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C0105W222\Users\jlunal\Desktop\reportes\reporte diario\"/>
    </mc:Choice>
  </mc:AlternateContent>
  <bookViews>
    <workbookView xWindow="120" yWindow="30" windowWidth="18915" windowHeight="12075"/>
  </bookViews>
  <sheets>
    <sheet name="Evaluacion" sheetId="3" r:id="rId1"/>
    <sheet name="Boletin" sheetId="1" state="hidden" r:id="rId2"/>
    <sheet name="BoletinPresas" sheetId="11" state="hidden" r:id="rId3"/>
    <sheet name="Presas" sheetId="6" r:id="rId4"/>
    <sheet name="Resumen" sheetId="9" r:id="rId5"/>
    <sheet name="Hoja1" sheetId="13" r:id="rId6"/>
    <sheet name="Tablas" sheetId="12" state="hidden" r:id="rId7"/>
    <sheet name="OCGN" sheetId="10" state="hidden" r:id="rId8"/>
  </sheets>
  <definedNames>
    <definedName name="_xlnm._FilterDatabase" localSheetId="1" hidden="1">Boletin!$A$4:$V$166</definedName>
    <definedName name="_xlnm._FilterDatabase" localSheetId="0" hidden="1">Evaluacion!$A$4:$C$110</definedName>
    <definedName name="_xlnm._FilterDatabase" localSheetId="3" hidden="1">Presas!$EM$4:$EM$1803</definedName>
    <definedName name="_xlnm.Print_Area" localSheetId="1">Boletin!$C$1:$M$26</definedName>
    <definedName name="_xlnm.Print_Area" localSheetId="4">Resumen!$A$1:$L$9</definedName>
    <definedName name="Cangrejera">Presas!$FH$4:$FJ$1553</definedName>
    <definedName name="Canseco">Presas!$EZ$3:$FB$502</definedName>
    <definedName name="Cerro">Presas!$FP$3:$FR$3501</definedName>
    <definedName name="Chicayan">Presas!$GC$4:$GE$2376</definedName>
    <definedName name="Laguna">Presas!$EB$3:$EC$1402</definedName>
    <definedName name="Laguna2010">Presas!$EK$3:$EL$1403</definedName>
    <definedName name="Moralillo">Presas!$FD$3:$FF$2002</definedName>
    <definedName name="Municipios">Resumen!#REF!</definedName>
    <definedName name="Necaxa">Presas!$DY$3:$DZ$2502</definedName>
    <definedName name="Necaxa2010">Presas!$EQ$3:$ER$2403</definedName>
    <definedName name="Nexapa">Presas!$EH$3:$EI$1702</definedName>
    <definedName name="Nexapa2010">Presas!$ET$3:$EU$1739</definedName>
    <definedName name="Reyes">Presas!$EE$3:$EF$2002</definedName>
    <definedName name="Reyes2010">Presas!$EN$3:$EO$1803</definedName>
    <definedName name="Soledad">Presas!$FZ$3:$GA$2002</definedName>
    <definedName name="Temascal">Presas!$FS$3:$FU$3502</definedName>
    <definedName name="Tenango">Presas!$DV$3:$DW$2202</definedName>
    <definedName name="Tenango2010">Presas!$EW$3:$EX$1644</definedName>
  </definedNames>
  <calcPr calcId="152511"/>
</workbook>
</file>

<file path=xl/calcChain.xml><?xml version="1.0" encoding="utf-8"?>
<calcChain xmlns="http://schemas.openxmlformats.org/spreadsheetml/2006/main">
  <c r="H5" i="6" l="1"/>
  <c r="G15" i="6" l="1"/>
  <c r="K9" i="9" l="1"/>
  <c r="G9" i="9"/>
  <c r="C9" i="9"/>
  <c r="I9" i="9"/>
  <c r="E9" i="9"/>
  <c r="A9" i="9"/>
  <c r="K3" i="3"/>
  <c r="K4" i="3" s="1"/>
  <c r="E8" i="6" l="1"/>
  <c r="EV5" i="6"/>
  <c r="EV6" i="6"/>
  <c r="EV7" i="6"/>
  <c r="EV8" i="6"/>
  <c r="EV9" i="6"/>
  <c r="EV10" i="6"/>
  <c r="EV11" i="6"/>
  <c r="EV12" i="6"/>
  <c r="EV13" i="6"/>
  <c r="EV14" i="6"/>
  <c r="EV15" i="6"/>
  <c r="EV16" i="6"/>
  <c r="EV17" i="6"/>
  <c r="EV18" i="6"/>
  <c r="EV19" i="6"/>
  <c r="EV20" i="6"/>
  <c r="EV21" i="6"/>
  <c r="EV22" i="6"/>
  <c r="EV23" i="6"/>
  <c r="EV24" i="6"/>
  <c r="EV25" i="6"/>
  <c r="EV26" i="6"/>
  <c r="EV27" i="6"/>
  <c r="EV28" i="6"/>
  <c r="EV29" i="6"/>
  <c r="EV30" i="6"/>
  <c r="EV31" i="6"/>
  <c r="EV32" i="6"/>
  <c r="EV33" i="6"/>
  <c r="EV34" i="6"/>
  <c r="EV35" i="6"/>
  <c r="EV36" i="6"/>
  <c r="EV37" i="6"/>
  <c r="EV38" i="6"/>
  <c r="EV39" i="6"/>
  <c r="EV40" i="6"/>
  <c r="EV41" i="6"/>
  <c r="EV42" i="6"/>
  <c r="EV43" i="6"/>
  <c r="EV44" i="6"/>
  <c r="EV45" i="6"/>
  <c r="EV46" i="6"/>
  <c r="EV47" i="6"/>
  <c r="EV48" i="6"/>
  <c r="EV49" i="6"/>
  <c r="EV50" i="6"/>
  <c r="EV51" i="6"/>
  <c r="EV52" i="6"/>
  <c r="EV53" i="6"/>
  <c r="EV54" i="6"/>
  <c r="EV55" i="6"/>
  <c r="EV56" i="6"/>
  <c r="EV57" i="6"/>
  <c r="EV58" i="6"/>
  <c r="EV59" i="6"/>
  <c r="EV60" i="6"/>
  <c r="EV61" i="6"/>
  <c r="EV62" i="6"/>
  <c r="EV63" i="6"/>
  <c r="EV64" i="6"/>
  <c r="EV65" i="6"/>
  <c r="EV66" i="6"/>
  <c r="EV67" i="6"/>
  <c r="EV68" i="6"/>
  <c r="EV69" i="6"/>
  <c r="EV70" i="6"/>
  <c r="EV71" i="6"/>
  <c r="EV72" i="6"/>
  <c r="EV73" i="6"/>
  <c r="EV74" i="6"/>
  <c r="EV75" i="6"/>
  <c r="EV76" i="6"/>
  <c r="EV77" i="6"/>
  <c r="EV78" i="6"/>
  <c r="EV79" i="6"/>
  <c r="EV80" i="6"/>
  <c r="EV81" i="6"/>
  <c r="EV82" i="6"/>
  <c r="EV83" i="6"/>
  <c r="EV84" i="6"/>
  <c r="EV85" i="6"/>
  <c r="EV86" i="6"/>
  <c r="EV87" i="6"/>
  <c r="EV88" i="6"/>
  <c r="EV89" i="6"/>
  <c r="EV90" i="6"/>
  <c r="EV91" i="6"/>
  <c r="EV92" i="6"/>
  <c r="EV93" i="6"/>
  <c r="EV94" i="6"/>
  <c r="EV95" i="6"/>
  <c r="EV96" i="6"/>
  <c r="EV97" i="6"/>
  <c r="EV98" i="6"/>
  <c r="EV99" i="6"/>
  <c r="EV100" i="6"/>
  <c r="EV101" i="6"/>
  <c r="EV102" i="6"/>
  <c r="EV103" i="6"/>
  <c r="EV104" i="6"/>
  <c r="EV105" i="6"/>
  <c r="EV106" i="6"/>
  <c r="EV107" i="6"/>
  <c r="EV108" i="6"/>
  <c r="EV109" i="6"/>
  <c r="EV110" i="6"/>
  <c r="EV111" i="6"/>
  <c r="EV112" i="6"/>
  <c r="EV113" i="6"/>
  <c r="EV114" i="6"/>
  <c r="EV115" i="6"/>
  <c r="EV116" i="6"/>
  <c r="EV117" i="6"/>
  <c r="EV118" i="6"/>
  <c r="EV119" i="6"/>
  <c r="EV120" i="6"/>
  <c r="EV121" i="6"/>
  <c r="EV122" i="6"/>
  <c r="EV123" i="6"/>
  <c r="EV124" i="6"/>
  <c r="EV125" i="6"/>
  <c r="EV126" i="6"/>
  <c r="EV127" i="6"/>
  <c r="EV128" i="6"/>
  <c r="EV129" i="6"/>
  <c r="EV130" i="6"/>
  <c r="EV131" i="6"/>
  <c r="EV132" i="6"/>
  <c r="EV133" i="6"/>
  <c r="EV134" i="6"/>
  <c r="EV135" i="6"/>
  <c r="EV136" i="6"/>
  <c r="EV137" i="6"/>
  <c r="EV138" i="6"/>
  <c r="EV139" i="6"/>
  <c r="EV140" i="6"/>
  <c r="EV141" i="6"/>
  <c r="EV142" i="6"/>
  <c r="EV143" i="6"/>
  <c r="EV144" i="6"/>
  <c r="EV145" i="6"/>
  <c r="EV146" i="6"/>
  <c r="EV147" i="6"/>
  <c r="EV148" i="6"/>
  <c r="EV149" i="6"/>
  <c r="EV150" i="6"/>
  <c r="EV151" i="6"/>
  <c r="EV152" i="6"/>
  <c r="EV153" i="6"/>
  <c r="EV154" i="6"/>
  <c r="EV155" i="6"/>
  <c r="EV156" i="6"/>
  <c r="EV157" i="6"/>
  <c r="EV158" i="6"/>
  <c r="EV159" i="6"/>
  <c r="EV160" i="6"/>
  <c r="EV161" i="6"/>
  <c r="EV162" i="6"/>
  <c r="EV163" i="6"/>
  <c r="EV164" i="6"/>
  <c r="EV165" i="6"/>
  <c r="EV166" i="6"/>
  <c r="EV167" i="6"/>
  <c r="EV168" i="6"/>
  <c r="EV169" i="6"/>
  <c r="EV170" i="6"/>
  <c r="EV171" i="6"/>
  <c r="EV172" i="6"/>
  <c r="EV173" i="6"/>
  <c r="EV174" i="6"/>
  <c r="EV175" i="6"/>
  <c r="EV176" i="6"/>
  <c r="EV177" i="6"/>
  <c r="EV178" i="6"/>
  <c r="EV179" i="6"/>
  <c r="EV180" i="6"/>
  <c r="EV181" i="6"/>
  <c r="EV182" i="6"/>
  <c r="EV183" i="6"/>
  <c r="EV184" i="6"/>
  <c r="EV185" i="6"/>
  <c r="EV186" i="6"/>
  <c r="EV187" i="6"/>
  <c r="EV188" i="6"/>
  <c r="EV189" i="6"/>
  <c r="EV190" i="6"/>
  <c r="EV191" i="6"/>
  <c r="EV192" i="6"/>
  <c r="EV193" i="6"/>
  <c r="EV194" i="6"/>
  <c r="EV195" i="6"/>
  <c r="EV196" i="6"/>
  <c r="EV197" i="6"/>
  <c r="EV198" i="6"/>
  <c r="EV199" i="6"/>
  <c r="EV200" i="6"/>
  <c r="EV201" i="6"/>
  <c r="EV202" i="6"/>
  <c r="EV203" i="6"/>
  <c r="EV204" i="6"/>
  <c r="EV205" i="6"/>
  <c r="EV206" i="6"/>
  <c r="EV207" i="6"/>
  <c r="EV208" i="6"/>
  <c r="EV209" i="6"/>
  <c r="EV210" i="6"/>
  <c r="EV211" i="6"/>
  <c r="EV212" i="6"/>
  <c r="EV213" i="6"/>
  <c r="EV214" i="6"/>
  <c r="EV215" i="6"/>
  <c r="EV216" i="6"/>
  <c r="EV217" i="6"/>
  <c r="EV218" i="6"/>
  <c r="EV219" i="6"/>
  <c r="EV220" i="6"/>
  <c r="EV221" i="6"/>
  <c r="EV222" i="6"/>
  <c r="EV223" i="6"/>
  <c r="EV224" i="6"/>
  <c r="EV225" i="6"/>
  <c r="EV226" i="6"/>
  <c r="EV227" i="6"/>
  <c r="EV228" i="6"/>
  <c r="EV229" i="6"/>
  <c r="EV230" i="6"/>
  <c r="EV231" i="6"/>
  <c r="EV232" i="6"/>
  <c r="EV233" i="6"/>
  <c r="EV234" i="6"/>
  <c r="EV235" i="6"/>
  <c r="EV236" i="6"/>
  <c r="EV237" i="6"/>
  <c r="EV238" i="6"/>
  <c r="EV239" i="6"/>
  <c r="EV240" i="6"/>
  <c r="EV241" i="6"/>
  <c r="EV242" i="6"/>
  <c r="EV243" i="6"/>
  <c r="EV244" i="6"/>
  <c r="EV245" i="6"/>
  <c r="EV246" i="6"/>
  <c r="EV247" i="6"/>
  <c r="EV248" i="6"/>
  <c r="EV249" i="6"/>
  <c r="EV250" i="6"/>
  <c r="EV251" i="6"/>
  <c r="EV252" i="6"/>
  <c r="EV253" i="6"/>
  <c r="EV254" i="6"/>
  <c r="EV255" i="6"/>
  <c r="EV256" i="6"/>
  <c r="EV257" i="6"/>
  <c r="EV258" i="6"/>
  <c r="EV259" i="6"/>
  <c r="EV260" i="6"/>
  <c r="EV261" i="6"/>
  <c r="EV262" i="6"/>
  <c r="EV263" i="6"/>
  <c r="EV264" i="6"/>
  <c r="EV265" i="6"/>
  <c r="EV266" i="6"/>
  <c r="EV267" i="6"/>
  <c r="EV268" i="6"/>
  <c r="EV269" i="6"/>
  <c r="EV270" i="6"/>
  <c r="EV271" i="6"/>
  <c r="EV272" i="6"/>
  <c r="EV273" i="6"/>
  <c r="EV274" i="6"/>
  <c r="EV275" i="6"/>
  <c r="EV276" i="6"/>
  <c r="EV277" i="6"/>
  <c r="EV278" i="6"/>
  <c r="EV279" i="6"/>
  <c r="EV280" i="6"/>
  <c r="EV281" i="6"/>
  <c r="EV282" i="6"/>
  <c r="EV283" i="6"/>
  <c r="EV284" i="6"/>
  <c r="EV285" i="6"/>
  <c r="EV286" i="6"/>
  <c r="EV287" i="6"/>
  <c r="EV288" i="6"/>
  <c r="EV289" i="6"/>
  <c r="EV290" i="6"/>
  <c r="EV291" i="6"/>
  <c r="EV292" i="6"/>
  <c r="EV293" i="6"/>
  <c r="EV294" i="6"/>
  <c r="EV295" i="6"/>
  <c r="EV296" i="6"/>
  <c r="EV297" i="6"/>
  <c r="EV298" i="6"/>
  <c r="EV299" i="6"/>
  <c r="EV300" i="6"/>
  <c r="EV301" i="6"/>
  <c r="EV302" i="6"/>
  <c r="EV303" i="6"/>
  <c r="EV304" i="6"/>
  <c r="EV305" i="6"/>
  <c r="EV306" i="6"/>
  <c r="EV307" i="6"/>
  <c r="EV308" i="6"/>
  <c r="EV309" i="6"/>
  <c r="EV310" i="6"/>
  <c r="EV311" i="6"/>
  <c r="EV312" i="6"/>
  <c r="EV313" i="6"/>
  <c r="EV314" i="6"/>
  <c r="EV315" i="6"/>
  <c r="EV316" i="6"/>
  <c r="EV317" i="6"/>
  <c r="EV318" i="6"/>
  <c r="EV319" i="6"/>
  <c r="EV320" i="6"/>
  <c r="EV321" i="6"/>
  <c r="EV322" i="6"/>
  <c r="EV323" i="6"/>
  <c r="EV324" i="6"/>
  <c r="EV325" i="6"/>
  <c r="EV326" i="6"/>
  <c r="EV327" i="6"/>
  <c r="EV328" i="6"/>
  <c r="EV329" i="6"/>
  <c r="EV330" i="6"/>
  <c r="EV331" i="6"/>
  <c r="EV332" i="6"/>
  <c r="EV333" i="6"/>
  <c r="EV334" i="6"/>
  <c r="EV335" i="6"/>
  <c r="EV336" i="6"/>
  <c r="EV337" i="6"/>
  <c r="EV338" i="6"/>
  <c r="EV339" i="6"/>
  <c r="EV340" i="6"/>
  <c r="EV341" i="6"/>
  <c r="EV342" i="6"/>
  <c r="EV343" i="6"/>
  <c r="EV344" i="6"/>
  <c r="EV345" i="6"/>
  <c r="EV346" i="6"/>
  <c r="EV347" i="6"/>
  <c r="EV348" i="6"/>
  <c r="EV349" i="6"/>
  <c r="EV350" i="6"/>
  <c r="EV351" i="6"/>
  <c r="EV352" i="6"/>
  <c r="EV353" i="6"/>
  <c r="EV354" i="6"/>
  <c r="EV355" i="6"/>
  <c r="EV356" i="6"/>
  <c r="EV357" i="6"/>
  <c r="EV358" i="6"/>
  <c r="EV359" i="6"/>
  <c r="EV360" i="6"/>
  <c r="EV361" i="6"/>
  <c r="EV362" i="6"/>
  <c r="EV363" i="6"/>
  <c r="EV364" i="6"/>
  <c r="EV365" i="6"/>
  <c r="EV366" i="6"/>
  <c r="EV367" i="6"/>
  <c r="EV368" i="6"/>
  <c r="EV369" i="6"/>
  <c r="EV370" i="6"/>
  <c r="EV371" i="6"/>
  <c r="EV372" i="6"/>
  <c r="EV373" i="6"/>
  <c r="EV374" i="6"/>
  <c r="EV375" i="6"/>
  <c r="EV376" i="6"/>
  <c r="EV377" i="6"/>
  <c r="EV378" i="6"/>
  <c r="EV379" i="6"/>
  <c r="EV380" i="6"/>
  <c r="EV381" i="6"/>
  <c r="EV382" i="6"/>
  <c r="EV383" i="6"/>
  <c r="EV384" i="6"/>
  <c r="EV385" i="6"/>
  <c r="EV386" i="6"/>
  <c r="EV387" i="6"/>
  <c r="EV388" i="6"/>
  <c r="EV389" i="6"/>
  <c r="EV390" i="6"/>
  <c r="EV391" i="6"/>
  <c r="EV392" i="6"/>
  <c r="EV393" i="6"/>
  <c r="EV394" i="6"/>
  <c r="EV395" i="6"/>
  <c r="EV396" i="6"/>
  <c r="EV397" i="6"/>
  <c r="EV398" i="6"/>
  <c r="EV399" i="6"/>
  <c r="EV400" i="6"/>
  <c r="EV401" i="6"/>
  <c r="EV402" i="6"/>
  <c r="EV403" i="6"/>
  <c r="EV404" i="6"/>
  <c r="EV405" i="6"/>
  <c r="EV406" i="6"/>
  <c r="EV407" i="6"/>
  <c r="EV408" i="6"/>
  <c r="EV409" i="6"/>
  <c r="EV410" i="6"/>
  <c r="EV411" i="6"/>
  <c r="EV412" i="6"/>
  <c r="EV413" i="6"/>
  <c r="EV414" i="6"/>
  <c r="EV415" i="6"/>
  <c r="EV416" i="6"/>
  <c r="EV417" i="6"/>
  <c r="EV418" i="6"/>
  <c r="EV419" i="6"/>
  <c r="EV420" i="6"/>
  <c r="EV421" i="6"/>
  <c r="EV422" i="6"/>
  <c r="EV423" i="6"/>
  <c r="EV424" i="6"/>
  <c r="EV425" i="6"/>
  <c r="EV426" i="6"/>
  <c r="EV427" i="6"/>
  <c r="EV428" i="6"/>
  <c r="EV429" i="6"/>
  <c r="EV430" i="6"/>
  <c r="EV431" i="6"/>
  <c r="EV432" i="6"/>
  <c r="EV433" i="6"/>
  <c r="EV434" i="6"/>
  <c r="EV435" i="6"/>
  <c r="EV436" i="6"/>
  <c r="EV437" i="6"/>
  <c r="EV438" i="6"/>
  <c r="EV439" i="6"/>
  <c r="EV440" i="6"/>
  <c r="EV441" i="6"/>
  <c r="EV442" i="6"/>
  <c r="EV443" i="6"/>
  <c r="EV444" i="6"/>
  <c r="EV445" i="6"/>
  <c r="EV446" i="6"/>
  <c r="EV447" i="6"/>
  <c r="EV448" i="6"/>
  <c r="EV449" i="6"/>
  <c r="EV450" i="6"/>
  <c r="EV451" i="6"/>
  <c r="EV452" i="6"/>
  <c r="EV453" i="6"/>
  <c r="EV454" i="6"/>
  <c r="EV455" i="6"/>
  <c r="EV456" i="6"/>
  <c r="EV457" i="6"/>
  <c r="EV458" i="6"/>
  <c r="EV459" i="6"/>
  <c r="EV460" i="6"/>
  <c r="EV461" i="6"/>
  <c r="EV462" i="6"/>
  <c r="EV463" i="6"/>
  <c r="EV464" i="6"/>
  <c r="EV465" i="6"/>
  <c r="EV466" i="6"/>
  <c r="EV467" i="6"/>
  <c r="EV468" i="6"/>
  <c r="EV469" i="6"/>
  <c r="EV470" i="6"/>
  <c r="EV471" i="6"/>
  <c r="EV472" i="6"/>
  <c r="EV473" i="6"/>
  <c r="EV474" i="6"/>
  <c r="EV475" i="6"/>
  <c r="EV476" i="6"/>
  <c r="EV477" i="6"/>
  <c r="EV478" i="6"/>
  <c r="EV479" i="6"/>
  <c r="EV480" i="6"/>
  <c r="EV481" i="6"/>
  <c r="EV482" i="6"/>
  <c r="EV483" i="6"/>
  <c r="EV484" i="6"/>
  <c r="EV485" i="6"/>
  <c r="EV486" i="6"/>
  <c r="EV487" i="6"/>
  <c r="EV488" i="6"/>
  <c r="EV489" i="6"/>
  <c r="EV490" i="6"/>
  <c r="EV491" i="6"/>
  <c r="EV492" i="6"/>
  <c r="EV493" i="6"/>
  <c r="EV494" i="6"/>
  <c r="EV495" i="6"/>
  <c r="EV496" i="6"/>
  <c r="EV497" i="6"/>
  <c r="EV498" i="6"/>
  <c r="EV499" i="6"/>
  <c r="EV500" i="6"/>
  <c r="EV501" i="6"/>
  <c r="EV502" i="6"/>
  <c r="EV503" i="6"/>
  <c r="EV504" i="6"/>
  <c r="EV505" i="6"/>
  <c r="EV506" i="6"/>
  <c r="EV507" i="6"/>
  <c r="EV508" i="6"/>
  <c r="EV509" i="6"/>
  <c r="EV510" i="6"/>
  <c r="EV511" i="6"/>
  <c r="EV512" i="6"/>
  <c r="EV513" i="6"/>
  <c r="EV514" i="6"/>
  <c r="EV515" i="6"/>
  <c r="EV516" i="6"/>
  <c r="EV517" i="6"/>
  <c r="EV518" i="6"/>
  <c r="EV519" i="6"/>
  <c r="EV520" i="6"/>
  <c r="EV521" i="6"/>
  <c r="EV522" i="6"/>
  <c r="EV523" i="6"/>
  <c r="EV524" i="6"/>
  <c r="EV525" i="6"/>
  <c r="EV526" i="6"/>
  <c r="EV527" i="6"/>
  <c r="EV528" i="6"/>
  <c r="EV529" i="6"/>
  <c r="EV530" i="6"/>
  <c r="EV531" i="6"/>
  <c r="EV532" i="6"/>
  <c r="EV533" i="6"/>
  <c r="EV534" i="6"/>
  <c r="EV535" i="6"/>
  <c r="EV536" i="6"/>
  <c r="EV537" i="6"/>
  <c r="EV538" i="6"/>
  <c r="EV539" i="6"/>
  <c r="EV540" i="6"/>
  <c r="EV541" i="6"/>
  <c r="EV542" i="6"/>
  <c r="EV543" i="6"/>
  <c r="EV544" i="6"/>
  <c r="EV545" i="6"/>
  <c r="EV546" i="6"/>
  <c r="EV547" i="6"/>
  <c r="EV548" i="6"/>
  <c r="EV549" i="6"/>
  <c r="EV550" i="6"/>
  <c r="EV551" i="6"/>
  <c r="EV552" i="6"/>
  <c r="EV553" i="6"/>
  <c r="EV554" i="6"/>
  <c r="EV555" i="6"/>
  <c r="EV556" i="6"/>
  <c r="EV557" i="6"/>
  <c r="EV558" i="6"/>
  <c r="EV559" i="6"/>
  <c r="EV560" i="6"/>
  <c r="EV561" i="6"/>
  <c r="EV562" i="6"/>
  <c r="EV563" i="6"/>
  <c r="EV564" i="6"/>
  <c r="EV565" i="6"/>
  <c r="EV566" i="6"/>
  <c r="EV567" i="6"/>
  <c r="EV568" i="6"/>
  <c r="EV569" i="6"/>
  <c r="EV570" i="6"/>
  <c r="EV571" i="6"/>
  <c r="EV572" i="6"/>
  <c r="EV573" i="6"/>
  <c r="EV574" i="6"/>
  <c r="EV575" i="6"/>
  <c r="EV576" i="6"/>
  <c r="EV577" i="6"/>
  <c r="EV578" i="6"/>
  <c r="EV579" i="6"/>
  <c r="EV580" i="6"/>
  <c r="EV581" i="6"/>
  <c r="EV582" i="6"/>
  <c r="EV583" i="6"/>
  <c r="EV584" i="6"/>
  <c r="EV585" i="6"/>
  <c r="EV586" i="6"/>
  <c r="EV587" i="6"/>
  <c r="EV588" i="6"/>
  <c r="EV589" i="6"/>
  <c r="EV590" i="6"/>
  <c r="EV591" i="6"/>
  <c r="EV592" i="6"/>
  <c r="EV593" i="6"/>
  <c r="EV594" i="6"/>
  <c r="EV595" i="6"/>
  <c r="EV596" i="6"/>
  <c r="EV597" i="6"/>
  <c r="EV598" i="6"/>
  <c r="EV599" i="6"/>
  <c r="EV600" i="6"/>
  <c r="EV601" i="6"/>
  <c r="EV602" i="6"/>
  <c r="EV603" i="6"/>
  <c r="EV604" i="6"/>
  <c r="EV605" i="6"/>
  <c r="EV606" i="6"/>
  <c r="EV607" i="6"/>
  <c r="EV608" i="6"/>
  <c r="EV609" i="6"/>
  <c r="EV610" i="6"/>
  <c r="EV611" i="6"/>
  <c r="EV612" i="6"/>
  <c r="EV613" i="6"/>
  <c r="EV614" i="6"/>
  <c r="EV615" i="6"/>
  <c r="EV616" i="6"/>
  <c r="EV617" i="6"/>
  <c r="EV618" i="6"/>
  <c r="EV619" i="6"/>
  <c r="EV620" i="6"/>
  <c r="EV621" i="6"/>
  <c r="EV622" i="6"/>
  <c r="EV623" i="6"/>
  <c r="EV624" i="6"/>
  <c r="EV625" i="6"/>
  <c r="EV626" i="6"/>
  <c r="EV627" i="6"/>
  <c r="EV628" i="6"/>
  <c r="EV629" i="6"/>
  <c r="EV630" i="6"/>
  <c r="EV631" i="6"/>
  <c r="EV632" i="6"/>
  <c r="EV633" i="6"/>
  <c r="EV634" i="6"/>
  <c r="EV635" i="6"/>
  <c r="EV636" i="6"/>
  <c r="EV637" i="6"/>
  <c r="EV638" i="6"/>
  <c r="EV639" i="6"/>
  <c r="EV640" i="6"/>
  <c r="EV641" i="6"/>
  <c r="EV642" i="6"/>
  <c r="EV643" i="6"/>
  <c r="EV644" i="6"/>
  <c r="EV645" i="6"/>
  <c r="EV646" i="6"/>
  <c r="EV647" i="6"/>
  <c r="EV648" i="6"/>
  <c r="EV649" i="6"/>
  <c r="EV650" i="6"/>
  <c r="EV651" i="6"/>
  <c r="EV652" i="6"/>
  <c r="EV653" i="6"/>
  <c r="EV654" i="6"/>
  <c r="EV655" i="6"/>
  <c r="EV656" i="6"/>
  <c r="EV657" i="6"/>
  <c r="EV658" i="6"/>
  <c r="EV659" i="6"/>
  <c r="EV660" i="6"/>
  <c r="EV661" i="6"/>
  <c r="EV662" i="6"/>
  <c r="EV663" i="6"/>
  <c r="EV664" i="6"/>
  <c r="EV665" i="6"/>
  <c r="EV666" i="6"/>
  <c r="EV667" i="6"/>
  <c r="EV668" i="6"/>
  <c r="EV669" i="6"/>
  <c r="EV670" i="6"/>
  <c r="EV671" i="6"/>
  <c r="EV672" i="6"/>
  <c r="EV673" i="6"/>
  <c r="EV674" i="6"/>
  <c r="EV675" i="6"/>
  <c r="EV676" i="6"/>
  <c r="EV677" i="6"/>
  <c r="EV678" i="6"/>
  <c r="EV679" i="6"/>
  <c r="EV680" i="6"/>
  <c r="EV681" i="6"/>
  <c r="EV682" i="6"/>
  <c r="EV683" i="6"/>
  <c r="EV684" i="6"/>
  <c r="EV685" i="6"/>
  <c r="EV686" i="6"/>
  <c r="EV687" i="6"/>
  <c r="EV688" i="6"/>
  <c r="EV689" i="6"/>
  <c r="EV690" i="6"/>
  <c r="EV691" i="6"/>
  <c r="EV692" i="6"/>
  <c r="EV693" i="6"/>
  <c r="EV694" i="6"/>
  <c r="EV695" i="6"/>
  <c r="EV696" i="6"/>
  <c r="EV697" i="6"/>
  <c r="EV698" i="6"/>
  <c r="EV699" i="6"/>
  <c r="EV700" i="6"/>
  <c r="EV701" i="6"/>
  <c r="EV702" i="6"/>
  <c r="EV703" i="6"/>
  <c r="EV704" i="6"/>
  <c r="EV705" i="6"/>
  <c r="EV706" i="6"/>
  <c r="EV707" i="6"/>
  <c r="EV708" i="6"/>
  <c r="EV709" i="6"/>
  <c r="EV710" i="6"/>
  <c r="EV711" i="6"/>
  <c r="EV712" i="6"/>
  <c r="EV713" i="6"/>
  <c r="EV714" i="6"/>
  <c r="EV715" i="6"/>
  <c r="EV716" i="6"/>
  <c r="EV717" i="6"/>
  <c r="EV718" i="6"/>
  <c r="EV719" i="6"/>
  <c r="EV720" i="6"/>
  <c r="EV721" i="6"/>
  <c r="EV722" i="6"/>
  <c r="EV723" i="6"/>
  <c r="EV724" i="6"/>
  <c r="EV725" i="6"/>
  <c r="EV726" i="6"/>
  <c r="EV727" i="6"/>
  <c r="EV728" i="6"/>
  <c r="EV729" i="6"/>
  <c r="EV730" i="6"/>
  <c r="EV731" i="6"/>
  <c r="EV732" i="6"/>
  <c r="EV733" i="6"/>
  <c r="EV734" i="6"/>
  <c r="EV735" i="6"/>
  <c r="EV736" i="6"/>
  <c r="EV737" i="6"/>
  <c r="EV738" i="6"/>
  <c r="EV739" i="6"/>
  <c r="EV740" i="6"/>
  <c r="EV741" i="6"/>
  <c r="EV742" i="6"/>
  <c r="EV743" i="6"/>
  <c r="EV744" i="6"/>
  <c r="EV745" i="6"/>
  <c r="EV746" i="6"/>
  <c r="EV747" i="6"/>
  <c r="EV748" i="6"/>
  <c r="EV749" i="6"/>
  <c r="EV750" i="6"/>
  <c r="EV751" i="6"/>
  <c r="EV752" i="6"/>
  <c r="EV753" i="6"/>
  <c r="EV754" i="6"/>
  <c r="EV755" i="6"/>
  <c r="EV756" i="6"/>
  <c r="EV757" i="6"/>
  <c r="EV758" i="6"/>
  <c r="EV759" i="6"/>
  <c r="EV760" i="6"/>
  <c r="EV761" i="6"/>
  <c r="EV762" i="6"/>
  <c r="EV763" i="6"/>
  <c r="EV764" i="6"/>
  <c r="EV765" i="6"/>
  <c r="EV766" i="6"/>
  <c r="EV767" i="6"/>
  <c r="EV768" i="6"/>
  <c r="EV769" i="6"/>
  <c r="EV770" i="6"/>
  <c r="EV771" i="6"/>
  <c r="EV772" i="6"/>
  <c r="EV773" i="6"/>
  <c r="EV774" i="6"/>
  <c r="EV775" i="6"/>
  <c r="EV776" i="6"/>
  <c r="EV777" i="6"/>
  <c r="EV778" i="6"/>
  <c r="EV779" i="6"/>
  <c r="EV780" i="6"/>
  <c r="EV781" i="6"/>
  <c r="EV782" i="6"/>
  <c r="EV783" i="6"/>
  <c r="EV784" i="6"/>
  <c r="EV785" i="6"/>
  <c r="EV786" i="6"/>
  <c r="EV787" i="6"/>
  <c r="EV788" i="6"/>
  <c r="EV789" i="6"/>
  <c r="EV790" i="6"/>
  <c r="EV791" i="6"/>
  <c r="EV792" i="6"/>
  <c r="EV793" i="6"/>
  <c r="EV794" i="6"/>
  <c r="EV795" i="6"/>
  <c r="EV796" i="6"/>
  <c r="EV797" i="6"/>
  <c r="EV798" i="6"/>
  <c r="EV799" i="6"/>
  <c r="EV800" i="6"/>
  <c r="EV801" i="6"/>
  <c r="EV802" i="6"/>
  <c r="EV803" i="6"/>
  <c r="EV804" i="6"/>
  <c r="EV805" i="6"/>
  <c r="EV806" i="6"/>
  <c r="EV807" i="6"/>
  <c r="EV808" i="6"/>
  <c r="EV809" i="6"/>
  <c r="EV810" i="6"/>
  <c r="EV811" i="6"/>
  <c r="EV812" i="6"/>
  <c r="EV813" i="6"/>
  <c r="EV814" i="6"/>
  <c r="EV815" i="6"/>
  <c r="EV816" i="6"/>
  <c r="EV817" i="6"/>
  <c r="EV818" i="6"/>
  <c r="EV819" i="6"/>
  <c r="EV820" i="6"/>
  <c r="EV821" i="6"/>
  <c r="EV822" i="6"/>
  <c r="EV823" i="6"/>
  <c r="EV824" i="6"/>
  <c r="EV825" i="6"/>
  <c r="EV826" i="6"/>
  <c r="EV827" i="6"/>
  <c r="EV828" i="6"/>
  <c r="EV829" i="6"/>
  <c r="EV830" i="6"/>
  <c r="EV831" i="6"/>
  <c r="EV832" i="6"/>
  <c r="EV833" i="6"/>
  <c r="EV834" i="6"/>
  <c r="EV835" i="6"/>
  <c r="EV836" i="6"/>
  <c r="EV837" i="6"/>
  <c r="EV838" i="6"/>
  <c r="EV839" i="6"/>
  <c r="EV840" i="6"/>
  <c r="EV841" i="6"/>
  <c r="EV842" i="6"/>
  <c r="EV843" i="6"/>
  <c r="EV844" i="6"/>
  <c r="EV845" i="6"/>
  <c r="EV846" i="6"/>
  <c r="EV847" i="6"/>
  <c r="EV848" i="6"/>
  <c r="EV849" i="6"/>
  <c r="EV850" i="6"/>
  <c r="EV851" i="6"/>
  <c r="EV852" i="6"/>
  <c r="EV853" i="6"/>
  <c r="EV854" i="6"/>
  <c r="EV855" i="6"/>
  <c r="EV856" i="6"/>
  <c r="EV857" i="6"/>
  <c r="EV858" i="6"/>
  <c r="EV859" i="6"/>
  <c r="EV860" i="6"/>
  <c r="EV861" i="6"/>
  <c r="EV862" i="6"/>
  <c r="EV863" i="6"/>
  <c r="EV864" i="6"/>
  <c r="EV865" i="6"/>
  <c r="EV866" i="6"/>
  <c r="EV867" i="6"/>
  <c r="EV868" i="6"/>
  <c r="EV869" i="6"/>
  <c r="EV870" i="6"/>
  <c r="EV871" i="6"/>
  <c r="EV872" i="6"/>
  <c r="EV873" i="6"/>
  <c r="EV874" i="6"/>
  <c r="EV875" i="6"/>
  <c r="EV876" i="6"/>
  <c r="EV877" i="6"/>
  <c r="EV878" i="6"/>
  <c r="EV879" i="6"/>
  <c r="EV880" i="6"/>
  <c r="EV881" i="6"/>
  <c r="EV882" i="6"/>
  <c r="EV883" i="6"/>
  <c r="EV884" i="6"/>
  <c r="EV885" i="6"/>
  <c r="EV886" i="6"/>
  <c r="EV887" i="6"/>
  <c r="EV888" i="6"/>
  <c r="EV889" i="6"/>
  <c r="EV890" i="6"/>
  <c r="EV891" i="6"/>
  <c r="EV892" i="6"/>
  <c r="EV893" i="6"/>
  <c r="EV894" i="6"/>
  <c r="EV895" i="6"/>
  <c r="EV896" i="6"/>
  <c r="EV897" i="6"/>
  <c r="EV898" i="6"/>
  <c r="EV899" i="6"/>
  <c r="EV900" i="6"/>
  <c r="EV901" i="6"/>
  <c r="EV902" i="6"/>
  <c r="EV903" i="6"/>
  <c r="EV904" i="6"/>
  <c r="EV905" i="6"/>
  <c r="EV906" i="6"/>
  <c r="EV907" i="6"/>
  <c r="EV908" i="6"/>
  <c r="EV909" i="6"/>
  <c r="EV910" i="6"/>
  <c r="EV911" i="6"/>
  <c r="EV912" i="6"/>
  <c r="EV913" i="6"/>
  <c r="EV914" i="6"/>
  <c r="EV915" i="6"/>
  <c r="EV916" i="6"/>
  <c r="EV917" i="6"/>
  <c r="EV918" i="6"/>
  <c r="EV919" i="6"/>
  <c r="EV920" i="6"/>
  <c r="EV921" i="6"/>
  <c r="EV922" i="6"/>
  <c r="EV923" i="6"/>
  <c r="EV924" i="6"/>
  <c r="EV925" i="6"/>
  <c r="EV926" i="6"/>
  <c r="EV927" i="6"/>
  <c r="EV928" i="6"/>
  <c r="EV929" i="6"/>
  <c r="EV930" i="6"/>
  <c r="EV931" i="6"/>
  <c r="EV932" i="6"/>
  <c r="EV933" i="6"/>
  <c r="EV934" i="6"/>
  <c r="EV935" i="6"/>
  <c r="EV936" i="6"/>
  <c r="EV937" i="6"/>
  <c r="EV938" i="6"/>
  <c r="EV939" i="6"/>
  <c r="EV940" i="6"/>
  <c r="EV941" i="6"/>
  <c r="EV942" i="6"/>
  <c r="EV943" i="6"/>
  <c r="EV944" i="6"/>
  <c r="EV945" i="6"/>
  <c r="EV946" i="6"/>
  <c r="EV947" i="6"/>
  <c r="EV948" i="6"/>
  <c r="EV949" i="6"/>
  <c r="EV950" i="6"/>
  <c r="EV951" i="6"/>
  <c r="EV952" i="6"/>
  <c r="EV953" i="6"/>
  <c r="EV954" i="6"/>
  <c r="EV955" i="6"/>
  <c r="EV956" i="6"/>
  <c r="EV957" i="6"/>
  <c r="EV958" i="6"/>
  <c r="EV959" i="6"/>
  <c r="EV960" i="6"/>
  <c r="EV961" i="6"/>
  <c r="EV962" i="6"/>
  <c r="EV963" i="6"/>
  <c r="EV964" i="6"/>
  <c r="EV965" i="6"/>
  <c r="EV966" i="6"/>
  <c r="EV967" i="6"/>
  <c r="EV968" i="6"/>
  <c r="EV969" i="6"/>
  <c r="EV970" i="6"/>
  <c r="EV971" i="6"/>
  <c r="EV972" i="6"/>
  <c r="EV973" i="6"/>
  <c r="EV974" i="6"/>
  <c r="EV975" i="6"/>
  <c r="EV976" i="6"/>
  <c r="EV977" i="6"/>
  <c r="EV978" i="6"/>
  <c r="EV979" i="6"/>
  <c r="EV980" i="6"/>
  <c r="EV981" i="6"/>
  <c r="EV982" i="6"/>
  <c r="EV983" i="6"/>
  <c r="EV984" i="6"/>
  <c r="EV985" i="6"/>
  <c r="EV986" i="6"/>
  <c r="EV987" i="6"/>
  <c r="EV988" i="6"/>
  <c r="EV989" i="6"/>
  <c r="EV990" i="6"/>
  <c r="EV991" i="6"/>
  <c r="EV992" i="6"/>
  <c r="EV993" i="6"/>
  <c r="EV994" i="6"/>
  <c r="EV995" i="6"/>
  <c r="EV996" i="6"/>
  <c r="EV997" i="6"/>
  <c r="EV998" i="6"/>
  <c r="EV999" i="6"/>
  <c r="EV1000" i="6"/>
  <c r="EV1001" i="6"/>
  <c r="EV1002" i="6"/>
  <c r="EV1003" i="6"/>
  <c r="EV1004" i="6"/>
  <c r="EV1005" i="6"/>
  <c r="EV1006" i="6"/>
  <c r="EV1007" i="6"/>
  <c r="EV1008" i="6"/>
  <c r="EV1009" i="6"/>
  <c r="EV1010" i="6"/>
  <c r="EV1011" i="6"/>
  <c r="EV1012" i="6"/>
  <c r="EV1013" i="6"/>
  <c r="EV1014" i="6"/>
  <c r="EV1015" i="6"/>
  <c r="EV1016" i="6"/>
  <c r="EV1017" i="6"/>
  <c r="EV1018" i="6"/>
  <c r="EV1019" i="6"/>
  <c r="EV1020" i="6"/>
  <c r="EV1021" i="6"/>
  <c r="EV1022" i="6"/>
  <c r="EV1023" i="6"/>
  <c r="EV1024" i="6"/>
  <c r="EV1025" i="6"/>
  <c r="EV1026" i="6"/>
  <c r="EV1027" i="6"/>
  <c r="EV1028" i="6"/>
  <c r="EV1029" i="6"/>
  <c r="EV1030" i="6"/>
  <c r="EV1031" i="6"/>
  <c r="EV1032" i="6"/>
  <c r="EV1033" i="6"/>
  <c r="EV1034" i="6"/>
  <c r="EV1035" i="6"/>
  <c r="EV1036" i="6"/>
  <c r="EV1037" i="6"/>
  <c r="EV1038" i="6"/>
  <c r="EV1039" i="6"/>
  <c r="EV1040" i="6"/>
  <c r="EV1041" i="6"/>
  <c r="EV1042" i="6"/>
  <c r="EV1043" i="6"/>
  <c r="EV1044" i="6"/>
  <c r="EV1045" i="6"/>
  <c r="EV1046" i="6"/>
  <c r="EV1047" i="6"/>
  <c r="EV1048" i="6"/>
  <c r="EV1049" i="6"/>
  <c r="EV1050" i="6"/>
  <c r="EV1051" i="6"/>
  <c r="EV1052" i="6"/>
  <c r="EV1053" i="6"/>
  <c r="EV1054" i="6"/>
  <c r="EV1055" i="6"/>
  <c r="EV1056" i="6"/>
  <c r="EV1057" i="6"/>
  <c r="EV1058" i="6"/>
  <c r="EV1059" i="6"/>
  <c r="EV1060" i="6"/>
  <c r="EV1061" i="6"/>
  <c r="EV1062" i="6"/>
  <c r="EV1063" i="6"/>
  <c r="EV1064" i="6"/>
  <c r="EV1065" i="6"/>
  <c r="EV1066" i="6"/>
  <c r="EV1067" i="6"/>
  <c r="EV1068" i="6"/>
  <c r="EV1069" i="6"/>
  <c r="EV1070" i="6"/>
  <c r="EV1071" i="6"/>
  <c r="EV1072" i="6"/>
  <c r="EV1073" i="6"/>
  <c r="EV1074" i="6"/>
  <c r="EV1075" i="6"/>
  <c r="EV1076" i="6"/>
  <c r="EV1077" i="6"/>
  <c r="EV1078" i="6"/>
  <c r="EV1079" i="6"/>
  <c r="EV1080" i="6"/>
  <c r="EV1081" i="6"/>
  <c r="EV1082" i="6"/>
  <c r="EV1083" i="6"/>
  <c r="EV1084" i="6"/>
  <c r="EV1085" i="6"/>
  <c r="EV1086" i="6"/>
  <c r="EV1087" i="6"/>
  <c r="EV1088" i="6"/>
  <c r="EV1089" i="6"/>
  <c r="EV1090" i="6"/>
  <c r="EV1091" i="6"/>
  <c r="EV1092" i="6"/>
  <c r="EV1093" i="6"/>
  <c r="EV1094" i="6"/>
  <c r="EV1095" i="6"/>
  <c r="EV1096" i="6"/>
  <c r="EV1097" i="6"/>
  <c r="EV1098" i="6"/>
  <c r="EV1099" i="6"/>
  <c r="EV1100" i="6"/>
  <c r="EV1101" i="6"/>
  <c r="EV1102" i="6"/>
  <c r="EV1103" i="6"/>
  <c r="EV1104" i="6"/>
  <c r="EV1105" i="6"/>
  <c r="EV1106" i="6"/>
  <c r="EV1107" i="6"/>
  <c r="EV1108" i="6"/>
  <c r="EV1109" i="6"/>
  <c r="EV1110" i="6"/>
  <c r="EV1111" i="6"/>
  <c r="EV1112" i="6"/>
  <c r="EV1113" i="6"/>
  <c r="EV1114" i="6"/>
  <c r="EV1115" i="6"/>
  <c r="EV1116" i="6"/>
  <c r="EV1117" i="6"/>
  <c r="EV1118" i="6"/>
  <c r="EV1119" i="6"/>
  <c r="EV1120" i="6"/>
  <c r="EV1121" i="6"/>
  <c r="EV1122" i="6"/>
  <c r="EV1123" i="6"/>
  <c r="EV1124" i="6"/>
  <c r="EV1125" i="6"/>
  <c r="EV1126" i="6"/>
  <c r="EV1127" i="6"/>
  <c r="EV1128" i="6"/>
  <c r="EV1129" i="6"/>
  <c r="EV1130" i="6"/>
  <c r="EV1131" i="6"/>
  <c r="EV1132" i="6"/>
  <c r="EV1133" i="6"/>
  <c r="EV1134" i="6"/>
  <c r="EV1135" i="6"/>
  <c r="EV1136" i="6"/>
  <c r="EV1137" i="6"/>
  <c r="EV1138" i="6"/>
  <c r="EV1139" i="6"/>
  <c r="EV1140" i="6"/>
  <c r="EV1141" i="6"/>
  <c r="EV1142" i="6"/>
  <c r="EV1143" i="6"/>
  <c r="EV1144" i="6"/>
  <c r="EV1145" i="6"/>
  <c r="EV1146" i="6"/>
  <c r="EV1147" i="6"/>
  <c r="EV1148" i="6"/>
  <c r="EV1149" i="6"/>
  <c r="EV1150" i="6"/>
  <c r="EV1151" i="6"/>
  <c r="EV1152" i="6"/>
  <c r="EV1153" i="6"/>
  <c r="EV1154" i="6"/>
  <c r="EV1155" i="6"/>
  <c r="EV1156" i="6"/>
  <c r="EV1157" i="6"/>
  <c r="EV1158" i="6"/>
  <c r="EV1159" i="6"/>
  <c r="EV1160" i="6"/>
  <c r="EV1161" i="6"/>
  <c r="EV1162" i="6"/>
  <c r="EV1163" i="6"/>
  <c r="EV1164" i="6"/>
  <c r="EV1165" i="6"/>
  <c r="EV1166" i="6"/>
  <c r="EV1167" i="6"/>
  <c r="EV1168" i="6"/>
  <c r="EV1169" i="6"/>
  <c r="EV1170" i="6"/>
  <c r="EV1171" i="6"/>
  <c r="EV1172" i="6"/>
  <c r="EV1173" i="6"/>
  <c r="EV1174" i="6"/>
  <c r="EV1175" i="6"/>
  <c r="EV1176" i="6"/>
  <c r="EV1177" i="6"/>
  <c r="EV1178" i="6"/>
  <c r="EV1179" i="6"/>
  <c r="EV1180" i="6"/>
  <c r="EV1181" i="6"/>
  <c r="EV1182" i="6"/>
  <c r="EV1183" i="6"/>
  <c r="EV1184" i="6"/>
  <c r="EV1185" i="6"/>
  <c r="EV1186" i="6"/>
  <c r="EV1187" i="6"/>
  <c r="EV1188" i="6"/>
  <c r="EV1189" i="6"/>
  <c r="EV1190" i="6"/>
  <c r="EV1191" i="6"/>
  <c r="EV1192" i="6"/>
  <c r="EV1193" i="6"/>
  <c r="EV1194" i="6"/>
  <c r="EV1195" i="6"/>
  <c r="EV1196" i="6"/>
  <c r="EV1197" i="6"/>
  <c r="EV1198" i="6"/>
  <c r="EV1199" i="6"/>
  <c r="EV1200" i="6"/>
  <c r="EV1201" i="6"/>
  <c r="EV1202" i="6"/>
  <c r="EV1203" i="6"/>
  <c r="EV1204" i="6"/>
  <c r="EV1205" i="6"/>
  <c r="EV1206" i="6"/>
  <c r="EV1207" i="6"/>
  <c r="EV1208" i="6"/>
  <c r="EV1209" i="6"/>
  <c r="EV1210" i="6"/>
  <c r="EV1211" i="6"/>
  <c r="EV1212" i="6"/>
  <c r="EV1213" i="6"/>
  <c r="EV1214" i="6"/>
  <c r="EV1215" i="6"/>
  <c r="EV1216" i="6"/>
  <c r="EV1217" i="6"/>
  <c r="EV1218" i="6"/>
  <c r="EV1219" i="6"/>
  <c r="EV1220" i="6"/>
  <c r="EV1221" i="6"/>
  <c r="EV1222" i="6"/>
  <c r="EV1223" i="6"/>
  <c r="EV1224" i="6"/>
  <c r="EV1225" i="6"/>
  <c r="EV1226" i="6"/>
  <c r="EV1227" i="6"/>
  <c r="EV1228" i="6"/>
  <c r="EV1229" i="6"/>
  <c r="EV1230" i="6"/>
  <c r="EV1231" i="6"/>
  <c r="EV1232" i="6"/>
  <c r="EV1233" i="6"/>
  <c r="EV1234" i="6"/>
  <c r="EV1235" i="6"/>
  <c r="EV1236" i="6"/>
  <c r="EV1237" i="6"/>
  <c r="EV1238" i="6"/>
  <c r="EV1239" i="6"/>
  <c r="EV1240" i="6"/>
  <c r="EV1241" i="6"/>
  <c r="EV1242" i="6"/>
  <c r="EV1243" i="6"/>
  <c r="EV1244" i="6"/>
  <c r="EV1245" i="6"/>
  <c r="EV1246" i="6"/>
  <c r="EV1247" i="6"/>
  <c r="EV1248" i="6"/>
  <c r="EV1249" i="6"/>
  <c r="EV1250" i="6"/>
  <c r="EV1251" i="6"/>
  <c r="EV1252" i="6"/>
  <c r="EV1253" i="6"/>
  <c r="EV1254" i="6"/>
  <c r="EV1255" i="6"/>
  <c r="EV1256" i="6"/>
  <c r="EV1257" i="6"/>
  <c r="EV1258" i="6"/>
  <c r="EV1259" i="6"/>
  <c r="EV1260" i="6"/>
  <c r="EV1261" i="6"/>
  <c r="EV1262" i="6"/>
  <c r="EV1263" i="6"/>
  <c r="EV1264" i="6"/>
  <c r="EV1265" i="6"/>
  <c r="EV1266" i="6"/>
  <c r="EV1267" i="6"/>
  <c r="EV1268" i="6"/>
  <c r="EV1269" i="6"/>
  <c r="EV1270" i="6"/>
  <c r="EV1271" i="6"/>
  <c r="EV1272" i="6"/>
  <c r="EV1273" i="6"/>
  <c r="EV1274" i="6"/>
  <c r="EV1275" i="6"/>
  <c r="EV1276" i="6"/>
  <c r="EV1277" i="6"/>
  <c r="EV1278" i="6"/>
  <c r="EV1279" i="6"/>
  <c r="EV1280" i="6"/>
  <c r="EV1281" i="6"/>
  <c r="EV1282" i="6"/>
  <c r="EV1283" i="6"/>
  <c r="EV1284" i="6"/>
  <c r="EV1285" i="6"/>
  <c r="EV1286" i="6"/>
  <c r="EV1287" i="6"/>
  <c r="EV1288" i="6"/>
  <c r="EV1289" i="6"/>
  <c r="EV1290" i="6"/>
  <c r="EV1291" i="6"/>
  <c r="EV1292" i="6"/>
  <c r="EV1293" i="6"/>
  <c r="EV1294" i="6"/>
  <c r="EV1295" i="6"/>
  <c r="EV1296" i="6"/>
  <c r="EV1297" i="6"/>
  <c r="EV1298" i="6"/>
  <c r="EV1299" i="6"/>
  <c r="EV1300" i="6"/>
  <c r="EV1301" i="6"/>
  <c r="EV1302" i="6"/>
  <c r="EV1303" i="6"/>
  <c r="EV1304" i="6"/>
  <c r="EV1305" i="6"/>
  <c r="EV1306" i="6"/>
  <c r="EV1307" i="6"/>
  <c r="EV1308" i="6"/>
  <c r="EV1309" i="6"/>
  <c r="EV1310" i="6"/>
  <c r="EV1311" i="6"/>
  <c r="EV1312" i="6"/>
  <c r="EV1313" i="6"/>
  <c r="EV1314" i="6"/>
  <c r="EV1315" i="6"/>
  <c r="EV1316" i="6"/>
  <c r="EV1317" i="6"/>
  <c r="EV1318" i="6"/>
  <c r="EV1319" i="6"/>
  <c r="EV1320" i="6"/>
  <c r="EV1321" i="6"/>
  <c r="EV1322" i="6"/>
  <c r="EV1323" i="6"/>
  <c r="EV1324" i="6"/>
  <c r="EV1325" i="6"/>
  <c r="EV1326" i="6"/>
  <c r="EV1327" i="6"/>
  <c r="EV1328" i="6"/>
  <c r="EV1329" i="6"/>
  <c r="EV1330" i="6"/>
  <c r="EV1331" i="6"/>
  <c r="EV1332" i="6"/>
  <c r="EV1333" i="6"/>
  <c r="EV1334" i="6"/>
  <c r="EV1335" i="6"/>
  <c r="EV1336" i="6"/>
  <c r="EV1337" i="6"/>
  <c r="EV1338" i="6"/>
  <c r="EV1339" i="6"/>
  <c r="EV1340" i="6"/>
  <c r="EV1341" i="6"/>
  <c r="EV1342" i="6"/>
  <c r="EV1343" i="6"/>
  <c r="EV1344" i="6"/>
  <c r="EV1345" i="6"/>
  <c r="EV1346" i="6"/>
  <c r="EV1347" i="6"/>
  <c r="EV1348" i="6"/>
  <c r="EV1349" i="6"/>
  <c r="EV1350" i="6"/>
  <c r="EV1351" i="6"/>
  <c r="EV1352" i="6"/>
  <c r="EV1353" i="6"/>
  <c r="EV1354" i="6"/>
  <c r="EV1355" i="6"/>
  <c r="EV1356" i="6"/>
  <c r="EV1357" i="6"/>
  <c r="EV1358" i="6"/>
  <c r="EV1359" i="6"/>
  <c r="EV1360" i="6"/>
  <c r="EV1361" i="6"/>
  <c r="EV1362" i="6"/>
  <c r="EV1363" i="6"/>
  <c r="EV1364" i="6"/>
  <c r="EV1365" i="6"/>
  <c r="EV1366" i="6"/>
  <c r="EV1367" i="6"/>
  <c r="EV1368" i="6"/>
  <c r="EV1369" i="6"/>
  <c r="EV1370" i="6"/>
  <c r="EV1371" i="6"/>
  <c r="EV1372" i="6"/>
  <c r="EV1373" i="6"/>
  <c r="EV1374" i="6"/>
  <c r="EV1375" i="6"/>
  <c r="EV1376" i="6"/>
  <c r="EV1377" i="6"/>
  <c r="EV1378" i="6"/>
  <c r="EV1379" i="6"/>
  <c r="EV1380" i="6"/>
  <c r="EV1381" i="6"/>
  <c r="EV1382" i="6"/>
  <c r="EV1383" i="6"/>
  <c r="EV1384" i="6"/>
  <c r="EV1385" i="6"/>
  <c r="EV1386" i="6"/>
  <c r="EV1387" i="6"/>
  <c r="EV1388" i="6"/>
  <c r="EV1389" i="6"/>
  <c r="EV1390" i="6"/>
  <c r="EV1391" i="6"/>
  <c r="EV1392" i="6"/>
  <c r="EV1393" i="6"/>
  <c r="EV1394" i="6"/>
  <c r="EV1395" i="6"/>
  <c r="EV1396" i="6"/>
  <c r="EV1397" i="6"/>
  <c r="EV1398" i="6"/>
  <c r="EV1399" i="6"/>
  <c r="EV1400" i="6"/>
  <c r="EV1401" i="6"/>
  <c r="EV1402" i="6"/>
  <c r="EV1403" i="6"/>
  <c r="EV1404" i="6"/>
  <c r="EV1405" i="6"/>
  <c r="EV1406" i="6"/>
  <c r="EV1407" i="6"/>
  <c r="EV1408" i="6"/>
  <c r="EV1409" i="6"/>
  <c r="EV1410" i="6"/>
  <c r="EV1411" i="6"/>
  <c r="EV1412" i="6"/>
  <c r="EV1413" i="6"/>
  <c r="EV1414" i="6"/>
  <c r="EV1415" i="6"/>
  <c r="EV1416" i="6"/>
  <c r="EV1417" i="6"/>
  <c r="EV1418" i="6"/>
  <c r="EV1419" i="6"/>
  <c r="EV1420" i="6"/>
  <c r="EV1421" i="6"/>
  <c r="EV1422" i="6"/>
  <c r="EV1423" i="6"/>
  <c r="EV1424" i="6"/>
  <c r="EV1425" i="6"/>
  <c r="EV1426" i="6"/>
  <c r="EV1427" i="6"/>
  <c r="EV1428" i="6"/>
  <c r="EV1429" i="6"/>
  <c r="EV1430" i="6"/>
  <c r="EV1431" i="6"/>
  <c r="EV1432" i="6"/>
  <c r="EV1433" i="6"/>
  <c r="EV1434" i="6"/>
  <c r="EV1435" i="6"/>
  <c r="EV1436" i="6"/>
  <c r="EV1437" i="6"/>
  <c r="EV1438" i="6"/>
  <c r="EV1439" i="6"/>
  <c r="EV1440" i="6"/>
  <c r="EV1441" i="6"/>
  <c r="EV1442" i="6"/>
  <c r="EV1443" i="6"/>
  <c r="EV1444" i="6"/>
  <c r="EV1445" i="6"/>
  <c r="EV1446" i="6"/>
  <c r="EV1447" i="6"/>
  <c r="EV1448" i="6"/>
  <c r="EV1449" i="6"/>
  <c r="EV1450" i="6"/>
  <c r="EV1451" i="6"/>
  <c r="EV1452" i="6"/>
  <c r="EV1453" i="6"/>
  <c r="EV1454" i="6"/>
  <c r="EV1455" i="6"/>
  <c r="EV1456" i="6"/>
  <c r="EV1457" i="6"/>
  <c r="EV1458" i="6"/>
  <c r="EV1459" i="6"/>
  <c r="EV1460" i="6"/>
  <c r="EV1461" i="6"/>
  <c r="EV1462" i="6"/>
  <c r="EV1463" i="6"/>
  <c r="EV1464" i="6"/>
  <c r="EV1465" i="6"/>
  <c r="EV1466" i="6"/>
  <c r="EV1467" i="6"/>
  <c r="EV1468" i="6"/>
  <c r="EV1469" i="6"/>
  <c r="EV1470" i="6"/>
  <c r="EV1471" i="6"/>
  <c r="EV1472" i="6"/>
  <c r="EV1473" i="6"/>
  <c r="EV1474" i="6"/>
  <c r="EV1475" i="6"/>
  <c r="EV1476" i="6"/>
  <c r="EV1477" i="6"/>
  <c r="EV1478" i="6"/>
  <c r="EV1479" i="6"/>
  <c r="EV1480" i="6"/>
  <c r="EV1481" i="6"/>
  <c r="EV1482" i="6"/>
  <c r="EV1483" i="6"/>
  <c r="EV1484" i="6"/>
  <c r="EV1485" i="6"/>
  <c r="EV1486" i="6"/>
  <c r="EV1487" i="6"/>
  <c r="EV1488" i="6"/>
  <c r="EV1489" i="6"/>
  <c r="EV1490" i="6"/>
  <c r="EV1491" i="6"/>
  <c r="EV1492" i="6"/>
  <c r="EV1493" i="6"/>
  <c r="EV1494" i="6"/>
  <c r="EV1495" i="6"/>
  <c r="EV1496" i="6"/>
  <c r="EV1497" i="6"/>
  <c r="EV1498" i="6"/>
  <c r="EV1499" i="6"/>
  <c r="EV1500" i="6"/>
  <c r="EV1501" i="6"/>
  <c r="EV1502" i="6"/>
  <c r="EV1503" i="6"/>
  <c r="EV1504" i="6"/>
  <c r="EV1505" i="6"/>
  <c r="EV1506" i="6"/>
  <c r="EV1507" i="6"/>
  <c r="EV1508" i="6"/>
  <c r="EV1509" i="6"/>
  <c r="EV1510" i="6"/>
  <c r="EV1511" i="6"/>
  <c r="EV1512" i="6"/>
  <c r="EV1513" i="6"/>
  <c r="EV1514" i="6"/>
  <c r="EV1515" i="6"/>
  <c r="EV1516" i="6"/>
  <c r="EV1517" i="6"/>
  <c r="EV1518" i="6"/>
  <c r="EV1519" i="6"/>
  <c r="EV1520" i="6"/>
  <c r="EV1521" i="6"/>
  <c r="EV1522" i="6"/>
  <c r="EV1523" i="6"/>
  <c r="EV1524" i="6"/>
  <c r="EV1525" i="6"/>
  <c r="EV1526" i="6"/>
  <c r="EV1527" i="6"/>
  <c r="EV1528" i="6"/>
  <c r="EV1529" i="6"/>
  <c r="EV1530" i="6"/>
  <c r="EV1531" i="6"/>
  <c r="EV1532" i="6"/>
  <c r="EV1533" i="6"/>
  <c r="EV1534" i="6"/>
  <c r="EV1535" i="6"/>
  <c r="EV1536" i="6"/>
  <c r="EV1537" i="6"/>
  <c r="EV1538" i="6"/>
  <c r="EV1539" i="6"/>
  <c r="EV1540" i="6"/>
  <c r="EV1541" i="6"/>
  <c r="EV1542" i="6"/>
  <c r="EV1543" i="6"/>
  <c r="EV1544" i="6"/>
  <c r="EV1545" i="6"/>
  <c r="EV1546" i="6"/>
  <c r="EV1547" i="6"/>
  <c r="EV1548" i="6"/>
  <c r="EV1549" i="6"/>
  <c r="EV1550" i="6"/>
  <c r="EV1551" i="6"/>
  <c r="EV1552" i="6"/>
  <c r="EV1553" i="6"/>
  <c r="EV1554" i="6"/>
  <c r="EV1555" i="6"/>
  <c r="EV1556" i="6"/>
  <c r="EV1557" i="6"/>
  <c r="EV1558" i="6"/>
  <c r="EV1559" i="6"/>
  <c r="EV1560" i="6"/>
  <c r="EV1561" i="6"/>
  <c r="EV1562" i="6"/>
  <c r="EV1563" i="6"/>
  <c r="EV1564" i="6"/>
  <c r="EV1565" i="6"/>
  <c r="EV1566" i="6"/>
  <c r="EV1567" i="6"/>
  <c r="EV1568" i="6"/>
  <c r="EV1569" i="6"/>
  <c r="EV1570" i="6"/>
  <c r="EV1571" i="6"/>
  <c r="EV1572" i="6"/>
  <c r="EV1573" i="6"/>
  <c r="EV1574" i="6"/>
  <c r="EV1575" i="6"/>
  <c r="EV1576" i="6"/>
  <c r="EV1577" i="6"/>
  <c r="EV1578" i="6"/>
  <c r="EV1579" i="6"/>
  <c r="EV1580" i="6"/>
  <c r="EV1581" i="6"/>
  <c r="EV1582" i="6"/>
  <c r="EV1583" i="6"/>
  <c r="EV1584" i="6"/>
  <c r="EV1585" i="6"/>
  <c r="EV1586" i="6"/>
  <c r="EV1587" i="6"/>
  <c r="EV1588" i="6"/>
  <c r="EV1589" i="6"/>
  <c r="EV1590" i="6"/>
  <c r="EV1591" i="6"/>
  <c r="EV1592" i="6"/>
  <c r="EV1593" i="6"/>
  <c r="EV1594" i="6"/>
  <c r="EV1595" i="6"/>
  <c r="EV1596" i="6"/>
  <c r="EV1597" i="6"/>
  <c r="EV1598" i="6"/>
  <c r="EV1599" i="6"/>
  <c r="EV1600" i="6"/>
  <c r="EV1601" i="6"/>
  <c r="EV1602" i="6"/>
  <c r="EV1603" i="6"/>
  <c r="EV1604" i="6"/>
  <c r="EV1605" i="6"/>
  <c r="EV1606" i="6"/>
  <c r="EV1607" i="6"/>
  <c r="EV1608" i="6"/>
  <c r="EV1609" i="6"/>
  <c r="EV1610" i="6"/>
  <c r="EV1611" i="6"/>
  <c r="EV1612" i="6"/>
  <c r="EV1613" i="6"/>
  <c r="EV1614" i="6"/>
  <c r="EV1615" i="6"/>
  <c r="EV1616" i="6"/>
  <c r="EV1617" i="6"/>
  <c r="EV1618" i="6"/>
  <c r="EV1619" i="6"/>
  <c r="EV1620" i="6"/>
  <c r="EV1621" i="6"/>
  <c r="EV1622" i="6"/>
  <c r="EV1623" i="6"/>
  <c r="EV1624" i="6"/>
  <c r="EV1625" i="6"/>
  <c r="EV1626" i="6"/>
  <c r="EV1627" i="6"/>
  <c r="EV1628" i="6"/>
  <c r="EV1629" i="6"/>
  <c r="EV1630" i="6"/>
  <c r="EV1631" i="6"/>
  <c r="EV1632" i="6"/>
  <c r="EV1633" i="6"/>
  <c r="EV1634" i="6"/>
  <c r="EV1635" i="6"/>
  <c r="EV1636" i="6"/>
  <c r="EV1637" i="6"/>
  <c r="EV1638" i="6"/>
  <c r="EV1639" i="6"/>
  <c r="EV1640" i="6"/>
  <c r="EV1641" i="6"/>
  <c r="EV1642" i="6"/>
  <c r="EV1643" i="6"/>
  <c r="EV1644" i="6"/>
  <c r="EV4" i="6"/>
  <c r="H15" i="6" l="1"/>
  <c r="D8" i="6" l="1"/>
  <c r="D7" i="6"/>
  <c r="D6" i="6"/>
  <c r="D5" i="6"/>
  <c r="E6" i="6"/>
  <c r="E4" i="6"/>
  <c r="E7" i="6"/>
  <c r="E5" i="6"/>
  <c r="D4" i="6"/>
  <c r="O57" i="1" l="1"/>
  <c r="C53" i="11" l="1"/>
  <c r="C51" i="11"/>
  <c r="C50" i="11"/>
  <c r="C44" i="11"/>
  <c r="C43" i="11"/>
  <c r="C37" i="11"/>
  <c r="C36" i="11"/>
  <c r="C30" i="11"/>
  <c r="C29" i="11"/>
  <c r="C105" i="11"/>
  <c r="C103" i="11"/>
  <c r="C102" i="11"/>
  <c r="C97" i="11"/>
  <c r="C95" i="11"/>
  <c r="C94" i="11"/>
  <c r="R16" i="11"/>
  <c r="Q16" i="11"/>
  <c r="P16" i="11"/>
  <c r="C104" i="11" s="1"/>
  <c r="P14" i="11"/>
  <c r="Q14" i="11"/>
  <c r="R14" i="11"/>
  <c r="P15" i="11"/>
  <c r="C96" i="11" s="1"/>
  <c r="Q15" i="11"/>
  <c r="R15" i="11"/>
  <c r="K16" i="11"/>
  <c r="J16" i="11"/>
  <c r="I16" i="11"/>
  <c r="C106" i="11" s="1"/>
  <c r="H16" i="11"/>
  <c r="H14" i="11"/>
  <c r="I14" i="11"/>
  <c r="J14" i="11"/>
  <c r="K14" i="11"/>
  <c r="H15" i="11"/>
  <c r="I15" i="11"/>
  <c r="C98" i="11" s="1"/>
  <c r="J15" i="11"/>
  <c r="K15" i="11"/>
  <c r="K13" i="11"/>
  <c r="K12" i="11"/>
  <c r="K11" i="11"/>
  <c r="K10" i="11"/>
  <c r="K9" i="11"/>
  <c r="K8" i="11"/>
  <c r="K7" i="11"/>
  <c r="K6" i="11"/>
  <c r="K5" i="11"/>
  <c r="R1" i="9" l="1"/>
  <c r="T1" i="9"/>
  <c r="C89" i="11" l="1"/>
  <c r="C88" i="11"/>
  <c r="C85" i="11"/>
  <c r="C83" i="11"/>
  <c r="C82" i="11"/>
  <c r="C77" i="11"/>
  <c r="C75" i="11"/>
  <c r="C74" i="11"/>
  <c r="C69" i="11"/>
  <c r="C67" i="11"/>
  <c r="C66" i="11"/>
  <c r="C61" i="11"/>
  <c r="C59" i="11"/>
  <c r="C58" i="11"/>
  <c r="C90" i="11"/>
  <c r="Q13" i="11"/>
  <c r="Q12" i="11"/>
  <c r="Q11" i="11"/>
  <c r="Q10" i="11"/>
  <c r="Q9" i="11"/>
  <c r="Q8" i="11"/>
  <c r="Q7" i="11"/>
  <c r="Q6" i="11"/>
  <c r="R13" i="11" l="1"/>
  <c r="R12" i="11"/>
  <c r="R11" i="11"/>
  <c r="R10" i="11"/>
  <c r="R9" i="11"/>
  <c r="R8" i="11"/>
  <c r="R7" i="11"/>
  <c r="R6" i="11"/>
  <c r="R5" i="11"/>
  <c r="Q5" i="11"/>
  <c r="AC1" i="11"/>
  <c r="J6" i="11" l="1"/>
  <c r="J7" i="11"/>
  <c r="J8" i="11"/>
  <c r="J9" i="11"/>
  <c r="J10" i="11"/>
  <c r="J11" i="11"/>
  <c r="J12" i="11"/>
  <c r="J13" i="11"/>
  <c r="J5" i="11"/>
  <c r="I6" i="11"/>
  <c r="C39" i="11" s="1"/>
  <c r="I7" i="11"/>
  <c r="C46" i="11" s="1"/>
  <c r="I8" i="11"/>
  <c r="C54" i="11" s="1"/>
  <c r="I9" i="11"/>
  <c r="C62" i="11" s="1"/>
  <c r="I10" i="11"/>
  <c r="C70" i="11" s="1"/>
  <c r="I11" i="11"/>
  <c r="C78" i="11" s="1"/>
  <c r="I12" i="11"/>
  <c r="C86" i="11" s="1"/>
  <c r="I13" i="11"/>
  <c r="I5" i="11"/>
  <c r="C32" i="11" s="1"/>
  <c r="H6" i="11"/>
  <c r="H7" i="11"/>
  <c r="H8" i="11"/>
  <c r="H9" i="11"/>
  <c r="H10" i="11"/>
  <c r="H11" i="11"/>
  <c r="H12" i="11"/>
  <c r="H13" i="11"/>
  <c r="H5" i="11"/>
  <c r="P6" i="11"/>
  <c r="C38" i="11" s="1"/>
  <c r="P7" i="11"/>
  <c r="C45" i="11" s="1"/>
  <c r="P8" i="11"/>
  <c r="C52" i="11" s="1"/>
  <c r="P9" i="11"/>
  <c r="C60" i="11" s="1"/>
  <c r="P10" i="11"/>
  <c r="C68" i="11" s="1"/>
  <c r="P11" i="11"/>
  <c r="C76" i="11" s="1"/>
  <c r="P12" i="11"/>
  <c r="C84" i="11" s="1"/>
  <c r="P13" i="11"/>
  <c r="P5" i="11"/>
  <c r="C31" i="11" s="1"/>
  <c r="Y2" i="11"/>
  <c r="AC2" i="11" l="1"/>
  <c r="Y3" i="11" s="1"/>
  <c r="O25" i="1" l="1"/>
  <c r="O28" i="1" l="1"/>
  <c r="F28" i="6" l="1"/>
  <c r="P96" i="1" l="1"/>
  <c r="P147" i="1"/>
  <c r="O38" i="1" l="1"/>
  <c r="P82" i="1"/>
  <c r="P62" i="1"/>
  <c r="O73" i="1"/>
  <c r="O39" i="1" l="1"/>
  <c r="P28" i="1"/>
  <c r="O162" i="1"/>
  <c r="O30" i="1" l="1"/>
  <c r="O48" i="1" l="1"/>
  <c r="O1" i="9" l="1"/>
  <c r="O2" i="9" s="1"/>
  <c r="F5" i="9"/>
  <c r="K15" i="6" l="1"/>
  <c r="M16" i="6" s="1"/>
  <c r="M15" i="6" l="1"/>
  <c r="M14" i="6"/>
  <c r="K22" i="6"/>
  <c r="K21" i="6"/>
  <c r="K20" i="6"/>
  <c r="K19" i="6"/>
  <c r="K18" i="6"/>
  <c r="K14" i="6"/>
  <c r="K13" i="6"/>
  <c r="K10" i="6"/>
  <c r="K9" i="6"/>
  <c r="L9" i="6" s="1"/>
  <c r="K5" i="6"/>
  <c r="L18" i="6" l="1"/>
  <c r="L19" i="6"/>
  <c r="L22" i="6" l="1"/>
  <c r="L21" i="6"/>
  <c r="L20" i="6"/>
  <c r="L15" i="6"/>
  <c r="L14" i="6"/>
  <c r="L13" i="6"/>
  <c r="L10" i="6"/>
  <c r="L8" i="6"/>
  <c r="D19" i="6" l="1"/>
  <c r="D15" i="6" l="1"/>
  <c r="D14" i="6" l="1"/>
  <c r="D13" i="6"/>
  <c r="D12" i="6"/>
  <c r="C27" i="6"/>
  <c r="C26" i="6"/>
  <c r="D18" i="6"/>
  <c r="C28" i="6" l="1"/>
  <c r="C25" i="6"/>
  <c r="C24" i="6"/>
  <c r="G19" i="6"/>
  <c r="G13" i="6"/>
  <c r="G14" i="6"/>
  <c r="E19" i="6"/>
  <c r="E18" i="6"/>
  <c r="E15" i="6"/>
  <c r="E14" i="6"/>
  <c r="E13" i="6"/>
  <c r="E12" i="6"/>
  <c r="E11" i="6"/>
  <c r="G18" i="6"/>
  <c r="G17" i="6"/>
  <c r="G16" i="6"/>
  <c r="G12" i="6"/>
  <c r="G11" i="6"/>
  <c r="F7" i="6"/>
  <c r="H6" i="6"/>
  <c r="L5" i="6"/>
  <c r="AN5" i="6"/>
  <c r="AN6" i="6" s="1"/>
  <c r="AN7" i="6" s="1"/>
  <c r="AN8" i="6" s="1"/>
  <c r="AN9" i="6" s="1"/>
  <c r="AN10" i="6" s="1"/>
  <c r="AN11" i="6" s="1"/>
  <c r="AN12" i="6" s="1"/>
  <c r="AN13" i="6" s="1"/>
  <c r="AM5" i="6"/>
  <c r="AM6" i="6" s="1"/>
  <c r="AM7" i="6" s="1"/>
  <c r="AM8" i="6" s="1"/>
  <c r="AM9" i="6" s="1"/>
  <c r="AM10" i="6" s="1"/>
  <c r="AM11" i="6" s="1"/>
  <c r="AM12" i="6" s="1"/>
  <c r="AM13" i="6" s="1"/>
  <c r="AL5" i="6"/>
  <c r="AL6" i="6" s="1"/>
  <c r="AL7" i="6" s="1"/>
  <c r="AL8" i="6" s="1"/>
  <c r="AL9" i="6" s="1"/>
  <c r="AL10" i="6" s="1"/>
  <c r="AL11" i="6" s="1"/>
  <c r="AL12" i="6" s="1"/>
  <c r="AL13" i="6" s="1"/>
  <c r="AK5" i="6"/>
  <c r="AK6" i="6" s="1"/>
  <c r="AK7" i="6" s="1"/>
  <c r="AK8" i="6" s="1"/>
  <c r="AK9" i="6" s="1"/>
  <c r="AK10" i="6" s="1"/>
  <c r="AK11" i="6" s="1"/>
  <c r="AK12" i="6" s="1"/>
  <c r="AK13" i="6" s="1"/>
  <c r="AJ5" i="6"/>
  <c r="AJ6" i="6" s="1"/>
  <c r="AJ7" i="6" s="1"/>
  <c r="AJ8" i="6" s="1"/>
  <c r="AJ9" i="6" s="1"/>
  <c r="AJ10" i="6" s="1"/>
  <c r="AJ11" i="6" s="1"/>
  <c r="AJ12" i="6" s="1"/>
  <c r="AJ13" i="6" s="1"/>
  <c r="AI5" i="6"/>
  <c r="AI6" i="6" s="1"/>
  <c r="AI7" i="6" s="1"/>
  <c r="AI8" i="6" s="1"/>
  <c r="AI9" i="6" s="1"/>
  <c r="AI10" i="6" s="1"/>
  <c r="AI11" i="6" s="1"/>
  <c r="AI12" i="6" s="1"/>
  <c r="AI13" i="6" s="1"/>
  <c r="AH5" i="6"/>
  <c r="AH6" i="6" s="1"/>
  <c r="AH7" i="6" s="1"/>
  <c r="AH8" i="6" s="1"/>
  <c r="AH9" i="6" s="1"/>
  <c r="AH10" i="6" s="1"/>
  <c r="AH11" i="6" s="1"/>
  <c r="AH12" i="6" s="1"/>
  <c r="AH13" i="6" s="1"/>
  <c r="AG5" i="6"/>
  <c r="AG6" i="6" s="1"/>
  <c r="AG7" i="6" s="1"/>
  <c r="AG8" i="6" s="1"/>
  <c r="AG9" i="6" s="1"/>
  <c r="AG10" i="6" s="1"/>
  <c r="AG11" i="6" s="1"/>
  <c r="AG12" i="6" s="1"/>
  <c r="AG13" i="6" s="1"/>
  <c r="AF5" i="6"/>
  <c r="AF6" i="6" s="1"/>
  <c r="AF7" i="6" s="1"/>
  <c r="AF8" i="6" s="1"/>
  <c r="AF9" i="6" s="1"/>
  <c r="AF10" i="6" s="1"/>
  <c r="AF11" i="6" s="1"/>
  <c r="AF12" i="6" s="1"/>
  <c r="AF13" i="6" s="1"/>
  <c r="L3" i="3" l="1"/>
  <c r="L4" i="3" s="1"/>
  <c r="B1" i="3"/>
  <c r="B2" i="3" s="1"/>
  <c r="S2" i="1"/>
  <c r="V3" i="1" s="1"/>
  <c r="V1" i="1" l="1"/>
  <c r="V2" i="1"/>
  <c r="P44" i="1"/>
  <c r="P8" i="1"/>
  <c r="O110" i="1"/>
  <c r="P78" i="1"/>
  <c r="O8" i="1"/>
  <c r="P12" i="1"/>
  <c r="O12" i="1"/>
  <c r="P6" i="1"/>
  <c r="O6" i="1"/>
  <c r="P9" i="1"/>
  <c r="P10" i="1"/>
  <c r="O10" i="1"/>
  <c r="P11" i="1"/>
  <c r="P7" i="1"/>
  <c r="O11" i="1"/>
  <c r="O7" i="1"/>
  <c r="O9" i="1"/>
  <c r="P138" i="1"/>
  <c r="O138" i="1"/>
  <c r="O119" i="1"/>
  <c r="O96" i="1"/>
  <c r="P119" i="1"/>
  <c r="P124" i="1"/>
  <c r="P162" i="1"/>
  <c r="O124" i="1"/>
  <c r="P39" i="1"/>
  <c r="P31" i="1"/>
  <c r="O125" i="1"/>
  <c r="P32" i="1"/>
  <c r="P24" i="1"/>
  <c r="P144" i="1"/>
  <c r="O141" i="1"/>
  <c r="P40" i="1"/>
  <c r="P110" i="1"/>
  <c r="O144" i="1"/>
  <c r="O147" i="1"/>
  <c r="O135" i="1"/>
  <c r="P130" i="1"/>
  <c r="P141" i="1"/>
  <c r="O132" i="1"/>
  <c r="P103" i="1"/>
  <c r="P139" i="1"/>
  <c r="P135" i="1"/>
  <c r="O103" i="1"/>
  <c r="O139" i="1"/>
  <c r="P132" i="1"/>
  <c r="P134" i="1"/>
  <c r="P118" i="1"/>
  <c r="O134" i="1"/>
  <c r="O130" i="1"/>
  <c r="O118" i="1"/>
  <c r="P97" i="1"/>
  <c r="P125" i="1"/>
  <c r="O97" i="1"/>
  <c r="O23" i="1"/>
  <c r="P38" i="1"/>
  <c r="P30" i="1"/>
  <c r="O40" i="1"/>
  <c r="O32" i="1"/>
  <c r="O24" i="1"/>
  <c r="P23" i="1"/>
  <c r="O31" i="1"/>
  <c r="P46" i="1"/>
  <c r="O62" i="1"/>
  <c r="O46" i="1"/>
  <c r="P73" i="1"/>
  <c r="P25" i="1"/>
  <c r="O18" i="1"/>
  <c r="P80" i="1"/>
  <c r="P48" i="1"/>
  <c r="O44" i="1"/>
  <c r="P54" i="1"/>
  <c r="P18" i="1"/>
  <c r="O80" i="1"/>
  <c r="P66" i="1"/>
  <c r="O66" i="1"/>
  <c r="P57" i="1"/>
  <c r="O54" i="1"/>
  <c r="P20" i="1"/>
  <c r="O20" i="1"/>
  <c r="P87" i="1"/>
  <c r="P79" i="1"/>
  <c r="P60" i="1"/>
  <c r="P19" i="1"/>
  <c r="O87" i="1"/>
  <c r="O79" i="1"/>
  <c r="O60" i="1"/>
  <c r="O19" i="1"/>
  <c r="P89" i="1"/>
  <c r="P69" i="1"/>
  <c r="P58" i="1"/>
  <c r="P17" i="1"/>
  <c r="O82" i="1"/>
  <c r="O78" i="1"/>
  <c r="O89" i="1"/>
  <c r="O69" i="1"/>
  <c r="O58" i="1"/>
  <c r="O17" i="1"/>
  <c r="L2" i="1" l="1"/>
</calcChain>
</file>

<file path=xl/comments1.xml><?xml version="1.0" encoding="utf-8"?>
<comments xmlns="http://schemas.openxmlformats.org/spreadsheetml/2006/main">
  <authors>
    <author>Olivares Torres Marco Antonio</author>
  </authors>
  <commentList>
    <comment ref="P4" authorId="0" shapeId="0">
      <text>
        <r>
          <rPr>
            <b/>
            <sz val="12"/>
            <color indexed="81"/>
            <rFont val="Tahoma"/>
            <family val="2"/>
          </rPr>
          <t xml:space="preserve">Poner fecha aquí
</t>
        </r>
      </text>
    </comment>
  </commentList>
</comments>
</file>

<file path=xl/comments2.xml><?xml version="1.0" encoding="utf-8"?>
<comments xmlns="http://schemas.openxmlformats.org/spreadsheetml/2006/main">
  <authors>
    <author>Olivares Torres Marco Antonio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Almecanemiento es lo mismo que capacidad o que volumen y las unidades que se manejan son en Mm³= Millones de metros cubicos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Tirante del Vertedor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Agua Turbinada</t>
        </r>
      </text>
    </comment>
    <comment ref="B11" authorId="0" shapeId="0">
      <text>
        <r>
          <rPr>
            <b/>
            <sz val="11"/>
            <color indexed="81"/>
            <rFont val="Soberana Sans"/>
            <family val="3"/>
          </rPr>
          <t>Tambien conocida como Mazatepec, turbina agua para generar energia electrica</t>
        </r>
      </text>
    </comment>
    <comment ref="B12" authorId="0" shapeId="0">
      <text>
        <r>
          <rPr>
            <b/>
            <sz val="11"/>
            <color indexed="81"/>
            <rFont val="Soberana Sans"/>
            <family val="3"/>
          </rPr>
          <t xml:space="preserve">
Tambien conocida como Miguel Aleman, la presa turbina agua para generar energia electrica</t>
        </r>
      </text>
    </comment>
    <comment ref="B13" authorId="0" shapeId="0">
      <text>
        <r>
          <rPr>
            <b/>
            <sz val="12"/>
            <color indexed="81"/>
            <rFont val="Soberana Sans"/>
            <family val="3"/>
          </rPr>
          <t>Tambien conocida como Miguel de la Madrid Hurtado, no turbina agua debido a que la funcion de la presa es para control de avenidas</t>
        </r>
      </text>
    </comment>
    <comment ref="B18" authorId="0" shapeId="0">
      <text>
        <r>
          <rPr>
            <b/>
            <sz val="12"/>
            <color indexed="81"/>
            <rFont val="Soberana Sans"/>
            <family val="3"/>
          </rPr>
          <t xml:space="preserve">                                                                                                                                                                                                       Tambien conocida como Chilapan o Canseco, funciona para generar energia electrica </t>
        </r>
      </text>
    </comment>
  </commentList>
</comments>
</file>

<file path=xl/sharedStrings.xml><?xml version="1.0" encoding="utf-8"?>
<sst xmlns="http://schemas.openxmlformats.org/spreadsheetml/2006/main" count="3690" uniqueCount="1146">
  <si>
    <t>DSN:</t>
  </si>
  <si>
    <t>SIH</t>
  </si>
  <si>
    <t>fecha:</t>
  </si>
  <si>
    <t>num. estac.</t>
  </si>
  <si>
    <t>Temp. Máx.</t>
  </si>
  <si>
    <t>Temp. Min.</t>
  </si>
  <si>
    <t>Temp. Media</t>
  </si>
  <si>
    <t>Temp. Amb.</t>
  </si>
  <si>
    <t>Hum. Rel.</t>
  </si>
  <si>
    <t>Pres. Bar.</t>
  </si>
  <si>
    <t>-</t>
  </si>
  <si>
    <t>Precipitación</t>
  </si>
  <si>
    <t>Comisión Nacional del Agua</t>
  </si>
  <si>
    <t>Evaporacion</t>
  </si>
  <si>
    <t>Datos de Estaciones Climatológicas de las últimas 24 hrs.</t>
  </si>
  <si>
    <t>XOBVC</t>
  </si>
  <si>
    <t>Xalapa observatorio</t>
  </si>
  <si>
    <t>Nivel</t>
  </si>
  <si>
    <t>Gasto</t>
  </si>
  <si>
    <t>Fecha:</t>
  </si>
  <si>
    <t>No.</t>
  </si>
  <si>
    <t>HUYVC</t>
  </si>
  <si>
    <t>PEMVC</t>
  </si>
  <si>
    <t>CLHVC</t>
  </si>
  <si>
    <t>SBTVC</t>
  </si>
  <si>
    <t>ALAVC</t>
  </si>
  <si>
    <t>TXPVC</t>
  </si>
  <si>
    <t>XDJPB</t>
  </si>
  <si>
    <t>AVCPB</t>
  </si>
  <si>
    <t>APAPB</t>
  </si>
  <si>
    <t>VENPB</t>
  </si>
  <si>
    <t>PRCVC</t>
  </si>
  <si>
    <t>IXTPB</t>
  </si>
  <si>
    <t>CNGPB</t>
  </si>
  <si>
    <t>TEOPB</t>
  </si>
  <si>
    <t>ZRGPB</t>
  </si>
  <si>
    <t>AHUPB</t>
  </si>
  <si>
    <t>HUAPB</t>
  </si>
  <si>
    <t>UDSPB</t>
  </si>
  <si>
    <t>TDRPB</t>
  </si>
  <si>
    <t>SOLPB</t>
  </si>
  <si>
    <t>OYAPB</t>
  </si>
  <si>
    <t>ZCPPB</t>
  </si>
  <si>
    <t>CTZPB</t>
  </si>
  <si>
    <t>RNAPB</t>
  </si>
  <si>
    <t>ESPVC</t>
  </si>
  <si>
    <t>ACHPB</t>
  </si>
  <si>
    <t>TEZPB</t>
  </si>
  <si>
    <t>PERVC</t>
  </si>
  <si>
    <t>ALTVC</t>
  </si>
  <si>
    <t>ATZVC</t>
  </si>
  <si>
    <t>TOMVC</t>
  </si>
  <si>
    <t>MDTVC</t>
  </si>
  <si>
    <t>LIBVC</t>
  </si>
  <si>
    <t>CHIVC</t>
  </si>
  <si>
    <t>TNCVC</t>
  </si>
  <si>
    <t>MZNVC</t>
  </si>
  <si>
    <t>RAUVC</t>
  </si>
  <si>
    <t>LVRVC</t>
  </si>
  <si>
    <t>JOYVC</t>
  </si>
  <si>
    <t>TLAVC</t>
  </si>
  <si>
    <t>ACAVC</t>
  </si>
  <si>
    <t>NAOVC</t>
  </si>
  <si>
    <t>BANVC</t>
  </si>
  <si>
    <t>INCVC</t>
  </si>
  <si>
    <t>CEGVC</t>
  </si>
  <si>
    <t>ACTVC</t>
  </si>
  <si>
    <t>IDOVC</t>
  </si>
  <si>
    <t>RNCVC</t>
  </si>
  <si>
    <t>ENRVC</t>
  </si>
  <si>
    <t>ZALVC</t>
  </si>
  <si>
    <t>TCOVC</t>
  </si>
  <si>
    <t>COAVC</t>
  </si>
  <si>
    <t>TAPVC</t>
  </si>
  <si>
    <t>CDCVC</t>
  </si>
  <si>
    <t>QUIPB</t>
  </si>
  <si>
    <t>MGOVC</t>
  </si>
  <si>
    <t>OTIVC</t>
  </si>
  <si>
    <t>XCFVC</t>
  </si>
  <si>
    <t>BRIVC</t>
  </si>
  <si>
    <t>TAMVC</t>
  </si>
  <si>
    <t>CRRVC</t>
  </si>
  <si>
    <t>CRDVC</t>
  </si>
  <si>
    <t>LOFVC</t>
  </si>
  <si>
    <t>VERVC</t>
  </si>
  <si>
    <t>TOTVC</t>
  </si>
  <si>
    <t>TLMVC</t>
  </si>
  <si>
    <t>CCHVC</t>
  </si>
  <si>
    <t>HTSVC</t>
  </si>
  <si>
    <t>VTEVC</t>
  </si>
  <si>
    <t>MFAVC</t>
  </si>
  <si>
    <t>MEXVC</t>
  </si>
  <si>
    <t>PDTVC</t>
  </si>
  <si>
    <t>ETEVC</t>
  </si>
  <si>
    <t>COPVC</t>
  </si>
  <si>
    <t>ACAPB</t>
  </si>
  <si>
    <t>CHCPB</t>
  </si>
  <si>
    <t>TETPB</t>
  </si>
  <si>
    <t>TEHPB</t>
  </si>
  <si>
    <t>PCRPB</t>
  </si>
  <si>
    <t>LGRVC</t>
  </si>
  <si>
    <t>ORZVC</t>
  </si>
  <si>
    <t>PIEVC</t>
  </si>
  <si>
    <t>TBLVC</t>
  </si>
  <si>
    <t>TPEOX</t>
  </si>
  <si>
    <t>SCIOX</t>
  </si>
  <si>
    <t>SMAOX</t>
  </si>
  <si>
    <t>CUIOX</t>
  </si>
  <si>
    <t>ZOQPB</t>
  </si>
  <si>
    <t>TLPPB</t>
  </si>
  <si>
    <t>SNAOX</t>
  </si>
  <si>
    <t>LCAOX</t>
  </si>
  <si>
    <t>ATEOX</t>
  </si>
  <si>
    <t>TEMOX</t>
  </si>
  <si>
    <t>SFUOX</t>
  </si>
  <si>
    <t>CDOOX</t>
  </si>
  <si>
    <t>STDOX</t>
  </si>
  <si>
    <t>DPSOX</t>
  </si>
  <si>
    <t>VANOX</t>
  </si>
  <si>
    <t>JACOX</t>
  </si>
  <si>
    <t>TUXOX</t>
  </si>
  <si>
    <t>PAPOX</t>
  </si>
  <si>
    <t>ZACOX</t>
  </si>
  <si>
    <t>AYUOX</t>
  </si>
  <si>
    <t>RMLOX</t>
  </si>
  <si>
    <t>VAZVC</t>
  </si>
  <si>
    <t>GARVC</t>
  </si>
  <si>
    <t>MAROX</t>
  </si>
  <si>
    <t>SJEVC</t>
  </si>
  <si>
    <t>LAUVC</t>
  </si>
  <si>
    <t>CTTVC</t>
  </si>
  <si>
    <t>LCEVC</t>
  </si>
  <si>
    <t>CCLVC</t>
  </si>
  <si>
    <t>CACVC</t>
  </si>
  <si>
    <t>RALVC</t>
  </si>
  <si>
    <t>TZAVC</t>
  </si>
  <si>
    <t>ARCVC</t>
  </si>
  <si>
    <t>NLTVC</t>
  </si>
  <si>
    <t>SIHVC</t>
  </si>
  <si>
    <t>SONVC</t>
  </si>
  <si>
    <t>LDCVC</t>
  </si>
  <si>
    <t>JCRVC</t>
  </si>
  <si>
    <t>LPEVC</t>
  </si>
  <si>
    <t>TMOVC</t>
  </si>
  <si>
    <t>MNZVC</t>
  </si>
  <si>
    <t>PAJVC</t>
  </si>
  <si>
    <t>JALVC</t>
  </si>
  <si>
    <t>HDTVC</t>
  </si>
  <si>
    <t>MINVC</t>
  </si>
  <si>
    <t>CUIVC</t>
  </si>
  <si>
    <t>LCAVC</t>
  </si>
  <si>
    <t>PCNVC</t>
  </si>
  <si>
    <t>CB2VC</t>
  </si>
  <si>
    <t>PB3VC</t>
  </si>
  <si>
    <t>COTVC</t>
  </si>
  <si>
    <t>JDCVC</t>
  </si>
  <si>
    <t>AGDVC</t>
  </si>
  <si>
    <t>Chalahuite</t>
  </si>
  <si>
    <t>Huayacocotla</t>
  </si>
  <si>
    <t>Presa El Moralillo</t>
  </si>
  <si>
    <t>Sombrerete</t>
  </si>
  <si>
    <t>Álamo</t>
  </si>
  <si>
    <t>Tuxpan</t>
  </si>
  <si>
    <t>Xicotepec de Juárez</t>
  </si>
  <si>
    <t>Ávila Camacho</t>
  </si>
  <si>
    <t>Apapantilla</t>
  </si>
  <si>
    <t>Venustiano Carranza</t>
  </si>
  <si>
    <t>Poza Rica</t>
  </si>
  <si>
    <t>Ixtacamaxtitlán</t>
  </si>
  <si>
    <t>Chignahuapan</t>
  </si>
  <si>
    <t>Tetela de Ocampo</t>
  </si>
  <si>
    <t>Zaragoza</t>
  </si>
  <si>
    <t>Ahuazotepec</t>
  </si>
  <si>
    <t>Huauchinango</t>
  </si>
  <si>
    <t>Universidad de la Sierra</t>
  </si>
  <si>
    <t>Tepango de Rodríguez</t>
  </si>
  <si>
    <t>La Soledad</t>
  </si>
  <si>
    <t>Oyameles</t>
  </si>
  <si>
    <t>Zacapoaxtla</t>
  </si>
  <si>
    <t>Cuetzalan</t>
  </si>
  <si>
    <t>Rancho Nuevo (Ayotoxco)</t>
  </si>
  <si>
    <t>El Espinal</t>
  </si>
  <si>
    <t>Alchichica</t>
  </si>
  <si>
    <t>Teziutlán</t>
  </si>
  <si>
    <t>Altotonga</t>
  </si>
  <si>
    <t>Atzalan</t>
  </si>
  <si>
    <t>Tomata</t>
  </si>
  <si>
    <t>Martínez de la Torre</t>
  </si>
  <si>
    <t>Libertad</t>
  </si>
  <si>
    <t>Chiconquiaco</t>
  </si>
  <si>
    <t>Tenochtitlan</t>
  </si>
  <si>
    <t>Misantla</t>
  </si>
  <si>
    <t>El Raudal</t>
  </si>
  <si>
    <t>Las Vigas de Ramírez</t>
  </si>
  <si>
    <t>La Joya</t>
  </si>
  <si>
    <t>Tlacolulan</t>
  </si>
  <si>
    <t>Acatlán</t>
  </si>
  <si>
    <t>Naolinco</t>
  </si>
  <si>
    <t>Banderilla</t>
  </si>
  <si>
    <t>Ingenio La Concepción</t>
  </si>
  <si>
    <t>Cerro Gordo</t>
  </si>
  <si>
    <t>Actopan</t>
  </si>
  <si>
    <t>Idolos</t>
  </si>
  <si>
    <t>Rinconada</t>
  </si>
  <si>
    <t>El Naranjillo</t>
  </si>
  <si>
    <t>Zalayeta</t>
  </si>
  <si>
    <t>Teocelo</t>
  </si>
  <si>
    <t>Coatepec</t>
  </si>
  <si>
    <t>Tapachapan</t>
  </si>
  <si>
    <t>Quimixtlán</t>
  </si>
  <si>
    <t>Mesa de Gómez</t>
  </si>
  <si>
    <t>Otilpan</t>
  </si>
  <si>
    <t>Xalapa CFE</t>
  </si>
  <si>
    <t>Briones</t>
  </si>
  <si>
    <t>Tamarindo</t>
  </si>
  <si>
    <t>Carrizal</t>
  </si>
  <si>
    <t>Cardel</t>
  </si>
  <si>
    <t>Loma Fina</t>
  </si>
  <si>
    <t>Veracruz</t>
  </si>
  <si>
    <t>Totutla</t>
  </si>
  <si>
    <t>Tlacotepec de Mejía</t>
  </si>
  <si>
    <t>Calcahualco</t>
  </si>
  <si>
    <t>Villa Tejeda</t>
  </si>
  <si>
    <t>Manlio Fabio Altamirano</t>
  </si>
  <si>
    <t>Mexcala</t>
  </si>
  <si>
    <t>Paso del Toro</t>
  </si>
  <si>
    <t>El Tejar</t>
  </si>
  <si>
    <t>El Copital</t>
  </si>
  <si>
    <t>Acatepec</t>
  </si>
  <si>
    <t>Chilac</t>
  </si>
  <si>
    <t>Teotipilco</t>
  </si>
  <si>
    <t>Tehuacán</t>
  </si>
  <si>
    <t>Paso Carretas</t>
  </si>
  <si>
    <t>Loma Grande</t>
  </si>
  <si>
    <t>Orizaba</t>
  </si>
  <si>
    <t>Piedras Negras</t>
  </si>
  <si>
    <t>Tierra Blanca</t>
  </si>
  <si>
    <t>Tepelmeme</t>
  </si>
  <si>
    <t>Ixtepeji (S. Catarina I.)</t>
  </si>
  <si>
    <t>San Antonio Cuajimoloyas</t>
  </si>
  <si>
    <t>Cuicatlán</t>
  </si>
  <si>
    <t>Zoquitlán</t>
  </si>
  <si>
    <t>Tlacotepec de Díaz</t>
  </si>
  <si>
    <t>Santiago Nacaltepec</t>
  </si>
  <si>
    <t>La Carbonera</t>
  </si>
  <si>
    <t>Atepec</t>
  </si>
  <si>
    <t>Temascal (Miguel Alemán)</t>
  </si>
  <si>
    <t>San Felipe Usila</t>
  </si>
  <si>
    <t>Cerro de Oro</t>
  </si>
  <si>
    <t>Santo Domingo</t>
  </si>
  <si>
    <t>Dique Pescaditos</t>
  </si>
  <si>
    <t>Valle Nacional</t>
  </si>
  <si>
    <t>Jacatepec</t>
  </si>
  <si>
    <t>Tuxtepec</t>
  </si>
  <si>
    <t>Papaloapan</t>
  </si>
  <si>
    <t>Zacatepec</t>
  </si>
  <si>
    <t>Ayutla</t>
  </si>
  <si>
    <t>Río Manso Lalana</t>
  </si>
  <si>
    <t>Villa Azueta</t>
  </si>
  <si>
    <t>Garro</t>
  </si>
  <si>
    <t>María Lombardo</t>
  </si>
  <si>
    <t>San Juan Evangelista</t>
  </si>
  <si>
    <t>Lauchapan</t>
  </si>
  <si>
    <t>Coatotolapan</t>
  </si>
  <si>
    <t>La Ceibilla</t>
  </si>
  <si>
    <t>Chacaltianguis</t>
  </si>
  <si>
    <t>Carlos A. Carrillo</t>
  </si>
  <si>
    <t>Radar Alvarado</t>
  </si>
  <si>
    <t>Tres Zapotes</t>
  </si>
  <si>
    <t>Ángel R. Cabada</t>
  </si>
  <si>
    <t>Sihuapan</t>
  </si>
  <si>
    <t>Sontecomapan</t>
  </si>
  <si>
    <t>Jesús Carranza</t>
  </si>
  <si>
    <t>Las Perlas</t>
  </si>
  <si>
    <t>Tierra Morada</t>
  </si>
  <si>
    <t>Minzapan</t>
  </si>
  <si>
    <t>Pajapan</t>
  </si>
  <si>
    <t>Jáltipan</t>
  </si>
  <si>
    <t>Hidalgotitlán</t>
  </si>
  <si>
    <t>Minatitlán</t>
  </si>
  <si>
    <t>Cuichapa</t>
  </si>
  <si>
    <t>La Cangrejera</t>
  </si>
  <si>
    <t>PB1 de La Cangrejera</t>
  </si>
  <si>
    <t>PB2 de La Cangrejera</t>
  </si>
  <si>
    <t>PB3 de La Cangrejera</t>
  </si>
  <si>
    <t>Coatzacoalcos</t>
  </si>
  <si>
    <t>San José del Carmen</t>
  </si>
  <si>
    <t>Agua Dulce</t>
  </si>
  <si>
    <t>Estación</t>
  </si>
  <si>
    <t>Dirección Técnica</t>
  </si>
  <si>
    <t>TXCVC</t>
  </si>
  <si>
    <t>SBTHD</t>
  </si>
  <si>
    <t>PTLPB</t>
  </si>
  <si>
    <t>TEPPB</t>
  </si>
  <si>
    <t>NNEPB</t>
  </si>
  <si>
    <t>COUVC</t>
  </si>
  <si>
    <t>PPNVC</t>
  </si>
  <si>
    <t>TEHVC</t>
  </si>
  <si>
    <t>JLNVC</t>
  </si>
  <si>
    <t>Jalacingo</t>
  </si>
  <si>
    <t>PITVC</t>
  </si>
  <si>
    <t>XSUVC</t>
  </si>
  <si>
    <t>TBPVC</t>
  </si>
  <si>
    <t>STXVC</t>
  </si>
  <si>
    <t>PESVC</t>
  </si>
  <si>
    <t>MITVC</t>
  </si>
  <si>
    <t>Texcatepec</t>
  </si>
  <si>
    <t>San Bartolo</t>
  </si>
  <si>
    <t>Patla</t>
  </si>
  <si>
    <t>Tepexic</t>
  </si>
  <si>
    <t>Nuevo Necaxa</t>
  </si>
  <si>
    <t>Coyutla</t>
  </si>
  <si>
    <t>Papantla</t>
  </si>
  <si>
    <t>Tecolutla AC</t>
  </si>
  <si>
    <t>El Pital</t>
  </si>
  <si>
    <t>Xalapa sumidero</t>
  </si>
  <si>
    <t>Tierra Blanca AC</t>
  </si>
  <si>
    <t>San Andrés Tuxtla AC</t>
  </si>
  <si>
    <t>El Pescador AC</t>
  </si>
  <si>
    <t>Minatitlán AC</t>
  </si>
  <si>
    <t>TRRVC</t>
  </si>
  <si>
    <t>HLSVC</t>
  </si>
  <si>
    <t>PSNVC</t>
  </si>
  <si>
    <t>TMPVC</t>
  </si>
  <si>
    <t>HGOVC</t>
  </si>
  <si>
    <t>OLVVC</t>
  </si>
  <si>
    <t>PNCVC</t>
  </si>
  <si>
    <t>CHYVC</t>
  </si>
  <si>
    <t>Terrerillos</t>
  </si>
  <si>
    <t>Los Hules</t>
  </si>
  <si>
    <t>Platón Sánchez</t>
  </si>
  <si>
    <t>Tempoal</t>
  </si>
  <si>
    <t>El Higo</t>
  </si>
  <si>
    <t>El Olivo</t>
  </si>
  <si>
    <t>Pánuco</t>
  </si>
  <si>
    <t>Paso de Piedras (Chicayan)</t>
  </si>
  <si>
    <t>Perote</t>
  </si>
  <si>
    <t>Cosautlán</t>
  </si>
  <si>
    <t>C.R. Huatusco</t>
  </si>
  <si>
    <t>Naranjal Lerdo</t>
  </si>
  <si>
    <t>Canseco, Ver.</t>
  </si>
  <si>
    <t>13</t>
  </si>
  <si>
    <t>10</t>
  </si>
  <si>
    <t>Año</t>
  </si>
  <si>
    <t>Mes</t>
  </si>
  <si>
    <t>Día</t>
  </si>
  <si>
    <t xml:space="preserve">CLIMA </t>
  </si>
  <si>
    <t>HIDRO</t>
  </si>
  <si>
    <t xml:space="preserve">ESTACIONES TOTALES  </t>
  </si>
  <si>
    <t xml:space="preserve">ESTACIONES CAPTURADAS HOY  </t>
  </si>
  <si>
    <t>CLAVE</t>
  </si>
  <si>
    <t>ESTACION</t>
  </si>
  <si>
    <t>NIVEL</t>
  </si>
  <si>
    <t xml:space="preserve">PORCENTAJE CAPTURADO  </t>
  </si>
  <si>
    <t xml:space="preserve"> </t>
  </si>
  <si>
    <t>PTGVC</t>
  </si>
  <si>
    <t>NAROX</t>
  </si>
  <si>
    <t>TYAPB</t>
  </si>
  <si>
    <t>UCFOX</t>
  </si>
  <si>
    <t>Naranjastitla</t>
  </si>
  <si>
    <t>Tepeyac</t>
  </si>
  <si>
    <t>Usila CFE</t>
  </si>
  <si>
    <t>PREC</t>
  </si>
  <si>
    <t>FECHA</t>
  </si>
  <si>
    <t>TENANGO</t>
  </si>
  <si>
    <t>NECAXA</t>
  </si>
  <si>
    <t>LA LAGUNA</t>
  </si>
  <si>
    <t>REYES</t>
  </si>
  <si>
    <t>NEXAPA</t>
  </si>
  <si>
    <t>ALMAC</t>
  </si>
  <si>
    <t>PRESA</t>
  </si>
  <si>
    <t>TOMATA</t>
  </si>
  <si>
    <t>LOS REYES</t>
  </si>
  <si>
    <t>DERRAME</t>
  </si>
  <si>
    <t>ESCALA</t>
  </si>
  <si>
    <t>NIVEL (m)</t>
  </si>
  <si>
    <t>AREA</t>
  </si>
  <si>
    <t>SALIDA (m³/s)</t>
  </si>
  <si>
    <t>LA SOLEDAD</t>
  </si>
  <si>
    <t>TEMASCAL</t>
  </si>
  <si>
    <t>CERRO DE ORO</t>
  </si>
  <si>
    <t>OCGN</t>
  </si>
  <si>
    <t>CHICAYAN</t>
  </si>
  <si>
    <t>MORALILLO</t>
  </si>
  <si>
    <t>ENCANTO</t>
  </si>
  <si>
    <t>TUXPANGO</t>
  </si>
  <si>
    <t>CATEMACO</t>
  </si>
  <si>
    <t>CANGREJERA</t>
  </si>
  <si>
    <t>LAGUNA DE CATEMACO</t>
  </si>
  <si>
    <t>Capacidad útil en millones de metros cúbicos, vaso La Soledad C.H. Mazatepec  (17junio2016)</t>
  </si>
  <si>
    <t>Capacidad total en millones de metros cúbicos, vaso La Soledad C.H. Mazatepec</t>
  </si>
  <si>
    <t>PRESA EL MORALILLO</t>
  </si>
  <si>
    <t>LA CANGREJERA</t>
  </si>
  <si>
    <t>LA SOLEDAD (ya no)</t>
  </si>
  <si>
    <t>LA SOLEDAD REPORTE</t>
  </si>
  <si>
    <t>Tenango</t>
  </si>
  <si>
    <t>Necaxa</t>
  </si>
  <si>
    <t>La Laguna</t>
  </si>
  <si>
    <t>Reyes</t>
  </si>
  <si>
    <t>Nexapa</t>
  </si>
  <si>
    <t>VOLUMENES</t>
  </si>
  <si>
    <t>AREAS</t>
  </si>
  <si>
    <t>VOLUMEN</t>
  </si>
  <si>
    <t>AREA (Ha)</t>
  </si>
  <si>
    <t>CAPACIDAD (M3)</t>
  </si>
  <si>
    <t>ELEVACIÓN</t>
  </si>
  <si>
    <t xml:space="preserve">ÁREA </t>
  </si>
  <si>
    <t>CAPACIDAD</t>
  </si>
  <si>
    <t xml:space="preserve">ELEVACION </t>
  </si>
  <si>
    <t>AREA Km2</t>
  </si>
  <si>
    <t>CAPACIDAD Mm3</t>
  </si>
  <si>
    <t>ALM (Mm3)</t>
  </si>
  <si>
    <t>AREA (km2)</t>
  </si>
  <si>
    <t>m</t>
  </si>
  <si>
    <t>ha</t>
  </si>
  <si>
    <r>
      <t>Mm</t>
    </r>
    <r>
      <rPr>
        <vertAlign val="superscript"/>
        <sz val="9"/>
        <color theme="1"/>
        <rFont val="Soberana Sans"/>
        <family val="3"/>
      </rPr>
      <t>3</t>
    </r>
  </si>
  <si>
    <t>msnm</t>
  </si>
  <si>
    <t>Mm3</t>
  </si>
  <si>
    <t>Ha</t>
  </si>
  <si>
    <t>Notas:</t>
  </si>
  <si>
    <t>1. Vigente a partir de 17 de junio de 2016</t>
  </si>
  <si>
    <t xml:space="preserve">2. Realizada con mediciones de escala de la CH Mazatepec y aportaciones horarias del DRH Golfo y curva de ajuste polinómica </t>
  </si>
  <si>
    <t>3. Capacidad al NAME (805.00) 14.898 Mm3</t>
  </si>
  <si>
    <t>4. Volumen muerto entre la 785.00 y el NAMINO (790.00)  0.277 Mm3</t>
  </si>
  <si>
    <t>Notas</t>
  </si>
  <si>
    <t>2. Realizada con mediciones de escala de la CH Mazatepec y aportaciones horarias del DRH Golfo y curva de ajuste polinómica</t>
  </si>
  <si>
    <t>TIRANTE</t>
  </si>
  <si>
    <t>Q =</t>
  </si>
  <si>
    <t>VOLUMEN (Mm³)</t>
  </si>
  <si>
    <r>
      <t>VOLUMEN (Mm</t>
    </r>
    <r>
      <rPr>
        <b/>
        <sz val="12"/>
        <color theme="1"/>
        <rFont val="Calibri"/>
        <family val="2"/>
      </rPr>
      <t>³)</t>
    </r>
  </si>
  <si>
    <t>LAGUNA</t>
  </si>
  <si>
    <t>mm</t>
  </si>
  <si>
    <t>Puente Grande</t>
  </si>
  <si>
    <t>San Jose Chilapa</t>
  </si>
  <si>
    <t>Azueta</t>
  </si>
  <si>
    <t>La Lana</t>
  </si>
  <si>
    <t>Maria Lombardo</t>
  </si>
  <si>
    <t>Cuatotolapan</t>
  </si>
  <si>
    <t>La Ceibilla*</t>
  </si>
  <si>
    <t>Escala</t>
  </si>
  <si>
    <t>Hidrométricas</t>
  </si>
  <si>
    <t>Tesechoacan</t>
  </si>
  <si>
    <t>SJCVC</t>
  </si>
  <si>
    <t>San José Chilapa</t>
  </si>
  <si>
    <t>LLAVC</t>
  </si>
  <si>
    <t xml:space="preserve">7.396707523x2 - 18.067183227x - 21.769673994 </t>
  </si>
  <si>
    <r>
      <t>0.621526127x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- 6.842343431x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+ 86.441570715x - 266.309036940</t>
    </r>
  </si>
  <si>
    <r>
      <t>0.651924081x</t>
    </r>
    <r>
      <rPr>
        <vertAlign val="superscript"/>
        <sz val="11"/>
        <color theme="1"/>
        <rFont val="Calibri"/>
        <family val="2"/>
        <scheme val="minor"/>
      </rPr>
      <t>2.932224194</t>
    </r>
  </si>
  <si>
    <r>
      <t>O.T. (m</t>
    </r>
    <r>
      <rPr>
        <b/>
        <sz val="12"/>
        <color theme="1"/>
        <rFont val="Calibri"/>
        <family val="2"/>
      </rPr>
      <t>³)</t>
    </r>
  </si>
  <si>
    <t>Estaciones climatologicas</t>
  </si>
  <si>
    <t>Platon Sanchez</t>
  </si>
  <si>
    <t>Panuco</t>
  </si>
  <si>
    <t>Tenextepec</t>
  </si>
  <si>
    <t>San Rafael</t>
  </si>
  <si>
    <t>Tembladeras</t>
  </si>
  <si>
    <t>JAMAPA</t>
  </si>
  <si>
    <t>Jamapa</t>
  </si>
  <si>
    <t>TEPATLAXCO</t>
  </si>
  <si>
    <t>Tepatlaxco</t>
  </si>
  <si>
    <t>CORDOBASGT</t>
  </si>
  <si>
    <t>Cordoba</t>
  </si>
  <si>
    <t>PTEAUTOPISTA</t>
  </si>
  <si>
    <t>Puente Autopista</t>
  </si>
  <si>
    <t>BARVC</t>
  </si>
  <si>
    <t>Barbechos</t>
  </si>
  <si>
    <t>PALOAMARILLO</t>
  </si>
  <si>
    <t>Palo Amarillo</t>
  </si>
  <si>
    <t>COTAXTLAVER</t>
  </si>
  <si>
    <t>Cotaxtla</t>
  </si>
  <si>
    <t>Paso Del Toro</t>
  </si>
  <si>
    <t>Chilac(Museo)</t>
  </si>
  <si>
    <t>Teootipilco</t>
  </si>
  <si>
    <t>Tehuacan</t>
  </si>
  <si>
    <t>PRLVC</t>
  </si>
  <si>
    <t>La Perla</t>
  </si>
  <si>
    <t>MALVC</t>
  </si>
  <si>
    <t>Maltrata</t>
  </si>
  <si>
    <t>NOGVC</t>
  </si>
  <si>
    <t>Nogales</t>
  </si>
  <si>
    <t>SOLVC</t>
  </si>
  <si>
    <t>Atzompa</t>
  </si>
  <si>
    <t>ASTVC</t>
  </si>
  <si>
    <t>Astacinga</t>
  </si>
  <si>
    <t>MIXVC</t>
  </si>
  <si>
    <t>Mixtla De Altamirano</t>
  </si>
  <si>
    <t>ZONVC</t>
  </si>
  <si>
    <t>Zongolica</t>
  </si>
  <si>
    <t>CORVC</t>
  </si>
  <si>
    <t>Córdoba</t>
  </si>
  <si>
    <t>OMEVC</t>
  </si>
  <si>
    <t>Omealca</t>
  </si>
  <si>
    <t>TBCVC</t>
  </si>
  <si>
    <t>Tierra Blanca Centro</t>
  </si>
  <si>
    <t>Tierra Blanca Ac</t>
  </si>
  <si>
    <t>Ixtepeji</t>
  </si>
  <si>
    <t>CPAOX</t>
  </si>
  <si>
    <t>Concepcion Papalo</t>
  </si>
  <si>
    <t>Cuicatlan</t>
  </si>
  <si>
    <t>Zoquitlan</t>
  </si>
  <si>
    <t>Tlacotepec De Diaz</t>
  </si>
  <si>
    <t>CHMVC</t>
  </si>
  <si>
    <t>Chicomapa</t>
  </si>
  <si>
    <t>CSPOX</t>
  </si>
  <si>
    <t>Cosolapa</t>
  </si>
  <si>
    <t>TEZVC</t>
  </si>
  <si>
    <t>Tezonapa</t>
  </si>
  <si>
    <t>Presa M. Aleman</t>
  </si>
  <si>
    <t>Usila-Cfe</t>
  </si>
  <si>
    <t>Presa M. De La Madrid</t>
  </si>
  <si>
    <t>TREVC</t>
  </si>
  <si>
    <t>Tres Valles</t>
  </si>
  <si>
    <t>VIAOX</t>
  </si>
  <si>
    <t>Villa Alta</t>
  </si>
  <si>
    <t>Rio Manso Lalana</t>
  </si>
  <si>
    <t>SOHVC</t>
  </si>
  <si>
    <t>Sochiapa</t>
  </si>
  <si>
    <t>PVCVC</t>
  </si>
  <si>
    <t>Playa Vicente</t>
  </si>
  <si>
    <t>LOMOX</t>
  </si>
  <si>
    <t>Loma Bonita</t>
  </si>
  <si>
    <t>Angel R. Cabada</t>
  </si>
  <si>
    <t>Naranjal, Lerdo T.</t>
  </si>
  <si>
    <t>San Andres Tuxtla Ac</t>
  </si>
  <si>
    <t>Catemaco</t>
  </si>
  <si>
    <t>CHVOX</t>
  </si>
  <si>
    <t>Santiago Chivela</t>
  </si>
  <si>
    <t>MATOX</t>
  </si>
  <si>
    <t>Matias Romero</t>
  </si>
  <si>
    <t>GUIOX</t>
  </si>
  <si>
    <t>Guichicovi</t>
  </si>
  <si>
    <t>CHMOX</t>
  </si>
  <si>
    <t>Chimalapa</t>
  </si>
  <si>
    <t>SCTOX</t>
  </si>
  <si>
    <t>Tierra Negra</t>
  </si>
  <si>
    <t>Jesus Carranza</t>
  </si>
  <si>
    <t>El Pescador</t>
  </si>
  <si>
    <t>SAYVC</t>
  </si>
  <si>
    <t>Sayula</t>
  </si>
  <si>
    <t>ACYVC</t>
  </si>
  <si>
    <t>Acayucan</t>
  </si>
  <si>
    <t>SOCVC</t>
  </si>
  <si>
    <t>Soconusco</t>
  </si>
  <si>
    <t>TEXVC</t>
  </si>
  <si>
    <t>Texistepec</t>
  </si>
  <si>
    <t>Jaltipan</t>
  </si>
  <si>
    <t>CHEVC</t>
  </si>
  <si>
    <t>Chinameca</t>
  </si>
  <si>
    <t>Hidalgotitlan</t>
  </si>
  <si>
    <t>Minatitlan</t>
  </si>
  <si>
    <t>Minatitlan Ac</t>
  </si>
  <si>
    <t>NANVC</t>
  </si>
  <si>
    <t>Nanchital</t>
  </si>
  <si>
    <t>Pb1 - La Cangrejera</t>
  </si>
  <si>
    <t>Pb2 - La Cangrejera</t>
  </si>
  <si>
    <t>Pb3-La Cangrejera</t>
  </si>
  <si>
    <t>AGMVC</t>
  </si>
  <si>
    <t>Madisa (Agua Dulce)</t>
  </si>
  <si>
    <t>San Jose Del Carmen</t>
  </si>
  <si>
    <t>LCHVC</t>
  </si>
  <si>
    <t>Las Choapas</t>
  </si>
  <si>
    <t>Agua Dulce (Centro)</t>
  </si>
  <si>
    <t>Municipio</t>
  </si>
  <si>
    <t>CUENCA</t>
  </si>
  <si>
    <t>Caltepec, Pue.</t>
  </si>
  <si>
    <t>Acatlán, Ver.</t>
  </si>
  <si>
    <t>Acaxochitlán</t>
  </si>
  <si>
    <t>Acaxochitlán, Hgo.</t>
  </si>
  <si>
    <t>Cazones</t>
  </si>
  <si>
    <t>Acayucan, Ver.</t>
  </si>
  <si>
    <t>Actopan, Ver.</t>
  </si>
  <si>
    <t>Actopan*</t>
  </si>
  <si>
    <t>Agua Dulce, Ver.</t>
  </si>
  <si>
    <t>Tonalá</t>
  </si>
  <si>
    <t>Tecolutla</t>
  </si>
  <si>
    <t>Temapache, Ver.</t>
  </si>
  <si>
    <t>Nautla</t>
  </si>
  <si>
    <t>Xicotepec de Juárez, Pue.</t>
  </si>
  <si>
    <t>La Antigua</t>
  </si>
  <si>
    <t>Jamapa-Cotaxtla</t>
  </si>
  <si>
    <t>Coatepec, Ver.</t>
  </si>
  <si>
    <t>Tlatlauquitepec, Pue.</t>
  </si>
  <si>
    <t>Juan Galindo, Pue.</t>
  </si>
  <si>
    <t>Emiliano Zapata, Ver.</t>
  </si>
  <si>
    <t>Tuxpan, Ver.</t>
  </si>
  <si>
    <t>Zongolica, Ver.</t>
  </si>
  <si>
    <t>Coatzacoalcos, Ver.</t>
  </si>
  <si>
    <t>Córdoba, Ver.</t>
  </si>
  <si>
    <t>Moloacan, Ver.</t>
  </si>
  <si>
    <t>San Miguel Soyaltepec, Oax.</t>
  </si>
  <si>
    <t>Medellín, Ver.</t>
  </si>
  <si>
    <t>Pánuco, Ver.</t>
  </si>
  <si>
    <t>Pajapan, Ver.</t>
  </si>
  <si>
    <t>San Rafael, Ver.</t>
  </si>
  <si>
    <t>Huauchinango, Pue.</t>
  </si>
  <si>
    <t>Jamapa*</t>
  </si>
  <si>
    <t>Catemaco, Ver.</t>
  </si>
  <si>
    <t>Xalapa, Ver.</t>
  </si>
  <si>
    <t>Las Choapas, Ver.</t>
  </si>
  <si>
    <t>San Andrés Tuxtla, Ver.</t>
  </si>
  <si>
    <t>Paso de Ovejas, Ver.</t>
  </si>
  <si>
    <t>Tlalnelhuayocan, Ver.</t>
  </si>
  <si>
    <t>San Sebastián Tlacotepec, Pue.</t>
  </si>
  <si>
    <t>Tlaola, Pue.</t>
  </si>
  <si>
    <t>Nogales, Ver.</t>
  </si>
  <si>
    <t>Omealca, Ver.</t>
  </si>
  <si>
    <t>Orizaba, Ver.</t>
  </si>
  <si>
    <t>Pahuatlán de Valle*</t>
  </si>
  <si>
    <t>Pahuatlán de Valle, Pue.</t>
  </si>
  <si>
    <t>Palo Amarillo*</t>
  </si>
  <si>
    <t>Cuitláhuac, Ver.</t>
  </si>
  <si>
    <t>Tuxtepec, Oax.</t>
  </si>
  <si>
    <t>Papantla, Ver.</t>
  </si>
  <si>
    <t>Atzitzintla, Pue.</t>
  </si>
  <si>
    <t>Paso de Ovejas*</t>
  </si>
  <si>
    <t>Paso del Toro*</t>
  </si>
  <si>
    <t>Jolapa, Pue.</t>
  </si>
  <si>
    <t>Perote INIFAP*</t>
  </si>
  <si>
    <t>Perote, Ver.</t>
  </si>
  <si>
    <t>Piedras Negras, Ver.</t>
  </si>
  <si>
    <t>Platón Sánchez, Ver.</t>
  </si>
  <si>
    <t>Playa Vicente, Ver.</t>
  </si>
  <si>
    <t>Poza Rica, Ver.</t>
  </si>
  <si>
    <t>Poza Rica*</t>
  </si>
  <si>
    <t>Cerro Azul, Ver.</t>
  </si>
  <si>
    <t>Puente 4 caminos*</t>
  </si>
  <si>
    <t>Paso del Macho, Ver.</t>
  </si>
  <si>
    <t>Puente de la Autopista*</t>
  </si>
  <si>
    <t>Puente Palomas*</t>
  </si>
  <si>
    <t>Venustiano Carranza, Pue.</t>
  </si>
  <si>
    <t>Quimixtlán, Pue.</t>
  </si>
  <si>
    <t>Alvarado, Ver.</t>
  </si>
  <si>
    <t>Ayotoxco de Guerreo, Pue.</t>
  </si>
  <si>
    <t>San Juan Lalana, Oax.</t>
  </si>
  <si>
    <t>San Antonio Cuajimol</t>
  </si>
  <si>
    <t>San Miguel Amatlán, Oax.</t>
  </si>
  <si>
    <t>San Bartolo Tutotepec, Hgo.</t>
  </si>
  <si>
    <t>San Felipe Usila, Oax.</t>
  </si>
  <si>
    <t>San Juan Evangelista, Ver.</t>
  </si>
  <si>
    <t>Santa Cruz Tierra Negra</t>
  </si>
  <si>
    <t>San Juan Mazatlán, Oax.</t>
  </si>
  <si>
    <t>Asunción Ixtaltepec, Oax.</t>
  </si>
  <si>
    <t>Santiago Nacaltepec, Oax.</t>
  </si>
  <si>
    <t>Jalapa de Díaz, Oax</t>
  </si>
  <si>
    <t>Sayula de Alemán, Ver.</t>
  </si>
  <si>
    <t>Sochiapa, Ver.</t>
  </si>
  <si>
    <t>Soconusco, Ver.</t>
  </si>
  <si>
    <t>Soledad de Doblado*</t>
  </si>
  <si>
    <t>Soledad de Doblado, Ver.</t>
  </si>
  <si>
    <t>Sontalaco</t>
  </si>
  <si>
    <t>Subestación (Necaxa)</t>
  </si>
  <si>
    <t>Puente Nacional, Ver.</t>
  </si>
  <si>
    <t>Tecolutla, Ver.</t>
  </si>
  <si>
    <t>Tehuacán, Pue.</t>
  </si>
  <si>
    <t>Xico, Ver.</t>
  </si>
  <si>
    <t>Tempoal, Ver.</t>
  </si>
  <si>
    <t>Tenochtitlan, Ver.</t>
  </si>
  <si>
    <t>Teocelo, Ver.</t>
  </si>
  <si>
    <t>Tepango de Rodríguez, Pue.</t>
  </si>
  <si>
    <t>Tepatlaxco OCGC*</t>
  </si>
  <si>
    <t>Tepatlaxco, Ver.</t>
  </si>
  <si>
    <t>Tepelmeme , Oax.</t>
  </si>
  <si>
    <t>Eloxochitlán, Pue.</t>
  </si>
  <si>
    <t>Chicontepec, Ver.</t>
  </si>
  <si>
    <t>Tetela de Ocampo, Pue.</t>
  </si>
  <si>
    <t>Texcatepec, Ver.</t>
  </si>
  <si>
    <t>Texistepec, Ver.</t>
  </si>
  <si>
    <t>Tezcapa (Necaxa)</t>
  </si>
  <si>
    <t>Teziutlán, Pue.</t>
  </si>
  <si>
    <t>Tezonapa, Ver.</t>
  </si>
  <si>
    <t>Tierra Blanca, Ver.</t>
  </si>
  <si>
    <t>Tierra Blanca centro</t>
  </si>
  <si>
    <t>Tlacolulan, Ver.</t>
  </si>
  <si>
    <t>Tlacotepec de Mejía, Ver.</t>
  </si>
  <si>
    <t>Tlaxcalantongo*</t>
  </si>
  <si>
    <t>Tlapacoyan, Ver.</t>
  </si>
  <si>
    <t>Totutla, Ver.</t>
  </si>
  <si>
    <t>Tres Valles, Ver.</t>
  </si>
  <si>
    <t>Santiago Tuxtla, Ver.</t>
  </si>
  <si>
    <t>San Juan B. Tuxtepec, Oax.</t>
  </si>
  <si>
    <t>Valle Nacional, Oax.</t>
  </si>
  <si>
    <t>Boca del Río, Ver</t>
  </si>
  <si>
    <t>José Azueta, Ver.</t>
  </si>
  <si>
    <t>Camarón de Tejeda, Ver.</t>
  </si>
  <si>
    <t>Xalapa centro</t>
  </si>
  <si>
    <t>Zacapoaxtla, Pue.</t>
  </si>
  <si>
    <t>Santiago Zacatepec, Oax.</t>
  </si>
  <si>
    <t>Zaragoza, Pue.</t>
  </si>
  <si>
    <t>Zoquitlán, Pue.</t>
  </si>
  <si>
    <t>Xalapa Olmos</t>
  </si>
  <si>
    <t>Laguna, Hgo. SGT*</t>
  </si>
  <si>
    <t>Necaxa, Pue. SGT*</t>
  </si>
  <si>
    <t>Cordoba, Ver. SGT*</t>
  </si>
  <si>
    <t>COMISIÓN NACIONAL DEL AGUA</t>
  </si>
  <si>
    <t>ORGANISMO DE CUENCA GOLFO CENTRO</t>
  </si>
  <si>
    <t>DIRECCIÓN TÉCNICA</t>
  </si>
  <si>
    <t>JEFATURA DE PROYECTO DE HIDROMETEOROLOGÍA</t>
  </si>
  <si>
    <t>Xalapa, Veracruz</t>
  </si>
  <si>
    <t>DATOS DE LAS ÚLTIMAS 24 HORAS</t>
  </si>
  <si>
    <t>PRECIPITACIONES</t>
  </si>
  <si>
    <t>TEMPERATURAS MÁXIMAS</t>
  </si>
  <si>
    <t>TEMPERATURAS MÍNIMAS</t>
  </si>
  <si>
    <t>MUNICIPIO</t>
  </si>
  <si>
    <t>ESTACIÓN</t>
  </si>
  <si>
    <t>°C</t>
  </si>
  <si>
    <t>Chicayan</t>
  </si>
  <si>
    <t>JALHD</t>
  </si>
  <si>
    <t>Jaltocan</t>
  </si>
  <si>
    <t>Alamo Temapache</t>
  </si>
  <si>
    <t>Tuxpam</t>
  </si>
  <si>
    <t>ACAHD</t>
  </si>
  <si>
    <t>Acaxoxitlan</t>
  </si>
  <si>
    <t>PAHUATLAN</t>
  </si>
  <si>
    <t>Pahuatlán</t>
  </si>
  <si>
    <t>TLAXCALALTON</t>
  </si>
  <si>
    <t>Tlaxcalantongo</t>
  </si>
  <si>
    <t>Xicotepec De J.</t>
  </si>
  <si>
    <t>Villa Avila Camacho</t>
  </si>
  <si>
    <t>LACEIBAPUE</t>
  </si>
  <si>
    <t>La Ceiba</t>
  </si>
  <si>
    <t>V. Carranza</t>
  </si>
  <si>
    <t>PTEPALOMAS</t>
  </si>
  <si>
    <t>Puente Palomas</t>
  </si>
  <si>
    <t>Ixtacamaxtitlan</t>
  </si>
  <si>
    <t>Tetela De Ocampo</t>
  </si>
  <si>
    <t>Universidad De La Sierra</t>
  </si>
  <si>
    <t>Tepango De Rodriguez</t>
  </si>
  <si>
    <t>LAGUNASGT</t>
  </si>
  <si>
    <t>NECAXASGT</t>
  </si>
  <si>
    <t>TZCPB</t>
  </si>
  <si>
    <t>Tezcapa</t>
  </si>
  <si>
    <t>CHNPB</t>
  </si>
  <si>
    <t>C.H.Necaxa</t>
  </si>
  <si>
    <t>SAOPB</t>
  </si>
  <si>
    <t>Sub.Est.S. (Necaxa)</t>
  </si>
  <si>
    <t>LMEPB</t>
  </si>
  <si>
    <t>La Mesa</t>
  </si>
  <si>
    <t>NEXPB</t>
  </si>
  <si>
    <t>TENPB</t>
  </si>
  <si>
    <t>LREPB</t>
  </si>
  <si>
    <t>Los Reyes</t>
  </si>
  <si>
    <t>ELCPB</t>
  </si>
  <si>
    <t>El Carmen</t>
  </si>
  <si>
    <t>Cuetzalan Del P</t>
  </si>
  <si>
    <t>Rancho Nuevo</t>
  </si>
  <si>
    <t>Tecolutla Ac</t>
  </si>
  <si>
    <t>BAIPB</t>
  </si>
  <si>
    <t>Buenos Aires</t>
  </si>
  <si>
    <t>STLPB</t>
  </si>
  <si>
    <t>Sontalco</t>
  </si>
  <si>
    <t>GZAVC</t>
  </si>
  <si>
    <t>Gutierrez Zamora</t>
  </si>
  <si>
    <t>Teziutlan</t>
  </si>
  <si>
    <t>PINVC</t>
  </si>
  <si>
    <t>Perote (Inifap)</t>
  </si>
  <si>
    <t>TENVC</t>
  </si>
  <si>
    <t>LMIVC</t>
  </si>
  <si>
    <t>Las Minas</t>
  </si>
  <si>
    <t>Martinez De La Torre</t>
  </si>
  <si>
    <t>SRAVC</t>
  </si>
  <si>
    <t>Las Vigas De Ramirez</t>
  </si>
  <si>
    <t>Acatlan</t>
  </si>
  <si>
    <t>ALMVC</t>
  </si>
  <si>
    <t>Almolonga</t>
  </si>
  <si>
    <t>CHAVC</t>
  </si>
  <si>
    <t>Chachalacas</t>
  </si>
  <si>
    <t>Quimixtlan</t>
  </si>
  <si>
    <t>Mesa De Gomez</t>
  </si>
  <si>
    <t>Xalapa (Observatorio)</t>
  </si>
  <si>
    <t>XOLVC</t>
  </si>
  <si>
    <t>Xalapa (Olmos)</t>
  </si>
  <si>
    <t>Xalapa (Cfe)</t>
  </si>
  <si>
    <t>Xalapa Sumidero</t>
  </si>
  <si>
    <t>LANVC</t>
  </si>
  <si>
    <t>Las Animas</t>
  </si>
  <si>
    <t>AYAVC</t>
  </si>
  <si>
    <t>Ayahualulco</t>
  </si>
  <si>
    <t>Cosautlan</t>
  </si>
  <si>
    <t>TEMVC</t>
  </si>
  <si>
    <t>PASOOVEJAS</t>
  </si>
  <si>
    <t>Paso De Ovejas</t>
  </si>
  <si>
    <t>Tlacotepec De Mejía</t>
  </si>
  <si>
    <t>COSVC</t>
  </si>
  <si>
    <t>Coscomatepec</t>
  </si>
  <si>
    <t>CHOVC</t>
  </si>
  <si>
    <t>Chocaman</t>
  </si>
  <si>
    <t>Huatusco</t>
  </si>
  <si>
    <t>IHTVC</t>
  </si>
  <si>
    <t>Ixhuatlan Del Café</t>
  </si>
  <si>
    <t>PTE4CAMINOS</t>
  </si>
  <si>
    <t>Puente 4 Caminos</t>
  </si>
  <si>
    <t>SOLEDADDOB</t>
  </si>
  <si>
    <t>Soledad De Doblado</t>
  </si>
  <si>
    <t>Manlio F. Altamirano</t>
  </si>
  <si>
    <t>Ahuazotepec, Pue.</t>
  </si>
  <si>
    <t>Tepeyahualco, Pue.</t>
  </si>
  <si>
    <t>Balsas</t>
  </si>
  <si>
    <t>Altotonga, Ver.</t>
  </si>
  <si>
    <t>Ángel R. Cabada, Ver.</t>
  </si>
  <si>
    <t>Astacinga, Ver.</t>
  </si>
  <si>
    <t>San Juan Atepec, Oax.</t>
  </si>
  <si>
    <t>Atzalan, Ver.</t>
  </si>
  <si>
    <t>Soledad Atzompa, Ver.</t>
  </si>
  <si>
    <t>Ayahualulco, Ver.</t>
  </si>
  <si>
    <t>San Pedro Ayutla, Oax.</t>
  </si>
  <si>
    <t>Banderilla, Ver.</t>
  </si>
  <si>
    <t>Carrillo Puerto, Ver.</t>
  </si>
  <si>
    <t>Calcahualco, Ver.</t>
  </si>
  <si>
    <t>La Antigua, Ver.</t>
  </si>
  <si>
    <t>Cardel*</t>
  </si>
  <si>
    <t>Carlos A. Carrillo, Ver.</t>
  </si>
  <si>
    <t>Apazapan, Ver.</t>
  </si>
  <si>
    <t>Carrizal*</t>
  </si>
  <si>
    <t>Central H. Necaxa</t>
  </si>
  <si>
    <t>San Lucas Ojitlán, Oax.</t>
  </si>
  <si>
    <t>Chacaltianguis, Ver.</t>
  </si>
  <si>
    <t>Ursulo Galván, Ver.</t>
  </si>
  <si>
    <t>Chiconquiaco, Ver.</t>
  </si>
  <si>
    <t>Chignahuapan, Pue.</t>
  </si>
  <si>
    <t>San Gabriel Chilac, Pue.</t>
  </si>
  <si>
    <t>Santa M. Chimalapa, Oax.</t>
  </si>
  <si>
    <t>Chinameca, Ver</t>
  </si>
  <si>
    <t>Chocamán</t>
  </si>
  <si>
    <t>Chocamán, Ver.</t>
  </si>
  <si>
    <t>Hueyapan de Ocampo, Ver.</t>
  </si>
  <si>
    <t>Concepción Pápalo</t>
  </si>
  <si>
    <t>Concepción Pápalo, Oax.</t>
  </si>
  <si>
    <t>Cosautlán de Carvajal, Ver.</t>
  </si>
  <si>
    <t>Coscomatepec, Ver.</t>
  </si>
  <si>
    <t>Cosolapa, Oax.</t>
  </si>
  <si>
    <t>Cotaxtla*</t>
  </si>
  <si>
    <t>Cotaxtla, Ver.</t>
  </si>
  <si>
    <t>Coyutla, Ver.</t>
  </si>
  <si>
    <t>Cuetzalan del Progreso, Pue.</t>
  </si>
  <si>
    <t>San Juan B. Cuicatlán, Oax.</t>
  </si>
  <si>
    <t>Huazotepec, Pue.</t>
  </si>
  <si>
    <t>Espinal, Ver.</t>
  </si>
  <si>
    <t>El Higo, Ver.</t>
  </si>
  <si>
    <t>Nautla, Ver.</t>
  </si>
  <si>
    <t>El Tejar*</t>
  </si>
  <si>
    <t>Isla, Ver.</t>
  </si>
  <si>
    <t>San Juan Guichicovi, Oax.</t>
  </si>
  <si>
    <t>Gutiérrez Zamora</t>
  </si>
  <si>
    <t>Gutiérrez Zamora, Ver.</t>
  </si>
  <si>
    <t>Hidalgotitlán, Ver.</t>
  </si>
  <si>
    <t>Huatusco, Ver.</t>
  </si>
  <si>
    <t>Huayacocotla, Ver.</t>
  </si>
  <si>
    <t>Ixtacamaxtitlán, Pue.</t>
  </si>
  <si>
    <t>Santa Catarina Ixtepeji, Oax.</t>
  </si>
  <si>
    <t>Santa María Jacatepec, Oax.</t>
  </si>
  <si>
    <t>Jáltipan, Ver.</t>
  </si>
  <si>
    <t>Jaltocán, Hgo.</t>
  </si>
  <si>
    <t>Jamapa, Ver.</t>
  </si>
  <si>
    <t>Jesús Carranza, Ver.</t>
  </si>
  <si>
    <t>Sta. Ana Atelixtlahuaca, Oax.</t>
  </si>
  <si>
    <t>La Ceiba*</t>
  </si>
  <si>
    <t>Acajete, Ver.</t>
  </si>
  <si>
    <t>La Perla, Ver.</t>
  </si>
  <si>
    <t>Las Ánimas</t>
  </si>
  <si>
    <t>Las Minas, Ver.</t>
  </si>
  <si>
    <t>Las Vigas de Ramírez, Ver.</t>
  </si>
  <si>
    <t>Misantla, Ver.</t>
  </si>
  <si>
    <t>Loma Bonita, Oax.</t>
  </si>
  <si>
    <t>Mariano Escobedo, Ver.</t>
  </si>
  <si>
    <t>Chalma, Ver.</t>
  </si>
  <si>
    <t>Maltrata, Ver.</t>
  </si>
  <si>
    <t>Manlio F. Altamirano, Ver.</t>
  </si>
  <si>
    <t>San Juan Cotzocón, Oax.</t>
  </si>
  <si>
    <t>Martínez de la Torre, Ver.</t>
  </si>
  <si>
    <t>Matías Romero</t>
  </si>
  <si>
    <t>Matías Romero Avendaño, Oax.</t>
  </si>
  <si>
    <t>Minatitlán, Ver.</t>
  </si>
  <si>
    <t>Mecayapan, Ver.</t>
  </si>
  <si>
    <t>Mixtla de Altamirano</t>
  </si>
  <si>
    <t>Mixtla de Altamirano, Ver.</t>
  </si>
  <si>
    <t>Nanchital, Ver.</t>
  </si>
  <si>
    <t>Naolinco, Ver.</t>
  </si>
  <si>
    <t>Lerdo de Tejada, Ver.</t>
  </si>
  <si>
    <t>C28110</t>
  </si>
  <si>
    <t>TAMPICO, TAMPS.</t>
  </si>
  <si>
    <t xml:space="preserve">X76491  </t>
  </si>
  <si>
    <t>Ciudad Victoria , Tamps.</t>
  </si>
  <si>
    <t xml:space="preserve">X76499  </t>
  </si>
  <si>
    <t>Soto La Marina, Tamps.</t>
  </si>
  <si>
    <t xml:space="preserve">X76548  </t>
  </si>
  <si>
    <t>Tampico, Tamps.</t>
  </si>
  <si>
    <t xml:space="preserve">CEALDAMA  </t>
  </si>
  <si>
    <t>C. E. Aldama, Tamps. INIFAP*</t>
  </si>
  <si>
    <t xml:space="preserve">CESTAM  </t>
  </si>
  <si>
    <t>Cestam, Tamps. INIFAP*</t>
  </si>
  <si>
    <t xml:space="preserve">CEXPRIOBRAVO </t>
  </si>
  <si>
    <t>Campo Experimental Río Bravo, Tamps. INIFAP*</t>
  </si>
  <si>
    <t>EJ20DENOV</t>
  </si>
  <si>
    <t>Ej. 20 de Noviembre, Tamps. INIFAP*</t>
  </si>
  <si>
    <t>EJPASTORES</t>
  </si>
  <si>
    <t>Ej. Pastores, Tamps. INIFAP*</t>
  </si>
  <si>
    <t>EJPRAXEDISBALBO</t>
  </si>
  <si>
    <t>Ej. Praxedis Balboa, Tamps. INIFAP*</t>
  </si>
  <si>
    <t>ELAVION</t>
  </si>
  <si>
    <t>El Avión, Tamps. INIFAP*</t>
  </si>
  <si>
    <t>ELBARRETAL</t>
  </si>
  <si>
    <t>El Barretal, Tamps. INIFAP*</t>
  </si>
  <si>
    <t>ELTRIUNFOINIFAP</t>
  </si>
  <si>
    <t>El Triunfo, Tamps. INIFAP*</t>
  </si>
  <si>
    <t>ESTCEXPAARONSAE</t>
  </si>
  <si>
    <t>Estación Campo Exp. Aaron Saenz, Tamps. INIFAP*</t>
  </si>
  <si>
    <t>ESTRSANROBERTO</t>
  </si>
  <si>
    <t>Estación Rancho San Roberto, Tamps. INIFAP*</t>
  </si>
  <si>
    <t>FCOVILLA</t>
  </si>
  <si>
    <t>Francisco Villa, Tamps. INIFAP*</t>
  </si>
  <si>
    <t>FRANCISCOVILLA</t>
  </si>
  <si>
    <t>GALEANA</t>
  </si>
  <si>
    <t>Galeana, Tamps. INIFAP*</t>
  </si>
  <si>
    <t>LAHERRADURA</t>
  </si>
  <si>
    <t>La Herradura, Tamps. INIFAP*</t>
  </si>
  <si>
    <t>LAJARRITA</t>
  </si>
  <si>
    <t>La Jarrita, Tamps. INIFAP*</t>
  </si>
  <si>
    <t>LAVENTANA</t>
  </si>
  <si>
    <t>La Ventana, Tamps. INIFAP*</t>
  </si>
  <si>
    <t>LOSALHELIES</t>
  </si>
  <si>
    <t>Los Alhelies, Tamps.  INIFAP*</t>
  </si>
  <si>
    <t>LOSANGELES</t>
  </si>
  <si>
    <t>Los Ángeles, Tamps.  INIFAP*</t>
  </si>
  <si>
    <t>LOSEBANOS</t>
  </si>
  <si>
    <t>Los Abanos, Tamps. INIFAP*</t>
  </si>
  <si>
    <t>MARTINROCHA</t>
  </si>
  <si>
    <t>Martin Rocha, Tamps. INIFAP*</t>
  </si>
  <si>
    <t>NUEVO</t>
  </si>
  <si>
    <t>Nuevo, Tamps. INIFAP*</t>
  </si>
  <si>
    <t>RKATANGA</t>
  </si>
  <si>
    <t>Rancho Katanga, Tamps. INIFAP*</t>
  </si>
  <si>
    <t>SANFERNANDO</t>
  </si>
  <si>
    <t>San Fernando, Tamps. INIFAP*</t>
  </si>
  <si>
    <t>SATELITE</t>
  </si>
  <si>
    <t>Satelite, Tamps. INIFAP*</t>
  </si>
  <si>
    <t>STAENGRACIA</t>
  </si>
  <si>
    <t>Santa Engracia, Tamps. INIFAP*</t>
  </si>
  <si>
    <t>BTORDO</t>
  </si>
  <si>
    <t>B. del Tordo, Tamps. SMN*</t>
  </si>
  <si>
    <t>MAGISCATZIN</t>
  </si>
  <si>
    <t>Magiscatzin Tamps. GASIR*</t>
  </si>
  <si>
    <t>ANAHUACTP</t>
  </si>
  <si>
    <t>Anahuac, Tamps. INIFAP*</t>
  </si>
  <si>
    <t>5DEMAYOTP</t>
  </si>
  <si>
    <t>5 de Mayo, Tamps. INIFAP*</t>
  </si>
  <si>
    <t>SANLORENZOTP</t>
  </si>
  <si>
    <t>San Lorenzo, Tamps. INIFAP*</t>
  </si>
  <si>
    <t>VILLAGRAN</t>
  </si>
  <si>
    <t>Villagran, Tamps.  SMN*</t>
  </si>
  <si>
    <t>TAMESI</t>
  </si>
  <si>
    <t>Tamesi, Tamps. GASIR*</t>
  </si>
  <si>
    <t>SANBENITOU</t>
  </si>
  <si>
    <t>San Benito Río Bravo, Tamps. GASIR*</t>
  </si>
  <si>
    <t>SABINAS</t>
  </si>
  <si>
    <t>Sabinas, Tamps. GASIR*</t>
  </si>
  <si>
    <t>RIOGRANDEU</t>
  </si>
  <si>
    <t>Río Grande cerca Río Grande, Tamps. GASIR*</t>
  </si>
  <si>
    <t>RIOFRIO</t>
  </si>
  <si>
    <t>Río Frío, Tamps. GASIR*</t>
  </si>
  <si>
    <t>PTEMORALILLO</t>
  </si>
  <si>
    <t>Puente Moralillo, Tamps. GASIR*</t>
  </si>
  <si>
    <t>PRAMIROCD</t>
  </si>
  <si>
    <t>Presa Ramiro Caballero, Tamps. GASIR*</t>
  </si>
  <si>
    <t>PEMILIOPG</t>
  </si>
  <si>
    <t>Presa Emilio Portes Gil, Tamps. GASIR*</t>
  </si>
  <si>
    <t>MATAMOROSmar</t>
  </si>
  <si>
    <t>Matamoros, Tamps. SEMAR*</t>
  </si>
  <si>
    <t>MA2TP</t>
  </si>
  <si>
    <t>Matamoros, Tamps.  SMN*</t>
  </si>
  <si>
    <t>LOSEBANOSU</t>
  </si>
  <si>
    <t>Los Ebanos Río Bravo, Tamps. GASIR*</t>
  </si>
  <si>
    <t>LASTORTILLASC</t>
  </si>
  <si>
    <t>Las Tortillas Río Salado, Tamps. GASIR*</t>
  </si>
  <si>
    <t>LASERVILLETA</t>
  </si>
  <si>
    <t>La Servilleta, Tamps. GASIR*</t>
  </si>
  <si>
    <t>LAREDOU</t>
  </si>
  <si>
    <t>Laredo Río Bravo, Tamps. CILA*</t>
  </si>
  <si>
    <t>LAPESCAmar</t>
  </si>
  <si>
    <t>La Pesca, Tamps. SEMAR*</t>
  </si>
  <si>
    <t>LAENCANTADA</t>
  </si>
  <si>
    <t>La Encantada, Tamps. GASIR*</t>
  </si>
  <si>
    <t>JAUMAVE</t>
  </si>
  <si>
    <t>Jaumave, Tamps.  SMN*</t>
  </si>
  <si>
    <t>FD2TP</t>
  </si>
  <si>
    <t>San Fernando, Tamps.  SMN*</t>
  </si>
  <si>
    <t>ELAZUCARTAMPS</t>
  </si>
  <si>
    <t>El Azucar, Tamps. GASIR*</t>
  </si>
  <si>
    <t>CDMIER</t>
  </si>
  <si>
    <t>Ciudad Mier, Tamps. GASIR*</t>
  </si>
  <si>
    <t>CDMADERO</t>
  </si>
  <si>
    <t>Ciudad Madero, Tamps. GASIR*</t>
  </si>
  <si>
    <t>BTCHAIREL</t>
  </si>
  <si>
    <t>Boca Toma Chairel, Tamps. GASIR*</t>
  </si>
  <si>
    <t>BROWNSVILLEU</t>
  </si>
  <si>
    <t>Bromwnsville Río Bravo, Tamps. CILA*</t>
  </si>
  <si>
    <t>BOMBASALTAMIRA</t>
  </si>
  <si>
    <t>Bombas Altamira, Tamps. GASIR*</t>
  </si>
  <si>
    <t>LBLTP</t>
  </si>
  <si>
    <t>Der. Las Blancas, Tamps.</t>
  </si>
  <si>
    <t>MDRTP</t>
  </si>
  <si>
    <t>Madero, Tamps.</t>
  </si>
  <si>
    <t>AHLTP</t>
  </si>
  <si>
    <t>Ahualulco, Tamps.</t>
  </si>
  <si>
    <t>BALTP</t>
  </si>
  <si>
    <t>Bombas Altamira, Tamps.</t>
  </si>
  <si>
    <t>BR1TP</t>
  </si>
  <si>
    <t>El Barretal I, Tamps.</t>
  </si>
  <si>
    <t>BSTTP</t>
  </si>
  <si>
    <t>Bustamante, Tamps.</t>
  </si>
  <si>
    <t>MAGUEYES</t>
  </si>
  <si>
    <t>Magueyes, Tamps. SGT*</t>
  </si>
  <si>
    <t>11</t>
  </si>
  <si>
    <t>17</t>
  </si>
  <si>
    <t>14</t>
  </si>
  <si>
    <t>16</t>
  </si>
  <si>
    <t>5</t>
  </si>
  <si>
    <t>18</t>
  </si>
  <si>
    <t>Ayer</t>
  </si>
  <si>
    <t>Hoy</t>
  </si>
  <si>
    <t>Prec</t>
  </si>
  <si>
    <t>Eva</t>
  </si>
  <si>
    <t>Atepec, Oax.</t>
  </si>
  <si>
    <t>Zacatepec, Oax.</t>
  </si>
  <si>
    <t>La Lana, Ver.</t>
  </si>
  <si>
    <t>12</t>
  </si>
  <si>
    <t>9</t>
  </si>
  <si>
    <t>Clave</t>
  </si>
  <si>
    <t>Nombre</t>
  </si>
  <si>
    <t>ObraToma</t>
  </si>
  <si>
    <t>Vertedor</t>
  </si>
  <si>
    <t>Derrame</t>
  </si>
  <si>
    <t>LLAPB</t>
  </si>
  <si>
    <t>No. estac.</t>
  </si>
  <si>
    <t>NEXAPASGT</t>
  </si>
  <si>
    <t>MOYOTLASGT</t>
  </si>
  <si>
    <t>LOSREYESSGT</t>
  </si>
  <si>
    <t>TEXCAPASGT</t>
  </si>
  <si>
    <t>TENANGOSGT</t>
  </si>
  <si>
    <t>Los Reyes, Pue. SGT*</t>
  </si>
  <si>
    <t>Texcapa, Pue. SGT*</t>
  </si>
  <si>
    <t>Moyotla, Pue. SGT*</t>
  </si>
  <si>
    <t>Nexapa, Pue. SGT*</t>
  </si>
  <si>
    <t>Tenango, Pue. SGT*</t>
  </si>
  <si>
    <t>fechaAyer:</t>
  </si>
  <si>
    <t>Hoy:</t>
  </si>
  <si>
    <t>Ayer:</t>
  </si>
  <si>
    <t>Nivel Hoy</t>
  </si>
  <si>
    <t>Nivel Ayer</t>
  </si>
  <si>
    <t>fechaHoy:</t>
  </si>
  <si>
    <t>Vol. Ayer</t>
  </si>
  <si>
    <t>Vol. Hoy</t>
  </si>
  <si>
    <t>Tend.</t>
  </si>
  <si>
    <t>NAME</t>
  </si>
  <si>
    <t>NAMO</t>
  </si>
  <si>
    <t>Cap. Total (Mm³)</t>
  </si>
  <si>
    <r>
      <t>Niv. cap. Total (m</t>
    </r>
    <r>
      <rPr>
        <b/>
        <sz val="10"/>
        <color theme="1"/>
        <rFont val="Calibri"/>
        <family val="2"/>
      </rPr>
      <t>)</t>
    </r>
  </si>
  <si>
    <t>% Ayer</t>
  </si>
  <si>
    <t>% Hoy</t>
  </si>
  <si>
    <t>% al NAMO</t>
  </si>
  <si>
    <t>% al NAME</t>
  </si>
  <si>
    <t>Precip</t>
  </si>
  <si>
    <t>DifNAMO</t>
  </si>
  <si>
    <t>DifNAME</t>
  </si>
  <si>
    <t>*Presa Los Reyes*</t>
  </si>
  <si>
    <t>*NAMO: 2,165.00 m*</t>
  </si>
  <si>
    <t>*Presa Laguna*</t>
  </si>
  <si>
    <t>*NAMO: 2,183.00 m*</t>
  </si>
  <si>
    <t>*Presa Necaxa*</t>
  </si>
  <si>
    <t>*NAMO: 1,338.00 m*</t>
  </si>
  <si>
    <t>*Presa Nexapa*</t>
  </si>
  <si>
    <t>*NAMO: 1,360.00 m*</t>
  </si>
  <si>
    <t>*Presa Tenango*</t>
  </si>
  <si>
    <t>*NAMO: 1,345.00 m*</t>
  </si>
  <si>
    <t>*Presa La Soledad*</t>
  </si>
  <si>
    <t>*NAMO: 804.50 m*</t>
  </si>
  <si>
    <t>*Presa Temascal*</t>
  </si>
  <si>
    <t>*NAMO: 66.50 m*</t>
  </si>
  <si>
    <t>*Presa Cerro de Oro*</t>
  </si>
  <si>
    <t>*NAMO: 64.86 m*</t>
  </si>
  <si>
    <t>*Presa Canseco*</t>
  </si>
  <si>
    <t>*NAMO: 332.70 m*</t>
  </si>
  <si>
    <t>*Presa La Cangrejera*</t>
  </si>
  <si>
    <t>*NAMO: 19.43 m*</t>
  </si>
  <si>
    <t>San Bernardino</t>
  </si>
  <si>
    <t>Vicente Guerrero, Pue.</t>
  </si>
  <si>
    <t>Alcomunga</t>
  </si>
  <si>
    <t>Ajalpan, Pue.</t>
  </si>
  <si>
    <t>*OCGC:* Lluvias máximas en 24 h (8-8h)</t>
  </si>
  <si>
    <t>Formula municipio</t>
  </si>
  <si>
    <t>Formula Cuenca</t>
  </si>
  <si>
    <t>Fecha</t>
  </si>
  <si>
    <t>UmbralPrec</t>
  </si>
  <si>
    <t>UmbralTmin</t>
  </si>
  <si>
    <t>UmbralTmax</t>
  </si>
  <si>
    <t>*Cuenca Papaloapan*</t>
  </si>
  <si>
    <t>Seguimiento de Presas</t>
  </si>
  <si>
    <t>7</t>
  </si>
  <si>
    <t>8</t>
  </si>
  <si>
    <t>Umbral WhatsApp</t>
  </si>
  <si>
    <t>12.5</t>
  </si>
  <si>
    <t>23.5</t>
  </si>
  <si>
    <t>20</t>
  </si>
  <si>
    <t>13.0</t>
  </si>
  <si>
    <t>21</t>
  </si>
  <si>
    <t>19</t>
  </si>
  <si>
    <t>17.0</t>
  </si>
  <si>
    <t>20.5</t>
  </si>
  <si>
    <t>22</t>
  </si>
  <si>
    <t>22.5</t>
  </si>
  <si>
    <t>22.6</t>
  </si>
  <si>
    <t>23</t>
  </si>
  <si>
    <t>21.5</t>
  </si>
  <si>
    <t>24</t>
  </si>
  <si>
    <t>14.0</t>
  </si>
  <si>
    <t>2018/02/28</t>
  </si>
  <si>
    <t>21.0</t>
  </si>
  <si>
    <t>21.3</t>
  </si>
  <si>
    <t>20.9</t>
  </si>
  <si>
    <t>21.7</t>
  </si>
  <si>
    <t>20.0</t>
  </si>
  <si>
    <t>15.0</t>
  </si>
  <si>
    <t>1.0</t>
  </si>
  <si>
    <t>4.5</t>
  </si>
  <si>
    <t>10.8</t>
  </si>
  <si>
    <t>6</t>
  </si>
  <si>
    <t>10.7</t>
  </si>
  <si>
    <t>2</t>
  </si>
  <si>
    <t>19.5</t>
  </si>
  <si>
    <t>-3</t>
  </si>
  <si>
    <t>25</t>
  </si>
  <si>
    <t>Laguna 2010</t>
  </si>
  <si>
    <t>Reyes 2010</t>
  </si>
  <si>
    <t>Necaxa 2010</t>
  </si>
  <si>
    <t>Nexapa 2010</t>
  </si>
  <si>
    <t>Tenango 2010</t>
  </si>
  <si>
    <t>ALUVC</t>
  </si>
  <si>
    <t>MILVC</t>
  </si>
  <si>
    <t>PTNVC</t>
  </si>
  <si>
    <t>XMGVC</t>
  </si>
  <si>
    <t>Alto Lucero</t>
  </si>
  <si>
    <t>Milcahual</t>
  </si>
  <si>
    <t>Potrero Nuevo</t>
  </si>
  <si>
    <t>Xalapa Magisterial</t>
  </si>
  <si>
    <t>Orizaba (Orizaba, Ver.): 38.0</t>
  </si>
  <si>
    <t>ESTACIONES CLIMATOLÓGICAS EVALUADAS ACTUALMENTE</t>
  </si>
  <si>
    <t>MTLPB</t>
  </si>
  <si>
    <t>Metlaltoyuca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</si>
</sst>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[$-80A]d&quot; de &quot;mmmm&quot; de &quot;yyyy;@"/>
    <numFmt numFmtId="165" formatCode="0.0"/>
    <numFmt numFmtId="166" formatCode="0.000"/>
    <numFmt numFmtId="167" formatCode="0.00\ &quot;m&quot;"/>
    <numFmt numFmtId="168" formatCode="0.00\ &quot;msnm&quot;"/>
    <numFmt numFmtId="169" formatCode="0.000\ &quot;m³/s&quot;"/>
    <numFmt numFmtId="170" formatCode="#,##0.000"/>
    <numFmt numFmtId="171" formatCode="#,##0.0"/>
    <numFmt numFmtId="172" formatCode="#,##0.0000"/>
    <numFmt numFmtId="173" formatCode="0.0000"/>
    <numFmt numFmtId="174" formatCode="[$-F800]dddd\,\ mmmm\ dd\,\ yyyy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sz val="10"/>
      <color theme="0"/>
      <name val="Soberana Sans"/>
      <family val="3"/>
    </font>
    <font>
      <b/>
      <sz val="10"/>
      <color theme="0"/>
      <name val="Soberana Sans"/>
      <family val="3"/>
    </font>
    <font>
      <b/>
      <sz val="10"/>
      <color rgb="FFFF0000"/>
      <name val="Soberana Sans"/>
      <family val="3"/>
    </font>
    <font>
      <sz val="9"/>
      <color theme="0"/>
      <name val="Soberana Sans"/>
      <family val="3"/>
    </font>
    <font>
      <b/>
      <sz val="10"/>
      <color theme="1"/>
      <name val="Soberana Sans"/>
      <family val="3"/>
    </font>
    <font>
      <b/>
      <sz val="12"/>
      <color theme="1"/>
      <name val="Soberana Sans"/>
      <family val="3"/>
    </font>
    <font>
      <b/>
      <sz val="8"/>
      <color theme="1"/>
      <name val="Soberana Sans"/>
      <family val="3"/>
    </font>
    <font>
      <b/>
      <sz val="12"/>
      <color theme="1"/>
      <name val="Calibri"/>
      <family val="2"/>
    </font>
    <font>
      <b/>
      <sz val="9"/>
      <color indexed="81"/>
      <name val="Tahoma"/>
      <family val="2"/>
    </font>
    <font>
      <b/>
      <sz val="11"/>
      <color indexed="81"/>
      <name val="Soberana Sans"/>
      <family val="3"/>
    </font>
    <font>
      <b/>
      <sz val="12"/>
      <color indexed="81"/>
      <name val="Soberana Sans"/>
      <family val="3"/>
    </font>
    <font>
      <b/>
      <sz val="9"/>
      <color theme="1"/>
      <name val="Soberana Sans"/>
      <family val="3"/>
    </font>
    <font>
      <sz val="9"/>
      <color theme="1"/>
      <name val="Soberana Sans"/>
      <family val="3"/>
    </font>
    <font>
      <vertAlign val="superscript"/>
      <sz val="9"/>
      <color theme="1"/>
      <name val="Soberana Sans"/>
      <family val="3"/>
    </font>
    <font>
      <sz val="12"/>
      <color theme="1"/>
      <name val="Soberana Sans"/>
      <family val="3"/>
    </font>
    <font>
      <b/>
      <sz val="12"/>
      <color rgb="FFFF0000"/>
      <name val="Calibri"/>
      <family val="2"/>
      <scheme val="minor"/>
    </font>
    <font>
      <b/>
      <sz val="12"/>
      <color rgb="FFFF0000"/>
      <name val="Soberana Sans"/>
      <family val="3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oberana Sans"/>
      <family val="3"/>
    </font>
    <font>
      <sz val="10"/>
      <color theme="1"/>
      <name val="Soberana Sans"/>
      <family val="3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9"/>
      <name val="Soberana Sans"/>
      <family val="3"/>
    </font>
    <font>
      <sz val="9"/>
      <name val="Soberana Sans"/>
      <family val="3"/>
    </font>
    <font>
      <b/>
      <sz val="13.5"/>
      <name val="Calibri"/>
      <family val="2"/>
    </font>
    <font>
      <sz val="11"/>
      <name val="Calibri"/>
      <family val="2"/>
    </font>
    <font>
      <b/>
      <sz val="18"/>
      <name val="Calibri"/>
      <family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rgb="FFFF0000"/>
      <name val="Soberana Sans"/>
      <family val="3"/>
    </font>
    <font>
      <b/>
      <sz val="9"/>
      <color rgb="FFFF0000"/>
      <name val="Soberana Sans"/>
      <family val="3"/>
    </font>
    <font>
      <sz val="11"/>
      <color theme="0" tint="-0.1499984740745262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lightDown">
        <fgColor auto="1"/>
        <bgColor auto="1"/>
      </patternFill>
    </fill>
    <fill>
      <patternFill patternType="lightDown"/>
    </fill>
    <fill>
      <patternFill patternType="solid">
        <fgColor rgb="FFFFFF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4" tint="0.59999389629810485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/>
      <right/>
      <top style="double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double">
        <color theme="1"/>
      </right>
      <top style="thin">
        <color theme="1"/>
      </top>
      <bottom/>
      <diagonal/>
    </border>
    <border>
      <left style="double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29" fillId="0" borderId="0"/>
  </cellStyleXfs>
  <cellXfs count="400">
    <xf numFmtId="0" fontId="0" fillId="0" borderId="0" xfId="0"/>
    <xf numFmtId="2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14" fontId="0" fillId="9" borderId="0" xfId="0" quotePrefix="1" applyNumberForma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3" fillId="2" borderId="0" xfId="0" applyNumberFormat="1" applyFont="1" applyFill="1" applyAlignment="1"/>
    <xf numFmtId="0" fontId="9" fillId="0" borderId="0" xfId="0" applyFont="1"/>
    <xf numFmtId="165" fontId="0" fillId="0" borderId="3" xfId="0" applyNumberFormat="1" applyBorder="1" applyAlignment="1">
      <alignment horizontal="center"/>
    </xf>
    <xf numFmtId="165" fontId="0" fillId="0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16" borderId="3" xfId="0" applyNumberFormat="1" applyFill="1" applyBorder="1" applyAlignment="1">
      <alignment horizontal="center" wrapText="1"/>
    </xf>
    <xf numFmtId="165" fontId="0" fillId="0" borderId="4" xfId="0" applyNumberFormat="1" applyBorder="1" applyAlignment="1">
      <alignment horizontal="center"/>
    </xf>
    <xf numFmtId="165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 wrapText="1"/>
    </xf>
    <xf numFmtId="2" fontId="0" fillId="16" borderId="5" xfId="0" applyNumberFormat="1" applyFill="1" applyBorder="1" applyAlignment="1">
      <alignment horizontal="center" wrapText="1"/>
    </xf>
    <xf numFmtId="2" fontId="0" fillId="16" borderId="6" xfId="0" applyNumberForma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1" fillId="2" borderId="0" xfId="0" applyFont="1" applyFill="1"/>
    <xf numFmtId="165" fontId="9" fillId="0" borderId="3" xfId="0" applyNumberFormat="1" applyFont="1" applyBorder="1" applyAlignment="1">
      <alignment horizontal="center"/>
    </xf>
    <xf numFmtId="165" fontId="9" fillId="0" borderId="3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65" fontId="9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1" fillId="7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65" fontId="1" fillId="14" borderId="1" xfId="0" applyNumberFormat="1" applyFont="1" applyFill="1" applyBorder="1" applyAlignment="1">
      <alignment horizontal="center"/>
    </xf>
    <xf numFmtId="2" fontId="1" fillId="12" borderId="1" xfId="0" applyNumberFormat="1" applyFont="1" applyFill="1" applyBorder="1" applyAlignment="1">
      <alignment horizontal="center"/>
    </xf>
    <xf numFmtId="2" fontId="1" fillId="15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3" borderId="1" xfId="0" applyNumberFormat="1" applyFont="1" applyFill="1" applyBorder="1" applyAlignment="1">
      <alignment horizontal="center" wrapText="1"/>
    </xf>
    <xf numFmtId="0" fontId="7" fillId="0" borderId="0" xfId="0" applyFont="1" applyFill="1" applyAlignment="1">
      <alignment horizontal="center"/>
    </xf>
    <xf numFmtId="166" fontId="0" fillId="16" borderId="4" xfId="0" applyNumberFormat="1" applyFill="1" applyBorder="1" applyAlignment="1">
      <alignment horizontal="center" wrapText="1"/>
    </xf>
    <xf numFmtId="166" fontId="0" fillId="16" borderId="3" xfId="0" applyNumberForma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18" borderId="0" xfId="0" applyFont="1" applyFill="1" applyBorder="1" applyAlignment="1">
      <alignment horizontal="center"/>
    </xf>
    <xf numFmtId="2" fontId="10" fillId="18" borderId="0" xfId="0" applyNumberFormat="1" applyFont="1" applyFill="1" applyBorder="1" applyAlignment="1">
      <alignment horizontal="center"/>
    </xf>
    <xf numFmtId="0" fontId="11" fillId="18" borderId="0" xfId="0" applyFont="1" applyFill="1" applyBorder="1" applyAlignment="1">
      <alignment horizontal="center"/>
    </xf>
    <xf numFmtId="0" fontId="12" fillId="18" borderId="0" xfId="0" applyFont="1" applyFill="1" applyBorder="1" applyAlignment="1">
      <alignment horizontal="center"/>
    </xf>
    <xf numFmtId="0" fontId="10" fillId="18" borderId="0" xfId="0" applyFont="1" applyFill="1" applyBorder="1" applyAlignment="1">
      <alignment horizontal="center"/>
    </xf>
    <xf numFmtId="1" fontId="12" fillId="18" borderId="0" xfId="0" applyNumberFormat="1" applyFont="1" applyFill="1" applyBorder="1" applyAlignment="1">
      <alignment horizontal="center"/>
    </xf>
    <xf numFmtId="9" fontId="13" fillId="18" borderId="3" xfId="0" applyNumberFormat="1" applyFont="1" applyFill="1" applyBorder="1" applyAlignment="1">
      <alignment horizontal="center"/>
    </xf>
    <xf numFmtId="0" fontId="14" fillId="18" borderId="0" xfId="0" applyFont="1" applyFill="1" applyAlignment="1">
      <alignment horizontal="center" vertical="center"/>
    </xf>
    <xf numFmtId="0" fontId="14" fillId="18" borderId="0" xfId="0" applyFont="1" applyFill="1" applyBorder="1" applyAlignment="1">
      <alignment horizontal="center"/>
    </xf>
    <xf numFmtId="165" fontId="14" fillId="18" borderId="0" xfId="0" applyNumberFormat="1" applyFont="1" applyFill="1" applyBorder="1" applyAlignment="1">
      <alignment horizontal="center" vertical="center"/>
    </xf>
    <xf numFmtId="2" fontId="14" fillId="18" borderId="0" xfId="0" applyNumberFormat="1" applyFont="1" applyFill="1" applyBorder="1" applyAlignment="1">
      <alignment horizontal="center"/>
    </xf>
    <xf numFmtId="0" fontId="0" fillId="18" borderId="0" xfId="0" applyFill="1"/>
    <xf numFmtId="166" fontId="3" fillId="20" borderId="0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 wrapText="1"/>
    </xf>
    <xf numFmtId="166" fontId="0" fillId="20" borderId="0" xfId="0" applyNumberFormat="1" applyFont="1" applyFill="1" applyBorder="1" applyAlignment="1">
      <alignment horizontal="center"/>
    </xf>
    <xf numFmtId="166" fontId="0" fillId="20" borderId="0" xfId="0" applyNumberFormat="1" applyFont="1" applyFill="1" applyAlignment="1">
      <alignment horizontal="center"/>
    </xf>
    <xf numFmtId="168" fontId="16" fillId="20" borderId="21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/>
    </xf>
    <xf numFmtId="2" fontId="16" fillId="20" borderId="11" xfId="0" applyNumberFormat="1" applyFont="1" applyFill="1" applyBorder="1" applyAlignment="1">
      <alignment horizontal="center" wrapText="1"/>
    </xf>
    <xf numFmtId="166" fontId="3" fillId="2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center"/>
    </xf>
    <xf numFmtId="2" fontId="23" fillId="0" borderId="0" xfId="0" applyNumberFormat="1" applyFont="1" applyFill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2" fontId="22" fillId="0" borderId="0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2" fontId="22" fillId="0" borderId="0" xfId="0" applyNumberFormat="1" applyFont="1" applyFill="1" applyBorder="1" applyAlignment="1">
      <alignment horizontal="center" vertical="top" wrapText="1"/>
    </xf>
    <xf numFmtId="166" fontId="22" fillId="0" borderId="0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22" fillId="0" borderId="0" xfId="0" applyFont="1" applyFill="1" applyBorder="1" applyAlignment="1">
      <alignment horizontal="center"/>
    </xf>
    <xf numFmtId="165" fontId="22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top" wrapText="1"/>
    </xf>
    <xf numFmtId="166" fontId="23" fillId="0" borderId="0" xfId="0" applyNumberFormat="1" applyFont="1" applyFill="1" applyBorder="1" applyAlignment="1">
      <alignment horizontal="center"/>
    </xf>
    <xf numFmtId="166" fontId="23" fillId="0" borderId="0" xfId="0" applyNumberFormat="1" applyFont="1" applyFill="1" applyAlignment="1">
      <alignment horizontal="center" vertical="center" wrapText="1"/>
    </xf>
    <xf numFmtId="2" fontId="23" fillId="0" borderId="0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/>
    </xf>
    <xf numFmtId="166" fontId="22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center" wrapText="1"/>
    </xf>
    <xf numFmtId="2" fontId="23" fillId="0" borderId="0" xfId="0" applyNumberFormat="1" applyFont="1" applyFill="1"/>
    <xf numFmtId="166" fontId="23" fillId="0" borderId="0" xfId="0" applyNumberFormat="1" applyFont="1" applyFill="1" applyAlignment="1">
      <alignment horizontal="center"/>
    </xf>
    <xf numFmtId="2" fontId="16" fillId="20" borderId="0" xfId="0" applyNumberFormat="1" applyFont="1" applyFill="1" applyBorder="1" applyAlignment="1">
      <alignment horizontal="center" vertical="center" wrapText="1"/>
    </xf>
    <xf numFmtId="2" fontId="2" fillId="20" borderId="0" xfId="0" applyNumberFormat="1" applyFont="1" applyFill="1" applyBorder="1" applyAlignment="1">
      <alignment horizontal="center"/>
    </xf>
    <xf numFmtId="2" fontId="16" fillId="20" borderId="14" xfId="0" applyNumberFormat="1" applyFont="1" applyFill="1" applyBorder="1" applyAlignment="1">
      <alignment horizontal="center"/>
    </xf>
    <xf numFmtId="2" fontId="16" fillId="9" borderId="15" xfId="0" applyNumberFormat="1" applyFont="1" applyFill="1" applyBorder="1" applyAlignment="1">
      <alignment horizontal="center"/>
    </xf>
    <xf numFmtId="166" fontId="16" fillId="20" borderId="16" xfId="0" applyNumberFormat="1" applyFont="1" applyFill="1" applyBorder="1" applyAlignment="1">
      <alignment horizontal="center"/>
    </xf>
    <xf numFmtId="166" fontId="16" fillId="20" borderId="0" xfId="0" applyNumberFormat="1" applyFont="1" applyFill="1" applyBorder="1" applyAlignment="1">
      <alignment horizontal="center"/>
    </xf>
    <xf numFmtId="0" fontId="16" fillId="20" borderId="14" xfId="0" applyFont="1" applyFill="1" applyBorder="1" applyAlignment="1">
      <alignment horizontal="center"/>
    </xf>
    <xf numFmtId="2" fontId="16" fillId="20" borderId="17" xfId="0" applyNumberFormat="1" applyFont="1" applyFill="1" applyBorder="1" applyAlignment="1">
      <alignment horizontal="center"/>
    </xf>
    <xf numFmtId="2" fontId="16" fillId="9" borderId="18" xfId="0" applyNumberFormat="1" applyFont="1" applyFill="1" applyBorder="1" applyAlignment="1">
      <alignment horizontal="center"/>
    </xf>
    <xf numFmtId="166" fontId="16" fillId="20" borderId="19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/>
    </xf>
    <xf numFmtId="0" fontId="16" fillId="20" borderId="20" xfId="0" applyFont="1" applyFill="1" applyBorder="1" applyAlignment="1">
      <alignment horizontal="center"/>
    </xf>
    <xf numFmtId="169" fontId="16" fillId="20" borderId="11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/>
    </xf>
    <xf numFmtId="2" fontId="16" fillId="20" borderId="20" xfId="0" applyNumberFormat="1" applyFont="1" applyFill="1" applyBorder="1" applyAlignment="1">
      <alignment horizontal="center"/>
    </xf>
    <xf numFmtId="2" fontId="16" fillId="9" borderId="22" xfId="0" applyNumberFormat="1" applyFont="1" applyFill="1" applyBorder="1" applyAlignment="1">
      <alignment horizontal="center"/>
    </xf>
    <xf numFmtId="166" fontId="16" fillId="20" borderId="21" xfId="0" applyNumberFormat="1" applyFont="1" applyFill="1" applyBorder="1" applyAlignment="1">
      <alignment horizontal="center"/>
    </xf>
    <xf numFmtId="2" fontId="16" fillId="20" borderId="0" xfId="0" applyNumberFormat="1" applyFont="1" applyFill="1" applyBorder="1" applyAlignment="1">
      <alignment horizontal="center"/>
    </xf>
    <xf numFmtId="4" fontId="16" fillId="21" borderId="15" xfId="0" applyNumberFormat="1" applyFont="1" applyFill="1" applyBorder="1" applyAlignment="1">
      <alignment horizontal="center"/>
    </xf>
    <xf numFmtId="170" fontId="16" fillId="20" borderId="15" xfId="0" applyNumberFormat="1" applyFont="1" applyFill="1" applyBorder="1" applyAlignment="1">
      <alignment horizontal="center"/>
    </xf>
    <xf numFmtId="170" fontId="16" fillId="20" borderId="16" xfId="0" applyNumberFormat="1" applyFont="1" applyFill="1" applyBorder="1" applyAlignment="1">
      <alignment horizontal="center"/>
    </xf>
    <xf numFmtId="171" fontId="16" fillId="20" borderId="18" xfId="0" applyNumberFormat="1" applyFont="1" applyFill="1" applyBorder="1" applyAlignment="1">
      <alignment horizontal="center"/>
    </xf>
    <xf numFmtId="4" fontId="16" fillId="20" borderId="18" xfId="0" applyNumberFormat="1" applyFont="1" applyFill="1" applyBorder="1" applyAlignment="1">
      <alignment horizontal="center"/>
    </xf>
    <xf numFmtId="4" fontId="16" fillId="9" borderId="18" xfId="0" applyNumberFormat="1" applyFont="1" applyFill="1" applyBorder="1" applyAlignment="1">
      <alignment horizontal="center"/>
    </xf>
    <xf numFmtId="170" fontId="16" fillId="20" borderId="19" xfId="0" applyNumberFormat="1" applyFont="1" applyFill="1" applyBorder="1" applyAlignment="1">
      <alignment horizontal="center"/>
    </xf>
    <xf numFmtId="2" fontId="27" fillId="9" borderId="18" xfId="0" applyNumberFormat="1" applyFont="1" applyFill="1" applyBorder="1" applyAlignment="1">
      <alignment horizontal="center"/>
    </xf>
    <xf numFmtId="2" fontId="16" fillId="22" borderId="18" xfId="0" applyNumberFormat="1" applyFont="1" applyFill="1" applyBorder="1" applyAlignment="1">
      <alignment horizontal="center"/>
    </xf>
    <xf numFmtId="2" fontId="16" fillId="21" borderId="18" xfId="0" applyNumberFormat="1" applyFont="1" applyFill="1" applyBorder="1" applyAlignment="1">
      <alignment horizontal="center"/>
    </xf>
    <xf numFmtId="2" fontId="16" fillId="20" borderId="18" xfId="0" applyNumberFormat="1" applyFont="1" applyFill="1" applyBorder="1" applyAlignment="1">
      <alignment horizontal="center"/>
    </xf>
    <xf numFmtId="166" fontId="16" fillId="20" borderId="18" xfId="0" applyNumberFormat="1" applyFont="1" applyFill="1" applyBorder="1" applyAlignment="1">
      <alignment horizontal="center"/>
    </xf>
    <xf numFmtId="166" fontId="16" fillId="20" borderId="22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center"/>
    </xf>
    <xf numFmtId="2" fontId="25" fillId="20" borderId="0" xfId="0" applyNumberFormat="1" applyFont="1" applyFill="1" applyAlignment="1">
      <alignment horizontal="center"/>
    </xf>
    <xf numFmtId="4" fontId="16" fillId="9" borderId="22" xfId="0" applyNumberFormat="1" applyFont="1" applyFill="1" applyBorder="1" applyAlignment="1">
      <alignment horizontal="center"/>
    </xf>
    <xf numFmtId="170" fontId="16" fillId="20" borderId="21" xfId="0" applyNumberFormat="1" applyFont="1" applyFill="1" applyBorder="1" applyAlignment="1">
      <alignment horizontal="center"/>
    </xf>
    <xf numFmtId="2" fontId="22" fillId="20" borderId="0" xfId="0" applyNumberFormat="1" applyFont="1" applyFill="1" applyAlignment="1">
      <alignment horizontal="center"/>
    </xf>
    <xf numFmtId="0" fontId="28" fillId="9" borderId="24" xfId="0" applyFont="1" applyFill="1" applyBorder="1" applyAlignment="1">
      <alignment horizontal="center" vertical="center"/>
    </xf>
    <xf numFmtId="0" fontId="28" fillId="11" borderId="24" xfId="0" applyFont="1" applyFill="1" applyBorder="1" applyAlignment="1">
      <alignment horizontal="center" vertical="center"/>
    </xf>
    <xf numFmtId="0" fontId="28" fillId="24" borderId="24" xfId="0" applyFont="1" applyFill="1" applyBorder="1" applyAlignment="1">
      <alignment horizontal="center" vertical="center"/>
    </xf>
    <xf numFmtId="4" fontId="16" fillId="0" borderId="18" xfId="0" applyNumberFormat="1" applyFont="1" applyFill="1" applyBorder="1" applyAlignment="1">
      <alignment horizontal="center"/>
    </xf>
    <xf numFmtId="0" fontId="16" fillId="20" borderId="25" xfId="0" applyFont="1" applyFill="1" applyBorder="1" applyAlignment="1">
      <alignment horizontal="center"/>
    </xf>
    <xf numFmtId="169" fontId="16" fillId="9" borderId="26" xfId="0" applyNumberFormat="1" applyFont="1" applyFill="1" applyBorder="1" applyAlignment="1">
      <alignment horizontal="center"/>
    </xf>
    <xf numFmtId="167" fontId="16" fillId="20" borderId="16" xfId="0" applyNumberFormat="1" applyFont="1" applyFill="1" applyBorder="1" applyAlignment="1">
      <alignment horizontal="center"/>
    </xf>
    <xf numFmtId="2" fontId="26" fillId="20" borderId="0" xfId="0" applyNumberFormat="1" applyFont="1" applyFill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14" fontId="13" fillId="17" borderId="3" xfId="0" applyNumberFormat="1" applyFont="1" applyFill="1" applyBorder="1" applyAlignment="1">
      <alignment horizontal="center"/>
    </xf>
    <xf numFmtId="1" fontId="13" fillId="17" borderId="3" xfId="0" applyNumberFormat="1" applyFont="1" applyFill="1" applyBorder="1" applyAlignment="1">
      <alignment horizontal="center"/>
    </xf>
    <xf numFmtId="0" fontId="13" fillId="19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73" fontId="23" fillId="20" borderId="0" xfId="0" applyNumberFormat="1" applyFont="1" applyFill="1" applyAlignment="1">
      <alignment horizontal="center"/>
    </xf>
    <xf numFmtId="165" fontId="23" fillId="20" borderId="0" xfId="0" applyNumberFormat="1" applyFont="1" applyFill="1" applyAlignment="1">
      <alignment horizontal="center"/>
    </xf>
    <xf numFmtId="1" fontId="23" fillId="20" borderId="0" xfId="0" applyNumberFormat="1" applyFont="1" applyFill="1" applyAlignment="1">
      <alignment horizontal="center"/>
    </xf>
    <xf numFmtId="2" fontId="30" fillId="20" borderId="45" xfId="0" applyNumberFormat="1" applyFont="1" applyFill="1" applyBorder="1" applyAlignment="1">
      <alignment horizontal="center" vertical="center"/>
    </xf>
    <xf numFmtId="2" fontId="15" fillId="20" borderId="47" xfId="0" applyNumberFormat="1" applyFont="1" applyFill="1" applyBorder="1" applyAlignment="1">
      <alignment horizontal="center"/>
    </xf>
    <xf numFmtId="2" fontId="15" fillId="20" borderId="46" xfId="0" applyNumberFormat="1" applyFont="1" applyFill="1" applyBorder="1" applyAlignment="1">
      <alignment horizontal="center"/>
    </xf>
    <xf numFmtId="166" fontId="15" fillId="20" borderId="48" xfId="0" applyNumberFormat="1" applyFont="1" applyFill="1" applyBorder="1" applyAlignment="1">
      <alignment horizontal="center"/>
    </xf>
    <xf numFmtId="2" fontId="31" fillId="20" borderId="0" xfId="0" applyNumberFormat="1" applyFont="1" applyFill="1" applyBorder="1" applyAlignment="1"/>
    <xf numFmtId="2" fontId="15" fillId="20" borderId="37" xfId="0" applyNumberFormat="1" applyFont="1" applyFill="1" applyBorder="1" applyAlignment="1">
      <alignment horizontal="center"/>
    </xf>
    <xf numFmtId="0" fontId="15" fillId="9" borderId="38" xfId="0" applyFont="1" applyFill="1" applyBorder="1" applyAlignment="1">
      <alignment horizontal="center"/>
    </xf>
    <xf numFmtId="166" fontId="15" fillId="20" borderId="39" xfId="0" applyNumberFormat="1" applyFont="1" applyFill="1" applyBorder="1" applyAlignment="1">
      <alignment horizontal="center"/>
    </xf>
    <xf numFmtId="2" fontId="15" fillId="20" borderId="40" xfId="0" applyNumberFormat="1" applyFont="1" applyFill="1" applyBorder="1" applyAlignment="1">
      <alignment horizontal="center"/>
    </xf>
    <xf numFmtId="2" fontId="15" fillId="20" borderId="23" xfId="0" applyNumberFormat="1" applyFont="1" applyFill="1" applyBorder="1" applyAlignment="1">
      <alignment horizontal="center"/>
    </xf>
    <xf numFmtId="166" fontId="15" fillId="20" borderId="41" xfId="0" applyNumberFormat="1" applyFont="1" applyFill="1" applyBorder="1" applyAlignment="1">
      <alignment horizontal="center"/>
    </xf>
    <xf numFmtId="2" fontId="15" fillId="20" borderId="42" xfId="0" applyNumberFormat="1" applyFont="1" applyFill="1" applyBorder="1" applyAlignment="1">
      <alignment horizontal="center"/>
    </xf>
    <xf numFmtId="2" fontId="15" fillId="20" borderId="43" xfId="0" applyNumberFormat="1" applyFont="1" applyFill="1" applyBorder="1" applyAlignment="1">
      <alignment horizontal="center"/>
    </xf>
    <xf numFmtId="166" fontId="15" fillId="20" borderId="44" xfId="0" applyNumberFormat="1" applyFont="1" applyFill="1" applyBorder="1" applyAlignment="1">
      <alignment horizontal="center"/>
    </xf>
    <xf numFmtId="2" fontId="31" fillId="2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2" fontId="15" fillId="20" borderId="38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left"/>
    </xf>
    <xf numFmtId="0" fontId="6" fillId="0" borderId="49" xfId="0" applyFont="1" applyFill="1" applyBorder="1" applyAlignment="1">
      <alignment horizontal="center"/>
    </xf>
    <xf numFmtId="0" fontId="6" fillId="0" borderId="50" xfId="0" applyFont="1" applyFill="1" applyBorder="1" applyAlignment="1">
      <alignment horizontal="center"/>
    </xf>
    <xf numFmtId="0" fontId="34" fillId="0" borderId="31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3" xfId="0" applyFont="1" applyBorder="1" applyAlignment="1">
      <alignment horizontal="center"/>
    </xf>
    <xf numFmtId="2" fontId="39" fillId="27" borderId="57" xfId="0" applyNumberFormat="1" applyFont="1" applyFill="1" applyBorder="1" applyAlignment="1">
      <alignment horizontal="center"/>
    </xf>
    <xf numFmtId="165" fontId="40" fillId="20" borderId="58" xfId="0" applyNumberFormat="1" applyFont="1" applyFill="1" applyBorder="1" applyAlignment="1">
      <alignment horizontal="center" wrapText="1"/>
    </xf>
    <xf numFmtId="165" fontId="40" fillId="20" borderId="0" xfId="0" applyNumberFormat="1" applyFont="1" applyFill="1" applyBorder="1" applyAlignment="1">
      <alignment horizontal="center" wrapText="1"/>
    </xf>
    <xf numFmtId="0" fontId="37" fillId="25" borderId="0" xfId="0" applyFont="1" applyFill="1" applyBorder="1" applyAlignment="1">
      <alignment horizontal="center" vertical="center"/>
    </xf>
    <xf numFmtId="0" fontId="37" fillId="25" borderId="0" xfId="0" applyFont="1" applyFill="1" applyBorder="1" applyAlignment="1">
      <alignment horizontal="left" vertical="center"/>
    </xf>
    <xf numFmtId="0" fontId="42" fillId="19" borderId="23" xfId="0" applyFont="1" applyFill="1" applyBorder="1" applyAlignment="1">
      <alignment horizontal="center"/>
    </xf>
    <xf numFmtId="14" fontId="6" fillId="28" borderId="23" xfId="0" applyNumberFormat="1" applyFont="1" applyFill="1" applyBorder="1" applyAlignment="1">
      <alignment horizontal="center"/>
    </xf>
    <xf numFmtId="1" fontId="43" fillId="28" borderId="23" xfId="0" applyNumberFormat="1" applyFont="1" applyFill="1" applyBorder="1" applyAlignment="1">
      <alignment horizontal="center"/>
    </xf>
    <xf numFmtId="0" fontId="41" fillId="19" borderId="23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0" fillId="0" borderId="23" xfId="1" applyFont="1" applyBorder="1" applyAlignment="1">
      <alignment horizontal="center"/>
    </xf>
    <xf numFmtId="0" fontId="0" fillId="0" borderId="0" xfId="0" applyAlignment="1">
      <alignment horizontal="center"/>
    </xf>
    <xf numFmtId="165" fontId="40" fillId="20" borderId="61" xfId="0" applyNumberFormat="1" applyFont="1" applyFill="1" applyBorder="1" applyAlignment="1">
      <alignment horizontal="center" wrapText="1"/>
    </xf>
    <xf numFmtId="0" fontId="39" fillId="27" borderId="62" xfId="0" applyFont="1" applyFill="1" applyBorder="1" applyAlignment="1">
      <alignment horizontal="center"/>
    </xf>
    <xf numFmtId="0" fontId="40" fillId="20" borderId="61" xfId="0" applyFont="1" applyFill="1" applyBorder="1" applyAlignment="1">
      <alignment horizontal="center" wrapText="1"/>
    </xf>
    <xf numFmtId="0" fontId="6" fillId="20" borderId="0" xfId="0" applyFont="1" applyFill="1" applyBorder="1" applyAlignment="1">
      <alignment horizontal="center"/>
    </xf>
    <xf numFmtId="165" fontId="40" fillId="20" borderId="65" xfId="0" applyNumberFormat="1" applyFont="1" applyFill="1" applyBorder="1" applyAlignment="1">
      <alignment horizontal="center" wrapText="1"/>
    </xf>
    <xf numFmtId="0" fontId="1" fillId="2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1" fillId="8" borderId="3" xfId="0" quotePrefix="1" applyNumberFormat="1" applyFont="1" applyFill="1" applyBorder="1" applyAlignment="1">
      <alignment horizontal="center"/>
    </xf>
    <xf numFmtId="0" fontId="1" fillId="0" borderId="0" xfId="0" applyFont="1"/>
    <xf numFmtId="0" fontId="7" fillId="9" borderId="3" xfId="0" applyFont="1" applyFill="1" applyBorder="1" applyAlignment="1">
      <alignment horizontal="center"/>
    </xf>
    <xf numFmtId="0" fontId="0" fillId="18" borderId="0" xfId="0" applyFill="1" applyAlignment="1">
      <alignment horizontal="center"/>
    </xf>
    <xf numFmtId="2" fontId="0" fillId="23" borderId="66" xfId="0" applyNumberFormat="1" applyFill="1" applyBorder="1" applyAlignment="1">
      <alignment horizontal="center" vertical="center"/>
    </xf>
    <xf numFmtId="2" fontId="0" fillId="23" borderId="67" xfId="0" applyNumberFormat="1" applyFill="1" applyBorder="1" applyAlignment="1">
      <alignment horizontal="center" vertical="center"/>
    </xf>
    <xf numFmtId="1" fontId="22" fillId="9" borderId="66" xfId="0" applyNumberFormat="1" applyFont="1" applyFill="1" applyBorder="1" applyAlignment="1">
      <alignment horizontal="center"/>
    </xf>
    <xf numFmtId="2" fontId="22" fillId="9" borderId="66" xfId="0" applyNumberFormat="1" applyFont="1" applyFill="1" applyBorder="1" applyAlignment="1">
      <alignment horizontal="center"/>
    </xf>
    <xf numFmtId="4" fontId="16" fillId="9" borderId="68" xfId="0" applyNumberFormat="1" applyFont="1" applyFill="1" applyBorder="1" applyAlignment="1">
      <alignment horizontal="center"/>
    </xf>
    <xf numFmtId="1" fontId="22" fillId="20" borderId="66" xfId="0" applyNumberFormat="1" applyFont="1" applyFill="1" applyBorder="1" applyAlignment="1">
      <alignment horizontal="center"/>
    </xf>
    <xf numFmtId="2" fontId="22" fillId="20" borderId="66" xfId="0" applyNumberFormat="1" applyFont="1" applyFill="1" applyBorder="1" applyAlignment="1">
      <alignment horizontal="center"/>
    </xf>
    <xf numFmtId="2" fontId="22" fillId="0" borderId="66" xfId="0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44" fillId="10" borderId="0" xfId="0" applyFont="1" applyFill="1" applyAlignment="1">
      <alignment horizontal="center"/>
    </xf>
    <xf numFmtId="0" fontId="1" fillId="0" borderId="70" xfId="0" applyFont="1" applyFill="1" applyBorder="1" applyAlignment="1">
      <alignment horizontal="center"/>
    </xf>
    <xf numFmtId="0" fontId="1" fillId="0" borderId="71" xfId="0" applyFont="1" applyFill="1" applyBorder="1" applyAlignment="1">
      <alignment horizontal="center"/>
    </xf>
    <xf numFmtId="0" fontId="1" fillId="0" borderId="7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Border="1"/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" fillId="6" borderId="24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10" xfId="0" applyBorder="1" applyAlignment="1">
      <alignment horizontal="center"/>
    </xf>
    <xf numFmtId="0" fontId="0" fillId="0" borderId="78" xfId="0" applyBorder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0" borderId="66" xfId="0" applyFont="1" applyBorder="1" applyAlignment="1">
      <alignment horizontal="center"/>
    </xf>
    <xf numFmtId="2" fontId="0" fillId="0" borderId="66" xfId="0" applyNumberFormat="1" applyFont="1" applyBorder="1" applyAlignment="1">
      <alignment horizontal="center"/>
    </xf>
    <xf numFmtId="0" fontId="0" fillId="0" borderId="66" xfId="0" applyFont="1" applyBorder="1" applyAlignment="1">
      <alignment horizontal="center"/>
    </xf>
    <xf numFmtId="166" fontId="0" fillId="0" borderId="66" xfId="0" applyNumberFormat="1" applyFont="1" applyBorder="1" applyAlignment="1">
      <alignment horizontal="center"/>
    </xf>
    <xf numFmtId="0" fontId="0" fillId="0" borderId="66" xfId="0" applyFont="1" applyFill="1" applyBorder="1" applyAlignment="1">
      <alignment horizontal="center"/>
    </xf>
    <xf numFmtId="165" fontId="1" fillId="0" borderId="66" xfId="0" applyNumberFormat="1" applyFont="1" applyFill="1" applyBorder="1" applyAlignment="1">
      <alignment horizontal="center"/>
    </xf>
    <xf numFmtId="2" fontId="1" fillId="0" borderId="66" xfId="0" applyNumberFormat="1" applyFont="1" applyFill="1" applyBorder="1" applyAlignment="1">
      <alignment horizontal="center"/>
    </xf>
    <xf numFmtId="0" fontId="9" fillId="0" borderId="74" xfId="0" applyFont="1" applyBorder="1" applyAlignment="1">
      <alignment horizontal="center"/>
    </xf>
    <xf numFmtId="0" fontId="0" fillId="0" borderId="67" xfId="0" applyFont="1" applyBorder="1" applyAlignment="1">
      <alignment horizontal="center"/>
    </xf>
    <xf numFmtId="0" fontId="0" fillId="0" borderId="67" xfId="0" applyFont="1" applyFill="1" applyBorder="1" applyAlignment="1">
      <alignment horizontal="center"/>
    </xf>
    <xf numFmtId="0" fontId="1" fillId="0" borderId="67" xfId="0" applyFont="1" applyFill="1" applyBorder="1" applyAlignment="1">
      <alignment horizontal="center"/>
    </xf>
    <xf numFmtId="0" fontId="9" fillId="0" borderId="75" xfId="0" applyFont="1" applyBorder="1" applyAlignment="1">
      <alignment horizontal="center"/>
    </xf>
    <xf numFmtId="1" fontId="0" fillId="8" borderId="0" xfId="0" quotePrefix="1" applyNumberFormat="1" applyFill="1" applyAlignment="1">
      <alignment horizontal="center"/>
    </xf>
    <xf numFmtId="14" fontId="0" fillId="0" borderId="0" xfId="0" applyNumberFormat="1"/>
    <xf numFmtId="2" fontId="0" fillId="0" borderId="76" xfId="0" applyNumberFormat="1" applyFont="1" applyBorder="1" applyAlignment="1">
      <alignment horizontal="center"/>
    </xf>
    <xf numFmtId="0" fontId="0" fillId="0" borderId="76" xfId="0" applyFont="1" applyBorder="1" applyAlignment="1">
      <alignment horizontal="center"/>
    </xf>
    <xf numFmtId="0" fontId="0" fillId="0" borderId="77" xfId="0" applyFont="1" applyBorder="1" applyAlignment="1">
      <alignment horizontal="center"/>
    </xf>
    <xf numFmtId="166" fontId="0" fillId="0" borderId="4" xfId="0" applyNumberFormat="1" applyFont="1" applyFill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6" fontId="0" fillId="0" borderId="66" xfId="0" applyNumberFormat="1" applyFont="1" applyFill="1" applyBorder="1" applyAlignment="1">
      <alignment horizontal="center"/>
    </xf>
    <xf numFmtId="165" fontId="0" fillId="0" borderId="66" xfId="0" applyNumberFormat="1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2" fontId="0" fillId="0" borderId="4" xfId="0" applyNumberFormat="1" applyFont="1" applyBorder="1" applyAlignment="1">
      <alignment horizontal="center"/>
    </xf>
    <xf numFmtId="166" fontId="0" fillId="0" borderId="4" xfId="0" applyNumberFormat="1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2" fontId="6" fillId="0" borderId="66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165" fontId="0" fillId="0" borderId="76" xfId="0" applyNumberFormat="1" applyFont="1" applyBorder="1" applyAlignment="1">
      <alignment horizontal="center"/>
    </xf>
    <xf numFmtId="165" fontId="0" fillId="0" borderId="66" xfId="0" applyNumberFormat="1" applyFont="1" applyFill="1" applyBorder="1" applyAlignment="1">
      <alignment horizontal="center"/>
    </xf>
    <xf numFmtId="170" fontId="1" fillId="3" borderId="66" xfId="0" applyNumberFormat="1" applyFont="1" applyFill="1" applyBorder="1" applyAlignment="1">
      <alignment horizontal="center"/>
    </xf>
    <xf numFmtId="4" fontId="1" fillId="3" borderId="66" xfId="0" applyNumberFormat="1" applyFont="1" applyFill="1" applyBorder="1" applyAlignment="1">
      <alignment horizontal="center"/>
    </xf>
    <xf numFmtId="165" fontId="6" fillId="0" borderId="66" xfId="0" applyNumberFormat="1" applyFont="1" applyFill="1" applyBorder="1" applyAlignment="1">
      <alignment horizontal="center" vertical="center"/>
    </xf>
    <xf numFmtId="0" fontId="1" fillId="0" borderId="81" xfId="0" applyFont="1" applyBorder="1" applyAlignment="1">
      <alignment horizontal="center"/>
    </xf>
    <xf numFmtId="170" fontId="1" fillId="3" borderId="73" xfId="0" applyNumberFormat="1" applyFont="1" applyFill="1" applyBorder="1" applyAlignment="1">
      <alignment horizontal="center"/>
    </xf>
    <xf numFmtId="170" fontId="1" fillId="3" borderId="4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165" fontId="6" fillId="0" borderId="4" xfId="0" applyNumberFormat="1" applyFont="1" applyFill="1" applyBorder="1" applyAlignment="1">
      <alignment horizontal="center" vertical="center"/>
    </xf>
    <xf numFmtId="170" fontId="1" fillId="3" borderId="74" xfId="0" applyNumberFormat="1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76" xfId="0" applyFont="1" applyBorder="1" applyAlignment="1">
      <alignment horizontal="center"/>
    </xf>
    <xf numFmtId="165" fontId="1" fillId="0" borderId="72" xfId="0" applyNumberFormat="1" applyFont="1" applyFill="1" applyBorder="1" applyAlignment="1">
      <alignment horizontal="center"/>
    </xf>
    <xf numFmtId="165" fontId="1" fillId="0" borderId="58" xfId="0" applyNumberFormat="1" applyFont="1" applyFill="1" applyBorder="1" applyAlignment="1">
      <alignment horizontal="center"/>
    </xf>
    <xf numFmtId="2" fontId="1" fillId="0" borderId="72" xfId="0" applyNumberFormat="1" applyFont="1" applyFill="1" applyBorder="1" applyAlignment="1">
      <alignment horizontal="center"/>
    </xf>
    <xf numFmtId="0" fontId="1" fillId="0" borderId="72" xfId="0" applyFont="1" applyFill="1" applyBorder="1" applyAlignment="1">
      <alignment horizontal="center"/>
    </xf>
    <xf numFmtId="4" fontId="0" fillId="0" borderId="4" xfId="0" applyNumberFormat="1" applyFont="1" applyFill="1" applyBorder="1" applyAlignment="1">
      <alignment horizontal="center"/>
    </xf>
    <xf numFmtId="165" fontId="0" fillId="0" borderId="4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4" fontId="0" fillId="0" borderId="66" xfId="0" applyNumberFormat="1" applyFont="1" applyFill="1" applyBorder="1" applyAlignment="1">
      <alignment horizontal="center"/>
    </xf>
    <xf numFmtId="165" fontId="0" fillId="0" borderId="67" xfId="0" applyNumberFormat="1" applyFont="1" applyFill="1" applyBorder="1" applyAlignment="1">
      <alignment horizontal="center"/>
    </xf>
    <xf numFmtId="165" fontId="1" fillId="0" borderId="24" xfId="0" applyNumberFormat="1" applyFont="1" applyFill="1" applyBorder="1" applyAlignment="1">
      <alignment horizontal="center"/>
    </xf>
    <xf numFmtId="0" fontId="47" fillId="3" borderId="72" xfId="0" applyFont="1" applyFill="1" applyBorder="1" applyAlignment="1">
      <alignment horizontal="center" wrapText="1"/>
    </xf>
    <xf numFmtId="0" fontId="1" fillId="0" borderId="8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5" fontId="1" fillId="29" borderId="72" xfId="0" applyNumberFormat="1" applyFont="1" applyFill="1" applyBorder="1" applyAlignment="1">
      <alignment horizontal="center"/>
    </xf>
    <xf numFmtId="170" fontId="0" fillId="29" borderId="4" xfId="0" applyNumberFormat="1" applyFont="1" applyFill="1" applyBorder="1" applyAlignment="1">
      <alignment horizontal="center"/>
    </xf>
    <xf numFmtId="170" fontId="0" fillId="29" borderId="66" xfId="0" applyNumberFormat="1" applyFont="1" applyFill="1" applyBorder="1" applyAlignment="1">
      <alignment horizontal="center"/>
    </xf>
    <xf numFmtId="165" fontId="1" fillId="29" borderId="58" xfId="0" applyNumberFormat="1" applyFont="1" applyFill="1" applyBorder="1" applyAlignment="1">
      <alignment horizontal="center"/>
    </xf>
    <xf numFmtId="4" fontId="0" fillId="29" borderId="4" xfId="0" applyNumberFormat="1" applyFont="1" applyFill="1" applyBorder="1" applyAlignment="1">
      <alignment horizontal="center"/>
    </xf>
    <xf numFmtId="4" fontId="0" fillId="29" borderId="66" xfId="0" applyNumberFormat="1" applyFont="1" applyFill="1" applyBorder="1" applyAlignment="1">
      <alignment horizontal="center"/>
    </xf>
    <xf numFmtId="0" fontId="48" fillId="20" borderId="0" xfId="0" applyFont="1" applyFill="1" applyAlignment="1">
      <alignment horizontal="left"/>
    </xf>
    <xf numFmtId="0" fontId="48" fillId="20" borderId="0" xfId="0" applyFont="1" applyFill="1" applyBorder="1" applyAlignment="1">
      <alignment horizontal="left"/>
    </xf>
    <xf numFmtId="0" fontId="49" fillId="20" borderId="0" xfId="0" applyFont="1" applyFill="1" applyAlignment="1">
      <alignment horizontal="left"/>
    </xf>
    <xf numFmtId="0" fontId="49" fillId="20" borderId="0" xfId="0" applyFont="1" applyFill="1" applyBorder="1" applyAlignment="1">
      <alignment horizontal="left"/>
    </xf>
    <xf numFmtId="0" fontId="50" fillId="20" borderId="0" xfId="0" applyFont="1" applyFill="1" applyAlignment="1">
      <alignment horizontal="left"/>
    </xf>
    <xf numFmtId="0" fontId="51" fillId="20" borderId="0" xfId="0" applyFont="1" applyFill="1" applyBorder="1" applyAlignment="1">
      <alignment horizontal="left"/>
    </xf>
    <xf numFmtId="0" fontId="39" fillId="27" borderId="83" xfId="0" applyFont="1" applyFill="1" applyBorder="1" applyAlignment="1">
      <alignment horizontal="center"/>
    </xf>
    <xf numFmtId="2" fontId="39" fillId="27" borderId="84" xfId="0" applyNumberFormat="1" applyFont="1" applyFill="1" applyBorder="1" applyAlignment="1">
      <alignment horizontal="center"/>
    </xf>
    <xf numFmtId="0" fontId="40" fillId="20" borderId="65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66" xfId="0" applyBorder="1" applyAlignment="1">
      <alignment horizontal="center"/>
    </xf>
    <xf numFmtId="0" fontId="0" fillId="11" borderId="0" xfId="0" applyFill="1" applyBorder="1" applyAlignment="1">
      <alignment horizontal="center"/>
    </xf>
    <xf numFmtId="165" fontId="9" fillId="9" borderId="23" xfId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0" borderId="0" xfId="0" applyFont="1" applyAlignment="1">
      <alignment horizontal="left"/>
    </xf>
    <xf numFmtId="0" fontId="31" fillId="0" borderId="85" xfId="0" applyFont="1" applyBorder="1" applyAlignment="1">
      <alignment horizontal="center"/>
    </xf>
    <xf numFmtId="0" fontId="1" fillId="0" borderId="82" xfId="0" applyFont="1" applyFill="1" applyBorder="1" applyAlignment="1">
      <alignment horizontal="center"/>
    </xf>
    <xf numFmtId="170" fontId="1" fillId="3" borderId="86" xfId="0" applyNumberFormat="1" applyFont="1" applyFill="1" applyBorder="1" applyAlignment="1">
      <alignment horizontal="center"/>
    </xf>
    <xf numFmtId="170" fontId="1" fillId="3" borderId="28" xfId="0" applyNumberFormat="1" applyFont="1" applyFill="1" applyBorder="1" applyAlignment="1">
      <alignment horizontal="center"/>
    </xf>
    <xf numFmtId="170" fontId="0" fillId="29" borderId="28" xfId="0" applyNumberFormat="1" applyFont="1" applyFill="1" applyBorder="1" applyAlignment="1">
      <alignment horizontal="center"/>
    </xf>
    <xf numFmtId="165" fontId="6" fillId="0" borderId="28" xfId="0" applyNumberFormat="1" applyFont="1" applyFill="1" applyBorder="1" applyAlignment="1">
      <alignment horizontal="center" vertical="center"/>
    </xf>
    <xf numFmtId="4" fontId="1" fillId="3" borderId="28" xfId="0" applyNumberFormat="1" applyFont="1" applyFill="1" applyBorder="1" applyAlignment="1">
      <alignment horizontal="center"/>
    </xf>
    <xf numFmtId="4" fontId="0" fillId="29" borderId="28" xfId="0" applyNumberFormat="1" applyFont="1" applyFill="1" applyBorder="1" applyAlignment="1">
      <alignment horizontal="center"/>
    </xf>
    <xf numFmtId="2" fontId="6" fillId="0" borderId="28" xfId="0" applyNumberFormat="1" applyFont="1" applyFill="1" applyBorder="1" applyAlignment="1">
      <alignment horizontal="center" vertical="center"/>
    </xf>
    <xf numFmtId="4" fontId="0" fillId="0" borderId="28" xfId="0" applyNumberFormat="1" applyFont="1" applyFill="1" applyBorder="1" applyAlignment="1">
      <alignment horizontal="center"/>
    </xf>
    <xf numFmtId="166" fontId="0" fillId="0" borderId="28" xfId="0" applyNumberFormat="1" applyFont="1" applyFill="1" applyBorder="1" applyAlignment="1">
      <alignment horizontal="center"/>
    </xf>
    <xf numFmtId="165" fontId="0" fillId="0" borderId="28" xfId="0" applyNumberFormat="1" applyFont="1" applyFill="1" applyBorder="1" applyAlignment="1">
      <alignment horizontal="center"/>
    </xf>
    <xf numFmtId="165" fontId="0" fillId="0" borderId="56" xfId="0" applyNumberFormat="1" applyFont="1" applyFill="1" applyBorder="1" applyAlignment="1">
      <alignment horizontal="center"/>
    </xf>
    <xf numFmtId="0" fontId="52" fillId="0" borderId="0" xfId="0" applyFont="1" applyAlignment="1">
      <alignment horizontal="left"/>
    </xf>
    <xf numFmtId="0" fontId="52" fillId="20" borderId="0" xfId="0" applyFont="1" applyFill="1" applyAlignment="1">
      <alignment horizontal="left"/>
    </xf>
    <xf numFmtId="0" fontId="52" fillId="20" borderId="0" xfId="0" applyFont="1" applyFill="1" applyBorder="1" applyAlignment="1">
      <alignment horizontal="left"/>
    </xf>
    <xf numFmtId="4" fontId="16" fillId="9" borderId="15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53" fillId="0" borderId="0" xfId="0" applyNumberFormat="1" applyFont="1" applyFill="1" applyAlignment="1">
      <alignment horizontal="center"/>
    </xf>
    <xf numFmtId="2" fontId="53" fillId="0" borderId="0" xfId="0" applyNumberFormat="1" applyFont="1" applyFill="1" applyBorder="1" applyAlignment="1">
      <alignment horizontal="center"/>
    </xf>
    <xf numFmtId="166" fontId="53" fillId="0" borderId="0" xfId="0" applyNumberFormat="1" applyFont="1" applyFill="1" applyBorder="1" applyAlignment="1">
      <alignment horizontal="center"/>
    </xf>
    <xf numFmtId="166" fontId="53" fillId="0" borderId="0" xfId="0" applyNumberFormat="1" applyFont="1" applyFill="1" applyAlignment="1">
      <alignment horizontal="center"/>
    </xf>
    <xf numFmtId="2" fontId="16" fillId="20" borderId="87" xfId="0" applyNumberFormat="1" applyFont="1" applyFill="1" applyBorder="1" applyAlignment="1">
      <alignment horizontal="center"/>
    </xf>
    <xf numFmtId="2" fontId="16" fillId="9" borderId="68" xfId="0" applyNumberFormat="1" applyFont="1" applyFill="1" applyBorder="1" applyAlignment="1">
      <alignment horizontal="center" vertical="center"/>
    </xf>
    <xf numFmtId="4" fontId="16" fillId="20" borderId="68" xfId="0" applyNumberFormat="1" applyFont="1" applyFill="1" applyBorder="1" applyAlignment="1">
      <alignment horizontal="center" vertical="center"/>
    </xf>
    <xf numFmtId="166" fontId="16" fillId="20" borderId="68" xfId="0" applyNumberFormat="1" applyFont="1" applyFill="1" applyBorder="1" applyAlignment="1">
      <alignment horizontal="center" vertical="center" wrapText="1"/>
    </xf>
    <xf numFmtId="170" fontId="16" fillId="20" borderId="88" xfId="0" applyNumberFormat="1" applyFont="1" applyFill="1" applyBorder="1" applyAlignment="1">
      <alignment horizontal="center"/>
    </xf>
    <xf numFmtId="2" fontId="16" fillId="20" borderId="45" xfId="0" applyNumberFormat="1" applyFont="1" applyFill="1" applyBorder="1" applyAlignment="1">
      <alignment horizontal="center" vertical="center"/>
    </xf>
    <xf numFmtId="2" fontId="16" fillId="20" borderId="89" xfId="0" applyNumberFormat="1" applyFont="1" applyFill="1" applyBorder="1" applyAlignment="1">
      <alignment horizontal="center"/>
    </xf>
    <xf numFmtId="4" fontId="16" fillId="21" borderId="90" xfId="0" applyNumberFormat="1" applyFont="1" applyFill="1" applyBorder="1" applyAlignment="1">
      <alignment horizontal="center"/>
    </xf>
    <xf numFmtId="4" fontId="16" fillId="9" borderId="90" xfId="0" applyNumberFormat="1" applyFont="1" applyFill="1" applyBorder="1" applyAlignment="1">
      <alignment horizontal="center"/>
    </xf>
    <xf numFmtId="170" fontId="16" fillId="20" borderId="91" xfId="0" applyNumberFormat="1" applyFont="1" applyFill="1" applyBorder="1" applyAlignment="1">
      <alignment horizontal="center"/>
    </xf>
    <xf numFmtId="2" fontId="16" fillId="20" borderId="46" xfId="0" applyNumberFormat="1" applyFont="1" applyFill="1" applyBorder="1" applyAlignment="1">
      <alignment horizontal="center"/>
    </xf>
    <xf numFmtId="2" fontId="16" fillId="9" borderId="47" xfId="0" applyNumberFormat="1" applyFont="1" applyFill="1" applyBorder="1" applyAlignment="1">
      <alignment horizontal="center"/>
    </xf>
    <xf numFmtId="170" fontId="16" fillId="20" borderId="47" xfId="0" applyNumberFormat="1" applyFont="1" applyFill="1" applyBorder="1" applyAlignment="1">
      <alignment horizontal="center"/>
    </xf>
    <xf numFmtId="172" fontId="16" fillId="20" borderId="47" xfId="0" applyNumberFormat="1" applyFont="1" applyFill="1" applyBorder="1" applyAlignment="1">
      <alignment horizontal="center"/>
    </xf>
    <xf numFmtId="4" fontId="16" fillId="9" borderId="47" xfId="0" applyNumberFormat="1" applyFont="1" applyFill="1" applyBorder="1" applyAlignment="1">
      <alignment horizontal="center"/>
    </xf>
    <xf numFmtId="170" fontId="16" fillId="20" borderId="48" xfId="0" applyNumberFormat="1" applyFont="1" applyFill="1" applyBorder="1" applyAlignment="1">
      <alignment horizontal="center"/>
    </xf>
    <xf numFmtId="2" fontId="2" fillId="20" borderId="13" xfId="0" applyNumberFormat="1" applyFont="1" applyFill="1" applyBorder="1" applyAlignment="1">
      <alignment horizontal="center"/>
    </xf>
    <xf numFmtId="165" fontId="10" fillId="18" borderId="0" xfId="0" applyNumberFormat="1" applyFont="1" applyFill="1" applyBorder="1" applyAlignment="1">
      <alignment horizontal="center" vertical="center"/>
    </xf>
    <xf numFmtId="0" fontId="55" fillId="18" borderId="0" xfId="0" applyFont="1" applyFill="1"/>
    <xf numFmtId="0" fontId="28" fillId="0" borderId="66" xfId="0" applyFont="1" applyBorder="1"/>
    <xf numFmtId="0" fontId="0" fillId="0" borderId="66" xfId="0" applyBorder="1"/>
    <xf numFmtId="0" fontId="0" fillId="9" borderId="66" xfId="0" applyFill="1" applyBorder="1"/>
    <xf numFmtId="0" fontId="12" fillId="18" borderId="0" xfId="0" applyFont="1" applyFill="1" applyBorder="1" applyAlignment="1">
      <alignment horizontal="center"/>
    </xf>
    <xf numFmtId="0" fontId="13" fillId="18" borderId="3" xfId="0" applyFont="1" applyFill="1" applyBorder="1" applyAlignment="1">
      <alignment horizontal="center"/>
    </xf>
    <xf numFmtId="0" fontId="13" fillId="17" borderId="3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 wrapText="1"/>
    </xf>
    <xf numFmtId="2" fontId="2" fillId="2" borderId="0" xfId="0" applyNumberFormat="1" applyFont="1" applyFill="1" applyAlignment="1">
      <alignment horizontal="center" vertical="top"/>
    </xf>
    <xf numFmtId="2" fontId="3" fillId="2" borderId="0" xfId="0" applyNumberFormat="1" applyFont="1" applyFill="1" applyAlignment="1">
      <alignment horizontal="center"/>
    </xf>
    <xf numFmtId="0" fontId="45" fillId="3" borderId="79" xfId="0" applyFont="1" applyFill="1" applyBorder="1" applyAlignment="1">
      <alignment horizontal="center" wrapText="1"/>
    </xf>
    <xf numFmtId="0" fontId="45" fillId="3" borderId="80" xfId="0" applyFont="1" applyFill="1" applyBorder="1" applyAlignment="1">
      <alignment horizontal="center" wrapText="1"/>
    </xf>
    <xf numFmtId="0" fontId="1" fillId="3" borderId="69" xfId="0" applyFont="1" applyFill="1" applyBorder="1" applyAlignment="1">
      <alignment horizontal="center" wrapText="1"/>
    </xf>
    <xf numFmtId="0" fontId="1" fillId="3" borderId="80" xfId="0" applyFont="1" applyFill="1" applyBorder="1" applyAlignment="1">
      <alignment horizontal="center" wrapText="1"/>
    </xf>
    <xf numFmtId="0" fontId="1" fillId="0" borderId="69" xfId="0" applyFont="1" applyBorder="1" applyAlignment="1">
      <alignment horizontal="center"/>
    </xf>
    <xf numFmtId="0" fontId="1" fillId="0" borderId="80" xfId="0" applyFont="1" applyBorder="1" applyAlignment="1">
      <alignment horizontal="center"/>
    </xf>
    <xf numFmtId="0" fontId="1" fillId="0" borderId="79" xfId="0" applyFont="1" applyBorder="1" applyAlignment="1">
      <alignment horizontal="center"/>
    </xf>
    <xf numFmtId="2" fontId="54" fillId="0" borderId="0" xfId="0" applyNumberFormat="1" applyFont="1" applyFill="1" applyBorder="1" applyAlignment="1">
      <alignment horizontal="center"/>
    </xf>
    <xf numFmtId="2" fontId="15" fillId="0" borderId="34" xfId="0" applyNumberFormat="1" applyFont="1" applyFill="1" applyBorder="1" applyAlignment="1">
      <alignment horizontal="center"/>
    </xf>
    <xf numFmtId="2" fontId="15" fillId="0" borderId="35" xfId="0" applyNumberFormat="1" applyFont="1" applyFill="1" applyBorder="1" applyAlignment="1">
      <alignment horizontal="center"/>
    </xf>
    <xf numFmtId="2" fontId="15" fillId="0" borderId="36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30" fillId="20" borderId="12" xfId="0" applyNumberFormat="1" applyFont="1" applyFill="1" applyBorder="1" applyAlignment="1">
      <alignment horizontal="center" vertical="center"/>
    </xf>
    <xf numFmtId="2" fontId="30" fillId="20" borderId="27" xfId="0" applyNumberFormat="1" applyFont="1" applyFill="1" applyBorder="1" applyAlignment="1">
      <alignment horizontal="center" vertical="center"/>
    </xf>
    <xf numFmtId="2" fontId="30" fillId="20" borderId="13" xfId="0" applyNumberFormat="1" applyFont="1" applyFill="1" applyBorder="1" applyAlignment="1">
      <alignment horizontal="center" vertical="center"/>
    </xf>
    <xf numFmtId="2" fontId="15" fillId="0" borderId="46" xfId="0" applyNumberFormat="1" applyFont="1" applyFill="1" applyBorder="1" applyAlignment="1">
      <alignment horizontal="center"/>
    </xf>
    <xf numFmtId="2" fontId="15" fillId="0" borderId="47" xfId="0" applyNumberFormat="1" applyFont="1" applyFill="1" applyBorder="1" applyAlignment="1">
      <alignment horizontal="center"/>
    </xf>
    <xf numFmtId="2" fontId="15" fillId="0" borderId="48" xfId="0" applyNumberFormat="1" applyFont="1" applyFill="1" applyBorder="1" applyAlignment="1">
      <alignment horizontal="center"/>
    </xf>
    <xf numFmtId="2" fontId="22" fillId="0" borderId="0" xfId="0" applyNumberFormat="1" applyFont="1" applyFill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left" vertical="center" wrapText="1"/>
    </xf>
    <xf numFmtId="0" fontId="38" fillId="26" borderId="51" xfId="0" applyFont="1" applyFill="1" applyBorder="1" applyAlignment="1">
      <alignment horizontal="center" vertical="center"/>
    </xf>
    <xf numFmtId="0" fontId="38" fillId="26" borderId="52" xfId="0" applyFont="1" applyFill="1" applyBorder="1" applyAlignment="1">
      <alignment horizontal="center" vertical="center"/>
    </xf>
    <xf numFmtId="0" fontId="38" fillId="26" borderId="59" xfId="0" applyFont="1" applyFill="1" applyBorder="1" applyAlignment="1">
      <alignment horizontal="center" vertical="center"/>
    </xf>
    <xf numFmtId="0" fontId="38" fillId="26" borderId="53" xfId="0" applyFont="1" applyFill="1" applyBorder="1" applyAlignment="1">
      <alignment horizontal="center" vertical="center"/>
    </xf>
    <xf numFmtId="0" fontId="38" fillId="26" borderId="63" xfId="0" applyFont="1" applyFill="1" applyBorder="1" applyAlignment="1">
      <alignment horizontal="center" vertical="center"/>
    </xf>
    <xf numFmtId="0" fontId="38" fillId="26" borderId="54" xfId="0" applyFont="1" applyFill="1" applyBorder="1" applyAlignment="1">
      <alignment horizontal="center" vertical="center"/>
    </xf>
    <xf numFmtId="0" fontId="39" fillId="27" borderId="37" xfId="0" applyFont="1" applyFill="1" applyBorder="1" applyAlignment="1">
      <alignment horizontal="center" wrapText="1"/>
    </xf>
    <xf numFmtId="0" fontId="39" fillId="27" borderId="38" xfId="0" applyFont="1" applyFill="1" applyBorder="1" applyAlignment="1">
      <alignment horizontal="center" wrapText="1"/>
    </xf>
    <xf numFmtId="0" fontId="39" fillId="27" borderId="60" xfId="0" applyFont="1" applyFill="1" applyBorder="1" applyAlignment="1">
      <alignment horizontal="center" wrapText="1"/>
    </xf>
    <xf numFmtId="0" fontId="39" fillId="27" borderId="39" xfId="0" applyFont="1" applyFill="1" applyBorder="1" applyAlignment="1">
      <alignment horizontal="center" wrapText="1"/>
    </xf>
    <xf numFmtId="0" fontId="39" fillId="27" borderId="55" xfId="0" applyFont="1" applyFill="1" applyBorder="1" applyAlignment="1">
      <alignment horizontal="center" wrapText="1"/>
    </xf>
    <xf numFmtId="0" fontId="39" fillId="27" borderId="29" xfId="0" applyFont="1" applyFill="1" applyBorder="1" applyAlignment="1">
      <alignment horizontal="center" wrapText="1"/>
    </xf>
    <xf numFmtId="0" fontId="39" fillId="27" borderId="28" xfId="0" applyFont="1" applyFill="1" applyBorder="1" applyAlignment="1">
      <alignment horizontal="center" wrapText="1"/>
    </xf>
    <xf numFmtId="0" fontId="39" fillId="27" borderId="64" xfId="0" applyFont="1" applyFill="1" applyBorder="1" applyAlignment="1">
      <alignment horizontal="center" wrapText="1"/>
    </xf>
    <xf numFmtId="0" fontId="39" fillId="27" borderId="56" xfId="0" applyFont="1" applyFill="1" applyBorder="1" applyAlignment="1">
      <alignment horizontal="center" wrapText="1"/>
    </xf>
    <xf numFmtId="0" fontId="33" fillId="28" borderId="23" xfId="0" applyFont="1" applyFill="1" applyBorder="1" applyAlignment="1">
      <alignment horizontal="center" vertical="center"/>
    </xf>
    <xf numFmtId="174" fontId="37" fillId="25" borderId="0" xfId="0" applyNumberFormat="1" applyFont="1" applyFill="1" applyBorder="1" applyAlignment="1">
      <alignment horizontal="right" vertical="center"/>
    </xf>
    <xf numFmtId="0" fontId="36" fillId="25" borderId="0" xfId="0" applyFont="1" applyFill="1" applyBorder="1" applyAlignment="1">
      <alignment horizontal="center" vertical="center"/>
    </xf>
    <xf numFmtId="0" fontId="56" fillId="18" borderId="66" xfId="0" applyFont="1" applyFill="1" applyBorder="1" applyAlignment="1">
      <alignment horizontal="center"/>
    </xf>
    <xf numFmtId="0" fontId="33" fillId="9" borderId="30" xfId="0" applyFont="1" applyFill="1" applyBorder="1" applyAlignment="1">
      <alignment horizontal="center"/>
    </xf>
    <xf numFmtId="0" fontId="33" fillId="9" borderId="8" xfId="0" applyFont="1" applyFill="1" applyBorder="1" applyAlignment="1">
      <alignment horizontal="center"/>
    </xf>
  </cellXfs>
  <cellStyles count="2">
    <cellStyle name="Normal" xfId="0" builtinId="0"/>
    <cellStyle name="Normal 3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806271854454675"/>
          <c:y val="0.8145544619422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LA LAGUNA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Presas!$EB$3:$EB$1402</c:f>
              <c:numCache>
                <c:formatCode>0.00</c:formatCode>
                <c:ptCount val="1400"/>
                <c:pt idx="0">
                  <c:v>2170</c:v>
                </c:pt>
                <c:pt idx="1">
                  <c:v>2170.0100000000002</c:v>
                </c:pt>
                <c:pt idx="2">
                  <c:v>2170.02</c:v>
                </c:pt>
                <c:pt idx="3">
                  <c:v>2170.0300000000002</c:v>
                </c:pt>
                <c:pt idx="4">
                  <c:v>2170.04</c:v>
                </c:pt>
                <c:pt idx="5">
                  <c:v>2170.0500000000002</c:v>
                </c:pt>
                <c:pt idx="6">
                  <c:v>2170.06</c:v>
                </c:pt>
                <c:pt idx="7">
                  <c:v>2170.0700000000002</c:v>
                </c:pt>
                <c:pt idx="8">
                  <c:v>2170.08</c:v>
                </c:pt>
                <c:pt idx="9">
                  <c:v>2170.09</c:v>
                </c:pt>
                <c:pt idx="10">
                  <c:v>2170.1</c:v>
                </c:pt>
                <c:pt idx="11">
                  <c:v>2170.11</c:v>
                </c:pt>
                <c:pt idx="12">
                  <c:v>2170.12</c:v>
                </c:pt>
                <c:pt idx="13">
                  <c:v>2170.13</c:v>
                </c:pt>
                <c:pt idx="14">
                  <c:v>2170.14</c:v>
                </c:pt>
                <c:pt idx="15">
                  <c:v>2170.15</c:v>
                </c:pt>
                <c:pt idx="16">
                  <c:v>2170.16</c:v>
                </c:pt>
                <c:pt idx="17">
                  <c:v>2170.17</c:v>
                </c:pt>
                <c:pt idx="18">
                  <c:v>2170.1799999999998</c:v>
                </c:pt>
                <c:pt idx="19">
                  <c:v>2170.19</c:v>
                </c:pt>
                <c:pt idx="20">
                  <c:v>2170.21</c:v>
                </c:pt>
                <c:pt idx="21">
                  <c:v>2170.2199999999998</c:v>
                </c:pt>
                <c:pt idx="22">
                  <c:v>2170.23</c:v>
                </c:pt>
                <c:pt idx="23">
                  <c:v>2170.2399999999998</c:v>
                </c:pt>
                <c:pt idx="24">
                  <c:v>2170.25</c:v>
                </c:pt>
                <c:pt idx="25">
                  <c:v>2170.2600000000002</c:v>
                </c:pt>
                <c:pt idx="26">
                  <c:v>2170.27</c:v>
                </c:pt>
                <c:pt idx="27">
                  <c:v>2170.2800000000002</c:v>
                </c:pt>
                <c:pt idx="28">
                  <c:v>2170.29</c:v>
                </c:pt>
                <c:pt idx="29">
                  <c:v>2170.3000000000002</c:v>
                </c:pt>
                <c:pt idx="30">
                  <c:v>2170.31</c:v>
                </c:pt>
                <c:pt idx="31">
                  <c:v>2170.3200000000002</c:v>
                </c:pt>
                <c:pt idx="32">
                  <c:v>2170.33</c:v>
                </c:pt>
                <c:pt idx="33">
                  <c:v>2170.34</c:v>
                </c:pt>
                <c:pt idx="34">
                  <c:v>2170.35</c:v>
                </c:pt>
                <c:pt idx="35">
                  <c:v>2170.36</c:v>
                </c:pt>
                <c:pt idx="36">
                  <c:v>2170.37</c:v>
                </c:pt>
                <c:pt idx="37">
                  <c:v>2170.38</c:v>
                </c:pt>
                <c:pt idx="38">
                  <c:v>2170.39</c:v>
                </c:pt>
                <c:pt idx="39">
                  <c:v>2170.4</c:v>
                </c:pt>
                <c:pt idx="40">
                  <c:v>2170.41</c:v>
                </c:pt>
                <c:pt idx="41">
                  <c:v>2170.42</c:v>
                </c:pt>
                <c:pt idx="42">
                  <c:v>2170.4299999999998</c:v>
                </c:pt>
                <c:pt idx="43">
                  <c:v>2170.44</c:v>
                </c:pt>
                <c:pt idx="44">
                  <c:v>2170.4499999999998</c:v>
                </c:pt>
                <c:pt idx="45">
                  <c:v>2170.46</c:v>
                </c:pt>
                <c:pt idx="46">
                  <c:v>2170.4699999999998</c:v>
                </c:pt>
                <c:pt idx="47">
                  <c:v>2170.48</c:v>
                </c:pt>
                <c:pt idx="48">
                  <c:v>2170.4899999999998</c:v>
                </c:pt>
                <c:pt idx="49">
                  <c:v>2170.5</c:v>
                </c:pt>
                <c:pt idx="50">
                  <c:v>2170.5100000000002</c:v>
                </c:pt>
                <c:pt idx="51">
                  <c:v>2170.52</c:v>
                </c:pt>
                <c:pt idx="52">
                  <c:v>2170.5300000000002</c:v>
                </c:pt>
                <c:pt idx="53">
                  <c:v>2170.54</c:v>
                </c:pt>
                <c:pt idx="54">
                  <c:v>2170.5500000000002</c:v>
                </c:pt>
                <c:pt idx="55">
                  <c:v>2170.56</c:v>
                </c:pt>
                <c:pt idx="56">
                  <c:v>2170.5700000000002</c:v>
                </c:pt>
                <c:pt idx="57">
                  <c:v>2170.58</c:v>
                </c:pt>
                <c:pt idx="58">
                  <c:v>2170.59</c:v>
                </c:pt>
                <c:pt idx="59">
                  <c:v>2170.6</c:v>
                </c:pt>
                <c:pt idx="60">
                  <c:v>2170.61</c:v>
                </c:pt>
                <c:pt idx="61">
                  <c:v>2170.62</c:v>
                </c:pt>
                <c:pt idx="62">
                  <c:v>2170.63</c:v>
                </c:pt>
                <c:pt idx="63">
                  <c:v>2170.64</c:v>
                </c:pt>
                <c:pt idx="64">
                  <c:v>2170.65</c:v>
                </c:pt>
                <c:pt idx="65">
                  <c:v>2170.66</c:v>
                </c:pt>
                <c:pt idx="66">
                  <c:v>2170.67</c:v>
                </c:pt>
                <c:pt idx="67">
                  <c:v>2170.6799999999998</c:v>
                </c:pt>
                <c:pt idx="68">
                  <c:v>2170.69</c:v>
                </c:pt>
                <c:pt idx="69">
                  <c:v>2170.6999999999998</c:v>
                </c:pt>
                <c:pt idx="70">
                  <c:v>2170.71</c:v>
                </c:pt>
                <c:pt idx="71">
                  <c:v>2170.7199999999998</c:v>
                </c:pt>
                <c:pt idx="72">
                  <c:v>2170.73</c:v>
                </c:pt>
                <c:pt idx="73">
                  <c:v>2170.7399999999998</c:v>
                </c:pt>
                <c:pt idx="74">
                  <c:v>2170.75</c:v>
                </c:pt>
                <c:pt idx="75">
                  <c:v>2170.7600000000002</c:v>
                </c:pt>
                <c:pt idx="76">
                  <c:v>2170.77</c:v>
                </c:pt>
                <c:pt idx="77">
                  <c:v>2170.7800000000002</c:v>
                </c:pt>
                <c:pt idx="78">
                  <c:v>2170.79</c:v>
                </c:pt>
                <c:pt idx="79">
                  <c:v>2170.8000000000002</c:v>
                </c:pt>
                <c:pt idx="80">
                  <c:v>2170.81</c:v>
                </c:pt>
                <c:pt idx="81">
                  <c:v>2170.8200000000002</c:v>
                </c:pt>
                <c:pt idx="82">
                  <c:v>2170.83</c:v>
                </c:pt>
                <c:pt idx="83">
                  <c:v>2170.84</c:v>
                </c:pt>
                <c:pt idx="84">
                  <c:v>2170.85</c:v>
                </c:pt>
                <c:pt idx="85">
                  <c:v>2170.86</c:v>
                </c:pt>
                <c:pt idx="86">
                  <c:v>2170.87</c:v>
                </c:pt>
                <c:pt idx="87">
                  <c:v>2170.88</c:v>
                </c:pt>
                <c:pt idx="88">
                  <c:v>2170.89</c:v>
                </c:pt>
                <c:pt idx="89">
                  <c:v>2170.9</c:v>
                </c:pt>
                <c:pt idx="90">
                  <c:v>2170.91</c:v>
                </c:pt>
                <c:pt idx="91">
                  <c:v>2170.92</c:v>
                </c:pt>
                <c:pt idx="92">
                  <c:v>2170.9299999999998</c:v>
                </c:pt>
                <c:pt idx="93">
                  <c:v>2170.94</c:v>
                </c:pt>
                <c:pt idx="94">
                  <c:v>2170.9499999999998</c:v>
                </c:pt>
                <c:pt idx="95">
                  <c:v>2170.96</c:v>
                </c:pt>
                <c:pt idx="96">
                  <c:v>2170.9699999999998</c:v>
                </c:pt>
                <c:pt idx="97">
                  <c:v>2170.98</c:v>
                </c:pt>
                <c:pt idx="98">
                  <c:v>2170.9899999999998</c:v>
                </c:pt>
                <c:pt idx="99">
                  <c:v>2171</c:v>
                </c:pt>
                <c:pt idx="100">
                  <c:v>2171.0100000000002</c:v>
                </c:pt>
                <c:pt idx="101">
                  <c:v>2171.02</c:v>
                </c:pt>
                <c:pt idx="102">
                  <c:v>2171.0300000000002</c:v>
                </c:pt>
                <c:pt idx="103">
                  <c:v>2171.04</c:v>
                </c:pt>
                <c:pt idx="104">
                  <c:v>2171.0500000000002</c:v>
                </c:pt>
                <c:pt idx="105">
                  <c:v>2171.06</c:v>
                </c:pt>
                <c:pt idx="106">
                  <c:v>2171.0700000000002</c:v>
                </c:pt>
                <c:pt idx="107">
                  <c:v>2171.08</c:v>
                </c:pt>
                <c:pt idx="108">
                  <c:v>2171.09</c:v>
                </c:pt>
                <c:pt idx="109">
                  <c:v>2171.1</c:v>
                </c:pt>
                <c:pt idx="110">
                  <c:v>2171.11</c:v>
                </c:pt>
                <c:pt idx="111">
                  <c:v>2171.12</c:v>
                </c:pt>
                <c:pt idx="112">
                  <c:v>2171.13</c:v>
                </c:pt>
                <c:pt idx="113">
                  <c:v>2171.14</c:v>
                </c:pt>
                <c:pt idx="114">
                  <c:v>2171.15</c:v>
                </c:pt>
                <c:pt idx="115">
                  <c:v>2171.16</c:v>
                </c:pt>
                <c:pt idx="116">
                  <c:v>2171.17</c:v>
                </c:pt>
                <c:pt idx="117">
                  <c:v>2171.1799999999998</c:v>
                </c:pt>
                <c:pt idx="118">
                  <c:v>2171.19</c:v>
                </c:pt>
                <c:pt idx="119">
                  <c:v>2171.1999999999998</c:v>
                </c:pt>
                <c:pt idx="120">
                  <c:v>2171.21</c:v>
                </c:pt>
                <c:pt idx="121">
                  <c:v>2171.2199999999998</c:v>
                </c:pt>
                <c:pt idx="122">
                  <c:v>2171.23</c:v>
                </c:pt>
                <c:pt idx="123">
                  <c:v>2171.2399999999998</c:v>
                </c:pt>
                <c:pt idx="124">
                  <c:v>2171.25</c:v>
                </c:pt>
                <c:pt idx="125">
                  <c:v>2171.2600000000002</c:v>
                </c:pt>
                <c:pt idx="126">
                  <c:v>2171.27</c:v>
                </c:pt>
                <c:pt idx="127">
                  <c:v>2171.2800000000002</c:v>
                </c:pt>
                <c:pt idx="128">
                  <c:v>2171.29</c:v>
                </c:pt>
                <c:pt idx="129">
                  <c:v>2171.3000000000002</c:v>
                </c:pt>
                <c:pt idx="130">
                  <c:v>2171.31</c:v>
                </c:pt>
                <c:pt idx="131">
                  <c:v>2171.3200000000002</c:v>
                </c:pt>
                <c:pt idx="132">
                  <c:v>2171.33</c:v>
                </c:pt>
                <c:pt idx="133">
                  <c:v>2171.34</c:v>
                </c:pt>
                <c:pt idx="134">
                  <c:v>2171.35</c:v>
                </c:pt>
                <c:pt idx="135">
                  <c:v>2171.36</c:v>
                </c:pt>
                <c:pt idx="136">
                  <c:v>2171.37</c:v>
                </c:pt>
                <c:pt idx="137">
                  <c:v>2171.38</c:v>
                </c:pt>
                <c:pt idx="138">
                  <c:v>2171.39</c:v>
                </c:pt>
                <c:pt idx="139">
                  <c:v>2171.4</c:v>
                </c:pt>
                <c:pt idx="140">
                  <c:v>2171.41</c:v>
                </c:pt>
                <c:pt idx="141">
                  <c:v>2171.42</c:v>
                </c:pt>
                <c:pt idx="142">
                  <c:v>2171.4299999999998</c:v>
                </c:pt>
                <c:pt idx="143">
                  <c:v>2171.44</c:v>
                </c:pt>
                <c:pt idx="144">
                  <c:v>2171.4499999999998</c:v>
                </c:pt>
                <c:pt idx="145">
                  <c:v>2171.46</c:v>
                </c:pt>
                <c:pt idx="146">
                  <c:v>2171.4699999999998</c:v>
                </c:pt>
                <c:pt idx="147">
                  <c:v>2171.48</c:v>
                </c:pt>
                <c:pt idx="148">
                  <c:v>2171.4899999999998</c:v>
                </c:pt>
                <c:pt idx="149">
                  <c:v>2171.5</c:v>
                </c:pt>
                <c:pt idx="150">
                  <c:v>2171.5100000000002</c:v>
                </c:pt>
                <c:pt idx="151">
                  <c:v>2171.52</c:v>
                </c:pt>
                <c:pt idx="152">
                  <c:v>2171.5300000000002</c:v>
                </c:pt>
                <c:pt idx="153">
                  <c:v>2171.54</c:v>
                </c:pt>
                <c:pt idx="154">
                  <c:v>2171.5500000000002</c:v>
                </c:pt>
                <c:pt idx="155">
                  <c:v>2171.56</c:v>
                </c:pt>
                <c:pt idx="156">
                  <c:v>2171.5700000000002</c:v>
                </c:pt>
                <c:pt idx="157">
                  <c:v>2171.58</c:v>
                </c:pt>
                <c:pt idx="158">
                  <c:v>2171.59</c:v>
                </c:pt>
                <c:pt idx="159">
                  <c:v>2171.6</c:v>
                </c:pt>
                <c:pt idx="160">
                  <c:v>2171.61</c:v>
                </c:pt>
                <c:pt idx="161">
                  <c:v>2171.62</c:v>
                </c:pt>
                <c:pt idx="162">
                  <c:v>2171.63</c:v>
                </c:pt>
                <c:pt idx="163">
                  <c:v>2171.64</c:v>
                </c:pt>
                <c:pt idx="164">
                  <c:v>2171.65</c:v>
                </c:pt>
                <c:pt idx="165">
                  <c:v>2171.66</c:v>
                </c:pt>
                <c:pt idx="166">
                  <c:v>2171.67</c:v>
                </c:pt>
                <c:pt idx="167">
                  <c:v>2171.6799999999998</c:v>
                </c:pt>
                <c:pt idx="168">
                  <c:v>2171.69</c:v>
                </c:pt>
                <c:pt idx="169">
                  <c:v>2171.6999999999998</c:v>
                </c:pt>
                <c:pt idx="170">
                  <c:v>2171.71</c:v>
                </c:pt>
                <c:pt idx="171">
                  <c:v>2171.7199999999998</c:v>
                </c:pt>
                <c:pt idx="172">
                  <c:v>2171.73</c:v>
                </c:pt>
                <c:pt idx="173">
                  <c:v>2171.7399999999998</c:v>
                </c:pt>
                <c:pt idx="174">
                  <c:v>2171.75</c:v>
                </c:pt>
                <c:pt idx="175">
                  <c:v>2171.7600000000002</c:v>
                </c:pt>
                <c:pt idx="176">
                  <c:v>2171.77</c:v>
                </c:pt>
                <c:pt idx="177">
                  <c:v>2171.7800000000002</c:v>
                </c:pt>
                <c:pt idx="178">
                  <c:v>2171.79</c:v>
                </c:pt>
                <c:pt idx="179">
                  <c:v>2171.8000000000002</c:v>
                </c:pt>
                <c:pt idx="180">
                  <c:v>2171.81</c:v>
                </c:pt>
                <c:pt idx="181">
                  <c:v>2171.8200000000002</c:v>
                </c:pt>
                <c:pt idx="182">
                  <c:v>2171.83</c:v>
                </c:pt>
                <c:pt idx="183">
                  <c:v>2171.84</c:v>
                </c:pt>
                <c:pt idx="184">
                  <c:v>2171.85</c:v>
                </c:pt>
                <c:pt idx="185">
                  <c:v>2171.86</c:v>
                </c:pt>
                <c:pt idx="186">
                  <c:v>2171.87</c:v>
                </c:pt>
                <c:pt idx="187">
                  <c:v>2171.88</c:v>
                </c:pt>
                <c:pt idx="188">
                  <c:v>2171.89</c:v>
                </c:pt>
                <c:pt idx="189">
                  <c:v>2171.9</c:v>
                </c:pt>
                <c:pt idx="190">
                  <c:v>2171.91</c:v>
                </c:pt>
                <c:pt idx="191">
                  <c:v>2171.92</c:v>
                </c:pt>
                <c:pt idx="192">
                  <c:v>2171.9299999999998</c:v>
                </c:pt>
                <c:pt idx="193">
                  <c:v>2171.94</c:v>
                </c:pt>
                <c:pt idx="194">
                  <c:v>2171.9499999999998</c:v>
                </c:pt>
                <c:pt idx="195">
                  <c:v>2171.96</c:v>
                </c:pt>
                <c:pt idx="196">
                  <c:v>2171.9699999999998</c:v>
                </c:pt>
                <c:pt idx="197">
                  <c:v>2171.98</c:v>
                </c:pt>
                <c:pt idx="198">
                  <c:v>2171.9899999999998</c:v>
                </c:pt>
                <c:pt idx="199">
                  <c:v>2172</c:v>
                </c:pt>
                <c:pt idx="200">
                  <c:v>2172.0100000000002</c:v>
                </c:pt>
                <c:pt idx="201">
                  <c:v>2172.02</c:v>
                </c:pt>
                <c:pt idx="202">
                  <c:v>2172.0300000000002</c:v>
                </c:pt>
                <c:pt idx="203">
                  <c:v>2172.04</c:v>
                </c:pt>
                <c:pt idx="204">
                  <c:v>2172.0500000000002</c:v>
                </c:pt>
                <c:pt idx="205">
                  <c:v>2172.06</c:v>
                </c:pt>
                <c:pt idx="206">
                  <c:v>2172.0700000000002</c:v>
                </c:pt>
                <c:pt idx="207">
                  <c:v>2172.08</c:v>
                </c:pt>
                <c:pt idx="208">
                  <c:v>2172.09</c:v>
                </c:pt>
                <c:pt idx="209">
                  <c:v>2172.1</c:v>
                </c:pt>
                <c:pt idx="210">
                  <c:v>2172.11</c:v>
                </c:pt>
                <c:pt idx="211">
                  <c:v>2172.12</c:v>
                </c:pt>
                <c:pt idx="212">
                  <c:v>2172.13</c:v>
                </c:pt>
                <c:pt idx="213">
                  <c:v>2172.14</c:v>
                </c:pt>
                <c:pt idx="214">
                  <c:v>2172.15</c:v>
                </c:pt>
                <c:pt idx="215">
                  <c:v>2172.16</c:v>
                </c:pt>
                <c:pt idx="216">
                  <c:v>2172.17</c:v>
                </c:pt>
                <c:pt idx="217">
                  <c:v>2172.1799999999998</c:v>
                </c:pt>
                <c:pt idx="218">
                  <c:v>2172.19</c:v>
                </c:pt>
                <c:pt idx="219">
                  <c:v>2172.1999999999998</c:v>
                </c:pt>
                <c:pt idx="220">
                  <c:v>2172.21</c:v>
                </c:pt>
                <c:pt idx="221">
                  <c:v>2172.2199999999998</c:v>
                </c:pt>
                <c:pt idx="222">
                  <c:v>2172.23</c:v>
                </c:pt>
                <c:pt idx="223">
                  <c:v>2172.2399999999998</c:v>
                </c:pt>
                <c:pt idx="224">
                  <c:v>2172.25</c:v>
                </c:pt>
                <c:pt idx="225">
                  <c:v>2172.2600000000002</c:v>
                </c:pt>
                <c:pt idx="226">
                  <c:v>2172.27</c:v>
                </c:pt>
                <c:pt idx="227">
                  <c:v>2172.2800000000002</c:v>
                </c:pt>
                <c:pt idx="228">
                  <c:v>2172.29</c:v>
                </c:pt>
                <c:pt idx="229">
                  <c:v>2172.3000000000002</c:v>
                </c:pt>
                <c:pt idx="230">
                  <c:v>2172.31</c:v>
                </c:pt>
                <c:pt idx="231">
                  <c:v>2172.3200000000002</c:v>
                </c:pt>
                <c:pt idx="232">
                  <c:v>2172.33</c:v>
                </c:pt>
                <c:pt idx="233">
                  <c:v>2172.34</c:v>
                </c:pt>
                <c:pt idx="234">
                  <c:v>2172.35</c:v>
                </c:pt>
                <c:pt idx="235">
                  <c:v>2172.36</c:v>
                </c:pt>
                <c:pt idx="236">
                  <c:v>2172.37</c:v>
                </c:pt>
                <c:pt idx="237">
                  <c:v>2172.38</c:v>
                </c:pt>
                <c:pt idx="238">
                  <c:v>2172.39</c:v>
                </c:pt>
                <c:pt idx="239">
                  <c:v>2172.4</c:v>
                </c:pt>
                <c:pt idx="240">
                  <c:v>2172.41</c:v>
                </c:pt>
                <c:pt idx="241">
                  <c:v>2172.42</c:v>
                </c:pt>
                <c:pt idx="242">
                  <c:v>2172.4299999999998</c:v>
                </c:pt>
                <c:pt idx="243">
                  <c:v>2172.44</c:v>
                </c:pt>
                <c:pt idx="244">
                  <c:v>2172.4499999999998</c:v>
                </c:pt>
                <c:pt idx="245">
                  <c:v>2172.46</c:v>
                </c:pt>
                <c:pt idx="246">
                  <c:v>2172.4699999999998</c:v>
                </c:pt>
                <c:pt idx="247">
                  <c:v>2172.48</c:v>
                </c:pt>
                <c:pt idx="248">
                  <c:v>2172.4899999999998</c:v>
                </c:pt>
                <c:pt idx="249">
                  <c:v>2172.5</c:v>
                </c:pt>
                <c:pt idx="250">
                  <c:v>2172.5100000000002</c:v>
                </c:pt>
                <c:pt idx="251">
                  <c:v>2172.52</c:v>
                </c:pt>
                <c:pt idx="252">
                  <c:v>2172.5300000000002</c:v>
                </c:pt>
                <c:pt idx="253">
                  <c:v>2172.54</c:v>
                </c:pt>
                <c:pt idx="254">
                  <c:v>2172.5500000000002</c:v>
                </c:pt>
                <c:pt idx="255">
                  <c:v>2172.56</c:v>
                </c:pt>
                <c:pt idx="256">
                  <c:v>2172.5700000000002</c:v>
                </c:pt>
                <c:pt idx="257">
                  <c:v>2172.58</c:v>
                </c:pt>
                <c:pt idx="258">
                  <c:v>2172.59</c:v>
                </c:pt>
                <c:pt idx="259">
                  <c:v>2172.6</c:v>
                </c:pt>
                <c:pt idx="260">
                  <c:v>2172.61</c:v>
                </c:pt>
                <c:pt idx="261">
                  <c:v>2172.62</c:v>
                </c:pt>
                <c:pt idx="262">
                  <c:v>2172.63</c:v>
                </c:pt>
                <c:pt idx="263">
                  <c:v>2172.64</c:v>
                </c:pt>
                <c:pt idx="264">
                  <c:v>2172.65</c:v>
                </c:pt>
                <c:pt idx="265">
                  <c:v>2172.66</c:v>
                </c:pt>
                <c:pt idx="266">
                  <c:v>2172.67</c:v>
                </c:pt>
                <c:pt idx="267">
                  <c:v>2172.6799999999998</c:v>
                </c:pt>
                <c:pt idx="268">
                  <c:v>2172.69</c:v>
                </c:pt>
                <c:pt idx="269">
                  <c:v>2172.6999999999998</c:v>
                </c:pt>
                <c:pt idx="270">
                  <c:v>2172.71</c:v>
                </c:pt>
                <c:pt idx="271">
                  <c:v>2172.7199999999998</c:v>
                </c:pt>
                <c:pt idx="272">
                  <c:v>2172.73</c:v>
                </c:pt>
                <c:pt idx="273">
                  <c:v>2172.7399999999998</c:v>
                </c:pt>
                <c:pt idx="274">
                  <c:v>2172.75</c:v>
                </c:pt>
                <c:pt idx="275">
                  <c:v>2172.7600000000002</c:v>
                </c:pt>
                <c:pt idx="276">
                  <c:v>2172.77</c:v>
                </c:pt>
                <c:pt idx="277">
                  <c:v>2172.7800000000002</c:v>
                </c:pt>
                <c:pt idx="278">
                  <c:v>2172.79</c:v>
                </c:pt>
                <c:pt idx="279">
                  <c:v>2172.8000000000002</c:v>
                </c:pt>
                <c:pt idx="280">
                  <c:v>2172.81</c:v>
                </c:pt>
                <c:pt idx="281">
                  <c:v>2172.8200000000002</c:v>
                </c:pt>
                <c:pt idx="282">
                  <c:v>2172.83</c:v>
                </c:pt>
                <c:pt idx="283">
                  <c:v>2172.84</c:v>
                </c:pt>
                <c:pt idx="284">
                  <c:v>2172.85</c:v>
                </c:pt>
                <c:pt idx="285">
                  <c:v>2172.86</c:v>
                </c:pt>
                <c:pt idx="286">
                  <c:v>2172.87</c:v>
                </c:pt>
                <c:pt idx="287">
                  <c:v>2172.88</c:v>
                </c:pt>
                <c:pt idx="288">
                  <c:v>2172.89</c:v>
                </c:pt>
                <c:pt idx="289">
                  <c:v>2172.9</c:v>
                </c:pt>
                <c:pt idx="290">
                  <c:v>2172.91</c:v>
                </c:pt>
                <c:pt idx="291">
                  <c:v>2172.92</c:v>
                </c:pt>
                <c:pt idx="292">
                  <c:v>2172.9299999999998</c:v>
                </c:pt>
                <c:pt idx="293">
                  <c:v>2172.94</c:v>
                </c:pt>
                <c:pt idx="294">
                  <c:v>2172.9499999999998</c:v>
                </c:pt>
                <c:pt idx="295">
                  <c:v>2172.96</c:v>
                </c:pt>
                <c:pt idx="296">
                  <c:v>2172.9699999999998</c:v>
                </c:pt>
                <c:pt idx="297">
                  <c:v>2172.98</c:v>
                </c:pt>
                <c:pt idx="298">
                  <c:v>2172.9899999999998</c:v>
                </c:pt>
                <c:pt idx="299">
                  <c:v>2173</c:v>
                </c:pt>
                <c:pt idx="300">
                  <c:v>2173.0100000000002</c:v>
                </c:pt>
                <c:pt idx="301">
                  <c:v>2173.02</c:v>
                </c:pt>
                <c:pt idx="302">
                  <c:v>2173.0300000000002</c:v>
                </c:pt>
                <c:pt idx="303">
                  <c:v>2173.04</c:v>
                </c:pt>
                <c:pt idx="304">
                  <c:v>2173.0500000000002</c:v>
                </c:pt>
                <c:pt idx="305">
                  <c:v>2173.06</c:v>
                </c:pt>
                <c:pt idx="306">
                  <c:v>2173.0700000000002</c:v>
                </c:pt>
                <c:pt idx="307">
                  <c:v>2173.08</c:v>
                </c:pt>
                <c:pt idx="308">
                  <c:v>2173.09</c:v>
                </c:pt>
                <c:pt idx="309">
                  <c:v>2173.1</c:v>
                </c:pt>
                <c:pt idx="310">
                  <c:v>2173.11</c:v>
                </c:pt>
                <c:pt idx="311">
                  <c:v>2173.12</c:v>
                </c:pt>
                <c:pt idx="312">
                  <c:v>2173.13</c:v>
                </c:pt>
                <c:pt idx="313">
                  <c:v>2173.14</c:v>
                </c:pt>
                <c:pt idx="314">
                  <c:v>2173.15</c:v>
                </c:pt>
                <c:pt idx="315">
                  <c:v>2173.16</c:v>
                </c:pt>
                <c:pt idx="316">
                  <c:v>2173.17</c:v>
                </c:pt>
                <c:pt idx="317">
                  <c:v>2173.1799999999998</c:v>
                </c:pt>
                <c:pt idx="318">
                  <c:v>2173.19</c:v>
                </c:pt>
                <c:pt idx="319">
                  <c:v>2173.1999999999998</c:v>
                </c:pt>
                <c:pt idx="320">
                  <c:v>2173.21</c:v>
                </c:pt>
                <c:pt idx="321">
                  <c:v>2173.2199999999998</c:v>
                </c:pt>
                <c:pt idx="322">
                  <c:v>2173.23</c:v>
                </c:pt>
                <c:pt idx="323">
                  <c:v>2173.2399999999998</c:v>
                </c:pt>
                <c:pt idx="324">
                  <c:v>2173.25</c:v>
                </c:pt>
                <c:pt idx="325">
                  <c:v>2173.2600000000002</c:v>
                </c:pt>
                <c:pt idx="326">
                  <c:v>2173.27</c:v>
                </c:pt>
                <c:pt idx="327">
                  <c:v>2173.2800000000002</c:v>
                </c:pt>
                <c:pt idx="328">
                  <c:v>2173.29</c:v>
                </c:pt>
                <c:pt idx="329">
                  <c:v>2173.3000000000002</c:v>
                </c:pt>
                <c:pt idx="330">
                  <c:v>2173.31</c:v>
                </c:pt>
                <c:pt idx="331">
                  <c:v>2173.3200000000002</c:v>
                </c:pt>
                <c:pt idx="332">
                  <c:v>2173.33</c:v>
                </c:pt>
                <c:pt idx="333">
                  <c:v>2173.34</c:v>
                </c:pt>
                <c:pt idx="334">
                  <c:v>2173.35</c:v>
                </c:pt>
                <c:pt idx="335">
                  <c:v>2173.36</c:v>
                </c:pt>
                <c:pt idx="336">
                  <c:v>2173.37</c:v>
                </c:pt>
                <c:pt idx="337">
                  <c:v>2173.38</c:v>
                </c:pt>
                <c:pt idx="338">
                  <c:v>2173.39</c:v>
                </c:pt>
                <c:pt idx="339">
                  <c:v>2173.4</c:v>
                </c:pt>
                <c:pt idx="340">
                  <c:v>2173.41</c:v>
                </c:pt>
                <c:pt idx="341">
                  <c:v>2173.42</c:v>
                </c:pt>
                <c:pt idx="342">
                  <c:v>2173.4299999999998</c:v>
                </c:pt>
                <c:pt idx="343">
                  <c:v>2173.44</c:v>
                </c:pt>
                <c:pt idx="344">
                  <c:v>2173.4499999999998</c:v>
                </c:pt>
                <c:pt idx="345">
                  <c:v>2173.46</c:v>
                </c:pt>
                <c:pt idx="346">
                  <c:v>2173.4699999999998</c:v>
                </c:pt>
                <c:pt idx="347">
                  <c:v>2173.48</c:v>
                </c:pt>
                <c:pt idx="348">
                  <c:v>2173.4899999999998</c:v>
                </c:pt>
                <c:pt idx="349">
                  <c:v>2173.5</c:v>
                </c:pt>
                <c:pt idx="350">
                  <c:v>2173.5100000000002</c:v>
                </c:pt>
                <c:pt idx="351">
                  <c:v>2173.52</c:v>
                </c:pt>
                <c:pt idx="352">
                  <c:v>2173.5300000000002</c:v>
                </c:pt>
                <c:pt idx="353">
                  <c:v>2173.54</c:v>
                </c:pt>
                <c:pt idx="354">
                  <c:v>2173.5500000000002</c:v>
                </c:pt>
                <c:pt idx="355">
                  <c:v>2173.56</c:v>
                </c:pt>
                <c:pt idx="356">
                  <c:v>2173.5700000000002</c:v>
                </c:pt>
                <c:pt idx="357">
                  <c:v>2173.58</c:v>
                </c:pt>
                <c:pt idx="358">
                  <c:v>2173.59</c:v>
                </c:pt>
                <c:pt idx="359">
                  <c:v>2173.6</c:v>
                </c:pt>
                <c:pt idx="360">
                  <c:v>2173.61</c:v>
                </c:pt>
                <c:pt idx="361">
                  <c:v>2173.62</c:v>
                </c:pt>
                <c:pt idx="362">
                  <c:v>2173.63</c:v>
                </c:pt>
                <c:pt idx="363">
                  <c:v>2173.64</c:v>
                </c:pt>
                <c:pt idx="364">
                  <c:v>2173.65</c:v>
                </c:pt>
                <c:pt idx="365">
                  <c:v>2173.66</c:v>
                </c:pt>
                <c:pt idx="366">
                  <c:v>2173.67</c:v>
                </c:pt>
                <c:pt idx="367">
                  <c:v>2173.6799999999998</c:v>
                </c:pt>
                <c:pt idx="368">
                  <c:v>2173.69</c:v>
                </c:pt>
                <c:pt idx="369">
                  <c:v>2173.6999999999998</c:v>
                </c:pt>
                <c:pt idx="370">
                  <c:v>2173.71</c:v>
                </c:pt>
                <c:pt idx="371">
                  <c:v>2173.7199999999998</c:v>
                </c:pt>
                <c:pt idx="372">
                  <c:v>2173.73</c:v>
                </c:pt>
                <c:pt idx="373">
                  <c:v>2173.7399999999998</c:v>
                </c:pt>
                <c:pt idx="374">
                  <c:v>2173.75</c:v>
                </c:pt>
                <c:pt idx="375">
                  <c:v>2173.7600000000002</c:v>
                </c:pt>
                <c:pt idx="376">
                  <c:v>2173.77</c:v>
                </c:pt>
                <c:pt idx="377">
                  <c:v>2173.7800000000002</c:v>
                </c:pt>
                <c:pt idx="378">
                  <c:v>2173.79</c:v>
                </c:pt>
                <c:pt idx="379">
                  <c:v>2173.8000000000002</c:v>
                </c:pt>
                <c:pt idx="380">
                  <c:v>2173.81</c:v>
                </c:pt>
                <c:pt idx="381">
                  <c:v>2173.8200000000002</c:v>
                </c:pt>
                <c:pt idx="382">
                  <c:v>2173.83</c:v>
                </c:pt>
                <c:pt idx="383">
                  <c:v>2173.84</c:v>
                </c:pt>
                <c:pt idx="384">
                  <c:v>2173.85</c:v>
                </c:pt>
                <c:pt idx="385">
                  <c:v>2173.86</c:v>
                </c:pt>
                <c:pt idx="386">
                  <c:v>2173.87</c:v>
                </c:pt>
                <c:pt idx="387">
                  <c:v>2173.88</c:v>
                </c:pt>
                <c:pt idx="388">
                  <c:v>2173.89</c:v>
                </c:pt>
                <c:pt idx="389">
                  <c:v>2173.9</c:v>
                </c:pt>
                <c:pt idx="390">
                  <c:v>2173.91</c:v>
                </c:pt>
                <c:pt idx="391">
                  <c:v>2173.92</c:v>
                </c:pt>
                <c:pt idx="392">
                  <c:v>2173.9299999999998</c:v>
                </c:pt>
                <c:pt idx="393">
                  <c:v>2173.94</c:v>
                </c:pt>
                <c:pt idx="394">
                  <c:v>2173.9499999999998</c:v>
                </c:pt>
                <c:pt idx="395">
                  <c:v>2173.96</c:v>
                </c:pt>
                <c:pt idx="396">
                  <c:v>2173.9699999999998</c:v>
                </c:pt>
                <c:pt idx="397">
                  <c:v>2173.98</c:v>
                </c:pt>
                <c:pt idx="398">
                  <c:v>2173.9899999999998</c:v>
                </c:pt>
                <c:pt idx="399">
                  <c:v>2174</c:v>
                </c:pt>
                <c:pt idx="400">
                  <c:v>2174.0100000000002</c:v>
                </c:pt>
                <c:pt idx="401">
                  <c:v>2174.02</c:v>
                </c:pt>
                <c:pt idx="402">
                  <c:v>2174.0300000000002</c:v>
                </c:pt>
                <c:pt idx="403">
                  <c:v>2174.04</c:v>
                </c:pt>
                <c:pt idx="404">
                  <c:v>2174.0500000000002</c:v>
                </c:pt>
                <c:pt idx="405">
                  <c:v>2174.06</c:v>
                </c:pt>
                <c:pt idx="406">
                  <c:v>2174.0700000000002</c:v>
                </c:pt>
                <c:pt idx="407">
                  <c:v>2174.08</c:v>
                </c:pt>
                <c:pt idx="408">
                  <c:v>2174.09</c:v>
                </c:pt>
                <c:pt idx="409">
                  <c:v>2174.1</c:v>
                </c:pt>
                <c:pt idx="410">
                  <c:v>2174.11</c:v>
                </c:pt>
                <c:pt idx="411">
                  <c:v>2174.12</c:v>
                </c:pt>
                <c:pt idx="412">
                  <c:v>2174.13</c:v>
                </c:pt>
                <c:pt idx="413">
                  <c:v>2174.14</c:v>
                </c:pt>
                <c:pt idx="414">
                  <c:v>2174.15</c:v>
                </c:pt>
                <c:pt idx="415">
                  <c:v>2174.16</c:v>
                </c:pt>
                <c:pt idx="416">
                  <c:v>2174.17</c:v>
                </c:pt>
                <c:pt idx="417">
                  <c:v>2174.1799999999998</c:v>
                </c:pt>
                <c:pt idx="418">
                  <c:v>2174.19</c:v>
                </c:pt>
                <c:pt idx="419">
                  <c:v>2174.1999999999998</c:v>
                </c:pt>
                <c:pt idx="420">
                  <c:v>2174.21</c:v>
                </c:pt>
                <c:pt idx="421">
                  <c:v>2174.2199999999998</c:v>
                </c:pt>
                <c:pt idx="422">
                  <c:v>2174.23</c:v>
                </c:pt>
                <c:pt idx="423">
                  <c:v>2174.2399999999998</c:v>
                </c:pt>
                <c:pt idx="424">
                  <c:v>2174.25</c:v>
                </c:pt>
                <c:pt idx="425">
                  <c:v>2174.2600000000002</c:v>
                </c:pt>
                <c:pt idx="426">
                  <c:v>2174.27</c:v>
                </c:pt>
                <c:pt idx="427">
                  <c:v>2174.2800000000002</c:v>
                </c:pt>
                <c:pt idx="428">
                  <c:v>2174.29</c:v>
                </c:pt>
                <c:pt idx="429">
                  <c:v>2174.3000000000002</c:v>
                </c:pt>
                <c:pt idx="430">
                  <c:v>2174.31</c:v>
                </c:pt>
                <c:pt idx="431">
                  <c:v>2174.3200000000002</c:v>
                </c:pt>
                <c:pt idx="432">
                  <c:v>2174.33</c:v>
                </c:pt>
                <c:pt idx="433">
                  <c:v>2174.34</c:v>
                </c:pt>
                <c:pt idx="434">
                  <c:v>2174.35</c:v>
                </c:pt>
                <c:pt idx="435">
                  <c:v>2174.36</c:v>
                </c:pt>
                <c:pt idx="436">
                  <c:v>2174.37</c:v>
                </c:pt>
                <c:pt idx="437">
                  <c:v>2174.38</c:v>
                </c:pt>
                <c:pt idx="438">
                  <c:v>2174.39</c:v>
                </c:pt>
                <c:pt idx="439">
                  <c:v>2174.4</c:v>
                </c:pt>
                <c:pt idx="440">
                  <c:v>2174.41</c:v>
                </c:pt>
                <c:pt idx="441">
                  <c:v>2174.42</c:v>
                </c:pt>
                <c:pt idx="442">
                  <c:v>2174.4299999999998</c:v>
                </c:pt>
                <c:pt idx="443">
                  <c:v>2174.44</c:v>
                </c:pt>
                <c:pt idx="444">
                  <c:v>2174.4499999999998</c:v>
                </c:pt>
                <c:pt idx="445">
                  <c:v>2174.46</c:v>
                </c:pt>
                <c:pt idx="446">
                  <c:v>2174.4699999999998</c:v>
                </c:pt>
                <c:pt idx="447">
                  <c:v>2174.48</c:v>
                </c:pt>
                <c:pt idx="448">
                  <c:v>2174.4899999999998</c:v>
                </c:pt>
                <c:pt idx="449">
                  <c:v>2174.5</c:v>
                </c:pt>
                <c:pt idx="450">
                  <c:v>2174.5100000000002</c:v>
                </c:pt>
                <c:pt idx="451">
                  <c:v>2174.52</c:v>
                </c:pt>
                <c:pt idx="452">
                  <c:v>2174.5300000000002</c:v>
                </c:pt>
                <c:pt idx="453">
                  <c:v>2174.54</c:v>
                </c:pt>
                <c:pt idx="454">
                  <c:v>2174.5500000000002</c:v>
                </c:pt>
                <c:pt idx="455">
                  <c:v>2174.56</c:v>
                </c:pt>
                <c:pt idx="456">
                  <c:v>2174.5700000000002</c:v>
                </c:pt>
                <c:pt idx="457">
                  <c:v>2174.58</c:v>
                </c:pt>
                <c:pt idx="458">
                  <c:v>2174.59</c:v>
                </c:pt>
                <c:pt idx="459">
                  <c:v>2174.6</c:v>
                </c:pt>
                <c:pt idx="460">
                  <c:v>2174.61</c:v>
                </c:pt>
                <c:pt idx="461">
                  <c:v>2174.62</c:v>
                </c:pt>
                <c:pt idx="462">
                  <c:v>2174.63</c:v>
                </c:pt>
                <c:pt idx="463">
                  <c:v>2174.64</c:v>
                </c:pt>
                <c:pt idx="464">
                  <c:v>2174.65</c:v>
                </c:pt>
                <c:pt idx="465">
                  <c:v>2174.66</c:v>
                </c:pt>
                <c:pt idx="466">
                  <c:v>2174.67</c:v>
                </c:pt>
                <c:pt idx="467">
                  <c:v>2174.6799999999998</c:v>
                </c:pt>
                <c:pt idx="468">
                  <c:v>2174.69</c:v>
                </c:pt>
                <c:pt idx="469">
                  <c:v>2174.6999999999998</c:v>
                </c:pt>
                <c:pt idx="470">
                  <c:v>2174.71</c:v>
                </c:pt>
                <c:pt idx="471">
                  <c:v>2174.7199999999998</c:v>
                </c:pt>
                <c:pt idx="472">
                  <c:v>2174.73</c:v>
                </c:pt>
                <c:pt idx="473">
                  <c:v>2174.7399999999998</c:v>
                </c:pt>
                <c:pt idx="474">
                  <c:v>2174.75</c:v>
                </c:pt>
                <c:pt idx="475">
                  <c:v>2174.7600000000002</c:v>
                </c:pt>
                <c:pt idx="476">
                  <c:v>2174.77</c:v>
                </c:pt>
                <c:pt idx="477">
                  <c:v>2174.7800000000002</c:v>
                </c:pt>
                <c:pt idx="478">
                  <c:v>2174.79</c:v>
                </c:pt>
                <c:pt idx="479">
                  <c:v>2174.8000000000002</c:v>
                </c:pt>
                <c:pt idx="480">
                  <c:v>2174.81</c:v>
                </c:pt>
                <c:pt idx="481">
                  <c:v>2174.8200000000002</c:v>
                </c:pt>
                <c:pt idx="482">
                  <c:v>2174.83</c:v>
                </c:pt>
                <c:pt idx="483">
                  <c:v>2174.84</c:v>
                </c:pt>
                <c:pt idx="484">
                  <c:v>2174.85</c:v>
                </c:pt>
                <c:pt idx="485">
                  <c:v>2174.86</c:v>
                </c:pt>
                <c:pt idx="486">
                  <c:v>2174.87</c:v>
                </c:pt>
                <c:pt idx="487">
                  <c:v>2174.88</c:v>
                </c:pt>
                <c:pt idx="488">
                  <c:v>2174.89</c:v>
                </c:pt>
                <c:pt idx="489">
                  <c:v>2174.9</c:v>
                </c:pt>
                <c:pt idx="490">
                  <c:v>2174.91</c:v>
                </c:pt>
                <c:pt idx="491">
                  <c:v>2174.92</c:v>
                </c:pt>
                <c:pt idx="492">
                  <c:v>2174.9299999999998</c:v>
                </c:pt>
                <c:pt idx="493">
                  <c:v>2174.94</c:v>
                </c:pt>
                <c:pt idx="494">
                  <c:v>2174.9499999999998</c:v>
                </c:pt>
                <c:pt idx="495">
                  <c:v>2174.96</c:v>
                </c:pt>
                <c:pt idx="496">
                  <c:v>2174.9699999999998</c:v>
                </c:pt>
                <c:pt idx="497">
                  <c:v>2174.98</c:v>
                </c:pt>
                <c:pt idx="498">
                  <c:v>2174.9899999999998</c:v>
                </c:pt>
                <c:pt idx="499">
                  <c:v>2175</c:v>
                </c:pt>
                <c:pt idx="500">
                  <c:v>2175.0100000000002</c:v>
                </c:pt>
                <c:pt idx="501">
                  <c:v>2175.02</c:v>
                </c:pt>
                <c:pt idx="502">
                  <c:v>2175.0300000000002</c:v>
                </c:pt>
                <c:pt idx="503">
                  <c:v>2175.04</c:v>
                </c:pt>
                <c:pt idx="504">
                  <c:v>2175.0500000000002</c:v>
                </c:pt>
                <c:pt idx="505">
                  <c:v>2175.06</c:v>
                </c:pt>
                <c:pt idx="506">
                  <c:v>2175.0700000000002</c:v>
                </c:pt>
                <c:pt idx="507">
                  <c:v>2175.08</c:v>
                </c:pt>
                <c:pt idx="508">
                  <c:v>2175.09</c:v>
                </c:pt>
                <c:pt idx="509">
                  <c:v>2175.1</c:v>
                </c:pt>
                <c:pt idx="510">
                  <c:v>2175.11</c:v>
                </c:pt>
                <c:pt idx="511">
                  <c:v>2175.12</c:v>
                </c:pt>
                <c:pt idx="512">
                  <c:v>2175.13</c:v>
                </c:pt>
                <c:pt idx="513">
                  <c:v>2175.14</c:v>
                </c:pt>
                <c:pt idx="514">
                  <c:v>2175.15</c:v>
                </c:pt>
                <c:pt idx="515">
                  <c:v>2175.16</c:v>
                </c:pt>
                <c:pt idx="516">
                  <c:v>2175.17</c:v>
                </c:pt>
                <c:pt idx="517">
                  <c:v>2175.1799999999998</c:v>
                </c:pt>
                <c:pt idx="518">
                  <c:v>2175.19</c:v>
                </c:pt>
                <c:pt idx="519">
                  <c:v>2175.1999999999998</c:v>
                </c:pt>
                <c:pt idx="520">
                  <c:v>2175.21</c:v>
                </c:pt>
                <c:pt idx="521">
                  <c:v>2175.2199999999998</c:v>
                </c:pt>
                <c:pt idx="522">
                  <c:v>2175.23</c:v>
                </c:pt>
                <c:pt idx="523">
                  <c:v>2175.2399999999998</c:v>
                </c:pt>
                <c:pt idx="524">
                  <c:v>2175.25</c:v>
                </c:pt>
                <c:pt idx="525">
                  <c:v>2175.2600000000002</c:v>
                </c:pt>
                <c:pt idx="526">
                  <c:v>2175.27</c:v>
                </c:pt>
                <c:pt idx="527">
                  <c:v>2175.2800000000002</c:v>
                </c:pt>
                <c:pt idx="528">
                  <c:v>2175.29</c:v>
                </c:pt>
                <c:pt idx="529">
                  <c:v>2175.3000000000002</c:v>
                </c:pt>
                <c:pt idx="530">
                  <c:v>2175.31</c:v>
                </c:pt>
                <c:pt idx="531">
                  <c:v>2175.3200000000002</c:v>
                </c:pt>
                <c:pt idx="532">
                  <c:v>2175.33</c:v>
                </c:pt>
                <c:pt idx="533">
                  <c:v>2175.34</c:v>
                </c:pt>
                <c:pt idx="534">
                  <c:v>2175.35</c:v>
                </c:pt>
                <c:pt idx="535">
                  <c:v>2175.36</c:v>
                </c:pt>
                <c:pt idx="536">
                  <c:v>2175.37</c:v>
                </c:pt>
                <c:pt idx="537">
                  <c:v>2175.38</c:v>
                </c:pt>
                <c:pt idx="538">
                  <c:v>2175.39</c:v>
                </c:pt>
                <c:pt idx="539">
                  <c:v>2175.4</c:v>
                </c:pt>
                <c:pt idx="540">
                  <c:v>2175.41</c:v>
                </c:pt>
                <c:pt idx="541">
                  <c:v>2175.42</c:v>
                </c:pt>
                <c:pt idx="542">
                  <c:v>2175.4299999999998</c:v>
                </c:pt>
                <c:pt idx="543">
                  <c:v>2175.44</c:v>
                </c:pt>
                <c:pt idx="544">
                  <c:v>2175.4499999999998</c:v>
                </c:pt>
                <c:pt idx="545">
                  <c:v>2175.46</c:v>
                </c:pt>
                <c:pt idx="546">
                  <c:v>2175.4699999999998</c:v>
                </c:pt>
                <c:pt idx="547">
                  <c:v>2175.48</c:v>
                </c:pt>
                <c:pt idx="548">
                  <c:v>2175.4899999999998</c:v>
                </c:pt>
                <c:pt idx="549">
                  <c:v>2175.5</c:v>
                </c:pt>
                <c:pt idx="550">
                  <c:v>2175.5100000000002</c:v>
                </c:pt>
                <c:pt idx="551">
                  <c:v>2175.52</c:v>
                </c:pt>
                <c:pt idx="552">
                  <c:v>2175.5300000000002</c:v>
                </c:pt>
                <c:pt idx="553">
                  <c:v>2175.54</c:v>
                </c:pt>
                <c:pt idx="554">
                  <c:v>2175.5500000000002</c:v>
                </c:pt>
                <c:pt idx="555">
                  <c:v>2175.56</c:v>
                </c:pt>
                <c:pt idx="556">
                  <c:v>2175.5700000000002</c:v>
                </c:pt>
                <c:pt idx="557">
                  <c:v>2175.58</c:v>
                </c:pt>
                <c:pt idx="558">
                  <c:v>2175.59</c:v>
                </c:pt>
                <c:pt idx="559">
                  <c:v>2175.6</c:v>
                </c:pt>
                <c:pt idx="560">
                  <c:v>2175.61</c:v>
                </c:pt>
                <c:pt idx="561">
                  <c:v>2175.62</c:v>
                </c:pt>
                <c:pt idx="562">
                  <c:v>2175.63</c:v>
                </c:pt>
                <c:pt idx="563">
                  <c:v>2175.64</c:v>
                </c:pt>
                <c:pt idx="564">
                  <c:v>2175.65</c:v>
                </c:pt>
                <c:pt idx="565">
                  <c:v>2175.66</c:v>
                </c:pt>
                <c:pt idx="566">
                  <c:v>2175.67</c:v>
                </c:pt>
                <c:pt idx="567">
                  <c:v>2175.6799999999998</c:v>
                </c:pt>
                <c:pt idx="568">
                  <c:v>2175.69</c:v>
                </c:pt>
                <c:pt idx="569">
                  <c:v>2175.6999999999998</c:v>
                </c:pt>
                <c:pt idx="570">
                  <c:v>2175.71</c:v>
                </c:pt>
                <c:pt idx="571">
                  <c:v>2175.7199999999998</c:v>
                </c:pt>
                <c:pt idx="572">
                  <c:v>2175.73</c:v>
                </c:pt>
                <c:pt idx="573">
                  <c:v>2175.7399999999998</c:v>
                </c:pt>
                <c:pt idx="574">
                  <c:v>2175.75</c:v>
                </c:pt>
                <c:pt idx="575">
                  <c:v>2175.7600000000002</c:v>
                </c:pt>
                <c:pt idx="576">
                  <c:v>2175.77</c:v>
                </c:pt>
                <c:pt idx="577">
                  <c:v>2175.7800000000002</c:v>
                </c:pt>
                <c:pt idx="578">
                  <c:v>2175.79</c:v>
                </c:pt>
                <c:pt idx="579">
                  <c:v>2175.8000000000002</c:v>
                </c:pt>
                <c:pt idx="580">
                  <c:v>2175.81</c:v>
                </c:pt>
                <c:pt idx="581">
                  <c:v>2175.8200000000002</c:v>
                </c:pt>
                <c:pt idx="582">
                  <c:v>2175.83</c:v>
                </c:pt>
                <c:pt idx="583">
                  <c:v>2175.84</c:v>
                </c:pt>
                <c:pt idx="584">
                  <c:v>2175.85</c:v>
                </c:pt>
                <c:pt idx="585">
                  <c:v>2175.86</c:v>
                </c:pt>
                <c:pt idx="586">
                  <c:v>2175.87</c:v>
                </c:pt>
                <c:pt idx="587">
                  <c:v>2175.88</c:v>
                </c:pt>
                <c:pt idx="588">
                  <c:v>2175.89</c:v>
                </c:pt>
                <c:pt idx="589">
                  <c:v>2175.9</c:v>
                </c:pt>
                <c:pt idx="590">
                  <c:v>2175.91</c:v>
                </c:pt>
                <c:pt idx="591">
                  <c:v>2175.92</c:v>
                </c:pt>
                <c:pt idx="592">
                  <c:v>2175.9299999999998</c:v>
                </c:pt>
                <c:pt idx="593">
                  <c:v>2175.94</c:v>
                </c:pt>
                <c:pt idx="594">
                  <c:v>2175.9499999999998</c:v>
                </c:pt>
                <c:pt idx="595">
                  <c:v>2175.96</c:v>
                </c:pt>
                <c:pt idx="596">
                  <c:v>2175.9699999999998</c:v>
                </c:pt>
                <c:pt idx="597">
                  <c:v>2175.98</c:v>
                </c:pt>
                <c:pt idx="598">
                  <c:v>2175.9899999999998</c:v>
                </c:pt>
                <c:pt idx="599">
                  <c:v>2176</c:v>
                </c:pt>
                <c:pt idx="600">
                  <c:v>2176.0100000000002</c:v>
                </c:pt>
                <c:pt idx="601">
                  <c:v>2176.02</c:v>
                </c:pt>
                <c:pt idx="602">
                  <c:v>2176.0300000000002</c:v>
                </c:pt>
                <c:pt idx="603">
                  <c:v>2176.04</c:v>
                </c:pt>
                <c:pt idx="604">
                  <c:v>2176.0500000000002</c:v>
                </c:pt>
                <c:pt idx="605">
                  <c:v>2176.06</c:v>
                </c:pt>
                <c:pt idx="606">
                  <c:v>2176.0700000000002</c:v>
                </c:pt>
                <c:pt idx="607">
                  <c:v>2176.08</c:v>
                </c:pt>
                <c:pt idx="608">
                  <c:v>2176.09</c:v>
                </c:pt>
                <c:pt idx="609">
                  <c:v>2176.1</c:v>
                </c:pt>
                <c:pt idx="610">
                  <c:v>2176.11</c:v>
                </c:pt>
                <c:pt idx="611">
                  <c:v>2176.12</c:v>
                </c:pt>
                <c:pt idx="612">
                  <c:v>2176.13</c:v>
                </c:pt>
                <c:pt idx="613">
                  <c:v>2176.14</c:v>
                </c:pt>
                <c:pt idx="614">
                  <c:v>2176.15</c:v>
                </c:pt>
                <c:pt idx="615">
                  <c:v>2176.16</c:v>
                </c:pt>
                <c:pt idx="616">
                  <c:v>2176.17</c:v>
                </c:pt>
                <c:pt idx="617">
                  <c:v>2176.1799999999998</c:v>
                </c:pt>
                <c:pt idx="618">
                  <c:v>2176.19</c:v>
                </c:pt>
                <c:pt idx="619">
                  <c:v>2176.1999999999998</c:v>
                </c:pt>
                <c:pt idx="620">
                  <c:v>2176.21</c:v>
                </c:pt>
                <c:pt idx="621">
                  <c:v>2176.2199999999998</c:v>
                </c:pt>
                <c:pt idx="622">
                  <c:v>2176.23</c:v>
                </c:pt>
                <c:pt idx="623">
                  <c:v>2176.2399999999998</c:v>
                </c:pt>
                <c:pt idx="624">
                  <c:v>2176.25</c:v>
                </c:pt>
                <c:pt idx="625">
                  <c:v>2176.2600000000002</c:v>
                </c:pt>
                <c:pt idx="626">
                  <c:v>2176.27</c:v>
                </c:pt>
                <c:pt idx="627">
                  <c:v>2176.2800000000002</c:v>
                </c:pt>
                <c:pt idx="628">
                  <c:v>2176.29</c:v>
                </c:pt>
                <c:pt idx="629">
                  <c:v>2176.3000000000002</c:v>
                </c:pt>
                <c:pt idx="630">
                  <c:v>2176.31</c:v>
                </c:pt>
                <c:pt idx="631">
                  <c:v>2176.3200000000002</c:v>
                </c:pt>
                <c:pt idx="632">
                  <c:v>2176.33</c:v>
                </c:pt>
                <c:pt idx="633">
                  <c:v>2176.34</c:v>
                </c:pt>
                <c:pt idx="634">
                  <c:v>2176.35</c:v>
                </c:pt>
                <c:pt idx="635">
                  <c:v>2176.36</c:v>
                </c:pt>
                <c:pt idx="636">
                  <c:v>2176.37</c:v>
                </c:pt>
                <c:pt idx="637">
                  <c:v>2176.38</c:v>
                </c:pt>
                <c:pt idx="638">
                  <c:v>2176.39</c:v>
                </c:pt>
                <c:pt idx="639">
                  <c:v>2176.4</c:v>
                </c:pt>
                <c:pt idx="640">
                  <c:v>2176.41</c:v>
                </c:pt>
                <c:pt idx="641">
                  <c:v>2176.42</c:v>
                </c:pt>
                <c:pt idx="642">
                  <c:v>2176.4299999999998</c:v>
                </c:pt>
                <c:pt idx="643">
                  <c:v>2176.44</c:v>
                </c:pt>
                <c:pt idx="644">
                  <c:v>2176.4499999999998</c:v>
                </c:pt>
                <c:pt idx="645">
                  <c:v>2176.46</c:v>
                </c:pt>
                <c:pt idx="646">
                  <c:v>2176.4699999999998</c:v>
                </c:pt>
                <c:pt idx="647">
                  <c:v>2176.48</c:v>
                </c:pt>
                <c:pt idx="648">
                  <c:v>2176.4899999999998</c:v>
                </c:pt>
                <c:pt idx="649">
                  <c:v>2176.5</c:v>
                </c:pt>
                <c:pt idx="650">
                  <c:v>2176.5100000000002</c:v>
                </c:pt>
                <c:pt idx="651">
                  <c:v>2176.52</c:v>
                </c:pt>
                <c:pt idx="652">
                  <c:v>2176.5300000000002</c:v>
                </c:pt>
                <c:pt idx="653">
                  <c:v>2176.54</c:v>
                </c:pt>
                <c:pt idx="654">
                  <c:v>2176.5500000000002</c:v>
                </c:pt>
                <c:pt idx="655">
                  <c:v>2176.56</c:v>
                </c:pt>
                <c:pt idx="656">
                  <c:v>2176.5700000000002</c:v>
                </c:pt>
                <c:pt idx="657">
                  <c:v>2176.58</c:v>
                </c:pt>
                <c:pt idx="658">
                  <c:v>2176.59</c:v>
                </c:pt>
                <c:pt idx="659">
                  <c:v>2176.6</c:v>
                </c:pt>
                <c:pt idx="660">
                  <c:v>2176.61</c:v>
                </c:pt>
                <c:pt idx="661">
                  <c:v>2176.62</c:v>
                </c:pt>
                <c:pt idx="662">
                  <c:v>2176.63</c:v>
                </c:pt>
                <c:pt idx="663">
                  <c:v>2176.64</c:v>
                </c:pt>
                <c:pt idx="664">
                  <c:v>2176.65</c:v>
                </c:pt>
                <c:pt idx="665">
                  <c:v>2176.66</c:v>
                </c:pt>
                <c:pt idx="666">
                  <c:v>2176.67</c:v>
                </c:pt>
                <c:pt idx="667">
                  <c:v>2176.6799999999998</c:v>
                </c:pt>
                <c:pt idx="668">
                  <c:v>2176.69</c:v>
                </c:pt>
                <c:pt idx="669">
                  <c:v>2176.6999999999998</c:v>
                </c:pt>
                <c:pt idx="670">
                  <c:v>2176.71</c:v>
                </c:pt>
                <c:pt idx="671">
                  <c:v>2176.7199999999998</c:v>
                </c:pt>
                <c:pt idx="672">
                  <c:v>2176.73</c:v>
                </c:pt>
                <c:pt idx="673">
                  <c:v>2176.7399999999998</c:v>
                </c:pt>
                <c:pt idx="674">
                  <c:v>2176.75</c:v>
                </c:pt>
                <c:pt idx="675">
                  <c:v>2176.7600000000002</c:v>
                </c:pt>
                <c:pt idx="676">
                  <c:v>2176.77</c:v>
                </c:pt>
                <c:pt idx="677">
                  <c:v>2176.7800000000002</c:v>
                </c:pt>
                <c:pt idx="678">
                  <c:v>2176.79</c:v>
                </c:pt>
                <c:pt idx="679">
                  <c:v>2176.8000000000002</c:v>
                </c:pt>
                <c:pt idx="680">
                  <c:v>2176.81</c:v>
                </c:pt>
                <c:pt idx="681">
                  <c:v>2176.8200000000002</c:v>
                </c:pt>
                <c:pt idx="682">
                  <c:v>2176.83</c:v>
                </c:pt>
                <c:pt idx="683">
                  <c:v>2176.84</c:v>
                </c:pt>
                <c:pt idx="684">
                  <c:v>2176.85</c:v>
                </c:pt>
                <c:pt idx="685">
                  <c:v>2176.86</c:v>
                </c:pt>
                <c:pt idx="686">
                  <c:v>2176.87</c:v>
                </c:pt>
                <c:pt idx="687">
                  <c:v>2176.88</c:v>
                </c:pt>
                <c:pt idx="688">
                  <c:v>2176.89</c:v>
                </c:pt>
                <c:pt idx="689">
                  <c:v>2176.9</c:v>
                </c:pt>
                <c:pt idx="690">
                  <c:v>2176.91</c:v>
                </c:pt>
                <c:pt idx="691">
                  <c:v>2176.92</c:v>
                </c:pt>
                <c:pt idx="692">
                  <c:v>2176.9299999999998</c:v>
                </c:pt>
                <c:pt idx="693">
                  <c:v>2176.94</c:v>
                </c:pt>
                <c:pt idx="694">
                  <c:v>2176.9499999999998</c:v>
                </c:pt>
                <c:pt idx="695">
                  <c:v>2176.96</c:v>
                </c:pt>
                <c:pt idx="696">
                  <c:v>2176.9699999999998</c:v>
                </c:pt>
                <c:pt idx="697">
                  <c:v>2176.98</c:v>
                </c:pt>
                <c:pt idx="698">
                  <c:v>2176.9899999999998</c:v>
                </c:pt>
                <c:pt idx="699">
                  <c:v>2177</c:v>
                </c:pt>
                <c:pt idx="700">
                  <c:v>2177.0100000000002</c:v>
                </c:pt>
                <c:pt idx="701">
                  <c:v>2177.02</c:v>
                </c:pt>
                <c:pt idx="702">
                  <c:v>2177.0300000000002</c:v>
                </c:pt>
                <c:pt idx="703">
                  <c:v>2177.04</c:v>
                </c:pt>
                <c:pt idx="704">
                  <c:v>2177.0500000000002</c:v>
                </c:pt>
                <c:pt idx="705">
                  <c:v>2177.06</c:v>
                </c:pt>
                <c:pt idx="706">
                  <c:v>2177.0700000000002</c:v>
                </c:pt>
                <c:pt idx="707">
                  <c:v>2177.08</c:v>
                </c:pt>
                <c:pt idx="708">
                  <c:v>2177.09</c:v>
                </c:pt>
                <c:pt idx="709">
                  <c:v>2177.1</c:v>
                </c:pt>
                <c:pt idx="710">
                  <c:v>2177.11</c:v>
                </c:pt>
                <c:pt idx="711">
                  <c:v>2177.12</c:v>
                </c:pt>
                <c:pt idx="712">
                  <c:v>2177.13</c:v>
                </c:pt>
                <c:pt idx="713">
                  <c:v>2177.14</c:v>
                </c:pt>
                <c:pt idx="714">
                  <c:v>2177.15</c:v>
                </c:pt>
                <c:pt idx="715">
                  <c:v>2177.16</c:v>
                </c:pt>
                <c:pt idx="716">
                  <c:v>2177.17</c:v>
                </c:pt>
                <c:pt idx="717">
                  <c:v>2177.1799999999998</c:v>
                </c:pt>
                <c:pt idx="718">
                  <c:v>2177.19</c:v>
                </c:pt>
                <c:pt idx="719">
                  <c:v>2177.1999999999998</c:v>
                </c:pt>
                <c:pt idx="720">
                  <c:v>2177.21</c:v>
                </c:pt>
                <c:pt idx="721">
                  <c:v>2177.2199999999998</c:v>
                </c:pt>
                <c:pt idx="722">
                  <c:v>2177.23</c:v>
                </c:pt>
                <c:pt idx="723">
                  <c:v>2177.2399999999998</c:v>
                </c:pt>
                <c:pt idx="724">
                  <c:v>2177.25</c:v>
                </c:pt>
                <c:pt idx="725">
                  <c:v>2177.2600000000002</c:v>
                </c:pt>
                <c:pt idx="726">
                  <c:v>2177.27</c:v>
                </c:pt>
                <c:pt idx="727">
                  <c:v>2177.2800000000002</c:v>
                </c:pt>
                <c:pt idx="728">
                  <c:v>2177.29</c:v>
                </c:pt>
                <c:pt idx="729">
                  <c:v>2177.3000000000002</c:v>
                </c:pt>
                <c:pt idx="730">
                  <c:v>2177.31</c:v>
                </c:pt>
                <c:pt idx="731">
                  <c:v>2177.3200000000002</c:v>
                </c:pt>
                <c:pt idx="732">
                  <c:v>2177.33</c:v>
                </c:pt>
                <c:pt idx="733">
                  <c:v>2177.34</c:v>
                </c:pt>
                <c:pt idx="734">
                  <c:v>2177.35</c:v>
                </c:pt>
                <c:pt idx="735">
                  <c:v>2177.36</c:v>
                </c:pt>
                <c:pt idx="736">
                  <c:v>2177.37</c:v>
                </c:pt>
                <c:pt idx="737">
                  <c:v>2177.38</c:v>
                </c:pt>
                <c:pt idx="738">
                  <c:v>2177.39</c:v>
                </c:pt>
                <c:pt idx="739">
                  <c:v>2177.4</c:v>
                </c:pt>
                <c:pt idx="740">
                  <c:v>2177.41</c:v>
                </c:pt>
                <c:pt idx="741">
                  <c:v>2177.42</c:v>
                </c:pt>
                <c:pt idx="742">
                  <c:v>2177.4299999999998</c:v>
                </c:pt>
                <c:pt idx="743">
                  <c:v>2177.44</c:v>
                </c:pt>
                <c:pt idx="744">
                  <c:v>2177.4499999999998</c:v>
                </c:pt>
                <c:pt idx="745">
                  <c:v>2177.46</c:v>
                </c:pt>
                <c:pt idx="746">
                  <c:v>2177.4699999999998</c:v>
                </c:pt>
                <c:pt idx="747">
                  <c:v>2177.48</c:v>
                </c:pt>
                <c:pt idx="748">
                  <c:v>2177.4899999999998</c:v>
                </c:pt>
                <c:pt idx="749">
                  <c:v>2177.5</c:v>
                </c:pt>
                <c:pt idx="750">
                  <c:v>2177.5100000000002</c:v>
                </c:pt>
                <c:pt idx="751">
                  <c:v>2177.52</c:v>
                </c:pt>
                <c:pt idx="752">
                  <c:v>2177.5300000000002</c:v>
                </c:pt>
                <c:pt idx="753">
                  <c:v>2177.54</c:v>
                </c:pt>
                <c:pt idx="754">
                  <c:v>2177.5500000000002</c:v>
                </c:pt>
                <c:pt idx="755">
                  <c:v>2177.56</c:v>
                </c:pt>
                <c:pt idx="756">
                  <c:v>2177.5700000000002</c:v>
                </c:pt>
                <c:pt idx="757">
                  <c:v>2177.58</c:v>
                </c:pt>
                <c:pt idx="758">
                  <c:v>2177.59</c:v>
                </c:pt>
                <c:pt idx="759">
                  <c:v>2177.6</c:v>
                </c:pt>
                <c:pt idx="760">
                  <c:v>2177.61</c:v>
                </c:pt>
                <c:pt idx="761">
                  <c:v>2177.62</c:v>
                </c:pt>
                <c:pt idx="762">
                  <c:v>2177.63</c:v>
                </c:pt>
                <c:pt idx="763">
                  <c:v>2177.64</c:v>
                </c:pt>
                <c:pt idx="764">
                  <c:v>2177.65</c:v>
                </c:pt>
                <c:pt idx="765">
                  <c:v>2177.66</c:v>
                </c:pt>
                <c:pt idx="766">
                  <c:v>2177.67</c:v>
                </c:pt>
                <c:pt idx="767">
                  <c:v>2177.6799999999998</c:v>
                </c:pt>
                <c:pt idx="768">
                  <c:v>2177.69</c:v>
                </c:pt>
                <c:pt idx="769">
                  <c:v>2177.6999999999998</c:v>
                </c:pt>
                <c:pt idx="770">
                  <c:v>2177.71</c:v>
                </c:pt>
                <c:pt idx="771">
                  <c:v>2177.7199999999998</c:v>
                </c:pt>
                <c:pt idx="772">
                  <c:v>2177.73</c:v>
                </c:pt>
                <c:pt idx="773">
                  <c:v>2177.7399999999998</c:v>
                </c:pt>
                <c:pt idx="774">
                  <c:v>2177.75</c:v>
                </c:pt>
                <c:pt idx="775">
                  <c:v>2177.7600000000002</c:v>
                </c:pt>
                <c:pt idx="776">
                  <c:v>2177.77</c:v>
                </c:pt>
                <c:pt idx="777">
                  <c:v>2177.7800000000002</c:v>
                </c:pt>
                <c:pt idx="778">
                  <c:v>2177.79</c:v>
                </c:pt>
                <c:pt idx="779">
                  <c:v>2177.8000000000002</c:v>
                </c:pt>
                <c:pt idx="780">
                  <c:v>2177.81</c:v>
                </c:pt>
                <c:pt idx="781">
                  <c:v>2177.8200000000002</c:v>
                </c:pt>
                <c:pt idx="782">
                  <c:v>2177.83</c:v>
                </c:pt>
                <c:pt idx="783">
                  <c:v>2177.84</c:v>
                </c:pt>
                <c:pt idx="784">
                  <c:v>2177.85</c:v>
                </c:pt>
                <c:pt idx="785">
                  <c:v>2177.86</c:v>
                </c:pt>
                <c:pt idx="786">
                  <c:v>2177.87</c:v>
                </c:pt>
                <c:pt idx="787">
                  <c:v>2177.88</c:v>
                </c:pt>
                <c:pt idx="788">
                  <c:v>2177.89</c:v>
                </c:pt>
                <c:pt idx="789">
                  <c:v>2177.9</c:v>
                </c:pt>
                <c:pt idx="790">
                  <c:v>2177.91</c:v>
                </c:pt>
                <c:pt idx="791">
                  <c:v>2177.92</c:v>
                </c:pt>
                <c:pt idx="792">
                  <c:v>2177.9299999999998</c:v>
                </c:pt>
                <c:pt idx="793">
                  <c:v>2177.94</c:v>
                </c:pt>
                <c:pt idx="794">
                  <c:v>2177.9499999999998</c:v>
                </c:pt>
                <c:pt idx="795">
                  <c:v>2177.96</c:v>
                </c:pt>
                <c:pt idx="796">
                  <c:v>2177.9699999999998</c:v>
                </c:pt>
                <c:pt idx="797">
                  <c:v>2177.98</c:v>
                </c:pt>
                <c:pt idx="798">
                  <c:v>2177.9899999999998</c:v>
                </c:pt>
                <c:pt idx="799">
                  <c:v>2178</c:v>
                </c:pt>
                <c:pt idx="800">
                  <c:v>2178.0100000000002</c:v>
                </c:pt>
                <c:pt idx="801">
                  <c:v>2178.02</c:v>
                </c:pt>
                <c:pt idx="802">
                  <c:v>2178.0300000000002</c:v>
                </c:pt>
                <c:pt idx="803">
                  <c:v>2178.04</c:v>
                </c:pt>
                <c:pt idx="804">
                  <c:v>2178.0500000000002</c:v>
                </c:pt>
                <c:pt idx="805">
                  <c:v>2178.06</c:v>
                </c:pt>
                <c:pt idx="806">
                  <c:v>2178.0700000000002</c:v>
                </c:pt>
                <c:pt idx="807">
                  <c:v>2178.08</c:v>
                </c:pt>
                <c:pt idx="808">
                  <c:v>2178.09</c:v>
                </c:pt>
                <c:pt idx="809">
                  <c:v>2178.1</c:v>
                </c:pt>
                <c:pt idx="810">
                  <c:v>2178.11</c:v>
                </c:pt>
                <c:pt idx="811">
                  <c:v>2178.12</c:v>
                </c:pt>
                <c:pt idx="812">
                  <c:v>2178.13</c:v>
                </c:pt>
                <c:pt idx="813">
                  <c:v>2178.14</c:v>
                </c:pt>
                <c:pt idx="814">
                  <c:v>2178.15</c:v>
                </c:pt>
                <c:pt idx="815">
                  <c:v>2178.16</c:v>
                </c:pt>
                <c:pt idx="816">
                  <c:v>2178.17</c:v>
                </c:pt>
                <c:pt idx="817">
                  <c:v>2178.1799999999998</c:v>
                </c:pt>
                <c:pt idx="818">
                  <c:v>2178.19</c:v>
                </c:pt>
                <c:pt idx="819">
                  <c:v>2178.1999999999998</c:v>
                </c:pt>
                <c:pt idx="820">
                  <c:v>2178.21</c:v>
                </c:pt>
                <c:pt idx="821">
                  <c:v>2178.2199999999998</c:v>
                </c:pt>
                <c:pt idx="822">
                  <c:v>2178.23</c:v>
                </c:pt>
                <c:pt idx="823">
                  <c:v>2178.2399999999998</c:v>
                </c:pt>
                <c:pt idx="824">
                  <c:v>2178.25</c:v>
                </c:pt>
                <c:pt idx="825">
                  <c:v>2178.2600000000002</c:v>
                </c:pt>
                <c:pt idx="826">
                  <c:v>2178.27</c:v>
                </c:pt>
                <c:pt idx="827">
                  <c:v>2178.2800000000002</c:v>
                </c:pt>
                <c:pt idx="828">
                  <c:v>2178.29</c:v>
                </c:pt>
                <c:pt idx="829">
                  <c:v>2178.3000000000002</c:v>
                </c:pt>
                <c:pt idx="830">
                  <c:v>2178.31</c:v>
                </c:pt>
                <c:pt idx="831">
                  <c:v>2178.3200000000002</c:v>
                </c:pt>
                <c:pt idx="832">
                  <c:v>2178.33</c:v>
                </c:pt>
                <c:pt idx="833">
                  <c:v>2178.34</c:v>
                </c:pt>
                <c:pt idx="834">
                  <c:v>2178.35</c:v>
                </c:pt>
                <c:pt idx="835">
                  <c:v>2178.36</c:v>
                </c:pt>
                <c:pt idx="836">
                  <c:v>2178.37</c:v>
                </c:pt>
                <c:pt idx="837">
                  <c:v>2178.38</c:v>
                </c:pt>
                <c:pt idx="838">
                  <c:v>2178.39</c:v>
                </c:pt>
                <c:pt idx="839">
                  <c:v>2178.4</c:v>
                </c:pt>
                <c:pt idx="840">
                  <c:v>2178.41</c:v>
                </c:pt>
                <c:pt idx="841">
                  <c:v>2178.42</c:v>
                </c:pt>
                <c:pt idx="842">
                  <c:v>2178.4299999999998</c:v>
                </c:pt>
                <c:pt idx="843">
                  <c:v>2178.44</c:v>
                </c:pt>
                <c:pt idx="844">
                  <c:v>2178.4499999999998</c:v>
                </c:pt>
                <c:pt idx="845">
                  <c:v>2178.46</c:v>
                </c:pt>
                <c:pt idx="846">
                  <c:v>2178.4699999999998</c:v>
                </c:pt>
                <c:pt idx="847">
                  <c:v>2178.48</c:v>
                </c:pt>
                <c:pt idx="848">
                  <c:v>2178.4899999999998</c:v>
                </c:pt>
                <c:pt idx="849">
                  <c:v>2178.5</c:v>
                </c:pt>
                <c:pt idx="850">
                  <c:v>2178.5100000000002</c:v>
                </c:pt>
                <c:pt idx="851">
                  <c:v>2178.52</c:v>
                </c:pt>
                <c:pt idx="852">
                  <c:v>2178.5300000000002</c:v>
                </c:pt>
                <c:pt idx="853">
                  <c:v>2178.54</c:v>
                </c:pt>
                <c:pt idx="854">
                  <c:v>2178.5500000000002</c:v>
                </c:pt>
                <c:pt idx="855">
                  <c:v>2178.56</c:v>
                </c:pt>
                <c:pt idx="856">
                  <c:v>2178.5700000000002</c:v>
                </c:pt>
                <c:pt idx="857">
                  <c:v>2178.58</c:v>
                </c:pt>
                <c:pt idx="858">
                  <c:v>2178.59</c:v>
                </c:pt>
                <c:pt idx="859">
                  <c:v>2178.6</c:v>
                </c:pt>
                <c:pt idx="860">
                  <c:v>2178.61</c:v>
                </c:pt>
                <c:pt idx="861">
                  <c:v>2178.62</c:v>
                </c:pt>
                <c:pt idx="862">
                  <c:v>2178.63</c:v>
                </c:pt>
                <c:pt idx="863">
                  <c:v>2178.64</c:v>
                </c:pt>
                <c:pt idx="864">
                  <c:v>2178.65</c:v>
                </c:pt>
                <c:pt idx="865">
                  <c:v>2178.66</c:v>
                </c:pt>
                <c:pt idx="866">
                  <c:v>2178.67</c:v>
                </c:pt>
                <c:pt idx="867">
                  <c:v>2178.6799999999998</c:v>
                </c:pt>
                <c:pt idx="868">
                  <c:v>2178.69</c:v>
                </c:pt>
                <c:pt idx="869">
                  <c:v>2178.6999999999998</c:v>
                </c:pt>
                <c:pt idx="870">
                  <c:v>2178.71</c:v>
                </c:pt>
                <c:pt idx="871">
                  <c:v>2178.7199999999998</c:v>
                </c:pt>
                <c:pt idx="872">
                  <c:v>2178.73</c:v>
                </c:pt>
                <c:pt idx="873">
                  <c:v>2178.7399999999998</c:v>
                </c:pt>
                <c:pt idx="874">
                  <c:v>2178.75</c:v>
                </c:pt>
                <c:pt idx="875">
                  <c:v>2178.7600000000002</c:v>
                </c:pt>
                <c:pt idx="876">
                  <c:v>2178.77</c:v>
                </c:pt>
                <c:pt idx="877">
                  <c:v>2178.7800000000002</c:v>
                </c:pt>
                <c:pt idx="878">
                  <c:v>2178.79</c:v>
                </c:pt>
                <c:pt idx="879">
                  <c:v>2178.8000000000002</c:v>
                </c:pt>
                <c:pt idx="880">
                  <c:v>2178.81</c:v>
                </c:pt>
                <c:pt idx="881">
                  <c:v>2178.8200000000002</c:v>
                </c:pt>
                <c:pt idx="882">
                  <c:v>2178.83</c:v>
                </c:pt>
                <c:pt idx="883">
                  <c:v>2178.84</c:v>
                </c:pt>
                <c:pt idx="884">
                  <c:v>2178.85</c:v>
                </c:pt>
                <c:pt idx="885">
                  <c:v>2178.86</c:v>
                </c:pt>
                <c:pt idx="886">
                  <c:v>2178.87</c:v>
                </c:pt>
                <c:pt idx="887">
                  <c:v>2178.88</c:v>
                </c:pt>
                <c:pt idx="888">
                  <c:v>2178.89</c:v>
                </c:pt>
                <c:pt idx="889">
                  <c:v>2178.9</c:v>
                </c:pt>
                <c:pt idx="890">
                  <c:v>2178.91</c:v>
                </c:pt>
                <c:pt idx="891">
                  <c:v>2178.92</c:v>
                </c:pt>
                <c:pt idx="892">
                  <c:v>2178.9299999999998</c:v>
                </c:pt>
                <c:pt idx="893">
                  <c:v>2178.94</c:v>
                </c:pt>
                <c:pt idx="894">
                  <c:v>2178.9499999999998</c:v>
                </c:pt>
                <c:pt idx="895">
                  <c:v>2178.96</c:v>
                </c:pt>
                <c:pt idx="896">
                  <c:v>2178.9699999999998</c:v>
                </c:pt>
                <c:pt idx="897">
                  <c:v>2178.98</c:v>
                </c:pt>
                <c:pt idx="898">
                  <c:v>2178.9899999999998</c:v>
                </c:pt>
                <c:pt idx="899">
                  <c:v>2179</c:v>
                </c:pt>
                <c:pt idx="900">
                  <c:v>2179.0100000000002</c:v>
                </c:pt>
                <c:pt idx="901">
                  <c:v>2179.02</c:v>
                </c:pt>
                <c:pt idx="902">
                  <c:v>2179.0300000000002</c:v>
                </c:pt>
                <c:pt idx="903">
                  <c:v>2179.04</c:v>
                </c:pt>
                <c:pt idx="904">
                  <c:v>2179.0500000000002</c:v>
                </c:pt>
                <c:pt idx="905">
                  <c:v>2179.06</c:v>
                </c:pt>
                <c:pt idx="906">
                  <c:v>2179.0700000000002</c:v>
                </c:pt>
                <c:pt idx="907">
                  <c:v>2179.08</c:v>
                </c:pt>
                <c:pt idx="908">
                  <c:v>2179.09</c:v>
                </c:pt>
                <c:pt idx="909">
                  <c:v>2179.1</c:v>
                </c:pt>
                <c:pt idx="910">
                  <c:v>2179.11</c:v>
                </c:pt>
                <c:pt idx="911">
                  <c:v>2179.12</c:v>
                </c:pt>
                <c:pt idx="912">
                  <c:v>2179.13</c:v>
                </c:pt>
                <c:pt idx="913">
                  <c:v>2179.14</c:v>
                </c:pt>
                <c:pt idx="914">
                  <c:v>2179.15</c:v>
                </c:pt>
                <c:pt idx="915">
                  <c:v>2179.16</c:v>
                </c:pt>
                <c:pt idx="916">
                  <c:v>2179.17</c:v>
                </c:pt>
                <c:pt idx="917">
                  <c:v>2179.1799999999998</c:v>
                </c:pt>
                <c:pt idx="918">
                  <c:v>2179.19</c:v>
                </c:pt>
                <c:pt idx="919">
                  <c:v>2179.1999999999998</c:v>
                </c:pt>
                <c:pt idx="920">
                  <c:v>2179.21</c:v>
                </c:pt>
                <c:pt idx="921">
                  <c:v>2179.2199999999998</c:v>
                </c:pt>
                <c:pt idx="922">
                  <c:v>2179.23</c:v>
                </c:pt>
                <c:pt idx="923">
                  <c:v>2179.2399999999998</c:v>
                </c:pt>
                <c:pt idx="924">
                  <c:v>2179.25</c:v>
                </c:pt>
                <c:pt idx="925">
                  <c:v>2179.2600000000002</c:v>
                </c:pt>
                <c:pt idx="926">
                  <c:v>2179.27</c:v>
                </c:pt>
                <c:pt idx="927">
                  <c:v>2179.2800000000002</c:v>
                </c:pt>
                <c:pt idx="928">
                  <c:v>2179.29</c:v>
                </c:pt>
                <c:pt idx="929">
                  <c:v>2179.3000000000002</c:v>
                </c:pt>
                <c:pt idx="930">
                  <c:v>2179.31</c:v>
                </c:pt>
                <c:pt idx="931">
                  <c:v>2179.3200000000002</c:v>
                </c:pt>
                <c:pt idx="932">
                  <c:v>2179.33</c:v>
                </c:pt>
                <c:pt idx="933">
                  <c:v>2179.34</c:v>
                </c:pt>
                <c:pt idx="934">
                  <c:v>2179.35</c:v>
                </c:pt>
                <c:pt idx="935">
                  <c:v>2179.36</c:v>
                </c:pt>
                <c:pt idx="936">
                  <c:v>2179.37</c:v>
                </c:pt>
                <c:pt idx="937">
                  <c:v>2179.38</c:v>
                </c:pt>
                <c:pt idx="938">
                  <c:v>2179.39</c:v>
                </c:pt>
                <c:pt idx="939">
                  <c:v>2179.4</c:v>
                </c:pt>
                <c:pt idx="940">
                  <c:v>2179.41</c:v>
                </c:pt>
                <c:pt idx="941">
                  <c:v>2179.42</c:v>
                </c:pt>
                <c:pt idx="942">
                  <c:v>2179.4299999999998</c:v>
                </c:pt>
                <c:pt idx="943">
                  <c:v>2179.44</c:v>
                </c:pt>
                <c:pt idx="944">
                  <c:v>2179.4499999999998</c:v>
                </c:pt>
                <c:pt idx="945">
                  <c:v>2179.46</c:v>
                </c:pt>
                <c:pt idx="946">
                  <c:v>2179.4699999999998</c:v>
                </c:pt>
                <c:pt idx="947">
                  <c:v>2179.48</c:v>
                </c:pt>
                <c:pt idx="948">
                  <c:v>2179.4899999999998</c:v>
                </c:pt>
                <c:pt idx="949">
                  <c:v>2179.5</c:v>
                </c:pt>
                <c:pt idx="950">
                  <c:v>2179.5100000000002</c:v>
                </c:pt>
                <c:pt idx="951">
                  <c:v>2179.52</c:v>
                </c:pt>
                <c:pt idx="952">
                  <c:v>2179.5300000000002</c:v>
                </c:pt>
                <c:pt idx="953">
                  <c:v>2179.54</c:v>
                </c:pt>
                <c:pt idx="954">
                  <c:v>2179.5500000000002</c:v>
                </c:pt>
                <c:pt idx="955">
                  <c:v>2179.56</c:v>
                </c:pt>
                <c:pt idx="956">
                  <c:v>2179.5700000000002</c:v>
                </c:pt>
                <c:pt idx="957">
                  <c:v>2179.58</c:v>
                </c:pt>
                <c:pt idx="958">
                  <c:v>2179.59</c:v>
                </c:pt>
                <c:pt idx="959">
                  <c:v>2179.6</c:v>
                </c:pt>
                <c:pt idx="960">
                  <c:v>2179.61</c:v>
                </c:pt>
                <c:pt idx="961">
                  <c:v>2179.62</c:v>
                </c:pt>
                <c:pt idx="962">
                  <c:v>2179.63</c:v>
                </c:pt>
                <c:pt idx="963">
                  <c:v>2179.64</c:v>
                </c:pt>
                <c:pt idx="964">
                  <c:v>2179.65</c:v>
                </c:pt>
                <c:pt idx="965">
                  <c:v>2179.66</c:v>
                </c:pt>
                <c:pt idx="966">
                  <c:v>2179.67</c:v>
                </c:pt>
                <c:pt idx="967">
                  <c:v>2179.6799999999998</c:v>
                </c:pt>
                <c:pt idx="968">
                  <c:v>2179.69</c:v>
                </c:pt>
                <c:pt idx="969">
                  <c:v>2179.6999999999998</c:v>
                </c:pt>
                <c:pt idx="970">
                  <c:v>2179.71</c:v>
                </c:pt>
                <c:pt idx="971">
                  <c:v>2179.7199999999998</c:v>
                </c:pt>
                <c:pt idx="972">
                  <c:v>2179.73</c:v>
                </c:pt>
                <c:pt idx="973">
                  <c:v>2179.7399999999998</c:v>
                </c:pt>
                <c:pt idx="974">
                  <c:v>2179.75</c:v>
                </c:pt>
                <c:pt idx="975">
                  <c:v>2179.7600000000002</c:v>
                </c:pt>
                <c:pt idx="976">
                  <c:v>2179.77</c:v>
                </c:pt>
                <c:pt idx="977">
                  <c:v>2179.7800000000002</c:v>
                </c:pt>
                <c:pt idx="978">
                  <c:v>2179.79</c:v>
                </c:pt>
                <c:pt idx="979">
                  <c:v>2179.8000000000002</c:v>
                </c:pt>
                <c:pt idx="980">
                  <c:v>2179.81</c:v>
                </c:pt>
                <c:pt idx="981">
                  <c:v>2179.8200000000002</c:v>
                </c:pt>
                <c:pt idx="982">
                  <c:v>2179.83</c:v>
                </c:pt>
                <c:pt idx="983">
                  <c:v>2179.84</c:v>
                </c:pt>
                <c:pt idx="984">
                  <c:v>2179.85</c:v>
                </c:pt>
                <c:pt idx="985">
                  <c:v>2179.86</c:v>
                </c:pt>
                <c:pt idx="986">
                  <c:v>2179.87</c:v>
                </c:pt>
                <c:pt idx="987">
                  <c:v>2179.88</c:v>
                </c:pt>
                <c:pt idx="988">
                  <c:v>2179.89</c:v>
                </c:pt>
                <c:pt idx="989">
                  <c:v>2179.9</c:v>
                </c:pt>
                <c:pt idx="990">
                  <c:v>2179.91</c:v>
                </c:pt>
                <c:pt idx="991">
                  <c:v>2179.92</c:v>
                </c:pt>
                <c:pt idx="992">
                  <c:v>2179.9299999999998</c:v>
                </c:pt>
                <c:pt idx="993">
                  <c:v>2179.94</c:v>
                </c:pt>
                <c:pt idx="994">
                  <c:v>2179.9499999999998</c:v>
                </c:pt>
                <c:pt idx="995">
                  <c:v>2179.96</c:v>
                </c:pt>
                <c:pt idx="996">
                  <c:v>2179.9699999999998</c:v>
                </c:pt>
                <c:pt idx="997">
                  <c:v>2179.98</c:v>
                </c:pt>
                <c:pt idx="998">
                  <c:v>2179.9899999999998</c:v>
                </c:pt>
                <c:pt idx="999">
                  <c:v>2180</c:v>
                </c:pt>
                <c:pt idx="1000">
                  <c:v>2180.0100000000002</c:v>
                </c:pt>
                <c:pt idx="1001">
                  <c:v>2180.02</c:v>
                </c:pt>
                <c:pt idx="1002">
                  <c:v>2180.0300000000002</c:v>
                </c:pt>
                <c:pt idx="1003">
                  <c:v>2180.04</c:v>
                </c:pt>
                <c:pt idx="1004">
                  <c:v>2180.0500000000002</c:v>
                </c:pt>
                <c:pt idx="1005">
                  <c:v>2180.06</c:v>
                </c:pt>
                <c:pt idx="1006">
                  <c:v>2180.0700000000002</c:v>
                </c:pt>
                <c:pt idx="1007">
                  <c:v>2180.08</c:v>
                </c:pt>
                <c:pt idx="1008">
                  <c:v>2180.09</c:v>
                </c:pt>
                <c:pt idx="1009">
                  <c:v>2180.1</c:v>
                </c:pt>
                <c:pt idx="1010">
                  <c:v>2180.11</c:v>
                </c:pt>
                <c:pt idx="1011">
                  <c:v>2180.12</c:v>
                </c:pt>
                <c:pt idx="1012">
                  <c:v>2180.13</c:v>
                </c:pt>
                <c:pt idx="1013">
                  <c:v>2180.14</c:v>
                </c:pt>
                <c:pt idx="1014">
                  <c:v>2180.15</c:v>
                </c:pt>
                <c:pt idx="1015">
                  <c:v>2180.16</c:v>
                </c:pt>
                <c:pt idx="1016">
                  <c:v>2180.17</c:v>
                </c:pt>
                <c:pt idx="1017">
                  <c:v>2180.1799999999998</c:v>
                </c:pt>
                <c:pt idx="1018">
                  <c:v>2180.19</c:v>
                </c:pt>
                <c:pt idx="1019">
                  <c:v>2180.1999999999998</c:v>
                </c:pt>
                <c:pt idx="1020">
                  <c:v>2180.21</c:v>
                </c:pt>
                <c:pt idx="1021">
                  <c:v>2180.2199999999998</c:v>
                </c:pt>
                <c:pt idx="1022">
                  <c:v>2180.23</c:v>
                </c:pt>
                <c:pt idx="1023">
                  <c:v>2180.2399999999998</c:v>
                </c:pt>
                <c:pt idx="1024">
                  <c:v>2180.25</c:v>
                </c:pt>
                <c:pt idx="1025">
                  <c:v>2180.2600000000002</c:v>
                </c:pt>
                <c:pt idx="1026">
                  <c:v>2180.27</c:v>
                </c:pt>
                <c:pt idx="1027">
                  <c:v>2180.2800000000002</c:v>
                </c:pt>
                <c:pt idx="1028">
                  <c:v>2180.29</c:v>
                </c:pt>
                <c:pt idx="1029">
                  <c:v>2180.3000000000002</c:v>
                </c:pt>
                <c:pt idx="1030">
                  <c:v>2180.31</c:v>
                </c:pt>
                <c:pt idx="1031">
                  <c:v>2180.3200000000002</c:v>
                </c:pt>
                <c:pt idx="1032">
                  <c:v>2180.33</c:v>
                </c:pt>
                <c:pt idx="1033">
                  <c:v>2180.34</c:v>
                </c:pt>
                <c:pt idx="1034">
                  <c:v>2180.35</c:v>
                </c:pt>
                <c:pt idx="1035">
                  <c:v>2180.36</c:v>
                </c:pt>
                <c:pt idx="1036">
                  <c:v>2180.37</c:v>
                </c:pt>
                <c:pt idx="1037">
                  <c:v>2180.38</c:v>
                </c:pt>
                <c:pt idx="1038">
                  <c:v>2180.39</c:v>
                </c:pt>
                <c:pt idx="1039">
                  <c:v>2180.4</c:v>
                </c:pt>
                <c:pt idx="1040">
                  <c:v>2180.41</c:v>
                </c:pt>
                <c:pt idx="1041">
                  <c:v>2180.42</c:v>
                </c:pt>
                <c:pt idx="1042">
                  <c:v>2180.4299999999998</c:v>
                </c:pt>
                <c:pt idx="1043">
                  <c:v>2180.44</c:v>
                </c:pt>
                <c:pt idx="1044">
                  <c:v>2180.4499999999998</c:v>
                </c:pt>
                <c:pt idx="1045">
                  <c:v>2180.46</c:v>
                </c:pt>
                <c:pt idx="1046">
                  <c:v>2180.4699999999998</c:v>
                </c:pt>
                <c:pt idx="1047">
                  <c:v>2180.48</c:v>
                </c:pt>
                <c:pt idx="1048">
                  <c:v>2180.4899999999998</c:v>
                </c:pt>
                <c:pt idx="1049">
                  <c:v>2180.5</c:v>
                </c:pt>
                <c:pt idx="1050">
                  <c:v>2180.5100000000002</c:v>
                </c:pt>
                <c:pt idx="1051">
                  <c:v>2180.52</c:v>
                </c:pt>
                <c:pt idx="1052">
                  <c:v>2180.5300000000002</c:v>
                </c:pt>
                <c:pt idx="1053">
                  <c:v>2180.54</c:v>
                </c:pt>
                <c:pt idx="1054">
                  <c:v>2180.5500000000002</c:v>
                </c:pt>
                <c:pt idx="1055">
                  <c:v>2180.56</c:v>
                </c:pt>
                <c:pt idx="1056">
                  <c:v>2180.5700000000002</c:v>
                </c:pt>
                <c:pt idx="1057">
                  <c:v>2180.58</c:v>
                </c:pt>
                <c:pt idx="1058">
                  <c:v>2180.59</c:v>
                </c:pt>
                <c:pt idx="1059">
                  <c:v>2180.6</c:v>
                </c:pt>
                <c:pt idx="1060">
                  <c:v>2180.61</c:v>
                </c:pt>
                <c:pt idx="1061">
                  <c:v>2180.62</c:v>
                </c:pt>
                <c:pt idx="1062">
                  <c:v>2180.63</c:v>
                </c:pt>
                <c:pt idx="1063">
                  <c:v>2180.64</c:v>
                </c:pt>
                <c:pt idx="1064">
                  <c:v>2180.65</c:v>
                </c:pt>
                <c:pt idx="1065">
                  <c:v>2180.66</c:v>
                </c:pt>
                <c:pt idx="1066">
                  <c:v>2180.67</c:v>
                </c:pt>
                <c:pt idx="1067">
                  <c:v>2180.6799999999998</c:v>
                </c:pt>
                <c:pt idx="1068">
                  <c:v>2180.69</c:v>
                </c:pt>
                <c:pt idx="1069">
                  <c:v>2180.6999999999998</c:v>
                </c:pt>
                <c:pt idx="1070">
                  <c:v>2180.71</c:v>
                </c:pt>
                <c:pt idx="1071">
                  <c:v>2180.7199999999998</c:v>
                </c:pt>
                <c:pt idx="1072">
                  <c:v>2180.73</c:v>
                </c:pt>
                <c:pt idx="1073">
                  <c:v>2180.7399999999998</c:v>
                </c:pt>
                <c:pt idx="1074">
                  <c:v>2180.75</c:v>
                </c:pt>
                <c:pt idx="1075">
                  <c:v>2180.7600000000002</c:v>
                </c:pt>
                <c:pt idx="1076">
                  <c:v>2180.77</c:v>
                </c:pt>
                <c:pt idx="1077">
                  <c:v>2180.7800000000002</c:v>
                </c:pt>
                <c:pt idx="1078">
                  <c:v>2180.79</c:v>
                </c:pt>
                <c:pt idx="1079">
                  <c:v>2180.8000000000002</c:v>
                </c:pt>
                <c:pt idx="1080">
                  <c:v>2180.81</c:v>
                </c:pt>
                <c:pt idx="1081">
                  <c:v>2180.8200000000002</c:v>
                </c:pt>
                <c:pt idx="1082">
                  <c:v>2180.83</c:v>
                </c:pt>
                <c:pt idx="1083">
                  <c:v>2180.84</c:v>
                </c:pt>
                <c:pt idx="1084">
                  <c:v>2180.85</c:v>
                </c:pt>
                <c:pt idx="1085">
                  <c:v>2180.86</c:v>
                </c:pt>
                <c:pt idx="1086">
                  <c:v>2180.87</c:v>
                </c:pt>
                <c:pt idx="1087">
                  <c:v>2180.88</c:v>
                </c:pt>
                <c:pt idx="1088">
                  <c:v>2180.89</c:v>
                </c:pt>
                <c:pt idx="1089">
                  <c:v>2180.9</c:v>
                </c:pt>
                <c:pt idx="1090">
                  <c:v>2180.91</c:v>
                </c:pt>
                <c:pt idx="1091">
                  <c:v>2180.92</c:v>
                </c:pt>
                <c:pt idx="1092">
                  <c:v>2180.9299999999998</c:v>
                </c:pt>
                <c:pt idx="1093">
                  <c:v>2180.94</c:v>
                </c:pt>
                <c:pt idx="1094">
                  <c:v>2180.9499999999998</c:v>
                </c:pt>
                <c:pt idx="1095">
                  <c:v>2180.96</c:v>
                </c:pt>
                <c:pt idx="1096">
                  <c:v>2180.9699999999998</c:v>
                </c:pt>
                <c:pt idx="1097">
                  <c:v>2180.98</c:v>
                </c:pt>
                <c:pt idx="1098">
                  <c:v>2180.9899999999998</c:v>
                </c:pt>
                <c:pt idx="1099">
                  <c:v>2181</c:v>
                </c:pt>
                <c:pt idx="1100">
                  <c:v>2181.0100000000002</c:v>
                </c:pt>
                <c:pt idx="1101">
                  <c:v>2181.02</c:v>
                </c:pt>
                <c:pt idx="1102">
                  <c:v>2181.0300000000002</c:v>
                </c:pt>
                <c:pt idx="1103">
                  <c:v>2181.04</c:v>
                </c:pt>
                <c:pt idx="1104">
                  <c:v>2181.0500000000002</c:v>
                </c:pt>
                <c:pt idx="1105">
                  <c:v>2181.06</c:v>
                </c:pt>
                <c:pt idx="1106">
                  <c:v>2181.0700000000002</c:v>
                </c:pt>
                <c:pt idx="1107">
                  <c:v>2181.08</c:v>
                </c:pt>
                <c:pt idx="1108">
                  <c:v>2181.09</c:v>
                </c:pt>
                <c:pt idx="1109">
                  <c:v>2181.1</c:v>
                </c:pt>
                <c:pt idx="1110">
                  <c:v>2181.11</c:v>
                </c:pt>
                <c:pt idx="1111">
                  <c:v>2181.12</c:v>
                </c:pt>
                <c:pt idx="1112">
                  <c:v>2181.13</c:v>
                </c:pt>
                <c:pt idx="1113">
                  <c:v>2181.14</c:v>
                </c:pt>
                <c:pt idx="1114">
                  <c:v>2181.15</c:v>
                </c:pt>
                <c:pt idx="1115">
                  <c:v>2181.16</c:v>
                </c:pt>
                <c:pt idx="1116">
                  <c:v>2181.17</c:v>
                </c:pt>
                <c:pt idx="1117">
                  <c:v>2181.1799999999998</c:v>
                </c:pt>
                <c:pt idx="1118">
                  <c:v>2181.19</c:v>
                </c:pt>
                <c:pt idx="1119">
                  <c:v>2181.1999999999998</c:v>
                </c:pt>
                <c:pt idx="1120">
                  <c:v>2181.21</c:v>
                </c:pt>
                <c:pt idx="1121">
                  <c:v>2181.2199999999998</c:v>
                </c:pt>
                <c:pt idx="1122">
                  <c:v>2181.23</c:v>
                </c:pt>
                <c:pt idx="1123">
                  <c:v>2181.2399999999998</c:v>
                </c:pt>
                <c:pt idx="1124">
                  <c:v>2181.25</c:v>
                </c:pt>
                <c:pt idx="1125">
                  <c:v>2181.2600000000002</c:v>
                </c:pt>
                <c:pt idx="1126">
                  <c:v>2181.27</c:v>
                </c:pt>
                <c:pt idx="1127">
                  <c:v>2181.2800000000002</c:v>
                </c:pt>
                <c:pt idx="1128">
                  <c:v>2181.29</c:v>
                </c:pt>
                <c:pt idx="1129">
                  <c:v>2181.3000000000002</c:v>
                </c:pt>
                <c:pt idx="1130">
                  <c:v>2181.31</c:v>
                </c:pt>
                <c:pt idx="1131">
                  <c:v>2181.3200000000002</c:v>
                </c:pt>
                <c:pt idx="1132">
                  <c:v>2181.33</c:v>
                </c:pt>
                <c:pt idx="1133">
                  <c:v>2181.34</c:v>
                </c:pt>
                <c:pt idx="1134">
                  <c:v>2181.35</c:v>
                </c:pt>
                <c:pt idx="1135">
                  <c:v>2181.36</c:v>
                </c:pt>
                <c:pt idx="1136">
                  <c:v>2181.37</c:v>
                </c:pt>
                <c:pt idx="1137">
                  <c:v>2181.38</c:v>
                </c:pt>
                <c:pt idx="1138">
                  <c:v>2181.39</c:v>
                </c:pt>
                <c:pt idx="1139">
                  <c:v>2181.4</c:v>
                </c:pt>
                <c:pt idx="1140">
                  <c:v>2181.41</c:v>
                </c:pt>
                <c:pt idx="1141">
                  <c:v>2181.42</c:v>
                </c:pt>
                <c:pt idx="1142">
                  <c:v>2181.4299999999998</c:v>
                </c:pt>
                <c:pt idx="1143">
                  <c:v>2181.44</c:v>
                </c:pt>
                <c:pt idx="1144">
                  <c:v>2181.4499999999998</c:v>
                </c:pt>
                <c:pt idx="1145">
                  <c:v>2181.46</c:v>
                </c:pt>
                <c:pt idx="1146">
                  <c:v>2181.4699999999998</c:v>
                </c:pt>
                <c:pt idx="1147">
                  <c:v>2181.48</c:v>
                </c:pt>
                <c:pt idx="1148">
                  <c:v>2181.4899999999998</c:v>
                </c:pt>
                <c:pt idx="1149">
                  <c:v>2181.5</c:v>
                </c:pt>
                <c:pt idx="1150">
                  <c:v>2181.5100000000002</c:v>
                </c:pt>
                <c:pt idx="1151">
                  <c:v>2181.52</c:v>
                </c:pt>
                <c:pt idx="1152">
                  <c:v>2181.5300000000002</c:v>
                </c:pt>
                <c:pt idx="1153">
                  <c:v>2181.54</c:v>
                </c:pt>
                <c:pt idx="1154">
                  <c:v>2181.5500000000002</c:v>
                </c:pt>
                <c:pt idx="1155">
                  <c:v>2181.56</c:v>
                </c:pt>
                <c:pt idx="1156">
                  <c:v>2181.5700000000002</c:v>
                </c:pt>
                <c:pt idx="1157">
                  <c:v>2181.58</c:v>
                </c:pt>
                <c:pt idx="1158">
                  <c:v>2181.59</c:v>
                </c:pt>
                <c:pt idx="1159">
                  <c:v>2181.6</c:v>
                </c:pt>
                <c:pt idx="1160">
                  <c:v>2181.61</c:v>
                </c:pt>
                <c:pt idx="1161">
                  <c:v>2181.62</c:v>
                </c:pt>
                <c:pt idx="1162">
                  <c:v>2181.63</c:v>
                </c:pt>
                <c:pt idx="1163">
                  <c:v>2181.64</c:v>
                </c:pt>
                <c:pt idx="1164">
                  <c:v>2181.65</c:v>
                </c:pt>
                <c:pt idx="1165">
                  <c:v>2181.66</c:v>
                </c:pt>
                <c:pt idx="1166">
                  <c:v>2181.67</c:v>
                </c:pt>
                <c:pt idx="1167">
                  <c:v>2181.6799999999998</c:v>
                </c:pt>
                <c:pt idx="1168">
                  <c:v>2181.69</c:v>
                </c:pt>
                <c:pt idx="1169">
                  <c:v>2181.6999999999998</c:v>
                </c:pt>
                <c:pt idx="1170">
                  <c:v>2181.71</c:v>
                </c:pt>
                <c:pt idx="1171">
                  <c:v>2181.7199999999998</c:v>
                </c:pt>
                <c:pt idx="1172">
                  <c:v>2181.73</c:v>
                </c:pt>
                <c:pt idx="1173">
                  <c:v>2181.7399999999998</c:v>
                </c:pt>
                <c:pt idx="1174">
                  <c:v>2181.75</c:v>
                </c:pt>
                <c:pt idx="1175">
                  <c:v>2181.7600000000002</c:v>
                </c:pt>
                <c:pt idx="1176">
                  <c:v>2181.77</c:v>
                </c:pt>
                <c:pt idx="1177">
                  <c:v>2181.7800000000002</c:v>
                </c:pt>
                <c:pt idx="1178">
                  <c:v>2181.79</c:v>
                </c:pt>
                <c:pt idx="1179">
                  <c:v>2181.8000000000002</c:v>
                </c:pt>
                <c:pt idx="1180">
                  <c:v>2181.81</c:v>
                </c:pt>
                <c:pt idx="1181">
                  <c:v>2181.8200000000002</c:v>
                </c:pt>
                <c:pt idx="1182">
                  <c:v>2181.83</c:v>
                </c:pt>
                <c:pt idx="1183">
                  <c:v>2181.84</c:v>
                </c:pt>
                <c:pt idx="1184">
                  <c:v>2181.85</c:v>
                </c:pt>
                <c:pt idx="1185">
                  <c:v>2181.86</c:v>
                </c:pt>
                <c:pt idx="1186">
                  <c:v>2181.87</c:v>
                </c:pt>
                <c:pt idx="1187">
                  <c:v>2181.88</c:v>
                </c:pt>
                <c:pt idx="1188">
                  <c:v>2181.89</c:v>
                </c:pt>
                <c:pt idx="1189">
                  <c:v>2181.9</c:v>
                </c:pt>
                <c:pt idx="1190">
                  <c:v>2181.91</c:v>
                </c:pt>
                <c:pt idx="1191">
                  <c:v>2181.92</c:v>
                </c:pt>
                <c:pt idx="1192">
                  <c:v>2181.9299999999998</c:v>
                </c:pt>
                <c:pt idx="1193">
                  <c:v>2181.94</c:v>
                </c:pt>
                <c:pt idx="1194">
                  <c:v>2181.9499999999998</c:v>
                </c:pt>
                <c:pt idx="1195">
                  <c:v>2181.96</c:v>
                </c:pt>
                <c:pt idx="1196">
                  <c:v>2181.9699999999998</c:v>
                </c:pt>
                <c:pt idx="1197">
                  <c:v>2181.98</c:v>
                </c:pt>
                <c:pt idx="1198">
                  <c:v>2181.9899999999998</c:v>
                </c:pt>
                <c:pt idx="1199">
                  <c:v>2182</c:v>
                </c:pt>
                <c:pt idx="1200">
                  <c:v>2182.0100000000002</c:v>
                </c:pt>
                <c:pt idx="1201">
                  <c:v>2182.02</c:v>
                </c:pt>
                <c:pt idx="1202">
                  <c:v>2182.0300000000002</c:v>
                </c:pt>
                <c:pt idx="1203">
                  <c:v>2182.04</c:v>
                </c:pt>
                <c:pt idx="1204">
                  <c:v>2182.0500000000002</c:v>
                </c:pt>
                <c:pt idx="1205">
                  <c:v>2182.06</c:v>
                </c:pt>
                <c:pt idx="1206">
                  <c:v>2182.0700000000002</c:v>
                </c:pt>
                <c:pt idx="1207">
                  <c:v>2182.08</c:v>
                </c:pt>
                <c:pt idx="1208">
                  <c:v>2182.09</c:v>
                </c:pt>
                <c:pt idx="1209">
                  <c:v>2182.1</c:v>
                </c:pt>
                <c:pt idx="1210">
                  <c:v>2182.11</c:v>
                </c:pt>
                <c:pt idx="1211">
                  <c:v>2182.12</c:v>
                </c:pt>
                <c:pt idx="1212">
                  <c:v>2182.13</c:v>
                </c:pt>
                <c:pt idx="1213">
                  <c:v>2182.14</c:v>
                </c:pt>
                <c:pt idx="1214">
                  <c:v>2182.15</c:v>
                </c:pt>
                <c:pt idx="1215">
                  <c:v>2182.16</c:v>
                </c:pt>
                <c:pt idx="1216">
                  <c:v>2182.17</c:v>
                </c:pt>
                <c:pt idx="1217">
                  <c:v>2182.1799999999998</c:v>
                </c:pt>
                <c:pt idx="1218">
                  <c:v>2182.19</c:v>
                </c:pt>
                <c:pt idx="1219">
                  <c:v>2182.1999999999998</c:v>
                </c:pt>
                <c:pt idx="1220">
                  <c:v>2182.21</c:v>
                </c:pt>
                <c:pt idx="1221">
                  <c:v>2182.2199999999998</c:v>
                </c:pt>
                <c:pt idx="1222">
                  <c:v>2182.23</c:v>
                </c:pt>
                <c:pt idx="1223">
                  <c:v>2182.2399999999998</c:v>
                </c:pt>
                <c:pt idx="1224">
                  <c:v>2182.25</c:v>
                </c:pt>
                <c:pt idx="1225">
                  <c:v>2182.2600000000002</c:v>
                </c:pt>
                <c:pt idx="1226">
                  <c:v>2182.27</c:v>
                </c:pt>
                <c:pt idx="1227">
                  <c:v>2182.2800000000002</c:v>
                </c:pt>
                <c:pt idx="1228">
                  <c:v>2182.29</c:v>
                </c:pt>
                <c:pt idx="1229">
                  <c:v>2182.3000000000002</c:v>
                </c:pt>
                <c:pt idx="1230">
                  <c:v>2182.31</c:v>
                </c:pt>
                <c:pt idx="1231">
                  <c:v>2182.3200000000002</c:v>
                </c:pt>
                <c:pt idx="1232">
                  <c:v>2182.33</c:v>
                </c:pt>
                <c:pt idx="1233">
                  <c:v>2182.34</c:v>
                </c:pt>
                <c:pt idx="1234">
                  <c:v>2182.35</c:v>
                </c:pt>
                <c:pt idx="1235">
                  <c:v>2182.36</c:v>
                </c:pt>
                <c:pt idx="1236">
                  <c:v>2182.37</c:v>
                </c:pt>
                <c:pt idx="1237">
                  <c:v>2182.38</c:v>
                </c:pt>
                <c:pt idx="1238">
                  <c:v>2182.39</c:v>
                </c:pt>
                <c:pt idx="1239">
                  <c:v>2182.4</c:v>
                </c:pt>
                <c:pt idx="1240">
                  <c:v>2182.41</c:v>
                </c:pt>
                <c:pt idx="1241">
                  <c:v>2182.42</c:v>
                </c:pt>
                <c:pt idx="1242">
                  <c:v>2182.4299999999998</c:v>
                </c:pt>
                <c:pt idx="1243">
                  <c:v>2182.44</c:v>
                </c:pt>
                <c:pt idx="1244">
                  <c:v>2182.4499999999998</c:v>
                </c:pt>
                <c:pt idx="1245">
                  <c:v>2182.46</c:v>
                </c:pt>
                <c:pt idx="1246">
                  <c:v>2182.4699999999998</c:v>
                </c:pt>
                <c:pt idx="1247">
                  <c:v>2182.48</c:v>
                </c:pt>
                <c:pt idx="1248">
                  <c:v>2182.4899999999998</c:v>
                </c:pt>
                <c:pt idx="1249">
                  <c:v>2182.5</c:v>
                </c:pt>
                <c:pt idx="1250">
                  <c:v>2182.5100000000002</c:v>
                </c:pt>
                <c:pt idx="1251">
                  <c:v>2182.52</c:v>
                </c:pt>
                <c:pt idx="1252">
                  <c:v>2182.5300000000002</c:v>
                </c:pt>
                <c:pt idx="1253">
                  <c:v>2182.54</c:v>
                </c:pt>
                <c:pt idx="1254">
                  <c:v>2182.5500000000002</c:v>
                </c:pt>
                <c:pt idx="1255">
                  <c:v>2182.56</c:v>
                </c:pt>
                <c:pt idx="1256">
                  <c:v>2182.5700000000002</c:v>
                </c:pt>
                <c:pt idx="1257">
                  <c:v>2182.58</c:v>
                </c:pt>
                <c:pt idx="1258">
                  <c:v>2182.59</c:v>
                </c:pt>
                <c:pt idx="1259">
                  <c:v>2182.6</c:v>
                </c:pt>
                <c:pt idx="1260">
                  <c:v>2182.61</c:v>
                </c:pt>
                <c:pt idx="1261">
                  <c:v>2182.62</c:v>
                </c:pt>
                <c:pt idx="1262">
                  <c:v>2182.63</c:v>
                </c:pt>
                <c:pt idx="1263">
                  <c:v>2182.64</c:v>
                </c:pt>
                <c:pt idx="1264">
                  <c:v>2182.65</c:v>
                </c:pt>
                <c:pt idx="1265">
                  <c:v>2182.66</c:v>
                </c:pt>
                <c:pt idx="1266">
                  <c:v>2182.67</c:v>
                </c:pt>
                <c:pt idx="1267">
                  <c:v>2182.6799999999998</c:v>
                </c:pt>
                <c:pt idx="1268">
                  <c:v>2182.69</c:v>
                </c:pt>
                <c:pt idx="1269">
                  <c:v>2182.6999999999998</c:v>
                </c:pt>
                <c:pt idx="1270">
                  <c:v>2182.71</c:v>
                </c:pt>
                <c:pt idx="1271">
                  <c:v>2182.7199999999998</c:v>
                </c:pt>
                <c:pt idx="1272">
                  <c:v>2182.73</c:v>
                </c:pt>
                <c:pt idx="1273">
                  <c:v>2182.7399999999998</c:v>
                </c:pt>
                <c:pt idx="1274">
                  <c:v>2182.75</c:v>
                </c:pt>
                <c:pt idx="1275">
                  <c:v>2182.7600000000002</c:v>
                </c:pt>
                <c:pt idx="1276">
                  <c:v>2182.77</c:v>
                </c:pt>
                <c:pt idx="1277">
                  <c:v>2182.7800000000002</c:v>
                </c:pt>
                <c:pt idx="1278">
                  <c:v>2182.79</c:v>
                </c:pt>
                <c:pt idx="1279">
                  <c:v>2182.8000000000002</c:v>
                </c:pt>
                <c:pt idx="1280">
                  <c:v>2182.81</c:v>
                </c:pt>
                <c:pt idx="1281">
                  <c:v>2182.8200000000002</c:v>
                </c:pt>
                <c:pt idx="1282">
                  <c:v>2182.83</c:v>
                </c:pt>
                <c:pt idx="1283">
                  <c:v>2182.84</c:v>
                </c:pt>
                <c:pt idx="1284">
                  <c:v>2182.85</c:v>
                </c:pt>
                <c:pt idx="1285">
                  <c:v>2182.86</c:v>
                </c:pt>
                <c:pt idx="1286">
                  <c:v>2182.87</c:v>
                </c:pt>
                <c:pt idx="1287">
                  <c:v>2182.88</c:v>
                </c:pt>
                <c:pt idx="1288">
                  <c:v>2182.89</c:v>
                </c:pt>
                <c:pt idx="1289">
                  <c:v>2182.9</c:v>
                </c:pt>
                <c:pt idx="1290">
                  <c:v>2182.91</c:v>
                </c:pt>
                <c:pt idx="1291">
                  <c:v>2182.92</c:v>
                </c:pt>
                <c:pt idx="1292">
                  <c:v>2182.9299999999998</c:v>
                </c:pt>
                <c:pt idx="1293">
                  <c:v>2182.94</c:v>
                </c:pt>
                <c:pt idx="1294">
                  <c:v>2182.9499999999998</c:v>
                </c:pt>
                <c:pt idx="1295">
                  <c:v>2182.96</c:v>
                </c:pt>
                <c:pt idx="1296">
                  <c:v>2182.9699999999998</c:v>
                </c:pt>
                <c:pt idx="1297">
                  <c:v>2182.98</c:v>
                </c:pt>
                <c:pt idx="1298">
                  <c:v>2182.9899999999998</c:v>
                </c:pt>
                <c:pt idx="1299">
                  <c:v>2183</c:v>
                </c:pt>
                <c:pt idx="1300">
                  <c:v>2183.0100000000002</c:v>
                </c:pt>
                <c:pt idx="1301">
                  <c:v>2183.02</c:v>
                </c:pt>
                <c:pt idx="1302">
                  <c:v>2183.0300000000002</c:v>
                </c:pt>
                <c:pt idx="1303">
                  <c:v>2183.04</c:v>
                </c:pt>
                <c:pt idx="1304">
                  <c:v>2183.0500000000002</c:v>
                </c:pt>
                <c:pt idx="1305">
                  <c:v>2183.06</c:v>
                </c:pt>
                <c:pt idx="1306">
                  <c:v>2183.0700000000002</c:v>
                </c:pt>
                <c:pt idx="1307">
                  <c:v>2183.08</c:v>
                </c:pt>
                <c:pt idx="1308">
                  <c:v>2183.09</c:v>
                </c:pt>
                <c:pt idx="1309">
                  <c:v>2183.1</c:v>
                </c:pt>
                <c:pt idx="1310">
                  <c:v>2183.11</c:v>
                </c:pt>
                <c:pt idx="1311">
                  <c:v>2183.12</c:v>
                </c:pt>
                <c:pt idx="1312">
                  <c:v>2183.13</c:v>
                </c:pt>
                <c:pt idx="1313">
                  <c:v>2183.14</c:v>
                </c:pt>
                <c:pt idx="1314">
                  <c:v>2183.15</c:v>
                </c:pt>
                <c:pt idx="1315">
                  <c:v>2183.16</c:v>
                </c:pt>
                <c:pt idx="1316">
                  <c:v>2183.17</c:v>
                </c:pt>
                <c:pt idx="1317">
                  <c:v>2183.1799999999998</c:v>
                </c:pt>
                <c:pt idx="1318">
                  <c:v>2183.19</c:v>
                </c:pt>
                <c:pt idx="1319">
                  <c:v>2183.1999999999998</c:v>
                </c:pt>
                <c:pt idx="1320">
                  <c:v>2183.21</c:v>
                </c:pt>
                <c:pt idx="1321">
                  <c:v>2183.2199999999998</c:v>
                </c:pt>
                <c:pt idx="1322">
                  <c:v>2183.23</c:v>
                </c:pt>
                <c:pt idx="1323">
                  <c:v>2183.2399999999998</c:v>
                </c:pt>
                <c:pt idx="1324">
                  <c:v>2183.25</c:v>
                </c:pt>
                <c:pt idx="1325">
                  <c:v>2183.2600000000002</c:v>
                </c:pt>
                <c:pt idx="1326">
                  <c:v>2183.27</c:v>
                </c:pt>
                <c:pt idx="1327">
                  <c:v>2183.2800000000002</c:v>
                </c:pt>
                <c:pt idx="1328">
                  <c:v>2183.29</c:v>
                </c:pt>
                <c:pt idx="1329">
                  <c:v>2183.3000000000002</c:v>
                </c:pt>
                <c:pt idx="1330">
                  <c:v>2183.31</c:v>
                </c:pt>
                <c:pt idx="1331">
                  <c:v>2183.3200000000002</c:v>
                </c:pt>
                <c:pt idx="1332">
                  <c:v>2183.33</c:v>
                </c:pt>
                <c:pt idx="1333">
                  <c:v>2183.34</c:v>
                </c:pt>
                <c:pt idx="1334">
                  <c:v>2183.35</c:v>
                </c:pt>
                <c:pt idx="1335">
                  <c:v>2183.36</c:v>
                </c:pt>
                <c:pt idx="1336">
                  <c:v>2183.37</c:v>
                </c:pt>
                <c:pt idx="1337">
                  <c:v>2183.38</c:v>
                </c:pt>
                <c:pt idx="1338">
                  <c:v>2183.39</c:v>
                </c:pt>
                <c:pt idx="1339">
                  <c:v>2183.4</c:v>
                </c:pt>
                <c:pt idx="1340">
                  <c:v>2183.41</c:v>
                </c:pt>
                <c:pt idx="1341">
                  <c:v>2183.42</c:v>
                </c:pt>
                <c:pt idx="1342">
                  <c:v>2183.4299999999998</c:v>
                </c:pt>
                <c:pt idx="1343">
                  <c:v>2183.44</c:v>
                </c:pt>
                <c:pt idx="1344">
                  <c:v>2183.4499999999998</c:v>
                </c:pt>
                <c:pt idx="1345">
                  <c:v>2183.46</c:v>
                </c:pt>
                <c:pt idx="1346">
                  <c:v>2183.4699999999998</c:v>
                </c:pt>
                <c:pt idx="1347">
                  <c:v>2183.48</c:v>
                </c:pt>
                <c:pt idx="1348">
                  <c:v>2183.4899999999998</c:v>
                </c:pt>
                <c:pt idx="1349">
                  <c:v>2183.5</c:v>
                </c:pt>
                <c:pt idx="1350">
                  <c:v>2183.5100000000002</c:v>
                </c:pt>
                <c:pt idx="1351">
                  <c:v>2183.52</c:v>
                </c:pt>
                <c:pt idx="1352">
                  <c:v>2183.5300000000002</c:v>
                </c:pt>
                <c:pt idx="1353">
                  <c:v>2183.54</c:v>
                </c:pt>
                <c:pt idx="1354">
                  <c:v>2183.5500000000002</c:v>
                </c:pt>
                <c:pt idx="1355">
                  <c:v>2183.56</c:v>
                </c:pt>
                <c:pt idx="1356">
                  <c:v>2183.5700000000002</c:v>
                </c:pt>
                <c:pt idx="1357">
                  <c:v>2183.58</c:v>
                </c:pt>
                <c:pt idx="1358">
                  <c:v>2183.59</c:v>
                </c:pt>
                <c:pt idx="1359">
                  <c:v>2183.6</c:v>
                </c:pt>
                <c:pt idx="1360">
                  <c:v>2183.61</c:v>
                </c:pt>
                <c:pt idx="1361">
                  <c:v>2183.62</c:v>
                </c:pt>
                <c:pt idx="1362">
                  <c:v>2183.63</c:v>
                </c:pt>
                <c:pt idx="1363">
                  <c:v>2183.64</c:v>
                </c:pt>
                <c:pt idx="1364">
                  <c:v>2183.65</c:v>
                </c:pt>
                <c:pt idx="1365">
                  <c:v>2183.66</c:v>
                </c:pt>
                <c:pt idx="1366">
                  <c:v>2183.67</c:v>
                </c:pt>
                <c:pt idx="1367">
                  <c:v>2183.6799999999998</c:v>
                </c:pt>
                <c:pt idx="1368">
                  <c:v>2183.69</c:v>
                </c:pt>
                <c:pt idx="1369">
                  <c:v>2183.6999999999998</c:v>
                </c:pt>
                <c:pt idx="1370">
                  <c:v>2183.71</c:v>
                </c:pt>
                <c:pt idx="1371">
                  <c:v>2183.7199999999998</c:v>
                </c:pt>
                <c:pt idx="1372">
                  <c:v>2183.73</c:v>
                </c:pt>
                <c:pt idx="1373">
                  <c:v>2183.7399999999998</c:v>
                </c:pt>
                <c:pt idx="1374">
                  <c:v>2183.75</c:v>
                </c:pt>
                <c:pt idx="1375">
                  <c:v>2183.7600000000002</c:v>
                </c:pt>
                <c:pt idx="1376">
                  <c:v>2183.77</c:v>
                </c:pt>
                <c:pt idx="1377">
                  <c:v>2183.7800000000002</c:v>
                </c:pt>
                <c:pt idx="1378">
                  <c:v>2183.79</c:v>
                </c:pt>
                <c:pt idx="1379">
                  <c:v>2183.8000000000002</c:v>
                </c:pt>
                <c:pt idx="1380">
                  <c:v>2183.81</c:v>
                </c:pt>
                <c:pt idx="1381">
                  <c:v>2183.8200000000002</c:v>
                </c:pt>
                <c:pt idx="1382">
                  <c:v>2183.83</c:v>
                </c:pt>
                <c:pt idx="1383">
                  <c:v>2183.84</c:v>
                </c:pt>
                <c:pt idx="1384">
                  <c:v>2183.85</c:v>
                </c:pt>
                <c:pt idx="1385">
                  <c:v>2183.86</c:v>
                </c:pt>
                <c:pt idx="1386">
                  <c:v>2183.87</c:v>
                </c:pt>
                <c:pt idx="1387">
                  <c:v>2183.88</c:v>
                </c:pt>
                <c:pt idx="1388">
                  <c:v>2183.89</c:v>
                </c:pt>
                <c:pt idx="1389">
                  <c:v>2183.9</c:v>
                </c:pt>
                <c:pt idx="1390">
                  <c:v>2183.91</c:v>
                </c:pt>
                <c:pt idx="1391">
                  <c:v>2183.92</c:v>
                </c:pt>
                <c:pt idx="1392">
                  <c:v>2183.9299999999998</c:v>
                </c:pt>
                <c:pt idx="1393">
                  <c:v>2183.94</c:v>
                </c:pt>
                <c:pt idx="1394">
                  <c:v>2183.9499999999998</c:v>
                </c:pt>
                <c:pt idx="1395">
                  <c:v>2183.96</c:v>
                </c:pt>
                <c:pt idx="1396">
                  <c:v>2183.9699999999998</c:v>
                </c:pt>
                <c:pt idx="1397">
                  <c:v>2183.98</c:v>
                </c:pt>
                <c:pt idx="1398">
                  <c:v>2183.9899999999998</c:v>
                </c:pt>
                <c:pt idx="1399">
                  <c:v>2184</c:v>
                </c:pt>
              </c:numCache>
            </c:numRef>
          </c:xVal>
          <c:yVal>
            <c:numRef>
              <c:f>Presas!$EC$3:$EC$1402</c:f>
              <c:numCache>
                <c:formatCode>0.00</c:formatCode>
                <c:ptCount val="1400"/>
                <c:pt idx="0">
                  <c:v>4.0000000000000001E-3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0.01</c:v>
                </c:pt>
                <c:pt idx="4">
                  <c:v>1.2E-2</c:v>
                </c:pt>
                <c:pt idx="5">
                  <c:v>1.4E-2</c:v>
                </c:pt>
                <c:pt idx="6">
                  <c:v>1.6E-2</c:v>
                </c:pt>
                <c:pt idx="7">
                  <c:v>1.7999999999999999E-2</c:v>
                </c:pt>
                <c:pt idx="8">
                  <c:v>0.02</c:v>
                </c:pt>
                <c:pt idx="9">
                  <c:v>2.1999999999999999E-2</c:v>
                </c:pt>
                <c:pt idx="10">
                  <c:v>2.4E-2</c:v>
                </c:pt>
                <c:pt idx="11">
                  <c:v>2.6000000000000002E-2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3.6000000000000004E-2</c:v>
                </c:pt>
                <c:pt idx="17">
                  <c:v>3.7999999999999999E-2</c:v>
                </c:pt>
                <c:pt idx="18">
                  <c:v>0.04</c:v>
                </c:pt>
                <c:pt idx="19">
                  <c:v>4.1999999999999996E-2</c:v>
                </c:pt>
                <c:pt idx="20">
                  <c:v>4.5999999999999999E-2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5.2000000000000005E-2</c:v>
                </c:pt>
                <c:pt idx="24">
                  <c:v>5.4000000000000006E-2</c:v>
                </c:pt>
                <c:pt idx="25">
                  <c:v>5.6000000000000008E-2</c:v>
                </c:pt>
                <c:pt idx="26">
                  <c:v>5.7999999999999996E-2</c:v>
                </c:pt>
                <c:pt idx="27">
                  <c:v>0.06</c:v>
                </c:pt>
                <c:pt idx="28">
                  <c:v>6.2E-2</c:v>
                </c:pt>
                <c:pt idx="29">
                  <c:v>6.4000000000000001E-2</c:v>
                </c:pt>
                <c:pt idx="30">
                  <c:v>6.6000000000000003E-2</c:v>
                </c:pt>
                <c:pt idx="31">
                  <c:v>6.8000000000000005E-2</c:v>
                </c:pt>
                <c:pt idx="32">
                  <c:v>7.0000000000000007E-2</c:v>
                </c:pt>
                <c:pt idx="33">
                  <c:v>7.2000000000000008E-2</c:v>
                </c:pt>
                <c:pt idx="34">
                  <c:v>7.400000000000001E-2</c:v>
                </c:pt>
                <c:pt idx="35">
                  <c:v>7.6000000000000012E-2</c:v>
                </c:pt>
                <c:pt idx="36">
                  <c:v>7.8E-2</c:v>
                </c:pt>
                <c:pt idx="37">
                  <c:v>0.08</c:v>
                </c:pt>
                <c:pt idx="38">
                  <c:v>8.2000000000000003E-2</c:v>
                </c:pt>
                <c:pt idx="39">
                  <c:v>8.4000000000000005E-2</c:v>
                </c:pt>
                <c:pt idx="40">
                  <c:v>8.6000000000000007E-2</c:v>
                </c:pt>
                <c:pt idx="41">
                  <c:v>8.8000000000000009E-2</c:v>
                </c:pt>
                <c:pt idx="42">
                  <c:v>9.0000000000000011E-2</c:v>
                </c:pt>
                <c:pt idx="43">
                  <c:v>9.2000000000000012E-2</c:v>
                </c:pt>
                <c:pt idx="44">
                  <c:v>9.4000000000000014E-2</c:v>
                </c:pt>
                <c:pt idx="45">
                  <c:v>9.6000000000000016E-2</c:v>
                </c:pt>
                <c:pt idx="46">
                  <c:v>9.8000000000000004E-2</c:v>
                </c:pt>
                <c:pt idx="47">
                  <c:v>0.1</c:v>
                </c:pt>
                <c:pt idx="48">
                  <c:v>0.10200000000000001</c:v>
                </c:pt>
                <c:pt idx="49">
                  <c:v>0.104</c:v>
                </c:pt>
                <c:pt idx="50">
                  <c:v>0.10600000000000001</c:v>
                </c:pt>
                <c:pt idx="51">
                  <c:v>0.10800000000000001</c:v>
                </c:pt>
                <c:pt idx="52">
                  <c:v>0.11000000000000001</c:v>
                </c:pt>
                <c:pt idx="53">
                  <c:v>0.11200000000000002</c:v>
                </c:pt>
                <c:pt idx="54">
                  <c:v>0.11400000000000002</c:v>
                </c:pt>
                <c:pt idx="55">
                  <c:v>0.11600000000000002</c:v>
                </c:pt>
                <c:pt idx="56">
                  <c:v>0.11800000000000001</c:v>
                </c:pt>
                <c:pt idx="57">
                  <c:v>0.12000000000000001</c:v>
                </c:pt>
                <c:pt idx="58">
                  <c:v>0.12200000000000001</c:v>
                </c:pt>
                <c:pt idx="59">
                  <c:v>0.124</c:v>
                </c:pt>
                <c:pt idx="60">
                  <c:v>0.126</c:v>
                </c:pt>
                <c:pt idx="61">
                  <c:v>0.128</c:v>
                </c:pt>
                <c:pt idx="62">
                  <c:v>0.13</c:v>
                </c:pt>
                <c:pt idx="63">
                  <c:v>0.13200000000000001</c:v>
                </c:pt>
                <c:pt idx="64">
                  <c:v>0.13400000000000001</c:v>
                </c:pt>
                <c:pt idx="65">
                  <c:v>0.13600000000000001</c:v>
                </c:pt>
                <c:pt idx="66">
                  <c:v>0.13800000000000001</c:v>
                </c:pt>
                <c:pt idx="67">
                  <c:v>0.14000000000000001</c:v>
                </c:pt>
                <c:pt idx="68">
                  <c:v>0.14200000000000002</c:v>
                </c:pt>
                <c:pt idx="69">
                  <c:v>0.14399999999999999</c:v>
                </c:pt>
                <c:pt idx="70">
                  <c:v>0.14599999999999999</c:v>
                </c:pt>
                <c:pt idx="71">
                  <c:v>0.14799999999999999</c:v>
                </c:pt>
                <c:pt idx="72">
                  <c:v>0.15</c:v>
                </c:pt>
                <c:pt idx="73">
                  <c:v>0.152</c:v>
                </c:pt>
                <c:pt idx="74">
                  <c:v>0.154</c:v>
                </c:pt>
                <c:pt idx="75">
                  <c:v>0.156</c:v>
                </c:pt>
                <c:pt idx="76">
                  <c:v>0.158</c:v>
                </c:pt>
                <c:pt idx="77">
                  <c:v>0.16</c:v>
                </c:pt>
                <c:pt idx="78">
                  <c:v>0.16200000000000001</c:v>
                </c:pt>
                <c:pt idx="79">
                  <c:v>0.16400000000000001</c:v>
                </c:pt>
                <c:pt idx="80">
                  <c:v>0.16599999999999998</c:v>
                </c:pt>
                <c:pt idx="81">
                  <c:v>0.16799999999999998</c:v>
                </c:pt>
                <c:pt idx="82">
                  <c:v>0.16999999999999998</c:v>
                </c:pt>
                <c:pt idx="83">
                  <c:v>0.17199999999999999</c:v>
                </c:pt>
                <c:pt idx="84">
                  <c:v>0.17299999999999999</c:v>
                </c:pt>
                <c:pt idx="85">
                  <c:v>0.17499999999999999</c:v>
                </c:pt>
                <c:pt idx="86">
                  <c:v>0.17699999999999999</c:v>
                </c:pt>
                <c:pt idx="87">
                  <c:v>0.17899999999999999</c:v>
                </c:pt>
                <c:pt idx="88">
                  <c:v>0.18099999999999999</c:v>
                </c:pt>
                <c:pt idx="89">
                  <c:v>0.183</c:v>
                </c:pt>
                <c:pt idx="90">
                  <c:v>0.18499999999999997</c:v>
                </c:pt>
                <c:pt idx="91">
                  <c:v>0.18699999999999997</c:v>
                </c:pt>
                <c:pt idx="92">
                  <c:v>0.18899999999999997</c:v>
                </c:pt>
                <c:pt idx="93">
                  <c:v>0.19099999999999998</c:v>
                </c:pt>
                <c:pt idx="94">
                  <c:v>0.19299999999999998</c:v>
                </c:pt>
                <c:pt idx="95">
                  <c:v>0.19499999999999998</c:v>
                </c:pt>
                <c:pt idx="96">
                  <c:v>0.19699999999999998</c:v>
                </c:pt>
                <c:pt idx="97">
                  <c:v>0.19899999999999998</c:v>
                </c:pt>
                <c:pt idx="98">
                  <c:v>0.20099999999999998</c:v>
                </c:pt>
                <c:pt idx="99">
                  <c:v>0.20300000000000001</c:v>
                </c:pt>
                <c:pt idx="100">
                  <c:v>0.20899999999999999</c:v>
                </c:pt>
                <c:pt idx="101">
                  <c:v>0.215</c:v>
                </c:pt>
                <c:pt idx="102">
                  <c:v>0.221</c:v>
                </c:pt>
                <c:pt idx="103">
                  <c:v>0.22700000000000001</c:v>
                </c:pt>
                <c:pt idx="104">
                  <c:v>0.23300000000000001</c:v>
                </c:pt>
                <c:pt idx="105">
                  <c:v>0.23899999999999999</c:v>
                </c:pt>
                <c:pt idx="106">
                  <c:v>0.245</c:v>
                </c:pt>
                <c:pt idx="107">
                  <c:v>0.251</c:v>
                </c:pt>
                <c:pt idx="108">
                  <c:v>0.25700000000000001</c:v>
                </c:pt>
                <c:pt idx="109">
                  <c:v>0.26200000000000001</c:v>
                </c:pt>
                <c:pt idx="110">
                  <c:v>0.26800000000000002</c:v>
                </c:pt>
                <c:pt idx="111">
                  <c:v>0.27400000000000002</c:v>
                </c:pt>
                <c:pt idx="112">
                  <c:v>0.28000000000000003</c:v>
                </c:pt>
                <c:pt idx="113">
                  <c:v>0.28600000000000003</c:v>
                </c:pt>
                <c:pt idx="114">
                  <c:v>0.29200000000000004</c:v>
                </c:pt>
                <c:pt idx="115">
                  <c:v>0.29799999999999999</c:v>
                </c:pt>
                <c:pt idx="116">
                  <c:v>0.30399999999999999</c:v>
                </c:pt>
                <c:pt idx="117">
                  <c:v>0.31</c:v>
                </c:pt>
                <c:pt idx="118">
                  <c:v>0.316</c:v>
                </c:pt>
                <c:pt idx="119">
                  <c:v>0.32100000000000001</c:v>
                </c:pt>
                <c:pt idx="120">
                  <c:v>0.32700000000000001</c:v>
                </c:pt>
                <c:pt idx="121">
                  <c:v>0.33300000000000002</c:v>
                </c:pt>
                <c:pt idx="122">
                  <c:v>0.33900000000000002</c:v>
                </c:pt>
                <c:pt idx="123">
                  <c:v>0.34500000000000003</c:v>
                </c:pt>
                <c:pt idx="124">
                  <c:v>0.35100000000000003</c:v>
                </c:pt>
                <c:pt idx="125">
                  <c:v>0.35699999999999998</c:v>
                </c:pt>
                <c:pt idx="126">
                  <c:v>0.36299999999999999</c:v>
                </c:pt>
                <c:pt idx="127">
                  <c:v>0.36899999999999999</c:v>
                </c:pt>
                <c:pt idx="128">
                  <c:v>0.375</c:v>
                </c:pt>
                <c:pt idx="129">
                  <c:v>0.38100000000000001</c:v>
                </c:pt>
                <c:pt idx="130">
                  <c:v>0.38600000000000001</c:v>
                </c:pt>
                <c:pt idx="131">
                  <c:v>0.39200000000000002</c:v>
                </c:pt>
                <c:pt idx="132">
                  <c:v>0.39800000000000002</c:v>
                </c:pt>
                <c:pt idx="133">
                  <c:v>0.40400000000000003</c:v>
                </c:pt>
                <c:pt idx="134">
                  <c:v>0.41000000000000003</c:v>
                </c:pt>
                <c:pt idx="135">
                  <c:v>0.41599999999999998</c:v>
                </c:pt>
                <c:pt idx="136">
                  <c:v>0.42199999999999999</c:v>
                </c:pt>
                <c:pt idx="137">
                  <c:v>0.42799999999999999</c:v>
                </c:pt>
                <c:pt idx="138">
                  <c:v>0.434</c:v>
                </c:pt>
                <c:pt idx="139">
                  <c:v>0.44</c:v>
                </c:pt>
                <c:pt idx="140">
                  <c:v>0.44600000000000001</c:v>
                </c:pt>
                <c:pt idx="141">
                  <c:v>0.45100000000000001</c:v>
                </c:pt>
                <c:pt idx="142">
                  <c:v>0.45700000000000002</c:v>
                </c:pt>
                <c:pt idx="143">
                  <c:v>0.46300000000000002</c:v>
                </c:pt>
                <c:pt idx="144">
                  <c:v>0.46900000000000003</c:v>
                </c:pt>
                <c:pt idx="145">
                  <c:v>0.47499999999999998</c:v>
                </c:pt>
                <c:pt idx="146">
                  <c:v>0.48099999999999998</c:v>
                </c:pt>
                <c:pt idx="147">
                  <c:v>0.48699999999999999</c:v>
                </c:pt>
                <c:pt idx="148">
                  <c:v>0.49299999999999999</c:v>
                </c:pt>
                <c:pt idx="149">
                  <c:v>0.499</c:v>
                </c:pt>
                <c:pt idx="150">
                  <c:v>0.505</c:v>
                </c:pt>
                <c:pt idx="151">
                  <c:v>0.51</c:v>
                </c:pt>
                <c:pt idx="152">
                  <c:v>0.51600000000000001</c:v>
                </c:pt>
                <c:pt idx="153">
                  <c:v>0.52200000000000002</c:v>
                </c:pt>
                <c:pt idx="154">
                  <c:v>0.52800000000000002</c:v>
                </c:pt>
                <c:pt idx="155">
                  <c:v>0.53400000000000003</c:v>
                </c:pt>
                <c:pt idx="156">
                  <c:v>0.54</c:v>
                </c:pt>
                <c:pt idx="157">
                  <c:v>0.54600000000000004</c:v>
                </c:pt>
                <c:pt idx="158">
                  <c:v>0.55200000000000005</c:v>
                </c:pt>
                <c:pt idx="159">
                  <c:v>0.55800000000000005</c:v>
                </c:pt>
                <c:pt idx="160">
                  <c:v>0.56400000000000006</c:v>
                </c:pt>
                <c:pt idx="161">
                  <c:v>0.57000000000000006</c:v>
                </c:pt>
                <c:pt idx="162">
                  <c:v>0.57499999999999996</c:v>
                </c:pt>
                <c:pt idx="163">
                  <c:v>0.58099999999999996</c:v>
                </c:pt>
                <c:pt idx="164">
                  <c:v>0.58699999999999997</c:v>
                </c:pt>
                <c:pt idx="165">
                  <c:v>0.59299999999999997</c:v>
                </c:pt>
                <c:pt idx="166">
                  <c:v>0.59899999999999998</c:v>
                </c:pt>
                <c:pt idx="167">
                  <c:v>0.60499999999999998</c:v>
                </c:pt>
                <c:pt idx="168">
                  <c:v>0.61099999999999999</c:v>
                </c:pt>
                <c:pt idx="169">
                  <c:v>0.61699999999999999</c:v>
                </c:pt>
                <c:pt idx="170">
                  <c:v>0.623</c:v>
                </c:pt>
                <c:pt idx="171">
                  <c:v>0.629</c:v>
                </c:pt>
                <c:pt idx="172">
                  <c:v>0.6339999999999999</c:v>
                </c:pt>
                <c:pt idx="173">
                  <c:v>0.6399999999999999</c:v>
                </c:pt>
                <c:pt idx="174">
                  <c:v>0.64599999999999991</c:v>
                </c:pt>
                <c:pt idx="175">
                  <c:v>0.65199999999999991</c:v>
                </c:pt>
                <c:pt idx="176">
                  <c:v>0.65799999999999992</c:v>
                </c:pt>
                <c:pt idx="177">
                  <c:v>0.66399999999999992</c:v>
                </c:pt>
                <c:pt idx="178">
                  <c:v>0.66999999999999993</c:v>
                </c:pt>
                <c:pt idx="179">
                  <c:v>0.67600000000000005</c:v>
                </c:pt>
                <c:pt idx="180">
                  <c:v>0.68199999999999994</c:v>
                </c:pt>
                <c:pt idx="181">
                  <c:v>0.68799999999999994</c:v>
                </c:pt>
                <c:pt idx="182">
                  <c:v>0.69399999999999995</c:v>
                </c:pt>
                <c:pt idx="183">
                  <c:v>0.69899999999999984</c:v>
                </c:pt>
                <c:pt idx="184">
                  <c:v>0.70499999999999985</c:v>
                </c:pt>
                <c:pt idx="185">
                  <c:v>0.71099999999999985</c:v>
                </c:pt>
                <c:pt idx="186">
                  <c:v>0.71699999999999986</c:v>
                </c:pt>
                <c:pt idx="187">
                  <c:v>0.72299999999999986</c:v>
                </c:pt>
                <c:pt idx="188">
                  <c:v>0.72899999999999987</c:v>
                </c:pt>
                <c:pt idx="189">
                  <c:v>0.73499999999999999</c:v>
                </c:pt>
                <c:pt idx="190">
                  <c:v>0.74099999999999988</c:v>
                </c:pt>
                <c:pt idx="191">
                  <c:v>0.74699999999999989</c:v>
                </c:pt>
                <c:pt idx="192">
                  <c:v>0.75299999999999989</c:v>
                </c:pt>
                <c:pt idx="193">
                  <c:v>0.75799999999999979</c:v>
                </c:pt>
                <c:pt idx="194">
                  <c:v>0.76399999999999979</c:v>
                </c:pt>
                <c:pt idx="195">
                  <c:v>0.7699999999999998</c:v>
                </c:pt>
                <c:pt idx="196">
                  <c:v>0.7759999999999998</c:v>
                </c:pt>
                <c:pt idx="197">
                  <c:v>0.78199999999999981</c:v>
                </c:pt>
                <c:pt idx="198">
                  <c:v>0.78799999999999981</c:v>
                </c:pt>
                <c:pt idx="199">
                  <c:v>0.79400000000000004</c:v>
                </c:pt>
                <c:pt idx="200">
                  <c:v>0.80400000000000005</c:v>
                </c:pt>
                <c:pt idx="201">
                  <c:v>0.81299999999999994</c:v>
                </c:pt>
                <c:pt idx="202">
                  <c:v>0.82299999999999995</c:v>
                </c:pt>
                <c:pt idx="203">
                  <c:v>0.83299999999999996</c:v>
                </c:pt>
                <c:pt idx="204">
                  <c:v>0.84199999999999997</c:v>
                </c:pt>
                <c:pt idx="205">
                  <c:v>0.85199999999999998</c:v>
                </c:pt>
                <c:pt idx="206">
                  <c:v>0.86199999999999999</c:v>
                </c:pt>
                <c:pt idx="207">
                  <c:v>0.871</c:v>
                </c:pt>
                <c:pt idx="208">
                  <c:v>0.88100000000000001</c:v>
                </c:pt>
                <c:pt idx="209">
                  <c:v>0.89100000000000001</c:v>
                </c:pt>
                <c:pt idx="210">
                  <c:v>0.90100000000000002</c:v>
                </c:pt>
                <c:pt idx="211">
                  <c:v>0.90999999999999992</c:v>
                </c:pt>
                <c:pt idx="212">
                  <c:v>0.91999999999999993</c:v>
                </c:pt>
                <c:pt idx="213">
                  <c:v>0.92999999999999994</c:v>
                </c:pt>
                <c:pt idx="214">
                  <c:v>0.93899999999999995</c:v>
                </c:pt>
                <c:pt idx="215">
                  <c:v>0.94899999999999995</c:v>
                </c:pt>
                <c:pt idx="216">
                  <c:v>0.95899999999999996</c:v>
                </c:pt>
                <c:pt idx="217">
                  <c:v>0.96799999999999997</c:v>
                </c:pt>
                <c:pt idx="218">
                  <c:v>0.97799999999999998</c:v>
                </c:pt>
                <c:pt idx="219">
                  <c:v>0.98799999999999999</c:v>
                </c:pt>
                <c:pt idx="220">
                  <c:v>0.997</c:v>
                </c:pt>
                <c:pt idx="221">
                  <c:v>1.0069999999999999</c:v>
                </c:pt>
                <c:pt idx="222">
                  <c:v>1.0169999999999999</c:v>
                </c:pt>
                <c:pt idx="223">
                  <c:v>1.0269999999999999</c:v>
                </c:pt>
                <c:pt idx="224">
                  <c:v>1.036</c:v>
                </c:pt>
                <c:pt idx="225">
                  <c:v>1.046</c:v>
                </c:pt>
                <c:pt idx="226">
                  <c:v>1.056</c:v>
                </c:pt>
                <c:pt idx="227">
                  <c:v>1.0649999999999999</c:v>
                </c:pt>
                <c:pt idx="228">
                  <c:v>1.075</c:v>
                </c:pt>
                <c:pt idx="229">
                  <c:v>1.085</c:v>
                </c:pt>
                <c:pt idx="230">
                  <c:v>1.0940000000000001</c:v>
                </c:pt>
                <c:pt idx="231">
                  <c:v>1.1039999999999999</c:v>
                </c:pt>
                <c:pt idx="232">
                  <c:v>1.1139999999999999</c:v>
                </c:pt>
                <c:pt idx="233">
                  <c:v>1.123</c:v>
                </c:pt>
                <c:pt idx="234">
                  <c:v>1.133</c:v>
                </c:pt>
                <c:pt idx="235">
                  <c:v>1.143</c:v>
                </c:pt>
                <c:pt idx="236">
                  <c:v>1.153</c:v>
                </c:pt>
                <c:pt idx="237">
                  <c:v>1.1619999999999999</c:v>
                </c:pt>
                <c:pt idx="238">
                  <c:v>1.1719999999999999</c:v>
                </c:pt>
                <c:pt idx="239">
                  <c:v>1.1819999999999999</c:v>
                </c:pt>
                <c:pt idx="240">
                  <c:v>1.1910000000000001</c:v>
                </c:pt>
                <c:pt idx="241">
                  <c:v>1.2009999999999998</c:v>
                </c:pt>
                <c:pt idx="242">
                  <c:v>1.2109999999999999</c:v>
                </c:pt>
                <c:pt idx="243">
                  <c:v>1.22</c:v>
                </c:pt>
                <c:pt idx="244">
                  <c:v>1.23</c:v>
                </c:pt>
                <c:pt idx="245">
                  <c:v>1.24</c:v>
                </c:pt>
                <c:pt idx="246">
                  <c:v>1.2490000000000001</c:v>
                </c:pt>
                <c:pt idx="247">
                  <c:v>1.2589999999999999</c:v>
                </c:pt>
                <c:pt idx="248">
                  <c:v>1.2689999999999999</c:v>
                </c:pt>
                <c:pt idx="249">
                  <c:v>1.2789999999999999</c:v>
                </c:pt>
                <c:pt idx="250">
                  <c:v>1.288</c:v>
                </c:pt>
                <c:pt idx="251">
                  <c:v>1.2979999999999998</c:v>
                </c:pt>
                <c:pt idx="252">
                  <c:v>1.3079999999999998</c:v>
                </c:pt>
                <c:pt idx="253">
                  <c:v>1.3169999999999999</c:v>
                </c:pt>
                <c:pt idx="254">
                  <c:v>1.327</c:v>
                </c:pt>
                <c:pt idx="255">
                  <c:v>1.337</c:v>
                </c:pt>
                <c:pt idx="256">
                  <c:v>1.3460000000000001</c:v>
                </c:pt>
                <c:pt idx="257">
                  <c:v>1.3559999999999999</c:v>
                </c:pt>
                <c:pt idx="258">
                  <c:v>1.3659999999999999</c:v>
                </c:pt>
                <c:pt idx="259">
                  <c:v>1.375</c:v>
                </c:pt>
                <c:pt idx="260">
                  <c:v>1.385</c:v>
                </c:pt>
                <c:pt idx="261">
                  <c:v>1.3949999999999998</c:v>
                </c:pt>
                <c:pt idx="262">
                  <c:v>1.4049999999999998</c:v>
                </c:pt>
                <c:pt idx="263">
                  <c:v>1.4139999999999999</c:v>
                </c:pt>
                <c:pt idx="264">
                  <c:v>1.4239999999999999</c:v>
                </c:pt>
                <c:pt idx="265">
                  <c:v>1.4339999999999999</c:v>
                </c:pt>
                <c:pt idx="266">
                  <c:v>1.4430000000000001</c:v>
                </c:pt>
                <c:pt idx="267">
                  <c:v>1.4529999999999998</c:v>
                </c:pt>
                <c:pt idx="268">
                  <c:v>1.4629999999999999</c:v>
                </c:pt>
                <c:pt idx="269">
                  <c:v>1.472</c:v>
                </c:pt>
                <c:pt idx="270">
                  <c:v>1.482</c:v>
                </c:pt>
                <c:pt idx="271">
                  <c:v>1.4919999999999998</c:v>
                </c:pt>
                <c:pt idx="272">
                  <c:v>1.5009999999999999</c:v>
                </c:pt>
                <c:pt idx="273">
                  <c:v>1.5109999999999999</c:v>
                </c:pt>
                <c:pt idx="274">
                  <c:v>1.5209999999999999</c:v>
                </c:pt>
                <c:pt idx="275">
                  <c:v>1.5309999999999999</c:v>
                </c:pt>
                <c:pt idx="276">
                  <c:v>1.54</c:v>
                </c:pt>
                <c:pt idx="277">
                  <c:v>1.5499999999999998</c:v>
                </c:pt>
                <c:pt idx="278">
                  <c:v>1.5599999999999998</c:v>
                </c:pt>
                <c:pt idx="279">
                  <c:v>1.569</c:v>
                </c:pt>
                <c:pt idx="280">
                  <c:v>1.579</c:v>
                </c:pt>
                <c:pt idx="281">
                  <c:v>1.5889999999999997</c:v>
                </c:pt>
                <c:pt idx="282">
                  <c:v>1.5979999999999999</c:v>
                </c:pt>
                <c:pt idx="283">
                  <c:v>1.6079999999999999</c:v>
                </c:pt>
                <c:pt idx="284">
                  <c:v>1.6179999999999999</c:v>
                </c:pt>
                <c:pt idx="285">
                  <c:v>1.627</c:v>
                </c:pt>
                <c:pt idx="286">
                  <c:v>1.637</c:v>
                </c:pt>
                <c:pt idx="287">
                  <c:v>1.6469999999999998</c:v>
                </c:pt>
                <c:pt idx="288">
                  <c:v>1.6569999999999998</c:v>
                </c:pt>
                <c:pt idx="289">
                  <c:v>1.6659999999999999</c:v>
                </c:pt>
                <c:pt idx="290">
                  <c:v>1.6759999999999999</c:v>
                </c:pt>
                <c:pt idx="291">
                  <c:v>1.6859999999999997</c:v>
                </c:pt>
                <c:pt idx="292">
                  <c:v>1.6949999999999998</c:v>
                </c:pt>
                <c:pt idx="293">
                  <c:v>1.7049999999999998</c:v>
                </c:pt>
                <c:pt idx="294">
                  <c:v>1.7149999999999999</c:v>
                </c:pt>
                <c:pt idx="295">
                  <c:v>1.724</c:v>
                </c:pt>
                <c:pt idx="296">
                  <c:v>1.734</c:v>
                </c:pt>
                <c:pt idx="297">
                  <c:v>1.7439999999999998</c:v>
                </c:pt>
                <c:pt idx="298">
                  <c:v>1.7529999999999999</c:v>
                </c:pt>
                <c:pt idx="299">
                  <c:v>1.7629999999999999</c:v>
                </c:pt>
                <c:pt idx="300">
                  <c:v>1.7769999999999999</c:v>
                </c:pt>
                <c:pt idx="301">
                  <c:v>1.792</c:v>
                </c:pt>
                <c:pt idx="302">
                  <c:v>1.806</c:v>
                </c:pt>
                <c:pt idx="303">
                  <c:v>1.82</c:v>
                </c:pt>
                <c:pt idx="304">
                  <c:v>1.8340000000000001</c:v>
                </c:pt>
                <c:pt idx="305">
                  <c:v>1.849</c:v>
                </c:pt>
                <c:pt idx="306">
                  <c:v>1.863</c:v>
                </c:pt>
                <c:pt idx="307">
                  <c:v>1.877</c:v>
                </c:pt>
                <c:pt idx="308">
                  <c:v>1.891</c:v>
                </c:pt>
                <c:pt idx="309">
                  <c:v>1.9059999999999999</c:v>
                </c:pt>
                <c:pt idx="310">
                  <c:v>1.92</c:v>
                </c:pt>
                <c:pt idx="311">
                  <c:v>1.9339999999999999</c:v>
                </c:pt>
                <c:pt idx="312">
                  <c:v>1.948</c:v>
                </c:pt>
                <c:pt idx="313">
                  <c:v>1.9630000000000001</c:v>
                </c:pt>
                <c:pt idx="314">
                  <c:v>1.9770000000000001</c:v>
                </c:pt>
                <c:pt idx="315">
                  <c:v>1.9909999999999999</c:v>
                </c:pt>
                <c:pt idx="316">
                  <c:v>2.0049999999999999</c:v>
                </c:pt>
                <c:pt idx="317">
                  <c:v>2.02</c:v>
                </c:pt>
                <c:pt idx="318">
                  <c:v>2.0339999999999998</c:v>
                </c:pt>
                <c:pt idx="319">
                  <c:v>2.048</c:v>
                </c:pt>
                <c:pt idx="320">
                  <c:v>2.0619999999999998</c:v>
                </c:pt>
                <c:pt idx="321">
                  <c:v>2.077</c:v>
                </c:pt>
                <c:pt idx="322">
                  <c:v>2.0909999999999997</c:v>
                </c:pt>
                <c:pt idx="323">
                  <c:v>2.105</c:v>
                </c:pt>
                <c:pt idx="324">
                  <c:v>2.1190000000000002</c:v>
                </c:pt>
                <c:pt idx="325">
                  <c:v>2.1339999999999999</c:v>
                </c:pt>
                <c:pt idx="326">
                  <c:v>2.1479999999999997</c:v>
                </c:pt>
                <c:pt idx="327">
                  <c:v>2.1619999999999999</c:v>
                </c:pt>
                <c:pt idx="328">
                  <c:v>2.1759999999999997</c:v>
                </c:pt>
                <c:pt idx="329">
                  <c:v>2.1909999999999998</c:v>
                </c:pt>
                <c:pt idx="330">
                  <c:v>2.2049999999999996</c:v>
                </c:pt>
                <c:pt idx="331">
                  <c:v>2.2189999999999999</c:v>
                </c:pt>
                <c:pt idx="332">
                  <c:v>2.2329999999999997</c:v>
                </c:pt>
                <c:pt idx="333">
                  <c:v>2.2479999999999998</c:v>
                </c:pt>
                <c:pt idx="334">
                  <c:v>2.262</c:v>
                </c:pt>
                <c:pt idx="335">
                  <c:v>2.2759999999999998</c:v>
                </c:pt>
                <c:pt idx="336">
                  <c:v>2.2899999999999996</c:v>
                </c:pt>
                <c:pt idx="337">
                  <c:v>2.3049999999999997</c:v>
                </c:pt>
                <c:pt idx="338">
                  <c:v>2.3189999999999995</c:v>
                </c:pt>
                <c:pt idx="339">
                  <c:v>2.3330000000000002</c:v>
                </c:pt>
                <c:pt idx="340">
                  <c:v>2.3469999999999995</c:v>
                </c:pt>
                <c:pt idx="341">
                  <c:v>2.3609999999999998</c:v>
                </c:pt>
                <c:pt idx="342">
                  <c:v>2.3759999999999994</c:v>
                </c:pt>
                <c:pt idx="343">
                  <c:v>2.3899999999999997</c:v>
                </c:pt>
                <c:pt idx="344">
                  <c:v>2.4039999999999999</c:v>
                </c:pt>
                <c:pt idx="345">
                  <c:v>2.4179999999999997</c:v>
                </c:pt>
                <c:pt idx="346">
                  <c:v>2.4329999999999994</c:v>
                </c:pt>
                <c:pt idx="347">
                  <c:v>2.4469999999999996</c:v>
                </c:pt>
                <c:pt idx="348">
                  <c:v>2.4609999999999994</c:v>
                </c:pt>
                <c:pt idx="349">
                  <c:v>2.4750000000000001</c:v>
                </c:pt>
                <c:pt idx="350">
                  <c:v>2.4899999999999993</c:v>
                </c:pt>
                <c:pt idx="351">
                  <c:v>2.5039999999999996</c:v>
                </c:pt>
                <c:pt idx="352">
                  <c:v>2.5179999999999993</c:v>
                </c:pt>
                <c:pt idx="353">
                  <c:v>2.5319999999999996</c:v>
                </c:pt>
                <c:pt idx="354">
                  <c:v>2.5469999999999997</c:v>
                </c:pt>
                <c:pt idx="355">
                  <c:v>2.5609999999999995</c:v>
                </c:pt>
                <c:pt idx="356">
                  <c:v>2.5749999999999993</c:v>
                </c:pt>
                <c:pt idx="357">
                  <c:v>2.5889999999999995</c:v>
                </c:pt>
                <c:pt idx="358">
                  <c:v>2.6039999999999992</c:v>
                </c:pt>
                <c:pt idx="359">
                  <c:v>2.6179999999999999</c:v>
                </c:pt>
                <c:pt idx="360">
                  <c:v>2.6319999999999992</c:v>
                </c:pt>
                <c:pt idx="361">
                  <c:v>2.6459999999999995</c:v>
                </c:pt>
                <c:pt idx="362">
                  <c:v>2.6609999999999991</c:v>
                </c:pt>
                <c:pt idx="363">
                  <c:v>2.6749999999999994</c:v>
                </c:pt>
                <c:pt idx="364">
                  <c:v>2.6889999999999996</c:v>
                </c:pt>
                <c:pt idx="365">
                  <c:v>2.7029999999999994</c:v>
                </c:pt>
                <c:pt idx="366">
                  <c:v>2.7179999999999991</c:v>
                </c:pt>
                <c:pt idx="367">
                  <c:v>2.7319999999999993</c:v>
                </c:pt>
                <c:pt idx="368">
                  <c:v>2.7459999999999991</c:v>
                </c:pt>
                <c:pt idx="369">
                  <c:v>2.76</c:v>
                </c:pt>
                <c:pt idx="370">
                  <c:v>2.774999999999999</c:v>
                </c:pt>
                <c:pt idx="371">
                  <c:v>2.7889999999999993</c:v>
                </c:pt>
                <c:pt idx="372">
                  <c:v>2.802999999999999</c:v>
                </c:pt>
                <c:pt idx="373">
                  <c:v>2.8169999999999993</c:v>
                </c:pt>
                <c:pt idx="374">
                  <c:v>2.8319999999999994</c:v>
                </c:pt>
                <c:pt idx="375">
                  <c:v>2.8459999999999992</c:v>
                </c:pt>
                <c:pt idx="376">
                  <c:v>2.859999999999999</c:v>
                </c:pt>
                <c:pt idx="377">
                  <c:v>2.8739999999999992</c:v>
                </c:pt>
                <c:pt idx="378">
                  <c:v>2.8889999999999989</c:v>
                </c:pt>
                <c:pt idx="379">
                  <c:v>2.903</c:v>
                </c:pt>
                <c:pt idx="380">
                  <c:v>2.9169999999999989</c:v>
                </c:pt>
                <c:pt idx="381">
                  <c:v>2.9309999999999992</c:v>
                </c:pt>
                <c:pt idx="382">
                  <c:v>2.9459999999999988</c:v>
                </c:pt>
                <c:pt idx="383">
                  <c:v>2.9599999999999991</c:v>
                </c:pt>
                <c:pt idx="384">
                  <c:v>2.9739999999999993</c:v>
                </c:pt>
                <c:pt idx="385">
                  <c:v>2.9879999999999991</c:v>
                </c:pt>
                <c:pt idx="386">
                  <c:v>3.0029999999999988</c:v>
                </c:pt>
                <c:pt idx="387">
                  <c:v>3.016999999999999</c:v>
                </c:pt>
                <c:pt idx="388">
                  <c:v>3.0309999999999988</c:v>
                </c:pt>
                <c:pt idx="389">
                  <c:v>3.0449999999999999</c:v>
                </c:pt>
                <c:pt idx="390">
                  <c:v>3.0599999999999987</c:v>
                </c:pt>
                <c:pt idx="391">
                  <c:v>3.073999999999999</c:v>
                </c:pt>
                <c:pt idx="392">
                  <c:v>3.0879999999999987</c:v>
                </c:pt>
                <c:pt idx="393">
                  <c:v>3.101999999999999</c:v>
                </c:pt>
                <c:pt idx="394">
                  <c:v>3.1169999999999991</c:v>
                </c:pt>
                <c:pt idx="395">
                  <c:v>3.1309999999999989</c:v>
                </c:pt>
                <c:pt idx="396">
                  <c:v>3.1449999999999987</c:v>
                </c:pt>
                <c:pt idx="397">
                  <c:v>3.1589999999999989</c:v>
                </c:pt>
                <c:pt idx="398">
                  <c:v>3.1729999999999987</c:v>
                </c:pt>
                <c:pt idx="399">
                  <c:v>3.1880000000000002</c:v>
                </c:pt>
                <c:pt idx="400">
                  <c:v>3.2080000000000002</c:v>
                </c:pt>
                <c:pt idx="401">
                  <c:v>3.2290000000000001</c:v>
                </c:pt>
                <c:pt idx="402">
                  <c:v>3.2490000000000001</c:v>
                </c:pt>
                <c:pt idx="403">
                  <c:v>3.27</c:v>
                </c:pt>
                <c:pt idx="404">
                  <c:v>3.29</c:v>
                </c:pt>
                <c:pt idx="405">
                  <c:v>3.3109999999999999</c:v>
                </c:pt>
                <c:pt idx="406">
                  <c:v>3.331</c:v>
                </c:pt>
                <c:pt idx="407">
                  <c:v>3.3519999999999999</c:v>
                </c:pt>
                <c:pt idx="408">
                  <c:v>3.3719999999999999</c:v>
                </c:pt>
                <c:pt idx="409">
                  <c:v>3.3929999999999998</c:v>
                </c:pt>
                <c:pt idx="410">
                  <c:v>3.4130000000000003</c:v>
                </c:pt>
                <c:pt idx="411">
                  <c:v>3.4330000000000003</c:v>
                </c:pt>
                <c:pt idx="412">
                  <c:v>3.4540000000000002</c:v>
                </c:pt>
                <c:pt idx="413">
                  <c:v>3.4740000000000002</c:v>
                </c:pt>
                <c:pt idx="414">
                  <c:v>3.4950000000000001</c:v>
                </c:pt>
                <c:pt idx="415">
                  <c:v>3.5150000000000001</c:v>
                </c:pt>
                <c:pt idx="416">
                  <c:v>3.536</c:v>
                </c:pt>
                <c:pt idx="417">
                  <c:v>3.556</c:v>
                </c:pt>
                <c:pt idx="418">
                  <c:v>3.577</c:v>
                </c:pt>
                <c:pt idx="419">
                  <c:v>3.597</c:v>
                </c:pt>
                <c:pt idx="420">
                  <c:v>3.6180000000000003</c:v>
                </c:pt>
                <c:pt idx="421">
                  <c:v>3.6380000000000003</c:v>
                </c:pt>
                <c:pt idx="422">
                  <c:v>3.6590000000000003</c:v>
                </c:pt>
                <c:pt idx="423">
                  <c:v>3.6790000000000003</c:v>
                </c:pt>
                <c:pt idx="424">
                  <c:v>3.7</c:v>
                </c:pt>
                <c:pt idx="425">
                  <c:v>3.72</c:v>
                </c:pt>
                <c:pt idx="426">
                  <c:v>3.7410000000000001</c:v>
                </c:pt>
                <c:pt idx="427">
                  <c:v>3.7610000000000001</c:v>
                </c:pt>
                <c:pt idx="428">
                  <c:v>3.782</c:v>
                </c:pt>
                <c:pt idx="429">
                  <c:v>3.802</c:v>
                </c:pt>
                <c:pt idx="430">
                  <c:v>3.8230000000000004</c:v>
                </c:pt>
                <c:pt idx="431">
                  <c:v>3.8430000000000004</c:v>
                </c:pt>
                <c:pt idx="432">
                  <c:v>3.8640000000000003</c:v>
                </c:pt>
                <c:pt idx="433">
                  <c:v>3.8840000000000003</c:v>
                </c:pt>
                <c:pt idx="434">
                  <c:v>3.9040000000000004</c:v>
                </c:pt>
                <c:pt idx="435">
                  <c:v>3.9250000000000003</c:v>
                </c:pt>
                <c:pt idx="436">
                  <c:v>3.9450000000000003</c:v>
                </c:pt>
                <c:pt idx="437">
                  <c:v>3.9660000000000002</c:v>
                </c:pt>
                <c:pt idx="438">
                  <c:v>3.9860000000000002</c:v>
                </c:pt>
                <c:pt idx="439">
                  <c:v>4.0069999999999997</c:v>
                </c:pt>
                <c:pt idx="440">
                  <c:v>4.0270000000000001</c:v>
                </c:pt>
                <c:pt idx="441">
                  <c:v>4.048</c:v>
                </c:pt>
                <c:pt idx="442">
                  <c:v>4.0680000000000005</c:v>
                </c:pt>
                <c:pt idx="443">
                  <c:v>4.0890000000000004</c:v>
                </c:pt>
                <c:pt idx="444">
                  <c:v>4.109</c:v>
                </c:pt>
                <c:pt idx="445">
                  <c:v>4.13</c:v>
                </c:pt>
                <c:pt idx="446">
                  <c:v>4.1500000000000004</c:v>
                </c:pt>
                <c:pt idx="447">
                  <c:v>4.1710000000000003</c:v>
                </c:pt>
                <c:pt idx="448">
                  <c:v>4.1909999999999998</c:v>
                </c:pt>
                <c:pt idx="449">
                  <c:v>4.2119999999999997</c:v>
                </c:pt>
                <c:pt idx="450">
                  <c:v>4.2320000000000002</c:v>
                </c:pt>
                <c:pt idx="451">
                  <c:v>4.2530000000000001</c:v>
                </c:pt>
                <c:pt idx="452">
                  <c:v>4.2730000000000006</c:v>
                </c:pt>
                <c:pt idx="453">
                  <c:v>4.2940000000000005</c:v>
                </c:pt>
                <c:pt idx="454">
                  <c:v>4.3140000000000001</c:v>
                </c:pt>
                <c:pt idx="455">
                  <c:v>4.335</c:v>
                </c:pt>
                <c:pt idx="456">
                  <c:v>4.3550000000000004</c:v>
                </c:pt>
                <c:pt idx="457">
                  <c:v>4.375</c:v>
                </c:pt>
                <c:pt idx="458">
                  <c:v>4.3959999999999999</c:v>
                </c:pt>
                <c:pt idx="459">
                  <c:v>4.4160000000000004</c:v>
                </c:pt>
                <c:pt idx="460">
                  <c:v>4.4370000000000003</c:v>
                </c:pt>
                <c:pt idx="461">
                  <c:v>4.4569999999999999</c:v>
                </c:pt>
                <c:pt idx="462">
                  <c:v>4.4780000000000006</c:v>
                </c:pt>
                <c:pt idx="463">
                  <c:v>4.4980000000000002</c:v>
                </c:pt>
                <c:pt idx="464">
                  <c:v>4.5190000000000001</c:v>
                </c:pt>
                <c:pt idx="465">
                  <c:v>4.5389999999999997</c:v>
                </c:pt>
                <c:pt idx="466">
                  <c:v>4.5600000000000005</c:v>
                </c:pt>
                <c:pt idx="467">
                  <c:v>4.58</c:v>
                </c:pt>
                <c:pt idx="468">
                  <c:v>4.601</c:v>
                </c:pt>
                <c:pt idx="469">
                  <c:v>4.6210000000000004</c:v>
                </c:pt>
                <c:pt idx="470">
                  <c:v>4.6420000000000003</c:v>
                </c:pt>
                <c:pt idx="471">
                  <c:v>4.6619999999999999</c:v>
                </c:pt>
                <c:pt idx="472">
                  <c:v>4.6830000000000007</c:v>
                </c:pt>
                <c:pt idx="473">
                  <c:v>4.7030000000000003</c:v>
                </c:pt>
                <c:pt idx="474">
                  <c:v>4.7240000000000002</c:v>
                </c:pt>
                <c:pt idx="475">
                  <c:v>4.7439999999999998</c:v>
                </c:pt>
                <c:pt idx="476">
                  <c:v>4.7650000000000006</c:v>
                </c:pt>
                <c:pt idx="477">
                  <c:v>4.7850000000000001</c:v>
                </c:pt>
                <c:pt idx="478">
                  <c:v>4.806</c:v>
                </c:pt>
                <c:pt idx="479">
                  <c:v>4.8259999999999996</c:v>
                </c:pt>
                <c:pt idx="480">
                  <c:v>4.8460000000000001</c:v>
                </c:pt>
                <c:pt idx="481">
                  <c:v>4.867</c:v>
                </c:pt>
                <c:pt idx="482">
                  <c:v>4.8870000000000005</c:v>
                </c:pt>
                <c:pt idx="483">
                  <c:v>4.9080000000000004</c:v>
                </c:pt>
                <c:pt idx="484">
                  <c:v>4.9279999999999999</c:v>
                </c:pt>
                <c:pt idx="485">
                  <c:v>4.9489999999999998</c:v>
                </c:pt>
                <c:pt idx="486">
                  <c:v>4.9690000000000003</c:v>
                </c:pt>
                <c:pt idx="487">
                  <c:v>4.99</c:v>
                </c:pt>
                <c:pt idx="488">
                  <c:v>5.01</c:v>
                </c:pt>
                <c:pt idx="489">
                  <c:v>5.0309999999999997</c:v>
                </c:pt>
                <c:pt idx="490">
                  <c:v>5.0510000000000002</c:v>
                </c:pt>
                <c:pt idx="491">
                  <c:v>5.0720000000000001</c:v>
                </c:pt>
                <c:pt idx="492">
                  <c:v>5.0920000000000005</c:v>
                </c:pt>
                <c:pt idx="493">
                  <c:v>5.1130000000000004</c:v>
                </c:pt>
                <c:pt idx="494">
                  <c:v>5.133</c:v>
                </c:pt>
                <c:pt idx="495">
                  <c:v>5.1539999999999999</c:v>
                </c:pt>
                <c:pt idx="496">
                  <c:v>5.1740000000000004</c:v>
                </c:pt>
                <c:pt idx="497">
                  <c:v>5.1950000000000003</c:v>
                </c:pt>
                <c:pt idx="498">
                  <c:v>5.2149999999999999</c:v>
                </c:pt>
                <c:pt idx="499">
                  <c:v>5.2359999999999998</c:v>
                </c:pt>
                <c:pt idx="500">
                  <c:v>5.2619999999999996</c:v>
                </c:pt>
                <c:pt idx="501">
                  <c:v>5.2889999999999997</c:v>
                </c:pt>
                <c:pt idx="502">
                  <c:v>5.3159999999999998</c:v>
                </c:pt>
                <c:pt idx="503">
                  <c:v>5.343</c:v>
                </c:pt>
                <c:pt idx="504">
                  <c:v>5.37</c:v>
                </c:pt>
                <c:pt idx="505">
                  <c:v>5.3970000000000002</c:v>
                </c:pt>
                <c:pt idx="506">
                  <c:v>5.4240000000000004</c:v>
                </c:pt>
                <c:pt idx="507">
                  <c:v>5.4509999999999996</c:v>
                </c:pt>
                <c:pt idx="508">
                  <c:v>5.4779999999999998</c:v>
                </c:pt>
                <c:pt idx="509">
                  <c:v>5.5049999999999999</c:v>
                </c:pt>
                <c:pt idx="510">
                  <c:v>5.532</c:v>
                </c:pt>
                <c:pt idx="511">
                  <c:v>5.5589999999999993</c:v>
                </c:pt>
                <c:pt idx="512">
                  <c:v>5.5860000000000003</c:v>
                </c:pt>
                <c:pt idx="513">
                  <c:v>5.6120000000000001</c:v>
                </c:pt>
                <c:pt idx="514">
                  <c:v>5.6390000000000002</c:v>
                </c:pt>
                <c:pt idx="515">
                  <c:v>5.6660000000000004</c:v>
                </c:pt>
                <c:pt idx="516">
                  <c:v>5.6930000000000005</c:v>
                </c:pt>
                <c:pt idx="517">
                  <c:v>5.72</c:v>
                </c:pt>
                <c:pt idx="518">
                  <c:v>5.7469999999999999</c:v>
                </c:pt>
                <c:pt idx="519">
                  <c:v>5.774</c:v>
                </c:pt>
                <c:pt idx="520">
                  <c:v>5.8010000000000002</c:v>
                </c:pt>
                <c:pt idx="521">
                  <c:v>5.8279999999999994</c:v>
                </c:pt>
                <c:pt idx="522">
                  <c:v>5.8550000000000004</c:v>
                </c:pt>
                <c:pt idx="523">
                  <c:v>5.8819999999999997</c:v>
                </c:pt>
                <c:pt idx="524">
                  <c:v>5.9090000000000007</c:v>
                </c:pt>
                <c:pt idx="525">
                  <c:v>5.9359999999999999</c:v>
                </c:pt>
                <c:pt idx="526">
                  <c:v>5.9620000000000006</c:v>
                </c:pt>
                <c:pt idx="527">
                  <c:v>5.9889999999999999</c:v>
                </c:pt>
                <c:pt idx="528">
                  <c:v>6.016</c:v>
                </c:pt>
                <c:pt idx="529">
                  <c:v>6.0430000000000001</c:v>
                </c:pt>
                <c:pt idx="530">
                  <c:v>6.07</c:v>
                </c:pt>
                <c:pt idx="531">
                  <c:v>6.0969999999999995</c:v>
                </c:pt>
                <c:pt idx="532">
                  <c:v>6.1240000000000006</c:v>
                </c:pt>
                <c:pt idx="533">
                  <c:v>6.1509999999999998</c:v>
                </c:pt>
                <c:pt idx="534">
                  <c:v>6.1780000000000008</c:v>
                </c:pt>
                <c:pt idx="535">
                  <c:v>6.2050000000000001</c:v>
                </c:pt>
                <c:pt idx="536">
                  <c:v>6.2320000000000011</c:v>
                </c:pt>
                <c:pt idx="537">
                  <c:v>6.2590000000000003</c:v>
                </c:pt>
                <c:pt idx="538">
                  <c:v>6.2859999999999996</c:v>
                </c:pt>
                <c:pt idx="539">
                  <c:v>6.3120000000000003</c:v>
                </c:pt>
                <c:pt idx="540">
                  <c:v>6.3390000000000004</c:v>
                </c:pt>
                <c:pt idx="541">
                  <c:v>6.3659999999999997</c:v>
                </c:pt>
                <c:pt idx="542">
                  <c:v>6.3930000000000007</c:v>
                </c:pt>
                <c:pt idx="543">
                  <c:v>6.42</c:v>
                </c:pt>
                <c:pt idx="544">
                  <c:v>6.447000000000001</c:v>
                </c:pt>
                <c:pt idx="545">
                  <c:v>6.4740000000000002</c:v>
                </c:pt>
                <c:pt idx="546">
                  <c:v>6.5010000000000012</c:v>
                </c:pt>
                <c:pt idx="547">
                  <c:v>6.5280000000000005</c:v>
                </c:pt>
                <c:pt idx="548">
                  <c:v>6.5549999999999997</c:v>
                </c:pt>
                <c:pt idx="549">
                  <c:v>6.5819999999999999</c:v>
                </c:pt>
                <c:pt idx="550">
                  <c:v>6.609</c:v>
                </c:pt>
                <c:pt idx="551">
                  <c:v>6.6349999999999998</c:v>
                </c:pt>
                <c:pt idx="552">
                  <c:v>6.6620000000000008</c:v>
                </c:pt>
                <c:pt idx="553">
                  <c:v>6.6890000000000001</c:v>
                </c:pt>
                <c:pt idx="554">
                  <c:v>6.7160000000000011</c:v>
                </c:pt>
                <c:pt idx="555">
                  <c:v>6.7430000000000003</c:v>
                </c:pt>
                <c:pt idx="556">
                  <c:v>6.7700000000000014</c:v>
                </c:pt>
                <c:pt idx="557">
                  <c:v>6.7970000000000006</c:v>
                </c:pt>
                <c:pt idx="558">
                  <c:v>6.8239999999999998</c:v>
                </c:pt>
                <c:pt idx="559">
                  <c:v>6.851</c:v>
                </c:pt>
                <c:pt idx="560">
                  <c:v>6.8780000000000001</c:v>
                </c:pt>
                <c:pt idx="561">
                  <c:v>6.9049999999999994</c:v>
                </c:pt>
                <c:pt idx="562">
                  <c:v>6.9320000000000004</c:v>
                </c:pt>
                <c:pt idx="563">
                  <c:v>6.9589999999999996</c:v>
                </c:pt>
                <c:pt idx="564">
                  <c:v>6.9850000000000012</c:v>
                </c:pt>
                <c:pt idx="565">
                  <c:v>7.0120000000000005</c:v>
                </c:pt>
                <c:pt idx="566">
                  <c:v>7.0390000000000015</c:v>
                </c:pt>
                <c:pt idx="567">
                  <c:v>7.0660000000000007</c:v>
                </c:pt>
                <c:pt idx="568">
                  <c:v>7.093</c:v>
                </c:pt>
                <c:pt idx="569">
                  <c:v>7.12</c:v>
                </c:pt>
                <c:pt idx="570">
                  <c:v>7.1470000000000002</c:v>
                </c:pt>
                <c:pt idx="571">
                  <c:v>7.1739999999999995</c:v>
                </c:pt>
                <c:pt idx="572">
                  <c:v>7.2010000000000005</c:v>
                </c:pt>
                <c:pt idx="573">
                  <c:v>7.2279999999999998</c:v>
                </c:pt>
                <c:pt idx="574">
                  <c:v>7.2550000000000008</c:v>
                </c:pt>
                <c:pt idx="575">
                  <c:v>7.282</c:v>
                </c:pt>
                <c:pt idx="576">
                  <c:v>7.3090000000000011</c:v>
                </c:pt>
                <c:pt idx="577">
                  <c:v>7.3350000000000009</c:v>
                </c:pt>
                <c:pt idx="578">
                  <c:v>7.3620000000000001</c:v>
                </c:pt>
                <c:pt idx="579">
                  <c:v>7.3890000000000002</c:v>
                </c:pt>
                <c:pt idx="580">
                  <c:v>7.4160000000000004</c:v>
                </c:pt>
                <c:pt idx="581">
                  <c:v>7.4429999999999996</c:v>
                </c:pt>
                <c:pt idx="582">
                  <c:v>7.4700000000000006</c:v>
                </c:pt>
                <c:pt idx="583">
                  <c:v>7.4969999999999999</c:v>
                </c:pt>
                <c:pt idx="584">
                  <c:v>7.5240000000000009</c:v>
                </c:pt>
                <c:pt idx="585">
                  <c:v>7.5510000000000002</c:v>
                </c:pt>
                <c:pt idx="586">
                  <c:v>7.5780000000000012</c:v>
                </c:pt>
                <c:pt idx="587">
                  <c:v>7.6050000000000004</c:v>
                </c:pt>
                <c:pt idx="588">
                  <c:v>7.6319999999999997</c:v>
                </c:pt>
                <c:pt idx="589">
                  <c:v>7.6589999999999998</c:v>
                </c:pt>
                <c:pt idx="590">
                  <c:v>7.6850000000000005</c:v>
                </c:pt>
                <c:pt idx="591">
                  <c:v>7.7119999999999997</c:v>
                </c:pt>
                <c:pt idx="592">
                  <c:v>7.7390000000000008</c:v>
                </c:pt>
                <c:pt idx="593">
                  <c:v>7.766</c:v>
                </c:pt>
                <c:pt idx="594">
                  <c:v>7.793000000000001</c:v>
                </c:pt>
                <c:pt idx="595">
                  <c:v>7.82</c:v>
                </c:pt>
                <c:pt idx="596">
                  <c:v>7.8470000000000013</c:v>
                </c:pt>
                <c:pt idx="597">
                  <c:v>7.8740000000000006</c:v>
                </c:pt>
                <c:pt idx="598">
                  <c:v>7.9009999999999998</c:v>
                </c:pt>
                <c:pt idx="599">
                  <c:v>7.9279999999999999</c:v>
                </c:pt>
                <c:pt idx="600">
                  <c:v>7.9610000000000003</c:v>
                </c:pt>
                <c:pt idx="601">
                  <c:v>7.9939999999999998</c:v>
                </c:pt>
                <c:pt idx="602">
                  <c:v>8.0280000000000005</c:v>
                </c:pt>
                <c:pt idx="603">
                  <c:v>8.0609999999999999</c:v>
                </c:pt>
                <c:pt idx="604">
                  <c:v>8.0939999999999994</c:v>
                </c:pt>
                <c:pt idx="605">
                  <c:v>8.1270000000000007</c:v>
                </c:pt>
                <c:pt idx="606">
                  <c:v>8.1609999999999996</c:v>
                </c:pt>
                <c:pt idx="607">
                  <c:v>8.1940000000000008</c:v>
                </c:pt>
                <c:pt idx="608">
                  <c:v>8.2270000000000003</c:v>
                </c:pt>
                <c:pt idx="609">
                  <c:v>8.2609999999999992</c:v>
                </c:pt>
                <c:pt idx="610">
                  <c:v>8.2940000000000005</c:v>
                </c:pt>
                <c:pt idx="611">
                  <c:v>8.327</c:v>
                </c:pt>
                <c:pt idx="612">
                  <c:v>8.3600000000000012</c:v>
                </c:pt>
                <c:pt idx="613">
                  <c:v>8.3940000000000001</c:v>
                </c:pt>
                <c:pt idx="614">
                  <c:v>8.4269999999999996</c:v>
                </c:pt>
                <c:pt idx="615">
                  <c:v>8.4600000000000009</c:v>
                </c:pt>
                <c:pt idx="616">
                  <c:v>8.4939999999999998</c:v>
                </c:pt>
                <c:pt idx="617">
                  <c:v>8.527000000000001</c:v>
                </c:pt>
                <c:pt idx="618">
                  <c:v>8.56</c:v>
                </c:pt>
                <c:pt idx="619">
                  <c:v>8.5939999999999994</c:v>
                </c:pt>
                <c:pt idx="620">
                  <c:v>8.6270000000000007</c:v>
                </c:pt>
                <c:pt idx="621">
                  <c:v>8.66</c:v>
                </c:pt>
                <c:pt idx="622">
                  <c:v>8.6930000000000014</c:v>
                </c:pt>
                <c:pt idx="623">
                  <c:v>8.7270000000000003</c:v>
                </c:pt>
                <c:pt idx="624">
                  <c:v>8.76</c:v>
                </c:pt>
                <c:pt idx="625">
                  <c:v>8.793000000000001</c:v>
                </c:pt>
                <c:pt idx="626">
                  <c:v>8.827</c:v>
                </c:pt>
                <c:pt idx="627">
                  <c:v>8.8600000000000012</c:v>
                </c:pt>
                <c:pt idx="628">
                  <c:v>8.8930000000000007</c:v>
                </c:pt>
                <c:pt idx="629">
                  <c:v>8.9260000000000002</c:v>
                </c:pt>
                <c:pt idx="630">
                  <c:v>8.9600000000000009</c:v>
                </c:pt>
                <c:pt idx="631">
                  <c:v>8.9930000000000003</c:v>
                </c:pt>
                <c:pt idx="632">
                  <c:v>9.0260000000000016</c:v>
                </c:pt>
                <c:pt idx="633">
                  <c:v>9.06</c:v>
                </c:pt>
                <c:pt idx="634">
                  <c:v>9.093</c:v>
                </c:pt>
                <c:pt idx="635">
                  <c:v>9.1260000000000012</c:v>
                </c:pt>
                <c:pt idx="636">
                  <c:v>9.1590000000000007</c:v>
                </c:pt>
                <c:pt idx="637">
                  <c:v>9.1930000000000014</c:v>
                </c:pt>
                <c:pt idx="638">
                  <c:v>9.2260000000000009</c:v>
                </c:pt>
                <c:pt idx="639">
                  <c:v>9.2590000000000003</c:v>
                </c:pt>
                <c:pt idx="640">
                  <c:v>9.293000000000001</c:v>
                </c:pt>
                <c:pt idx="641">
                  <c:v>9.3260000000000005</c:v>
                </c:pt>
                <c:pt idx="642">
                  <c:v>9.3590000000000018</c:v>
                </c:pt>
                <c:pt idx="643">
                  <c:v>9.3920000000000012</c:v>
                </c:pt>
                <c:pt idx="644">
                  <c:v>9.4260000000000002</c:v>
                </c:pt>
                <c:pt idx="645">
                  <c:v>9.4590000000000014</c:v>
                </c:pt>
                <c:pt idx="646">
                  <c:v>9.4920000000000009</c:v>
                </c:pt>
                <c:pt idx="647">
                  <c:v>9.5260000000000016</c:v>
                </c:pt>
                <c:pt idx="648">
                  <c:v>9.5590000000000011</c:v>
                </c:pt>
                <c:pt idx="649">
                  <c:v>9.5920000000000005</c:v>
                </c:pt>
                <c:pt idx="650">
                  <c:v>9.6260000000000012</c:v>
                </c:pt>
                <c:pt idx="651">
                  <c:v>9.6590000000000007</c:v>
                </c:pt>
                <c:pt idx="652">
                  <c:v>9.6920000000000019</c:v>
                </c:pt>
                <c:pt idx="653">
                  <c:v>9.7250000000000014</c:v>
                </c:pt>
                <c:pt idx="654">
                  <c:v>9.7590000000000003</c:v>
                </c:pt>
                <c:pt idx="655">
                  <c:v>9.7920000000000016</c:v>
                </c:pt>
                <c:pt idx="656">
                  <c:v>9.8250000000000011</c:v>
                </c:pt>
                <c:pt idx="657">
                  <c:v>9.8590000000000018</c:v>
                </c:pt>
                <c:pt idx="658">
                  <c:v>9.8920000000000012</c:v>
                </c:pt>
                <c:pt idx="659">
                  <c:v>9.9250000000000007</c:v>
                </c:pt>
                <c:pt idx="660">
                  <c:v>9.958000000000002</c:v>
                </c:pt>
                <c:pt idx="661">
                  <c:v>9.9920000000000009</c:v>
                </c:pt>
                <c:pt idx="662">
                  <c:v>10.025000000000002</c:v>
                </c:pt>
                <c:pt idx="663">
                  <c:v>10.058000000000002</c:v>
                </c:pt>
                <c:pt idx="664">
                  <c:v>10.092000000000001</c:v>
                </c:pt>
                <c:pt idx="665">
                  <c:v>10.125000000000002</c:v>
                </c:pt>
                <c:pt idx="666">
                  <c:v>10.158000000000001</c:v>
                </c:pt>
                <c:pt idx="667">
                  <c:v>10.191000000000003</c:v>
                </c:pt>
                <c:pt idx="668">
                  <c:v>10.225000000000001</c:v>
                </c:pt>
                <c:pt idx="669">
                  <c:v>10.257999999999999</c:v>
                </c:pt>
                <c:pt idx="670">
                  <c:v>10.291000000000002</c:v>
                </c:pt>
                <c:pt idx="671">
                  <c:v>10.325000000000001</c:v>
                </c:pt>
                <c:pt idx="672">
                  <c:v>10.358000000000002</c:v>
                </c:pt>
                <c:pt idx="673">
                  <c:v>10.391000000000002</c:v>
                </c:pt>
                <c:pt idx="674">
                  <c:v>10.424000000000001</c:v>
                </c:pt>
                <c:pt idx="675">
                  <c:v>10.458000000000002</c:v>
                </c:pt>
                <c:pt idx="676">
                  <c:v>10.491000000000001</c:v>
                </c:pt>
                <c:pt idx="677">
                  <c:v>10.524000000000003</c:v>
                </c:pt>
                <c:pt idx="678">
                  <c:v>10.558000000000002</c:v>
                </c:pt>
                <c:pt idx="679">
                  <c:v>10.590999999999999</c:v>
                </c:pt>
                <c:pt idx="680">
                  <c:v>10.624000000000002</c:v>
                </c:pt>
                <c:pt idx="681">
                  <c:v>10.658000000000001</c:v>
                </c:pt>
                <c:pt idx="682">
                  <c:v>10.691000000000003</c:v>
                </c:pt>
                <c:pt idx="683">
                  <c:v>10.724000000000002</c:v>
                </c:pt>
                <c:pt idx="684">
                  <c:v>10.757000000000001</c:v>
                </c:pt>
                <c:pt idx="685">
                  <c:v>10.791000000000002</c:v>
                </c:pt>
                <c:pt idx="686">
                  <c:v>10.824000000000002</c:v>
                </c:pt>
                <c:pt idx="687">
                  <c:v>10.857000000000003</c:v>
                </c:pt>
                <c:pt idx="688">
                  <c:v>10.891000000000002</c:v>
                </c:pt>
                <c:pt idx="689">
                  <c:v>10.923999999999999</c:v>
                </c:pt>
                <c:pt idx="690">
                  <c:v>10.957000000000003</c:v>
                </c:pt>
                <c:pt idx="691">
                  <c:v>10.990000000000002</c:v>
                </c:pt>
                <c:pt idx="692">
                  <c:v>11.024000000000003</c:v>
                </c:pt>
                <c:pt idx="693">
                  <c:v>11.057000000000002</c:v>
                </c:pt>
                <c:pt idx="694">
                  <c:v>11.090000000000002</c:v>
                </c:pt>
                <c:pt idx="695">
                  <c:v>11.124000000000002</c:v>
                </c:pt>
                <c:pt idx="696">
                  <c:v>11.157000000000002</c:v>
                </c:pt>
                <c:pt idx="697">
                  <c:v>11.190000000000003</c:v>
                </c:pt>
                <c:pt idx="698">
                  <c:v>11.223000000000003</c:v>
                </c:pt>
                <c:pt idx="699">
                  <c:v>11.257</c:v>
                </c:pt>
                <c:pt idx="700">
                  <c:v>11.295999999999999</c:v>
                </c:pt>
                <c:pt idx="701">
                  <c:v>11.335000000000001</c:v>
                </c:pt>
                <c:pt idx="702">
                  <c:v>11.374000000000001</c:v>
                </c:pt>
                <c:pt idx="703">
                  <c:v>11.414</c:v>
                </c:pt>
                <c:pt idx="704">
                  <c:v>11.452999999999999</c:v>
                </c:pt>
                <c:pt idx="705">
                  <c:v>11.492000000000001</c:v>
                </c:pt>
                <c:pt idx="706">
                  <c:v>11.531000000000001</c:v>
                </c:pt>
                <c:pt idx="707">
                  <c:v>11.57</c:v>
                </c:pt>
                <c:pt idx="708">
                  <c:v>11.61</c:v>
                </c:pt>
                <c:pt idx="709">
                  <c:v>11.648999999999999</c:v>
                </c:pt>
                <c:pt idx="710">
                  <c:v>11.687999999999999</c:v>
                </c:pt>
                <c:pt idx="711">
                  <c:v>11.727</c:v>
                </c:pt>
                <c:pt idx="712">
                  <c:v>11.767000000000001</c:v>
                </c:pt>
                <c:pt idx="713">
                  <c:v>11.805999999999999</c:v>
                </c:pt>
                <c:pt idx="714">
                  <c:v>11.844999999999999</c:v>
                </c:pt>
                <c:pt idx="715">
                  <c:v>11.884</c:v>
                </c:pt>
                <c:pt idx="716">
                  <c:v>11.923</c:v>
                </c:pt>
                <c:pt idx="717">
                  <c:v>11.963000000000001</c:v>
                </c:pt>
                <c:pt idx="718">
                  <c:v>12.001999999999999</c:v>
                </c:pt>
                <c:pt idx="719">
                  <c:v>12.041</c:v>
                </c:pt>
                <c:pt idx="720">
                  <c:v>12.079999999999998</c:v>
                </c:pt>
                <c:pt idx="721">
                  <c:v>12.120000000000001</c:v>
                </c:pt>
                <c:pt idx="722">
                  <c:v>12.159000000000001</c:v>
                </c:pt>
                <c:pt idx="723">
                  <c:v>12.197999999999999</c:v>
                </c:pt>
                <c:pt idx="724">
                  <c:v>12.236999999999998</c:v>
                </c:pt>
                <c:pt idx="725">
                  <c:v>12.276</c:v>
                </c:pt>
                <c:pt idx="726">
                  <c:v>12.316000000000001</c:v>
                </c:pt>
                <c:pt idx="727">
                  <c:v>12.355</c:v>
                </c:pt>
                <c:pt idx="728">
                  <c:v>12.393999999999998</c:v>
                </c:pt>
                <c:pt idx="729">
                  <c:v>12.433</c:v>
                </c:pt>
                <c:pt idx="730">
                  <c:v>12.471999999999998</c:v>
                </c:pt>
                <c:pt idx="731">
                  <c:v>12.512</c:v>
                </c:pt>
                <c:pt idx="732">
                  <c:v>12.551</c:v>
                </c:pt>
                <c:pt idx="733">
                  <c:v>12.589999999999998</c:v>
                </c:pt>
                <c:pt idx="734">
                  <c:v>12.628999999999998</c:v>
                </c:pt>
                <c:pt idx="735">
                  <c:v>12.669</c:v>
                </c:pt>
                <c:pt idx="736">
                  <c:v>12.708</c:v>
                </c:pt>
                <c:pt idx="737">
                  <c:v>12.747</c:v>
                </c:pt>
                <c:pt idx="738">
                  <c:v>12.785999999999998</c:v>
                </c:pt>
                <c:pt idx="739">
                  <c:v>12.824999999999999</c:v>
                </c:pt>
                <c:pt idx="740">
                  <c:v>12.864999999999998</c:v>
                </c:pt>
                <c:pt idx="741">
                  <c:v>12.904</c:v>
                </c:pt>
                <c:pt idx="742">
                  <c:v>12.943</c:v>
                </c:pt>
                <c:pt idx="743">
                  <c:v>12.981999999999998</c:v>
                </c:pt>
                <c:pt idx="744">
                  <c:v>13.021999999999998</c:v>
                </c:pt>
                <c:pt idx="745">
                  <c:v>13.061</c:v>
                </c:pt>
                <c:pt idx="746">
                  <c:v>13.1</c:v>
                </c:pt>
                <c:pt idx="747">
                  <c:v>13.138999999999999</c:v>
                </c:pt>
                <c:pt idx="748">
                  <c:v>13.177999999999997</c:v>
                </c:pt>
                <c:pt idx="749">
                  <c:v>13.218</c:v>
                </c:pt>
                <c:pt idx="750">
                  <c:v>13.256999999999998</c:v>
                </c:pt>
                <c:pt idx="751">
                  <c:v>13.295999999999999</c:v>
                </c:pt>
                <c:pt idx="752">
                  <c:v>13.334999999999999</c:v>
                </c:pt>
                <c:pt idx="753">
                  <c:v>13.373999999999997</c:v>
                </c:pt>
                <c:pt idx="754">
                  <c:v>13.413999999999998</c:v>
                </c:pt>
                <c:pt idx="755">
                  <c:v>13.452999999999999</c:v>
                </c:pt>
                <c:pt idx="756">
                  <c:v>13.491999999999999</c:v>
                </c:pt>
                <c:pt idx="757">
                  <c:v>13.530999999999999</c:v>
                </c:pt>
                <c:pt idx="758">
                  <c:v>13.570999999999998</c:v>
                </c:pt>
                <c:pt idx="759">
                  <c:v>13.61</c:v>
                </c:pt>
                <c:pt idx="760">
                  <c:v>13.648999999999997</c:v>
                </c:pt>
                <c:pt idx="761">
                  <c:v>13.687999999999999</c:v>
                </c:pt>
                <c:pt idx="762">
                  <c:v>13.726999999999999</c:v>
                </c:pt>
                <c:pt idx="763">
                  <c:v>13.766999999999998</c:v>
                </c:pt>
                <c:pt idx="764">
                  <c:v>13.805999999999997</c:v>
                </c:pt>
                <c:pt idx="765">
                  <c:v>13.844999999999999</c:v>
                </c:pt>
                <c:pt idx="766">
                  <c:v>13.883999999999999</c:v>
                </c:pt>
                <c:pt idx="767">
                  <c:v>13.923999999999999</c:v>
                </c:pt>
                <c:pt idx="768">
                  <c:v>13.962999999999997</c:v>
                </c:pt>
                <c:pt idx="769">
                  <c:v>14.002000000000001</c:v>
                </c:pt>
                <c:pt idx="770">
                  <c:v>14.040999999999997</c:v>
                </c:pt>
                <c:pt idx="771">
                  <c:v>14.079999999999998</c:v>
                </c:pt>
                <c:pt idx="772">
                  <c:v>14.12</c:v>
                </c:pt>
                <c:pt idx="773">
                  <c:v>14.158999999999997</c:v>
                </c:pt>
                <c:pt idx="774">
                  <c:v>14.197999999999997</c:v>
                </c:pt>
                <c:pt idx="775">
                  <c:v>14.236999999999998</c:v>
                </c:pt>
                <c:pt idx="776">
                  <c:v>14.275999999999998</c:v>
                </c:pt>
                <c:pt idx="777">
                  <c:v>14.315999999999999</c:v>
                </c:pt>
                <c:pt idx="778">
                  <c:v>14.354999999999997</c:v>
                </c:pt>
                <c:pt idx="779">
                  <c:v>14.394</c:v>
                </c:pt>
                <c:pt idx="780">
                  <c:v>14.432999999999996</c:v>
                </c:pt>
                <c:pt idx="781">
                  <c:v>14.472999999999999</c:v>
                </c:pt>
                <c:pt idx="782">
                  <c:v>14.511999999999999</c:v>
                </c:pt>
                <c:pt idx="783">
                  <c:v>14.550999999999997</c:v>
                </c:pt>
                <c:pt idx="784">
                  <c:v>14.589999999999996</c:v>
                </c:pt>
                <c:pt idx="785">
                  <c:v>14.628999999999998</c:v>
                </c:pt>
                <c:pt idx="786">
                  <c:v>14.668999999999999</c:v>
                </c:pt>
                <c:pt idx="787">
                  <c:v>14.707999999999998</c:v>
                </c:pt>
                <c:pt idx="788">
                  <c:v>14.746999999999996</c:v>
                </c:pt>
                <c:pt idx="789">
                  <c:v>14.786</c:v>
                </c:pt>
                <c:pt idx="790">
                  <c:v>14.825999999999997</c:v>
                </c:pt>
                <c:pt idx="791">
                  <c:v>14.864999999999998</c:v>
                </c:pt>
                <c:pt idx="792">
                  <c:v>14.903999999999998</c:v>
                </c:pt>
                <c:pt idx="793">
                  <c:v>14.942999999999996</c:v>
                </c:pt>
                <c:pt idx="794">
                  <c:v>14.981999999999996</c:v>
                </c:pt>
                <c:pt idx="795">
                  <c:v>15.021999999999998</c:v>
                </c:pt>
                <c:pt idx="796">
                  <c:v>15.060999999999998</c:v>
                </c:pt>
                <c:pt idx="797">
                  <c:v>15.099999999999998</c:v>
                </c:pt>
                <c:pt idx="798">
                  <c:v>15.138999999999996</c:v>
                </c:pt>
                <c:pt idx="799">
                  <c:v>15.179</c:v>
                </c:pt>
                <c:pt idx="800">
                  <c:v>15.222</c:v>
                </c:pt>
                <c:pt idx="801">
                  <c:v>15.266</c:v>
                </c:pt>
                <c:pt idx="802">
                  <c:v>15.31</c:v>
                </c:pt>
                <c:pt idx="803">
                  <c:v>15.353999999999999</c:v>
                </c:pt>
                <c:pt idx="804">
                  <c:v>15.397</c:v>
                </c:pt>
                <c:pt idx="805">
                  <c:v>15.441000000000001</c:v>
                </c:pt>
                <c:pt idx="806">
                  <c:v>15.484999999999999</c:v>
                </c:pt>
                <c:pt idx="807">
                  <c:v>15.529</c:v>
                </c:pt>
                <c:pt idx="808">
                  <c:v>15.573</c:v>
                </c:pt>
                <c:pt idx="809">
                  <c:v>15.616</c:v>
                </c:pt>
                <c:pt idx="810">
                  <c:v>15.66</c:v>
                </c:pt>
                <c:pt idx="811">
                  <c:v>15.704000000000001</c:v>
                </c:pt>
                <c:pt idx="812">
                  <c:v>15.748000000000001</c:v>
                </c:pt>
                <c:pt idx="813">
                  <c:v>15.790999999999999</c:v>
                </c:pt>
                <c:pt idx="814">
                  <c:v>15.835000000000001</c:v>
                </c:pt>
                <c:pt idx="815">
                  <c:v>15.879000000000001</c:v>
                </c:pt>
                <c:pt idx="816">
                  <c:v>15.923</c:v>
                </c:pt>
                <c:pt idx="817">
                  <c:v>15.967000000000001</c:v>
                </c:pt>
                <c:pt idx="818">
                  <c:v>16.010000000000002</c:v>
                </c:pt>
                <c:pt idx="819">
                  <c:v>16.053999999999998</c:v>
                </c:pt>
                <c:pt idx="820">
                  <c:v>16.097999999999999</c:v>
                </c:pt>
                <c:pt idx="821">
                  <c:v>16.141999999999999</c:v>
                </c:pt>
                <c:pt idx="822">
                  <c:v>16.185000000000002</c:v>
                </c:pt>
                <c:pt idx="823">
                  <c:v>16.228999999999999</c:v>
                </c:pt>
                <c:pt idx="824">
                  <c:v>16.273</c:v>
                </c:pt>
                <c:pt idx="825">
                  <c:v>16.317</c:v>
                </c:pt>
                <c:pt idx="826">
                  <c:v>16.361000000000001</c:v>
                </c:pt>
                <c:pt idx="827">
                  <c:v>16.404</c:v>
                </c:pt>
                <c:pt idx="828">
                  <c:v>16.448</c:v>
                </c:pt>
                <c:pt idx="829">
                  <c:v>16.492000000000001</c:v>
                </c:pt>
                <c:pt idx="830">
                  <c:v>16.535999999999998</c:v>
                </c:pt>
                <c:pt idx="831">
                  <c:v>16.579000000000001</c:v>
                </c:pt>
                <c:pt idx="832">
                  <c:v>16.623000000000001</c:v>
                </c:pt>
                <c:pt idx="833">
                  <c:v>16.666999999999998</c:v>
                </c:pt>
                <c:pt idx="834">
                  <c:v>16.710999999999999</c:v>
                </c:pt>
                <c:pt idx="835">
                  <c:v>16.754999999999999</c:v>
                </c:pt>
                <c:pt idx="836">
                  <c:v>16.798000000000002</c:v>
                </c:pt>
                <c:pt idx="837">
                  <c:v>16.841999999999999</c:v>
                </c:pt>
                <c:pt idx="838">
                  <c:v>16.885999999999999</c:v>
                </c:pt>
                <c:pt idx="839">
                  <c:v>16.93</c:v>
                </c:pt>
                <c:pt idx="840">
                  <c:v>16.972999999999999</c:v>
                </c:pt>
                <c:pt idx="841">
                  <c:v>17.016999999999999</c:v>
                </c:pt>
                <c:pt idx="842">
                  <c:v>17.061</c:v>
                </c:pt>
                <c:pt idx="843">
                  <c:v>17.104999999999997</c:v>
                </c:pt>
                <c:pt idx="844">
                  <c:v>17.148999999999997</c:v>
                </c:pt>
                <c:pt idx="845">
                  <c:v>17.192</c:v>
                </c:pt>
                <c:pt idx="846">
                  <c:v>17.236000000000001</c:v>
                </c:pt>
                <c:pt idx="847">
                  <c:v>17.279999999999998</c:v>
                </c:pt>
                <c:pt idx="848">
                  <c:v>17.323999999999998</c:v>
                </c:pt>
                <c:pt idx="849">
                  <c:v>17.367999999999999</c:v>
                </c:pt>
                <c:pt idx="850">
                  <c:v>17.410999999999998</c:v>
                </c:pt>
                <c:pt idx="851">
                  <c:v>17.454999999999998</c:v>
                </c:pt>
                <c:pt idx="852">
                  <c:v>17.498999999999999</c:v>
                </c:pt>
                <c:pt idx="853">
                  <c:v>17.542999999999996</c:v>
                </c:pt>
                <c:pt idx="854">
                  <c:v>17.585999999999999</c:v>
                </c:pt>
                <c:pt idx="855">
                  <c:v>17.63</c:v>
                </c:pt>
                <c:pt idx="856">
                  <c:v>17.673999999999999</c:v>
                </c:pt>
                <c:pt idx="857">
                  <c:v>17.717999999999996</c:v>
                </c:pt>
                <c:pt idx="858">
                  <c:v>17.761999999999997</c:v>
                </c:pt>
                <c:pt idx="859">
                  <c:v>17.805</c:v>
                </c:pt>
                <c:pt idx="860">
                  <c:v>17.848999999999997</c:v>
                </c:pt>
                <c:pt idx="861">
                  <c:v>17.892999999999997</c:v>
                </c:pt>
                <c:pt idx="862">
                  <c:v>17.936999999999998</c:v>
                </c:pt>
                <c:pt idx="863">
                  <c:v>17.979999999999997</c:v>
                </c:pt>
                <c:pt idx="864">
                  <c:v>18.023999999999997</c:v>
                </c:pt>
                <c:pt idx="865">
                  <c:v>18.067999999999998</c:v>
                </c:pt>
                <c:pt idx="866">
                  <c:v>18.111999999999998</c:v>
                </c:pt>
                <c:pt idx="867">
                  <c:v>18.155999999999995</c:v>
                </c:pt>
                <c:pt idx="868">
                  <c:v>18.198999999999998</c:v>
                </c:pt>
                <c:pt idx="869">
                  <c:v>18.242999999999999</c:v>
                </c:pt>
                <c:pt idx="870">
                  <c:v>18.286999999999995</c:v>
                </c:pt>
                <c:pt idx="871">
                  <c:v>18.330999999999996</c:v>
                </c:pt>
                <c:pt idx="872">
                  <c:v>18.373999999999999</c:v>
                </c:pt>
                <c:pt idx="873">
                  <c:v>18.417999999999996</c:v>
                </c:pt>
                <c:pt idx="874">
                  <c:v>18.461999999999996</c:v>
                </c:pt>
                <c:pt idx="875">
                  <c:v>18.505999999999997</c:v>
                </c:pt>
                <c:pt idx="876">
                  <c:v>18.549999999999997</c:v>
                </c:pt>
                <c:pt idx="877">
                  <c:v>18.592999999999996</c:v>
                </c:pt>
                <c:pt idx="878">
                  <c:v>18.636999999999997</c:v>
                </c:pt>
                <c:pt idx="879">
                  <c:v>18.681000000000001</c:v>
                </c:pt>
                <c:pt idx="880">
                  <c:v>18.724999999999994</c:v>
                </c:pt>
                <c:pt idx="881">
                  <c:v>18.767999999999997</c:v>
                </c:pt>
                <c:pt idx="882">
                  <c:v>18.811999999999998</c:v>
                </c:pt>
                <c:pt idx="883">
                  <c:v>18.855999999999995</c:v>
                </c:pt>
                <c:pt idx="884">
                  <c:v>18.899999999999995</c:v>
                </c:pt>
                <c:pt idx="885">
                  <c:v>18.943999999999996</c:v>
                </c:pt>
                <c:pt idx="886">
                  <c:v>18.986999999999998</c:v>
                </c:pt>
                <c:pt idx="887">
                  <c:v>19.030999999999995</c:v>
                </c:pt>
                <c:pt idx="888">
                  <c:v>19.074999999999996</c:v>
                </c:pt>
                <c:pt idx="889">
                  <c:v>19.119</c:v>
                </c:pt>
                <c:pt idx="890">
                  <c:v>19.161999999999995</c:v>
                </c:pt>
                <c:pt idx="891">
                  <c:v>19.205999999999996</c:v>
                </c:pt>
                <c:pt idx="892">
                  <c:v>19.249999999999996</c:v>
                </c:pt>
                <c:pt idx="893">
                  <c:v>19.293999999999993</c:v>
                </c:pt>
                <c:pt idx="894">
                  <c:v>19.337999999999994</c:v>
                </c:pt>
                <c:pt idx="895">
                  <c:v>19.380999999999997</c:v>
                </c:pt>
                <c:pt idx="896">
                  <c:v>19.424999999999997</c:v>
                </c:pt>
                <c:pt idx="897">
                  <c:v>19.468999999999994</c:v>
                </c:pt>
                <c:pt idx="898">
                  <c:v>19.512999999999995</c:v>
                </c:pt>
                <c:pt idx="899">
                  <c:v>19.556999999999999</c:v>
                </c:pt>
                <c:pt idx="900">
                  <c:v>19.603999999999999</c:v>
                </c:pt>
                <c:pt idx="901">
                  <c:v>19.652000000000001</c:v>
                </c:pt>
                <c:pt idx="902">
                  <c:v>19.7</c:v>
                </c:pt>
                <c:pt idx="903">
                  <c:v>19.748000000000001</c:v>
                </c:pt>
                <c:pt idx="904">
                  <c:v>19.795000000000002</c:v>
                </c:pt>
                <c:pt idx="905">
                  <c:v>19.843</c:v>
                </c:pt>
                <c:pt idx="906">
                  <c:v>19.890999999999998</c:v>
                </c:pt>
                <c:pt idx="907">
                  <c:v>19.939</c:v>
                </c:pt>
                <c:pt idx="908">
                  <c:v>19.986000000000001</c:v>
                </c:pt>
                <c:pt idx="909">
                  <c:v>20.033999999999999</c:v>
                </c:pt>
                <c:pt idx="910">
                  <c:v>20.082000000000001</c:v>
                </c:pt>
                <c:pt idx="911">
                  <c:v>20.130000000000003</c:v>
                </c:pt>
                <c:pt idx="912">
                  <c:v>20.178000000000001</c:v>
                </c:pt>
                <c:pt idx="913">
                  <c:v>20.225000000000001</c:v>
                </c:pt>
                <c:pt idx="914">
                  <c:v>20.273000000000003</c:v>
                </c:pt>
                <c:pt idx="915">
                  <c:v>20.321000000000002</c:v>
                </c:pt>
                <c:pt idx="916">
                  <c:v>20.369</c:v>
                </c:pt>
                <c:pt idx="917">
                  <c:v>20.416</c:v>
                </c:pt>
                <c:pt idx="918">
                  <c:v>20.464000000000002</c:v>
                </c:pt>
                <c:pt idx="919">
                  <c:v>20.512</c:v>
                </c:pt>
                <c:pt idx="920">
                  <c:v>20.560000000000002</c:v>
                </c:pt>
                <c:pt idx="921">
                  <c:v>20.607000000000003</c:v>
                </c:pt>
                <c:pt idx="922">
                  <c:v>20.655000000000001</c:v>
                </c:pt>
                <c:pt idx="923">
                  <c:v>20.703000000000003</c:v>
                </c:pt>
                <c:pt idx="924">
                  <c:v>20.751000000000005</c:v>
                </c:pt>
                <c:pt idx="925">
                  <c:v>20.799000000000003</c:v>
                </c:pt>
                <c:pt idx="926">
                  <c:v>20.846</c:v>
                </c:pt>
                <c:pt idx="927">
                  <c:v>20.894000000000002</c:v>
                </c:pt>
                <c:pt idx="928">
                  <c:v>20.942000000000004</c:v>
                </c:pt>
                <c:pt idx="929">
                  <c:v>20.99</c:v>
                </c:pt>
                <c:pt idx="930">
                  <c:v>21.037000000000003</c:v>
                </c:pt>
                <c:pt idx="931">
                  <c:v>21.085000000000004</c:v>
                </c:pt>
                <c:pt idx="932">
                  <c:v>21.133000000000003</c:v>
                </c:pt>
                <c:pt idx="933">
                  <c:v>21.181000000000004</c:v>
                </c:pt>
                <c:pt idx="934">
                  <c:v>21.228000000000005</c:v>
                </c:pt>
                <c:pt idx="935">
                  <c:v>21.276000000000003</c:v>
                </c:pt>
                <c:pt idx="936">
                  <c:v>21.324000000000002</c:v>
                </c:pt>
                <c:pt idx="937">
                  <c:v>21.372000000000003</c:v>
                </c:pt>
                <c:pt idx="938">
                  <c:v>21.420000000000005</c:v>
                </c:pt>
                <c:pt idx="939">
                  <c:v>21.466999999999999</c:v>
                </c:pt>
                <c:pt idx="940">
                  <c:v>21.515000000000004</c:v>
                </c:pt>
                <c:pt idx="941">
                  <c:v>21.563000000000006</c:v>
                </c:pt>
                <c:pt idx="942">
                  <c:v>21.611000000000004</c:v>
                </c:pt>
                <c:pt idx="943">
                  <c:v>21.658000000000005</c:v>
                </c:pt>
                <c:pt idx="944">
                  <c:v>21.706000000000007</c:v>
                </c:pt>
                <c:pt idx="945">
                  <c:v>21.754000000000005</c:v>
                </c:pt>
                <c:pt idx="946">
                  <c:v>21.802000000000003</c:v>
                </c:pt>
                <c:pt idx="947">
                  <c:v>21.849000000000004</c:v>
                </c:pt>
                <c:pt idx="948">
                  <c:v>21.897000000000006</c:v>
                </c:pt>
                <c:pt idx="949">
                  <c:v>21.945</c:v>
                </c:pt>
                <c:pt idx="950">
                  <c:v>21.993000000000006</c:v>
                </c:pt>
                <c:pt idx="951">
                  <c:v>22.041000000000007</c:v>
                </c:pt>
                <c:pt idx="952">
                  <c:v>22.088000000000005</c:v>
                </c:pt>
                <c:pt idx="953">
                  <c:v>22.136000000000006</c:v>
                </c:pt>
                <c:pt idx="954">
                  <c:v>22.184000000000008</c:v>
                </c:pt>
                <c:pt idx="955">
                  <c:v>22.232000000000006</c:v>
                </c:pt>
                <c:pt idx="956">
                  <c:v>22.279000000000003</c:v>
                </c:pt>
                <c:pt idx="957">
                  <c:v>22.327000000000005</c:v>
                </c:pt>
                <c:pt idx="958">
                  <c:v>22.375000000000007</c:v>
                </c:pt>
                <c:pt idx="959">
                  <c:v>22.422999999999998</c:v>
                </c:pt>
                <c:pt idx="960">
                  <c:v>22.470000000000006</c:v>
                </c:pt>
                <c:pt idx="961">
                  <c:v>22.518000000000008</c:v>
                </c:pt>
                <c:pt idx="962">
                  <c:v>22.566000000000006</c:v>
                </c:pt>
                <c:pt idx="963">
                  <c:v>22.614000000000008</c:v>
                </c:pt>
                <c:pt idx="964">
                  <c:v>22.66200000000001</c:v>
                </c:pt>
                <c:pt idx="965">
                  <c:v>22.709000000000007</c:v>
                </c:pt>
                <c:pt idx="966">
                  <c:v>22.757000000000005</c:v>
                </c:pt>
                <c:pt idx="967">
                  <c:v>22.805000000000007</c:v>
                </c:pt>
                <c:pt idx="968">
                  <c:v>22.853000000000009</c:v>
                </c:pt>
                <c:pt idx="969">
                  <c:v>22.9</c:v>
                </c:pt>
                <c:pt idx="970">
                  <c:v>22.948000000000008</c:v>
                </c:pt>
                <c:pt idx="971">
                  <c:v>22.996000000000009</c:v>
                </c:pt>
                <c:pt idx="972">
                  <c:v>23.044000000000008</c:v>
                </c:pt>
                <c:pt idx="973">
                  <c:v>23.091000000000008</c:v>
                </c:pt>
                <c:pt idx="974">
                  <c:v>23.13900000000001</c:v>
                </c:pt>
                <c:pt idx="975">
                  <c:v>23.187000000000008</c:v>
                </c:pt>
                <c:pt idx="976">
                  <c:v>23.235000000000007</c:v>
                </c:pt>
                <c:pt idx="977">
                  <c:v>23.283000000000008</c:v>
                </c:pt>
                <c:pt idx="978">
                  <c:v>23.330000000000009</c:v>
                </c:pt>
                <c:pt idx="979">
                  <c:v>23.378</c:v>
                </c:pt>
                <c:pt idx="980">
                  <c:v>23.426000000000009</c:v>
                </c:pt>
                <c:pt idx="981">
                  <c:v>23.474000000000011</c:v>
                </c:pt>
                <c:pt idx="982">
                  <c:v>23.521000000000008</c:v>
                </c:pt>
                <c:pt idx="983">
                  <c:v>23.56900000000001</c:v>
                </c:pt>
                <c:pt idx="984">
                  <c:v>23.617000000000012</c:v>
                </c:pt>
                <c:pt idx="985">
                  <c:v>23.66500000000001</c:v>
                </c:pt>
                <c:pt idx="986">
                  <c:v>23.712000000000007</c:v>
                </c:pt>
                <c:pt idx="987">
                  <c:v>23.760000000000009</c:v>
                </c:pt>
                <c:pt idx="988">
                  <c:v>23.80800000000001</c:v>
                </c:pt>
                <c:pt idx="989">
                  <c:v>23.856000000000002</c:v>
                </c:pt>
                <c:pt idx="990">
                  <c:v>23.904000000000011</c:v>
                </c:pt>
                <c:pt idx="991">
                  <c:v>23.951000000000011</c:v>
                </c:pt>
                <c:pt idx="992">
                  <c:v>23.999000000000009</c:v>
                </c:pt>
                <c:pt idx="993">
                  <c:v>24.047000000000011</c:v>
                </c:pt>
                <c:pt idx="994">
                  <c:v>24.095000000000013</c:v>
                </c:pt>
                <c:pt idx="995">
                  <c:v>24.14200000000001</c:v>
                </c:pt>
                <c:pt idx="996">
                  <c:v>24.190000000000008</c:v>
                </c:pt>
                <c:pt idx="997">
                  <c:v>24.23800000000001</c:v>
                </c:pt>
                <c:pt idx="998">
                  <c:v>24.286000000000012</c:v>
                </c:pt>
                <c:pt idx="999">
                  <c:v>24.332999999999998</c:v>
                </c:pt>
                <c:pt idx="1000">
                  <c:v>24.385000000000002</c:v>
                </c:pt>
                <c:pt idx="1001">
                  <c:v>24.436</c:v>
                </c:pt>
                <c:pt idx="1002">
                  <c:v>24.488</c:v>
                </c:pt>
                <c:pt idx="1003">
                  <c:v>24.539000000000001</c:v>
                </c:pt>
                <c:pt idx="1004">
                  <c:v>24.59</c:v>
                </c:pt>
                <c:pt idx="1005">
                  <c:v>24.641999999999999</c:v>
                </c:pt>
                <c:pt idx="1006">
                  <c:v>24.693000000000001</c:v>
                </c:pt>
                <c:pt idx="1007">
                  <c:v>24.744</c:v>
                </c:pt>
                <c:pt idx="1008">
                  <c:v>24.795999999999999</c:v>
                </c:pt>
                <c:pt idx="1009">
                  <c:v>24.847000000000001</c:v>
                </c:pt>
                <c:pt idx="1010">
                  <c:v>24.898000000000003</c:v>
                </c:pt>
                <c:pt idx="1011">
                  <c:v>24.95</c:v>
                </c:pt>
                <c:pt idx="1012">
                  <c:v>25.001000000000001</c:v>
                </c:pt>
                <c:pt idx="1013">
                  <c:v>25.052000000000003</c:v>
                </c:pt>
                <c:pt idx="1014">
                  <c:v>25.103999999999999</c:v>
                </c:pt>
                <c:pt idx="1015">
                  <c:v>25.155000000000001</c:v>
                </c:pt>
                <c:pt idx="1016">
                  <c:v>25.206000000000003</c:v>
                </c:pt>
                <c:pt idx="1017">
                  <c:v>25.257999999999999</c:v>
                </c:pt>
                <c:pt idx="1018">
                  <c:v>25.309000000000001</c:v>
                </c:pt>
                <c:pt idx="1019">
                  <c:v>25.36</c:v>
                </c:pt>
                <c:pt idx="1020">
                  <c:v>25.412000000000003</c:v>
                </c:pt>
                <c:pt idx="1021">
                  <c:v>25.463000000000001</c:v>
                </c:pt>
                <c:pt idx="1022">
                  <c:v>25.514000000000003</c:v>
                </c:pt>
                <c:pt idx="1023">
                  <c:v>25.566000000000003</c:v>
                </c:pt>
                <c:pt idx="1024">
                  <c:v>25.617000000000001</c:v>
                </c:pt>
                <c:pt idx="1025">
                  <c:v>25.668000000000003</c:v>
                </c:pt>
                <c:pt idx="1026">
                  <c:v>25.720000000000002</c:v>
                </c:pt>
                <c:pt idx="1027">
                  <c:v>25.771000000000001</c:v>
                </c:pt>
                <c:pt idx="1028">
                  <c:v>25.823</c:v>
                </c:pt>
                <c:pt idx="1029">
                  <c:v>25.873999999999999</c:v>
                </c:pt>
                <c:pt idx="1030">
                  <c:v>25.925000000000004</c:v>
                </c:pt>
                <c:pt idx="1031">
                  <c:v>25.977</c:v>
                </c:pt>
                <c:pt idx="1032">
                  <c:v>26.028000000000002</c:v>
                </c:pt>
                <c:pt idx="1033">
                  <c:v>26.079000000000004</c:v>
                </c:pt>
                <c:pt idx="1034">
                  <c:v>26.131</c:v>
                </c:pt>
                <c:pt idx="1035">
                  <c:v>26.182000000000002</c:v>
                </c:pt>
                <c:pt idx="1036">
                  <c:v>26.233000000000004</c:v>
                </c:pt>
                <c:pt idx="1037">
                  <c:v>26.285</c:v>
                </c:pt>
                <c:pt idx="1038">
                  <c:v>26.336000000000002</c:v>
                </c:pt>
                <c:pt idx="1039">
                  <c:v>26.387</c:v>
                </c:pt>
                <c:pt idx="1040">
                  <c:v>26.439000000000004</c:v>
                </c:pt>
                <c:pt idx="1041">
                  <c:v>26.490000000000002</c:v>
                </c:pt>
                <c:pt idx="1042">
                  <c:v>26.541000000000004</c:v>
                </c:pt>
                <c:pt idx="1043">
                  <c:v>26.593000000000004</c:v>
                </c:pt>
                <c:pt idx="1044">
                  <c:v>26.644000000000002</c:v>
                </c:pt>
                <c:pt idx="1045">
                  <c:v>26.695000000000004</c:v>
                </c:pt>
                <c:pt idx="1046">
                  <c:v>26.747000000000003</c:v>
                </c:pt>
                <c:pt idx="1047">
                  <c:v>26.798000000000002</c:v>
                </c:pt>
                <c:pt idx="1048">
                  <c:v>26.849000000000004</c:v>
                </c:pt>
                <c:pt idx="1049">
                  <c:v>26.901</c:v>
                </c:pt>
                <c:pt idx="1050">
                  <c:v>26.952000000000005</c:v>
                </c:pt>
                <c:pt idx="1051">
                  <c:v>27.003000000000004</c:v>
                </c:pt>
                <c:pt idx="1052">
                  <c:v>27.055000000000003</c:v>
                </c:pt>
                <c:pt idx="1053">
                  <c:v>27.106000000000005</c:v>
                </c:pt>
                <c:pt idx="1054">
                  <c:v>27.158000000000001</c:v>
                </c:pt>
                <c:pt idx="1055">
                  <c:v>27.209000000000003</c:v>
                </c:pt>
                <c:pt idx="1056">
                  <c:v>27.260000000000005</c:v>
                </c:pt>
                <c:pt idx="1057">
                  <c:v>27.312000000000001</c:v>
                </c:pt>
                <c:pt idx="1058">
                  <c:v>27.363000000000003</c:v>
                </c:pt>
                <c:pt idx="1059">
                  <c:v>27.414000000000001</c:v>
                </c:pt>
                <c:pt idx="1060">
                  <c:v>27.466000000000005</c:v>
                </c:pt>
                <c:pt idx="1061">
                  <c:v>27.517000000000003</c:v>
                </c:pt>
                <c:pt idx="1062">
                  <c:v>27.568000000000005</c:v>
                </c:pt>
                <c:pt idx="1063">
                  <c:v>27.620000000000005</c:v>
                </c:pt>
                <c:pt idx="1064">
                  <c:v>27.671000000000003</c:v>
                </c:pt>
                <c:pt idx="1065">
                  <c:v>27.722000000000005</c:v>
                </c:pt>
                <c:pt idx="1066">
                  <c:v>27.774000000000004</c:v>
                </c:pt>
                <c:pt idx="1067">
                  <c:v>27.825000000000003</c:v>
                </c:pt>
                <c:pt idx="1068">
                  <c:v>27.876000000000005</c:v>
                </c:pt>
                <c:pt idx="1069">
                  <c:v>27.928000000000001</c:v>
                </c:pt>
                <c:pt idx="1070">
                  <c:v>27.979000000000006</c:v>
                </c:pt>
                <c:pt idx="1071">
                  <c:v>28.030000000000005</c:v>
                </c:pt>
                <c:pt idx="1072">
                  <c:v>28.082000000000004</c:v>
                </c:pt>
                <c:pt idx="1073">
                  <c:v>28.133000000000006</c:v>
                </c:pt>
                <c:pt idx="1074">
                  <c:v>28.184000000000005</c:v>
                </c:pt>
                <c:pt idx="1075">
                  <c:v>28.236000000000004</c:v>
                </c:pt>
                <c:pt idx="1076">
                  <c:v>28.287000000000006</c:v>
                </c:pt>
                <c:pt idx="1077">
                  <c:v>28.338000000000005</c:v>
                </c:pt>
                <c:pt idx="1078">
                  <c:v>28.390000000000004</c:v>
                </c:pt>
                <c:pt idx="1079">
                  <c:v>28.440999999999999</c:v>
                </c:pt>
                <c:pt idx="1080">
                  <c:v>28.493000000000006</c:v>
                </c:pt>
                <c:pt idx="1081">
                  <c:v>28.544000000000004</c:v>
                </c:pt>
                <c:pt idx="1082">
                  <c:v>28.595000000000006</c:v>
                </c:pt>
                <c:pt idx="1083">
                  <c:v>28.647000000000006</c:v>
                </c:pt>
                <c:pt idx="1084">
                  <c:v>28.698000000000004</c:v>
                </c:pt>
                <c:pt idx="1085">
                  <c:v>28.749000000000006</c:v>
                </c:pt>
                <c:pt idx="1086">
                  <c:v>28.801000000000005</c:v>
                </c:pt>
                <c:pt idx="1087">
                  <c:v>28.852000000000004</c:v>
                </c:pt>
                <c:pt idx="1088">
                  <c:v>28.903000000000006</c:v>
                </c:pt>
                <c:pt idx="1089">
                  <c:v>28.954999999999998</c:v>
                </c:pt>
                <c:pt idx="1090">
                  <c:v>29.006000000000007</c:v>
                </c:pt>
                <c:pt idx="1091">
                  <c:v>29.057000000000006</c:v>
                </c:pt>
                <c:pt idx="1092">
                  <c:v>29.109000000000005</c:v>
                </c:pt>
                <c:pt idx="1093">
                  <c:v>29.160000000000007</c:v>
                </c:pt>
                <c:pt idx="1094">
                  <c:v>29.211000000000006</c:v>
                </c:pt>
                <c:pt idx="1095">
                  <c:v>29.263000000000005</c:v>
                </c:pt>
                <c:pt idx="1096">
                  <c:v>29.314000000000007</c:v>
                </c:pt>
                <c:pt idx="1097">
                  <c:v>29.365000000000006</c:v>
                </c:pt>
                <c:pt idx="1098">
                  <c:v>29.417000000000005</c:v>
                </c:pt>
                <c:pt idx="1099">
                  <c:v>29.468</c:v>
                </c:pt>
                <c:pt idx="1100">
                  <c:v>29.523</c:v>
                </c:pt>
                <c:pt idx="1101">
                  <c:v>29.577000000000002</c:v>
                </c:pt>
                <c:pt idx="1102">
                  <c:v>29.631</c:v>
                </c:pt>
                <c:pt idx="1103">
                  <c:v>29.686</c:v>
                </c:pt>
                <c:pt idx="1104">
                  <c:v>29.74</c:v>
                </c:pt>
                <c:pt idx="1105">
                  <c:v>29.795000000000002</c:v>
                </c:pt>
                <c:pt idx="1106">
                  <c:v>29.849</c:v>
                </c:pt>
                <c:pt idx="1107">
                  <c:v>29.904</c:v>
                </c:pt>
                <c:pt idx="1108">
                  <c:v>29.957999999999998</c:v>
                </c:pt>
                <c:pt idx="1109">
                  <c:v>30.013000000000002</c:v>
                </c:pt>
                <c:pt idx="1110">
                  <c:v>30.067</c:v>
                </c:pt>
                <c:pt idx="1111">
                  <c:v>30.121000000000002</c:v>
                </c:pt>
                <c:pt idx="1112">
                  <c:v>30.176000000000002</c:v>
                </c:pt>
                <c:pt idx="1113">
                  <c:v>30.23</c:v>
                </c:pt>
                <c:pt idx="1114">
                  <c:v>30.285</c:v>
                </c:pt>
                <c:pt idx="1115">
                  <c:v>30.339000000000002</c:v>
                </c:pt>
                <c:pt idx="1116">
                  <c:v>30.394000000000002</c:v>
                </c:pt>
                <c:pt idx="1117">
                  <c:v>30.448</c:v>
                </c:pt>
                <c:pt idx="1118">
                  <c:v>30.503</c:v>
                </c:pt>
                <c:pt idx="1119">
                  <c:v>30.556999999999999</c:v>
                </c:pt>
                <c:pt idx="1120">
                  <c:v>30.611000000000001</c:v>
                </c:pt>
                <c:pt idx="1121">
                  <c:v>30.666000000000004</c:v>
                </c:pt>
                <c:pt idx="1122">
                  <c:v>30.720000000000002</c:v>
                </c:pt>
                <c:pt idx="1123">
                  <c:v>30.775000000000002</c:v>
                </c:pt>
                <c:pt idx="1124">
                  <c:v>30.829000000000001</c:v>
                </c:pt>
                <c:pt idx="1125">
                  <c:v>30.884000000000004</c:v>
                </c:pt>
                <c:pt idx="1126">
                  <c:v>30.938000000000002</c:v>
                </c:pt>
                <c:pt idx="1127">
                  <c:v>30.993000000000002</c:v>
                </c:pt>
                <c:pt idx="1128">
                  <c:v>31.047000000000001</c:v>
                </c:pt>
                <c:pt idx="1129">
                  <c:v>31.100999999999999</c:v>
                </c:pt>
                <c:pt idx="1130">
                  <c:v>31.156000000000002</c:v>
                </c:pt>
                <c:pt idx="1131">
                  <c:v>31.210000000000004</c:v>
                </c:pt>
                <c:pt idx="1132">
                  <c:v>31.265000000000004</c:v>
                </c:pt>
                <c:pt idx="1133">
                  <c:v>31.319000000000003</c:v>
                </c:pt>
                <c:pt idx="1134">
                  <c:v>31.374000000000002</c:v>
                </c:pt>
                <c:pt idx="1135">
                  <c:v>31.428000000000004</c:v>
                </c:pt>
                <c:pt idx="1136">
                  <c:v>31.483000000000004</c:v>
                </c:pt>
                <c:pt idx="1137">
                  <c:v>31.537000000000003</c:v>
                </c:pt>
                <c:pt idx="1138">
                  <c:v>31.591000000000001</c:v>
                </c:pt>
                <c:pt idx="1139">
                  <c:v>31.646000000000001</c:v>
                </c:pt>
                <c:pt idx="1140">
                  <c:v>31.700000000000003</c:v>
                </c:pt>
                <c:pt idx="1141">
                  <c:v>31.755000000000006</c:v>
                </c:pt>
                <c:pt idx="1142">
                  <c:v>31.809000000000005</c:v>
                </c:pt>
                <c:pt idx="1143">
                  <c:v>31.864000000000004</c:v>
                </c:pt>
                <c:pt idx="1144">
                  <c:v>31.918000000000003</c:v>
                </c:pt>
                <c:pt idx="1145">
                  <c:v>31.973000000000006</c:v>
                </c:pt>
                <c:pt idx="1146">
                  <c:v>32.027000000000001</c:v>
                </c:pt>
                <c:pt idx="1147">
                  <c:v>32.081000000000003</c:v>
                </c:pt>
                <c:pt idx="1148">
                  <c:v>32.136000000000003</c:v>
                </c:pt>
                <c:pt idx="1149">
                  <c:v>32.19</c:v>
                </c:pt>
                <c:pt idx="1150">
                  <c:v>32.245000000000005</c:v>
                </c:pt>
                <c:pt idx="1151">
                  <c:v>32.299000000000007</c:v>
                </c:pt>
                <c:pt idx="1152">
                  <c:v>32.354000000000006</c:v>
                </c:pt>
                <c:pt idx="1153">
                  <c:v>32.408000000000001</c:v>
                </c:pt>
                <c:pt idx="1154">
                  <c:v>32.462000000000003</c:v>
                </c:pt>
                <c:pt idx="1155">
                  <c:v>32.517000000000003</c:v>
                </c:pt>
                <c:pt idx="1156">
                  <c:v>32.570999999999998</c:v>
                </c:pt>
                <c:pt idx="1157">
                  <c:v>32.626000000000005</c:v>
                </c:pt>
                <c:pt idx="1158">
                  <c:v>32.68</c:v>
                </c:pt>
                <c:pt idx="1159">
                  <c:v>32.734999999999999</c:v>
                </c:pt>
                <c:pt idx="1160">
                  <c:v>32.789000000000001</c:v>
                </c:pt>
                <c:pt idx="1161">
                  <c:v>32.844000000000008</c:v>
                </c:pt>
                <c:pt idx="1162">
                  <c:v>32.898000000000003</c:v>
                </c:pt>
                <c:pt idx="1163">
                  <c:v>32.951999999999998</c:v>
                </c:pt>
                <c:pt idx="1164">
                  <c:v>33.007000000000005</c:v>
                </c:pt>
                <c:pt idx="1165">
                  <c:v>33.061</c:v>
                </c:pt>
                <c:pt idx="1166">
                  <c:v>33.116</c:v>
                </c:pt>
                <c:pt idx="1167">
                  <c:v>33.17</c:v>
                </c:pt>
                <c:pt idx="1168">
                  <c:v>33.225000000000001</c:v>
                </c:pt>
                <c:pt idx="1169">
                  <c:v>33.279000000000003</c:v>
                </c:pt>
                <c:pt idx="1170">
                  <c:v>33.334000000000003</c:v>
                </c:pt>
                <c:pt idx="1171">
                  <c:v>33.388000000000005</c:v>
                </c:pt>
                <c:pt idx="1172">
                  <c:v>33.442</c:v>
                </c:pt>
                <c:pt idx="1173">
                  <c:v>33.497</c:v>
                </c:pt>
                <c:pt idx="1174">
                  <c:v>33.551000000000002</c:v>
                </c:pt>
                <c:pt idx="1175">
                  <c:v>33.606000000000002</c:v>
                </c:pt>
                <c:pt idx="1176">
                  <c:v>33.659999999999997</c:v>
                </c:pt>
                <c:pt idx="1177">
                  <c:v>33.715000000000003</c:v>
                </c:pt>
                <c:pt idx="1178">
                  <c:v>33.768999999999998</c:v>
                </c:pt>
                <c:pt idx="1179">
                  <c:v>33.823999999999998</c:v>
                </c:pt>
                <c:pt idx="1180">
                  <c:v>33.878</c:v>
                </c:pt>
                <c:pt idx="1181">
                  <c:v>33.932000000000002</c:v>
                </c:pt>
                <c:pt idx="1182">
                  <c:v>33.987000000000002</c:v>
                </c:pt>
                <c:pt idx="1183">
                  <c:v>34.040999999999997</c:v>
                </c:pt>
                <c:pt idx="1184">
                  <c:v>34.096000000000004</c:v>
                </c:pt>
                <c:pt idx="1185">
                  <c:v>34.15</c:v>
                </c:pt>
                <c:pt idx="1186">
                  <c:v>34.204999999999998</c:v>
                </c:pt>
                <c:pt idx="1187">
                  <c:v>34.259</c:v>
                </c:pt>
                <c:pt idx="1188">
                  <c:v>34.314</c:v>
                </c:pt>
                <c:pt idx="1189">
                  <c:v>34.368000000000002</c:v>
                </c:pt>
                <c:pt idx="1190">
                  <c:v>34.421999999999997</c:v>
                </c:pt>
                <c:pt idx="1191">
                  <c:v>34.477000000000004</c:v>
                </c:pt>
                <c:pt idx="1192">
                  <c:v>34.530999999999999</c:v>
                </c:pt>
                <c:pt idx="1193">
                  <c:v>34.585999999999999</c:v>
                </c:pt>
                <c:pt idx="1194">
                  <c:v>34.64</c:v>
                </c:pt>
                <c:pt idx="1195">
                  <c:v>34.695</c:v>
                </c:pt>
                <c:pt idx="1196">
                  <c:v>34.748999999999995</c:v>
                </c:pt>
                <c:pt idx="1197">
                  <c:v>34.804000000000002</c:v>
                </c:pt>
                <c:pt idx="1198">
                  <c:v>34.857999999999997</c:v>
                </c:pt>
                <c:pt idx="1199">
                  <c:v>34.911999999999999</c:v>
                </c:pt>
                <c:pt idx="1200">
                  <c:v>34.97</c:v>
                </c:pt>
                <c:pt idx="1201">
                  <c:v>35.027000000000001</c:v>
                </c:pt>
                <c:pt idx="1202">
                  <c:v>35.084000000000003</c:v>
                </c:pt>
                <c:pt idx="1203">
                  <c:v>35.140999999999998</c:v>
                </c:pt>
                <c:pt idx="1204">
                  <c:v>35.198999999999998</c:v>
                </c:pt>
                <c:pt idx="1205">
                  <c:v>35.256</c:v>
                </c:pt>
                <c:pt idx="1206">
                  <c:v>35.313000000000002</c:v>
                </c:pt>
                <c:pt idx="1207">
                  <c:v>35.369999999999997</c:v>
                </c:pt>
                <c:pt idx="1208">
                  <c:v>35.427999999999997</c:v>
                </c:pt>
                <c:pt idx="1209">
                  <c:v>35.484999999999999</c:v>
                </c:pt>
                <c:pt idx="1210">
                  <c:v>35.542000000000002</c:v>
                </c:pt>
                <c:pt idx="1211">
                  <c:v>35.599000000000004</c:v>
                </c:pt>
                <c:pt idx="1212">
                  <c:v>35.657000000000004</c:v>
                </c:pt>
                <c:pt idx="1213">
                  <c:v>35.713999999999999</c:v>
                </c:pt>
                <c:pt idx="1214">
                  <c:v>35.771000000000001</c:v>
                </c:pt>
                <c:pt idx="1215">
                  <c:v>35.829000000000001</c:v>
                </c:pt>
                <c:pt idx="1216">
                  <c:v>35.886000000000003</c:v>
                </c:pt>
                <c:pt idx="1217">
                  <c:v>35.942999999999998</c:v>
                </c:pt>
                <c:pt idx="1218">
                  <c:v>36</c:v>
                </c:pt>
                <c:pt idx="1219">
                  <c:v>36.058</c:v>
                </c:pt>
                <c:pt idx="1220">
                  <c:v>36.115000000000002</c:v>
                </c:pt>
                <c:pt idx="1221">
                  <c:v>36.172000000000004</c:v>
                </c:pt>
                <c:pt idx="1222">
                  <c:v>36.229000000000006</c:v>
                </c:pt>
                <c:pt idx="1223">
                  <c:v>36.286999999999999</c:v>
                </c:pt>
                <c:pt idx="1224">
                  <c:v>36.344000000000001</c:v>
                </c:pt>
                <c:pt idx="1225">
                  <c:v>36.401000000000003</c:v>
                </c:pt>
                <c:pt idx="1226">
                  <c:v>36.458000000000006</c:v>
                </c:pt>
                <c:pt idx="1227">
                  <c:v>36.515999999999998</c:v>
                </c:pt>
                <c:pt idx="1228">
                  <c:v>36.573</c:v>
                </c:pt>
                <c:pt idx="1229">
                  <c:v>36.630000000000003</c:v>
                </c:pt>
                <c:pt idx="1230">
                  <c:v>36.687000000000005</c:v>
                </c:pt>
                <c:pt idx="1231">
                  <c:v>36.745000000000005</c:v>
                </c:pt>
                <c:pt idx="1232">
                  <c:v>36.802000000000007</c:v>
                </c:pt>
                <c:pt idx="1233">
                  <c:v>36.859000000000002</c:v>
                </c:pt>
                <c:pt idx="1234">
                  <c:v>36.916000000000004</c:v>
                </c:pt>
                <c:pt idx="1235">
                  <c:v>36.974000000000004</c:v>
                </c:pt>
                <c:pt idx="1236">
                  <c:v>37.031000000000006</c:v>
                </c:pt>
                <c:pt idx="1237">
                  <c:v>37.088000000000001</c:v>
                </c:pt>
                <c:pt idx="1238">
                  <c:v>37.145000000000003</c:v>
                </c:pt>
                <c:pt idx="1239">
                  <c:v>37.203000000000003</c:v>
                </c:pt>
                <c:pt idx="1240">
                  <c:v>37.260000000000005</c:v>
                </c:pt>
                <c:pt idx="1241">
                  <c:v>37.317000000000007</c:v>
                </c:pt>
                <c:pt idx="1242">
                  <c:v>37.374000000000009</c:v>
                </c:pt>
                <c:pt idx="1243">
                  <c:v>37.432000000000002</c:v>
                </c:pt>
                <c:pt idx="1244">
                  <c:v>37.489000000000004</c:v>
                </c:pt>
                <c:pt idx="1245">
                  <c:v>37.546000000000006</c:v>
                </c:pt>
                <c:pt idx="1246">
                  <c:v>37.603000000000009</c:v>
                </c:pt>
                <c:pt idx="1247">
                  <c:v>37.661000000000001</c:v>
                </c:pt>
                <c:pt idx="1248">
                  <c:v>37.718000000000004</c:v>
                </c:pt>
                <c:pt idx="1249">
                  <c:v>37.774999999999999</c:v>
                </c:pt>
                <c:pt idx="1250">
                  <c:v>37.832000000000008</c:v>
                </c:pt>
                <c:pt idx="1251">
                  <c:v>37.890000000000008</c:v>
                </c:pt>
                <c:pt idx="1252">
                  <c:v>37.94700000000001</c:v>
                </c:pt>
                <c:pt idx="1253">
                  <c:v>38.004000000000005</c:v>
                </c:pt>
                <c:pt idx="1254">
                  <c:v>38.061000000000007</c:v>
                </c:pt>
                <c:pt idx="1255">
                  <c:v>38.119000000000007</c:v>
                </c:pt>
                <c:pt idx="1256">
                  <c:v>38.176000000000009</c:v>
                </c:pt>
                <c:pt idx="1257">
                  <c:v>38.233000000000004</c:v>
                </c:pt>
                <c:pt idx="1258">
                  <c:v>38.290000000000006</c:v>
                </c:pt>
                <c:pt idx="1259">
                  <c:v>38.347999999999999</c:v>
                </c:pt>
                <c:pt idx="1260">
                  <c:v>38.405000000000008</c:v>
                </c:pt>
                <c:pt idx="1261">
                  <c:v>38.46200000000001</c:v>
                </c:pt>
                <c:pt idx="1262">
                  <c:v>38.519000000000013</c:v>
                </c:pt>
                <c:pt idx="1263">
                  <c:v>38.577000000000005</c:v>
                </c:pt>
                <c:pt idx="1264">
                  <c:v>38.634000000000007</c:v>
                </c:pt>
                <c:pt idx="1265">
                  <c:v>38.69100000000001</c:v>
                </c:pt>
                <c:pt idx="1266">
                  <c:v>38.748000000000012</c:v>
                </c:pt>
                <c:pt idx="1267">
                  <c:v>38.806000000000004</c:v>
                </c:pt>
                <c:pt idx="1268">
                  <c:v>38.863000000000007</c:v>
                </c:pt>
                <c:pt idx="1269">
                  <c:v>38.92</c:v>
                </c:pt>
                <c:pt idx="1270">
                  <c:v>38.977000000000011</c:v>
                </c:pt>
                <c:pt idx="1271">
                  <c:v>39.035000000000011</c:v>
                </c:pt>
                <c:pt idx="1272">
                  <c:v>39.092000000000013</c:v>
                </c:pt>
                <c:pt idx="1273">
                  <c:v>39.149000000000008</c:v>
                </c:pt>
                <c:pt idx="1274">
                  <c:v>39.20600000000001</c:v>
                </c:pt>
                <c:pt idx="1275">
                  <c:v>39.26400000000001</c:v>
                </c:pt>
                <c:pt idx="1276">
                  <c:v>39.321000000000012</c:v>
                </c:pt>
                <c:pt idx="1277">
                  <c:v>39.378000000000007</c:v>
                </c:pt>
                <c:pt idx="1278">
                  <c:v>39.435000000000009</c:v>
                </c:pt>
                <c:pt idx="1279">
                  <c:v>39.493000000000002</c:v>
                </c:pt>
                <c:pt idx="1280">
                  <c:v>39.550000000000011</c:v>
                </c:pt>
                <c:pt idx="1281">
                  <c:v>39.607000000000014</c:v>
                </c:pt>
                <c:pt idx="1282">
                  <c:v>39.664000000000016</c:v>
                </c:pt>
                <c:pt idx="1283">
                  <c:v>39.722000000000008</c:v>
                </c:pt>
                <c:pt idx="1284">
                  <c:v>39.779000000000011</c:v>
                </c:pt>
                <c:pt idx="1285">
                  <c:v>39.836000000000013</c:v>
                </c:pt>
                <c:pt idx="1286">
                  <c:v>39.894000000000013</c:v>
                </c:pt>
                <c:pt idx="1287">
                  <c:v>39.951000000000008</c:v>
                </c:pt>
                <c:pt idx="1288">
                  <c:v>40.00800000000001</c:v>
                </c:pt>
                <c:pt idx="1289">
                  <c:v>40.064999999999998</c:v>
                </c:pt>
                <c:pt idx="1290">
                  <c:v>40.123000000000012</c:v>
                </c:pt>
                <c:pt idx="1291">
                  <c:v>40.180000000000014</c:v>
                </c:pt>
                <c:pt idx="1292">
                  <c:v>40.237000000000016</c:v>
                </c:pt>
                <c:pt idx="1293">
                  <c:v>40.294000000000011</c:v>
                </c:pt>
                <c:pt idx="1294">
                  <c:v>40.352000000000011</c:v>
                </c:pt>
                <c:pt idx="1295">
                  <c:v>40.409000000000013</c:v>
                </c:pt>
                <c:pt idx="1296">
                  <c:v>40.466000000000015</c:v>
                </c:pt>
                <c:pt idx="1297">
                  <c:v>40.52300000000001</c:v>
                </c:pt>
                <c:pt idx="1298">
                  <c:v>40.58100000000001</c:v>
                </c:pt>
                <c:pt idx="1299">
                  <c:v>40.637999999999998</c:v>
                </c:pt>
                <c:pt idx="1300">
                  <c:v>40.695</c:v>
                </c:pt>
                <c:pt idx="1301">
                  <c:v>40.752000000000002</c:v>
                </c:pt>
                <c:pt idx="1302">
                  <c:v>40.81</c:v>
                </c:pt>
                <c:pt idx="1303">
                  <c:v>40.866999999999997</c:v>
                </c:pt>
                <c:pt idx="1304">
                  <c:v>40.923999999999999</c:v>
                </c:pt>
                <c:pt idx="1305">
                  <c:v>40.981000000000002</c:v>
                </c:pt>
                <c:pt idx="1306">
                  <c:v>41.039000000000001</c:v>
                </c:pt>
                <c:pt idx="1307">
                  <c:v>41.095999999999997</c:v>
                </c:pt>
                <c:pt idx="1308">
                  <c:v>41.152999999999999</c:v>
                </c:pt>
                <c:pt idx="1309">
                  <c:v>41.21</c:v>
                </c:pt>
                <c:pt idx="1310">
                  <c:v>41.268000000000001</c:v>
                </c:pt>
                <c:pt idx="1311">
                  <c:v>41.325000000000003</c:v>
                </c:pt>
                <c:pt idx="1312">
                  <c:v>41.382000000000005</c:v>
                </c:pt>
                <c:pt idx="1313">
                  <c:v>41.439</c:v>
                </c:pt>
                <c:pt idx="1314">
                  <c:v>41.497</c:v>
                </c:pt>
                <c:pt idx="1315">
                  <c:v>41.554000000000002</c:v>
                </c:pt>
                <c:pt idx="1316">
                  <c:v>41.610999999999997</c:v>
                </c:pt>
                <c:pt idx="1317">
                  <c:v>41.668999999999997</c:v>
                </c:pt>
                <c:pt idx="1318">
                  <c:v>41.725999999999999</c:v>
                </c:pt>
                <c:pt idx="1319">
                  <c:v>41.783000000000001</c:v>
                </c:pt>
                <c:pt idx="1320">
                  <c:v>41.84</c:v>
                </c:pt>
                <c:pt idx="1321">
                  <c:v>41.898000000000003</c:v>
                </c:pt>
                <c:pt idx="1322">
                  <c:v>41.955000000000005</c:v>
                </c:pt>
                <c:pt idx="1323">
                  <c:v>42.012</c:v>
                </c:pt>
                <c:pt idx="1324">
                  <c:v>42.069000000000003</c:v>
                </c:pt>
                <c:pt idx="1325">
                  <c:v>42.127000000000002</c:v>
                </c:pt>
                <c:pt idx="1326">
                  <c:v>42.183999999999997</c:v>
                </c:pt>
                <c:pt idx="1327">
                  <c:v>42.241</c:v>
                </c:pt>
                <c:pt idx="1328">
                  <c:v>42.298000000000002</c:v>
                </c:pt>
                <c:pt idx="1329">
                  <c:v>42.356000000000002</c:v>
                </c:pt>
                <c:pt idx="1330">
                  <c:v>42.413000000000004</c:v>
                </c:pt>
                <c:pt idx="1331">
                  <c:v>42.470000000000006</c:v>
                </c:pt>
                <c:pt idx="1332">
                  <c:v>42.527000000000008</c:v>
                </c:pt>
                <c:pt idx="1333">
                  <c:v>42.585000000000001</c:v>
                </c:pt>
                <c:pt idx="1334">
                  <c:v>42.642000000000003</c:v>
                </c:pt>
                <c:pt idx="1335">
                  <c:v>42.699000000000005</c:v>
                </c:pt>
                <c:pt idx="1336">
                  <c:v>42.756</c:v>
                </c:pt>
                <c:pt idx="1337">
                  <c:v>42.814</c:v>
                </c:pt>
                <c:pt idx="1338">
                  <c:v>42.871000000000002</c:v>
                </c:pt>
                <c:pt idx="1339">
                  <c:v>42.927999999999997</c:v>
                </c:pt>
                <c:pt idx="1340">
                  <c:v>42.986000000000004</c:v>
                </c:pt>
                <c:pt idx="1341">
                  <c:v>43.043000000000006</c:v>
                </c:pt>
                <c:pt idx="1342">
                  <c:v>43.100000000000009</c:v>
                </c:pt>
                <c:pt idx="1343">
                  <c:v>43.157000000000004</c:v>
                </c:pt>
                <c:pt idx="1344">
                  <c:v>43.215000000000003</c:v>
                </c:pt>
                <c:pt idx="1345">
                  <c:v>43.272000000000006</c:v>
                </c:pt>
                <c:pt idx="1346">
                  <c:v>43.329000000000001</c:v>
                </c:pt>
                <c:pt idx="1347">
                  <c:v>43.386000000000003</c:v>
                </c:pt>
                <c:pt idx="1348">
                  <c:v>43.444000000000003</c:v>
                </c:pt>
                <c:pt idx="1349">
                  <c:v>43.500999999999998</c:v>
                </c:pt>
                <c:pt idx="1350">
                  <c:v>43.558000000000007</c:v>
                </c:pt>
                <c:pt idx="1351">
                  <c:v>43.615000000000009</c:v>
                </c:pt>
                <c:pt idx="1352">
                  <c:v>43.673000000000009</c:v>
                </c:pt>
                <c:pt idx="1353">
                  <c:v>43.730000000000004</c:v>
                </c:pt>
                <c:pt idx="1354">
                  <c:v>43.787000000000006</c:v>
                </c:pt>
                <c:pt idx="1355">
                  <c:v>43.844000000000008</c:v>
                </c:pt>
                <c:pt idx="1356">
                  <c:v>43.902000000000001</c:v>
                </c:pt>
                <c:pt idx="1357">
                  <c:v>43.959000000000003</c:v>
                </c:pt>
                <c:pt idx="1358">
                  <c:v>44.016000000000005</c:v>
                </c:pt>
                <c:pt idx="1359">
                  <c:v>44.073999999999998</c:v>
                </c:pt>
                <c:pt idx="1360">
                  <c:v>44.131000000000007</c:v>
                </c:pt>
                <c:pt idx="1361">
                  <c:v>44.188000000000009</c:v>
                </c:pt>
                <c:pt idx="1362">
                  <c:v>44.245000000000012</c:v>
                </c:pt>
                <c:pt idx="1363">
                  <c:v>44.303000000000004</c:v>
                </c:pt>
                <c:pt idx="1364">
                  <c:v>44.360000000000007</c:v>
                </c:pt>
                <c:pt idx="1365">
                  <c:v>44.417000000000009</c:v>
                </c:pt>
                <c:pt idx="1366">
                  <c:v>44.473999999999997</c:v>
                </c:pt>
                <c:pt idx="1367">
                  <c:v>44.531999999999996</c:v>
                </c:pt>
                <c:pt idx="1368">
                  <c:v>44.589000000000006</c:v>
                </c:pt>
                <c:pt idx="1369">
                  <c:v>44.646000000000001</c:v>
                </c:pt>
                <c:pt idx="1370">
                  <c:v>44.70300000000001</c:v>
                </c:pt>
                <c:pt idx="1371">
                  <c:v>44.76100000000001</c:v>
                </c:pt>
                <c:pt idx="1372">
                  <c:v>44.818000000000012</c:v>
                </c:pt>
                <c:pt idx="1373">
                  <c:v>44.875000000000007</c:v>
                </c:pt>
                <c:pt idx="1374">
                  <c:v>44.932000000000009</c:v>
                </c:pt>
                <c:pt idx="1375">
                  <c:v>44.990000000000009</c:v>
                </c:pt>
                <c:pt idx="1376">
                  <c:v>45.046999999999997</c:v>
                </c:pt>
                <c:pt idx="1377">
                  <c:v>45.103999999999999</c:v>
                </c:pt>
                <c:pt idx="1378">
                  <c:v>45.162000000000006</c:v>
                </c:pt>
                <c:pt idx="1379">
                  <c:v>45.219000000000001</c:v>
                </c:pt>
                <c:pt idx="1380">
                  <c:v>45.27600000000001</c:v>
                </c:pt>
                <c:pt idx="1381">
                  <c:v>45.333000000000013</c:v>
                </c:pt>
                <c:pt idx="1382">
                  <c:v>45.391000000000012</c:v>
                </c:pt>
                <c:pt idx="1383">
                  <c:v>45.448000000000008</c:v>
                </c:pt>
                <c:pt idx="1384">
                  <c:v>45.50500000000001</c:v>
                </c:pt>
                <c:pt idx="1385">
                  <c:v>45.562000000000012</c:v>
                </c:pt>
                <c:pt idx="1386">
                  <c:v>45.62</c:v>
                </c:pt>
                <c:pt idx="1387">
                  <c:v>45.677</c:v>
                </c:pt>
                <c:pt idx="1388">
                  <c:v>45.734000000000009</c:v>
                </c:pt>
                <c:pt idx="1389">
                  <c:v>45.790999999999997</c:v>
                </c:pt>
                <c:pt idx="1390">
                  <c:v>45.849000000000011</c:v>
                </c:pt>
                <c:pt idx="1391">
                  <c:v>45.906000000000013</c:v>
                </c:pt>
                <c:pt idx="1392">
                  <c:v>45.963000000000015</c:v>
                </c:pt>
                <c:pt idx="1393">
                  <c:v>46.02000000000001</c:v>
                </c:pt>
                <c:pt idx="1394">
                  <c:v>46.07800000000001</c:v>
                </c:pt>
                <c:pt idx="1395">
                  <c:v>46.135000000000012</c:v>
                </c:pt>
                <c:pt idx="1396">
                  <c:v>46.192</c:v>
                </c:pt>
                <c:pt idx="1397">
                  <c:v>46.249000000000002</c:v>
                </c:pt>
                <c:pt idx="1398">
                  <c:v>46.307000000000009</c:v>
                </c:pt>
                <c:pt idx="1399">
                  <c:v>46.363999999999997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18464"/>
        <c:axId val="262822288"/>
      </c:scatterChart>
      <c:valAx>
        <c:axId val="26361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2822288"/>
        <c:crosses val="autoZero"/>
        <c:crossBetween val="midCat"/>
      </c:valAx>
      <c:valAx>
        <c:axId val="262822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361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0668581736729161"/>
          <c:y val="0.82705446194225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TENANGO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Presas!$DV$3:$DV$2202</c:f>
              <c:numCache>
                <c:formatCode>0.00</c:formatCode>
                <c:ptCount val="2200"/>
                <c:pt idx="0">
                  <c:v>1329</c:v>
                </c:pt>
                <c:pt idx="1">
                  <c:v>1329.01</c:v>
                </c:pt>
                <c:pt idx="2">
                  <c:v>1329.02</c:v>
                </c:pt>
                <c:pt idx="3">
                  <c:v>1329.03</c:v>
                </c:pt>
                <c:pt idx="4">
                  <c:v>1329.04</c:v>
                </c:pt>
                <c:pt idx="5">
                  <c:v>1329.05</c:v>
                </c:pt>
                <c:pt idx="6">
                  <c:v>1329.06</c:v>
                </c:pt>
                <c:pt idx="7">
                  <c:v>1329.07</c:v>
                </c:pt>
                <c:pt idx="8">
                  <c:v>1329.08</c:v>
                </c:pt>
                <c:pt idx="9">
                  <c:v>1329.09</c:v>
                </c:pt>
                <c:pt idx="10">
                  <c:v>1329.1</c:v>
                </c:pt>
                <c:pt idx="11">
                  <c:v>1329.11</c:v>
                </c:pt>
                <c:pt idx="12">
                  <c:v>1329.12</c:v>
                </c:pt>
                <c:pt idx="13">
                  <c:v>1329.13</c:v>
                </c:pt>
                <c:pt idx="14">
                  <c:v>1329.14</c:v>
                </c:pt>
                <c:pt idx="15">
                  <c:v>1329.15</c:v>
                </c:pt>
                <c:pt idx="16">
                  <c:v>1329.16</c:v>
                </c:pt>
                <c:pt idx="17">
                  <c:v>1329.17</c:v>
                </c:pt>
                <c:pt idx="18">
                  <c:v>1329.18</c:v>
                </c:pt>
                <c:pt idx="19">
                  <c:v>1329.19</c:v>
                </c:pt>
                <c:pt idx="20">
                  <c:v>1329.21</c:v>
                </c:pt>
                <c:pt idx="21">
                  <c:v>1329.22</c:v>
                </c:pt>
                <c:pt idx="22">
                  <c:v>1329.23</c:v>
                </c:pt>
                <c:pt idx="23">
                  <c:v>1329.24</c:v>
                </c:pt>
                <c:pt idx="24">
                  <c:v>1329.25</c:v>
                </c:pt>
                <c:pt idx="25">
                  <c:v>1329.26</c:v>
                </c:pt>
                <c:pt idx="26">
                  <c:v>1329.27</c:v>
                </c:pt>
                <c:pt idx="27">
                  <c:v>1329.28</c:v>
                </c:pt>
                <c:pt idx="28">
                  <c:v>1329.29</c:v>
                </c:pt>
                <c:pt idx="29">
                  <c:v>1329.3</c:v>
                </c:pt>
                <c:pt idx="30">
                  <c:v>1329.31</c:v>
                </c:pt>
                <c:pt idx="31">
                  <c:v>1329.32</c:v>
                </c:pt>
                <c:pt idx="32">
                  <c:v>1329.33</c:v>
                </c:pt>
                <c:pt idx="33">
                  <c:v>1329.34</c:v>
                </c:pt>
                <c:pt idx="34">
                  <c:v>1329.35</c:v>
                </c:pt>
                <c:pt idx="35">
                  <c:v>1329.36</c:v>
                </c:pt>
                <c:pt idx="36">
                  <c:v>1329.37</c:v>
                </c:pt>
                <c:pt idx="37">
                  <c:v>1329.38</c:v>
                </c:pt>
                <c:pt idx="38">
                  <c:v>1329.39</c:v>
                </c:pt>
                <c:pt idx="39">
                  <c:v>1329.4</c:v>
                </c:pt>
                <c:pt idx="40">
                  <c:v>1329.41</c:v>
                </c:pt>
                <c:pt idx="41">
                  <c:v>1329.42</c:v>
                </c:pt>
                <c:pt idx="42">
                  <c:v>1329.43</c:v>
                </c:pt>
                <c:pt idx="43">
                  <c:v>1329.44</c:v>
                </c:pt>
                <c:pt idx="44">
                  <c:v>1329.45</c:v>
                </c:pt>
                <c:pt idx="45">
                  <c:v>1329.46</c:v>
                </c:pt>
                <c:pt idx="46">
                  <c:v>1329.47</c:v>
                </c:pt>
                <c:pt idx="47">
                  <c:v>1329.48</c:v>
                </c:pt>
                <c:pt idx="48">
                  <c:v>1329.49</c:v>
                </c:pt>
                <c:pt idx="49">
                  <c:v>1329.5</c:v>
                </c:pt>
                <c:pt idx="50">
                  <c:v>1329.51</c:v>
                </c:pt>
                <c:pt idx="51">
                  <c:v>1329.52</c:v>
                </c:pt>
                <c:pt idx="52">
                  <c:v>1329.53</c:v>
                </c:pt>
                <c:pt idx="53">
                  <c:v>1329.54</c:v>
                </c:pt>
                <c:pt idx="54">
                  <c:v>1329.55</c:v>
                </c:pt>
                <c:pt idx="55">
                  <c:v>1329.56</c:v>
                </c:pt>
                <c:pt idx="56">
                  <c:v>1329.57</c:v>
                </c:pt>
                <c:pt idx="57">
                  <c:v>1329.58</c:v>
                </c:pt>
                <c:pt idx="58">
                  <c:v>1329.59</c:v>
                </c:pt>
                <c:pt idx="59">
                  <c:v>1329.6</c:v>
                </c:pt>
                <c:pt idx="60">
                  <c:v>1329.61</c:v>
                </c:pt>
                <c:pt idx="61">
                  <c:v>1329.62</c:v>
                </c:pt>
                <c:pt idx="62">
                  <c:v>1329.63</c:v>
                </c:pt>
                <c:pt idx="63">
                  <c:v>1329.64</c:v>
                </c:pt>
                <c:pt idx="64">
                  <c:v>1329.65</c:v>
                </c:pt>
                <c:pt idx="65">
                  <c:v>1329.66</c:v>
                </c:pt>
                <c:pt idx="66">
                  <c:v>1329.67</c:v>
                </c:pt>
                <c:pt idx="67">
                  <c:v>1329.68</c:v>
                </c:pt>
                <c:pt idx="68">
                  <c:v>1329.69</c:v>
                </c:pt>
                <c:pt idx="69">
                  <c:v>1329.7</c:v>
                </c:pt>
                <c:pt idx="70">
                  <c:v>1329.71</c:v>
                </c:pt>
                <c:pt idx="71">
                  <c:v>1329.72</c:v>
                </c:pt>
                <c:pt idx="72">
                  <c:v>1329.73</c:v>
                </c:pt>
                <c:pt idx="73">
                  <c:v>1329.74</c:v>
                </c:pt>
                <c:pt idx="74">
                  <c:v>1329.75</c:v>
                </c:pt>
                <c:pt idx="75">
                  <c:v>1329.76</c:v>
                </c:pt>
                <c:pt idx="76">
                  <c:v>1329.77</c:v>
                </c:pt>
                <c:pt idx="77">
                  <c:v>1329.78</c:v>
                </c:pt>
                <c:pt idx="78">
                  <c:v>1329.79</c:v>
                </c:pt>
                <c:pt idx="79">
                  <c:v>1329.8</c:v>
                </c:pt>
                <c:pt idx="80">
                  <c:v>1329.81</c:v>
                </c:pt>
                <c:pt idx="81">
                  <c:v>1329.82</c:v>
                </c:pt>
                <c:pt idx="82">
                  <c:v>1329.83</c:v>
                </c:pt>
                <c:pt idx="83">
                  <c:v>1329.84</c:v>
                </c:pt>
                <c:pt idx="84">
                  <c:v>1329.85</c:v>
                </c:pt>
                <c:pt idx="85">
                  <c:v>1329.86</c:v>
                </c:pt>
                <c:pt idx="86">
                  <c:v>1329.87</c:v>
                </c:pt>
                <c:pt idx="87">
                  <c:v>1329.88</c:v>
                </c:pt>
                <c:pt idx="88">
                  <c:v>1329.89</c:v>
                </c:pt>
                <c:pt idx="89">
                  <c:v>1329.9</c:v>
                </c:pt>
                <c:pt idx="90">
                  <c:v>1329.91</c:v>
                </c:pt>
                <c:pt idx="91">
                  <c:v>1329.92</c:v>
                </c:pt>
                <c:pt idx="92">
                  <c:v>1329.93</c:v>
                </c:pt>
                <c:pt idx="93">
                  <c:v>1329.94</c:v>
                </c:pt>
                <c:pt idx="94">
                  <c:v>1329.95</c:v>
                </c:pt>
                <c:pt idx="95">
                  <c:v>1329.96</c:v>
                </c:pt>
                <c:pt idx="96">
                  <c:v>1329.97</c:v>
                </c:pt>
                <c:pt idx="97">
                  <c:v>1329.98</c:v>
                </c:pt>
                <c:pt idx="98">
                  <c:v>1329.99</c:v>
                </c:pt>
                <c:pt idx="99">
                  <c:v>1330</c:v>
                </c:pt>
                <c:pt idx="100">
                  <c:v>1330.01</c:v>
                </c:pt>
                <c:pt idx="101">
                  <c:v>1330.02</c:v>
                </c:pt>
                <c:pt idx="102">
                  <c:v>1330.03</c:v>
                </c:pt>
                <c:pt idx="103">
                  <c:v>1330.04</c:v>
                </c:pt>
                <c:pt idx="104">
                  <c:v>1330.05</c:v>
                </c:pt>
                <c:pt idx="105">
                  <c:v>1330.06</c:v>
                </c:pt>
                <c:pt idx="106">
                  <c:v>1330.07</c:v>
                </c:pt>
                <c:pt idx="107">
                  <c:v>1330.08</c:v>
                </c:pt>
                <c:pt idx="108">
                  <c:v>1330.09</c:v>
                </c:pt>
                <c:pt idx="109">
                  <c:v>1330.1</c:v>
                </c:pt>
                <c:pt idx="110">
                  <c:v>1330.11</c:v>
                </c:pt>
                <c:pt idx="111">
                  <c:v>1330.12</c:v>
                </c:pt>
                <c:pt idx="112">
                  <c:v>1330.13</c:v>
                </c:pt>
                <c:pt idx="113">
                  <c:v>1330.14</c:v>
                </c:pt>
                <c:pt idx="114">
                  <c:v>1330.15</c:v>
                </c:pt>
                <c:pt idx="115">
                  <c:v>1330.16</c:v>
                </c:pt>
                <c:pt idx="116">
                  <c:v>1330.17</c:v>
                </c:pt>
                <c:pt idx="117">
                  <c:v>1330.18</c:v>
                </c:pt>
                <c:pt idx="118">
                  <c:v>1330.19</c:v>
                </c:pt>
                <c:pt idx="119">
                  <c:v>1330.2</c:v>
                </c:pt>
                <c:pt idx="120">
                  <c:v>1330.21</c:v>
                </c:pt>
                <c:pt idx="121">
                  <c:v>1330.22</c:v>
                </c:pt>
                <c:pt idx="122">
                  <c:v>1330.23</c:v>
                </c:pt>
                <c:pt idx="123">
                  <c:v>1330.24</c:v>
                </c:pt>
                <c:pt idx="124">
                  <c:v>1330.25</c:v>
                </c:pt>
                <c:pt idx="125">
                  <c:v>1330.26</c:v>
                </c:pt>
                <c:pt idx="126">
                  <c:v>1330.27</c:v>
                </c:pt>
                <c:pt idx="127">
                  <c:v>1330.28</c:v>
                </c:pt>
                <c:pt idx="128">
                  <c:v>1330.29</c:v>
                </c:pt>
                <c:pt idx="129">
                  <c:v>1330.3</c:v>
                </c:pt>
                <c:pt idx="130">
                  <c:v>1330.31</c:v>
                </c:pt>
                <c:pt idx="131">
                  <c:v>1330.32</c:v>
                </c:pt>
                <c:pt idx="132">
                  <c:v>1330.33</c:v>
                </c:pt>
                <c:pt idx="133">
                  <c:v>1330.34</c:v>
                </c:pt>
                <c:pt idx="134">
                  <c:v>1330.35</c:v>
                </c:pt>
                <c:pt idx="135">
                  <c:v>1330.36</c:v>
                </c:pt>
                <c:pt idx="136">
                  <c:v>1330.37</c:v>
                </c:pt>
                <c:pt idx="137">
                  <c:v>1330.38</c:v>
                </c:pt>
                <c:pt idx="138">
                  <c:v>1330.39</c:v>
                </c:pt>
                <c:pt idx="139">
                  <c:v>1330.4</c:v>
                </c:pt>
                <c:pt idx="140">
                  <c:v>1330.41</c:v>
                </c:pt>
                <c:pt idx="141">
                  <c:v>1330.42</c:v>
                </c:pt>
                <c:pt idx="142">
                  <c:v>1330.43</c:v>
                </c:pt>
                <c:pt idx="143">
                  <c:v>1330.44</c:v>
                </c:pt>
                <c:pt idx="144">
                  <c:v>1330.45</c:v>
                </c:pt>
                <c:pt idx="145">
                  <c:v>1330.46</c:v>
                </c:pt>
                <c:pt idx="146">
                  <c:v>1330.47</c:v>
                </c:pt>
                <c:pt idx="147">
                  <c:v>1330.48</c:v>
                </c:pt>
                <c:pt idx="148">
                  <c:v>1330.49</c:v>
                </c:pt>
                <c:pt idx="149">
                  <c:v>1330.5</c:v>
                </c:pt>
                <c:pt idx="150">
                  <c:v>1330.51</c:v>
                </c:pt>
                <c:pt idx="151">
                  <c:v>1330.52</c:v>
                </c:pt>
                <c:pt idx="152">
                  <c:v>1330.53</c:v>
                </c:pt>
                <c:pt idx="153">
                  <c:v>1330.54</c:v>
                </c:pt>
                <c:pt idx="154">
                  <c:v>1330.55</c:v>
                </c:pt>
                <c:pt idx="155">
                  <c:v>1330.56</c:v>
                </c:pt>
                <c:pt idx="156">
                  <c:v>1330.57</c:v>
                </c:pt>
                <c:pt idx="157">
                  <c:v>1330.58</c:v>
                </c:pt>
                <c:pt idx="158">
                  <c:v>1330.59</c:v>
                </c:pt>
                <c:pt idx="159">
                  <c:v>1330.6</c:v>
                </c:pt>
                <c:pt idx="160">
                  <c:v>1330.61</c:v>
                </c:pt>
                <c:pt idx="161">
                  <c:v>1330.62</c:v>
                </c:pt>
                <c:pt idx="162">
                  <c:v>1330.63</c:v>
                </c:pt>
                <c:pt idx="163">
                  <c:v>1330.64</c:v>
                </c:pt>
                <c:pt idx="164">
                  <c:v>1330.65</c:v>
                </c:pt>
                <c:pt idx="165">
                  <c:v>1330.66</c:v>
                </c:pt>
                <c:pt idx="166">
                  <c:v>1330.67</c:v>
                </c:pt>
                <c:pt idx="167">
                  <c:v>1330.68</c:v>
                </c:pt>
                <c:pt idx="168">
                  <c:v>1330.69</c:v>
                </c:pt>
                <c:pt idx="169">
                  <c:v>1330.7</c:v>
                </c:pt>
                <c:pt idx="170">
                  <c:v>1330.71</c:v>
                </c:pt>
                <c:pt idx="171">
                  <c:v>1330.72</c:v>
                </c:pt>
                <c:pt idx="172">
                  <c:v>1330.73</c:v>
                </c:pt>
                <c:pt idx="173">
                  <c:v>1330.74</c:v>
                </c:pt>
                <c:pt idx="174">
                  <c:v>1330.75</c:v>
                </c:pt>
                <c:pt idx="175">
                  <c:v>1330.76</c:v>
                </c:pt>
                <c:pt idx="176">
                  <c:v>1330.77</c:v>
                </c:pt>
                <c:pt idx="177">
                  <c:v>1330.78</c:v>
                </c:pt>
                <c:pt idx="178">
                  <c:v>1330.79</c:v>
                </c:pt>
                <c:pt idx="179">
                  <c:v>1330.8</c:v>
                </c:pt>
                <c:pt idx="180">
                  <c:v>1330.81</c:v>
                </c:pt>
                <c:pt idx="181">
                  <c:v>1330.82</c:v>
                </c:pt>
                <c:pt idx="182">
                  <c:v>1330.83</c:v>
                </c:pt>
                <c:pt idx="183">
                  <c:v>1330.84</c:v>
                </c:pt>
                <c:pt idx="184">
                  <c:v>1330.85</c:v>
                </c:pt>
                <c:pt idx="185">
                  <c:v>1330.86</c:v>
                </c:pt>
                <c:pt idx="186">
                  <c:v>1330.87</c:v>
                </c:pt>
                <c:pt idx="187">
                  <c:v>1330.88</c:v>
                </c:pt>
                <c:pt idx="188">
                  <c:v>1330.89</c:v>
                </c:pt>
                <c:pt idx="189">
                  <c:v>1330.9</c:v>
                </c:pt>
                <c:pt idx="190">
                  <c:v>1330.91</c:v>
                </c:pt>
                <c:pt idx="191">
                  <c:v>1330.92</c:v>
                </c:pt>
                <c:pt idx="192">
                  <c:v>1330.93</c:v>
                </c:pt>
                <c:pt idx="193">
                  <c:v>1330.94</c:v>
                </c:pt>
                <c:pt idx="194">
                  <c:v>1330.95</c:v>
                </c:pt>
                <c:pt idx="195">
                  <c:v>1330.96</c:v>
                </c:pt>
                <c:pt idx="196">
                  <c:v>1330.97</c:v>
                </c:pt>
                <c:pt idx="197">
                  <c:v>1330.98</c:v>
                </c:pt>
                <c:pt idx="198">
                  <c:v>1330.99</c:v>
                </c:pt>
                <c:pt idx="199">
                  <c:v>1331</c:v>
                </c:pt>
                <c:pt idx="200">
                  <c:v>1331.01</c:v>
                </c:pt>
                <c:pt idx="201">
                  <c:v>1331.02</c:v>
                </c:pt>
                <c:pt idx="202">
                  <c:v>1331.03</c:v>
                </c:pt>
                <c:pt idx="203">
                  <c:v>1331.04</c:v>
                </c:pt>
                <c:pt idx="204">
                  <c:v>1331.05</c:v>
                </c:pt>
                <c:pt idx="205">
                  <c:v>1331.06</c:v>
                </c:pt>
                <c:pt idx="206">
                  <c:v>1331.07</c:v>
                </c:pt>
                <c:pt idx="207">
                  <c:v>1331.08</c:v>
                </c:pt>
                <c:pt idx="208">
                  <c:v>1331.09</c:v>
                </c:pt>
                <c:pt idx="209">
                  <c:v>1331.1</c:v>
                </c:pt>
                <c:pt idx="210">
                  <c:v>1331.11</c:v>
                </c:pt>
                <c:pt idx="211">
                  <c:v>1331.12</c:v>
                </c:pt>
                <c:pt idx="212">
                  <c:v>1331.13</c:v>
                </c:pt>
                <c:pt idx="213">
                  <c:v>1331.14</c:v>
                </c:pt>
                <c:pt idx="214">
                  <c:v>1331.15</c:v>
                </c:pt>
                <c:pt idx="215">
                  <c:v>1331.16</c:v>
                </c:pt>
                <c:pt idx="216">
                  <c:v>1331.17</c:v>
                </c:pt>
                <c:pt idx="217">
                  <c:v>1331.18</c:v>
                </c:pt>
                <c:pt idx="218">
                  <c:v>1331.19</c:v>
                </c:pt>
                <c:pt idx="219">
                  <c:v>1331.2</c:v>
                </c:pt>
                <c:pt idx="220">
                  <c:v>1331.21</c:v>
                </c:pt>
                <c:pt idx="221">
                  <c:v>1331.22</c:v>
                </c:pt>
                <c:pt idx="222">
                  <c:v>1331.23</c:v>
                </c:pt>
                <c:pt idx="223">
                  <c:v>1331.24</c:v>
                </c:pt>
                <c:pt idx="224">
                  <c:v>1331.25</c:v>
                </c:pt>
                <c:pt idx="225">
                  <c:v>1331.26</c:v>
                </c:pt>
                <c:pt idx="226">
                  <c:v>1331.27</c:v>
                </c:pt>
                <c:pt idx="227">
                  <c:v>1331.28</c:v>
                </c:pt>
                <c:pt idx="228">
                  <c:v>1331.29</c:v>
                </c:pt>
                <c:pt idx="229">
                  <c:v>1331.3</c:v>
                </c:pt>
                <c:pt idx="230">
                  <c:v>1331.31</c:v>
                </c:pt>
                <c:pt idx="231">
                  <c:v>1331.32</c:v>
                </c:pt>
                <c:pt idx="232">
                  <c:v>1331.33</c:v>
                </c:pt>
                <c:pt idx="233">
                  <c:v>1331.34</c:v>
                </c:pt>
                <c:pt idx="234">
                  <c:v>1331.35</c:v>
                </c:pt>
                <c:pt idx="235">
                  <c:v>1331.36</c:v>
                </c:pt>
                <c:pt idx="236">
                  <c:v>1331.37</c:v>
                </c:pt>
                <c:pt idx="237">
                  <c:v>1331.38</c:v>
                </c:pt>
                <c:pt idx="238">
                  <c:v>1331.39</c:v>
                </c:pt>
                <c:pt idx="239">
                  <c:v>1331.4</c:v>
                </c:pt>
                <c:pt idx="240">
                  <c:v>1331.41</c:v>
                </c:pt>
                <c:pt idx="241">
                  <c:v>1331.42</c:v>
                </c:pt>
                <c:pt idx="242">
                  <c:v>1331.43</c:v>
                </c:pt>
                <c:pt idx="243">
                  <c:v>1331.44</c:v>
                </c:pt>
                <c:pt idx="244">
                  <c:v>1331.45</c:v>
                </c:pt>
                <c:pt idx="245">
                  <c:v>1331.46</c:v>
                </c:pt>
                <c:pt idx="246">
                  <c:v>1331.47</c:v>
                </c:pt>
                <c:pt idx="247">
                  <c:v>1331.48</c:v>
                </c:pt>
                <c:pt idx="248">
                  <c:v>1331.49</c:v>
                </c:pt>
                <c:pt idx="249">
                  <c:v>1331.5</c:v>
                </c:pt>
                <c:pt idx="250">
                  <c:v>1331.51</c:v>
                </c:pt>
                <c:pt idx="251">
                  <c:v>1331.52</c:v>
                </c:pt>
                <c:pt idx="252">
                  <c:v>1331.53</c:v>
                </c:pt>
                <c:pt idx="253">
                  <c:v>1331.54</c:v>
                </c:pt>
                <c:pt idx="254">
                  <c:v>1331.55</c:v>
                </c:pt>
                <c:pt idx="255">
                  <c:v>1331.56</c:v>
                </c:pt>
                <c:pt idx="256">
                  <c:v>1331.57</c:v>
                </c:pt>
                <c:pt idx="257">
                  <c:v>1331.58</c:v>
                </c:pt>
                <c:pt idx="258">
                  <c:v>1331.59</c:v>
                </c:pt>
                <c:pt idx="259">
                  <c:v>1331.6</c:v>
                </c:pt>
                <c:pt idx="260">
                  <c:v>1331.61</c:v>
                </c:pt>
                <c:pt idx="261">
                  <c:v>1331.62</c:v>
                </c:pt>
                <c:pt idx="262">
                  <c:v>1331.63</c:v>
                </c:pt>
                <c:pt idx="263">
                  <c:v>1331.64</c:v>
                </c:pt>
                <c:pt idx="264">
                  <c:v>1331.65</c:v>
                </c:pt>
                <c:pt idx="265">
                  <c:v>1331.66</c:v>
                </c:pt>
                <c:pt idx="266">
                  <c:v>1331.67</c:v>
                </c:pt>
                <c:pt idx="267">
                  <c:v>1331.68</c:v>
                </c:pt>
                <c:pt idx="268">
                  <c:v>1331.69</c:v>
                </c:pt>
                <c:pt idx="269">
                  <c:v>1331.7</c:v>
                </c:pt>
                <c:pt idx="270">
                  <c:v>1331.71</c:v>
                </c:pt>
                <c:pt idx="271">
                  <c:v>1331.72</c:v>
                </c:pt>
                <c:pt idx="272">
                  <c:v>1331.73</c:v>
                </c:pt>
                <c:pt idx="273">
                  <c:v>1331.74</c:v>
                </c:pt>
                <c:pt idx="274">
                  <c:v>1331.75</c:v>
                </c:pt>
                <c:pt idx="275">
                  <c:v>1331.76</c:v>
                </c:pt>
                <c:pt idx="276">
                  <c:v>1331.77</c:v>
                </c:pt>
                <c:pt idx="277">
                  <c:v>1331.78</c:v>
                </c:pt>
                <c:pt idx="278">
                  <c:v>1331.79</c:v>
                </c:pt>
                <c:pt idx="279">
                  <c:v>1331.8</c:v>
                </c:pt>
                <c:pt idx="280">
                  <c:v>1331.81</c:v>
                </c:pt>
                <c:pt idx="281">
                  <c:v>1331.82</c:v>
                </c:pt>
                <c:pt idx="282">
                  <c:v>1331.83</c:v>
                </c:pt>
                <c:pt idx="283">
                  <c:v>1331.84</c:v>
                </c:pt>
                <c:pt idx="284">
                  <c:v>1331.85</c:v>
                </c:pt>
                <c:pt idx="285">
                  <c:v>1331.86</c:v>
                </c:pt>
                <c:pt idx="286">
                  <c:v>1331.87</c:v>
                </c:pt>
                <c:pt idx="287">
                  <c:v>1331.88</c:v>
                </c:pt>
                <c:pt idx="288">
                  <c:v>1331.89</c:v>
                </c:pt>
                <c:pt idx="289">
                  <c:v>1331.9</c:v>
                </c:pt>
                <c:pt idx="290">
                  <c:v>1331.91</c:v>
                </c:pt>
                <c:pt idx="291">
                  <c:v>1331.92</c:v>
                </c:pt>
                <c:pt idx="292">
                  <c:v>1331.93</c:v>
                </c:pt>
                <c:pt idx="293">
                  <c:v>1331.94</c:v>
                </c:pt>
                <c:pt idx="294">
                  <c:v>1331.95</c:v>
                </c:pt>
                <c:pt idx="295">
                  <c:v>1331.96</c:v>
                </c:pt>
                <c:pt idx="296">
                  <c:v>1331.97</c:v>
                </c:pt>
                <c:pt idx="297">
                  <c:v>1331.98</c:v>
                </c:pt>
                <c:pt idx="298">
                  <c:v>1331.99</c:v>
                </c:pt>
                <c:pt idx="299">
                  <c:v>1332</c:v>
                </c:pt>
                <c:pt idx="300">
                  <c:v>1332.01</c:v>
                </c:pt>
                <c:pt idx="301">
                  <c:v>1332.02</c:v>
                </c:pt>
                <c:pt idx="302">
                  <c:v>1332.03</c:v>
                </c:pt>
                <c:pt idx="303">
                  <c:v>1332.04</c:v>
                </c:pt>
                <c:pt idx="304">
                  <c:v>1332.05</c:v>
                </c:pt>
                <c:pt idx="305">
                  <c:v>1332.06</c:v>
                </c:pt>
                <c:pt idx="306">
                  <c:v>1332.07</c:v>
                </c:pt>
                <c:pt idx="307">
                  <c:v>1332.08</c:v>
                </c:pt>
                <c:pt idx="308">
                  <c:v>1332.09</c:v>
                </c:pt>
                <c:pt idx="309">
                  <c:v>1332.1</c:v>
                </c:pt>
                <c:pt idx="310">
                  <c:v>1332.11</c:v>
                </c:pt>
                <c:pt idx="311">
                  <c:v>1332.12</c:v>
                </c:pt>
                <c:pt idx="312">
                  <c:v>1332.13</c:v>
                </c:pt>
                <c:pt idx="313">
                  <c:v>1332.14</c:v>
                </c:pt>
                <c:pt idx="314">
                  <c:v>1332.15</c:v>
                </c:pt>
                <c:pt idx="315">
                  <c:v>1332.16</c:v>
                </c:pt>
                <c:pt idx="316">
                  <c:v>1332.17</c:v>
                </c:pt>
                <c:pt idx="317">
                  <c:v>1332.18</c:v>
                </c:pt>
                <c:pt idx="318">
                  <c:v>1332.19</c:v>
                </c:pt>
                <c:pt idx="319">
                  <c:v>1332.2</c:v>
                </c:pt>
                <c:pt idx="320">
                  <c:v>1332.21</c:v>
                </c:pt>
                <c:pt idx="321">
                  <c:v>1332.22</c:v>
                </c:pt>
                <c:pt idx="322">
                  <c:v>1332.23</c:v>
                </c:pt>
                <c:pt idx="323">
                  <c:v>1332.24</c:v>
                </c:pt>
                <c:pt idx="324">
                  <c:v>1332.25</c:v>
                </c:pt>
                <c:pt idx="325">
                  <c:v>1332.26</c:v>
                </c:pt>
                <c:pt idx="326">
                  <c:v>1332.27</c:v>
                </c:pt>
                <c:pt idx="327">
                  <c:v>1332.28</c:v>
                </c:pt>
                <c:pt idx="328">
                  <c:v>1332.29</c:v>
                </c:pt>
                <c:pt idx="329">
                  <c:v>1332.3</c:v>
                </c:pt>
                <c:pt idx="330">
                  <c:v>1332.31</c:v>
                </c:pt>
                <c:pt idx="331">
                  <c:v>1332.32</c:v>
                </c:pt>
                <c:pt idx="332">
                  <c:v>1332.33</c:v>
                </c:pt>
                <c:pt idx="333">
                  <c:v>1332.34</c:v>
                </c:pt>
                <c:pt idx="334">
                  <c:v>1332.35</c:v>
                </c:pt>
                <c:pt idx="335">
                  <c:v>1332.36</c:v>
                </c:pt>
                <c:pt idx="336">
                  <c:v>1332.37</c:v>
                </c:pt>
                <c:pt idx="337">
                  <c:v>1332.38</c:v>
                </c:pt>
                <c:pt idx="338">
                  <c:v>1332.39</c:v>
                </c:pt>
                <c:pt idx="339">
                  <c:v>1332.4</c:v>
                </c:pt>
                <c:pt idx="340">
                  <c:v>1332.41</c:v>
                </c:pt>
                <c:pt idx="341">
                  <c:v>1332.42</c:v>
                </c:pt>
                <c:pt idx="342">
                  <c:v>1332.43</c:v>
                </c:pt>
                <c:pt idx="343">
                  <c:v>1332.44</c:v>
                </c:pt>
                <c:pt idx="344">
                  <c:v>1332.45</c:v>
                </c:pt>
                <c:pt idx="345">
                  <c:v>1332.46</c:v>
                </c:pt>
                <c:pt idx="346">
                  <c:v>1332.47</c:v>
                </c:pt>
                <c:pt idx="347">
                  <c:v>1332.48</c:v>
                </c:pt>
                <c:pt idx="348">
                  <c:v>1332.49</c:v>
                </c:pt>
                <c:pt idx="349">
                  <c:v>1332.5</c:v>
                </c:pt>
                <c:pt idx="350">
                  <c:v>1332.51</c:v>
                </c:pt>
                <c:pt idx="351">
                  <c:v>1332.52</c:v>
                </c:pt>
                <c:pt idx="352">
                  <c:v>1332.53</c:v>
                </c:pt>
                <c:pt idx="353">
                  <c:v>1332.54</c:v>
                </c:pt>
                <c:pt idx="354">
                  <c:v>1332.55</c:v>
                </c:pt>
                <c:pt idx="355">
                  <c:v>1332.56</c:v>
                </c:pt>
                <c:pt idx="356">
                  <c:v>1332.57</c:v>
                </c:pt>
                <c:pt idx="357">
                  <c:v>1332.58</c:v>
                </c:pt>
                <c:pt idx="358">
                  <c:v>1332.59</c:v>
                </c:pt>
                <c:pt idx="359">
                  <c:v>1332.6</c:v>
                </c:pt>
                <c:pt idx="360">
                  <c:v>1332.61</c:v>
                </c:pt>
                <c:pt idx="361">
                  <c:v>1332.62</c:v>
                </c:pt>
                <c:pt idx="362">
                  <c:v>1332.63</c:v>
                </c:pt>
                <c:pt idx="363">
                  <c:v>1332.64</c:v>
                </c:pt>
                <c:pt idx="364">
                  <c:v>1332.65</c:v>
                </c:pt>
                <c:pt idx="365">
                  <c:v>1332.66</c:v>
                </c:pt>
                <c:pt idx="366">
                  <c:v>1332.67</c:v>
                </c:pt>
                <c:pt idx="367">
                  <c:v>1332.68</c:v>
                </c:pt>
                <c:pt idx="368">
                  <c:v>1332.69</c:v>
                </c:pt>
                <c:pt idx="369">
                  <c:v>1332.7</c:v>
                </c:pt>
                <c:pt idx="370">
                  <c:v>1332.71</c:v>
                </c:pt>
                <c:pt idx="371">
                  <c:v>1332.72</c:v>
                </c:pt>
                <c:pt idx="372">
                  <c:v>1332.73</c:v>
                </c:pt>
                <c:pt idx="373">
                  <c:v>1332.74</c:v>
                </c:pt>
                <c:pt idx="374">
                  <c:v>1332.75</c:v>
                </c:pt>
                <c:pt idx="375">
                  <c:v>1332.76</c:v>
                </c:pt>
                <c:pt idx="376">
                  <c:v>1332.77</c:v>
                </c:pt>
                <c:pt idx="377">
                  <c:v>1332.78</c:v>
                </c:pt>
                <c:pt idx="378">
                  <c:v>1332.79</c:v>
                </c:pt>
                <c:pt idx="379">
                  <c:v>1332.8</c:v>
                </c:pt>
                <c:pt idx="380">
                  <c:v>1332.81</c:v>
                </c:pt>
                <c:pt idx="381">
                  <c:v>1332.82</c:v>
                </c:pt>
                <c:pt idx="382">
                  <c:v>1332.83</c:v>
                </c:pt>
                <c:pt idx="383">
                  <c:v>1332.84</c:v>
                </c:pt>
                <c:pt idx="384">
                  <c:v>1332.85</c:v>
                </c:pt>
                <c:pt idx="385">
                  <c:v>1332.86</c:v>
                </c:pt>
                <c:pt idx="386">
                  <c:v>1332.87</c:v>
                </c:pt>
                <c:pt idx="387">
                  <c:v>1332.88</c:v>
                </c:pt>
                <c:pt idx="388">
                  <c:v>1332.89</c:v>
                </c:pt>
                <c:pt idx="389">
                  <c:v>1332.9</c:v>
                </c:pt>
                <c:pt idx="390">
                  <c:v>1332.91</c:v>
                </c:pt>
                <c:pt idx="391">
                  <c:v>1332.92</c:v>
                </c:pt>
                <c:pt idx="392">
                  <c:v>1332.93</c:v>
                </c:pt>
                <c:pt idx="393">
                  <c:v>1332.94</c:v>
                </c:pt>
                <c:pt idx="394">
                  <c:v>1332.95</c:v>
                </c:pt>
                <c:pt idx="395">
                  <c:v>1332.96</c:v>
                </c:pt>
                <c:pt idx="396">
                  <c:v>1332.97</c:v>
                </c:pt>
                <c:pt idx="397">
                  <c:v>1332.98</c:v>
                </c:pt>
                <c:pt idx="398">
                  <c:v>1332.99</c:v>
                </c:pt>
                <c:pt idx="399">
                  <c:v>1333</c:v>
                </c:pt>
                <c:pt idx="400">
                  <c:v>1333.01</c:v>
                </c:pt>
                <c:pt idx="401">
                  <c:v>1333.02</c:v>
                </c:pt>
                <c:pt idx="402">
                  <c:v>1333.03</c:v>
                </c:pt>
                <c:pt idx="403">
                  <c:v>1333.04</c:v>
                </c:pt>
                <c:pt idx="404">
                  <c:v>1333.05</c:v>
                </c:pt>
                <c:pt idx="405">
                  <c:v>1333.06</c:v>
                </c:pt>
                <c:pt idx="406">
                  <c:v>1333.07</c:v>
                </c:pt>
                <c:pt idx="407">
                  <c:v>1333.08</c:v>
                </c:pt>
                <c:pt idx="408">
                  <c:v>1333.09</c:v>
                </c:pt>
                <c:pt idx="409">
                  <c:v>1333.1</c:v>
                </c:pt>
                <c:pt idx="410">
                  <c:v>1333.11</c:v>
                </c:pt>
                <c:pt idx="411">
                  <c:v>1333.12</c:v>
                </c:pt>
                <c:pt idx="412">
                  <c:v>1333.13</c:v>
                </c:pt>
                <c:pt idx="413">
                  <c:v>1333.14</c:v>
                </c:pt>
                <c:pt idx="414">
                  <c:v>1333.15</c:v>
                </c:pt>
                <c:pt idx="415">
                  <c:v>1333.16</c:v>
                </c:pt>
                <c:pt idx="416">
                  <c:v>1333.17</c:v>
                </c:pt>
                <c:pt idx="417">
                  <c:v>1333.18</c:v>
                </c:pt>
                <c:pt idx="418">
                  <c:v>1333.19</c:v>
                </c:pt>
                <c:pt idx="419">
                  <c:v>1333.2</c:v>
                </c:pt>
                <c:pt idx="420">
                  <c:v>1333.21</c:v>
                </c:pt>
                <c:pt idx="421">
                  <c:v>1333.22</c:v>
                </c:pt>
                <c:pt idx="422">
                  <c:v>1333.23</c:v>
                </c:pt>
                <c:pt idx="423">
                  <c:v>1333.24</c:v>
                </c:pt>
                <c:pt idx="424">
                  <c:v>1333.25</c:v>
                </c:pt>
                <c:pt idx="425">
                  <c:v>1333.26</c:v>
                </c:pt>
                <c:pt idx="426">
                  <c:v>1333.27</c:v>
                </c:pt>
                <c:pt idx="427">
                  <c:v>1333.28</c:v>
                </c:pt>
                <c:pt idx="428">
                  <c:v>1333.29</c:v>
                </c:pt>
                <c:pt idx="429">
                  <c:v>1333.3</c:v>
                </c:pt>
                <c:pt idx="430">
                  <c:v>1333.31</c:v>
                </c:pt>
                <c:pt idx="431">
                  <c:v>1333.32</c:v>
                </c:pt>
                <c:pt idx="432">
                  <c:v>1333.33</c:v>
                </c:pt>
                <c:pt idx="433">
                  <c:v>1333.34</c:v>
                </c:pt>
                <c:pt idx="434">
                  <c:v>1333.35</c:v>
                </c:pt>
                <c:pt idx="435">
                  <c:v>1333.36</c:v>
                </c:pt>
                <c:pt idx="436">
                  <c:v>1333.37</c:v>
                </c:pt>
                <c:pt idx="437">
                  <c:v>1333.38</c:v>
                </c:pt>
                <c:pt idx="438">
                  <c:v>1333.39</c:v>
                </c:pt>
                <c:pt idx="439">
                  <c:v>1333.4</c:v>
                </c:pt>
                <c:pt idx="440">
                  <c:v>1333.41</c:v>
                </c:pt>
                <c:pt idx="441">
                  <c:v>1333.42</c:v>
                </c:pt>
                <c:pt idx="442">
                  <c:v>1333.43</c:v>
                </c:pt>
                <c:pt idx="443">
                  <c:v>1333.44</c:v>
                </c:pt>
                <c:pt idx="444">
                  <c:v>1333.45</c:v>
                </c:pt>
                <c:pt idx="445">
                  <c:v>1333.46</c:v>
                </c:pt>
                <c:pt idx="446">
                  <c:v>1333.47</c:v>
                </c:pt>
                <c:pt idx="447">
                  <c:v>1333.48</c:v>
                </c:pt>
                <c:pt idx="448">
                  <c:v>1333.49</c:v>
                </c:pt>
                <c:pt idx="449">
                  <c:v>1333.5</c:v>
                </c:pt>
                <c:pt idx="450">
                  <c:v>1333.51</c:v>
                </c:pt>
                <c:pt idx="451">
                  <c:v>1333.52</c:v>
                </c:pt>
                <c:pt idx="452">
                  <c:v>1333.53</c:v>
                </c:pt>
                <c:pt idx="453">
                  <c:v>1333.54</c:v>
                </c:pt>
                <c:pt idx="454">
                  <c:v>1333.55</c:v>
                </c:pt>
                <c:pt idx="455">
                  <c:v>1333.56</c:v>
                </c:pt>
                <c:pt idx="456">
                  <c:v>1333.57</c:v>
                </c:pt>
                <c:pt idx="457">
                  <c:v>1333.58</c:v>
                </c:pt>
                <c:pt idx="458">
                  <c:v>1333.59</c:v>
                </c:pt>
                <c:pt idx="459">
                  <c:v>1333.6</c:v>
                </c:pt>
                <c:pt idx="460">
                  <c:v>1333.61</c:v>
                </c:pt>
                <c:pt idx="461">
                  <c:v>1333.62</c:v>
                </c:pt>
                <c:pt idx="462">
                  <c:v>1333.63</c:v>
                </c:pt>
                <c:pt idx="463">
                  <c:v>1333.64</c:v>
                </c:pt>
                <c:pt idx="464">
                  <c:v>1333.65</c:v>
                </c:pt>
                <c:pt idx="465">
                  <c:v>1333.66</c:v>
                </c:pt>
                <c:pt idx="466">
                  <c:v>1333.67</c:v>
                </c:pt>
                <c:pt idx="467">
                  <c:v>1333.68</c:v>
                </c:pt>
                <c:pt idx="468">
                  <c:v>1333.69</c:v>
                </c:pt>
                <c:pt idx="469">
                  <c:v>1333.7</c:v>
                </c:pt>
                <c:pt idx="470">
                  <c:v>1333.71</c:v>
                </c:pt>
                <c:pt idx="471">
                  <c:v>1333.72</c:v>
                </c:pt>
                <c:pt idx="472">
                  <c:v>1333.73</c:v>
                </c:pt>
                <c:pt idx="473">
                  <c:v>1333.74</c:v>
                </c:pt>
                <c:pt idx="474">
                  <c:v>1333.75</c:v>
                </c:pt>
                <c:pt idx="475">
                  <c:v>1333.76</c:v>
                </c:pt>
                <c:pt idx="476">
                  <c:v>1333.77</c:v>
                </c:pt>
                <c:pt idx="477">
                  <c:v>1333.78</c:v>
                </c:pt>
                <c:pt idx="478">
                  <c:v>1333.79</c:v>
                </c:pt>
                <c:pt idx="479">
                  <c:v>1333.8</c:v>
                </c:pt>
                <c:pt idx="480">
                  <c:v>1333.81</c:v>
                </c:pt>
                <c:pt idx="481">
                  <c:v>1333.82</c:v>
                </c:pt>
                <c:pt idx="482">
                  <c:v>1333.83</c:v>
                </c:pt>
                <c:pt idx="483">
                  <c:v>1333.84</c:v>
                </c:pt>
                <c:pt idx="484">
                  <c:v>1333.85</c:v>
                </c:pt>
                <c:pt idx="485">
                  <c:v>1333.86</c:v>
                </c:pt>
                <c:pt idx="486">
                  <c:v>1333.87</c:v>
                </c:pt>
                <c:pt idx="487">
                  <c:v>1333.88</c:v>
                </c:pt>
                <c:pt idx="488">
                  <c:v>1333.89</c:v>
                </c:pt>
                <c:pt idx="489">
                  <c:v>1333.9</c:v>
                </c:pt>
                <c:pt idx="490">
                  <c:v>1333.91</c:v>
                </c:pt>
                <c:pt idx="491">
                  <c:v>1333.92</c:v>
                </c:pt>
                <c:pt idx="492">
                  <c:v>1333.93</c:v>
                </c:pt>
                <c:pt idx="493">
                  <c:v>1333.94</c:v>
                </c:pt>
                <c:pt idx="494">
                  <c:v>1333.95</c:v>
                </c:pt>
                <c:pt idx="495">
                  <c:v>1333.96</c:v>
                </c:pt>
                <c:pt idx="496">
                  <c:v>1333.97</c:v>
                </c:pt>
                <c:pt idx="497">
                  <c:v>1333.98</c:v>
                </c:pt>
                <c:pt idx="498">
                  <c:v>1333.99</c:v>
                </c:pt>
                <c:pt idx="499">
                  <c:v>1334</c:v>
                </c:pt>
                <c:pt idx="500">
                  <c:v>1334.01</c:v>
                </c:pt>
                <c:pt idx="501">
                  <c:v>1334.02</c:v>
                </c:pt>
                <c:pt idx="502">
                  <c:v>1334.03</c:v>
                </c:pt>
                <c:pt idx="503">
                  <c:v>1334.04</c:v>
                </c:pt>
                <c:pt idx="504">
                  <c:v>1334.05</c:v>
                </c:pt>
                <c:pt idx="505">
                  <c:v>1334.06</c:v>
                </c:pt>
                <c:pt idx="506">
                  <c:v>1334.07</c:v>
                </c:pt>
                <c:pt idx="507">
                  <c:v>1334.08</c:v>
                </c:pt>
                <c:pt idx="508">
                  <c:v>1334.09</c:v>
                </c:pt>
                <c:pt idx="509">
                  <c:v>1334.1</c:v>
                </c:pt>
                <c:pt idx="510">
                  <c:v>1334.11</c:v>
                </c:pt>
                <c:pt idx="511">
                  <c:v>1334.12</c:v>
                </c:pt>
                <c:pt idx="512">
                  <c:v>1334.13</c:v>
                </c:pt>
                <c:pt idx="513">
                  <c:v>1334.14</c:v>
                </c:pt>
                <c:pt idx="514">
                  <c:v>1334.15</c:v>
                </c:pt>
                <c:pt idx="515">
                  <c:v>1334.16</c:v>
                </c:pt>
                <c:pt idx="516">
                  <c:v>1334.17</c:v>
                </c:pt>
                <c:pt idx="517">
                  <c:v>1334.18</c:v>
                </c:pt>
                <c:pt idx="518">
                  <c:v>1334.19</c:v>
                </c:pt>
                <c:pt idx="519">
                  <c:v>1334.2</c:v>
                </c:pt>
                <c:pt idx="520">
                  <c:v>1334.21</c:v>
                </c:pt>
                <c:pt idx="521">
                  <c:v>1334.22</c:v>
                </c:pt>
                <c:pt idx="522">
                  <c:v>1334.23</c:v>
                </c:pt>
                <c:pt idx="523">
                  <c:v>1334.24</c:v>
                </c:pt>
                <c:pt idx="524">
                  <c:v>1334.25</c:v>
                </c:pt>
                <c:pt idx="525">
                  <c:v>1334.26</c:v>
                </c:pt>
                <c:pt idx="526">
                  <c:v>1334.27</c:v>
                </c:pt>
                <c:pt idx="527">
                  <c:v>1334.28</c:v>
                </c:pt>
                <c:pt idx="528">
                  <c:v>1334.29</c:v>
                </c:pt>
                <c:pt idx="529">
                  <c:v>1334.3</c:v>
                </c:pt>
                <c:pt idx="530">
                  <c:v>1334.31</c:v>
                </c:pt>
                <c:pt idx="531">
                  <c:v>1334.32</c:v>
                </c:pt>
                <c:pt idx="532">
                  <c:v>1334.33</c:v>
                </c:pt>
                <c:pt idx="533">
                  <c:v>1334.34</c:v>
                </c:pt>
                <c:pt idx="534">
                  <c:v>1334.35</c:v>
                </c:pt>
                <c:pt idx="535">
                  <c:v>1334.36</c:v>
                </c:pt>
                <c:pt idx="536">
                  <c:v>1334.37</c:v>
                </c:pt>
                <c:pt idx="537">
                  <c:v>1334.38</c:v>
                </c:pt>
                <c:pt idx="538">
                  <c:v>1334.39</c:v>
                </c:pt>
                <c:pt idx="539">
                  <c:v>1334.4</c:v>
                </c:pt>
                <c:pt idx="540">
                  <c:v>1334.41</c:v>
                </c:pt>
                <c:pt idx="541">
                  <c:v>1334.42</c:v>
                </c:pt>
                <c:pt idx="542">
                  <c:v>1334.43</c:v>
                </c:pt>
                <c:pt idx="543">
                  <c:v>1334.44</c:v>
                </c:pt>
                <c:pt idx="544">
                  <c:v>1334.45</c:v>
                </c:pt>
                <c:pt idx="545">
                  <c:v>1334.46</c:v>
                </c:pt>
                <c:pt idx="546">
                  <c:v>1334.47</c:v>
                </c:pt>
                <c:pt idx="547">
                  <c:v>1334.48</c:v>
                </c:pt>
                <c:pt idx="548">
                  <c:v>1334.49</c:v>
                </c:pt>
                <c:pt idx="549">
                  <c:v>1334.5</c:v>
                </c:pt>
                <c:pt idx="550">
                  <c:v>1334.51</c:v>
                </c:pt>
                <c:pt idx="551">
                  <c:v>1334.52</c:v>
                </c:pt>
                <c:pt idx="552">
                  <c:v>1334.53</c:v>
                </c:pt>
                <c:pt idx="553">
                  <c:v>1334.54</c:v>
                </c:pt>
                <c:pt idx="554">
                  <c:v>1334.55</c:v>
                </c:pt>
                <c:pt idx="555">
                  <c:v>1334.56</c:v>
                </c:pt>
                <c:pt idx="556">
                  <c:v>1334.57</c:v>
                </c:pt>
                <c:pt idx="557">
                  <c:v>1334.58</c:v>
                </c:pt>
                <c:pt idx="558">
                  <c:v>1334.59</c:v>
                </c:pt>
                <c:pt idx="559">
                  <c:v>1334.6</c:v>
                </c:pt>
                <c:pt idx="560">
                  <c:v>1334.61</c:v>
                </c:pt>
                <c:pt idx="561">
                  <c:v>1334.62</c:v>
                </c:pt>
                <c:pt idx="562">
                  <c:v>1334.63</c:v>
                </c:pt>
                <c:pt idx="563">
                  <c:v>1334.64</c:v>
                </c:pt>
                <c:pt idx="564">
                  <c:v>1334.65</c:v>
                </c:pt>
                <c:pt idx="565">
                  <c:v>1334.66</c:v>
                </c:pt>
                <c:pt idx="566">
                  <c:v>1334.67</c:v>
                </c:pt>
                <c:pt idx="567">
                  <c:v>1334.68</c:v>
                </c:pt>
                <c:pt idx="568">
                  <c:v>1334.69</c:v>
                </c:pt>
                <c:pt idx="569">
                  <c:v>1334.7</c:v>
                </c:pt>
                <c:pt idx="570">
                  <c:v>1334.71</c:v>
                </c:pt>
                <c:pt idx="571">
                  <c:v>1334.72</c:v>
                </c:pt>
                <c:pt idx="572">
                  <c:v>1334.73</c:v>
                </c:pt>
                <c:pt idx="573">
                  <c:v>1334.74</c:v>
                </c:pt>
                <c:pt idx="574">
                  <c:v>1334.75</c:v>
                </c:pt>
                <c:pt idx="575">
                  <c:v>1334.76</c:v>
                </c:pt>
                <c:pt idx="576">
                  <c:v>1334.77</c:v>
                </c:pt>
                <c:pt idx="577">
                  <c:v>1334.78</c:v>
                </c:pt>
                <c:pt idx="578">
                  <c:v>1334.79</c:v>
                </c:pt>
                <c:pt idx="579">
                  <c:v>1334.8</c:v>
                </c:pt>
                <c:pt idx="580">
                  <c:v>1334.81</c:v>
                </c:pt>
                <c:pt idx="581">
                  <c:v>1334.82</c:v>
                </c:pt>
                <c:pt idx="582">
                  <c:v>1334.83</c:v>
                </c:pt>
                <c:pt idx="583">
                  <c:v>1334.84</c:v>
                </c:pt>
                <c:pt idx="584">
                  <c:v>1334.85</c:v>
                </c:pt>
                <c:pt idx="585">
                  <c:v>1334.86</c:v>
                </c:pt>
                <c:pt idx="586">
                  <c:v>1334.87</c:v>
                </c:pt>
                <c:pt idx="587">
                  <c:v>1334.88</c:v>
                </c:pt>
                <c:pt idx="588">
                  <c:v>1334.89</c:v>
                </c:pt>
                <c:pt idx="589">
                  <c:v>1334.9</c:v>
                </c:pt>
                <c:pt idx="590">
                  <c:v>1334.91</c:v>
                </c:pt>
                <c:pt idx="591">
                  <c:v>1334.92</c:v>
                </c:pt>
                <c:pt idx="592">
                  <c:v>1334.93</c:v>
                </c:pt>
                <c:pt idx="593">
                  <c:v>1334.94</c:v>
                </c:pt>
                <c:pt idx="594">
                  <c:v>1334.95</c:v>
                </c:pt>
                <c:pt idx="595">
                  <c:v>1334.96</c:v>
                </c:pt>
                <c:pt idx="596">
                  <c:v>1334.97</c:v>
                </c:pt>
                <c:pt idx="597">
                  <c:v>1334.98</c:v>
                </c:pt>
                <c:pt idx="598">
                  <c:v>1334.99</c:v>
                </c:pt>
                <c:pt idx="599">
                  <c:v>1335</c:v>
                </c:pt>
                <c:pt idx="600">
                  <c:v>1335.01</c:v>
                </c:pt>
                <c:pt idx="601">
                  <c:v>1335.02</c:v>
                </c:pt>
                <c:pt idx="602">
                  <c:v>1335.03</c:v>
                </c:pt>
                <c:pt idx="603">
                  <c:v>1335.04</c:v>
                </c:pt>
                <c:pt idx="604">
                  <c:v>1335.05</c:v>
                </c:pt>
                <c:pt idx="605">
                  <c:v>1335.06</c:v>
                </c:pt>
                <c:pt idx="606">
                  <c:v>1335.07</c:v>
                </c:pt>
                <c:pt idx="607">
                  <c:v>1335.08</c:v>
                </c:pt>
                <c:pt idx="608">
                  <c:v>1335.09</c:v>
                </c:pt>
                <c:pt idx="609">
                  <c:v>1335.1</c:v>
                </c:pt>
                <c:pt idx="610">
                  <c:v>1335.11</c:v>
                </c:pt>
                <c:pt idx="611">
                  <c:v>1335.12</c:v>
                </c:pt>
                <c:pt idx="612">
                  <c:v>1335.13</c:v>
                </c:pt>
                <c:pt idx="613">
                  <c:v>1335.14</c:v>
                </c:pt>
                <c:pt idx="614">
                  <c:v>1335.15</c:v>
                </c:pt>
                <c:pt idx="615">
                  <c:v>1335.16</c:v>
                </c:pt>
                <c:pt idx="616">
                  <c:v>1335.17</c:v>
                </c:pt>
                <c:pt idx="617">
                  <c:v>1335.18</c:v>
                </c:pt>
                <c:pt idx="618">
                  <c:v>1335.19</c:v>
                </c:pt>
                <c:pt idx="619">
                  <c:v>1335.2</c:v>
                </c:pt>
                <c:pt idx="620">
                  <c:v>1335.21</c:v>
                </c:pt>
                <c:pt idx="621">
                  <c:v>1335.22</c:v>
                </c:pt>
                <c:pt idx="622">
                  <c:v>1335.23</c:v>
                </c:pt>
                <c:pt idx="623">
                  <c:v>1335.24</c:v>
                </c:pt>
                <c:pt idx="624">
                  <c:v>1335.25</c:v>
                </c:pt>
                <c:pt idx="625">
                  <c:v>1335.26</c:v>
                </c:pt>
                <c:pt idx="626">
                  <c:v>1335.27</c:v>
                </c:pt>
                <c:pt idx="627">
                  <c:v>1335.28</c:v>
                </c:pt>
                <c:pt idx="628">
                  <c:v>1335.29</c:v>
                </c:pt>
                <c:pt idx="629">
                  <c:v>1335.3</c:v>
                </c:pt>
                <c:pt idx="630">
                  <c:v>1335.31</c:v>
                </c:pt>
                <c:pt idx="631">
                  <c:v>1335.32</c:v>
                </c:pt>
                <c:pt idx="632">
                  <c:v>1335.33</c:v>
                </c:pt>
                <c:pt idx="633">
                  <c:v>1335.34</c:v>
                </c:pt>
                <c:pt idx="634">
                  <c:v>1335.35</c:v>
                </c:pt>
                <c:pt idx="635">
                  <c:v>1335.36</c:v>
                </c:pt>
                <c:pt idx="636">
                  <c:v>1335.37</c:v>
                </c:pt>
                <c:pt idx="637">
                  <c:v>1335.38</c:v>
                </c:pt>
                <c:pt idx="638">
                  <c:v>1335.39</c:v>
                </c:pt>
                <c:pt idx="639">
                  <c:v>1335.4</c:v>
                </c:pt>
                <c:pt idx="640">
                  <c:v>1335.41</c:v>
                </c:pt>
                <c:pt idx="641">
                  <c:v>1335.42</c:v>
                </c:pt>
                <c:pt idx="642">
                  <c:v>1335.43</c:v>
                </c:pt>
                <c:pt idx="643">
                  <c:v>1335.44</c:v>
                </c:pt>
                <c:pt idx="644">
                  <c:v>1335.45</c:v>
                </c:pt>
                <c:pt idx="645">
                  <c:v>1335.46</c:v>
                </c:pt>
                <c:pt idx="646">
                  <c:v>1335.47</c:v>
                </c:pt>
                <c:pt idx="647">
                  <c:v>1335.48</c:v>
                </c:pt>
                <c:pt idx="648">
                  <c:v>1335.49</c:v>
                </c:pt>
                <c:pt idx="649">
                  <c:v>1335.5</c:v>
                </c:pt>
                <c:pt idx="650">
                  <c:v>1335.51</c:v>
                </c:pt>
                <c:pt idx="651">
                  <c:v>1335.52</c:v>
                </c:pt>
                <c:pt idx="652">
                  <c:v>1335.53</c:v>
                </c:pt>
                <c:pt idx="653">
                  <c:v>1335.54</c:v>
                </c:pt>
                <c:pt idx="654">
                  <c:v>1335.55</c:v>
                </c:pt>
                <c:pt idx="655">
                  <c:v>1335.56</c:v>
                </c:pt>
                <c:pt idx="656">
                  <c:v>1335.57</c:v>
                </c:pt>
                <c:pt idx="657">
                  <c:v>1335.58</c:v>
                </c:pt>
                <c:pt idx="658">
                  <c:v>1335.59</c:v>
                </c:pt>
                <c:pt idx="659">
                  <c:v>1335.6</c:v>
                </c:pt>
                <c:pt idx="660">
                  <c:v>1335.61</c:v>
                </c:pt>
                <c:pt idx="661">
                  <c:v>1335.62</c:v>
                </c:pt>
                <c:pt idx="662">
                  <c:v>1335.63</c:v>
                </c:pt>
                <c:pt idx="663">
                  <c:v>1335.64</c:v>
                </c:pt>
                <c:pt idx="664">
                  <c:v>1335.65</c:v>
                </c:pt>
                <c:pt idx="665">
                  <c:v>1335.66</c:v>
                </c:pt>
                <c:pt idx="666">
                  <c:v>1335.67</c:v>
                </c:pt>
                <c:pt idx="667">
                  <c:v>1335.68</c:v>
                </c:pt>
                <c:pt idx="668">
                  <c:v>1335.69</c:v>
                </c:pt>
                <c:pt idx="669">
                  <c:v>1335.7</c:v>
                </c:pt>
                <c:pt idx="670">
                  <c:v>1335.71</c:v>
                </c:pt>
                <c:pt idx="671">
                  <c:v>1335.72</c:v>
                </c:pt>
                <c:pt idx="672">
                  <c:v>1335.73</c:v>
                </c:pt>
                <c:pt idx="673">
                  <c:v>1335.74</c:v>
                </c:pt>
                <c:pt idx="674">
                  <c:v>1335.75</c:v>
                </c:pt>
                <c:pt idx="675">
                  <c:v>1335.76</c:v>
                </c:pt>
                <c:pt idx="676">
                  <c:v>1335.77</c:v>
                </c:pt>
                <c:pt idx="677">
                  <c:v>1335.78</c:v>
                </c:pt>
                <c:pt idx="678">
                  <c:v>1335.79</c:v>
                </c:pt>
                <c:pt idx="679">
                  <c:v>1335.8</c:v>
                </c:pt>
                <c:pt idx="680">
                  <c:v>1335.81</c:v>
                </c:pt>
                <c:pt idx="681">
                  <c:v>1335.82</c:v>
                </c:pt>
                <c:pt idx="682">
                  <c:v>1335.83</c:v>
                </c:pt>
                <c:pt idx="683">
                  <c:v>1335.84</c:v>
                </c:pt>
                <c:pt idx="684">
                  <c:v>1335.85</c:v>
                </c:pt>
                <c:pt idx="685">
                  <c:v>1335.86</c:v>
                </c:pt>
                <c:pt idx="686">
                  <c:v>1335.87</c:v>
                </c:pt>
                <c:pt idx="687">
                  <c:v>1335.88</c:v>
                </c:pt>
                <c:pt idx="688">
                  <c:v>1335.89</c:v>
                </c:pt>
                <c:pt idx="689">
                  <c:v>1335.9</c:v>
                </c:pt>
                <c:pt idx="690">
                  <c:v>1335.91</c:v>
                </c:pt>
                <c:pt idx="691">
                  <c:v>1335.92</c:v>
                </c:pt>
                <c:pt idx="692">
                  <c:v>1335.93</c:v>
                </c:pt>
                <c:pt idx="693">
                  <c:v>1335.94</c:v>
                </c:pt>
                <c:pt idx="694">
                  <c:v>1335.95</c:v>
                </c:pt>
                <c:pt idx="695">
                  <c:v>1335.96</c:v>
                </c:pt>
                <c:pt idx="696">
                  <c:v>1335.97</c:v>
                </c:pt>
                <c:pt idx="697">
                  <c:v>1335.98</c:v>
                </c:pt>
                <c:pt idx="698">
                  <c:v>1335.99</c:v>
                </c:pt>
                <c:pt idx="699">
                  <c:v>1336</c:v>
                </c:pt>
                <c:pt idx="700">
                  <c:v>1336.01</c:v>
                </c:pt>
                <c:pt idx="701">
                  <c:v>1336.02</c:v>
                </c:pt>
                <c:pt idx="702">
                  <c:v>1336.03</c:v>
                </c:pt>
                <c:pt idx="703">
                  <c:v>1336.04</c:v>
                </c:pt>
                <c:pt idx="704">
                  <c:v>1336.05</c:v>
                </c:pt>
                <c:pt idx="705">
                  <c:v>1336.06</c:v>
                </c:pt>
                <c:pt idx="706">
                  <c:v>1336.07</c:v>
                </c:pt>
                <c:pt idx="707">
                  <c:v>1336.08</c:v>
                </c:pt>
                <c:pt idx="708">
                  <c:v>1336.09</c:v>
                </c:pt>
                <c:pt idx="709">
                  <c:v>1336.1</c:v>
                </c:pt>
                <c:pt idx="710">
                  <c:v>1336.11</c:v>
                </c:pt>
                <c:pt idx="711">
                  <c:v>1336.12</c:v>
                </c:pt>
                <c:pt idx="712">
                  <c:v>1336.13</c:v>
                </c:pt>
                <c:pt idx="713">
                  <c:v>1336.14</c:v>
                </c:pt>
                <c:pt idx="714">
                  <c:v>1336.15</c:v>
                </c:pt>
                <c:pt idx="715">
                  <c:v>1336.16</c:v>
                </c:pt>
                <c:pt idx="716">
                  <c:v>1336.17</c:v>
                </c:pt>
                <c:pt idx="717">
                  <c:v>1336.18</c:v>
                </c:pt>
                <c:pt idx="718">
                  <c:v>1336.19</c:v>
                </c:pt>
                <c:pt idx="719">
                  <c:v>1336.2</c:v>
                </c:pt>
                <c:pt idx="720">
                  <c:v>1336.21</c:v>
                </c:pt>
                <c:pt idx="721">
                  <c:v>1336.22</c:v>
                </c:pt>
                <c:pt idx="722">
                  <c:v>1336.23</c:v>
                </c:pt>
                <c:pt idx="723">
                  <c:v>1336.24</c:v>
                </c:pt>
                <c:pt idx="724">
                  <c:v>1336.25</c:v>
                </c:pt>
                <c:pt idx="725">
                  <c:v>1336.26</c:v>
                </c:pt>
                <c:pt idx="726">
                  <c:v>1336.27</c:v>
                </c:pt>
                <c:pt idx="727">
                  <c:v>1336.28</c:v>
                </c:pt>
                <c:pt idx="728">
                  <c:v>1336.29</c:v>
                </c:pt>
                <c:pt idx="729">
                  <c:v>1336.3</c:v>
                </c:pt>
                <c:pt idx="730">
                  <c:v>1336.31</c:v>
                </c:pt>
                <c:pt idx="731">
                  <c:v>1336.32</c:v>
                </c:pt>
                <c:pt idx="732">
                  <c:v>1336.33</c:v>
                </c:pt>
                <c:pt idx="733">
                  <c:v>1336.34</c:v>
                </c:pt>
                <c:pt idx="734">
                  <c:v>1336.35</c:v>
                </c:pt>
                <c:pt idx="735">
                  <c:v>1336.36</c:v>
                </c:pt>
                <c:pt idx="736">
                  <c:v>1336.37</c:v>
                </c:pt>
                <c:pt idx="737">
                  <c:v>1336.38</c:v>
                </c:pt>
                <c:pt idx="738">
                  <c:v>1336.39</c:v>
                </c:pt>
                <c:pt idx="739">
                  <c:v>1336.4</c:v>
                </c:pt>
                <c:pt idx="740">
                  <c:v>1336.41</c:v>
                </c:pt>
                <c:pt idx="741">
                  <c:v>1336.42</c:v>
                </c:pt>
                <c:pt idx="742">
                  <c:v>1336.43</c:v>
                </c:pt>
                <c:pt idx="743">
                  <c:v>1336.44</c:v>
                </c:pt>
                <c:pt idx="744">
                  <c:v>1336.45</c:v>
                </c:pt>
                <c:pt idx="745">
                  <c:v>1336.46</c:v>
                </c:pt>
                <c:pt idx="746">
                  <c:v>1336.47</c:v>
                </c:pt>
                <c:pt idx="747">
                  <c:v>1336.48</c:v>
                </c:pt>
                <c:pt idx="748">
                  <c:v>1336.49</c:v>
                </c:pt>
                <c:pt idx="749">
                  <c:v>1336.5</c:v>
                </c:pt>
                <c:pt idx="750">
                  <c:v>1336.51</c:v>
                </c:pt>
                <c:pt idx="751">
                  <c:v>1336.52</c:v>
                </c:pt>
                <c:pt idx="752">
                  <c:v>1336.53</c:v>
                </c:pt>
                <c:pt idx="753">
                  <c:v>1336.54</c:v>
                </c:pt>
                <c:pt idx="754">
                  <c:v>1336.55</c:v>
                </c:pt>
                <c:pt idx="755">
                  <c:v>1336.56</c:v>
                </c:pt>
                <c:pt idx="756">
                  <c:v>1336.57</c:v>
                </c:pt>
                <c:pt idx="757">
                  <c:v>1336.58</c:v>
                </c:pt>
                <c:pt idx="758">
                  <c:v>1336.59</c:v>
                </c:pt>
                <c:pt idx="759">
                  <c:v>1336.6</c:v>
                </c:pt>
                <c:pt idx="760">
                  <c:v>1336.61</c:v>
                </c:pt>
                <c:pt idx="761">
                  <c:v>1336.62</c:v>
                </c:pt>
                <c:pt idx="762">
                  <c:v>1336.63</c:v>
                </c:pt>
                <c:pt idx="763">
                  <c:v>1336.64</c:v>
                </c:pt>
                <c:pt idx="764">
                  <c:v>1336.65</c:v>
                </c:pt>
                <c:pt idx="765">
                  <c:v>1336.66</c:v>
                </c:pt>
                <c:pt idx="766">
                  <c:v>1336.67</c:v>
                </c:pt>
                <c:pt idx="767">
                  <c:v>1336.68</c:v>
                </c:pt>
                <c:pt idx="768">
                  <c:v>1336.69</c:v>
                </c:pt>
                <c:pt idx="769">
                  <c:v>1336.7</c:v>
                </c:pt>
                <c:pt idx="770">
                  <c:v>1336.71</c:v>
                </c:pt>
                <c:pt idx="771">
                  <c:v>1336.72</c:v>
                </c:pt>
                <c:pt idx="772">
                  <c:v>1336.73</c:v>
                </c:pt>
                <c:pt idx="773">
                  <c:v>1336.74</c:v>
                </c:pt>
                <c:pt idx="774">
                  <c:v>1336.75</c:v>
                </c:pt>
                <c:pt idx="775">
                  <c:v>1336.76</c:v>
                </c:pt>
                <c:pt idx="776">
                  <c:v>1336.77</c:v>
                </c:pt>
                <c:pt idx="777">
                  <c:v>1336.78</c:v>
                </c:pt>
                <c:pt idx="778">
                  <c:v>1336.79</c:v>
                </c:pt>
                <c:pt idx="779">
                  <c:v>1336.8</c:v>
                </c:pt>
                <c:pt idx="780">
                  <c:v>1336.81</c:v>
                </c:pt>
                <c:pt idx="781">
                  <c:v>1336.82</c:v>
                </c:pt>
                <c:pt idx="782">
                  <c:v>1336.83</c:v>
                </c:pt>
                <c:pt idx="783">
                  <c:v>1336.84</c:v>
                </c:pt>
                <c:pt idx="784">
                  <c:v>1336.85</c:v>
                </c:pt>
                <c:pt idx="785">
                  <c:v>1336.86</c:v>
                </c:pt>
                <c:pt idx="786">
                  <c:v>1336.87</c:v>
                </c:pt>
                <c:pt idx="787">
                  <c:v>1336.88</c:v>
                </c:pt>
                <c:pt idx="788">
                  <c:v>1336.89</c:v>
                </c:pt>
                <c:pt idx="789">
                  <c:v>1336.9</c:v>
                </c:pt>
                <c:pt idx="790">
                  <c:v>1336.91</c:v>
                </c:pt>
                <c:pt idx="791">
                  <c:v>1336.92</c:v>
                </c:pt>
                <c:pt idx="792">
                  <c:v>1336.93</c:v>
                </c:pt>
                <c:pt idx="793">
                  <c:v>1336.94</c:v>
                </c:pt>
                <c:pt idx="794">
                  <c:v>1336.95</c:v>
                </c:pt>
                <c:pt idx="795">
                  <c:v>1336.96</c:v>
                </c:pt>
                <c:pt idx="796">
                  <c:v>1336.97</c:v>
                </c:pt>
                <c:pt idx="797">
                  <c:v>1336.98</c:v>
                </c:pt>
                <c:pt idx="798">
                  <c:v>1336.99</c:v>
                </c:pt>
                <c:pt idx="799">
                  <c:v>1337</c:v>
                </c:pt>
                <c:pt idx="800">
                  <c:v>1337.01</c:v>
                </c:pt>
                <c:pt idx="801">
                  <c:v>1337.02</c:v>
                </c:pt>
                <c:pt idx="802">
                  <c:v>1337.03</c:v>
                </c:pt>
                <c:pt idx="803">
                  <c:v>1337.04</c:v>
                </c:pt>
                <c:pt idx="804">
                  <c:v>1337.05</c:v>
                </c:pt>
                <c:pt idx="805">
                  <c:v>1337.06</c:v>
                </c:pt>
                <c:pt idx="806">
                  <c:v>1337.07</c:v>
                </c:pt>
                <c:pt idx="807">
                  <c:v>1337.08</c:v>
                </c:pt>
                <c:pt idx="808">
                  <c:v>1337.09</c:v>
                </c:pt>
                <c:pt idx="809">
                  <c:v>1337.1</c:v>
                </c:pt>
                <c:pt idx="810">
                  <c:v>1337.11</c:v>
                </c:pt>
                <c:pt idx="811">
                  <c:v>1337.12</c:v>
                </c:pt>
                <c:pt idx="812">
                  <c:v>1337.13</c:v>
                </c:pt>
                <c:pt idx="813">
                  <c:v>1337.14</c:v>
                </c:pt>
                <c:pt idx="814">
                  <c:v>1337.15</c:v>
                </c:pt>
                <c:pt idx="815">
                  <c:v>1337.16</c:v>
                </c:pt>
                <c:pt idx="816">
                  <c:v>1337.17</c:v>
                </c:pt>
                <c:pt idx="817">
                  <c:v>1337.18</c:v>
                </c:pt>
                <c:pt idx="818">
                  <c:v>1337.19</c:v>
                </c:pt>
                <c:pt idx="819">
                  <c:v>1337.2</c:v>
                </c:pt>
                <c:pt idx="820">
                  <c:v>1337.21</c:v>
                </c:pt>
                <c:pt idx="821">
                  <c:v>1337.22</c:v>
                </c:pt>
                <c:pt idx="822">
                  <c:v>1337.23</c:v>
                </c:pt>
                <c:pt idx="823">
                  <c:v>1337.24</c:v>
                </c:pt>
                <c:pt idx="824">
                  <c:v>1337.25</c:v>
                </c:pt>
                <c:pt idx="825">
                  <c:v>1337.26</c:v>
                </c:pt>
                <c:pt idx="826">
                  <c:v>1337.27</c:v>
                </c:pt>
                <c:pt idx="827">
                  <c:v>1337.28</c:v>
                </c:pt>
                <c:pt idx="828">
                  <c:v>1337.29</c:v>
                </c:pt>
                <c:pt idx="829">
                  <c:v>1337.3</c:v>
                </c:pt>
                <c:pt idx="830">
                  <c:v>1337.31</c:v>
                </c:pt>
                <c:pt idx="831">
                  <c:v>1337.32</c:v>
                </c:pt>
                <c:pt idx="832">
                  <c:v>1337.33</c:v>
                </c:pt>
                <c:pt idx="833">
                  <c:v>1337.34</c:v>
                </c:pt>
                <c:pt idx="834">
                  <c:v>1337.35</c:v>
                </c:pt>
                <c:pt idx="835">
                  <c:v>1337.36</c:v>
                </c:pt>
                <c:pt idx="836">
                  <c:v>1337.37</c:v>
                </c:pt>
                <c:pt idx="837">
                  <c:v>1337.38</c:v>
                </c:pt>
                <c:pt idx="838">
                  <c:v>1337.39</c:v>
                </c:pt>
                <c:pt idx="839">
                  <c:v>1337.4</c:v>
                </c:pt>
                <c:pt idx="840">
                  <c:v>1337.41</c:v>
                </c:pt>
                <c:pt idx="841">
                  <c:v>1337.42</c:v>
                </c:pt>
                <c:pt idx="842">
                  <c:v>1337.43</c:v>
                </c:pt>
                <c:pt idx="843">
                  <c:v>1337.44</c:v>
                </c:pt>
                <c:pt idx="844">
                  <c:v>1337.45</c:v>
                </c:pt>
                <c:pt idx="845">
                  <c:v>1337.46</c:v>
                </c:pt>
                <c:pt idx="846">
                  <c:v>1337.47</c:v>
                </c:pt>
                <c:pt idx="847">
                  <c:v>1337.48</c:v>
                </c:pt>
                <c:pt idx="848">
                  <c:v>1337.49</c:v>
                </c:pt>
                <c:pt idx="849">
                  <c:v>1337.5</c:v>
                </c:pt>
                <c:pt idx="850">
                  <c:v>1337.51</c:v>
                </c:pt>
                <c:pt idx="851">
                  <c:v>1337.52</c:v>
                </c:pt>
                <c:pt idx="852">
                  <c:v>1337.53</c:v>
                </c:pt>
                <c:pt idx="853">
                  <c:v>1337.54</c:v>
                </c:pt>
                <c:pt idx="854">
                  <c:v>1337.55</c:v>
                </c:pt>
                <c:pt idx="855">
                  <c:v>1337.56</c:v>
                </c:pt>
                <c:pt idx="856">
                  <c:v>1337.57</c:v>
                </c:pt>
                <c:pt idx="857">
                  <c:v>1337.58</c:v>
                </c:pt>
                <c:pt idx="858">
                  <c:v>1337.59</c:v>
                </c:pt>
                <c:pt idx="859">
                  <c:v>1337.6</c:v>
                </c:pt>
                <c:pt idx="860">
                  <c:v>1337.61</c:v>
                </c:pt>
                <c:pt idx="861">
                  <c:v>1337.62</c:v>
                </c:pt>
                <c:pt idx="862">
                  <c:v>1337.63</c:v>
                </c:pt>
                <c:pt idx="863">
                  <c:v>1337.64</c:v>
                </c:pt>
                <c:pt idx="864">
                  <c:v>1337.65</c:v>
                </c:pt>
                <c:pt idx="865">
                  <c:v>1337.66</c:v>
                </c:pt>
                <c:pt idx="866">
                  <c:v>1337.67</c:v>
                </c:pt>
                <c:pt idx="867">
                  <c:v>1337.68</c:v>
                </c:pt>
                <c:pt idx="868">
                  <c:v>1337.69</c:v>
                </c:pt>
                <c:pt idx="869">
                  <c:v>1337.7</c:v>
                </c:pt>
                <c:pt idx="870">
                  <c:v>1337.71</c:v>
                </c:pt>
                <c:pt idx="871">
                  <c:v>1337.72</c:v>
                </c:pt>
                <c:pt idx="872">
                  <c:v>1337.73</c:v>
                </c:pt>
                <c:pt idx="873">
                  <c:v>1337.74</c:v>
                </c:pt>
                <c:pt idx="874">
                  <c:v>1337.75</c:v>
                </c:pt>
                <c:pt idx="875">
                  <c:v>1337.76</c:v>
                </c:pt>
                <c:pt idx="876">
                  <c:v>1337.77</c:v>
                </c:pt>
                <c:pt idx="877">
                  <c:v>1337.78</c:v>
                </c:pt>
                <c:pt idx="878">
                  <c:v>1337.79</c:v>
                </c:pt>
                <c:pt idx="879">
                  <c:v>1337.8</c:v>
                </c:pt>
                <c:pt idx="880">
                  <c:v>1337.81</c:v>
                </c:pt>
                <c:pt idx="881">
                  <c:v>1337.82</c:v>
                </c:pt>
                <c:pt idx="882">
                  <c:v>1337.83</c:v>
                </c:pt>
                <c:pt idx="883">
                  <c:v>1337.84</c:v>
                </c:pt>
                <c:pt idx="884">
                  <c:v>1337.85</c:v>
                </c:pt>
                <c:pt idx="885">
                  <c:v>1337.86</c:v>
                </c:pt>
                <c:pt idx="886">
                  <c:v>1337.87</c:v>
                </c:pt>
                <c:pt idx="887">
                  <c:v>1337.88</c:v>
                </c:pt>
                <c:pt idx="888">
                  <c:v>1337.89</c:v>
                </c:pt>
                <c:pt idx="889">
                  <c:v>1337.9</c:v>
                </c:pt>
                <c:pt idx="890">
                  <c:v>1337.91</c:v>
                </c:pt>
                <c:pt idx="891">
                  <c:v>1337.92</c:v>
                </c:pt>
                <c:pt idx="892">
                  <c:v>1337.93</c:v>
                </c:pt>
                <c:pt idx="893">
                  <c:v>1337.94</c:v>
                </c:pt>
                <c:pt idx="894">
                  <c:v>1337.95</c:v>
                </c:pt>
                <c:pt idx="895">
                  <c:v>1337.96</c:v>
                </c:pt>
                <c:pt idx="896">
                  <c:v>1337.97</c:v>
                </c:pt>
                <c:pt idx="897">
                  <c:v>1337.98</c:v>
                </c:pt>
                <c:pt idx="898">
                  <c:v>1337.99</c:v>
                </c:pt>
                <c:pt idx="899">
                  <c:v>1338</c:v>
                </c:pt>
                <c:pt idx="900">
                  <c:v>1338.01</c:v>
                </c:pt>
                <c:pt idx="901">
                  <c:v>1338.02</c:v>
                </c:pt>
                <c:pt idx="902">
                  <c:v>1338.03</c:v>
                </c:pt>
                <c:pt idx="903">
                  <c:v>1338.04</c:v>
                </c:pt>
                <c:pt idx="904">
                  <c:v>1338.05</c:v>
                </c:pt>
                <c:pt idx="905">
                  <c:v>1338.06</c:v>
                </c:pt>
                <c:pt idx="906">
                  <c:v>1338.07</c:v>
                </c:pt>
                <c:pt idx="907">
                  <c:v>1338.08</c:v>
                </c:pt>
                <c:pt idx="908">
                  <c:v>1338.09</c:v>
                </c:pt>
                <c:pt idx="909">
                  <c:v>1338.1</c:v>
                </c:pt>
                <c:pt idx="910">
                  <c:v>1338.11</c:v>
                </c:pt>
                <c:pt idx="911">
                  <c:v>1338.12</c:v>
                </c:pt>
                <c:pt idx="912">
                  <c:v>1338.13</c:v>
                </c:pt>
                <c:pt idx="913">
                  <c:v>1338.14</c:v>
                </c:pt>
                <c:pt idx="914">
                  <c:v>1338.15</c:v>
                </c:pt>
                <c:pt idx="915">
                  <c:v>1338.16</c:v>
                </c:pt>
                <c:pt idx="916">
                  <c:v>1338.17</c:v>
                </c:pt>
                <c:pt idx="917">
                  <c:v>1338.18</c:v>
                </c:pt>
                <c:pt idx="918">
                  <c:v>1338.19</c:v>
                </c:pt>
                <c:pt idx="919">
                  <c:v>1338.2</c:v>
                </c:pt>
                <c:pt idx="920">
                  <c:v>1338.21</c:v>
                </c:pt>
                <c:pt idx="921">
                  <c:v>1338.22</c:v>
                </c:pt>
                <c:pt idx="922">
                  <c:v>1338.23</c:v>
                </c:pt>
                <c:pt idx="923">
                  <c:v>1338.24</c:v>
                </c:pt>
                <c:pt idx="924">
                  <c:v>1338.25</c:v>
                </c:pt>
                <c:pt idx="925">
                  <c:v>1338.26</c:v>
                </c:pt>
                <c:pt idx="926">
                  <c:v>1338.27</c:v>
                </c:pt>
                <c:pt idx="927">
                  <c:v>1338.28</c:v>
                </c:pt>
                <c:pt idx="928">
                  <c:v>1338.29</c:v>
                </c:pt>
                <c:pt idx="929">
                  <c:v>1338.3</c:v>
                </c:pt>
                <c:pt idx="930">
                  <c:v>1338.31</c:v>
                </c:pt>
                <c:pt idx="931">
                  <c:v>1338.32</c:v>
                </c:pt>
                <c:pt idx="932">
                  <c:v>1338.33</c:v>
                </c:pt>
                <c:pt idx="933">
                  <c:v>1338.34</c:v>
                </c:pt>
                <c:pt idx="934">
                  <c:v>1338.35</c:v>
                </c:pt>
                <c:pt idx="935">
                  <c:v>1338.36</c:v>
                </c:pt>
                <c:pt idx="936">
                  <c:v>1338.37</c:v>
                </c:pt>
                <c:pt idx="937">
                  <c:v>1338.38</c:v>
                </c:pt>
                <c:pt idx="938">
                  <c:v>1338.39</c:v>
                </c:pt>
                <c:pt idx="939">
                  <c:v>1338.4</c:v>
                </c:pt>
                <c:pt idx="940">
                  <c:v>1338.41</c:v>
                </c:pt>
                <c:pt idx="941">
                  <c:v>1338.42</c:v>
                </c:pt>
                <c:pt idx="942">
                  <c:v>1338.43</c:v>
                </c:pt>
                <c:pt idx="943">
                  <c:v>1338.44</c:v>
                </c:pt>
                <c:pt idx="944">
                  <c:v>1338.45</c:v>
                </c:pt>
                <c:pt idx="945">
                  <c:v>1338.46</c:v>
                </c:pt>
                <c:pt idx="946">
                  <c:v>1338.47</c:v>
                </c:pt>
                <c:pt idx="947">
                  <c:v>1338.48</c:v>
                </c:pt>
                <c:pt idx="948">
                  <c:v>1338.49</c:v>
                </c:pt>
                <c:pt idx="949">
                  <c:v>1338.5</c:v>
                </c:pt>
                <c:pt idx="950">
                  <c:v>1338.51</c:v>
                </c:pt>
                <c:pt idx="951">
                  <c:v>1338.52</c:v>
                </c:pt>
                <c:pt idx="952">
                  <c:v>1338.53</c:v>
                </c:pt>
                <c:pt idx="953">
                  <c:v>1338.54</c:v>
                </c:pt>
                <c:pt idx="954">
                  <c:v>1338.55</c:v>
                </c:pt>
                <c:pt idx="955">
                  <c:v>1338.56</c:v>
                </c:pt>
                <c:pt idx="956">
                  <c:v>1338.57</c:v>
                </c:pt>
                <c:pt idx="957">
                  <c:v>1338.58</c:v>
                </c:pt>
                <c:pt idx="958">
                  <c:v>1338.59</c:v>
                </c:pt>
                <c:pt idx="959">
                  <c:v>1338.6</c:v>
                </c:pt>
                <c:pt idx="960">
                  <c:v>1338.61</c:v>
                </c:pt>
                <c:pt idx="961">
                  <c:v>1338.62</c:v>
                </c:pt>
                <c:pt idx="962">
                  <c:v>1338.63</c:v>
                </c:pt>
                <c:pt idx="963">
                  <c:v>1338.64</c:v>
                </c:pt>
                <c:pt idx="964">
                  <c:v>1338.65</c:v>
                </c:pt>
                <c:pt idx="965">
                  <c:v>1338.66</c:v>
                </c:pt>
                <c:pt idx="966">
                  <c:v>1338.67</c:v>
                </c:pt>
                <c:pt idx="967">
                  <c:v>1338.68</c:v>
                </c:pt>
                <c:pt idx="968">
                  <c:v>1338.69</c:v>
                </c:pt>
                <c:pt idx="969">
                  <c:v>1338.7</c:v>
                </c:pt>
                <c:pt idx="970">
                  <c:v>1338.71</c:v>
                </c:pt>
                <c:pt idx="971">
                  <c:v>1338.72</c:v>
                </c:pt>
                <c:pt idx="972">
                  <c:v>1338.73</c:v>
                </c:pt>
                <c:pt idx="973">
                  <c:v>1338.74</c:v>
                </c:pt>
                <c:pt idx="974">
                  <c:v>1338.75</c:v>
                </c:pt>
                <c:pt idx="975">
                  <c:v>1338.76</c:v>
                </c:pt>
                <c:pt idx="976">
                  <c:v>1338.77</c:v>
                </c:pt>
                <c:pt idx="977">
                  <c:v>1338.78</c:v>
                </c:pt>
                <c:pt idx="978">
                  <c:v>1338.79</c:v>
                </c:pt>
                <c:pt idx="979">
                  <c:v>1338.8</c:v>
                </c:pt>
                <c:pt idx="980">
                  <c:v>1338.81</c:v>
                </c:pt>
                <c:pt idx="981">
                  <c:v>1338.82</c:v>
                </c:pt>
                <c:pt idx="982">
                  <c:v>1338.83</c:v>
                </c:pt>
                <c:pt idx="983">
                  <c:v>1338.84</c:v>
                </c:pt>
                <c:pt idx="984">
                  <c:v>1338.85</c:v>
                </c:pt>
                <c:pt idx="985">
                  <c:v>1338.86</c:v>
                </c:pt>
                <c:pt idx="986">
                  <c:v>1338.87</c:v>
                </c:pt>
                <c:pt idx="987">
                  <c:v>1338.88</c:v>
                </c:pt>
                <c:pt idx="988">
                  <c:v>1338.89</c:v>
                </c:pt>
                <c:pt idx="989">
                  <c:v>1338.9</c:v>
                </c:pt>
                <c:pt idx="990">
                  <c:v>1338.91</c:v>
                </c:pt>
                <c:pt idx="991">
                  <c:v>1338.92</c:v>
                </c:pt>
                <c:pt idx="992">
                  <c:v>1338.93</c:v>
                </c:pt>
                <c:pt idx="993">
                  <c:v>1338.94</c:v>
                </c:pt>
                <c:pt idx="994">
                  <c:v>1338.95</c:v>
                </c:pt>
                <c:pt idx="995">
                  <c:v>1338.96</c:v>
                </c:pt>
                <c:pt idx="996">
                  <c:v>1338.97</c:v>
                </c:pt>
                <c:pt idx="997">
                  <c:v>1338.98</c:v>
                </c:pt>
                <c:pt idx="998">
                  <c:v>1338.99</c:v>
                </c:pt>
                <c:pt idx="999">
                  <c:v>1339</c:v>
                </c:pt>
                <c:pt idx="1000">
                  <c:v>1339.01</c:v>
                </c:pt>
                <c:pt idx="1001">
                  <c:v>1339.02</c:v>
                </c:pt>
                <c:pt idx="1002">
                  <c:v>1339.03</c:v>
                </c:pt>
                <c:pt idx="1003">
                  <c:v>1339.04</c:v>
                </c:pt>
                <c:pt idx="1004">
                  <c:v>1339.05</c:v>
                </c:pt>
                <c:pt idx="1005">
                  <c:v>1339.06</c:v>
                </c:pt>
                <c:pt idx="1006">
                  <c:v>1339.07</c:v>
                </c:pt>
                <c:pt idx="1007">
                  <c:v>1339.08</c:v>
                </c:pt>
                <c:pt idx="1008">
                  <c:v>1339.09</c:v>
                </c:pt>
                <c:pt idx="1009">
                  <c:v>1339.1</c:v>
                </c:pt>
                <c:pt idx="1010">
                  <c:v>1339.11</c:v>
                </c:pt>
                <c:pt idx="1011">
                  <c:v>1339.12</c:v>
                </c:pt>
                <c:pt idx="1012">
                  <c:v>1339.13</c:v>
                </c:pt>
                <c:pt idx="1013">
                  <c:v>1339.14</c:v>
                </c:pt>
                <c:pt idx="1014">
                  <c:v>1339.15</c:v>
                </c:pt>
                <c:pt idx="1015">
                  <c:v>1339.16</c:v>
                </c:pt>
                <c:pt idx="1016">
                  <c:v>1339.17</c:v>
                </c:pt>
                <c:pt idx="1017">
                  <c:v>1339.18</c:v>
                </c:pt>
                <c:pt idx="1018">
                  <c:v>1339.19</c:v>
                </c:pt>
                <c:pt idx="1019">
                  <c:v>1339.2</c:v>
                </c:pt>
                <c:pt idx="1020">
                  <c:v>1339.21</c:v>
                </c:pt>
                <c:pt idx="1021">
                  <c:v>1339.22</c:v>
                </c:pt>
                <c:pt idx="1022">
                  <c:v>1339.23</c:v>
                </c:pt>
                <c:pt idx="1023">
                  <c:v>1339.24</c:v>
                </c:pt>
                <c:pt idx="1024">
                  <c:v>1339.25</c:v>
                </c:pt>
                <c:pt idx="1025">
                  <c:v>1339.26</c:v>
                </c:pt>
                <c:pt idx="1026">
                  <c:v>1339.27</c:v>
                </c:pt>
                <c:pt idx="1027">
                  <c:v>1339.28</c:v>
                </c:pt>
                <c:pt idx="1028">
                  <c:v>1339.29</c:v>
                </c:pt>
                <c:pt idx="1029">
                  <c:v>1339.3</c:v>
                </c:pt>
                <c:pt idx="1030">
                  <c:v>1339.31</c:v>
                </c:pt>
                <c:pt idx="1031">
                  <c:v>1339.32</c:v>
                </c:pt>
                <c:pt idx="1032">
                  <c:v>1339.33</c:v>
                </c:pt>
                <c:pt idx="1033">
                  <c:v>1339.34</c:v>
                </c:pt>
                <c:pt idx="1034">
                  <c:v>1339.35</c:v>
                </c:pt>
                <c:pt idx="1035">
                  <c:v>1339.36</c:v>
                </c:pt>
                <c:pt idx="1036">
                  <c:v>1339.37</c:v>
                </c:pt>
                <c:pt idx="1037">
                  <c:v>1339.38</c:v>
                </c:pt>
                <c:pt idx="1038">
                  <c:v>1339.39</c:v>
                </c:pt>
                <c:pt idx="1039">
                  <c:v>1339.4</c:v>
                </c:pt>
                <c:pt idx="1040">
                  <c:v>1339.41</c:v>
                </c:pt>
                <c:pt idx="1041">
                  <c:v>1339.42</c:v>
                </c:pt>
                <c:pt idx="1042">
                  <c:v>1339.43</c:v>
                </c:pt>
                <c:pt idx="1043">
                  <c:v>1339.44</c:v>
                </c:pt>
                <c:pt idx="1044">
                  <c:v>1339.45</c:v>
                </c:pt>
                <c:pt idx="1045">
                  <c:v>1339.46</c:v>
                </c:pt>
                <c:pt idx="1046">
                  <c:v>1339.47</c:v>
                </c:pt>
                <c:pt idx="1047">
                  <c:v>1339.48</c:v>
                </c:pt>
                <c:pt idx="1048">
                  <c:v>1339.49</c:v>
                </c:pt>
                <c:pt idx="1049">
                  <c:v>1339.5</c:v>
                </c:pt>
                <c:pt idx="1050">
                  <c:v>1339.51</c:v>
                </c:pt>
                <c:pt idx="1051">
                  <c:v>1339.52</c:v>
                </c:pt>
                <c:pt idx="1052">
                  <c:v>1339.53</c:v>
                </c:pt>
                <c:pt idx="1053">
                  <c:v>1339.54</c:v>
                </c:pt>
                <c:pt idx="1054">
                  <c:v>1339.55</c:v>
                </c:pt>
                <c:pt idx="1055">
                  <c:v>1339.56</c:v>
                </c:pt>
                <c:pt idx="1056">
                  <c:v>1339.57</c:v>
                </c:pt>
                <c:pt idx="1057">
                  <c:v>1339.58</c:v>
                </c:pt>
                <c:pt idx="1058">
                  <c:v>1339.59</c:v>
                </c:pt>
                <c:pt idx="1059">
                  <c:v>1339.6</c:v>
                </c:pt>
                <c:pt idx="1060">
                  <c:v>1339.61</c:v>
                </c:pt>
                <c:pt idx="1061">
                  <c:v>1339.62</c:v>
                </c:pt>
                <c:pt idx="1062">
                  <c:v>1339.63</c:v>
                </c:pt>
                <c:pt idx="1063">
                  <c:v>1339.64</c:v>
                </c:pt>
                <c:pt idx="1064">
                  <c:v>1339.65</c:v>
                </c:pt>
                <c:pt idx="1065">
                  <c:v>1339.66</c:v>
                </c:pt>
                <c:pt idx="1066">
                  <c:v>1339.67</c:v>
                </c:pt>
                <c:pt idx="1067">
                  <c:v>1339.68</c:v>
                </c:pt>
                <c:pt idx="1068">
                  <c:v>1339.69</c:v>
                </c:pt>
                <c:pt idx="1069">
                  <c:v>1339.7</c:v>
                </c:pt>
                <c:pt idx="1070">
                  <c:v>1339.71</c:v>
                </c:pt>
                <c:pt idx="1071">
                  <c:v>1339.72</c:v>
                </c:pt>
                <c:pt idx="1072">
                  <c:v>1339.73</c:v>
                </c:pt>
                <c:pt idx="1073">
                  <c:v>1339.74</c:v>
                </c:pt>
                <c:pt idx="1074">
                  <c:v>1339.75</c:v>
                </c:pt>
                <c:pt idx="1075">
                  <c:v>1339.76</c:v>
                </c:pt>
                <c:pt idx="1076">
                  <c:v>1339.77</c:v>
                </c:pt>
                <c:pt idx="1077">
                  <c:v>1339.78</c:v>
                </c:pt>
                <c:pt idx="1078">
                  <c:v>1339.79</c:v>
                </c:pt>
                <c:pt idx="1079">
                  <c:v>1339.8</c:v>
                </c:pt>
                <c:pt idx="1080">
                  <c:v>1339.81</c:v>
                </c:pt>
                <c:pt idx="1081">
                  <c:v>1339.82</c:v>
                </c:pt>
                <c:pt idx="1082">
                  <c:v>1339.83</c:v>
                </c:pt>
                <c:pt idx="1083">
                  <c:v>1339.84</c:v>
                </c:pt>
                <c:pt idx="1084">
                  <c:v>1339.85</c:v>
                </c:pt>
                <c:pt idx="1085">
                  <c:v>1339.86</c:v>
                </c:pt>
                <c:pt idx="1086">
                  <c:v>1339.87</c:v>
                </c:pt>
                <c:pt idx="1087">
                  <c:v>1339.88</c:v>
                </c:pt>
                <c:pt idx="1088">
                  <c:v>1339.89</c:v>
                </c:pt>
                <c:pt idx="1089">
                  <c:v>1339.9</c:v>
                </c:pt>
                <c:pt idx="1090">
                  <c:v>1339.91</c:v>
                </c:pt>
                <c:pt idx="1091">
                  <c:v>1339.92</c:v>
                </c:pt>
                <c:pt idx="1092">
                  <c:v>1339.93</c:v>
                </c:pt>
                <c:pt idx="1093">
                  <c:v>1339.94</c:v>
                </c:pt>
                <c:pt idx="1094">
                  <c:v>1339.95</c:v>
                </c:pt>
                <c:pt idx="1095">
                  <c:v>1339.96</c:v>
                </c:pt>
                <c:pt idx="1096">
                  <c:v>1339.97</c:v>
                </c:pt>
                <c:pt idx="1097">
                  <c:v>1339.98</c:v>
                </c:pt>
                <c:pt idx="1098">
                  <c:v>1339.99</c:v>
                </c:pt>
                <c:pt idx="1099">
                  <c:v>1340</c:v>
                </c:pt>
                <c:pt idx="1100">
                  <c:v>1340.01</c:v>
                </c:pt>
                <c:pt idx="1101">
                  <c:v>1340.02</c:v>
                </c:pt>
                <c:pt idx="1102">
                  <c:v>1340.03</c:v>
                </c:pt>
                <c:pt idx="1103">
                  <c:v>1340.04</c:v>
                </c:pt>
                <c:pt idx="1104">
                  <c:v>1340.05</c:v>
                </c:pt>
                <c:pt idx="1105">
                  <c:v>1340.06</c:v>
                </c:pt>
                <c:pt idx="1106">
                  <c:v>1340.07</c:v>
                </c:pt>
                <c:pt idx="1107">
                  <c:v>1340.08</c:v>
                </c:pt>
                <c:pt idx="1108">
                  <c:v>1340.09</c:v>
                </c:pt>
                <c:pt idx="1109">
                  <c:v>1340.1</c:v>
                </c:pt>
                <c:pt idx="1110">
                  <c:v>1340.11</c:v>
                </c:pt>
                <c:pt idx="1111">
                  <c:v>1340.12</c:v>
                </c:pt>
                <c:pt idx="1112">
                  <c:v>1340.13</c:v>
                </c:pt>
                <c:pt idx="1113">
                  <c:v>1340.14</c:v>
                </c:pt>
                <c:pt idx="1114">
                  <c:v>1340.15</c:v>
                </c:pt>
                <c:pt idx="1115">
                  <c:v>1340.16</c:v>
                </c:pt>
                <c:pt idx="1116">
                  <c:v>1340.17</c:v>
                </c:pt>
                <c:pt idx="1117">
                  <c:v>1340.18</c:v>
                </c:pt>
                <c:pt idx="1118">
                  <c:v>1340.19</c:v>
                </c:pt>
                <c:pt idx="1119">
                  <c:v>1340.2</c:v>
                </c:pt>
                <c:pt idx="1120">
                  <c:v>1340.21</c:v>
                </c:pt>
                <c:pt idx="1121">
                  <c:v>1340.22</c:v>
                </c:pt>
                <c:pt idx="1122">
                  <c:v>1340.23</c:v>
                </c:pt>
                <c:pt idx="1123">
                  <c:v>1340.24</c:v>
                </c:pt>
                <c:pt idx="1124">
                  <c:v>1340.25</c:v>
                </c:pt>
                <c:pt idx="1125">
                  <c:v>1340.26</c:v>
                </c:pt>
                <c:pt idx="1126">
                  <c:v>1340.27</c:v>
                </c:pt>
                <c:pt idx="1127">
                  <c:v>1340.28</c:v>
                </c:pt>
                <c:pt idx="1128">
                  <c:v>1340.29</c:v>
                </c:pt>
                <c:pt idx="1129">
                  <c:v>1340.3</c:v>
                </c:pt>
                <c:pt idx="1130">
                  <c:v>1340.31</c:v>
                </c:pt>
                <c:pt idx="1131">
                  <c:v>1340.32</c:v>
                </c:pt>
                <c:pt idx="1132">
                  <c:v>1340.33</c:v>
                </c:pt>
                <c:pt idx="1133">
                  <c:v>1340.34</c:v>
                </c:pt>
                <c:pt idx="1134">
                  <c:v>1340.35</c:v>
                </c:pt>
                <c:pt idx="1135">
                  <c:v>1340.36</c:v>
                </c:pt>
                <c:pt idx="1136">
                  <c:v>1340.37</c:v>
                </c:pt>
                <c:pt idx="1137">
                  <c:v>1340.38</c:v>
                </c:pt>
                <c:pt idx="1138">
                  <c:v>1340.39</c:v>
                </c:pt>
                <c:pt idx="1139">
                  <c:v>1340.4</c:v>
                </c:pt>
                <c:pt idx="1140">
                  <c:v>1340.41</c:v>
                </c:pt>
                <c:pt idx="1141">
                  <c:v>1340.42</c:v>
                </c:pt>
                <c:pt idx="1142">
                  <c:v>1340.43</c:v>
                </c:pt>
                <c:pt idx="1143">
                  <c:v>1340.44</c:v>
                </c:pt>
                <c:pt idx="1144">
                  <c:v>1340.45</c:v>
                </c:pt>
                <c:pt idx="1145">
                  <c:v>1340.46</c:v>
                </c:pt>
                <c:pt idx="1146">
                  <c:v>1340.47</c:v>
                </c:pt>
                <c:pt idx="1147">
                  <c:v>1340.48</c:v>
                </c:pt>
                <c:pt idx="1148">
                  <c:v>1340.49</c:v>
                </c:pt>
                <c:pt idx="1149">
                  <c:v>1340.5</c:v>
                </c:pt>
                <c:pt idx="1150">
                  <c:v>1340.51</c:v>
                </c:pt>
                <c:pt idx="1151">
                  <c:v>1340.52</c:v>
                </c:pt>
                <c:pt idx="1152">
                  <c:v>1340.53</c:v>
                </c:pt>
                <c:pt idx="1153">
                  <c:v>1340.54</c:v>
                </c:pt>
                <c:pt idx="1154">
                  <c:v>1340.55</c:v>
                </c:pt>
                <c:pt idx="1155">
                  <c:v>1340.56</c:v>
                </c:pt>
                <c:pt idx="1156">
                  <c:v>1340.57</c:v>
                </c:pt>
                <c:pt idx="1157">
                  <c:v>1340.58</c:v>
                </c:pt>
                <c:pt idx="1158">
                  <c:v>1340.59</c:v>
                </c:pt>
                <c:pt idx="1159">
                  <c:v>1340.6</c:v>
                </c:pt>
                <c:pt idx="1160">
                  <c:v>1340.61</c:v>
                </c:pt>
                <c:pt idx="1161">
                  <c:v>1340.62</c:v>
                </c:pt>
                <c:pt idx="1162">
                  <c:v>1340.63</c:v>
                </c:pt>
                <c:pt idx="1163">
                  <c:v>1340.64</c:v>
                </c:pt>
                <c:pt idx="1164">
                  <c:v>1340.65</c:v>
                </c:pt>
                <c:pt idx="1165">
                  <c:v>1340.66</c:v>
                </c:pt>
                <c:pt idx="1166">
                  <c:v>1340.67</c:v>
                </c:pt>
                <c:pt idx="1167">
                  <c:v>1340.68</c:v>
                </c:pt>
                <c:pt idx="1168">
                  <c:v>1340.69</c:v>
                </c:pt>
                <c:pt idx="1169">
                  <c:v>1340.7</c:v>
                </c:pt>
                <c:pt idx="1170">
                  <c:v>1340.71</c:v>
                </c:pt>
                <c:pt idx="1171">
                  <c:v>1340.72</c:v>
                </c:pt>
                <c:pt idx="1172">
                  <c:v>1340.73</c:v>
                </c:pt>
                <c:pt idx="1173">
                  <c:v>1340.74</c:v>
                </c:pt>
                <c:pt idx="1174">
                  <c:v>1340.75</c:v>
                </c:pt>
                <c:pt idx="1175">
                  <c:v>1340.76</c:v>
                </c:pt>
                <c:pt idx="1176">
                  <c:v>1340.77</c:v>
                </c:pt>
                <c:pt idx="1177">
                  <c:v>1340.78</c:v>
                </c:pt>
                <c:pt idx="1178">
                  <c:v>1340.79</c:v>
                </c:pt>
                <c:pt idx="1179">
                  <c:v>1340.8</c:v>
                </c:pt>
                <c:pt idx="1180">
                  <c:v>1340.81</c:v>
                </c:pt>
                <c:pt idx="1181">
                  <c:v>1340.82</c:v>
                </c:pt>
                <c:pt idx="1182">
                  <c:v>1340.83</c:v>
                </c:pt>
                <c:pt idx="1183">
                  <c:v>1340.84</c:v>
                </c:pt>
                <c:pt idx="1184">
                  <c:v>1340.85</c:v>
                </c:pt>
                <c:pt idx="1185">
                  <c:v>1340.86</c:v>
                </c:pt>
                <c:pt idx="1186">
                  <c:v>1340.87</c:v>
                </c:pt>
                <c:pt idx="1187">
                  <c:v>1340.88</c:v>
                </c:pt>
                <c:pt idx="1188">
                  <c:v>1340.89</c:v>
                </c:pt>
                <c:pt idx="1189">
                  <c:v>1340.9</c:v>
                </c:pt>
                <c:pt idx="1190">
                  <c:v>1340.91</c:v>
                </c:pt>
                <c:pt idx="1191">
                  <c:v>1340.92</c:v>
                </c:pt>
                <c:pt idx="1192">
                  <c:v>1340.93</c:v>
                </c:pt>
                <c:pt idx="1193">
                  <c:v>1340.94</c:v>
                </c:pt>
                <c:pt idx="1194">
                  <c:v>1340.95</c:v>
                </c:pt>
                <c:pt idx="1195">
                  <c:v>1340.96</c:v>
                </c:pt>
                <c:pt idx="1196">
                  <c:v>1340.97</c:v>
                </c:pt>
                <c:pt idx="1197">
                  <c:v>1340.98</c:v>
                </c:pt>
                <c:pt idx="1198">
                  <c:v>1340.99</c:v>
                </c:pt>
                <c:pt idx="1199">
                  <c:v>1341</c:v>
                </c:pt>
                <c:pt idx="1200">
                  <c:v>1341.01</c:v>
                </c:pt>
                <c:pt idx="1201">
                  <c:v>1341.02</c:v>
                </c:pt>
                <c:pt idx="1202">
                  <c:v>1341.03</c:v>
                </c:pt>
                <c:pt idx="1203">
                  <c:v>1341.04</c:v>
                </c:pt>
                <c:pt idx="1204">
                  <c:v>1341.05</c:v>
                </c:pt>
                <c:pt idx="1205">
                  <c:v>1341.06</c:v>
                </c:pt>
                <c:pt idx="1206">
                  <c:v>1341.07</c:v>
                </c:pt>
                <c:pt idx="1207">
                  <c:v>1341.08</c:v>
                </c:pt>
                <c:pt idx="1208">
                  <c:v>1341.09</c:v>
                </c:pt>
                <c:pt idx="1209">
                  <c:v>1341.1</c:v>
                </c:pt>
                <c:pt idx="1210">
                  <c:v>1341.11</c:v>
                </c:pt>
                <c:pt idx="1211">
                  <c:v>1341.12</c:v>
                </c:pt>
                <c:pt idx="1212">
                  <c:v>1341.13</c:v>
                </c:pt>
                <c:pt idx="1213">
                  <c:v>1341.14</c:v>
                </c:pt>
                <c:pt idx="1214">
                  <c:v>1341.15</c:v>
                </c:pt>
                <c:pt idx="1215">
                  <c:v>1341.16</c:v>
                </c:pt>
                <c:pt idx="1216">
                  <c:v>1341.17</c:v>
                </c:pt>
                <c:pt idx="1217">
                  <c:v>1341.18</c:v>
                </c:pt>
                <c:pt idx="1218">
                  <c:v>1341.19</c:v>
                </c:pt>
                <c:pt idx="1219">
                  <c:v>1341.2</c:v>
                </c:pt>
                <c:pt idx="1220">
                  <c:v>1341.21</c:v>
                </c:pt>
                <c:pt idx="1221">
                  <c:v>1341.22</c:v>
                </c:pt>
                <c:pt idx="1222">
                  <c:v>1341.23</c:v>
                </c:pt>
                <c:pt idx="1223">
                  <c:v>1341.24</c:v>
                </c:pt>
                <c:pt idx="1224">
                  <c:v>1341.25</c:v>
                </c:pt>
                <c:pt idx="1225">
                  <c:v>1341.26</c:v>
                </c:pt>
                <c:pt idx="1226">
                  <c:v>1341.27</c:v>
                </c:pt>
                <c:pt idx="1227">
                  <c:v>1341.28</c:v>
                </c:pt>
                <c:pt idx="1228">
                  <c:v>1341.29</c:v>
                </c:pt>
                <c:pt idx="1229">
                  <c:v>1341.3</c:v>
                </c:pt>
                <c:pt idx="1230">
                  <c:v>1341.31</c:v>
                </c:pt>
                <c:pt idx="1231">
                  <c:v>1341.32</c:v>
                </c:pt>
                <c:pt idx="1232">
                  <c:v>1341.33</c:v>
                </c:pt>
                <c:pt idx="1233">
                  <c:v>1341.34</c:v>
                </c:pt>
                <c:pt idx="1234">
                  <c:v>1341.35</c:v>
                </c:pt>
                <c:pt idx="1235">
                  <c:v>1341.36</c:v>
                </c:pt>
                <c:pt idx="1236">
                  <c:v>1341.37</c:v>
                </c:pt>
                <c:pt idx="1237">
                  <c:v>1341.38</c:v>
                </c:pt>
                <c:pt idx="1238">
                  <c:v>1341.39</c:v>
                </c:pt>
                <c:pt idx="1239">
                  <c:v>1341.4</c:v>
                </c:pt>
                <c:pt idx="1240">
                  <c:v>1341.41</c:v>
                </c:pt>
                <c:pt idx="1241">
                  <c:v>1341.42</c:v>
                </c:pt>
                <c:pt idx="1242">
                  <c:v>1341.43</c:v>
                </c:pt>
                <c:pt idx="1243">
                  <c:v>1341.44</c:v>
                </c:pt>
                <c:pt idx="1244">
                  <c:v>1341.45</c:v>
                </c:pt>
                <c:pt idx="1245">
                  <c:v>1341.46</c:v>
                </c:pt>
                <c:pt idx="1246">
                  <c:v>1341.47</c:v>
                </c:pt>
                <c:pt idx="1247">
                  <c:v>1341.48</c:v>
                </c:pt>
                <c:pt idx="1248">
                  <c:v>1341.49</c:v>
                </c:pt>
                <c:pt idx="1249">
                  <c:v>1341.5</c:v>
                </c:pt>
                <c:pt idx="1250">
                  <c:v>1341.51</c:v>
                </c:pt>
                <c:pt idx="1251">
                  <c:v>1341.52</c:v>
                </c:pt>
                <c:pt idx="1252">
                  <c:v>1341.53</c:v>
                </c:pt>
                <c:pt idx="1253">
                  <c:v>1341.54</c:v>
                </c:pt>
                <c:pt idx="1254">
                  <c:v>1341.55</c:v>
                </c:pt>
                <c:pt idx="1255">
                  <c:v>1341.56</c:v>
                </c:pt>
                <c:pt idx="1256">
                  <c:v>1341.57</c:v>
                </c:pt>
                <c:pt idx="1257">
                  <c:v>1341.58</c:v>
                </c:pt>
                <c:pt idx="1258">
                  <c:v>1341.59</c:v>
                </c:pt>
                <c:pt idx="1259">
                  <c:v>1341.6</c:v>
                </c:pt>
                <c:pt idx="1260">
                  <c:v>1341.61</c:v>
                </c:pt>
                <c:pt idx="1261">
                  <c:v>1341.62</c:v>
                </c:pt>
                <c:pt idx="1262">
                  <c:v>1341.63</c:v>
                </c:pt>
                <c:pt idx="1263">
                  <c:v>1341.64</c:v>
                </c:pt>
                <c:pt idx="1264">
                  <c:v>1341.65</c:v>
                </c:pt>
                <c:pt idx="1265">
                  <c:v>1341.66</c:v>
                </c:pt>
                <c:pt idx="1266">
                  <c:v>1341.67</c:v>
                </c:pt>
                <c:pt idx="1267">
                  <c:v>1341.68</c:v>
                </c:pt>
                <c:pt idx="1268">
                  <c:v>1341.69</c:v>
                </c:pt>
                <c:pt idx="1269">
                  <c:v>1341.7</c:v>
                </c:pt>
                <c:pt idx="1270">
                  <c:v>1341.71</c:v>
                </c:pt>
                <c:pt idx="1271">
                  <c:v>1341.72</c:v>
                </c:pt>
                <c:pt idx="1272">
                  <c:v>1341.73</c:v>
                </c:pt>
                <c:pt idx="1273">
                  <c:v>1341.74</c:v>
                </c:pt>
                <c:pt idx="1274">
                  <c:v>1341.75</c:v>
                </c:pt>
                <c:pt idx="1275">
                  <c:v>1341.76</c:v>
                </c:pt>
                <c:pt idx="1276">
                  <c:v>1341.77</c:v>
                </c:pt>
                <c:pt idx="1277">
                  <c:v>1341.78</c:v>
                </c:pt>
                <c:pt idx="1278">
                  <c:v>1341.79</c:v>
                </c:pt>
                <c:pt idx="1279">
                  <c:v>1341.8</c:v>
                </c:pt>
                <c:pt idx="1280">
                  <c:v>1341.81</c:v>
                </c:pt>
                <c:pt idx="1281">
                  <c:v>1341.82</c:v>
                </c:pt>
                <c:pt idx="1282">
                  <c:v>1341.83</c:v>
                </c:pt>
                <c:pt idx="1283">
                  <c:v>1341.84</c:v>
                </c:pt>
                <c:pt idx="1284">
                  <c:v>1341.85</c:v>
                </c:pt>
                <c:pt idx="1285">
                  <c:v>1341.86</c:v>
                </c:pt>
                <c:pt idx="1286">
                  <c:v>1341.87</c:v>
                </c:pt>
                <c:pt idx="1287">
                  <c:v>1341.88</c:v>
                </c:pt>
                <c:pt idx="1288">
                  <c:v>1341.89</c:v>
                </c:pt>
                <c:pt idx="1289">
                  <c:v>1341.9</c:v>
                </c:pt>
                <c:pt idx="1290">
                  <c:v>1341.91</c:v>
                </c:pt>
                <c:pt idx="1291">
                  <c:v>1341.92</c:v>
                </c:pt>
                <c:pt idx="1292">
                  <c:v>1341.93</c:v>
                </c:pt>
                <c:pt idx="1293">
                  <c:v>1341.94</c:v>
                </c:pt>
                <c:pt idx="1294">
                  <c:v>1341.95</c:v>
                </c:pt>
                <c:pt idx="1295">
                  <c:v>1341.96</c:v>
                </c:pt>
                <c:pt idx="1296">
                  <c:v>1341.97</c:v>
                </c:pt>
                <c:pt idx="1297">
                  <c:v>1341.98</c:v>
                </c:pt>
                <c:pt idx="1298">
                  <c:v>1341.99</c:v>
                </c:pt>
                <c:pt idx="1299">
                  <c:v>1342</c:v>
                </c:pt>
                <c:pt idx="1300">
                  <c:v>1342.01</c:v>
                </c:pt>
                <c:pt idx="1301">
                  <c:v>1342.02</c:v>
                </c:pt>
                <c:pt idx="1302">
                  <c:v>1342.03</c:v>
                </c:pt>
                <c:pt idx="1303">
                  <c:v>1342.04</c:v>
                </c:pt>
                <c:pt idx="1304">
                  <c:v>1342.05</c:v>
                </c:pt>
                <c:pt idx="1305">
                  <c:v>1342.06</c:v>
                </c:pt>
                <c:pt idx="1306">
                  <c:v>1342.07</c:v>
                </c:pt>
                <c:pt idx="1307">
                  <c:v>1342.08</c:v>
                </c:pt>
                <c:pt idx="1308">
                  <c:v>1342.09</c:v>
                </c:pt>
                <c:pt idx="1309">
                  <c:v>1342.1</c:v>
                </c:pt>
                <c:pt idx="1310">
                  <c:v>1342.11</c:v>
                </c:pt>
                <c:pt idx="1311">
                  <c:v>1342.12</c:v>
                </c:pt>
                <c:pt idx="1312">
                  <c:v>1342.13</c:v>
                </c:pt>
                <c:pt idx="1313">
                  <c:v>1342.14</c:v>
                </c:pt>
                <c:pt idx="1314">
                  <c:v>1342.15</c:v>
                </c:pt>
                <c:pt idx="1315">
                  <c:v>1342.16</c:v>
                </c:pt>
                <c:pt idx="1316">
                  <c:v>1342.17</c:v>
                </c:pt>
                <c:pt idx="1317">
                  <c:v>1342.18</c:v>
                </c:pt>
                <c:pt idx="1318">
                  <c:v>1342.19</c:v>
                </c:pt>
                <c:pt idx="1319">
                  <c:v>1342.2</c:v>
                </c:pt>
                <c:pt idx="1320">
                  <c:v>1342.21</c:v>
                </c:pt>
                <c:pt idx="1321">
                  <c:v>1342.22</c:v>
                </c:pt>
                <c:pt idx="1322">
                  <c:v>1342.23</c:v>
                </c:pt>
                <c:pt idx="1323">
                  <c:v>1342.24</c:v>
                </c:pt>
                <c:pt idx="1324">
                  <c:v>1342.25</c:v>
                </c:pt>
                <c:pt idx="1325">
                  <c:v>1342.26</c:v>
                </c:pt>
                <c:pt idx="1326">
                  <c:v>1342.27</c:v>
                </c:pt>
                <c:pt idx="1327">
                  <c:v>1342.28</c:v>
                </c:pt>
                <c:pt idx="1328">
                  <c:v>1342.29</c:v>
                </c:pt>
                <c:pt idx="1329">
                  <c:v>1342.3</c:v>
                </c:pt>
                <c:pt idx="1330">
                  <c:v>1342.31</c:v>
                </c:pt>
                <c:pt idx="1331">
                  <c:v>1342.32</c:v>
                </c:pt>
                <c:pt idx="1332">
                  <c:v>1342.33</c:v>
                </c:pt>
                <c:pt idx="1333">
                  <c:v>1342.34</c:v>
                </c:pt>
                <c:pt idx="1334">
                  <c:v>1342.35</c:v>
                </c:pt>
                <c:pt idx="1335">
                  <c:v>1342.36</c:v>
                </c:pt>
                <c:pt idx="1336">
                  <c:v>1342.37</c:v>
                </c:pt>
                <c:pt idx="1337">
                  <c:v>1342.38</c:v>
                </c:pt>
                <c:pt idx="1338">
                  <c:v>1342.39</c:v>
                </c:pt>
                <c:pt idx="1339">
                  <c:v>1342.4</c:v>
                </c:pt>
                <c:pt idx="1340">
                  <c:v>1342.41</c:v>
                </c:pt>
                <c:pt idx="1341">
                  <c:v>1342.42</c:v>
                </c:pt>
                <c:pt idx="1342">
                  <c:v>1342.43</c:v>
                </c:pt>
                <c:pt idx="1343">
                  <c:v>1342.44</c:v>
                </c:pt>
                <c:pt idx="1344">
                  <c:v>1342.45</c:v>
                </c:pt>
                <c:pt idx="1345">
                  <c:v>1342.46</c:v>
                </c:pt>
                <c:pt idx="1346">
                  <c:v>1342.47</c:v>
                </c:pt>
                <c:pt idx="1347">
                  <c:v>1342.48</c:v>
                </c:pt>
                <c:pt idx="1348">
                  <c:v>1342.49</c:v>
                </c:pt>
                <c:pt idx="1349">
                  <c:v>1342.5</c:v>
                </c:pt>
                <c:pt idx="1350">
                  <c:v>1342.51</c:v>
                </c:pt>
                <c:pt idx="1351">
                  <c:v>1342.52</c:v>
                </c:pt>
                <c:pt idx="1352">
                  <c:v>1342.53</c:v>
                </c:pt>
                <c:pt idx="1353">
                  <c:v>1342.54</c:v>
                </c:pt>
                <c:pt idx="1354">
                  <c:v>1342.55</c:v>
                </c:pt>
                <c:pt idx="1355">
                  <c:v>1342.56</c:v>
                </c:pt>
                <c:pt idx="1356">
                  <c:v>1342.57</c:v>
                </c:pt>
                <c:pt idx="1357">
                  <c:v>1342.58</c:v>
                </c:pt>
                <c:pt idx="1358">
                  <c:v>1342.59</c:v>
                </c:pt>
                <c:pt idx="1359">
                  <c:v>1342.6</c:v>
                </c:pt>
                <c:pt idx="1360">
                  <c:v>1342.61</c:v>
                </c:pt>
                <c:pt idx="1361">
                  <c:v>1342.62</c:v>
                </c:pt>
                <c:pt idx="1362">
                  <c:v>1342.63</c:v>
                </c:pt>
                <c:pt idx="1363">
                  <c:v>1342.64</c:v>
                </c:pt>
                <c:pt idx="1364">
                  <c:v>1342.65</c:v>
                </c:pt>
                <c:pt idx="1365">
                  <c:v>1342.66</c:v>
                </c:pt>
                <c:pt idx="1366">
                  <c:v>1342.67</c:v>
                </c:pt>
                <c:pt idx="1367">
                  <c:v>1342.68</c:v>
                </c:pt>
                <c:pt idx="1368">
                  <c:v>1342.69</c:v>
                </c:pt>
                <c:pt idx="1369">
                  <c:v>1342.7</c:v>
                </c:pt>
                <c:pt idx="1370">
                  <c:v>1342.71</c:v>
                </c:pt>
                <c:pt idx="1371">
                  <c:v>1342.72</c:v>
                </c:pt>
                <c:pt idx="1372">
                  <c:v>1342.73</c:v>
                </c:pt>
                <c:pt idx="1373">
                  <c:v>1342.74</c:v>
                </c:pt>
                <c:pt idx="1374">
                  <c:v>1342.75</c:v>
                </c:pt>
                <c:pt idx="1375">
                  <c:v>1342.76</c:v>
                </c:pt>
                <c:pt idx="1376">
                  <c:v>1342.77</c:v>
                </c:pt>
                <c:pt idx="1377">
                  <c:v>1342.78</c:v>
                </c:pt>
                <c:pt idx="1378">
                  <c:v>1342.79</c:v>
                </c:pt>
                <c:pt idx="1379">
                  <c:v>1342.8</c:v>
                </c:pt>
                <c:pt idx="1380">
                  <c:v>1342.81</c:v>
                </c:pt>
                <c:pt idx="1381">
                  <c:v>1342.82</c:v>
                </c:pt>
                <c:pt idx="1382">
                  <c:v>1342.83</c:v>
                </c:pt>
                <c:pt idx="1383">
                  <c:v>1342.84</c:v>
                </c:pt>
                <c:pt idx="1384">
                  <c:v>1342.85</c:v>
                </c:pt>
                <c:pt idx="1385">
                  <c:v>1342.86</c:v>
                </c:pt>
                <c:pt idx="1386">
                  <c:v>1342.87</c:v>
                </c:pt>
                <c:pt idx="1387">
                  <c:v>1342.88</c:v>
                </c:pt>
                <c:pt idx="1388">
                  <c:v>1342.89</c:v>
                </c:pt>
                <c:pt idx="1389">
                  <c:v>1342.9</c:v>
                </c:pt>
                <c:pt idx="1390">
                  <c:v>1342.91</c:v>
                </c:pt>
                <c:pt idx="1391">
                  <c:v>1342.92</c:v>
                </c:pt>
                <c:pt idx="1392">
                  <c:v>1342.93</c:v>
                </c:pt>
                <c:pt idx="1393">
                  <c:v>1342.94</c:v>
                </c:pt>
                <c:pt idx="1394">
                  <c:v>1342.95</c:v>
                </c:pt>
                <c:pt idx="1395">
                  <c:v>1342.96</c:v>
                </c:pt>
                <c:pt idx="1396">
                  <c:v>1342.97</c:v>
                </c:pt>
                <c:pt idx="1397">
                  <c:v>1342.98</c:v>
                </c:pt>
                <c:pt idx="1398">
                  <c:v>1342.99</c:v>
                </c:pt>
                <c:pt idx="1399">
                  <c:v>1343</c:v>
                </c:pt>
                <c:pt idx="1400">
                  <c:v>1343.01</c:v>
                </c:pt>
                <c:pt idx="1401">
                  <c:v>1343.02</c:v>
                </c:pt>
                <c:pt idx="1402">
                  <c:v>1343.03</c:v>
                </c:pt>
                <c:pt idx="1403">
                  <c:v>1343.04</c:v>
                </c:pt>
                <c:pt idx="1404">
                  <c:v>1343.05</c:v>
                </c:pt>
                <c:pt idx="1405">
                  <c:v>1343.06</c:v>
                </c:pt>
                <c:pt idx="1406">
                  <c:v>1343.07</c:v>
                </c:pt>
                <c:pt idx="1407">
                  <c:v>1343.08</c:v>
                </c:pt>
                <c:pt idx="1408">
                  <c:v>1343.09</c:v>
                </c:pt>
                <c:pt idx="1409">
                  <c:v>1343.1</c:v>
                </c:pt>
                <c:pt idx="1410">
                  <c:v>1343.11</c:v>
                </c:pt>
                <c:pt idx="1411">
                  <c:v>1343.12</c:v>
                </c:pt>
                <c:pt idx="1412">
                  <c:v>1343.13</c:v>
                </c:pt>
                <c:pt idx="1413">
                  <c:v>1343.14</c:v>
                </c:pt>
                <c:pt idx="1414">
                  <c:v>1343.15</c:v>
                </c:pt>
                <c:pt idx="1415">
                  <c:v>1343.16</c:v>
                </c:pt>
                <c:pt idx="1416">
                  <c:v>1343.17</c:v>
                </c:pt>
                <c:pt idx="1417">
                  <c:v>1343.18</c:v>
                </c:pt>
                <c:pt idx="1418">
                  <c:v>1343.19</c:v>
                </c:pt>
                <c:pt idx="1419">
                  <c:v>1343.2</c:v>
                </c:pt>
                <c:pt idx="1420">
                  <c:v>1343.21</c:v>
                </c:pt>
                <c:pt idx="1421">
                  <c:v>1343.22</c:v>
                </c:pt>
                <c:pt idx="1422">
                  <c:v>1343.23</c:v>
                </c:pt>
                <c:pt idx="1423">
                  <c:v>1343.24</c:v>
                </c:pt>
                <c:pt idx="1424">
                  <c:v>1343.25</c:v>
                </c:pt>
                <c:pt idx="1425">
                  <c:v>1343.26</c:v>
                </c:pt>
                <c:pt idx="1426">
                  <c:v>1343.27</c:v>
                </c:pt>
                <c:pt idx="1427">
                  <c:v>1343.28</c:v>
                </c:pt>
                <c:pt idx="1428">
                  <c:v>1343.29</c:v>
                </c:pt>
                <c:pt idx="1429">
                  <c:v>1343.3</c:v>
                </c:pt>
                <c:pt idx="1430">
                  <c:v>1343.31</c:v>
                </c:pt>
                <c:pt idx="1431">
                  <c:v>1343.32</c:v>
                </c:pt>
                <c:pt idx="1432">
                  <c:v>1343.33</c:v>
                </c:pt>
                <c:pt idx="1433">
                  <c:v>1343.34</c:v>
                </c:pt>
                <c:pt idx="1434">
                  <c:v>1343.35</c:v>
                </c:pt>
                <c:pt idx="1435">
                  <c:v>1343.36</c:v>
                </c:pt>
                <c:pt idx="1436">
                  <c:v>1343.37</c:v>
                </c:pt>
                <c:pt idx="1437">
                  <c:v>1343.38</c:v>
                </c:pt>
                <c:pt idx="1438">
                  <c:v>1343.39</c:v>
                </c:pt>
                <c:pt idx="1439">
                  <c:v>1343.4</c:v>
                </c:pt>
                <c:pt idx="1440">
                  <c:v>1343.41</c:v>
                </c:pt>
                <c:pt idx="1441">
                  <c:v>1343.42</c:v>
                </c:pt>
                <c:pt idx="1442">
                  <c:v>1343.43</c:v>
                </c:pt>
                <c:pt idx="1443">
                  <c:v>1343.44</c:v>
                </c:pt>
                <c:pt idx="1444">
                  <c:v>1343.45</c:v>
                </c:pt>
                <c:pt idx="1445">
                  <c:v>1343.46</c:v>
                </c:pt>
                <c:pt idx="1446">
                  <c:v>1343.47</c:v>
                </c:pt>
                <c:pt idx="1447">
                  <c:v>1343.48</c:v>
                </c:pt>
                <c:pt idx="1448">
                  <c:v>1343.49</c:v>
                </c:pt>
                <c:pt idx="1449">
                  <c:v>1343.5</c:v>
                </c:pt>
                <c:pt idx="1450">
                  <c:v>1343.51</c:v>
                </c:pt>
                <c:pt idx="1451">
                  <c:v>1343.52</c:v>
                </c:pt>
                <c:pt idx="1452">
                  <c:v>1343.53</c:v>
                </c:pt>
                <c:pt idx="1453">
                  <c:v>1343.54</c:v>
                </c:pt>
                <c:pt idx="1454">
                  <c:v>1343.55</c:v>
                </c:pt>
                <c:pt idx="1455">
                  <c:v>1343.56</c:v>
                </c:pt>
                <c:pt idx="1456">
                  <c:v>1343.57</c:v>
                </c:pt>
                <c:pt idx="1457">
                  <c:v>1343.58</c:v>
                </c:pt>
                <c:pt idx="1458">
                  <c:v>1343.59</c:v>
                </c:pt>
                <c:pt idx="1459">
                  <c:v>1343.6</c:v>
                </c:pt>
                <c:pt idx="1460">
                  <c:v>1343.61</c:v>
                </c:pt>
                <c:pt idx="1461">
                  <c:v>1343.62</c:v>
                </c:pt>
                <c:pt idx="1462">
                  <c:v>1343.63</c:v>
                </c:pt>
                <c:pt idx="1463">
                  <c:v>1343.64</c:v>
                </c:pt>
                <c:pt idx="1464">
                  <c:v>1343.65</c:v>
                </c:pt>
                <c:pt idx="1465">
                  <c:v>1343.66</c:v>
                </c:pt>
                <c:pt idx="1466">
                  <c:v>1343.67</c:v>
                </c:pt>
                <c:pt idx="1467">
                  <c:v>1343.68</c:v>
                </c:pt>
                <c:pt idx="1468">
                  <c:v>1343.69</c:v>
                </c:pt>
                <c:pt idx="1469">
                  <c:v>1343.7</c:v>
                </c:pt>
                <c:pt idx="1470">
                  <c:v>1343.71</c:v>
                </c:pt>
                <c:pt idx="1471">
                  <c:v>1343.72</c:v>
                </c:pt>
                <c:pt idx="1472">
                  <c:v>1343.73</c:v>
                </c:pt>
                <c:pt idx="1473">
                  <c:v>1343.74</c:v>
                </c:pt>
                <c:pt idx="1474">
                  <c:v>1343.75</c:v>
                </c:pt>
                <c:pt idx="1475">
                  <c:v>1343.76</c:v>
                </c:pt>
                <c:pt idx="1476">
                  <c:v>1343.77</c:v>
                </c:pt>
                <c:pt idx="1477">
                  <c:v>1343.78</c:v>
                </c:pt>
                <c:pt idx="1478">
                  <c:v>1343.79</c:v>
                </c:pt>
                <c:pt idx="1479">
                  <c:v>1343.8</c:v>
                </c:pt>
                <c:pt idx="1480">
                  <c:v>1343.81</c:v>
                </c:pt>
                <c:pt idx="1481">
                  <c:v>1343.82</c:v>
                </c:pt>
                <c:pt idx="1482">
                  <c:v>1343.83</c:v>
                </c:pt>
                <c:pt idx="1483">
                  <c:v>1343.84</c:v>
                </c:pt>
                <c:pt idx="1484">
                  <c:v>1343.85</c:v>
                </c:pt>
                <c:pt idx="1485">
                  <c:v>1343.86</c:v>
                </c:pt>
                <c:pt idx="1486">
                  <c:v>1343.87</c:v>
                </c:pt>
                <c:pt idx="1487">
                  <c:v>1343.88</c:v>
                </c:pt>
                <c:pt idx="1488">
                  <c:v>1343.89</c:v>
                </c:pt>
                <c:pt idx="1489">
                  <c:v>1343.9</c:v>
                </c:pt>
                <c:pt idx="1490">
                  <c:v>1343.91</c:v>
                </c:pt>
                <c:pt idx="1491">
                  <c:v>1343.92</c:v>
                </c:pt>
                <c:pt idx="1492">
                  <c:v>1343.93</c:v>
                </c:pt>
                <c:pt idx="1493">
                  <c:v>1343.94</c:v>
                </c:pt>
                <c:pt idx="1494">
                  <c:v>1343.95</c:v>
                </c:pt>
                <c:pt idx="1495">
                  <c:v>1343.96</c:v>
                </c:pt>
                <c:pt idx="1496">
                  <c:v>1343.97</c:v>
                </c:pt>
                <c:pt idx="1497">
                  <c:v>1343.98</c:v>
                </c:pt>
                <c:pt idx="1498">
                  <c:v>1343.99</c:v>
                </c:pt>
                <c:pt idx="1499">
                  <c:v>1344</c:v>
                </c:pt>
                <c:pt idx="1500">
                  <c:v>1344.01</c:v>
                </c:pt>
                <c:pt idx="1501">
                  <c:v>1344.02</c:v>
                </c:pt>
                <c:pt idx="1502">
                  <c:v>1344.03</c:v>
                </c:pt>
                <c:pt idx="1503">
                  <c:v>1344.04</c:v>
                </c:pt>
                <c:pt idx="1504">
                  <c:v>1344.05</c:v>
                </c:pt>
                <c:pt idx="1505">
                  <c:v>1344.06</c:v>
                </c:pt>
                <c:pt idx="1506">
                  <c:v>1344.07</c:v>
                </c:pt>
                <c:pt idx="1507">
                  <c:v>1344.08</c:v>
                </c:pt>
                <c:pt idx="1508">
                  <c:v>1344.09</c:v>
                </c:pt>
                <c:pt idx="1509">
                  <c:v>1344.1</c:v>
                </c:pt>
                <c:pt idx="1510">
                  <c:v>1344.11</c:v>
                </c:pt>
                <c:pt idx="1511">
                  <c:v>1344.12</c:v>
                </c:pt>
                <c:pt idx="1512">
                  <c:v>1344.13</c:v>
                </c:pt>
                <c:pt idx="1513">
                  <c:v>1344.14</c:v>
                </c:pt>
                <c:pt idx="1514">
                  <c:v>1344.15</c:v>
                </c:pt>
                <c:pt idx="1515">
                  <c:v>1344.16</c:v>
                </c:pt>
                <c:pt idx="1516">
                  <c:v>1344.17</c:v>
                </c:pt>
                <c:pt idx="1517">
                  <c:v>1344.18</c:v>
                </c:pt>
                <c:pt idx="1518">
                  <c:v>1344.19</c:v>
                </c:pt>
                <c:pt idx="1519">
                  <c:v>1344.2</c:v>
                </c:pt>
                <c:pt idx="1520">
                  <c:v>1344.21</c:v>
                </c:pt>
                <c:pt idx="1521">
                  <c:v>1344.22</c:v>
                </c:pt>
                <c:pt idx="1522">
                  <c:v>1344.23</c:v>
                </c:pt>
                <c:pt idx="1523">
                  <c:v>1344.24</c:v>
                </c:pt>
                <c:pt idx="1524">
                  <c:v>1344.25</c:v>
                </c:pt>
                <c:pt idx="1525">
                  <c:v>1344.26</c:v>
                </c:pt>
                <c:pt idx="1526">
                  <c:v>1344.27</c:v>
                </c:pt>
                <c:pt idx="1527">
                  <c:v>1344.28</c:v>
                </c:pt>
                <c:pt idx="1528">
                  <c:v>1344.29</c:v>
                </c:pt>
                <c:pt idx="1529">
                  <c:v>1344.3</c:v>
                </c:pt>
                <c:pt idx="1530">
                  <c:v>1344.31</c:v>
                </c:pt>
                <c:pt idx="1531">
                  <c:v>1344.32</c:v>
                </c:pt>
                <c:pt idx="1532">
                  <c:v>1344.33</c:v>
                </c:pt>
                <c:pt idx="1533">
                  <c:v>1344.34</c:v>
                </c:pt>
                <c:pt idx="1534">
                  <c:v>1344.35</c:v>
                </c:pt>
                <c:pt idx="1535">
                  <c:v>1344.36</c:v>
                </c:pt>
                <c:pt idx="1536">
                  <c:v>1344.37</c:v>
                </c:pt>
                <c:pt idx="1537">
                  <c:v>1344.38</c:v>
                </c:pt>
                <c:pt idx="1538">
                  <c:v>1344.39</c:v>
                </c:pt>
                <c:pt idx="1539">
                  <c:v>1344.4</c:v>
                </c:pt>
                <c:pt idx="1540">
                  <c:v>1344.41</c:v>
                </c:pt>
                <c:pt idx="1541">
                  <c:v>1344.42</c:v>
                </c:pt>
                <c:pt idx="1542">
                  <c:v>1344.43</c:v>
                </c:pt>
                <c:pt idx="1543">
                  <c:v>1344.44</c:v>
                </c:pt>
                <c:pt idx="1544">
                  <c:v>1344.45</c:v>
                </c:pt>
                <c:pt idx="1545">
                  <c:v>1344.46</c:v>
                </c:pt>
                <c:pt idx="1546">
                  <c:v>1344.47</c:v>
                </c:pt>
                <c:pt idx="1547">
                  <c:v>1344.48</c:v>
                </c:pt>
                <c:pt idx="1548">
                  <c:v>1344.49</c:v>
                </c:pt>
                <c:pt idx="1549">
                  <c:v>1344.5</c:v>
                </c:pt>
                <c:pt idx="1550">
                  <c:v>1344.51</c:v>
                </c:pt>
                <c:pt idx="1551">
                  <c:v>1344.52</c:v>
                </c:pt>
                <c:pt idx="1552">
                  <c:v>1344.53</c:v>
                </c:pt>
                <c:pt idx="1553">
                  <c:v>1344.54</c:v>
                </c:pt>
                <c:pt idx="1554">
                  <c:v>1344.55</c:v>
                </c:pt>
                <c:pt idx="1555">
                  <c:v>1344.56</c:v>
                </c:pt>
                <c:pt idx="1556">
                  <c:v>1344.57</c:v>
                </c:pt>
                <c:pt idx="1557">
                  <c:v>1344.58</c:v>
                </c:pt>
                <c:pt idx="1558">
                  <c:v>1344.59</c:v>
                </c:pt>
                <c:pt idx="1559">
                  <c:v>1344.6</c:v>
                </c:pt>
                <c:pt idx="1560">
                  <c:v>1344.61</c:v>
                </c:pt>
                <c:pt idx="1561">
                  <c:v>1344.62</c:v>
                </c:pt>
                <c:pt idx="1562">
                  <c:v>1344.63</c:v>
                </c:pt>
                <c:pt idx="1563">
                  <c:v>1344.64</c:v>
                </c:pt>
                <c:pt idx="1564">
                  <c:v>1344.65</c:v>
                </c:pt>
                <c:pt idx="1565">
                  <c:v>1344.66</c:v>
                </c:pt>
                <c:pt idx="1566">
                  <c:v>1344.67</c:v>
                </c:pt>
                <c:pt idx="1567">
                  <c:v>1344.68</c:v>
                </c:pt>
                <c:pt idx="1568">
                  <c:v>1344.69</c:v>
                </c:pt>
                <c:pt idx="1569">
                  <c:v>1344.7</c:v>
                </c:pt>
                <c:pt idx="1570">
                  <c:v>1344.71</c:v>
                </c:pt>
                <c:pt idx="1571">
                  <c:v>1344.72</c:v>
                </c:pt>
                <c:pt idx="1572">
                  <c:v>1344.73</c:v>
                </c:pt>
                <c:pt idx="1573">
                  <c:v>1344.74</c:v>
                </c:pt>
                <c:pt idx="1574">
                  <c:v>1344.75</c:v>
                </c:pt>
                <c:pt idx="1575">
                  <c:v>1344.76</c:v>
                </c:pt>
                <c:pt idx="1576">
                  <c:v>1344.77</c:v>
                </c:pt>
                <c:pt idx="1577">
                  <c:v>1344.78</c:v>
                </c:pt>
                <c:pt idx="1578">
                  <c:v>1344.79</c:v>
                </c:pt>
                <c:pt idx="1579">
                  <c:v>1344.8</c:v>
                </c:pt>
                <c:pt idx="1580">
                  <c:v>1344.81</c:v>
                </c:pt>
                <c:pt idx="1581">
                  <c:v>1344.82</c:v>
                </c:pt>
                <c:pt idx="1582">
                  <c:v>1344.83</c:v>
                </c:pt>
                <c:pt idx="1583">
                  <c:v>1344.84</c:v>
                </c:pt>
                <c:pt idx="1584">
                  <c:v>1344.85</c:v>
                </c:pt>
                <c:pt idx="1585">
                  <c:v>1344.86</c:v>
                </c:pt>
                <c:pt idx="1586">
                  <c:v>1344.87</c:v>
                </c:pt>
                <c:pt idx="1587">
                  <c:v>1344.88</c:v>
                </c:pt>
                <c:pt idx="1588">
                  <c:v>1344.89</c:v>
                </c:pt>
                <c:pt idx="1589">
                  <c:v>1344.9</c:v>
                </c:pt>
                <c:pt idx="1590">
                  <c:v>1344.91</c:v>
                </c:pt>
                <c:pt idx="1591">
                  <c:v>1344.92</c:v>
                </c:pt>
                <c:pt idx="1592">
                  <c:v>1344.93</c:v>
                </c:pt>
                <c:pt idx="1593">
                  <c:v>1344.94</c:v>
                </c:pt>
                <c:pt idx="1594">
                  <c:v>1344.95</c:v>
                </c:pt>
                <c:pt idx="1595">
                  <c:v>1344.96</c:v>
                </c:pt>
                <c:pt idx="1596">
                  <c:v>1344.97</c:v>
                </c:pt>
                <c:pt idx="1597">
                  <c:v>1344.98</c:v>
                </c:pt>
                <c:pt idx="1598">
                  <c:v>1344.99</c:v>
                </c:pt>
                <c:pt idx="1599">
                  <c:v>1345</c:v>
                </c:pt>
                <c:pt idx="1600">
                  <c:v>1345.01</c:v>
                </c:pt>
                <c:pt idx="1601">
                  <c:v>1345.02</c:v>
                </c:pt>
                <c:pt idx="1602">
                  <c:v>1345.03</c:v>
                </c:pt>
                <c:pt idx="1603">
                  <c:v>1345.04</c:v>
                </c:pt>
                <c:pt idx="1604">
                  <c:v>1345.05</c:v>
                </c:pt>
                <c:pt idx="1605">
                  <c:v>1345.06</c:v>
                </c:pt>
                <c:pt idx="1606">
                  <c:v>1345.07</c:v>
                </c:pt>
                <c:pt idx="1607">
                  <c:v>1345.08</c:v>
                </c:pt>
                <c:pt idx="1608">
                  <c:v>1345.09</c:v>
                </c:pt>
                <c:pt idx="1609">
                  <c:v>1345.1</c:v>
                </c:pt>
                <c:pt idx="1610">
                  <c:v>1345.11</c:v>
                </c:pt>
                <c:pt idx="1611">
                  <c:v>1345.12</c:v>
                </c:pt>
                <c:pt idx="1612">
                  <c:v>1345.13</c:v>
                </c:pt>
                <c:pt idx="1613">
                  <c:v>1345.14</c:v>
                </c:pt>
                <c:pt idx="1614">
                  <c:v>1345.15</c:v>
                </c:pt>
                <c:pt idx="1615">
                  <c:v>1345.16</c:v>
                </c:pt>
                <c:pt idx="1616">
                  <c:v>1345.17</c:v>
                </c:pt>
                <c:pt idx="1617">
                  <c:v>1345.18</c:v>
                </c:pt>
                <c:pt idx="1618">
                  <c:v>1345.19</c:v>
                </c:pt>
                <c:pt idx="1619">
                  <c:v>1345.2</c:v>
                </c:pt>
                <c:pt idx="1620">
                  <c:v>1345.21</c:v>
                </c:pt>
                <c:pt idx="1621">
                  <c:v>1345.22</c:v>
                </c:pt>
                <c:pt idx="1622">
                  <c:v>1345.23</c:v>
                </c:pt>
                <c:pt idx="1623">
                  <c:v>1345.24</c:v>
                </c:pt>
                <c:pt idx="1624">
                  <c:v>1345.25</c:v>
                </c:pt>
                <c:pt idx="1625">
                  <c:v>1345.26</c:v>
                </c:pt>
                <c:pt idx="1626">
                  <c:v>1345.27</c:v>
                </c:pt>
                <c:pt idx="1627">
                  <c:v>1345.28</c:v>
                </c:pt>
                <c:pt idx="1628">
                  <c:v>1345.29</c:v>
                </c:pt>
                <c:pt idx="1629">
                  <c:v>1345.3</c:v>
                </c:pt>
                <c:pt idx="1630">
                  <c:v>1345.31</c:v>
                </c:pt>
                <c:pt idx="1631">
                  <c:v>1345.32</c:v>
                </c:pt>
                <c:pt idx="1632">
                  <c:v>1345.33</c:v>
                </c:pt>
                <c:pt idx="1633">
                  <c:v>1345.34</c:v>
                </c:pt>
                <c:pt idx="1634">
                  <c:v>1345.35</c:v>
                </c:pt>
                <c:pt idx="1635">
                  <c:v>1345.36</c:v>
                </c:pt>
                <c:pt idx="1636">
                  <c:v>1345.37</c:v>
                </c:pt>
                <c:pt idx="1637">
                  <c:v>1345.38</c:v>
                </c:pt>
                <c:pt idx="1638">
                  <c:v>1345.39</c:v>
                </c:pt>
                <c:pt idx="1639">
                  <c:v>1345.4</c:v>
                </c:pt>
                <c:pt idx="1640">
                  <c:v>1345.41</c:v>
                </c:pt>
                <c:pt idx="1641">
                  <c:v>1345.42</c:v>
                </c:pt>
                <c:pt idx="1642">
                  <c:v>1345.43</c:v>
                </c:pt>
                <c:pt idx="1643">
                  <c:v>1345.44</c:v>
                </c:pt>
                <c:pt idx="1644">
                  <c:v>1345.45</c:v>
                </c:pt>
                <c:pt idx="1645">
                  <c:v>1345.46</c:v>
                </c:pt>
                <c:pt idx="1646">
                  <c:v>1345.47</c:v>
                </c:pt>
                <c:pt idx="1647">
                  <c:v>1345.48</c:v>
                </c:pt>
                <c:pt idx="1648">
                  <c:v>1345.49</c:v>
                </c:pt>
                <c:pt idx="1649">
                  <c:v>1345.5</c:v>
                </c:pt>
                <c:pt idx="1650">
                  <c:v>1345.51</c:v>
                </c:pt>
                <c:pt idx="1651">
                  <c:v>1345.52</c:v>
                </c:pt>
                <c:pt idx="1652">
                  <c:v>1345.53</c:v>
                </c:pt>
                <c:pt idx="1653">
                  <c:v>1345.54</c:v>
                </c:pt>
                <c:pt idx="1654">
                  <c:v>1345.55</c:v>
                </c:pt>
                <c:pt idx="1655">
                  <c:v>1345.56</c:v>
                </c:pt>
                <c:pt idx="1656">
                  <c:v>1345.57</c:v>
                </c:pt>
                <c:pt idx="1657">
                  <c:v>1345.58</c:v>
                </c:pt>
                <c:pt idx="1658">
                  <c:v>1345.59</c:v>
                </c:pt>
                <c:pt idx="1659">
                  <c:v>1345.6</c:v>
                </c:pt>
                <c:pt idx="1660">
                  <c:v>1345.61</c:v>
                </c:pt>
                <c:pt idx="1661">
                  <c:v>1345.62</c:v>
                </c:pt>
                <c:pt idx="1662">
                  <c:v>1345.63</c:v>
                </c:pt>
                <c:pt idx="1663">
                  <c:v>1345.64</c:v>
                </c:pt>
                <c:pt idx="1664">
                  <c:v>1345.65</c:v>
                </c:pt>
                <c:pt idx="1665">
                  <c:v>1345.66</c:v>
                </c:pt>
                <c:pt idx="1666">
                  <c:v>1345.67</c:v>
                </c:pt>
                <c:pt idx="1667">
                  <c:v>1345.68</c:v>
                </c:pt>
                <c:pt idx="1668">
                  <c:v>1345.69</c:v>
                </c:pt>
                <c:pt idx="1669">
                  <c:v>1345.7</c:v>
                </c:pt>
                <c:pt idx="1670">
                  <c:v>1345.71</c:v>
                </c:pt>
                <c:pt idx="1671">
                  <c:v>1345.72</c:v>
                </c:pt>
                <c:pt idx="1672">
                  <c:v>1345.73</c:v>
                </c:pt>
                <c:pt idx="1673">
                  <c:v>1345.74</c:v>
                </c:pt>
                <c:pt idx="1674">
                  <c:v>1345.75</c:v>
                </c:pt>
                <c:pt idx="1675">
                  <c:v>1345.76</c:v>
                </c:pt>
                <c:pt idx="1676">
                  <c:v>1345.77</c:v>
                </c:pt>
                <c:pt idx="1677">
                  <c:v>1345.78</c:v>
                </c:pt>
                <c:pt idx="1678">
                  <c:v>1345.79</c:v>
                </c:pt>
                <c:pt idx="1679">
                  <c:v>1345.8</c:v>
                </c:pt>
                <c:pt idx="1680">
                  <c:v>1345.81</c:v>
                </c:pt>
                <c:pt idx="1681">
                  <c:v>1345.82</c:v>
                </c:pt>
                <c:pt idx="1682">
                  <c:v>1345.83</c:v>
                </c:pt>
                <c:pt idx="1683">
                  <c:v>1345.84</c:v>
                </c:pt>
                <c:pt idx="1684">
                  <c:v>1345.85</c:v>
                </c:pt>
                <c:pt idx="1685">
                  <c:v>1345.86</c:v>
                </c:pt>
                <c:pt idx="1686">
                  <c:v>1345.87</c:v>
                </c:pt>
                <c:pt idx="1687">
                  <c:v>1345.88</c:v>
                </c:pt>
                <c:pt idx="1688">
                  <c:v>1345.89</c:v>
                </c:pt>
                <c:pt idx="1689">
                  <c:v>1345.9</c:v>
                </c:pt>
                <c:pt idx="1690">
                  <c:v>1345.91</c:v>
                </c:pt>
                <c:pt idx="1691">
                  <c:v>1345.92</c:v>
                </c:pt>
                <c:pt idx="1692">
                  <c:v>1345.93</c:v>
                </c:pt>
                <c:pt idx="1693">
                  <c:v>1345.94</c:v>
                </c:pt>
                <c:pt idx="1694">
                  <c:v>1345.95</c:v>
                </c:pt>
                <c:pt idx="1695">
                  <c:v>1345.96</c:v>
                </c:pt>
                <c:pt idx="1696">
                  <c:v>1345.97</c:v>
                </c:pt>
                <c:pt idx="1697">
                  <c:v>1345.98</c:v>
                </c:pt>
                <c:pt idx="1698">
                  <c:v>1345.99</c:v>
                </c:pt>
                <c:pt idx="1699">
                  <c:v>1346</c:v>
                </c:pt>
                <c:pt idx="1700">
                  <c:v>1346.01</c:v>
                </c:pt>
                <c:pt idx="1701">
                  <c:v>1346.02</c:v>
                </c:pt>
                <c:pt idx="1702">
                  <c:v>1346.03</c:v>
                </c:pt>
                <c:pt idx="1703">
                  <c:v>1346.04</c:v>
                </c:pt>
                <c:pt idx="1704">
                  <c:v>1346.05</c:v>
                </c:pt>
                <c:pt idx="1705">
                  <c:v>1346.06</c:v>
                </c:pt>
                <c:pt idx="1706">
                  <c:v>1346.07</c:v>
                </c:pt>
                <c:pt idx="1707">
                  <c:v>1346.08</c:v>
                </c:pt>
                <c:pt idx="1708">
                  <c:v>1346.09</c:v>
                </c:pt>
                <c:pt idx="1709">
                  <c:v>1346.1</c:v>
                </c:pt>
                <c:pt idx="1710">
                  <c:v>1346.11</c:v>
                </c:pt>
                <c:pt idx="1711">
                  <c:v>1346.12</c:v>
                </c:pt>
                <c:pt idx="1712">
                  <c:v>1346.13</c:v>
                </c:pt>
                <c:pt idx="1713">
                  <c:v>1346.14</c:v>
                </c:pt>
                <c:pt idx="1714">
                  <c:v>1346.15</c:v>
                </c:pt>
                <c:pt idx="1715">
                  <c:v>1346.16</c:v>
                </c:pt>
                <c:pt idx="1716">
                  <c:v>1346.17</c:v>
                </c:pt>
                <c:pt idx="1717">
                  <c:v>1346.18</c:v>
                </c:pt>
                <c:pt idx="1718">
                  <c:v>1346.19</c:v>
                </c:pt>
                <c:pt idx="1719">
                  <c:v>1346.2</c:v>
                </c:pt>
                <c:pt idx="1720">
                  <c:v>1346.21</c:v>
                </c:pt>
                <c:pt idx="1721">
                  <c:v>1346.22</c:v>
                </c:pt>
                <c:pt idx="1722">
                  <c:v>1346.23</c:v>
                </c:pt>
                <c:pt idx="1723">
                  <c:v>1346.24</c:v>
                </c:pt>
                <c:pt idx="1724">
                  <c:v>1346.25</c:v>
                </c:pt>
                <c:pt idx="1725">
                  <c:v>1346.26</c:v>
                </c:pt>
                <c:pt idx="1726">
                  <c:v>1346.27</c:v>
                </c:pt>
                <c:pt idx="1727">
                  <c:v>1346.28</c:v>
                </c:pt>
                <c:pt idx="1728">
                  <c:v>1346.29</c:v>
                </c:pt>
                <c:pt idx="1729">
                  <c:v>1346.3</c:v>
                </c:pt>
                <c:pt idx="1730">
                  <c:v>1346.31</c:v>
                </c:pt>
                <c:pt idx="1731">
                  <c:v>1346.32</c:v>
                </c:pt>
                <c:pt idx="1732">
                  <c:v>1346.33</c:v>
                </c:pt>
                <c:pt idx="1733">
                  <c:v>1346.34</c:v>
                </c:pt>
                <c:pt idx="1734">
                  <c:v>1346.35</c:v>
                </c:pt>
                <c:pt idx="1735">
                  <c:v>1346.36</c:v>
                </c:pt>
                <c:pt idx="1736">
                  <c:v>1346.37</c:v>
                </c:pt>
                <c:pt idx="1737">
                  <c:v>1346.38</c:v>
                </c:pt>
                <c:pt idx="1738">
                  <c:v>1346.39</c:v>
                </c:pt>
                <c:pt idx="1739">
                  <c:v>1346.4</c:v>
                </c:pt>
                <c:pt idx="1740">
                  <c:v>1346.41</c:v>
                </c:pt>
                <c:pt idx="1741">
                  <c:v>1346.42</c:v>
                </c:pt>
                <c:pt idx="1742">
                  <c:v>1346.43</c:v>
                </c:pt>
                <c:pt idx="1743">
                  <c:v>1346.44</c:v>
                </c:pt>
                <c:pt idx="1744">
                  <c:v>1346.45</c:v>
                </c:pt>
                <c:pt idx="1745">
                  <c:v>1346.46</c:v>
                </c:pt>
                <c:pt idx="1746">
                  <c:v>1346.47</c:v>
                </c:pt>
                <c:pt idx="1747">
                  <c:v>1346.48</c:v>
                </c:pt>
                <c:pt idx="1748">
                  <c:v>1346.49</c:v>
                </c:pt>
                <c:pt idx="1749">
                  <c:v>1346.5</c:v>
                </c:pt>
                <c:pt idx="1750">
                  <c:v>1346.51</c:v>
                </c:pt>
                <c:pt idx="1751">
                  <c:v>1346.52</c:v>
                </c:pt>
                <c:pt idx="1752">
                  <c:v>1346.53</c:v>
                </c:pt>
                <c:pt idx="1753">
                  <c:v>1346.54</c:v>
                </c:pt>
                <c:pt idx="1754">
                  <c:v>1346.55</c:v>
                </c:pt>
                <c:pt idx="1755">
                  <c:v>1346.56</c:v>
                </c:pt>
                <c:pt idx="1756">
                  <c:v>1346.57</c:v>
                </c:pt>
                <c:pt idx="1757">
                  <c:v>1346.58</c:v>
                </c:pt>
                <c:pt idx="1758">
                  <c:v>1346.59</c:v>
                </c:pt>
                <c:pt idx="1759">
                  <c:v>1346.6</c:v>
                </c:pt>
                <c:pt idx="1760">
                  <c:v>1346.61</c:v>
                </c:pt>
                <c:pt idx="1761">
                  <c:v>1346.62</c:v>
                </c:pt>
                <c:pt idx="1762">
                  <c:v>1346.63</c:v>
                </c:pt>
                <c:pt idx="1763">
                  <c:v>1346.64</c:v>
                </c:pt>
                <c:pt idx="1764">
                  <c:v>1346.65</c:v>
                </c:pt>
                <c:pt idx="1765">
                  <c:v>1346.66</c:v>
                </c:pt>
                <c:pt idx="1766">
                  <c:v>1346.67</c:v>
                </c:pt>
                <c:pt idx="1767">
                  <c:v>1346.68</c:v>
                </c:pt>
                <c:pt idx="1768">
                  <c:v>1346.69</c:v>
                </c:pt>
                <c:pt idx="1769">
                  <c:v>1346.7</c:v>
                </c:pt>
                <c:pt idx="1770">
                  <c:v>1346.71</c:v>
                </c:pt>
                <c:pt idx="1771">
                  <c:v>1346.72</c:v>
                </c:pt>
                <c:pt idx="1772">
                  <c:v>1346.73</c:v>
                </c:pt>
                <c:pt idx="1773">
                  <c:v>1346.74</c:v>
                </c:pt>
                <c:pt idx="1774">
                  <c:v>1346.75</c:v>
                </c:pt>
                <c:pt idx="1775">
                  <c:v>1346.76</c:v>
                </c:pt>
                <c:pt idx="1776">
                  <c:v>1346.77</c:v>
                </c:pt>
                <c:pt idx="1777">
                  <c:v>1346.78</c:v>
                </c:pt>
                <c:pt idx="1778">
                  <c:v>1346.79</c:v>
                </c:pt>
                <c:pt idx="1779">
                  <c:v>1346.8</c:v>
                </c:pt>
                <c:pt idx="1780">
                  <c:v>1346.81</c:v>
                </c:pt>
                <c:pt idx="1781">
                  <c:v>1346.82</c:v>
                </c:pt>
                <c:pt idx="1782">
                  <c:v>1346.83</c:v>
                </c:pt>
                <c:pt idx="1783">
                  <c:v>1346.84</c:v>
                </c:pt>
                <c:pt idx="1784">
                  <c:v>1346.85</c:v>
                </c:pt>
                <c:pt idx="1785">
                  <c:v>1346.86</c:v>
                </c:pt>
                <c:pt idx="1786">
                  <c:v>1346.87</c:v>
                </c:pt>
                <c:pt idx="1787">
                  <c:v>1346.88</c:v>
                </c:pt>
                <c:pt idx="1788">
                  <c:v>1346.89</c:v>
                </c:pt>
                <c:pt idx="1789">
                  <c:v>1346.9</c:v>
                </c:pt>
                <c:pt idx="1790">
                  <c:v>1346.91</c:v>
                </c:pt>
                <c:pt idx="1791">
                  <c:v>1346.92</c:v>
                </c:pt>
                <c:pt idx="1792">
                  <c:v>1346.93</c:v>
                </c:pt>
                <c:pt idx="1793">
                  <c:v>1346.94</c:v>
                </c:pt>
                <c:pt idx="1794">
                  <c:v>1346.95</c:v>
                </c:pt>
                <c:pt idx="1795">
                  <c:v>1346.96</c:v>
                </c:pt>
                <c:pt idx="1796">
                  <c:v>1346.97</c:v>
                </c:pt>
                <c:pt idx="1797">
                  <c:v>1346.98</c:v>
                </c:pt>
                <c:pt idx="1798">
                  <c:v>1346.99</c:v>
                </c:pt>
                <c:pt idx="1799">
                  <c:v>1347</c:v>
                </c:pt>
                <c:pt idx="1800">
                  <c:v>1347.01</c:v>
                </c:pt>
                <c:pt idx="1801">
                  <c:v>1347.02</c:v>
                </c:pt>
                <c:pt idx="1802">
                  <c:v>1347.03</c:v>
                </c:pt>
                <c:pt idx="1803">
                  <c:v>1347.04</c:v>
                </c:pt>
                <c:pt idx="1804">
                  <c:v>1347.05</c:v>
                </c:pt>
                <c:pt idx="1805">
                  <c:v>1347.06</c:v>
                </c:pt>
                <c:pt idx="1806">
                  <c:v>1347.07</c:v>
                </c:pt>
                <c:pt idx="1807">
                  <c:v>1347.08</c:v>
                </c:pt>
                <c:pt idx="1808">
                  <c:v>1347.09</c:v>
                </c:pt>
                <c:pt idx="1809">
                  <c:v>1347.1</c:v>
                </c:pt>
                <c:pt idx="1810">
                  <c:v>1347.11</c:v>
                </c:pt>
                <c:pt idx="1811">
                  <c:v>1347.12</c:v>
                </c:pt>
                <c:pt idx="1812">
                  <c:v>1347.13</c:v>
                </c:pt>
                <c:pt idx="1813">
                  <c:v>1347.14</c:v>
                </c:pt>
                <c:pt idx="1814">
                  <c:v>1347.15</c:v>
                </c:pt>
                <c:pt idx="1815">
                  <c:v>1347.16</c:v>
                </c:pt>
                <c:pt idx="1816">
                  <c:v>1347.17</c:v>
                </c:pt>
                <c:pt idx="1817">
                  <c:v>1347.18</c:v>
                </c:pt>
                <c:pt idx="1818">
                  <c:v>1347.19</c:v>
                </c:pt>
                <c:pt idx="1819">
                  <c:v>1347.2</c:v>
                </c:pt>
                <c:pt idx="1820">
                  <c:v>1347.21</c:v>
                </c:pt>
                <c:pt idx="1821">
                  <c:v>1347.22</c:v>
                </c:pt>
                <c:pt idx="1822">
                  <c:v>1347.23</c:v>
                </c:pt>
                <c:pt idx="1823">
                  <c:v>1347.24</c:v>
                </c:pt>
                <c:pt idx="1824">
                  <c:v>1347.25</c:v>
                </c:pt>
                <c:pt idx="1825">
                  <c:v>1347.26</c:v>
                </c:pt>
                <c:pt idx="1826">
                  <c:v>1347.27</c:v>
                </c:pt>
                <c:pt idx="1827">
                  <c:v>1347.28</c:v>
                </c:pt>
                <c:pt idx="1828">
                  <c:v>1347.29</c:v>
                </c:pt>
                <c:pt idx="1829">
                  <c:v>1347.3</c:v>
                </c:pt>
                <c:pt idx="1830">
                  <c:v>1347.31</c:v>
                </c:pt>
                <c:pt idx="1831">
                  <c:v>1347.32</c:v>
                </c:pt>
                <c:pt idx="1832">
                  <c:v>1347.33</c:v>
                </c:pt>
                <c:pt idx="1833">
                  <c:v>1347.34</c:v>
                </c:pt>
                <c:pt idx="1834">
                  <c:v>1347.35</c:v>
                </c:pt>
                <c:pt idx="1835">
                  <c:v>1347.36</c:v>
                </c:pt>
                <c:pt idx="1836">
                  <c:v>1347.37</c:v>
                </c:pt>
                <c:pt idx="1837">
                  <c:v>1347.38</c:v>
                </c:pt>
                <c:pt idx="1838">
                  <c:v>1347.39</c:v>
                </c:pt>
                <c:pt idx="1839">
                  <c:v>1347.4</c:v>
                </c:pt>
                <c:pt idx="1840">
                  <c:v>1347.41</c:v>
                </c:pt>
                <c:pt idx="1841">
                  <c:v>1347.42</c:v>
                </c:pt>
                <c:pt idx="1842">
                  <c:v>1347.43</c:v>
                </c:pt>
                <c:pt idx="1843">
                  <c:v>1347.44</c:v>
                </c:pt>
                <c:pt idx="1844">
                  <c:v>1347.45</c:v>
                </c:pt>
                <c:pt idx="1845">
                  <c:v>1347.46</c:v>
                </c:pt>
                <c:pt idx="1846">
                  <c:v>1347.47</c:v>
                </c:pt>
                <c:pt idx="1847">
                  <c:v>1347.48</c:v>
                </c:pt>
                <c:pt idx="1848">
                  <c:v>1347.49</c:v>
                </c:pt>
                <c:pt idx="1849">
                  <c:v>1347.5</c:v>
                </c:pt>
                <c:pt idx="1850">
                  <c:v>1347.51</c:v>
                </c:pt>
                <c:pt idx="1851">
                  <c:v>1347.52</c:v>
                </c:pt>
                <c:pt idx="1852">
                  <c:v>1347.53</c:v>
                </c:pt>
                <c:pt idx="1853">
                  <c:v>1347.54</c:v>
                </c:pt>
                <c:pt idx="1854">
                  <c:v>1347.55</c:v>
                </c:pt>
                <c:pt idx="1855">
                  <c:v>1347.56</c:v>
                </c:pt>
                <c:pt idx="1856">
                  <c:v>1347.57</c:v>
                </c:pt>
                <c:pt idx="1857">
                  <c:v>1347.58</c:v>
                </c:pt>
                <c:pt idx="1858">
                  <c:v>1347.59</c:v>
                </c:pt>
                <c:pt idx="1859">
                  <c:v>1347.6</c:v>
                </c:pt>
                <c:pt idx="1860">
                  <c:v>1347.61</c:v>
                </c:pt>
                <c:pt idx="1861">
                  <c:v>1347.62</c:v>
                </c:pt>
                <c:pt idx="1862">
                  <c:v>1347.63</c:v>
                </c:pt>
                <c:pt idx="1863">
                  <c:v>1347.64</c:v>
                </c:pt>
                <c:pt idx="1864">
                  <c:v>1347.65</c:v>
                </c:pt>
                <c:pt idx="1865">
                  <c:v>1347.66</c:v>
                </c:pt>
                <c:pt idx="1866">
                  <c:v>1347.67</c:v>
                </c:pt>
                <c:pt idx="1867">
                  <c:v>1347.68</c:v>
                </c:pt>
                <c:pt idx="1868">
                  <c:v>1347.69</c:v>
                </c:pt>
                <c:pt idx="1869">
                  <c:v>1347.7</c:v>
                </c:pt>
                <c:pt idx="1870">
                  <c:v>1347.71</c:v>
                </c:pt>
                <c:pt idx="1871">
                  <c:v>1347.72</c:v>
                </c:pt>
                <c:pt idx="1872">
                  <c:v>1347.73</c:v>
                </c:pt>
                <c:pt idx="1873">
                  <c:v>1347.74</c:v>
                </c:pt>
                <c:pt idx="1874">
                  <c:v>1347.75</c:v>
                </c:pt>
                <c:pt idx="1875">
                  <c:v>1347.76</c:v>
                </c:pt>
                <c:pt idx="1876">
                  <c:v>1347.77</c:v>
                </c:pt>
                <c:pt idx="1877">
                  <c:v>1347.78</c:v>
                </c:pt>
                <c:pt idx="1878">
                  <c:v>1347.79</c:v>
                </c:pt>
                <c:pt idx="1879">
                  <c:v>1347.8</c:v>
                </c:pt>
                <c:pt idx="1880">
                  <c:v>1347.81</c:v>
                </c:pt>
                <c:pt idx="1881">
                  <c:v>1347.82</c:v>
                </c:pt>
                <c:pt idx="1882">
                  <c:v>1347.83</c:v>
                </c:pt>
                <c:pt idx="1883">
                  <c:v>1347.84</c:v>
                </c:pt>
                <c:pt idx="1884">
                  <c:v>1347.85</c:v>
                </c:pt>
                <c:pt idx="1885">
                  <c:v>1347.86</c:v>
                </c:pt>
                <c:pt idx="1886">
                  <c:v>1347.87</c:v>
                </c:pt>
                <c:pt idx="1887">
                  <c:v>1347.88</c:v>
                </c:pt>
                <c:pt idx="1888">
                  <c:v>1347.89</c:v>
                </c:pt>
                <c:pt idx="1889">
                  <c:v>1347.9</c:v>
                </c:pt>
                <c:pt idx="1890">
                  <c:v>1347.91</c:v>
                </c:pt>
                <c:pt idx="1891">
                  <c:v>1347.92</c:v>
                </c:pt>
                <c:pt idx="1892">
                  <c:v>1347.93</c:v>
                </c:pt>
                <c:pt idx="1893">
                  <c:v>1347.94</c:v>
                </c:pt>
                <c:pt idx="1894">
                  <c:v>1347.95</c:v>
                </c:pt>
                <c:pt idx="1895">
                  <c:v>1347.96</c:v>
                </c:pt>
                <c:pt idx="1896">
                  <c:v>1347.97</c:v>
                </c:pt>
                <c:pt idx="1897">
                  <c:v>1347.98</c:v>
                </c:pt>
                <c:pt idx="1898">
                  <c:v>1347.99</c:v>
                </c:pt>
                <c:pt idx="1899">
                  <c:v>1348</c:v>
                </c:pt>
                <c:pt idx="1900">
                  <c:v>1348.01</c:v>
                </c:pt>
                <c:pt idx="1901">
                  <c:v>1348.02</c:v>
                </c:pt>
                <c:pt idx="1902">
                  <c:v>1348.03</c:v>
                </c:pt>
                <c:pt idx="1903">
                  <c:v>1348.04</c:v>
                </c:pt>
                <c:pt idx="1904">
                  <c:v>1348.05</c:v>
                </c:pt>
                <c:pt idx="1905">
                  <c:v>1348.06</c:v>
                </c:pt>
                <c:pt idx="1906">
                  <c:v>1348.07</c:v>
                </c:pt>
                <c:pt idx="1907">
                  <c:v>1348.08</c:v>
                </c:pt>
                <c:pt idx="1908">
                  <c:v>1348.09</c:v>
                </c:pt>
                <c:pt idx="1909">
                  <c:v>1348.1</c:v>
                </c:pt>
                <c:pt idx="1910">
                  <c:v>1348.11</c:v>
                </c:pt>
                <c:pt idx="1911">
                  <c:v>1348.12</c:v>
                </c:pt>
                <c:pt idx="1912">
                  <c:v>1348.13</c:v>
                </c:pt>
                <c:pt idx="1913">
                  <c:v>1348.14</c:v>
                </c:pt>
                <c:pt idx="1914">
                  <c:v>1348.15</c:v>
                </c:pt>
                <c:pt idx="1915">
                  <c:v>1348.16</c:v>
                </c:pt>
                <c:pt idx="1916">
                  <c:v>1348.17</c:v>
                </c:pt>
                <c:pt idx="1917">
                  <c:v>1348.18</c:v>
                </c:pt>
                <c:pt idx="1918">
                  <c:v>1348.19</c:v>
                </c:pt>
                <c:pt idx="1919">
                  <c:v>1348.2</c:v>
                </c:pt>
                <c:pt idx="1920">
                  <c:v>1348.21</c:v>
                </c:pt>
                <c:pt idx="1921">
                  <c:v>1348.22</c:v>
                </c:pt>
                <c:pt idx="1922">
                  <c:v>1348.23</c:v>
                </c:pt>
                <c:pt idx="1923">
                  <c:v>1348.24</c:v>
                </c:pt>
                <c:pt idx="1924">
                  <c:v>1348.25</c:v>
                </c:pt>
                <c:pt idx="1925">
                  <c:v>1348.26</c:v>
                </c:pt>
                <c:pt idx="1926">
                  <c:v>1348.27</c:v>
                </c:pt>
                <c:pt idx="1927">
                  <c:v>1348.28</c:v>
                </c:pt>
                <c:pt idx="1928">
                  <c:v>1348.29</c:v>
                </c:pt>
                <c:pt idx="1929">
                  <c:v>1348.3</c:v>
                </c:pt>
                <c:pt idx="1930">
                  <c:v>1348.31</c:v>
                </c:pt>
                <c:pt idx="1931">
                  <c:v>1348.32</c:v>
                </c:pt>
                <c:pt idx="1932">
                  <c:v>1348.33</c:v>
                </c:pt>
                <c:pt idx="1933">
                  <c:v>1348.34</c:v>
                </c:pt>
                <c:pt idx="1934">
                  <c:v>1348.35</c:v>
                </c:pt>
                <c:pt idx="1935">
                  <c:v>1348.36</c:v>
                </c:pt>
                <c:pt idx="1936">
                  <c:v>1348.37</c:v>
                </c:pt>
                <c:pt idx="1937">
                  <c:v>1348.38</c:v>
                </c:pt>
                <c:pt idx="1938">
                  <c:v>1348.39</c:v>
                </c:pt>
                <c:pt idx="1939">
                  <c:v>1348.4</c:v>
                </c:pt>
                <c:pt idx="1940">
                  <c:v>1348.41</c:v>
                </c:pt>
                <c:pt idx="1941">
                  <c:v>1348.42</c:v>
                </c:pt>
                <c:pt idx="1942">
                  <c:v>1348.43</c:v>
                </c:pt>
                <c:pt idx="1943">
                  <c:v>1348.44</c:v>
                </c:pt>
                <c:pt idx="1944">
                  <c:v>1348.45</c:v>
                </c:pt>
                <c:pt idx="1945">
                  <c:v>1348.46</c:v>
                </c:pt>
                <c:pt idx="1946">
                  <c:v>1348.47</c:v>
                </c:pt>
                <c:pt idx="1947">
                  <c:v>1348.48</c:v>
                </c:pt>
                <c:pt idx="1948">
                  <c:v>1348.49</c:v>
                </c:pt>
                <c:pt idx="1949">
                  <c:v>1348.5</c:v>
                </c:pt>
                <c:pt idx="1950">
                  <c:v>1348.51</c:v>
                </c:pt>
                <c:pt idx="1951">
                  <c:v>1348.52</c:v>
                </c:pt>
                <c:pt idx="1952">
                  <c:v>1348.53</c:v>
                </c:pt>
                <c:pt idx="1953">
                  <c:v>1348.54</c:v>
                </c:pt>
                <c:pt idx="1954">
                  <c:v>1348.55</c:v>
                </c:pt>
                <c:pt idx="1955">
                  <c:v>1348.56</c:v>
                </c:pt>
                <c:pt idx="1956">
                  <c:v>1348.57</c:v>
                </c:pt>
                <c:pt idx="1957">
                  <c:v>1348.58</c:v>
                </c:pt>
                <c:pt idx="1958">
                  <c:v>1348.59</c:v>
                </c:pt>
                <c:pt idx="1959">
                  <c:v>1348.6</c:v>
                </c:pt>
                <c:pt idx="1960">
                  <c:v>1348.61</c:v>
                </c:pt>
                <c:pt idx="1961">
                  <c:v>1348.62</c:v>
                </c:pt>
                <c:pt idx="1962">
                  <c:v>1348.63</c:v>
                </c:pt>
                <c:pt idx="1963">
                  <c:v>1348.64</c:v>
                </c:pt>
                <c:pt idx="1964">
                  <c:v>1348.65</c:v>
                </c:pt>
                <c:pt idx="1965">
                  <c:v>1348.66</c:v>
                </c:pt>
                <c:pt idx="1966">
                  <c:v>1348.67</c:v>
                </c:pt>
                <c:pt idx="1967">
                  <c:v>1348.68</c:v>
                </c:pt>
                <c:pt idx="1968">
                  <c:v>1348.69</c:v>
                </c:pt>
                <c:pt idx="1969">
                  <c:v>1348.7</c:v>
                </c:pt>
                <c:pt idx="1970">
                  <c:v>1348.71</c:v>
                </c:pt>
                <c:pt idx="1971">
                  <c:v>1348.72</c:v>
                </c:pt>
                <c:pt idx="1972">
                  <c:v>1348.73</c:v>
                </c:pt>
                <c:pt idx="1973">
                  <c:v>1348.74</c:v>
                </c:pt>
                <c:pt idx="1974">
                  <c:v>1348.75</c:v>
                </c:pt>
                <c:pt idx="1975">
                  <c:v>1348.76</c:v>
                </c:pt>
                <c:pt idx="1976">
                  <c:v>1348.77</c:v>
                </c:pt>
                <c:pt idx="1977">
                  <c:v>1348.78</c:v>
                </c:pt>
                <c:pt idx="1978">
                  <c:v>1348.79</c:v>
                </c:pt>
                <c:pt idx="1979">
                  <c:v>1348.8</c:v>
                </c:pt>
                <c:pt idx="1980">
                  <c:v>1348.81</c:v>
                </c:pt>
                <c:pt idx="1981">
                  <c:v>1348.82</c:v>
                </c:pt>
                <c:pt idx="1982">
                  <c:v>1348.83</c:v>
                </c:pt>
                <c:pt idx="1983">
                  <c:v>1348.84</c:v>
                </c:pt>
                <c:pt idx="1984">
                  <c:v>1348.85</c:v>
                </c:pt>
                <c:pt idx="1985">
                  <c:v>1348.86</c:v>
                </c:pt>
                <c:pt idx="1986">
                  <c:v>1348.87</c:v>
                </c:pt>
                <c:pt idx="1987">
                  <c:v>1348.88</c:v>
                </c:pt>
                <c:pt idx="1988">
                  <c:v>1348.89</c:v>
                </c:pt>
                <c:pt idx="1989">
                  <c:v>1348.9</c:v>
                </c:pt>
                <c:pt idx="1990">
                  <c:v>1348.91</c:v>
                </c:pt>
                <c:pt idx="1991">
                  <c:v>1348.92</c:v>
                </c:pt>
                <c:pt idx="1992">
                  <c:v>1348.93</c:v>
                </c:pt>
                <c:pt idx="1993">
                  <c:v>1348.94</c:v>
                </c:pt>
                <c:pt idx="1994">
                  <c:v>1348.95</c:v>
                </c:pt>
                <c:pt idx="1995">
                  <c:v>1348.96</c:v>
                </c:pt>
                <c:pt idx="1996">
                  <c:v>1348.97</c:v>
                </c:pt>
                <c:pt idx="1997">
                  <c:v>1348.98</c:v>
                </c:pt>
                <c:pt idx="1998">
                  <c:v>1348.99</c:v>
                </c:pt>
                <c:pt idx="1999">
                  <c:v>1349</c:v>
                </c:pt>
                <c:pt idx="2000">
                  <c:v>1349.01</c:v>
                </c:pt>
                <c:pt idx="2001">
                  <c:v>1349.02</c:v>
                </c:pt>
                <c:pt idx="2002">
                  <c:v>1349.03</c:v>
                </c:pt>
                <c:pt idx="2003">
                  <c:v>1349.04</c:v>
                </c:pt>
                <c:pt idx="2004">
                  <c:v>1349.05</c:v>
                </c:pt>
                <c:pt idx="2005">
                  <c:v>1349.06</c:v>
                </c:pt>
                <c:pt idx="2006">
                  <c:v>1349.07</c:v>
                </c:pt>
                <c:pt idx="2007">
                  <c:v>1349.08</c:v>
                </c:pt>
                <c:pt idx="2008">
                  <c:v>1349.09</c:v>
                </c:pt>
                <c:pt idx="2009">
                  <c:v>1349.1</c:v>
                </c:pt>
                <c:pt idx="2010">
                  <c:v>1349.11</c:v>
                </c:pt>
                <c:pt idx="2011">
                  <c:v>1349.12</c:v>
                </c:pt>
                <c:pt idx="2012">
                  <c:v>1349.13</c:v>
                </c:pt>
                <c:pt idx="2013">
                  <c:v>1349.14</c:v>
                </c:pt>
                <c:pt idx="2014">
                  <c:v>1349.15</c:v>
                </c:pt>
                <c:pt idx="2015">
                  <c:v>1349.16</c:v>
                </c:pt>
                <c:pt idx="2016">
                  <c:v>1349.17</c:v>
                </c:pt>
                <c:pt idx="2017">
                  <c:v>1349.18</c:v>
                </c:pt>
                <c:pt idx="2018">
                  <c:v>1349.19</c:v>
                </c:pt>
                <c:pt idx="2019">
                  <c:v>1349.2</c:v>
                </c:pt>
                <c:pt idx="2020">
                  <c:v>1349.21</c:v>
                </c:pt>
                <c:pt idx="2021">
                  <c:v>1349.22</c:v>
                </c:pt>
                <c:pt idx="2022">
                  <c:v>1349.23</c:v>
                </c:pt>
                <c:pt idx="2023">
                  <c:v>1349.24</c:v>
                </c:pt>
                <c:pt idx="2024">
                  <c:v>1349.25</c:v>
                </c:pt>
                <c:pt idx="2025">
                  <c:v>1349.26</c:v>
                </c:pt>
                <c:pt idx="2026">
                  <c:v>1349.27</c:v>
                </c:pt>
                <c:pt idx="2027">
                  <c:v>1349.28</c:v>
                </c:pt>
                <c:pt idx="2028">
                  <c:v>1349.29</c:v>
                </c:pt>
                <c:pt idx="2029">
                  <c:v>1349.3</c:v>
                </c:pt>
                <c:pt idx="2030">
                  <c:v>1349.31</c:v>
                </c:pt>
                <c:pt idx="2031">
                  <c:v>1349.32</c:v>
                </c:pt>
                <c:pt idx="2032">
                  <c:v>1349.33</c:v>
                </c:pt>
                <c:pt idx="2033">
                  <c:v>1349.34</c:v>
                </c:pt>
                <c:pt idx="2034">
                  <c:v>1349.35</c:v>
                </c:pt>
                <c:pt idx="2035">
                  <c:v>1349.36</c:v>
                </c:pt>
                <c:pt idx="2036">
                  <c:v>1349.37</c:v>
                </c:pt>
                <c:pt idx="2037">
                  <c:v>1349.38</c:v>
                </c:pt>
                <c:pt idx="2038">
                  <c:v>1349.39</c:v>
                </c:pt>
                <c:pt idx="2039">
                  <c:v>1349.4</c:v>
                </c:pt>
                <c:pt idx="2040">
                  <c:v>1349.41</c:v>
                </c:pt>
                <c:pt idx="2041">
                  <c:v>1349.42</c:v>
                </c:pt>
                <c:pt idx="2042">
                  <c:v>1349.43</c:v>
                </c:pt>
                <c:pt idx="2043">
                  <c:v>1349.44</c:v>
                </c:pt>
                <c:pt idx="2044">
                  <c:v>1349.45</c:v>
                </c:pt>
                <c:pt idx="2045">
                  <c:v>1349.46</c:v>
                </c:pt>
                <c:pt idx="2046">
                  <c:v>1349.47</c:v>
                </c:pt>
                <c:pt idx="2047">
                  <c:v>1349.48</c:v>
                </c:pt>
                <c:pt idx="2048">
                  <c:v>1349.49</c:v>
                </c:pt>
                <c:pt idx="2049">
                  <c:v>1349.5</c:v>
                </c:pt>
                <c:pt idx="2050">
                  <c:v>1349.51</c:v>
                </c:pt>
                <c:pt idx="2051">
                  <c:v>1349.52</c:v>
                </c:pt>
                <c:pt idx="2052">
                  <c:v>1349.53</c:v>
                </c:pt>
                <c:pt idx="2053">
                  <c:v>1349.54</c:v>
                </c:pt>
                <c:pt idx="2054">
                  <c:v>1349.55</c:v>
                </c:pt>
                <c:pt idx="2055">
                  <c:v>1349.56</c:v>
                </c:pt>
                <c:pt idx="2056">
                  <c:v>1349.57</c:v>
                </c:pt>
                <c:pt idx="2057">
                  <c:v>1349.58</c:v>
                </c:pt>
                <c:pt idx="2058">
                  <c:v>1349.59</c:v>
                </c:pt>
                <c:pt idx="2059">
                  <c:v>1349.6</c:v>
                </c:pt>
                <c:pt idx="2060">
                  <c:v>1349.61</c:v>
                </c:pt>
                <c:pt idx="2061">
                  <c:v>1349.62</c:v>
                </c:pt>
                <c:pt idx="2062">
                  <c:v>1349.63</c:v>
                </c:pt>
                <c:pt idx="2063">
                  <c:v>1349.64</c:v>
                </c:pt>
                <c:pt idx="2064">
                  <c:v>1349.65</c:v>
                </c:pt>
                <c:pt idx="2065">
                  <c:v>1349.66</c:v>
                </c:pt>
                <c:pt idx="2066">
                  <c:v>1349.67</c:v>
                </c:pt>
                <c:pt idx="2067">
                  <c:v>1349.68</c:v>
                </c:pt>
                <c:pt idx="2068">
                  <c:v>1349.69</c:v>
                </c:pt>
                <c:pt idx="2069">
                  <c:v>1349.7</c:v>
                </c:pt>
                <c:pt idx="2070">
                  <c:v>1349.71</c:v>
                </c:pt>
                <c:pt idx="2071">
                  <c:v>1349.72</c:v>
                </c:pt>
                <c:pt idx="2072">
                  <c:v>1349.73</c:v>
                </c:pt>
                <c:pt idx="2073">
                  <c:v>1349.74</c:v>
                </c:pt>
                <c:pt idx="2074">
                  <c:v>1349.75</c:v>
                </c:pt>
                <c:pt idx="2075">
                  <c:v>1349.76</c:v>
                </c:pt>
                <c:pt idx="2076">
                  <c:v>1349.77</c:v>
                </c:pt>
                <c:pt idx="2077">
                  <c:v>1349.78</c:v>
                </c:pt>
                <c:pt idx="2078">
                  <c:v>1349.79</c:v>
                </c:pt>
                <c:pt idx="2079">
                  <c:v>1349.8</c:v>
                </c:pt>
                <c:pt idx="2080">
                  <c:v>1349.81</c:v>
                </c:pt>
                <c:pt idx="2081">
                  <c:v>1349.82</c:v>
                </c:pt>
                <c:pt idx="2082">
                  <c:v>1349.83</c:v>
                </c:pt>
                <c:pt idx="2083">
                  <c:v>1349.84</c:v>
                </c:pt>
                <c:pt idx="2084">
                  <c:v>1349.85</c:v>
                </c:pt>
                <c:pt idx="2085">
                  <c:v>1349.86</c:v>
                </c:pt>
                <c:pt idx="2086">
                  <c:v>1349.87</c:v>
                </c:pt>
                <c:pt idx="2087">
                  <c:v>1349.88</c:v>
                </c:pt>
                <c:pt idx="2088">
                  <c:v>1349.89</c:v>
                </c:pt>
                <c:pt idx="2089">
                  <c:v>1349.9</c:v>
                </c:pt>
                <c:pt idx="2090">
                  <c:v>1349.91</c:v>
                </c:pt>
                <c:pt idx="2091">
                  <c:v>1349.92</c:v>
                </c:pt>
                <c:pt idx="2092">
                  <c:v>1349.93</c:v>
                </c:pt>
                <c:pt idx="2093">
                  <c:v>1349.94</c:v>
                </c:pt>
                <c:pt idx="2094">
                  <c:v>1349.95</c:v>
                </c:pt>
                <c:pt idx="2095">
                  <c:v>1349.96</c:v>
                </c:pt>
                <c:pt idx="2096">
                  <c:v>1349.97</c:v>
                </c:pt>
                <c:pt idx="2097">
                  <c:v>1349.98</c:v>
                </c:pt>
                <c:pt idx="2098">
                  <c:v>1349.99</c:v>
                </c:pt>
                <c:pt idx="2099">
                  <c:v>1350</c:v>
                </c:pt>
                <c:pt idx="2100">
                  <c:v>1350.01</c:v>
                </c:pt>
                <c:pt idx="2101">
                  <c:v>1350.02</c:v>
                </c:pt>
                <c:pt idx="2102">
                  <c:v>1350.03</c:v>
                </c:pt>
                <c:pt idx="2103">
                  <c:v>1350.04</c:v>
                </c:pt>
                <c:pt idx="2104">
                  <c:v>1350.05</c:v>
                </c:pt>
                <c:pt idx="2105">
                  <c:v>1350.06</c:v>
                </c:pt>
                <c:pt idx="2106">
                  <c:v>1350.07</c:v>
                </c:pt>
                <c:pt idx="2107">
                  <c:v>1350.08</c:v>
                </c:pt>
                <c:pt idx="2108">
                  <c:v>1350.09</c:v>
                </c:pt>
                <c:pt idx="2109">
                  <c:v>1350.1</c:v>
                </c:pt>
                <c:pt idx="2110">
                  <c:v>1350.11</c:v>
                </c:pt>
                <c:pt idx="2111">
                  <c:v>1350.12</c:v>
                </c:pt>
                <c:pt idx="2112">
                  <c:v>1350.13</c:v>
                </c:pt>
                <c:pt idx="2113">
                  <c:v>1350.14</c:v>
                </c:pt>
                <c:pt idx="2114">
                  <c:v>1350.15</c:v>
                </c:pt>
                <c:pt idx="2115">
                  <c:v>1350.16</c:v>
                </c:pt>
                <c:pt idx="2116">
                  <c:v>1350.17</c:v>
                </c:pt>
                <c:pt idx="2117">
                  <c:v>1350.18</c:v>
                </c:pt>
                <c:pt idx="2118">
                  <c:v>1350.19</c:v>
                </c:pt>
                <c:pt idx="2119">
                  <c:v>1350.2</c:v>
                </c:pt>
                <c:pt idx="2120">
                  <c:v>1350.21</c:v>
                </c:pt>
                <c:pt idx="2121">
                  <c:v>1350.22</c:v>
                </c:pt>
                <c:pt idx="2122">
                  <c:v>1350.23</c:v>
                </c:pt>
                <c:pt idx="2123">
                  <c:v>1350.24</c:v>
                </c:pt>
                <c:pt idx="2124">
                  <c:v>1350.25</c:v>
                </c:pt>
                <c:pt idx="2125">
                  <c:v>1350.26</c:v>
                </c:pt>
                <c:pt idx="2126">
                  <c:v>1350.27</c:v>
                </c:pt>
                <c:pt idx="2127">
                  <c:v>1350.28</c:v>
                </c:pt>
                <c:pt idx="2128">
                  <c:v>1350.29</c:v>
                </c:pt>
                <c:pt idx="2129">
                  <c:v>1350.3</c:v>
                </c:pt>
                <c:pt idx="2130">
                  <c:v>1350.31</c:v>
                </c:pt>
                <c:pt idx="2131">
                  <c:v>1350.32</c:v>
                </c:pt>
                <c:pt idx="2132">
                  <c:v>1350.33</c:v>
                </c:pt>
                <c:pt idx="2133">
                  <c:v>1350.34</c:v>
                </c:pt>
                <c:pt idx="2134">
                  <c:v>1350.35</c:v>
                </c:pt>
                <c:pt idx="2135">
                  <c:v>1350.36</c:v>
                </c:pt>
                <c:pt idx="2136">
                  <c:v>1350.37</c:v>
                </c:pt>
                <c:pt idx="2137">
                  <c:v>1350.38</c:v>
                </c:pt>
                <c:pt idx="2138">
                  <c:v>1350.39</c:v>
                </c:pt>
                <c:pt idx="2139">
                  <c:v>1350.4</c:v>
                </c:pt>
                <c:pt idx="2140">
                  <c:v>1350.41</c:v>
                </c:pt>
                <c:pt idx="2141">
                  <c:v>1350.42</c:v>
                </c:pt>
                <c:pt idx="2142">
                  <c:v>1350.43</c:v>
                </c:pt>
                <c:pt idx="2143">
                  <c:v>1350.44</c:v>
                </c:pt>
                <c:pt idx="2144">
                  <c:v>1350.45</c:v>
                </c:pt>
                <c:pt idx="2145">
                  <c:v>1350.46</c:v>
                </c:pt>
                <c:pt idx="2146">
                  <c:v>1350.47</c:v>
                </c:pt>
                <c:pt idx="2147">
                  <c:v>1350.48</c:v>
                </c:pt>
                <c:pt idx="2148">
                  <c:v>1350.49</c:v>
                </c:pt>
                <c:pt idx="2149">
                  <c:v>1350.5</c:v>
                </c:pt>
                <c:pt idx="2150">
                  <c:v>1350.51</c:v>
                </c:pt>
                <c:pt idx="2151">
                  <c:v>1350.52</c:v>
                </c:pt>
                <c:pt idx="2152">
                  <c:v>1350.53</c:v>
                </c:pt>
                <c:pt idx="2153">
                  <c:v>1350.54</c:v>
                </c:pt>
                <c:pt idx="2154">
                  <c:v>1350.55</c:v>
                </c:pt>
                <c:pt idx="2155">
                  <c:v>1350.56</c:v>
                </c:pt>
                <c:pt idx="2156">
                  <c:v>1350.57</c:v>
                </c:pt>
                <c:pt idx="2157">
                  <c:v>1350.58</c:v>
                </c:pt>
                <c:pt idx="2158">
                  <c:v>1350.59</c:v>
                </c:pt>
                <c:pt idx="2159">
                  <c:v>1350.6</c:v>
                </c:pt>
                <c:pt idx="2160">
                  <c:v>1350.61</c:v>
                </c:pt>
                <c:pt idx="2161">
                  <c:v>1350.62</c:v>
                </c:pt>
                <c:pt idx="2162">
                  <c:v>1350.63</c:v>
                </c:pt>
                <c:pt idx="2163">
                  <c:v>1350.64</c:v>
                </c:pt>
                <c:pt idx="2164">
                  <c:v>1350.65</c:v>
                </c:pt>
                <c:pt idx="2165">
                  <c:v>1350.66</c:v>
                </c:pt>
                <c:pt idx="2166">
                  <c:v>1350.67</c:v>
                </c:pt>
                <c:pt idx="2167">
                  <c:v>1350.68</c:v>
                </c:pt>
                <c:pt idx="2168">
                  <c:v>1350.69</c:v>
                </c:pt>
                <c:pt idx="2169">
                  <c:v>1350.7</c:v>
                </c:pt>
                <c:pt idx="2170">
                  <c:v>1350.71</c:v>
                </c:pt>
                <c:pt idx="2171">
                  <c:v>1350.72</c:v>
                </c:pt>
                <c:pt idx="2172">
                  <c:v>1350.73</c:v>
                </c:pt>
                <c:pt idx="2173">
                  <c:v>1350.74</c:v>
                </c:pt>
                <c:pt idx="2174">
                  <c:v>1350.75</c:v>
                </c:pt>
                <c:pt idx="2175">
                  <c:v>1350.76</c:v>
                </c:pt>
                <c:pt idx="2176">
                  <c:v>1350.77</c:v>
                </c:pt>
                <c:pt idx="2177">
                  <c:v>1350.78</c:v>
                </c:pt>
                <c:pt idx="2178">
                  <c:v>1350.79</c:v>
                </c:pt>
                <c:pt idx="2179">
                  <c:v>1350.8</c:v>
                </c:pt>
                <c:pt idx="2180">
                  <c:v>1350.81</c:v>
                </c:pt>
                <c:pt idx="2181">
                  <c:v>1350.82</c:v>
                </c:pt>
                <c:pt idx="2182">
                  <c:v>1350.83</c:v>
                </c:pt>
                <c:pt idx="2183">
                  <c:v>1350.84</c:v>
                </c:pt>
                <c:pt idx="2184">
                  <c:v>1350.85</c:v>
                </c:pt>
                <c:pt idx="2185">
                  <c:v>1350.86</c:v>
                </c:pt>
                <c:pt idx="2186">
                  <c:v>1350.87</c:v>
                </c:pt>
                <c:pt idx="2187">
                  <c:v>1350.88</c:v>
                </c:pt>
                <c:pt idx="2188">
                  <c:v>1350.89</c:v>
                </c:pt>
                <c:pt idx="2189">
                  <c:v>1350.9</c:v>
                </c:pt>
                <c:pt idx="2190">
                  <c:v>1350.91</c:v>
                </c:pt>
                <c:pt idx="2191">
                  <c:v>1350.92</c:v>
                </c:pt>
                <c:pt idx="2192">
                  <c:v>1350.93</c:v>
                </c:pt>
                <c:pt idx="2193">
                  <c:v>1350.94</c:v>
                </c:pt>
                <c:pt idx="2194">
                  <c:v>1350.95</c:v>
                </c:pt>
                <c:pt idx="2195">
                  <c:v>1350.96</c:v>
                </c:pt>
                <c:pt idx="2196">
                  <c:v>1350.97</c:v>
                </c:pt>
                <c:pt idx="2197">
                  <c:v>1350.98</c:v>
                </c:pt>
                <c:pt idx="2198">
                  <c:v>1350.99</c:v>
                </c:pt>
                <c:pt idx="2199">
                  <c:v>1351</c:v>
                </c:pt>
              </c:numCache>
            </c:numRef>
          </c:xVal>
          <c:yVal>
            <c:numRef>
              <c:f>Presas!$DW$3:$DW$2202</c:f>
              <c:numCache>
                <c:formatCode>0.00</c:formatCode>
                <c:ptCount val="2200"/>
                <c:pt idx="0">
                  <c:v>1.272</c:v>
                </c:pt>
                <c:pt idx="1">
                  <c:v>1.2789999999999999</c:v>
                </c:pt>
                <c:pt idx="2">
                  <c:v>1.286</c:v>
                </c:pt>
                <c:pt idx="3">
                  <c:v>1.292</c:v>
                </c:pt>
                <c:pt idx="4">
                  <c:v>1.2989999999999999</c:v>
                </c:pt>
                <c:pt idx="5">
                  <c:v>1.306</c:v>
                </c:pt>
                <c:pt idx="6">
                  <c:v>1.3120000000000001</c:v>
                </c:pt>
                <c:pt idx="7">
                  <c:v>1.319</c:v>
                </c:pt>
                <c:pt idx="8">
                  <c:v>1.3260000000000001</c:v>
                </c:pt>
                <c:pt idx="9">
                  <c:v>1.3320000000000001</c:v>
                </c:pt>
                <c:pt idx="10">
                  <c:v>1.339</c:v>
                </c:pt>
                <c:pt idx="11">
                  <c:v>1.3460000000000001</c:v>
                </c:pt>
                <c:pt idx="12">
                  <c:v>1.3520000000000001</c:v>
                </c:pt>
                <c:pt idx="13">
                  <c:v>1.359</c:v>
                </c:pt>
                <c:pt idx="14">
                  <c:v>1.3660000000000001</c:v>
                </c:pt>
                <c:pt idx="15">
                  <c:v>1.3720000000000001</c:v>
                </c:pt>
                <c:pt idx="16">
                  <c:v>1.379</c:v>
                </c:pt>
                <c:pt idx="17">
                  <c:v>1.3859999999999999</c:v>
                </c:pt>
                <c:pt idx="18">
                  <c:v>1.3919999999999999</c:v>
                </c:pt>
                <c:pt idx="19">
                  <c:v>1.399</c:v>
                </c:pt>
                <c:pt idx="20">
                  <c:v>1.4119999999999999</c:v>
                </c:pt>
                <c:pt idx="21">
                  <c:v>1.419</c:v>
                </c:pt>
                <c:pt idx="22">
                  <c:v>1.4259999999999999</c:v>
                </c:pt>
                <c:pt idx="23">
                  <c:v>1.4319999999999999</c:v>
                </c:pt>
                <c:pt idx="24">
                  <c:v>1.4390000000000001</c:v>
                </c:pt>
                <c:pt idx="25">
                  <c:v>1.4450000000000001</c:v>
                </c:pt>
                <c:pt idx="26">
                  <c:v>1.452</c:v>
                </c:pt>
                <c:pt idx="27">
                  <c:v>1.4590000000000001</c:v>
                </c:pt>
                <c:pt idx="28">
                  <c:v>1.4650000000000001</c:v>
                </c:pt>
                <c:pt idx="29">
                  <c:v>1.472</c:v>
                </c:pt>
                <c:pt idx="30">
                  <c:v>1.4790000000000001</c:v>
                </c:pt>
                <c:pt idx="31">
                  <c:v>1.4850000000000001</c:v>
                </c:pt>
                <c:pt idx="32">
                  <c:v>1.492</c:v>
                </c:pt>
                <c:pt idx="33">
                  <c:v>1.4990000000000001</c:v>
                </c:pt>
                <c:pt idx="34">
                  <c:v>1.5049999999999999</c:v>
                </c:pt>
                <c:pt idx="35">
                  <c:v>1.512</c:v>
                </c:pt>
                <c:pt idx="36">
                  <c:v>1.5189999999999999</c:v>
                </c:pt>
                <c:pt idx="37">
                  <c:v>1.5249999999999999</c:v>
                </c:pt>
                <c:pt idx="38">
                  <c:v>1.532</c:v>
                </c:pt>
                <c:pt idx="39">
                  <c:v>1.5389999999999999</c:v>
                </c:pt>
                <c:pt idx="40">
                  <c:v>1.5449999999999999</c:v>
                </c:pt>
                <c:pt idx="41">
                  <c:v>1.552</c:v>
                </c:pt>
                <c:pt idx="42">
                  <c:v>1.5589999999999999</c:v>
                </c:pt>
                <c:pt idx="43">
                  <c:v>1.5649999999999999</c:v>
                </c:pt>
                <c:pt idx="44">
                  <c:v>1.5720000000000001</c:v>
                </c:pt>
                <c:pt idx="45">
                  <c:v>1.579</c:v>
                </c:pt>
                <c:pt idx="46">
                  <c:v>1.585</c:v>
                </c:pt>
                <c:pt idx="47">
                  <c:v>1.5920000000000001</c:v>
                </c:pt>
                <c:pt idx="48">
                  <c:v>1.599</c:v>
                </c:pt>
                <c:pt idx="49">
                  <c:v>1.605</c:v>
                </c:pt>
                <c:pt idx="50">
                  <c:v>1.6120000000000001</c:v>
                </c:pt>
                <c:pt idx="51">
                  <c:v>1.619</c:v>
                </c:pt>
                <c:pt idx="52">
                  <c:v>1.625</c:v>
                </c:pt>
                <c:pt idx="53">
                  <c:v>1.6319999999999999</c:v>
                </c:pt>
                <c:pt idx="54">
                  <c:v>1.639</c:v>
                </c:pt>
                <c:pt idx="55">
                  <c:v>1.645</c:v>
                </c:pt>
                <c:pt idx="56">
                  <c:v>1.6519999999999999</c:v>
                </c:pt>
                <c:pt idx="57">
                  <c:v>1.6579999999999999</c:v>
                </c:pt>
                <c:pt idx="58">
                  <c:v>1.665</c:v>
                </c:pt>
                <c:pt idx="59">
                  <c:v>1.6719999999999999</c:v>
                </c:pt>
                <c:pt idx="60">
                  <c:v>1.6779999999999999</c:v>
                </c:pt>
                <c:pt idx="61">
                  <c:v>1.6850000000000001</c:v>
                </c:pt>
                <c:pt idx="62">
                  <c:v>1.6919999999999999</c:v>
                </c:pt>
                <c:pt idx="63">
                  <c:v>1.698</c:v>
                </c:pt>
                <c:pt idx="64">
                  <c:v>1.7050000000000001</c:v>
                </c:pt>
                <c:pt idx="65">
                  <c:v>1.712</c:v>
                </c:pt>
                <c:pt idx="66">
                  <c:v>1.718</c:v>
                </c:pt>
                <c:pt idx="67">
                  <c:v>1.7250000000000001</c:v>
                </c:pt>
                <c:pt idx="68">
                  <c:v>1.732</c:v>
                </c:pt>
                <c:pt idx="69">
                  <c:v>1.738</c:v>
                </c:pt>
                <c:pt idx="70">
                  <c:v>1.7450000000000001</c:v>
                </c:pt>
                <c:pt idx="71">
                  <c:v>1.752</c:v>
                </c:pt>
                <c:pt idx="72">
                  <c:v>1.758</c:v>
                </c:pt>
                <c:pt idx="73">
                  <c:v>1.7649999999999999</c:v>
                </c:pt>
                <c:pt idx="74">
                  <c:v>1.772</c:v>
                </c:pt>
                <c:pt idx="75">
                  <c:v>1.778</c:v>
                </c:pt>
                <c:pt idx="76">
                  <c:v>1.7849999999999999</c:v>
                </c:pt>
                <c:pt idx="77">
                  <c:v>1.792</c:v>
                </c:pt>
                <c:pt idx="78">
                  <c:v>1.798</c:v>
                </c:pt>
                <c:pt idx="79">
                  <c:v>1.8049999999999999</c:v>
                </c:pt>
                <c:pt idx="80">
                  <c:v>1.8120000000000001</c:v>
                </c:pt>
                <c:pt idx="81">
                  <c:v>1.8180000000000001</c:v>
                </c:pt>
                <c:pt idx="82">
                  <c:v>1.825</c:v>
                </c:pt>
                <c:pt idx="83">
                  <c:v>1.8320000000000001</c:v>
                </c:pt>
                <c:pt idx="84">
                  <c:v>1.8380000000000001</c:v>
                </c:pt>
                <c:pt idx="85">
                  <c:v>1.845</c:v>
                </c:pt>
                <c:pt idx="86">
                  <c:v>1.851</c:v>
                </c:pt>
                <c:pt idx="87">
                  <c:v>1.8580000000000001</c:v>
                </c:pt>
                <c:pt idx="88">
                  <c:v>1.865</c:v>
                </c:pt>
                <c:pt idx="89">
                  <c:v>1.871</c:v>
                </c:pt>
                <c:pt idx="90">
                  <c:v>1.8779999999999999</c:v>
                </c:pt>
                <c:pt idx="91">
                  <c:v>1.885</c:v>
                </c:pt>
                <c:pt idx="92">
                  <c:v>1.891</c:v>
                </c:pt>
                <c:pt idx="93">
                  <c:v>1.8979999999999999</c:v>
                </c:pt>
                <c:pt idx="94">
                  <c:v>1.905</c:v>
                </c:pt>
                <c:pt idx="95">
                  <c:v>1.911</c:v>
                </c:pt>
                <c:pt idx="96">
                  <c:v>1.9179999999999999</c:v>
                </c:pt>
                <c:pt idx="97">
                  <c:v>1.925</c:v>
                </c:pt>
                <c:pt idx="98">
                  <c:v>1.931</c:v>
                </c:pt>
                <c:pt idx="99">
                  <c:v>1.9379999999999999</c:v>
                </c:pt>
                <c:pt idx="100">
                  <c:v>1.946</c:v>
                </c:pt>
                <c:pt idx="101">
                  <c:v>1.954</c:v>
                </c:pt>
                <c:pt idx="102">
                  <c:v>1.962</c:v>
                </c:pt>
                <c:pt idx="103">
                  <c:v>1.97</c:v>
                </c:pt>
                <c:pt idx="104">
                  <c:v>1.978</c:v>
                </c:pt>
                <c:pt idx="105">
                  <c:v>1.986</c:v>
                </c:pt>
                <c:pt idx="106">
                  <c:v>1.994</c:v>
                </c:pt>
                <c:pt idx="107">
                  <c:v>2.0019999999999998</c:v>
                </c:pt>
                <c:pt idx="108">
                  <c:v>2.0099999999999998</c:v>
                </c:pt>
                <c:pt idx="109">
                  <c:v>2.0179999999999998</c:v>
                </c:pt>
                <c:pt idx="110">
                  <c:v>2.0259999999999998</c:v>
                </c:pt>
                <c:pt idx="111">
                  <c:v>2.0339999999999998</c:v>
                </c:pt>
                <c:pt idx="112">
                  <c:v>2.0419999999999998</c:v>
                </c:pt>
                <c:pt idx="113">
                  <c:v>2.0499999999999998</c:v>
                </c:pt>
                <c:pt idx="114">
                  <c:v>2.0579999999999998</c:v>
                </c:pt>
                <c:pt idx="115">
                  <c:v>2.0659999999999998</c:v>
                </c:pt>
                <c:pt idx="116">
                  <c:v>2.0739999999999998</c:v>
                </c:pt>
                <c:pt idx="117">
                  <c:v>2.0819999999999999</c:v>
                </c:pt>
                <c:pt idx="118">
                  <c:v>2.09</c:v>
                </c:pt>
                <c:pt idx="119">
                  <c:v>2.0979999999999999</c:v>
                </c:pt>
                <c:pt idx="120">
                  <c:v>2.1059999999999999</c:v>
                </c:pt>
                <c:pt idx="121">
                  <c:v>2.1139999999999999</c:v>
                </c:pt>
                <c:pt idx="122">
                  <c:v>2.1219999999999999</c:v>
                </c:pt>
                <c:pt idx="123">
                  <c:v>2.13</c:v>
                </c:pt>
                <c:pt idx="124">
                  <c:v>2.1379999999999999</c:v>
                </c:pt>
                <c:pt idx="125">
                  <c:v>2.1459999999999999</c:v>
                </c:pt>
                <c:pt idx="126">
                  <c:v>2.1539999999999999</c:v>
                </c:pt>
                <c:pt idx="127">
                  <c:v>2.1619999999999999</c:v>
                </c:pt>
                <c:pt idx="128">
                  <c:v>2.1709999999999998</c:v>
                </c:pt>
                <c:pt idx="129">
                  <c:v>2.1789999999999998</c:v>
                </c:pt>
                <c:pt idx="130">
                  <c:v>2.1869999999999998</c:v>
                </c:pt>
                <c:pt idx="131">
                  <c:v>2.1949999999999998</c:v>
                </c:pt>
                <c:pt idx="132">
                  <c:v>2.2029999999999998</c:v>
                </c:pt>
                <c:pt idx="133">
                  <c:v>2.2109999999999999</c:v>
                </c:pt>
                <c:pt idx="134">
                  <c:v>2.2189999999999999</c:v>
                </c:pt>
                <c:pt idx="135">
                  <c:v>2.2269999999999999</c:v>
                </c:pt>
                <c:pt idx="136">
                  <c:v>2.2349999999999999</c:v>
                </c:pt>
                <c:pt idx="137">
                  <c:v>2.2429999999999999</c:v>
                </c:pt>
                <c:pt idx="138">
                  <c:v>2.2509999999999999</c:v>
                </c:pt>
                <c:pt idx="139">
                  <c:v>2.2589999999999999</c:v>
                </c:pt>
                <c:pt idx="140">
                  <c:v>2.2669999999999999</c:v>
                </c:pt>
                <c:pt idx="141">
                  <c:v>2.2749999999999999</c:v>
                </c:pt>
                <c:pt idx="142">
                  <c:v>2.2829999999999999</c:v>
                </c:pt>
                <c:pt idx="143">
                  <c:v>2.2909999999999999</c:v>
                </c:pt>
                <c:pt idx="144">
                  <c:v>2.2989999999999999</c:v>
                </c:pt>
                <c:pt idx="145">
                  <c:v>2.3069999999999999</c:v>
                </c:pt>
                <c:pt idx="146">
                  <c:v>2.3149999999999999</c:v>
                </c:pt>
                <c:pt idx="147">
                  <c:v>2.323</c:v>
                </c:pt>
                <c:pt idx="148">
                  <c:v>2.331</c:v>
                </c:pt>
                <c:pt idx="149">
                  <c:v>2.339</c:v>
                </c:pt>
                <c:pt idx="150">
                  <c:v>2.347</c:v>
                </c:pt>
                <c:pt idx="151">
                  <c:v>2.355</c:v>
                </c:pt>
                <c:pt idx="152">
                  <c:v>2.363</c:v>
                </c:pt>
                <c:pt idx="153">
                  <c:v>2.371</c:v>
                </c:pt>
                <c:pt idx="154">
                  <c:v>2.379</c:v>
                </c:pt>
                <c:pt idx="155">
                  <c:v>2.387</c:v>
                </c:pt>
                <c:pt idx="156">
                  <c:v>2.395</c:v>
                </c:pt>
                <c:pt idx="157">
                  <c:v>2.403</c:v>
                </c:pt>
                <c:pt idx="158">
                  <c:v>2.411</c:v>
                </c:pt>
                <c:pt idx="159">
                  <c:v>2.419</c:v>
                </c:pt>
                <c:pt idx="160">
                  <c:v>2.427</c:v>
                </c:pt>
                <c:pt idx="161">
                  <c:v>2.4350000000000001</c:v>
                </c:pt>
                <c:pt idx="162">
                  <c:v>2.4430000000000001</c:v>
                </c:pt>
                <c:pt idx="163">
                  <c:v>2.4510000000000001</c:v>
                </c:pt>
                <c:pt idx="164">
                  <c:v>2.4590000000000001</c:v>
                </c:pt>
                <c:pt idx="165">
                  <c:v>2.4670000000000001</c:v>
                </c:pt>
                <c:pt idx="166">
                  <c:v>2.4750000000000001</c:v>
                </c:pt>
                <c:pt idx="167">
                  <c:v>2.4830000000000001</c:v>
                </c:pt>
                <c:pt idx="168">
                  <c:v>2.4910000000000001</c:v>
                </c:pt>
                <c:pt idx="169">
                  <c:v>2.4990000000000001</c:v>
                </c:pt>
                <c:pt idx="170">
                  <c:v>2.5070000000000001</c:v>
                </c:pt>
                <c:pt idx="171">
                  <c:v>2.5150000000000001</c:v>
                </c:pt>
                <c:pt idx="172">
                  <c:v>2.5230000000000001</c:v>
                </c:pt>
                <c:pt idx="173">
                  <c:v>2.5310000000000001</c:v>
                </c:pt>
                <c:pt idx="174">
                  <c:v>2.5390000000000001</c:v>
                </c:pt>
                <c:pt idx="175">
                  <c:v>2.5470000000000002</c:v>
                </c:pt>
                <c:pt idx="176">
                  <c:v>2.5550000000000002</c:v>
                </c:pt>
                <c:pt idx="177">
                  <c:v>2.5630000000000002</c:v>
                </c:pt>
                <c:pt idx="178">
                  <c:v>2.5710000000000002</c:v>
                </c:pt>
                <c:pt idx="179">
                  <c:v>2.5790000000000002</c:v>
                </c:pt>
                <c:pt idx="180">
                  <c:v>2.5870000000000002</c:v>
                </c:pt>
                <c:pt idx="181">
                  <c:v>2.5950000000000002</c:v>
                </c:pt>
                <c:pt idx="182">
                  <c:v>2.6030000000000002</c:v>
                </c:pt>
                <c:pt idx="183">
                  <c:v>2.6110000000000002</c:v>
                </c:pt>
                <c:pt idx="184">
                  <c:v>2.6190000000000002</c:v>
                </c:pt>
                <c:pt idx="185">
                  <c:v>2.6269999999999998</c:v>
                </c:pt>
                <c:pt idx="186">
                  <c:v>2.6349999999999998</c:v>
                </c:pt>
                <c:pt idx="187">
                  <c:v>2.6429999999999998</c:v>
                </c:pt>
                <c:pt idx="188">
                  <c:v>2.6509999999999998</c:v>
                </c:pt>
                <c:pt idx="189">
                  <c:v>2.66</c:v>
                </c:pt>
                <c:pt idx="190">
                  <c:v>2.6680000000000001</c:v>
                </c:pt>
                <c:pt idx="191">
                  <c:v>2.6760000000000002</c:v>
                </c:pt>
                <c:pt idx="192">
                  <c:v>2.6840000000000002</c:v>
                </c:pt>
                <c:pt idx="193">
                  <c:v>2.6920000000000002</c:v>
                </c:pt>
                <c:pt idx="194">
                  <c:v>2.7</c:v>
                </c:pt>
                <c:pt idx="195">
                  <c:v>2.7080000000000002</c:v>
                </c:pt>
                <c:pt idx="196">
                  <c:v>2.7160000000000002</c:v>
                </c:pt>
                <c:pt idx="197">
                  <c:v>2.7240000000000002</c:v>
                </c:pt>
                <c:pt idx="198">
                  <c:v>2.7320000000000002</c:v>
                </c:pt>
                <c:pt idx="199">
                  <c:v>2.74</c:v>
                </c:pt>
                <c:pt idx="200">
                  <c:v>2.7490000000000001</c:v>
                </c:pt>
                <c:pt idx="201">
                  <c:v>2.7589999999999999</c:v>
                </c:pt>
                <c:pt idx="202">
                  <c:v>2.7679999999999998</c:v>
                </c:pt>
                <c:pt idx="203">
                  <c:v>2.7770000000000001</c:v>
                </c:pt>
                <c:pt idx="204">
                  <c:v>2.7869999999999999</c:v>
                </c:pt>
                <c:pt idx="205">
                  <c:v>2.7959999999999998</c:v>
                </c:pt>
                <c:pt idx="206">
                  <c:v>2.806</c:v>
                </c:pt>
                <c:pt idx="207">
                  <c:v>2.8149999999999999</c:v>
                </c:pt>
                <c:pt idx="208">
                  <c:v>2.8250000000000002</c:v>
                </c:pt>
                <c:pt idx="209">
                  <c:v>2.8340000000000001</c:v>
                </c:pt>
                <c:pt idx="210">
                  <c:v>2.8433000000000002</c:v>
                </c:pt>
                <c:pt idx="211">
                  <c:v>2.8530000000000002</c:v>
                </c:pt>
                <c:pt idx="212">
                  <c:v>2.8620000000000001</c:v>
                </c:pt>
                <c:pt idx="213">
                  <c:v>2.8719999999999999</c:v>
                </c:pt>
                <c:pt idx="214">
                  <c:v>2.8809999999999998</c:v>
                </c:pt>
                <c:pt idx="215">
                  <c:v>2.891</c:v>
                </c:pt>
                <c:pt idx="216">
                  <c:v>2.9</c:v>
                </c:pt>
                <c:pt idx="217">
                  <c:v>2.9089999999999998</c:v>
                </c:pt>
                <c:pt idx="218">
                  <c:v>2.919</c:v>
                </c:pt>
                <c:pt idx="219">
                  <c:v>2.9279999999999999</c:v>
                </c:pt>
                <c:pt idx="220">
                  <c:v>2.9380000000000002</c:v>
                </c:pt>
                <c:pt idx="221">
                  <c:v>2.9470000000000001</c:v>
                </c:pt>
                <c:pt idx="222">
                  <c:v>2.9569999999999999</c:v>
                </c:pt>
                <c:pt idx="223">
                  <c:v>2.9660000000000002</c:v>
                </c:pt>
                <c:pt idx="224">
                  <c:v>2.9750000000000001</c:v>
                </c:pt>
                <c:pt idx="225">
                  <c:v>2.9849999999999999</c:v>
                </c:pt>
                <c:pt idx="226">
                  <c:v>2.9940000000000002</c:v>
                </c:pt>
                <c:pt idx="227">
                  <c:v>3.004</c:v>
                </c:pt>
                <c:pt idx="228">
                  <c:v>3.0129999999999999</c:v>
                </c:pt>
                <c:pt idx="229">
                  <c:v>3.0230000000000001</c:v>
                </c:pt>
                <c:pt idx="230">
                  <c:v>3.032</c:v>
                </c:pt>
                <c:pt idx="231">
                  <c:v>3.0409999999999999</c:v>
                </c:pt>
                <c:pt idx="232">
                  <c:v>3.0510000000000002</c:v>
                </c:pt>
                <c:pt idx="233">
                  <c:v>3.06</c:v>
                </c:pt>
                <c:pt idx="234">
                  <c:v>3.07</c:v>
                </c:pt>
                <c:pt idx="235">
                  <c:v>3.0790000000000002</c:v>
                </c:pt>
                <c:pt idx="236">
                  <c:v>3.089</c:v>
                </c:pt>
                <c:pt idx="237">
                  <c:v>3.0979999999999999</c:v>
                </c:pt>
                <c:pt idx="238">
                  <c:v>3.1070000000000002</c:v>
                </c:pt>
                <c:pt idx="239">
                  <c:v>3.117</c:v>
                </c:pt>
                <c:pt idx="240">
                  <c:v>3.1259999999999999</c:v>
                </c:pt>
                <c:pt idx="241">
                  <c:v>3.1360000000000001</c:v>
                </c:pt>
                <c:pt idx="242">
                  <c:v>3.145</c:v>
                </c:pt>
                <c:pt idx="243">
                  <c:v>3.1549999999999998</c:v>
                </c:pt>
                <c:pt idx="244">
                  <c:v>3.1640000000000001</c:v>
                </c:pt>
                <c:pt idx="245">
                  <c:v>3.1739999999999999</c:v>
                </c:pt>
                <c:pt idx="246">
                  <c:v>3.1829999999999998</c:v>
                </c:pt>
                <c:pt idx="247">
                  <c:v>3.1920000000000002</c:v>
                </c:pt>
                <c:pt idx="248">
                  <c:v>3.202</c:v>
                </c:pt>
                <c:pt idx="249">
                  <c:v>3.2109999999999999</c:v>
                </c:pt>
                <c:pt idx="250">
                  <c:v>3.2210000000000001</c:v>
                </c:pt>
                <c:pt idx="251">
                  <c:v>3.23</c:v>
                </c:pt>
                <c:pt idx="252">
                  <c:v>3.24</c:v>
                </c:pt>
                <c:pt idx="253">
                  <c:v>3.2490000000000001</c:v>
                </c:pt>
                <c:pt idx="254">
                  <c:v>3.258</c:v>
                </c:pt>
                <c:pt idx="255">
                  <c:v>3.2679999999999998</c:v>
                </c:pt>
                <c:pt idx="256">
                  <c:v>3.2770000000000001</c:v>
                </c:pt>
                <c:pt idx="257">
                  <c:v>3.2869999999999999</c:v>
                </c:pt>
                <c:pt idx="258">
                  <c:v>3.2959999999999998</c:v>
                </c:pt>
                <c:pt idx="259">
                  <c:v>3.306</c:v>
                </c:pt>
                <c:pt idx="260">
                  <c:v>3.3149999999999999</c:v>
                </c:pt>
                <c:pt idx="261">
                  <c:v>3.3239999999999998</c:v>
                </c:pt>
                <c:pt idx="262">
                  <c:v>3.3340000000000001</c:v>
                </c:pt>
                <c:pt idx="263">
                  <c:v>3.343</c:v>
                </c:pt>
                <c:pt idx="264">
                  <c:v>3.3530000000000002</c:v>
                </c:pt>
                <c:pt idx="265">
                  <c:v>3.3620000000000001</c:v>
                </c:pt>
                <c:pt idx="266">
                  <c:v>3.3719999999999999</c:v>
                </c:pt>
                <c:pt idx="267">
                  <c:v>3.3809999999999998</c:v>
                </c:pt>
                <c:pt idx="268">
                  <c:v>3.39</c:v>
                </c:pt>
                <c:pt idx="269">
                  <c:v>3.4</c:v>
                </c:pt>
                <c:pt idx="270">
                  <c:v>3.4089999999999998</c:v>
                </c:pt>
                <c:pt idx="271">
                  <c:v>3.419</c:v>
                </c:pt>
                <c:pt idx="272">
                  <c:v>3.4279999999999999</c:v>
                </c:pt>
                <c:pt idx="273">
                  <c:v>3.4380000000000002</c:v>
                </c:pt>
                <c:pt idx="274">
                  <c:v>3.4470000000000001</c:v>
                </c:pt>
                <c:pt idx="275">
                  <c:v>3.456</c:v>
                </c:pt>
                <c:pt idx="276">
                  <c:v>3.4660000000000002</c:v>
                </c:pt>
                <c:pt idx="277">
                  <c:v>3.4750000000000001</c:v>
                </c:pt>
                <c:pt idx="278">
                  <c:v>3.4849999999999999</c:v>
                </c:pt>
                <c:pt idx="279">
                  <c:v>3.4940000000000002</c:v>
                </c:pt>
                <c:pt idx="280">
                  <c:v>3.504</c:v>
                </c:pt>
                <c:pt idx="281">
                  <c:v>3.5129999999999999</c:v>
                </c:pt>
                <c:pt idx="282">
                  <c:v>3.5219999999999998</c:v>
                </c:pt>
                <c:pt idx="283">
                  <c:v>3.532</c:v>
                </c:pt>
                <c:pt idx="284">
                  <c:v>3.5409999999999999</c:v>
                </c:pt>
                <c:pt idx="285">
                  <c:v>3.5510000000000002</c:v>
                </c:pt>
                <c:pt idx="286">
                  <c:v>3.56</c:v>
                </c:pt>
                <c:pt idx="287">
                  <c:v>3.57</c:v>
                </c:pt>
                <c:pt idx="288">
                  <c:v>3.5790000000000002</c:v>
                </c:pt>
                <c:pt idx="289">
                  <c:v>3.5880000000000001</c:v>
                </c:pt>
                <c:pt idx="290">
                  <c:v>3.5979999999999999</c:v>
                </c:pt>
                <c:pt idx="291">
                  <c:v>3.6070000000000002</c:v>
                </c:pt>
                <c:pt idx="292">
                  <c:v>3.617</c:v>
                </c:pt>
                <c:pt idx="293">
                  <c:v>3.6259999999999999</c:v>
                </c:pt>
                <c:pt idx="294">
                  <c:v>3.6360000000000001</c:v>
                </c:pt>
                <c:pt idx="295">
                  <c:v>3.645</c:v>
                </c:pt>
                <c:pt idx="296">
                  <c:v>3.6549999999999998</c:v>
                </c:pt>
                <c:pt idx="297">
                  <c:v>3.6640000000000001</c:v>
                </c:pt>
                <c:pt idx="298">
                  <c:v>3.673</c:v>
                </c:pt>
                <c:pt idx="299">
                  <c:v>3.6829999999999998</c:v>
                </c:pt>
                <c:pt idx="300">
                  <c:v>3.6930000000000001</c:v>
                </c:pt>
                <c:pt idx="301">
                  <c:v>3.7040000000000002</c:v>
                </c:pt>
                <c:pt idx="302">
                  <c:v>3.7149999999999999</c:v>
                </c:pt>
                <c:pt idx="303">
                  <c:v>3.7250000000000001</c:v>
                </c:pt>
                <c:pt idx="304">
                  <c:v>3.7360000000000002</c:v>
                </c:pt>
                <c:pt idx="305">
                  <c:v>3.7469999999999999</c:v>
                </c:pt>
                <c:pt idx="306">
                  <c:v>3.7570000000000001</c:v>
                </c:pt>
                <c:pt idx="307">
                  <c:v>3.7679999999999998</c:v>
                </c:pt>
                <c:pt idx="308">
                  <c:v>3.778</c:v>
                </c:pt>
                <c:pt idx="309">
                  <c:v>3.7890000000000001</c:v>
                </c:pt>
                <c:pt idx="310">
                  <c:v>3.8</c:v>
                </c:pt>
                <c:pt idx="311">
                  <c:v>3.81</c:v>
                </c:pt>
                <c:pt idx="312">
                  <c:v>3.8210000000000002</c:v>
                </c:pt>
                <c:pt idx="313">
                  <c:v>3.8319999999999999</c:v>
                </c:pt>
                <c:pt idx="314">
                  <c:v>3.8420000000000001</c:v>
                </c:pt>
                <c:pt idx="315">
                  <c:v>3.8530000000000002</c:v>
                </c:pt>
                <c:pt idx="316">
                  <c:v>3.863</c:v>
                </c:pt>
                <c:pt idx="317">
                  <c:v>3.8740000000000001</c:v>
                </c:pt>
                <c:pt idx="318">
                  <c:v>3.8849999999999998</c:v>
                </c:pt>
                <c:pt idx="319">
                  <c:v>3.895</c:v>
                </c:pt>
                <c:pt idx="320">
                  <c:v>3.9060000000000001</c:v>
                </c:pt>
                <c:pt idx="321">
                  <c:v>3.9169999999999998</c:v>
                </c:pt>
                <c:pt idx="322">
                  <c:v>3.927</c:v>
                </c:pt>
                <c:pt idx="323">
                  <c:v>3.9380000000000002</c:v>
                </c:pt>
                <c:pt idx="324">
                  <c:v>3.948</c:v>
                </c:pt>
                <c:pt idx="325">
                  <c:v>3.9590000000000001</c:v>
                </c:pt>
                <c:pt idx="326">
                  <c:v>3.97</c:v>
                </c:pt>
                <c:pt idx="327">
                  <c:v>3.98</c:v>
                </c:pt>
                <c:pt idx="328">
                  <c:v>3.9910000000000001</c:v>
                </c:pt>
                <c:pt idx="329">
                  <c:v>4.0019999999999998</c:v>
                </c:pt>
                <c:pt idx="330">
                  <c:v>4.0119999999999996</c:v>
                </c:pt>
                <c:pt idx="331">
                  <c:v>4.0229999999999997</c:v>
                </c:pt>
                <c:pt idx="332">
                  <c:v>4.0330000000000004</c:v>
                </c:pt>
                <c:pt idx="333">
                  <c:v>4.0439999999999996</c:v>
                </c:pt>
                <c:pt idx="334">
                  <c:v>4.0549999999999997</c:v>
                </c:pt>
                <c:pt idx="335">
                  <c:v>4.0650000000000004</c:v>
                </c:pt>
                <c:pt idx="336">
                  <c:v>4.0759999999999996</c:v>
                </c:pt>
                <c:pt idx="337">
                  <c:v>4.0869999999999997</c:v>
                </c:pt>
                <c:pt idx="338">
                  <c:v>4.0970000000000004</c:v>
                </c:pt>
                <c:pt idx="339">
                  <c:v>4.1079999999999997</c:v>
                </c:pt>
                <c:pt idx="340">
                  <c:v>4.1189999999999998</c:v>
                </c:pt>
                <c:pt idx="341">
                  <c:v>4.1289999999999996</c:v>
                </c:pt>
                <c:pt idx="342">
                  <c:v>4.1400000000000006</c:v>
                </c:pt>
                <c:pt idx="343">
                  <c:v>4.1500000000000004</c:v>
                </c:pt>
                <c:pt idx="344">
                  <c:v>4.1609999999999996</c:v>
                </c:pt>
                <c:pt idx="345">
                  <c:v>4.1719999999999997</c:v>
                </c:pt>
                <c:pt idx="346">
                  <c:v>4.1820000000000004</c:v>
                </c:pt>
                <c:pt idx="347">
                  <c:v>4.1929999999999996</c:v>
                </c:pt>
                <c:pt idx="348">
                  <c:v>4.2039999999999997</c:v>
                </c:pt>
                <c:pt idx="349">
                  <c:v>4.2140000000000004</c:v>
                </c:pt>
                <c:pt idx="350">
                  <c:v>4.2249999999999996</c:v>
                </c:pt>
                <c:pt idx="351">
                  <c:v>4.2350000000000003</c:v>
                </c:pt>
                <c:pt idx="352">
                  <c:v>4.2460000000000004</c:v>
                </c:pt>
                <c:pt idx="353">
                  <c:v>4.2569999999999997</c:v>
                </c:pt>
                <c:pt idx="354">
                  <c:v>4.2670000000000003</c:v>
                </c:pt>
                <c:pt idx="355">
                  <c:v>4.2779999999999996</c:v>
                </c:pt>
                <c:pt idx="356">
                  <c:v>4.2889999999999997</c:v>
                </c:pt>
                <c:pt idx="357">
                  <c:v>4.2990000000000004</c:v>
                </c:pt>
                <c:pt idx="358">
                  <c:v>4.3099999999999996</c:v>
                </c:pt>
                <c:pt idx="359">
                  <c:v>4.32</c:v>
                </c:pt>
                <c:pt idx="360">
                  <c:v>4.3310000000000004</c:v>
                </c:pt>
                <c:pt idx="361">
                  <c:v>4.3419999999999996</c:v>
                </c:pt>
                <c:pt idx="362">
                  <c:v>4.3520000000000003</c:v>
                </c:pt>
                <c:pt idx="363">
                  <c:v>4.3630000000000004</c:v>
                </c:pt>
                <c:pt idx="364">
                  <c:v>4.3739999999999997</c:v>
                </c:pt>
                <c:pt idx="365">
                  <c:v>4.3840000000000003</c:v>
                </c:pt>
                <c:pt idx="366">
                  <c:v>4.3949999999999996</c:v>
                </c:pt>
                <c:pt idx="367">
                  <c:v>4.4050000000000002</c:v>
                </c:pt>
                <c:pt idx="368">
                  <c:v>4.4160000000000004</c:v>
                </c:pt>
                <c:pt idx="369">
                  <c:v>4.4269999999999996</c:v>
                </c:pt>
                <c:pt idx="370">
                  <c:v>4.4370000000000003</c:v>
                </c:pt>
                <c:pt idx="371">
                  <c:v>4.4480000000000004</c:v>
                </c:pt>
                <c:pt idx="372">
                  <c:v>4.4589999999999996</c:v>
                </c:pt>
                <c:pt idx="373">
                  <c:v>4.4690000000000003</c:v>
                </c:pt>
                <c:pt idx="374">
                  <c:v>4.4800000000000004</c:v>
                </c:pt>
                <c:pt idx="375">
                  <c:v>4.49</c:v>
                </c:pt>
                <c:pt idx="376">
                  <c:v>4.5010000000000003</c:v>
                </c:pt>
                <c:pt idx="377">
                  <c:v>4.5119999999999996</c:v>
                </c:pt>
                <c:pt idx="378">
                  <c:v>4.5220000000000002</c:v>
                </c:pt>
                <c:pt idx="379">
                  <c:v>4.5330000000000004</c:v>
                </c:pt>
                <c:pt idx="380">
                  <c:v>4.5439999999999996</c:v>
                </c:pt>
                <c:pt idx="381">
                  <c:v>4.5540000000000003</c:v>
                </c:pt>
                <c:pt idx="382">
                  <c:v>4.5650000000000004</c:v>
                </c:pt>
                <c:pt idx="383">
                  <c:v>4.5750000000000002</c:v>
                </c:pt>
                <c:pt idx="384">
                  <c:v>4.5860000000000003</c:v>
                </c:pt>
                <c:pt idx="385">
                  <c:v>4.5970000000000004</c:v>
                </c:pt>
                <c:pt idx="386">
                  <c:v>4.6070000000000002</c:v>
                </c:pt>
                <c:pt idx="387">
                  <c:v>4.6180000000000003</c:v>
                </c:pt>
                <c:pt idx="388">
                  <c:v>4.6289999999999996</c:v>
                </c:pt>
                <c:pt idx="389">
                  <c:v>4.6390000000000002</c:v>
                </c:pt>
                <c:pt idx="390">
                  <c:v>4.6500000000000004</c:v>
                </c:pt>
                <c:pt idx="391">
                  <c:v>4.6609999999999996</c:v>
                </c:pt>
                <c:pt idx="392">
                  <c:v>4.6710000000000003</c:v>
                </c:pt>
                <c:pt idx="393">
                  <c:v>4.6820000000000004</c:v>
                </c:pt>
                <c:pt idx="394">
                  <c:v>4.6920000000000002</c:v>
                </c:pt>
                <c:pt idx="395">
                  <c:v>4.7030000000000003</c:v>
                </c:pt>
                <c:pt idx="396">
                  <c:v>4.7140000000000004</c:v>
                </c:pt>
                <c:pt idx="397">
                  <c:v>4.7240000000000002</c:v>
                </c:pt>
                <c:pt idx="398">
                  <c:v>4.7350000000000003</c:v>
                </c:pt>
                <c:pt idx="399">
                  <c:v>4.7460000000000004</c:v>
                </c:pt>
                <c:pt idx="400">
                  <c:v>4.7569999999999997</c:v>
                </c:pt>
                <c:pt idx="401">
                  <c:v>4.7690000000000001</c:v>
                </c:pt>
                <c:pt idx="402">
                  <c:v>4.78</c:v>
                </c:pt>
                <c:pt idx="403">
                  <c:v>4.7919999999999998</c:v>
                </c:pt>
                <c:pt idx="404">
                  <c:v>4.8040000000000003</c:v>
                </c:pt>
                <c:pt idx="405">
                  <c:v>4.8150000000000004</c:v>
                </c:pt>
                <c:pt idx="406">
                  <c:v>4.827</c:v>
                </c:pt>
                <c:pt idx="407">
                  <c:v>4.8380000000000001</c:v>
                </c:pt>
                <c:pt idx="408">
                  <c:v>4.8499999999999996</c:v>
                </c:pt>
                <c:pt idx="409">
                  <c:v>4.8620000000000001</c:v>
                </c:pt>
                <c:pt idx="410">
                  <c:v>4.8730000000000002</c:v>
                </c:pt>
                <c:pt idx="411">
                  <c:v>4.8849999999999998</c:v>
                </c:pt>
                <c:pt idx="412">
                  <c:v>4.8970000000000002</c:v>
                </c:pt>
                <c:pt idx="413">
                  <c:v>4.9080000000000004</c:v>
                </c:pt>
                <c:pt idx="414">
                  <c:v>4.92</c:v>
                </c:pt>
                <c:pt idx="415">
                  <c:v>4.931</c:v>
                </c:pt>
                <c:pt idx="416">
                  <c:v>4.9429999999999996</c:v>
                </c:pt>
                <c:pt idx="417">
                  <c:v>4.9550000000000001</c:v>
                </c:pt>
                <c:pt idx="418">
                  <c:v>4.9660000000000002</c:v>
                </c:pt>
                <c:pt idx="419">
                  <c:v>4.9779999999999998</c:v>
                </c:pt>
                <c:pt idx="420">
                  <c:v>4.9889999999999999</c:v>
                </c:pt>
                <c:pt idx="421">
                  <c:v>5.0010000000000003</c:v>
                </c:pt>
                <c:pt idx="422">
                  <c:v>5.0129999999999999</c:v>
                </c:pt>
                <c:pt idx="423">
                  <c:v>5.024</c:v>
                </c:pt>
                <c:pt idx="424">
                  <c:v>5.0359999999999996</c:v>
                </c:pt>
                <c:pt idx="425">
                  <c:v>5.048</c:v>
                </c:pt>
                <c:pt idx="426">
                  <c:v>5.0590000000000002</c:v>
                </c:pt>
                <c:pt idx="427">
                  <c:v>5.0709999999999997</c:v>
                </c:pt>
                <c:pt idx="428">
                  <c:v>5.0819999999999999</c:v>
                </c:pt>
                <c:pt idx="429">
                  <c:v>5.0940000000000003</c:v>
                </c:pt>
                <c:pt idx="430">
                  <c:v>5.1059999999999999</c:v>
                </c:pt>
                <c:pt idx="431">
                  <c:v>5.117</c:v>
                </c:pt>
                <c:pt idx="432">
                  <c:v>5.1289999999999996</c:v>
                </c:pt>
                <c:pt idx="433">
                  <c:v>5.141</c:v>
                </c:pt>
                <c:pt idx="434">
                  <c:v>5.1520000000000001</c:v>
                </c:pt>
                <c:pt idx="435">
                  <c:v>5.1639999999999997</c:v>
                </c:pt>
                <c:pt idx="436">
                  <c:v>5.1749999999999998</c:v>
                </c:pt>
                <c:pt idx="437">
                  <c:v>5.1870000000000003</c:v>
                </c:pt>
                <c:pt idx="438">
                  <c:v>5.1989999999999998</c:v>
                </c:pt>
                <c:pt idx="439">
                  <c:v>5.21</c:v>
                </c:pt>
                <c:pt idx="440">
                  <c:v>5.2220000000000004</c:v>
                </c:pt>
                <c:pt idx="441">
                  <c:v>5.2329999999999997</c:v>
                </c:pt>
                <c:pt idx="442">
                  <c:v>5.2450000000000001</c:v>
                </c:pt>
                <c:pt idx="443">
                  <c:v>5.2569999999999997</c:v>
                </c:pt>
                <c:pt idx="444">
                  <c:v>5.2679999999999998</c:v>
                </c:pt>
                <c:pt idx="445">
                  <c:v>5.28</c:v>
                </c:pt>
                <c:pt idx="446">
                  <c:v>5.2919999999999998</c:v>
                </c:pt>
                <c:pt idx="447">
                  <c:v>5.3029999999999999</c:v>
                </c:pt>
                <c:pt idx="448">
                  <c:v>5.3150000000000004</c:v>
                </c:pt>
                <c:pt idx="449">
                  <c:v>5.3259999999999996</c:v>
                </c:pt>
                <c:pt idx="450">
                  <c:v>5.3380000000000001</c:v>
                </c:pt>
                <c:pt idx="451">
                  <c:v>5.35</c:v>
                </c:pt>
                <c:pt idx="452">
                  <c:v>5.3609999999999998</c:v>
                </c:pt>
                <c:pt idx="453">
                  <c:v>5.3730000000000002</c:v>
                </c:pt>
                <c:pt idx="454">
                  <c:v>5.3840000000000003</c:v>
                </c:pt>
                <c:pt idx="455">
                  <c:v>5.3959999999999999</c:v>
                </c:pt>
                <c:pt idx="456">
                  <c:v>5.4080000000000004</c:v>
                </c:pt>
                <c:pt idx="457">
                  <c:v>5.4189999999999996</c:v>
                </c:pt>
                <c:pt idx="458">
                  <c:v>5.431</c:v>
                </c:pt>
                <c:pt idx="459">
                  <c:v>5.4429999999999996</c:v>
                </c:pt>
                <c:pt idx="460">
                  <c:v>5.4539999999999997</c:v>
                </c:pt>
                <c:pt idx="461">
                  <c:v>5.4660000000000002</c:v>
                </c:pt>
                <c:pt idx="462">
                  <c:v>5.4470000000000001</c:v>
                </c:pt>
                <c:pt idx="463">
                  <c:v>5.4889999999999999</c:v>
                </c:pt>
                <c:pt idx="464">
                  <c:v>5.5010000000000003</c:v>
                </c:pt>
                <c:pt idx="465">
                  <c:v>5.5119999999999996</c:v>
                </c:pt>
                <c:pt idx="466">
                  <c:v>5.524</c:v>
                </c:pt>
                <c:pt idx="467">
                  <c:v>5.5350000000000001</c:v>
                </c:pt>
                <c:pt idx="468">
                  <c:v>5.5469999999999997</c:v>
                </c:pt>
                <c:pt idx="469">
                  <c:v>5.5590000000000002</c:v>
                </c:pt>
                <c:pt idx="470">
                  <c:v>5.57</c:v>
                </c:pt>
                <c:pt idx="471">
                  <c:v>5.5819999999999999</c:v>
                </c:pt>
                <c:pt idx="472">
                  <c:v>5.5940000000000003</c:v>
                </c:pt>
                <c:pt idx="473">
                  <c:v>5.6050000000000004</c:v>
                </c:pt>
                <c:pt idx="474">
                  <c:v>5.617</c:v>
                </c:pt>
                <c:pt idx="475">
                  <c:v>5.6280000000000001</c:v>
                </c:pt>
                <c:pt idx="476">
                  <c:v>5.64</c:v>
                </c:pt>
                <c:pt idx="477">
                  <c:v>5.6520000000000001</c:v>
                </c:pt>
                <c:pt idx="478">
                  <c:v>5.6630000000000003</c:v>
                </c:pt>
                <c:pt idx="479">
                  <c:v>5.6749999999999998</c:v>
                </c:pt>
                <c:pt idx="480">
                  <c:v>5.6870000000000003</c:v>
                </c:pt>
                <c:pt idx="481">
                  <c:v>5.6980000000000004</c:v>
                </c:pt>
                <c:pt idx="482">
                  <c:v>5.71</c:v>
                </c:pt>
                <c:pt idx="483">
                  <c:v>5.7210000000000001</c:v>
                </c:pt>
                <c:pt idx="484">
                  <c:v>5.7329999999999997</c:v>
                </c:pt>
                <c:pt idx="485">
                  <c:v>5.7450000000000001</c:v>
                </c:pt>
                <c:pt idx="486">
                  <c:v>5.7560000000000002</c:v>
                </c:pt>
                <c:pt idx="487">
                  <c:v>5.7679999999999998</c:v>
                </c:pt>
                <c:pt idx="488">
                  <c:v>5.7789999999999999</c:v>
                </c:pt>
                <c:pt idx="489">
                  <c:v>5.7910000000000004</c:v>
                </c:pt>
                <c:pt idx="490">
                  <c:v>5.8029999999999999</c:v>
                </c:pt>
                <c:pt idx="491">
                  <c:v>5.8140000000000001</c:v>
                </c:pt>
                <c:pt idx="492">
                  <c:v>5.8259999999999996</c:v>
                </c:pt>
                <c:pt idx="493">
                  <c:v>5.8380000000000001</c:v>
                </c:pt>
                <c:pt idx="494">
                  <c:v>5.8490000000000002</c:v>
                </c:pt>
                <c:pt idx="495">
                  <c:v>5.8609999999999998</c:v>
                </c:pt>
                <c:pt idx="496">
                  <c:v>5.8719999999999999</c:v>
                </c:pt>
                <c:pt idx="497">
                  <c:v>5.8840000000000003</c:v>
                </c:pt>
                <c:pt idx="498">
                  <c:v>5.8959999999999999</c:v>
                </c:pt>
                <c:pt idx="499">
                  <c:v>5.907</c:v>
                </c:pt>
                <c:pt idx="500">
                  <c:v>5.92</c:v>
                </c:pt>
                <c:pt idx="501">
                  <c:v>5.9320000000000004</c:v>
                </c:pt>
                <c:pt idx="502">
                  <c:v>5.9450000000000003</c:v>
                </c:pt>
                <c:pt idx="503">
                  <c:v>5.9580000000000002</c:v>
                </c:pt>
                <c:pt idx="504">
                  <c:v>5.97</c:v>
                </c:pt>
                <c:pt idx="505">
                  <c:v>5.9829999999999997</c:v>
                </c:pt>
                <c:pt idx="506">
                  <c:v>5.9960000000000004</c:v>
                </c:pt>
                <c:pt idx="507">
                  <c:v>6.008</c:v>
                </c:pt>
                <c:pt idx="508">
                  <c:v>6.0209999999999999</c:v>
                </c:pt>
                <c:pt idx="509">
                  <c:v>6.0330000000000004</c:v>
                </c:pt>
                <c:pt idx="510">
                  <c:v>6.0460000000000003</c:v>
                </c:pt>
                <c:pt idx="511">
                  <c:v>6.0590000000000002</c:v>
                </c:pt>
                <c:pt idx="512">
                  <c:v>6.0709999999999997</c:v>
                </c:pt>
                <c:pt idx="513">
                  <c:v>6.0839999999999996</c:v>
                </c:pt>
                <c:pt idx="514">
                  <c:v>6.0960000000000001</c:v>
                </c:pt>
                <c:pt idx="515">
                  <c:v>6.109</c:v>
                </c:pt>
                <c:pt idx="516">
                  <c:v>6.1219999999999999</c:v>
                </c:pt>
                <c:pt idx="517">
                  <c:v>6.1340000000000003</c:v>
                </c:pt>
                <c:pt idx="518">
                  <c:v>6.1470000000000002</c:v>
                </c:pt>
                <c:pt idx="519">
                  <c:v>6.16</c:v>
                </c:pt>
                <c:pt idx="520">
                  <c:v>6.1719999999999997</c:v>
                </c:pt>
                <c:pt idx="521">
                  <c:v>6.1849999999999996</c:v>
                </c:pt>
                <c:pt idx="522">
                  <c:v>6.1970000000000001</c:v>
                </c:pt>
                <c:pt idx="523">
                  <c:v>6.21</c:v>
                </c:pt>
                <c:pt idx="524">
                  <c:v>6.2229999999999999</c:v>
                </c:pt>
                <c:pt idx="525">
                  <c:v>6.2350000000000003</c:v>
                </c:pt>
                <c:pt idx="526">
                  <c:v>6.2480000000000002</c:v>
                </c:pt>
                <c:pt idx="527">
                  <c:v>6.26</c:v>
                </c:pt>
                <c:pt idx="528">
                  <c:v>6.2729999999999997</c:v>
                </c:pt>
                <c:pt idx="529">
                  <c:v>6.2859999999999996</c:v>
                </c:pt>
                <c:pt idx="530">
                  <c:v>6.298</c:v>
                </c:pt>
                <c:pt idx="531">
                  <c:v>6.3109999999999999</c:v>
                </c:pt>
                <c:pt idx="532">
                  <c:v>6.3239999999999998</c:v>
                </c:pt>
                <c:pt idx="533">
                  <c:v>6.3360000000000003</c:v>
                </c:pt>
                <c:pt idx="534">
                  <c:v>6.3490000000000002</c:v>
                </c:pt>
                <c:pt idx="535">
                  <c:v>6.3609999999999998</c:v>
                </c:pt>
                <c:pt idx="536">
                  <c:v>6.3739999999999997</c:v>
                </c:pt>
                <c:pt idx="537">
                  <c:v>6.3869999999999996</c:v>
                </c:pt>
                <c:pt idx="538">
                  <c:v>6.399</c:v>
                </c:pt>
                <c:pt idx="539">
                  <c:v>6.4119999999999999</c:v>
                </c:pt>
                <c:pt idx="540">
                  <c:v>6.4240000000000004</c:v>
                </c:pt>
                <c:pt idx="541">
                  <c:v>6.4370000000000003</c:v>
                </c:pt>
                <c:pt idx="542">
                  <c:v>6.45</c:v>
                </c:pt>
                <c:pt idx="543">
                  <c:v>6.4619999999999997</c:v>
                </c:pt>
                <c:pt idx="544">
                  <c:v>6.4749999999999996</c:v>
                </c:pt>
                <c:pt idx="545">
                  <c:v>6.4880000000000004</c:v>
                </c:pt>
                <c:pt idx="546">
                  <c:v>6.5</c:v>
                </c:pt>
                <c:pt idx="547">
                  <c:v>6.5129999999999999</c:v>
                </c:pt>
                <c:pt idx="548">
                  <c:v>6.5250000000000004</c:v>
                </c:pt>
                <c:pt idx="549">
                  <c:v>6.5380000000000003</c:v>
                </c:pt>
                <c:pt idx="550">
                  <c:v>6.5510000000000002</c:v>
                </c:pt>
                <c:pt idx="551">
                  <c:v>6.5629999999999997</c:v>
                </c:pt>
                <c:pt idx="552">
                  <c:v>6.5759999999999996</c:v>
                </c:pt>
                <c:pt idx="553">
                  <c:v>6.5880000000000001</c:v>
                </c:pt>
                <c:pt idx="554">
                  <c:v>6.601</c:v>
                </c:pt>
                <c:pt idx="555">
                  <c:v>6.6139999999999999</c:v>
                </c:pt>
                <c:pt idx="556">
                  <c:v>6.6260000000000003</c:v>
                </c:pt>
                <c:pt idx="557">
                  <c:v>6.6390000000000002</c:v>
                </c:pt>
                <c:pt idx="558">
                  <c:v>6.6520000000000001</c:v>
                </c:pt>
                <c:pt idx="559">
                  <c:v>6.6639999999999997</c:v>
                </c:pt>
                <c:pt idx="560">
                  <c:v>6.6669999999999998</c:v>
                </c:pt>
                <c:pt idx="561">
                  <c:v>6.6890000000000001</c:v>
                </c:pt>
                <c:pt idx="562">
                  <c:v>6.702</c:v>
                </c:pt>
                <c:pt idx="563">
                  <c:v>6.7149999999999999</c:v>
                </c:pt>
                <c:pt idx="564">
                  <c:v>6.7270000000000003</c:v>
                </c:pt>
                <c:pt idx="565">
                  <c:v>6.74</c:v>
                </c:pt>
                <c:pt idx="566">
                  <c:v>6.7519999999999998</c:v>
                </c:pt>
                <c:pt idx="567">
                  <c:v>6.7649999999999997</c:v>
                </c:pt>
                <c:pt idx="568">
                  <c:v>6.7779999999999996</c:v>
                </c:pt>
                <c:pt idx="569">
                  <c:v>6.79</c:v>
                </c:pt>
                <c:pt idx="570">
                  <c:v>6.8029999999999999</c:v>
                </c:pt>
                <c:pt idx="571">
                  <c:v>6.8159999999999998</c:v>
                </c:pt>
                <c:pt idx="572">
                  <c:v>6.8280000000000003</c:v>
                </c:pt>
                <c:pt idx="573">
                  <c:v>6.8410000000000002</c:v>
                </c:pt>
                <c:pt idx="574">
                  <c:v>6.8529999999999998</c:v>
                </c:pt>
                <c:pt idx="575">
                  <c:v>6.8659999999999997</c:v>
                </c:pt>
                <c:pt idx="576">
                  <c:v>6.8789999999999996</c:v>
                </c:pt>
                <c:pt idx="577">
                  <c:v>6.891</c:v>
                </c:pt>
                <c:pt idx="578">
                  <c:v>6.9039999999999999</c:v>
                </c:pt>
                <c:pt idx="579">
                  <c:v>6.9160000000000004</c:v>
                </c:pt>
                <c:pt idx="580">
                  <c:v>6.9290000000000003</c:v>
                </c:pt>
                <c:pt idx="581">
                  <c:v>6.9420000000000002</c:v>
                </c:pt>
                <c:pt idx="582">
                  <c:v>6.9539999999999997</c:v>
                </c:pt>
                <c:pt idx="583">
                  <c:v>6.9669999999999996</c:v>
                </c:pt>
                <c:pt idx="584">
                  <c:v>6.98</c:v>
                </c:pt>
                <c:pt idx="585">
                  <c:v>6.992</c:v>
                </c:pt>
                <c:pt idx="586">
                  <c:v>7.0049999999999999</c:v>
                </c:pt>
                <c:pt idx="587">
                  <c:v>7.0170000000000003</c:v>
                </c:pt>
                <c:pt idx="588">
                  <c:v>7.03</c:v>
                </c:pt>
                <c:pt idx="589">
                  <c:v>7.0430000000000001</c:v>
                </c:pt>
                <c:pt idx="590">
                  <c:v>7.0549999999999997</c:v>
                </c:pt>
                <c:pt idx="591">
                  <c:v>7.0679999999999996</c:v>
                </c:pt>
                <c:pt idx="592">
                  <c:v>7.08</c:v>
                </c:pt>
                <c:pt idx="593">
                  <c:v>7.093</c:v>
                </c:pt>
                <c:pt idx="594">
                  <c:v>7.1059999999999999</c:v>
                </c:pt>
                <c:pt idx="595">
                  <c:v>7.1180000000000003</c:v>
                </c:pt>
                <c:pt idx="596">
                  <c:v>7.1310000000000002</c:v>
                </c:pt>
                <c:pt idx="597">
                  <c:v>7.1440000000000001</c:v>
                </c:pt>
                <c:pt idx="598">
                  <c:v>7.1559999999999997</c:v>
                </c:pt>
                <c:pt idx="599">
                  <c:v>7.1689999999999996</c:v>
                </c:pt>
                <c:pt idx="600">
                  <c:v>7.1820000000000004</c:v>
                </c:pt>
                <c:pt idx="601">
                  <c:v>7.1959999999999997</c:v>
                </c:pt>
                <c:pt idx="602">
                  <c:v>7.2089999999999996</c:v>
                </c:pt>
                <c:pt idx="603">
                  <c:v>7.2229999999999999</c:v>
                </c:pt>
                <c:pt idx="604">
                  <c:v>7.2359999999999998</c:v>
                </c:pt>
                <c:pt idx="605">
                  <c:v>7.25</c:v>
                </c:pt>
                <c:pt idx="606">
                  <c:v>7.2629999999999999</c:v>
                </c:pt>
                <c:pt idx="607">
                  <c:v>7.2770000000000001</c:v>
                </c:pt>
                <c:pt idx="608">
                  <c:v>7.29</c:v>
                </c:pt>
                <c:pt idx="609">
                  <c:v>7.3040000000000003</c:v>
                </c:pt>
                <c:pt idx="610">
                  <c:v>7.3170000000000002</c:v>
                </c:pt>
                <c:pt idx="611">
                  <c:v>7.3310000000000004</c:v>
                </c:pt>
                <c:pt idx="612">
                  <c:v>7.3339999999999996</c:v>
                </c:pt>
                <c:pt idx="613">
                  <c:v>7.3579999999999997</c:v>
                </c:pt>
                <c:pt idx="614">
                  <c:v>7.3710000000000004</c:v>
                </c:pt>
                <c:pt idx="615">
                  <c:v>7.3849999999999998</c:v>
                </c:pt>
                <c:pt idx="616">
                  <c:v>7.3979999999999997</c:v>
                </c:pt>
                <c:pt idx="617">
                  <c:v>7.4119999999999999</c:v>
                </c:pt>
                <c:pt idx="618">
                  <c:v>7.4249999999999998</c:v>
                </c:pt>
                <c:pt idx="619">
                  <c:v>7.4390000000000001</c:v>
                </c:pt>
                <c:pt idx="620">
                  <c:v>7.452</c:v>
                </c:pt>
                <c:pt idx="621">
                  <c:v>7.4660000000000002</c:v>
                </c:pt>
                <c:pt idx="622">
                  <c:v>7.4790000000000001</c:v>
                </c:pt>
                <c:pt idx="623">
                  <c:v>7.4930000000000003</c:v>
                </c:pt>
                <c:pt idx="624">
                  <c:v>7.5060000000000002</c:v>
                </c:pt>
                <c:pt idx="625">
                  <c:v>7.52</c:v>
                </c:pt>
                <c:pt idx="626">
                  <c:v>7.5330000000000004</c:v>
                </c:pt>
                <c:pt idx="627">
                  <c:v>7.5469999999999997</c:v>
                </c:pt>
                <c:pt idx="628">
                  <c:v>7.56</c:v>
                </c:pt>
                <c:pt idx="629">
                  <c:v>7.5739999999999998</c:v>
                </c:pt>
                <c:pt idx="630">
                  <c:v>7.5869999999999997</c:v>
                </c:pt>
                <c:pt idx="631">
                  <c:v>7.601</c:v>
                </c:pt>
                <c:pt idx="632">
                  <c:v>7.6139999999999999</c:v>
                </c:pt>
                <c:pt idx="633">
                  <c:v>7.6280000000000001</c:v>
                </c:pt>
                <c:pt idx="634">
                  <c:v>7.641</c:v>
                </c:pt>
                <c:pt idx="635">
                  <c:v>7.6550000000000002</c:v>
                </c:pt>
                <c:pt idx="636">
                  <c:v>7.6680000000000001</c:v>
                </c:pt>
                <c:pt idx="637">
                  <c:v>7.6820000000000004</c:v>
                </c:pt>
                <c:pt idx="638">
                  <c:v>7.6950000000000003</c:v>
                </c:pt>
                <c:pt idx="639">
                  <c:v>7.7089999999999996</c:v>
                </c:pt>
                <c:pt idx="640">
                  <c:v>7.7220000000000004</c:v>
                </c:pt>
                <c:pt idx="641">
                  <c:v>7.7359999999999998</c:v>
                </c:pt>
                <c:pt idx="642">
                  <c:v>7.7489999999999997</c:v>
                </c:pt>
                <c:pt idx="643">
                  <c:v>7.7629999999999999</c:v>
                </c:pt>
                <c:pt idx="644">
                  <c:v>7.7759999999999998</c:v>
                </c:pt>
                <c:pt idx="645">
                  <c:v>7.79</c:v>
                </c:pt>
                <c:pt idx="646">
                  <c:v>7.8029999999999999</c:v>
                </c:pt>
                <c:pt idx="647">
                  <c:v>7.8170000000000002</c:v>
                </c:pt>
                <c:pt idx="648">
                  <c:v>7.83</c:v>
                </c:pt>
                <c:pt idx="649">
                  <c:v>7.8440000000000003</c:v>
                </c:pt>
                <c:pt idx="650">
                  <c:v>7.8570000000000002</c:v>
                </c:pt>
                <c:pt idx="651">
                  <c:v>7.8710000000000004</c:v>
                </c:pt>
                <c:pt idx="652">
                  <c:v>7.8840000000000003</c:v>
                </c:pt>
                <c:pt idx="653">
                  <c:v>7.8979999999999997</c:v>
                </c:pt>
                <c:pt idx="654">
                  <c:v>7.9109999999999996</c:v>
                </c:pt>
                <c:pt idx="655">
                  <c:v>7.9249999999999998</c:v>
                </c:pt>
                <c:pt idx="656">
                  <c:v>7.9379999999999997</c:v>
                </c:pt>
                <c:pt idx="657">
                  <c:v>7.952</c:v>
                </c:pt>
                <c:pt idx="658">
                  <c:v>7.9649999999999999</c:v>
                </c:pt>
                <c:pt idx="659">
                  <c:v>7.9790000000000001</c:v>
                </c:pt>
                <c:pt idx="660">
                  <c:v>7.992</c:v>
                </c:pt>
                <c:pt idx="661">
                  <c:v>8.0060000000000002</c:v>
                </c:pt>
                <c:pt idx="662">
                  <c:v>8.0190000000000001</c:v>
                </c:pt>
                <c:pt idx="663">
                  <c:v>8.0329999999999995</c:v>
                </c:pt>
                <c:pt idx="664">
                  <c:v>8.0459999999999994</c:v>
                </c:pt>
                <c:pt idx="665">
                  <c:v>8.06</c:v>
                </c:pt>
                <c:pt idx="666">
                  <c:v>8.0730000000000004</c:v>
                </c:pt>
                <c:pt idx="667">
                  <c:v>8.0869999999999997</c:v>
                </c:pt>
                <c:pt idx="668">
                  <c:v>8.1</c:v>
                </c:pt>
                <c:pt idx="669">
                  <c:v>8.1140000000000008</c:v>
                </c:pt>
                <c:pt idx="670">
                  <c:v>8.1270000000000007</c:v>
                </c:pt>
                <c:pt idx="671">
                  <c:v>8.141</c:v>
                </c:pt>
                <c:pt idx="672">
                  <c:v>8.1539999999999999</c:v>
                </c:pt>
                <c:pt idx="673">
                  <c:v>8.1679999999999993</c:v>
                </c:pt>
                <c:pt idx="674">
                  <c:v>8.1809999999999992</c:v>
                </c:pt>
                <c:pt idx="675">
                  <c:v>8.1950000000000003</c:v>
                </c:pt>
                <c:pt idx="676">
                  <c:v>8.2080000000000002</c:v>
                </c:pt>
                <c:pt idx="677">
                  <c:v>8.2219999999999995</c:v>
                </c:pt>
                <c:pt idx="678">
                  <c:v>8.2349999999999994</c:v>
                </c:pt>
                <c:pt idx="679">
                  <c:v>8.2490000000000006</c:v>
                </c:pt>
                <c:pt idx="680">
                  <c:v>8.2620000000000005</c:v>
                </c:pt>
                <c:pt idx="681">
                  <c:v>8.2759999999999998</c:v>
                </c:pt>
                <c:pt idx="682">
                  <c:v>8.2889999999999997</c:v>
                </c:pt>
                <c:pt idx="683">
                  <c:v>8.3030000000000008</c:v>
                </c:pt>
                <c:pt idx="684">
                  <c:v>8.3160000000000007</c:v>
                </c:pt>
                <c:pt idx="685">
                  <c:v>8.33</c:v>
                </c:pt>
                <c:pt idx="686">
                  <c:v>8.343</c:v>
                </c:pt>
                <c:pt idx="687">
                  <c:v>8.3569999999999993</c:v>
                </c:pt>
                <c:pt idx="688">
                  <c:v>8.3699999999999992</c:v>
                </c:pt>
                <c:pt idx="689">
                  <c:v>8.3840000000000003</c:v>
                </c:pt>
                <c:pt idx="690">
                  <c:v>8.3970000000000002</c:v>
                </c:pt>
                <c:pt idx="691">
                  <c:v>8.4109999999999996</c:v>
                </c:pt>
                <c:pt idx="692">
                  <c:v>8.4239999999999995</c:v>
                </c:pt>
                <c:pt idx="693">
                  <c:v>8.4380000000000006</c:v>
                </c:pt>
                <c:pt idx="694">
                  <c:v>8.4510000000000005</c:v>
                </c:pt>
                <c:pt idx="695">
                  <c:v>8.4649999999999999</c:v>
                </c:pt>
                <c:pt idx="696">
                  <c:v>8.4779999999999998</c:v>
                </c:pt>
                <c:pt idx="697">
                  <c:v>8.4920000000000009</c:v>
                </c:pt>
                <c:pt idx="698">
                  <c:v>8.5060000000000002</c:v>
                </c:pt>
                <c:pt idx="699">
                  <c:v>8.5190000000000001</c:v>
                </c:pt>
                <c:pt idx="700">
                  <c:v>8.5329999999999995</c:v>
                </c:pt>
                <c:pt idx="701">
                  <c:v>8.548</c:v>
                </c:pt>
                <c:pt idx="702">
                  <c:v>8.5619999999999994</c:v>
                </c:pt>
                <c:pt idx="703">
                  <c:v>8.577</c:v>
                </c:pt>
                <c:pt idx="704">
                  <c:v>8.5909999999999993</c:v>
                </c:pt>
                <c:pt idx="705">
                  <c:v>8.6059999999999999</c:v>
                </c:pt>
                <c:pt idx="706">
                  <c:v>8.6199999999999992</c:v>
                </c:pt>
                <c:pt idx="707">
                  <c:v>8.6349999999999998</c:v>
                </c:pt>
                <c:pt idx="708">
                  <c:v>8.6489999999999991</c:v>
                </c:pt>
                <c:pt idx="709">
                  <c:v>8.6639999999999997</c:v>
                </c:pt>
                <c:pt idx="710">
                  <c:v>8.6780000000000008</c:v>
                </c:pt>
                <c:pt idx="711">
                  <c:v>8.6929999999999996</c:v>
                </c:pt>
                <c:pt idx="712">
                  <c:v>8.7070000000000007</c:v>
                </c:pt>
                <c:pt idx="713">
                  <c:v>8.7219999999999995</c:v>
                </c:pt>
                <c:pt idx="714">
                  <c:v>8.7360000000000007</c:v>
                </c:pt>
                <c:pt idx="715">
                  <c:v>8.75</c:v>
                </c:pt>
                <c:pt idx="716">
                  <c:v>8.7650000000000006</c:v>
                </c:pt>
                <c:pt idx="717">
                  <c:v>8.7789999999999999</c:v>
                </c:pt>
                <c:pt idx="718">
                  <c:v>8.7940000000000005</c:v>
                </c:pt>
                <c:pt idx="719">
                  <c:v>8.8079999999999998</c:v>
                </c:pt>
                <c:pt idx="720">
                  <c:v>8.8230000000000004</c:v>
                </c:pt>
                <c:pt idx="721">
                  <c:v>8.8369999999999997</c:v>
                </c:pt>
                <c:pt idx="722">
                  <c:v>8.8520000000000003</c:v>
                </c:pt>
                <c:pt idx="723">
                  <c:v>8.8659999999999997</c:v>
                </c:pt>
                <c:pt idx="724">
                  <c:v>8.8810000000000002</c:v>
                </c:pt>
                <c:pt idx="725">
                  <c:v>8.8949999999999996</c:v>
                </c:pt>
                <c:pt idx="726">
                  <c:v>8.91</c:v>
                </c:pt>
                <c:pt idx="727">
                  <c:v>8.9239999999999995</c:v>
                </c:pt>
                <c:pt idx="728">
                  <c:v>8.9390000000000001</c:v>
                </c:pt>
                <c:pt idx="729">
                  <c:v>8.9529999999999994</c:v>
                </c:pt>
                <c:pt idx="730">
                  <c:v>8.9670000000000005</c:v>
                </c:pt>
                <c:pt idx="731">
                  <c:v>8.9819999999999993</c:v>
                </c:pt>
                <c:pt idx="732">
                  <c:v>8.9960000000000004</c:v>
                </c:pt>
                <c:pt idx="733">
                  <c:v>9.0109999999999992</c:v>
                </c:pt>
                <c:pt idx="734">
                  <c:v>9.0250000000000004</c:v>
                </c:pt>
                <c:pt idx="735">
                  <c:v>9.0399999999999991</c:v>
                </c:pt>
                <c:pt idx="736">
                  <c:v>9.0540000000000003</c:v>
                </c:pt>
                <c:pt idx="737">
                  <c:v>9.0690000000000008</c:v>
                </c:pt>
                <c:pt idx="738">
                  <c:v>9.0830000000000002</c:v>
                </c:pt>
                <c:pt idx="739">
                  <c:v>9.0980000000000008</c:v>
                </c:pt>
                <c:pt idx="740">
                  <c:v>9.1120000000000001</c:v>
                </c:pt>
                <c:pt idx="741">
                  <c:v>9.1270000000000007</c:v>
                </c:pt>
                <c:pt idx="742">
                  <c:v>9.141</c:v>
                </c:pt>
                <c:pt idx="743">
                  <c:v>9.1549999999999994</c:v>
                </c:pt>
                <c:pt idx="744">
                  <c:v>9.17</c:v>
                </c:pt>
                <c:pt idx="745">
                  <c:v>9.1839999999999993</c:v>
                </c:pt>
                <c:pt idx="746">
                  <c:v>9.1989999999999998</c:v>
                </c:pt>
                <c:pt idx="747">
                  <c:v>9.2129999999999992</c:v>
                </c:pt>
                <c:pt idx="748">
                  <c:v>9.2279999999999998</c:v>
                </c:pt>
                <c:pt idx="749">
                  <c:v>9.2420000000000009</c:v>
                </c:pt>
                <c:pt idx="750">
                  <c:v>9.2569999999999997</c:v>
                </c:pt>
                <c:pt idx="751">
                  <c:v>9.2710000000000008</c:v>
                </c:pt>
                <c:pt idx="752">
                  <c:v>9.2859999999999996</c:v>
                </c:pt>
                <c:pt idx="753">
                  <c:v>9.3000000000000007</c:v>
                </c:pt>
                <c:pt idx="754">
                  <c:v>9.3149999999999995</c:v>
                </c:pt>
                <c:pt idx="755">
                  <c:v>9.3290000000000006</c:v>
                </c:pt>
                <c:pt idx="756">
                  <c:v>9.3439999999999994</c:v>
                </c:pt>
                <c:pt idx="757">
                  <c:v>9.3580000000000005</c:v>
                </c:pt>
                <c:pt idx="758">
                  <c:v>9.3719999999999999</c:v>
                </c:pt>
                <c:pt idx="759">
                  <c:v>9.3870000000000005</c:v>
                </c:pt>
                <c:pt idx="760">
                  <c:v>9.4009999999999998</c:v>
                </c:pt>
                <c:pt idx="761">
                  <c:v>9.4160000000000004</c:v>
                </c:pt>
                <c:pt idx="762">
                  <c:v>9.43</c:v>
                </c:pt>
                <c:pt idx="763">
                  <c:v>9.4450000000000003</c:v>
                </c:pt>
                <c:pt idx="764">
                  <c:v>9.4589999999999996</c:v>
                </c:pt>
                <c:pt idx="765">
                  <c:v>9.4740000000000002</c:v>
                </c:pt>
                <c:pt idx="766">
                  <c:v>9.4879999999999995</c:v>
                </c:pt>
                <c:pt idx="767">
                  <c:v>9.5030000000000001</c:v>
                </c:pt>
                <c:pt idx="768">
                  <c:v>9.5169999999999995</c:v>
                </c:pt>
                <c:pt idx="769">
                  <c:v>9.532</c:v>
                </c:pt>
                <c:pt idx="770">
                  <c:v>9.5459999999999994</c:v>
                </c:pt>
                <c:pt idx="771">
                  <c:v>9.5609999999999999</c:v>
                </c:pt>
                <c:pt idx="772">
                  <c:v>9.5749999999999993</c:v>
                </c:pt>
                <c:pt idx="773">
                  <c:v>9.5890000000000004</c:v>
                </c:pt>
                <c:pt idx="774">
                  <c:v>9.6039999999999992</c:v>
                </c:pt>
                <c:pt idx="775">
                  <c:v>9.6180000000000003</c:v>
                </c:pt>
                <c:pt idx="776">
                  <c:v>9.6329999999999991</c:v>
                </c:pt>
                <c:pt idx="777">
                  <c:v>9.6470000000000002</c:v>
                </c:pt>
                <c:pt idx="778">
                  <c:v>9.6620000000000008</c:v>
                </c:pt>
                <c:pt idx="779">
                  <c:v>9.6760000000000002</c:v>
                </c:pt>
                <c:pt idx="780">
                  <c:v>9.6910000000000007</c:v>
                </c:pt>
                <c:pt idx="781">
                  <c:v>9.7050000000000001</c:v>
                </c:pt>
                <c:pt idx="782">
                  <c:v>9.7200000000000006</c:v>
                </c:pt>
                <c:pt idx="783">
                  <c:v>9.734</c:v>
                </c:pt>
                <c:pt idx="784">
                  <c:v>9.7490000000000006</c:v>
                </c:pt>
                <c:pt idx="785">
                  <c:v>9.7629999999999999</c:v>
                </c:pt>
                <c:pt idx="786">
                  <c:v>9.7769999999999992</c:v>
                </c:pt>
                <c:pt idx="787">
                  <c:v>9.7919999999999998</c:v>
                </c:pt>
                <c:pt idx="788">
                  <c:v>9.8059999999999992</c:v>
                </c:pt>
                <c:pt idx="789">
                  <c:v>9.8209999999999997</c:v>
                </c:pt>
                <c:pt idx="790">
                  <c:v>9.8350000000000009</c:v>
                </c:pt>
                <c:pt idx="791">
                  <c:v>9.85</c:v>
                </c:pt>
                <c:pt idx="792">
                  <c:v>9.8640000000000008</c:v>
                </c:pt>
                <c:pt idx="793">
                  <c:v>9.8789999999999996</c:v>
                </c:pt>
                <c:pt idx="794">
                  <c:v>9.8930000000000007</c:v>
                </c:pt>
                <c:pt idx="795">
                  <c:v>9.9079999999999995</c:v>
                </c:pt>
                <c:pt idx="796">
                  <c:v>9.9220000000000006</c:v>
                </c:pt>
                <c:pt idx="797">
                  <c:v>9.9369999999999994</c:v>
                </c:pt>
                <c:pt idx="798">
                  <c:v>9.9510000000000005</c:v>
                </c:pt>
                <c:pt idx="799">
                  <c:v>9.9659999999999993</c:v>
                </c:pt>
                <c:pt idx="800">
                  <c:v>9.9809999999999999</c:v>
                </c:pt>
                <c:pt idx="801">
                  <c:v>9.9969999999999999</c:v>
                </c:pt>
                <c:pt idx="802">
                  <c:v>10.013</c:v>
                </c:pt>
                <c:pt idx="803">
                  <c:v>10.028</c:v>
                </c:pt>
                <c:pt idx="804">
                  <c:v>10.044</c:v>
                </c:pt>
                <c:pt idx="805">
                  <c:v>10.06</c:v>
                </c:pt>
                <c:pt idx="806">
                  <c:v>10.076000000000001</c:v>
                </c:pt>
                <c:pt idx="807">
                  <c:v>10.090999999999999</c:v>
                </c:pt>
                <c:pt idx="808">
                  <c:v>10.106999999999999</c:v>
                </c:pt>
                <c:pt idx="809">
                  <c:v>10.122999999999999</c:v>
                </c:pt>
                <c:pt idx="810">
                  <c:v>10.138999999999999</c:v>
                </c:pt>
                <c:pt idx="811">
                  <c:v>10.154</c:v>
                </c:pt>
                <c:pt idx="812">
                  <c:v>10.17</c:v>
                </c:pt>
                <c:pt idx="813">
                  <c:v>10.186</c:v>
                </c:pt>
                <c:pt idx="814">
                  <c:v>10.202</c:v>
                </c:pt>
                <c:pt idx="815">
                  <c:v>10.217000000000001</c:v>
                </c:pt>
                <c:pt idx="816">
                  <c:v>10.233000000000001</c:v>
                </c:pt>
                <c:pt idx="817">
                  <c:v>10.249000000000001</c:v>
                </c:pt>
                <c:pt idx="818">
                  <c:v>10.263999999999999</c:v>
                </c:pt>
                <c:pt idx="819">
                  <c:v>10.28</c:v>
                </c:pt>
                <c:pt idx="820">
                  <c:v>10.295999999999999</c:v>
                </c:pt>
                <c:pt idx="821">
                  <c:v>10.311999999999999</c:v>
                </c:pt>
                <c:pt idx="822">
                  <c:v>10.327</c:v>
                </c:pt>
                <c:pt idx="823">
                  <c:v>10.343</c:v>
                </c:pt>
                <c:pt idx="824">
                  <c:v>10.359</c:v>
                </c:pt>
                <c:pt idx="825">
                  <c:v>10.375</c:v>
                </c:pt>
                <c:pt idx="826">
                  <c:v>10.39</c:v>
                </c:pt>
                <c:pt idx="827">
                  <c:v>10.406000000000001</c:v>
                </c:pt>
                <c:pt idx="828">
                  <c:v>10.422000000000001</c:v>
                </c:pt>
                <c:pt idx="829">
                  <c:v>10.438000000000001</c:v>
                </c:pt>
                <c:pt idx="830">
                  <c:v>10.452999999999999</c:v>
                </c:pt>
                <c:pt idx="831">
                  <c:v>10.468999999999999</c:v>
                </c:pt>
                <c:pt idx="832">
                  <c:v>10.484999999999999</c:v>
                </c:pt>
                <c:pt idx="833">
                  <c:v>10.5</c:v>
                </c:pt>
                <c:pt idx="834">
                  <c:v>10.516</c:v>
                </c:pt>
                <c:pt idx="835">
                  <c:v>10.532</c:v>
                </c:pt>
                <c:pt idx="836">
                  <c:v>10.548</c:v>
                </c:pt>
                <c:pt idx="837">
                  <c:v>10.563000000000001</c:v>
                </c:pt>
                <c:pt idx="838">
                  <c:v>10.579000000000001</c:v>
                </c:pt>
                <c:pt idx="839">
                  <c:v>10.595000000000001</c:v>
                </c:pt>
                <c:pt idx="840">
                  <c:v>10.611000000000001</c:v>
                </c:pt>
                <c:pt idx="841">
                  <c:v>10.625999999999999</c:v>
                </c:pt>
                <c:pt idx="842">
                  <c:v>10.641999999999999</c:v>
                </c:pt>
                <c:pt idx="843">
                  <c:v>10.657999999999999</c:v>
                </c:pt>
                <c:pt idx="844">
                  <c:v>10.673999999999999</c:v>
                </c:pt>
                <c:pt idx="845">
                  <c:v>10.689</c:v>
                </c:pt>
                <c:pt idx="846">
                  <c:v>10.705</c:v>
                </c:pt>
                <c:pt idx="847">
                  <c:v>10.721</c:v>
                </c:pt>
                <c:pt idx="848">
                  <c:v>10.736000000000001</c:v>
                </c:pt>
                <c:pt idx="849">
                  <c:v>10.752000000000001</c:v>
                </c:pt>
                <c:pt idx="850">
                  <c:v>10.768000000000001</c:v>
                </c:pt>
                <c:pt idx="851">
                  <c:v>10.784000000000001</c:v>
                </c:pt>
                <c:pt idx="852">
                  <c:v>10.798999999999999</c:v>
                </c:pt>
                <c:pt idx="853">
                  <c:v>10.815</c:v>
                </c:pt>
                <c:pt idx="854">
                  <c:v>10.831</c:v>
                </c:pt>
                <c:pt idx="855">
                  <c:v>10.847</c:v>
                </c:pt>
                <c:pt idx="856">
                  <c:v>10.862</c:v>
                </c:pt>
                <c:pt idx="857">
                  <c:v>10.878</c:v>
                </c:pt>
                <c:pt idx="858">
                  <c:v>10.894</c:v>
                </c:pt>
                <c:pt idx="859">
                  <c:v>10.91</c:v>
                </c:pt>
                <c:pt idx="860">
                  <c:v>10.925000000000001</c:v>
                </c:pt>
                <c:pt idx="861">
                  <c:v>10.941000000000001</c:v>
                </c:pt>
                <c:pt idx="862">
                  <c:v>10.957000000000001</c:v>
                </c:pt>
                <c:pt idx="863">
                  <c:v>10.972</c:v>
                </c:pt>
                <c:pt idx="864">
                  <c:v>10.988</c:v>
                </c:pt>
                <c:pt idx="865">
                  <c:v>11.004</c:v>
                </c:pt>
                <c:pt idx="866">
                  <c:v>11.02</c:v>
                </c:pt>
                <c:pt idx="867">
                  <c:v>11.035</c:v>
                </c:pt>
                <c:pt idx="868">
                  <c:v>11.051</c:v>
                </c:pt>
                <c:pt idx="869">
                  <c:v>11.067</c:v>
                </c:pt>
                <c:pt idx="870">
                  <c:v>11.083</c:v>
                </c:pt>
                <c:pt idx="871">
                  <c:v>11.098000000000001</c:v>
                </c:pt>
                <c:pt idx="872">
                  <c:v>11.114000000000001</c:v>
                </c:pt>
                <c:pt idx="873">
                  <c:v>11.13</c:v>
                </c:pt>
                <c:pt idx="874">
                  <c:v>11.146000000000001</c:v>
                </c:pt>
                <c:pt idx="875">
                  <c:v>11.161</c:v>
                </c:pt>
                <c:pt idx="876">
                  <c:v>11.177</c:v>
                </c:pt>
                <c:pt idx="877">
                  <c:v>11.193</c:v>
                </c:pt>
                <c:pt idx="878">
                  <c:v>11.208</c:v>
                </c:pt>
                <c:pt idx="879">
                  <c:v>11.224</c:v>
                </c:pt>
                <c:pt idx="880">
                  <c:v>11.24</c:v>
                </c:pt>
                <c:pt idx="881">
                  <c:v>11.256</c:v>
                </c:pt>
                <c:pt idx="882">
                  <c:v>11.271000000000001</c:v>
                </c:pt>
                <c:pt idx="883">
                  <c:v>11.287000000000001</c:v>
                </c:pt>
                <c:pt idx="884">
                  <c:v>11.303000000000001</c:v>
                </c:pt>
                <c:pt idx="885">
                  <c:v>11.319000000000001</c:v>
                </c:pt>
                <c:pt idx="886">
                  <c:v>11.334</c:v>
                </c:pt>
                <c:pt idx="887">
                  <c:v>11.35</c:v>
                </c:pt>
                <c:pt idx="888">
                  <c:v>11.366</c:v>
                </c:pt>
                <c:pt idx="889">
                  <c:v>11.382</c:v>
                </c:pt>
                <c:pt idx="890">
                  <c:v>11.397</c:v>
                </c:pt>
                <c:pt idx="891">
                  <c:v>11.413</c:v>
                </c:pt>
                <c:pt idx="892">
                  <c:v>11.429</c:v>
                </c:pt>
                <c:pt idx="893">
                  <c:v>11.444000000000001</c:v>
                </c:pt>
                <c:pt idx="894">
                  <c:v>11.46</c:v>
                </c:pt>
                <c:pt idx="895">
                  <c:v>11.476000000000001</c:v>
                </c:pt>
                <c:pt idx="896">
                  <c:v>11.492000000000001</c:v>
                </c:pt>
                <c:pt idx="897">
                  <c:v>11.507</c:v>
                </c:pt>
                <c:pt idx="898">
                  <c:v>11.523</c:v>
                </c:pt>
                <c:pt idx="899">
                  <c:v>11.539</c:v>
                </c:pt>
                <c:pt idx="900">
                  <c:v>11.555999999999999</c:v>
                </c:pt>
                <c:pt idx="901">
                  <c:v>11.573</c:v>
                </c:pt>
                <c:pt idx="902">
                  <c:v>11.590999999999999</c:v>
                </c:pt>
                <c:pt idx="903">
                  <c:v>11.608000000000001</c:v>
                </c:pt>
                <c:pt idx="904">
                  <c:v>11.625</c:v>
                </c:pt>
                <c:pt idx="905">
                  <c:v>11.643000000000001</c:v>
                </c:pt>
                <c:pt idx="906">
                  <c:v>11.66</c:v>
                </c:pt>
                <c:pt idx="907">
                  <c:v>11.677</c:v>
                </c:pt>
                <c:pt idx="908">
                  <c:v>11.695</c:v>
                </c:pt>
                <c:pt idx="909">
                  <c:v>11.712</c:v>
                </c:pt>
                <c:pt idx="910">
                  <c:v>11.728999999999999</c:v>
                </c:pt>
                <c:pt idx="911">
                  <c:v>11.746</c:v>
                </c:pt>
                <c:pt idx="912">
                  <c:v>11.763999999999999</c:v>
                </c:pt>
                <c:pt idx="913">
                  <c:v>11.781000000000001</c:v>
                </c:pt>
                <c:pt idx="914">
                  <c:v>11.798</c:v>
                </c:pt>
                <c:pt idx="915">
                  <c:v>11.816000000000001</c:v>
                </c:pt>
                <c:pt idx="916">
                  <c:v>11.833</c:v>
                </c:pt>
                <c:pt idx="917">
                  <c:v>11.85</c:v>
                </c:pt>
                <c:pt idx="918">
                  <c:v>11.867000000000001</c:v>
                </c:pt>
                <c:pt idx="919">
                  <c:v>11.885</c:v>
                </c:pt>
                <c:pt idx="920">
                  <c:v>11.901999999999999</c:v>
                </c:pt>
                <c:pt idx="921">
                  <c:v>11.919</c:v>
                </c:pt>
                <c:pt idx="922">
                  <c:v>11.936999999999999</c:v>
                </c:pt>
                <c:pt idx="923">
                  <c:v>11.954000000000001</c:v>
                </c:pt>
                <c:pt idx="924">
                  <c:v>11.971</c:v>
                </c:pt>
                <c:pt idx="925">
                  <c:v>11.989000000000001</c:v>
                </c:pt>
                <c:pt idx="926">
                  <c:v>12.006</c:v>
                </c:pt>
                <c:pt idx="927">
                  <c:v>12.023</c:v>
                </c:pt>
                <c:pt idx="928">
                  <c:v>12.04</c:v>
                </c:pt>
                <c:pt idx="929">
                  <c:v>12.058</c:v>
                </c:pt>
                <c:pt idx="930">
                  <c:v>12.074999999999999</c:v>
                </c:pt>
                <c:pt idx="931">
                  <c:v>12.092000000000001</c:v>
                </c:pt>
                <c:pt idx="932">
                  <c:v>12.11</c:v>
                </c:pt>
                <c:pt idx="933">
                  <c:v>12.127000000000001</c:v>
                </c:pt>
                <c:pt idx="934">
                  <c:v>12.144</c:v>
                </c:pt>
                <c:pt idx="935">
                  <c:v>12.161</c:v>
                </c:pt>
                <c:pt idx="936">
                  <c:v>12.179</c:v>
                </c:pt>
                <c:pt idx="937">
                  <c:v>12.196</c:v>
                </c:pt>
                <c:pt idx="938">
                  <c:v>12.212999999999999</c:v>
                </c:pt>
                <c:pt idx="939">
                  <c:v>12.231</c:v>
                </c:pt>
                <c:pt idx="940">
                  <c:v>12.247999999999999</c:v>
                </c:pt>
                <c:pt idx="941">
                  <c:v>12.265000000000001</c:v>
                </c:pt>
                <c:pt idx="942">
                  <c:v>12.282999999999999</c:v>
                </c:pt>
                <c:pt idx="943">
                  <c:v>12.3</c:v>
                </c:pt>
                <c:pt idx="944">
                  <c:v>12.317</c:v>
                </c:pt>
                <c:pt idx="945">
                  <c:v>12.334</c:v>
                </c:pt>
                <c:pt idx="946">
                  <c:v>12.352</c:v>
                </c:pt>
                <c:pt idx="947">
                  <c:v>12.369</c:v>
                </c:pt>
                <c:pt idx="948">
                  <c:v>12.385999999999999</c:v>
                </c:pt>
                <c:pt idx="949">
                  <c:v>12.404</c:v>
                </c:pt>
                <c:pt idx="950">
                  <c:v>12.420999999999999</c:v>
                </c:pt>
                <c:pt idx="951">
                  <c:v>12.438000000000001</c:v>
                </c:pt>
                <c:pt idx="952">
                  <c:v>12.455</c:v>
                </c:pt>
                <c:pt idx="953">
                  <c:v>12.473000000000001</c:v>
                </c:pt>
                <c:pt idx="954">
                  <c:v>12.49</c:v>
                </c:pt>
                <c:pt idx="955">
                  <c:v>12.507</c:v>
                </c:pt>
                <c:pt idx="956">
                  <c:v>12.525</c:v>
                </c:pt>
                <c:pt idx="957">
                  <c:v>12.542</c:v>
                </c:pt>
                <c:pt idx="958">
                  <c:v>12.558999999999999</c:v>
                </c:pt>
                <c:pt idx="959">
                  <c:v>12.577</c:v>
                </c:pt>
                <c:pt idx="960">
                  <c:v>12.593999999999999</c:v>
                </c:pt>
                <c:pt idx="961">
                  <c:v>12.611000000000001</c:v>
                </c:pt>
                <c:pt idx="962">
                  <c:v>12.628</c:v>
                </c:pt>
                <c:pt idx="963">
                  <c:v>12.646000000000001</c:v>
                </c:pt>
                <c:pt idx="964">
                  <c:v>12.663</c:v>
                </c:pt>
                <c:pt idx="965">
                  <c:v>12.68</c:v>
                </c:pt>
                <c:pt idx="966">
                  <c:v>12.698</c:v>
                </c:pt>
                <c:pt idx="967">
                  <c:v>12.715</c:v>
                </c:pt>
                <c:pt idx="968">
                  <c:v>12.731999999999999</c:v>
                </c:pt>
                <c:pt idx="969">
                  <c:v>12.749000000000001</c:v>
                </c:pt>
                <c:pt idx="970">
                  <c:v>12.766999999999999</c:v>
                </c:pt>
                <c:pt idx="971">
                  <c:v>12.784000000000001</c:v>
                </c:pt>
                <c:pt idx="972">
                  <c:v>12.801</c:v>
                </c:pt>
                <c:pt idx="973">
                  <c:v>12.819000000000001</c:v>
                </c:pt>
                <c:pt idx="974">
                  <c:v>12.836</c:v>
                </c:pt>
                <c:pt idx="975">
                  <c:v>12.853</c:v>
                </c:pt>
                <c:pt idx="976">
                  <c:v>12.87</c:v>
                </c:pt>
                <c:pt idx="977">
                  <c:v>12.888</c:v>
                </c:pt>
                <c:pt idx="978">
                  <c:v>12.904999999999999</c:v>
                </c:pt>
                <c:pt idx="979">
                  <c:v>12.922000000000001</c:v>
                </c:pt>
                <c:pt idx="980">
                  <c:v>12.94</c:v>
                </c:pt>
                <c:pt idx="981">
                  <c:v>12.957000000000001</c:v>
                </c:pt>
                <c:pt idx="982">
                  <c:v>12.974</c:v>
                </c:pt>
                <c:pt idx="983">
                  <c:v>12.992000000000001</c:v>
                </c:pt>
                <c:pt idx="984">
                  <c:v>13.009</c:v>
                </c:pt>
                <c:pt idx="985">
                  <c:v>13.026</c:v>
                </c:pt>
                <c:pt idx="986">
                  <c:v>13.042999999999999</c:v>
                </c:pt>
                <c:pt idx="987">
                  <c:v>13.061</c:v>
                </c:pt>
                <c:pt idx="988">
                  <c:v>13.077999999999999</c:v>
                </c:pt>
                <c:pt idx="989">
                  <c:v>13.095000000000001</c:v>
                </c:pt>
                <c:pt idx="990">
                  <c:v>13.113</c:v>
                </c:pt>
                <c:pt idx="991">
                  <c:v>13.13</c:v>
                </c:pt>
                <c:pt idx="992">
                  <c:v>13.147</c:v>
                </c:pt>
                <c:pt idx="993">
                  <c:v>13.164</c:v>
                </c:pt>
                <c:pt idx="994">
                  <c:v>13.182</c:v>
                </c:pt>
                <c:pt idx="995">
                  <c:v>13.199</c:v>
                </c:pt>
                <c:pt idx="996">
                  <c:v>13.215999999999999</c:v>
                </c:pt>
                <c:pt idx="997">
                  <c:v>13.234</c:v>
                </c:pt>
                <c:pt idx="998">
                  <c:v>13.250999999999999</c:v>
                </c:pt>
                <c:pt idx="999">
                  <c:v>13.268000000000001</c:v>
                </c:pt>
                <c:pt idx="1000">
                  <c:v>13.287000000000001</c:v>
                </c:pt>
                <c:pt idx="1001">
                  <c:v>13.305999999999999</c:v>
                </c:pt>
                <c:pt idx="1002">
                  <c:v>13.324999999999999</c:v>
                </c:pt>
                <c:pt idx="1003">
                  <c:v>13.343999999999999</c:v>
                </c:pt>
                <c:pt idx="1004">
                  <c:v>13.363</c:v>
                </c:pt>
                <c:pt idx="1005">
                  <c:v>13.382</c:v>
                </c:pt>
                <c:pt idx="1006">
                  <c:v>13.401</c:v>
                </c:pt>
                <c:pt idx="1007">
                  <c:v>13.42</c:v>
                </c:pt>
                <c:pt idx="1008">
                  <c:v>13.439</c:v>
                </c:pt>
                <c:pt idx="1009">
                  <c:v>13.458</c:v>
                </c:pt>
                <c:pt idx="1010">
                  <c:v>13.477</c:v>
                </c:pt>
                <c:pt idx="1011">
                  <c:v>13.495999999999999</c:v>
                </c:pt>
                <c:pt idx="1012">
                  <c:v>13.514999999999999</c:v>
                </c:pt>
                <c:pt idx="1013">
                  <c:v>13.533999999999999</c:v>
                </c:pt>
                <c:pt idx="1014">
                  <c:v>13.552999999999999</c:v>
                </c:pt>
                <c:pt idx="1015">
                  <c:v>13.571999999999999</c:v>
                </c:pt>
                <c:pt idx="1016">
                  <c:v>13.590999999999999</c:v>
                </c:pt>
                <c:pt idx="1017">
                  <c:v>13.61</c:v>
                </c:pt>
                <c:pt idx="1018">
                  <c:v>13.629</c:v>
                </c:pt>
                <c:pt idx="1019">
                  <c:v>13.648</c:v>
                </c:pt>
                <c:pt idx="1020">
                  <c:v>13.667</c:v>
                </c:pt>
                <c:pt idx="1021">
                  <c:v>13.685999999999998</c:v>
                </c:pt>
                <c:pt idx="1022">
                  <c:v>13.704999999999998</c:v>
                </c:pt>
                <c:pt idx="1023">
                  <c:v>13.723999999999998</c:v>
                </c:pt>
                <c:pt idx="1024">
                  <c:v>13.742999999999999</c:v>
                </c:pt>
                <c:pt idx="1025">
                  <c:v>13.761999999999999</c:v>
                </c:pt>
                <c:pt idx="1026">
                  <c:v>13.780999999999999</c:v>
                </c:pt>
                <c:pt idx="1027">
                  <c:v>13.799999999999999</c:v>
                </c:pt>
                <c:pt idx="1028">
                  <c:v>13.818999999999999</c:v>
                </c:pt>
                <c:pt idx="1029">
                  <c:v>13.837999999999999</c:v>
                </c:pt>
                <c:pt idx="1030">
                  <c:v>13.856999999999999</c:v>
                </c:pt>
                <c:pt idx="1031">
                  <c:v>13.875999999999998</c:v>
                </c:pt>
                <c:pt idx="1032">
                  <c:v>13.894999999999998</c:v>
                </c:pt>
                <c:pt idx="1033">
                  <c:v>13.913999999999998</c:v>
                </c:pt>
                <c:pt idx="1034">
                  <c:v>13.932999999999998</c:v>
                </c:pt>
                <c:pt idx="1035">
                  <c:v>13.951999999999998</c:v>
                </c:pt>
                <c:pt idx="1036">
                  <c:v>13.968999999999999</c:v>
                </c:pt>
                <c:pt idx="1037">
                  <c:v>13.989999999999998</c:v>
                </c:pt>
                <c:pt idx="1038">
                  <c:v>14.008999999999999</c:v>
                </c:pt>
                <c:pt idx="1039">
                  <c:v>14.028</c:v>
                </c:pt>
                <c:pt idx="1040">
                  <c:v>14.047000000000001</c:v>
                </c:pt>
                <c:pt idx="1041">
                  <c:v>14.065999999999997</c:v>
                </c:pt>
                <c:pt idx="1042">
                  <c:v>14.084999999999997</c:v>
                </c:pt>
                <c:pt idx="1043">
                  <c:v>14.103999999999997</c:v>
                </c:pt>
                <c:pt idx="1044">
                  <c:v>14.122999999999998</c:v>
                </c:pt>
                <c:pt idx="1045">
                  <c:v>14.141999999999998</c:v>
                </c:pt>
                <c:pt idx="1046">
                  <c:v>14.16</c:v>
                </c:pt>
                <c:pt idx="1047">
                  <c:v>14.179999999999998</c:v>
                </c:pt>
                <c:pt idx="1048">
                  <c:v>14.198999999999998</c:v>
                </c:pt>
                <c:pt idx="1049">
                  <c:v>14.217000000000001</c:v>
                </c:pt>
                <c:pt idx="1050">
                  <c:v>14.236000000000001</c:v>
                </c:pt>
                <c:pt idx="1051">
                  <c:v>14.255000000000001</c:v>
                </c:pt>
                <c:pt idx="1052">
                  <c:v>14.273999999999997</c:v>
                </c:pt>
                <c:pt idx="1053">
                  <c:v>14.292999999999997</c:v>
                </c:pt>
                <c:pt idx="1054">
                  <c:v>14.311999999999998</c:v>
                </c:pt>
                <c:pt idx="1055">
                  <c:v>14.330999999999998</c:v>
                </c:pt>
                <c:pt idx="1056">
                  <c:v>14.35</c:v>
                </c:pt>
                <c:pt idx="1057">
                  <c:v>14.368999999999998</c:v>
                </c:pt>
                <c:pt idx="1058">
                  <c:v>14.387999999999998</c:v>
                </c:pt>
                <c:pt idx="1059">
                  <c:v>14.407</c:v>
                </c:pt>
                <c:pt idx="1060">
                  <c:v>14.426</c:v>
                </c:pt>
                <c:pt idx="1061">
                  <c:v>14.445</c:v>
                </c:pt>
                <c:pt idx="1062">
                  <c:v>14.463999999999997</c:v>
                </c:pt>
                <c:pt idx="1063">
                  <c:v>14.482999999999997</c:v>
                </c:pt>
                <c:pt idx="1064">
                  <c:v>14.501999999999997</c:v>
                </c:pt>
                <c:pt idx="1065">
                  <c:v>14.520999999999997</c:v>
                </c:pt>
                <c:pt idx="1066">
                  <c:v>14.54</c:v>
                </c:pt>
                <c:pt idx="1067">
                  <c:v>14.558999999999997</c:v>
                </c:pt>
                <c:pt idx="1068">
                  <c:v>14.577999999999998</c:v>
                </c:pt>
                <c:pt idx="1069">
                  <c:v>14.597</c:v>
                </c:pt>
                <c:pt idx="1070">
                  <c:v>14.616</c:v>
                </c:pt>
                <c:pt idx="1071">
                  <c:v>14.635</c:v>
                </c:pt>
                <c:pt idx="1072">
                  <c:v>14.653999999999996</c:v>
                </c:pt>
                <c:pt idx="1073">
                  <c:v>14.672999999999996</c:v>
                </c:pt>
                <c:pt idx="1074">
                  <c:v>14.691999999999997</c:v>
                </c:pt>
                <c:pt idx="1075">
                  <c:v>14.710999999999997</c:v>
                </c:pt>
                <c:pt idx="1076">
                  <c:v>14.729999999999999</c:v>
                </c:pt>
                <c:pt idx="1077">
                  <c:v>14.748999999999997</c:v>
                </c:pt>
                <c:pt idx="1078">
                  <c:v>14.767999999999997</c:v>
                </c:pt>
                <c:pt idx="1079">
                  <c:v>14.787000000000001</c:v>
                </c:pt>
                <c:pt idx="1080">
                  <c:v>14.805999999999999</c:v>
                </c:pt>
                <c:pt idx="1081">
                  <c:v>14.824999999999999</c:v>
                </c:pt>
                <c:pt idx="1082">
                  <c:v>14.843999999999996</c:v>
                </c:pt>
                <c:pt idx="1083">
                  <c:v>14.862999999999996</c:v>
                </c:pt>
                <c:pt idx="1084">
                  <c:v>14.881999999999996</c:v>
                </c:pt>
                <c:pt idx="1085">
                  <c:v>14.900999999999996</c:v>
                </c:pt>
                <c:pt idx="1086">
                  <c:v>14.919999999999998</c:v>
                </c:pt>
                <c:pt idx="1087">
                  <c:v>14.938999999999997</c:v>
                </c:pt>
                <c:pt idx="1088">
                  <c:v>14.957999999999997</c:v>
                </c:pt>
                <c:pt idx="1089">
                  <c:v>14.977</c:v>
                </c:pt>
                <c:pt idx="1090">
                  <c:v>14.996</c:v>
                </c:pt>
                <c:pt idx="1091">
                  <c:v>15.014999999999999</c:v>
                </c:pt>
                <c:pt idx="1092">
                  <c:v>15.033999999999995</c:v>
                </c:pt>
                <c:pt idx="1093">
                  <c:v>15.052999999999995</c:v>
                </c:pt>
                <c:pt idx="1094">
                  <c:v>15.071999999999996</c:v>
                </c:pt>
                <c:pt idx="1095">
                  <c:v>15.090999999999996</c:v>
                </c:pt>
                <c:pt idx="1096">
                  <c:v>15.109999999999998</c:v>
                </c:pt>
                <c:pt idx="1097">
                  <c:v>15.128999999999996</c:v>
                </c:pt>
                <c:pt idx="1098">
                  <c:v>15.147999999999996</c:v>
                </c:pt>
                <c:pt idx="1099">
                  <c:v>15.167</c:v>
                </c:pt>
                <c:pt idx="1100">
                  <c:v>15.186999999999999</c:v>
                </c:pt>
                <c:pt idx="1101">
                  <c:v>15.208</c:v>
                </c:pt>
                <c:pt idx="1102">
                  <c:v>15.228</c:v>
                </c:pt>
                <c:pt idx="1103">
                  <c:v>15.249000000000001</c:v>
                </c:pt>
                <c:pt idx="1104">
                  <c:v>15.269</c:v>
                </c:pt>
                <c:pt idx="1105">
                  <c:v>15.289</c:v>
                </c:pt>
                <c:pt idx="1106">
                  <c:v>15.31</c:v>
                </c:pt>
                <c:pt idx="1107">
                  <c:v>15.33</c:v>
                </c:pt>
                <c:pt idx="1108">
                  <c:v>15.351000000000001</c:v>
                </c:pt>
                <c:pt idx="1109">
                  <c:v>15.371</c:v>
                </c:pt>
                <c:pt idx="1110">
                  <c:v>15.391999999999999</c:v>
                </c:pt>
                <c:pt idx="1111">
                  <c:v>15.412000000000001</c:v>
                </c:pt>
                <c:pt idx="1112">
                  <c:v>15.433</c:v>
                </c:pt>
                <c:pt idx="1113">
                  <c:v>15.453000000000001</c:v>
                </c:pt>
                <c:pt idx="1114">
                  <c:v>15.474</c:v>
                </c:pt>
                <c:pt idx="1115">
                  <c:v>15.494</c:v>
                </c:pt>
                <c:pt idx="1116">
                  <c:v>15.515000000000001</c:v>
                </c:pt>
                <c:pt idx="1117">
                  <c:v>15.535</c:v>
                </c:pt>
                <c:pt idx="1118">
                  <c:v>15.556000000000001</c:v>
                </c:pt>
                <c:pt idx="1119">
                  <c:v>15.576000000000001</c:v>
                </c:pt>
                <c:pt idx="1120">
                  <c:v>15.597</c:v>
                </c:pt>
                <c:pt idx="1121">
                  <c:v>15.617000000000001</c:v>
                </c:pt>
                <c:pt idx="1122">
                  <c:v>15.638</c:v>
                </c:pt>
                <c:pt idx="1123">
                  <c:v>15.658000000000001</c:v>
                </c:pt>
                <c:pt idx="1124">
                  <c:v>15.679</c:v>
                </c:pt>
                <c:pt idx="1125">
                  <c:v>15.699</c:v>
                </c:pt>
                <c:pt idx="1126">
                  <c:v>15.719000000000001</c:v>
                </c:pt>
                <c:pt idx="1127">
                  <c:v>15.74</c:v>
                </c:pt>
                <c:pt idx="1128">
                  <c:v>15.760000000000002</c:v>
                </c:pt>
                <c:pt idx="1129">
                  <c:v>15.781000000000001</c:v>
                </c:pt>
                <c:pt idx="1130">
                  <c:v>15.801</c:v>
                </c:pt>
                <c:pt idx="1131">
                  <c:v>15.822000000000001</c:v>
                </c:pt>
                <c:pt idx="1132">
                  <c:v>15.842000000000001</c:v>
                </c:pt>
                <c:pt idx="1133">
                  <c:v>15.863000000000001</c:v>
                </c:pt>
                <c:pt idx="1134">
                  <c:v>15.883000000000001</c:v>
                </c:pt>
                <c:pt idx="1135">
                  <c:v>15.904</c:v>
                </c:pt>
                <c:pt idx="1136">
                  <c:v>15.924000000000001</c:v>
                </c:pt>
                <c:pt idx="1137">
                  <c:v>15.945</c:v>
                </c:pt>
                <c:pt idx="1138">
                  <c:v>15.965000000000002</c:v>
                </c:pt>
                <c:pt idx="1139">
                  <c:v>15.986000000000001</c:v>
                </c:pt>
                <c:pt idx="1140">
                  <c:v>16.006</c:v>
                </c:pt>
                <c:pt idx="1141">
                  <c:v>16.027000000000001</c:v>
                </c:pt>
                <c:pt idx="1142">
                  <c:v>16.047000000000001</c:v>
                </c:pt>
                <c:pt idx="1143">
                  <c:v>16.068000000000001</c:v>
                </c:pt>
                <c:pt idx="1144">
                  <c:v>16.088000000000001</c:v>
                </c:pt>
                <c:pt idx="1145">
                  <c:v>16.108000000000001</c:v>
                </c:pt>
                <c:pt idx="1146">
                  <c:v>16.129000000000001</c:v>
                </c:pt>
                <c:pt idx="1147">
                  <c:v>16.149000000000001</c:v>
                </c:pt>
                <c:pt idx="1148">
                  <c:v>16.170000000000002</c:v>
                </c:pt>
                <c:pt idx="1149">
                  <c:v>16.190000000000001</c:v>
                </c:pt>
                <c:pt idx="1150">
                  <c:v>16.210999999999999</c:v>
                </c:pt>
                <c:pt idx="1151">
                  <c:v>16.231000000000002</c:v>
                </c:pt>
                <c:pt idx="1152">
                  <c:v>16.251999999999999</c:v>
                </c:pt>
                <c:pt idx="1153">
                  <c:v>16.272000000000002</c:v>
                </c:pt>
                <c:pt idx="1154">
                  <c:v>16.292999999999999</c:v>
                </c:pt>
                <c:pt idx="1155">
                  <c:v>16.312999999999999</c:v>
                </c:pt>
                <c:pt idx="1156">
                  <c:v>16.334</c:v>
                </c:pt>
                <c:pt idx="1157">
                  <c:v>16.353999999999999</c:v>
                </c:pt>
                <c:pt idx="1158">
                  <c:v>16.375</c:v>
                </c:pt>
                <c:pt idx="1159">
                  <c:v>16.395</c:v>
                </c:pt>
                <c:pt idx="1160">
                  <c:v>16.416</c:v>
                </c:pt>
                <c:pt idx="1161">
                  <c:v>16.436</c:v>
                </c:pt>
                <c:pt idx="1162">
                  <c:v>16.456999999999997</c:v>
                </c:pt>
                <c:pt idx="1163">
                  <c:v>16.477</c:v>
                </c:pt>
                <c:pt idx="1164">
                  <c:v>16.497999999999998</c:v>
                </c:pt>
                <c:pt idx="1165">
                  <c:v>16.517999999999997</c:v>
                </c:pt>
                <c:pt idx="1166">
                  <c:v>16.538</c:v>
                </c:pt>
                <c:pt idx="1167">
                  <c:v>16.558999999999997</c:v>
                </c:pt>
                <c:pt idx="1168">
                  <c:v>16.579000000000001</c:v>
                </c:pt>
                <c:pt idx="1169">
                  <c:v>16.600000000000001</c:v>
                </c:pt>
                <c:pt idx="1170">
                  <c:v>16.62</c:v>
                </c:pt>
                <c:pt idx="1171">
                  <c:v>16.640999999999998</c:v>
                </c:pt>
                <c:pt idx="1172">
                  <c:v>16.660999999999998</c:v>
                </c:pt>
                <c:pt idx="1173">
                  <c:v>16.681999999999999</c:v>
                </c:pt>
                <c:pt idx="1174">
                  <c:v>16.701999999999998</c:v>
                </c:pt>
                <c:pt idx="1175">
                  <c:v>16.722999999999995</c:v>
                </c:pt>
                <c:pt idx="1176">
                  <c:v>16.742999999999999</c:v>
                </c:pt>
                <c:pt idx="1177">
                  <c:v>16.763999999999996</c:v>
                </c:pt>
                <c:pt idx="1178">
                  <c:v>16.783999999999999</c:v>
                </c:pt>
                <c:pt idx="1179">
                  <c:v>16.805</c:v>
                </c:pt>
                <c:pt idx="1180">
                  <c:v>16.824999999999999</c:v>
                </c:pt>
                <c:pt idx="1181">
                  <c:v>16.845999999999997</c:v>
                </c:pt>
                <c:pt idx="1182">
                  <c:v>16.865999999999996</c:v>
                </c:pt>
                <c:pt idx="1183">
                  <c:v>16.886999999999997</c:v>
                </c:pt>
                <c:pt idx="1184">
                  <c:v>16.906999999999996</c:v>
                </c:pt>
                <c:pt idx="1185">
                  <c:v>16.926999999999996</c:v>
                </c:pt>
                <c:pt idx="1186">
                  <c:v>16.947999999999997</c:v>
                </c:pt>
                <c:pt idx="1187">
                  <c:v>16.967999999999996</c:v>
                </c:pt>
                <c:pt idx="1188">
                  <c:v>16.988999999999997</c:v>
                </c:pt>
                <c:pt idx="1189">
                  <c:v>17.009</c:v>
                </c:pt>
                <c:pt idx="1190">
                  <c:v>17.03</c:v>
                </c:pt>
                <c:pt idx="1191">
                  <c:v>17.049999999999997</c:v>
                </c:pt>
                <c:pt idx="1192">
                  <c:v>17.070999999999994</c:v>
                </c:pt>
                <c:pt idx="1193">
                  <c:v>17.090999999999998</c:v>
                </c:pt>
                <c:pt idx="1194">
                  <c:v>17.111999999999995</c:v>
                </c:pt>
                <c:pt idx="1195">
                  <c:v>17.131999999999994</c:v>
                </c:pt>
                <c:pt idx="1196">
                  <c:v>17.152999999999995</c:v>
                </c:pt>
                <c:pt idx="1197">
                  <c:v>17.172999999999995</c:v>
                </c:pt>
                <c:pt idx="1198">
                  <c:v>17.193999999999996</c:v>
                </c:pt>
                <c:pt idx="1199">
                  <c:v>17.213999999999999</c:v>
                </c:pt>
                <c:pt idx="1200">
                  <c:v>17.236000000000001</c:v>
                </c:pt>
                <c:pt idx="1201">
                  <c:v>17.257999999999999</c:v>
                </c:pt>
                <c:pt idx="1202">
                  <c:v>17.28</c:v>
                </c:pt>
                <c:pt idx="1203">
                  <c:v>17.302</c:v>
                </c:pt>
                <c:pt idx="1204">
                  <c:v>17.324000000000002</c:v>
                </c:pt>
                <c:pt idx="1205">
                  <c:v>17.344999999999999</c:v>
                </c:pt>
                <c:pt idx="1206">
                  <c:v>17.367000000000001</c:v>
                </c:pt>
                <c:pt idx="1207">
                  <c:v>17.388999999999999</c:v>
                </c:pt>
                <c:pt idx="1208">
                  <c:v>17.411000000000001</c:v>
                </c:pt>
                <c:pt idx="1209">
                  <c:v>17.433</c:v>
                </c:pt>
                <c:pt idx="1210">
                  <c:v>17.455000000000002</c:v>
                </c:pt>
                <c:pt idx="1211">
                  <c:v>17.477</c:v>
                </c:pt>
                <c:pt idx="1212">
                  <c:v>17.499000000000002</c:v>
                </c:pt>
                <c:pt idx="1213">
                  <c:v>17.52</c:v>
                </c:pt>
                <c:pt idx="1214">
                  <c:v>17.542000000000002</c:v>
                </c:pt>
                <c:pt idx="1215">
                  <c:v>17.564</c:v>
                </c:pt>
                <c:pt idx="1216">
                  <c:v>17.586000000000002</c:v>
                </c:pt>
                <c:pt idx="1217">
                  <c:v>17.608000000000001</c:v>
                </c:pt>
                <c:pt idx="1218">
                  <c:v>17.630000000000003</c:v>
                </c:pt>
                <c:pt idx="1219">
                  <c:v>17.652000000000001</c:v>
                </c:pt>
                <c:pt idx="1220">
                  <c:v>17.674000000000003</c:v>
                </c:pt>
                <c:pt idx="1221">
                  <c:v>17.696000000000002</c:v>
                </c:pt>
                <c:pt idx="1222">
                  <c:v>17.717000000000002</c:v>
                </c:pt>
                <c:pt idx="1223">
                  <c:v>17.739000000000001</c:v>
                </c:pt>
                <c:pt idx="1224">
                  <c:v>17.761000000000003</c:v>
                </c:pt>
                <c:pt idx="1225">
                  <c:v>17.783000000000001</c:v>
                </c:pt>
                <c:pt idx="1226">
                  <c:v>17.805000000000003</c:v>
                </c:pt>
                <c:pt idx="1227">
                  <c:v>17.827000000000002</c:v>
                </c:pt>
                <c:pt idx="1228">
                  <c:v>17.849000000000004</c:v>
                </c:pt>
                <c:pt idx="1229">
                  <c:v>17.870999999999999</c:v>
                </c:pt>
                <c:pt idx="1230">
                  <c:v>17.892000000000003</c:v>
                </c:pt>
                <c:pt idx="1231">
                  <c:v>17.914000000000001</c:v>
                </c:pt>
                <c:pt idx="1232">
                  <c:v>17.936000000000003</c:v>
                </c:pt>
                <c:pt idx="1233">
                  <c:v>17.958000000000002</c:v>
                </c:pt>
                <c:pt idx="1234">
                  <c:v>17.980000000000004</c:v>
                </c:pt>
                <c:pt idx="1235">
                  <c:v>18.002000000000002</c:v>
                </c:pt>
                <c:pt idx="1236">
                  <c:v>18.024000000000004</c:v>
                </c:pt>
                <c:pt idx="1237">
                  <c:v>18.046000000000003</c:v>
                </c:pt>
                <c:pt idx="1238">
                  <c:v>18.068000000000005</c:v>
                </c:pt>
                <c:pt idx="1239">
                  <c:v>18.088999999999999</c:v>
                </c:pt>
                <c:pt idx="1240">
                  <c:v>18.111000000000004</c:v>
                </c:pt>
                <c:pt idx="1241">
                  <c:v>18.133000000000003</c:v>
                </c:pt>
                <c:pt idx="1242">
                  <c:v>18.155000000000005</c:v>
                </c:pt>
                <c:pt idx="1243">
                  <c:v>18.177000000000003</c:v>
                </c:pt>
                <c:pt idx="1244">
                  <c:v>18.199000000000005</c:v>
                </c:pt>
                <c:pt idx="1245">
                  <c:v>18.221000000000004</c:v>
                </c:pt>
                <c:pt idx="1246">
                  <c:v>18.243000000000006</c:v>
                </c:pt>
                <c:pt idx="1247">
                  <c:v>18.264000000000003</c:v>
                </c:pt>
                <c:pt idx="1248">
                  <c:v>18.286000000000005</c:v>
                </c:pt>
                <c:pt idx="1249">
                  <c:v>18.308</c:v>
                </c:pt>
                <c:pt idx="1250">
                  <c:v>18.330000000000005</c:v>
                </c:pt>
                <c:pt idx="1251">
                  <c:v>18.352000000000004</c:v>
                </c:pt>
                <c:pt idx="1252">
                  <c:v>18.374000000000006</c:v>
                </c:pt>
                <c:pt idx="1253">
                  <c:v>18.396000000000004</c:v>
                </c:pt>
                <c:pt idx="1254">
                  <c:v>18.418000000000006</c:v>
                </c:pt>
                <c:pt idx="1255">
                  <c:v>18.440000000000005</c:v>
                </c:pt>
                <c:pt idx="1256">
                  <c:v>18.461000000000006</c:v>
                </c:pt>
                <c:pt idx="1257">
                  <c:v>18.483000000000004</c:v>
                </c:pt>
                <c:pt idx="1258">
                  <c:v>18.505000000000006</c:v>
                </c:pt>
                <c:pt idx="1259">
                  <c:v>18.527000000000001</c:v>
                </c:pt>
                <c:pt idx="1260">
                  <c:v>18.549000000000007</c:v>
                </c:pt>
                <c:pt idx="1261">
                  <c:v>18.571000000000005</c:v>
                </c:pt>
                <c:pt idx="1262">
                  <c:v>18.593000000000007</c:v>
                </c:pt>
                <c:pt idx="1263">
                  <c:v>18.615000000000006</c:v>
                </c:pt>
                <c:pt idx="1264">
                  <c:v>18.636000000000006</c:v>
                </c:pt>
                <c:pt idx="1265">
                  <c:v>18.658000000000005</c:v>
                </c:pt>
                <c:pt idx="1266">
                  <c:v>18.680000000000007</c:v>
                </c:pt>
                <c:pt idx="1267">
                  <c:v>18.702000000000005</c:v>
                </c:pt>
                <c:pt idx="1268">
                  <c:v>18.724000000000007</c:v>
                </c:pt>
                <c:pt idx="1269">
                  <c:v>18.745999999999999</c:v>
                </c:pt>
                <c:pt idx="1270">
                  <c:v>18.768000000000008</c:v>
                </c:pt>
                <c:pt idx="1271">
                  <c:v>18.790000000000006</c:v>
                </c:pt>
                <c:pt idx="1272">
                  <c:v>18.811000000000007</c:v>
                </c:pt>
                <c:pt idx="1273">
                  <c:v>18.833000000000006</c:v>
                </c:pt>
                <c:pt idx="1274">
                  <c:v>18.855000000000008</c:v>
                </c:pt>
                <c:pt idx="1275">
                  <c:v>18.877000000000006</c:v>
                </c:pt>
                <c:pt idx="1276">
                  <c:v>18.899000000000008</c:v>
                </c:pt>
                <c:pt idx="1277">
                  <c:v>18.921000000000006</c:v>
                </c:pt>
                <c:pt idx="1278">
                  <c:v>18.943000000000008</c:v>
                </c:pt>
                <c:pt idx="1279">
                  <c:v>18.965</c:v>
                </c:pt>
                <c:pt idx="1280">
                  <c:v>18.987000000000009</c:v>
                </c:pt>
                <c:pt idx="1281">
                  <c:v>19.008000000000006</c:v>
                </c:pt>
                <c:pt idx="1282">
                  <c:v>19.030000000000008</c:v>
                </c:pt>
                <c:pt idx="1283">
                  <c:v>19.052000000000007</c:v>
                </c:pt>
                <c:pt idx="1284">
                  <c:v>19.074000000000009</c:v>
                </c:pt>
                <c:pt idx="1285">
                  <c:v>19.096000000000007</c:v>
                </c:pt>
                <c:pt idx="1286">
                  <c:v>19.118000000000009</c:v>
                </c:pt>
                <c:pt idx="1287">
                  <c:v>19.140000000000008</c:v>
                </c:pt>
                <c:pt idx="1288">
                  <c:v>19.16200000000001</c:v>
                </c:pt>
                <c:pt idx="1289">
                  <c:v>19.183</c:v>
                </c:pt>
                <c:pt idx="1290">
                  <c:v>19.205000000000009</c:v>
                </c:pt>
                <c:pt idx="1291">
                  <c:v>19.227000000000007</c:v>
                </c:pt>
                <c:pt idx="1292">
                  <c:v>19.249000000000009</c:v>
                </c:pt>
                <c:pt idx="1293">
                  <c:v>19.271000000000008</c:v>
                </c:pt>
                <c:pt idx="1294">
                  <c:v>19.29300000000001</c:v>
                </c:pt>
                <c:pt idx="1295">
                  <c:v>19.315000000000008</c:v>
                </c:pt>
                <c:pt idx="1296">
                  <c:v>19.33700000000001</c:v>
                </c:pt>
                <c:pt idx="1297">
                  <c:v>19.359000000000009</c:v>
                </c:pt>
                <c:pt idx="1298">
                  <c:v>19.38000000000001</c:v>
                </c:pt>
                <c:pt idx="1299">
                  <c:v>19.402000000000001</c:v>
                </c:pt>
                <c:pt idx="1300">
                  <c:v>19.425999999999998</c:v>
                </c:pt>
                <c:pt idx="1301">
                  <c:v>19.449000000000002</c:v>
                </c:pt>
                <c:pt idx="1302">
                  <c:v>19.472000000000001</c:v>
                </c:pt>
                <c:pt idx="1303">
                  <c:v>19.495999999999999</c:v>
                </c:pt>
                <c:pt idx="1304">
                  <c:v>19.518999999999998</c:v>
                </c:pt>
                <c:pt idx="1305">
                  <c:v>19.542000000000002</c:v>
                </c:pt>
                <c:pt idx="1306">
                  <c:v>19.565999999999999</c:v>
                </c:pt>
                <c:pt idx="1307">
                  <c:v>19.588999999999999</c:v>
                </c:pt>
                <c:pt idx="1308">
                  <c:v>19.611999999999998</c:v>
                </c:pt>
                <c:pt idx="1309">
                  <c:v>19.635999999999999</c:v>
                </c:pt>
                <c:pt idx="1310">
                  <c:v>19.658999999999999</c:v>
                </c:pt>
                <c:pt idx="1311">
                  <c:v>19.682000000000002</c:v>
                </c:pt>
                <c:pt idx="1312">
                  <c:v>19.706000000000003</c:v>
                </c:pt>
                <c:pt idx="1313">
                  <c:v>19.728999999999999</c:v>
                </c:pt>
                <c:pt idx="1314">
                  <c:v>19.751999999999999</c:v>
                </c:pt>
                <c:pt idx="1315">
                  <c:v>19.776000000000003</c:v>
                </c:pt>
                <c:pt idx="1316">
                  <c:v>19.798999999999999</c:v>
                </c:pt>
                <c:pt idx="1317">
                  <c:v>19.821999999999999</c:v>
                </c:pt>
                <c:pt idx="1318">
                  <c:v>19.846</c:v>
                </c:pt>
                <c:pt idx="1319">
                  <c:v>19.869</c:v>
                </c:pt>
                <c:pt idx="1320">
                  <c:v>19.891999999999999</c:v>
                </c:pt>
                <c:pt idx="1321">
                  <c:v>19.916000000000004</c:v>
                </c:pt>
                <c:pt idx="1322">
                  <c:v>19.939000000000004</c:v>
                </c:pt>
                <c:pt idx="1323">
                  <c:v>19.962</c:v>
                </c:pt>
                <c:pt idx="1324">
                  <c:v>19.986000000000001</c:v>
                </c:pt>
                <c:pt idx="1325">
                  <c:v>20.009000000000004</c:v>
                </c:pt>
                <c:pt idx="1326">
                  <c:v>20.032</c:v>
                </c:pt>
                <c:pt idx="1327">
                  <c:v>20.056000000000001</c:v>
                </c:pt>
                <c:pt idx="1328">
                  <c:v>20.079000000000001</c:v>
                </c:pt>
                <c:pt idx="1329">
                  <c:v>20.102</c:v>
                </c:pt>
                <c:pt idx="1330">
                  <c:v>20.126000000000001</c:v>
                </c:pt>
                <c:pt idx="1331">
                  <c:v>20.149000000000004</c:v>
                </c:pt>
                <c:pt idx="1332">
                  <c:v>20.172000000000004</c:v>
                </c:pt>
                <c:pt idx="1333">
                  <c:v>20.196000000000002</c:v>
                </c:pt>
                <c:pt idx="1334">
                  <c:v>20.219000000000001</c:v>
                </c:pt>
                <c:pt idx="1335">
                  <c:v>20.242000000000004</c:v>
                </c:pt>
                <c:pt idx="1336">
                  <c:v>20.266000000000002</c:v>
                </c:pt>
                <c:pt idx="1337">
                  <c:v>20.289000000000001</c:v>
                </c:pt>
                <c:pt idx="1338">
                  <c:v>20.312000000000001</c:v>
                </c:pt>
                <c:pt idx="1339">
                  <c:v>20.335999999999999</c:v>
                </c:pt>
                <c:pt idx="1340">
                  <c:v>20.359000000000002</c:v>
                </c:pt>
                <c:pt idx="1341">
                  <c:v>20.382000000000005</c:v>
                </c:pt>
                <c:pt idx="1342">
                  <c:v>20.406000000000006</c:v>
                </c:pt>
                <c:pt idx="1343">
                  <c:v>20.429000000000002</c:v>
                </c:pt>
                <c:pt idx="1344">
                  <c:v>20.452000000000002</c:v>
                </c:pt>
                <c:pt idx="1345">
                  <c:v>20.476000000000006</c:v>
                </c:pt>
                <c:pt idx="1346">
                  <c:v>20.499000000000002</c:v>
                </c:pt>
                <c:pt idx="1347">
                  <c:v>20.522000000000002</c:v>
                </c:pt>
                <c:pt idx="1348">
                  <c:v>20.546000000000003</c:v>
                </c:pt>
                <c:pt idx="1349">
                  <c:v>20.568999999999999</c:v>
                </c:pt>
                <c:pt idx="1350">
                  <c:v>20.592000000000002</c:v>
                </c:pt>
                <c:pt idx="1351">
                  <c:v>20.616000000000007</c:v>
                </c:pt>
                <c:pt idx="1352">
                  <c:v>20.639000000000006</c:v>
                </c:pt>
                <c:pt idx="1353">
                  <c:v>20.662000000000003</c:v>
                </c:pt>
                <c:pt idx="1354">
                  <c:v>20.686000000000003</c:v>
                </c:pt>
                <c:pt idx="1355">
                  <c:v>20.709000000000007</c:v>
                </c:pt>
                <c:pt idx="1356">
                  <c:v>20.732000000000003</c:v>
                </c:pt>
                <c:pt idx="1357">
                  <c:v>20.756000000000004</c:v>
                </c:pt>
                <c:pt idx="1358">
                  <c:v>20.779000000000003</c:v>
                </c:pt>
                <c:pt idx="1359">
                  <c:v>20.802</c:v>
                </c:pt>
                <c:pt idx="1360">
                  <c:v>20.826000000000004</c:v>
                </c:pt>
                <c:pt idx="1361">
                  <c:v>20.849000000000007</c:v>
                </c:pt>
                <c:pt idx="1362">
                  <c:v>20.872000000000007</c:v>
                </c:pt>
                <c:pt idx="1363">
                  <c:v>20.896000000000004</c:v>
                </c:pt>
                <c:pt idx="1364">
                  <c:v>20.919000000000004</c:v>
                </c:pt>
                <c:pt idx="1365">
                  <c:v>20.942000000000007</c:v>
                </c:pt>
                <c:pt idx="1366">
                  <c:v>20.966000000000005</c:v>
                </c:pt>
                <c:pt idx="1367">
                  <c:v>20.989000000000004</c:v>
                </c:pt>
                <c:pt idx="1368">
                  <c:v>21.012000000000004</c:v>
                </c:pt>
                <c:pt idx="1369">
                  <c:v>21.036000000000001</c:v>
                </c:pt>
                <c:pt idx="1370">
                  <c:v>21.059000000000005</c:v>
                </c:pt>
                <c:pt idx="1371">
                  <c:v>21.082000000000008</c:v>
                </c:pt>
                <c:pt idx="1372">
                  <c:v>21.106000000000009</c:v>
                </c:pt>
                <c:pt idx="1373">
                  <c:v>21.129000000000005</c:v>
                </c:pt>
                <c:pt idx="1374">
                  <c:v>21.152000000000005</c:v>
                </c:pt>
                <c:pt idx="1375">
                  <c:v>21.176000000000009</c:v>
                </c:pt>
                <c:pt idx="1376">
                  <c:v>21.199000000000005</c:v>
                </c:pt>
                <c:pt idx="1377">
                  <c:v>21.222000000000005</c:v>
                </c:pt>
                <c:pt idx="1378">
                  <c:v>21.246000000000006</c:v>
                </c:pt>
                <c:pt idx="1379">
                  <c:v>21.268999999999998</c:v>
                </c:pt>
                <c:pt idx="1380">
                  <c:v>21.292000000000005</c:v>
                </c:pt>
                <c:pt idx="1381">
                  <c:v>21.31600000000001</c:v>
                </c:pt>
                <c:pt idx="1382">
                  <c:v>21.339000000000009</c:v>
                </c:pt>
                <c:pt idx="1383">
                  <c:v>21.362000000000005</c:v>
                </c:pt>
                <c:pt idx="1384">
                  <c:v>21.386000000000006</c:v>
                </c:pt>
                <c:pt idx="1385">
                  <c:v>21.40900000000001</c:v>
                </c:pt>
                <c:pt idx="1386">
                  <c:v>21.432000000000006</c:v>
                </c:pt>
                <c:pt idx="1387">
                  <c:v>21.456000000000007</c:v>
                </c:pt>
                <c:pt idx="1388">
                  <c:v>21.479000000000006</c:v>
                </c:pt>
                <c:pt idx="1389">
                  <c:v>21.501999999999999</c:v>
                </c:pt>
                <c:pt idx="1390">
                  <c:v>21.526000000000007</c:v>
                </c:pt>
                <c:pt idx="1391">
                  <c:v>21.54900000000001</c:v>
                </c:pt>
                <c:pt idx="1392">
                  <c:v>21.57200000000001</c:v>
                </c:pt>
                <c:pt idx="1393">
                  <c:v>21.596000000000007</c:v>
                </c:pt>
                <c:pt idx="1394">
                  <c:v>21.619000000000007</c:v>
                </c:pt>
                <c:pt idx="1395">
                  <c:v>21.64200000000001</c:v>
                </c:pt>
                <c:pt idx="1396">
                  <c:v>21.666000000000007</c:v>
                </c:pt>
                <c:pt idx="1397">
                  <c:v>21.689000000000007</c:v>
                </c:pt>
                <c:pt idx="1398">
                  <c:v>21.712000000000007</c:v>
                </c:pt>
                <c:pt idx="1399">
                  <c:v>21.736000000000001</c:v>
                </c:pt>
                <c:pt idx="1400">
                  <c:v>21.760999999999999</c:v>
                </c:pt>
                <c:pt idx="1401">
                  <c:v>21.785</c:v>
                </c:pt>
                <c:pt idx="1402">
                  <c:v>21.81</c:v>
                </c:pt>
                <c:pt idx="1403">
                  <c:v>21.835000000000001</c:v>
                </c:pt>
                <c:pt idx="1404">
                  <c:v>21.86</c:v>
                </c:pt>
                <c:pt idx="1405">
                  <c:v>21.884</c:v>
                </c:pt>
                <c:pt idx="1406">
                  <c:v>21.908999999999999</c:v>
                </c:pt>
                <c:pt idx="1407">
                  <c:v>21.934000000000001</c:v>
                </c:pt>
                <c:pt idx="1408">
                  <c:v>21.959</c:v>
                </c:pt>
                <c:pt idx="1409">
                  <c:v>21.983000000000001</c:v>
                </c:pt>
                <c:pt idx="1410">
                  <c:v>22.007999999999999</c:v>
                </c:pt>
                <c:pt idx="1411">
                  <c:v>22.033000000000001</c:v>
                </c:pt>
                <c:pt idx="1412">
                  <c:v>22.058</c:v>
                </c:pt>
                <c:pt idx="1413">
                  <c:v>22.082000000000001</c:v>
                </c:pt>
                <c:pt idx="1414">
                  <c:v>22.106999999999999</c:v>
                </c:pt>
                <c:pt idx="1415">
                  <c:v>22.132000000000001</c:v>
                </c:pt>
                <c:pt idx="1416">
                  <c:v>22.157</c:v>
                </c:pt>
                <c:pt idx="1417">
                  <c:v>22.182000000000002</c:v>
                </c:pt>
                <c:pt idx="1418">
                  <c:v>22.206</c:v>
                </c:pt>
                <c:pt idx="1419">
                  <c:v>22.231000000000002</c:v>
                </c:pt>
                <c:pt idx="1420">
                  <c:v>22.256</c:v>
                </c:pt>
                <c:pt idx="1421">
                  <c:v>22.281000000000002</c:v>
                </c:pt>
                <c:pt idx="1422">
                  <c:v>22.305</c:v>
                </c:pt>
                <c:pt idx="1423">
                  <c:v>22.330000000000002</c:v>
                </c:pt>
                <c:pt idx="1424">
                  <c:v>22.355</c:v>
                </c:pt>
                <c:pt idx="1425">
                  <c:v>22.380000000000003</c:v>
                </c:pt>
                <c:pt idx="1426">
                  <c:v>22.404</c:v>
                </c:pt>
                <c:pt idx="1427">
                  <c:v>22.429000000000002</c:v>
                </c:pt>
                <c:pt idx="1428">
                  <c:v>22.454000000000001</c:v>
                </c:pt>
                <c:pt idx="1429">
                  <c:v>22.478999999999999</c:v>
                </c:pt>
                <c:pt idx="1430">
                  <c:v>22.503</c:v>
                </c:pt>
                <c:pt idx="1431">
                  <c:v>22.528000000000002</c:v>
                </c:pt>
                <c:pt idx="1432">
                  <c:v>22.553000000000001</c:v>
                </c:pt>
                <c:pt idx="1433">
                  <c:v>22.578000000000003</c:v>
                </c:pt>
                <c:pt idx="1434">
                  <c:v>22.602</c:v>
                </c:pt>
                <c:pt idx="1435">
                  <c:v>22.627000000000002</c:v>
                </c:pt>
                <c:pt idx="1436">
                  <c:v>22.652000000000001</c:v>
                </c:pt>
                <c:pt idx="1437">
                  <c:v>22.677000000000003</c:v>
                </c:pt>
                <c:pt idx="1438">
                  <c:v>22.701000000000001</c:v>
                </c:pt>
                <c:pt idx="1439">
                  <c:v>22.725999999999999</c:v>
                </c:pt>
                <c:pt idx="1440">
                  <c:v>22.751000000000001</c:v>
                </c:pt>
                <c:pt idx="1441">
                  <c:v>22.776000000000003</c:v>
                </c:pt>
                <c:pt idx="1442">
                  <c:v>22.801000000000002</c:v>
                </c:pt>
                <c:pt idx="1443">
                  <c:v>22.825000000000003</c:v>
                </c:pt>
                <c:pt idx="1444">
                  <c:v>22.85</c:v>
                </c:pt>
                <c:pt idx="1445">
                  <c:v>22.875000000000004</c:v>
                </c:pt>
                <c:pt idx="1446">
                  <c:v>22.900000000000002</c:v>
                </c:pt>
                <c:pt idx="1447">
                  <c:v>22.924000000000003</c:v>
                </c:pt>
                <c:pt idx="1448">
                  <c:v>22.949000000000002</c:v>
                </c:pt>
                <c:pt idx="1449">
                  <c:v>22.974</c:v>
                </c:pt>
                <c:pt idx="1450">
                  <c:v>22.999000000000002</c:v>
                </c:pt>
                <c:pt idx="1451">
                  <c:v>23.023000000000003</c:v>
                </c:pt>
                <c:pt idx="1452">
                  <c:v>23.048000000000002</c:v>
                </c:pt>
                <c:pt idx="1453">
                  <c:v>23.073000000000004</c:v>
                </c:pt>
                <c:pt idx="1454">
                  <c:v>23.098000000000003</c:v>
                </c:pt>
                <c:pt idx="1455">
                  <c:v>23.122000000000003</c:v>
                </c:pt>
                <c:pt idx="1456">
                  <c:v>23.147000000000002</c:v>
                </c:pt>
                <c:pt idx="1457">
                  <c:v>23.172000000000004</c:v>
                </c:pt>
                <c:pt idx="1458">
                  <c:v>23.197000000000003</c:v>
                </c:pt>
                <c:pt idx="1459">
                  <c:v>23.221</c:v>
                </c:pt>
                <c:pt idx="1460">
                  <c:v>23.246000000000002</c:v>
                </c:pt>
                <c:pt idx="1461">
                  <c:v>23.271000000000004</c:v>
                </c:pt>
                <c:pt idx="1462">
                  <c:v>23.296000000000003</c:v>
                </c:pt>
                <c:pt idx="1463">
                  <c:v>23.321000000000005</c:v>
                </c:pt>
                <c:pt idx="1464">
                  <c:v>23.345000000000002</c:v>
                </c:pt>
                <c:pt idx="1465">
                  <c:v>23.370000000000005</c:v>
                </c:pt>
                <c:pt idx="1466">
                  <c:v>23.395000000000003</c:v>
                </c:pt>
                <c:pt idx="1467">
                  <c:v>23.420000000000005</c:v>
                </c:pt>
                <c:pt idx="1468">
                  <c:v>23.444000000000003</c:v>
                </c:pt>
                <c:pt idx="1469">
                  <c:v>23.469000000000001</c:v>
                </c:pt>
                <c:pt idx="1470">
                  <c:v>23.494000000000003</c:v>
                </c:pt>
                <c:pt idx="1471">
                  <c:v>23.519000000000005</c:v>
                </c:pt>
                <c:pt idx="1472">
                  <c:v>23.543000000000003</c:v>
                </c:pt>
                <c:pt idx="1473">
                  <c:v>23.568000000000005</c:v>
                </c:pt>
                <c:pt idx="1474">
                  <c:v>23.593000000000004</c:v>
                </c:pt>
                <c:pt idx="1475">
                  <c:v>23.618000000000006</c:v>
                </c:pt>
                <c:pt idx="1476">
                  <c:v>23.642000000000003</c:v>
                </c:pt>
                <c:pt idx="1477">
                  <c:v>23.667000000000005</c:v>
                </c:pt>
                <c:pt idx="1478">
                  <c:v>23.692000000000004</c:v>
                </c:pt>
                <c:pt idx="1479">
                  <c:v>23.716999999999999</c:v>
                </c:pt>
                <c:pt idx="1480">
                  <c:v>23.741000000000003</c:v>
                </c:pt>
                <c:pt idx="1481">
                  <c:v>23.766000000000005</c:v>
                </c:pt>
                <c:pt idx="1482">
                  <c:v>23.791000000000004</c:v>
                </c:pt>
                <c:pt idx="1483">
                  <c:v>23.816000000000006</c:v>
                </c:pt>
                <c:pt idx="1484">
                  <c:v>23.841000000000005</c:v>
                </c:pt>
                <c:pt idx="1485">
                  <c:v>23.865000000000006</c:v>
                </c:pt>
                <c:pt idx="1486">
                  <c:v>23.890000000000004</c:v>
                </c:pt>
                <c:pt idx="1487">
                  <c:v>23.915000000000006</c:v>
                </c:pt>
                <c:pt idx="1488">
                  <c:v>23.940000000000005</c:v>
                </c:pt>
                <c:pt idx="1489">
                  <c:v>23.963999999999999</c:v>
                </c:pt>
                <c:pt idx="1490">
                  <c:v>23.989000000000004</c:v>
                </c:pt>
                <c:pt idx="1491">
                  <c:v>24.014000000000006</c:v>
                </c:pt>
                <c:pt idx="1492">
                  <c:v>24.039000000000005</c:v>
                </c:pt>
                <c:pt idx="1493">
                  <c:v>24.063000000000006</c:v>
                </c:pt>
                <c:pt idx="1494">
                  <c:v>24.088000000000005</c:v>
                </c:pt>
                <c:pt idx="1495">
                  <c:v>24.113000000000007</c:v>
                </c:pt>
                <c:pt idx="1496">
                  <c:v>24.138000000000005</c:v>
                </c:pt>
                <c:pt idx="1497">
                  <c:v>24.162000000000006</c:v>
                </c:pt>
                <c:pt idx="1498">
                  <c:v>24.187000000000005</c:v>
                </c:pt>
                <c:pt idx="1499">
                  <c:v>24.212</c:v>
                </c:pt>
                <c:pt idx="1500">
                  <c:v>24.238</c:v>
                </c:pt>
                <c:pt idx="1501">
                  <c:v>24.263999999999999</c:v>
                </c:pt>
                <c:pt idx="1502">
                  <c:v>24.29</c:v>
                </c:pt>
                <c:pt idx="1503">
                  <c:v>24.315999999999999</c:v>
                </c:pt>
                <c:pt idx="1504">
                  <c:v>24.341999999999999</c:v>
                </c:pt>
                <c:pt idx="1505">
                  <c:v>24.367999999999999</c:v>
                </c:pt>
                <c:pt idx="1506">
                  <c:v>24.393999999999998</c:v>
                </c:pt>
                <c:pt idx="1507">
                  <c:v>24.420999999999999</c:v>
                </c:pt>
                <c:pt idx="1508">
                  <c:v>24.446999999999999</c:v>
                </c:pt>
                <c:pt idx="1509">
                  <c:v>24.472999999999999</c:v>
                </c:pt>
                <c:pt idx="1510">
                  <c:v>24.498999999999999</c:v>
                </c:pt>
                <c:pt idx="1511">
                  <c:v>24.524999999999999</c:v>
                </c:pt>
                <c:pt idx="1512">
                  <c:v>24.550999999999998</c:v>
                </c:pt>
                <c:pt idx="1513">
                  <c:v>24.576999999999998</c:v>
                </c:pt>
                <c:pt idx="1514">
                  <c:v>24.602999999999998</c:v>
                </c:pt>
                <c:pt idx="1515">
                  <c:v>24.628999999999998</c:v>
                </c:pt>
                <c:pt idx="1516">
                  <c:v>24.654999999999998</c:v>
                </c:pt>
                <c:pt idx="1517">
                  <c:v>24.681000000000001</c:v>
                </c:pt>
                <c:pt idx="1518">
                  <c:v>24.707000000000001</c:v>
                </c:pt>
                <c:pt idx="1519">
                  <c:v>24.733000000000001</c:v>
                </c:pt>
                <c:pt idx="1520">
                  <c:v>24.759999999999998</c:v>
                </c:pt>
                <c:pt idx="1521">
                  <c:v>24.785999999999998</c:v>
                </c:pt>
                <c:pt idx="1522">
                  <c:v>24.811999999999998</c:v>
                </c:pt>
                <c:pt idx="1523">
                  <c:v>24.837999999999997</c:v>
                </c:pt>
                <c:pt idx="1524">
                  <c:v>24.863999999999997</c:v>
                </c:pt>
                <c:pt idx="1525">
                  <c:v>24.889999999999997</c:v>
                </c:pt>
                <c:pt idx="1526">
                  <c:v>24.915999999999997</c:v>
                </c:pt>
                <c:pt idx="1527">
                  <c:v>24.942</c:v>
                </c:pt>
                <c:pt idx="1528">
                  <c:v>24.968</c:v>
                </c:pt>
                <c:pt idx="1529">
                  <c:v>24.994</c:v>
                </c:pt>
                <c:pt idx="1530">
                  <c:v>25.02</c:v>
                </c:pt>
                <c:pt idx="1531">
                  <c:v>25.045999999999999</c:v>
                </c:pt>
                <c:pt idx="1532">
                  <c:v>25.071999999999999</c:v>
                </c:pt>
                <c:pt idx="1533">
                  <c:v>25.098999999999997</c:v>
                </c:pt>
                <c:pt idx="1534">
                  <c:v>25.124999999999996</c:v>
                </c:pt>
                <c:pt idx="1535">
                  <c:v>25.150999999999996</c:v>
                </c:pt>
                <c:pt idx="1536">
                  <c:v>25.176999999999996</c:v>
                </c:pt>
                <c:pt idx="1537">
                  <c:v>25.202999999999999</c:v>
                </c:pt>
                <c:pt idx="1538">
                  <c:v>25.228999999999999</c:v>
                </c:pt>
                <c:pt idx="1539">
                  <c:v>25.254999999999999</c:v>
                </c:pt>
                <c:pt idx="1540">
                  <c:v>25.280999999999999</c:v>
                </c:pt>
                <c:pt idx="1541">
                  <c:v>25.306999999999999</c:v>
                </c:pt>
                <c:pt idx="1542">
                  <c:v>25.332999999999998</c:v>
                </c:pt>
                <c:pt idx="1543">
                  <c:v>25.358999999999998</c:v>
                </c:pt>
                <c:pt idx="1544">
                  <c:v>25.384999999999998</c:v>
                </c:pt>
                <c:pt idx="1545">
                  <c:v>25.410999999999998</c:v>
                </c:pt>
                <c:pt idx="1546">
                  <c:v>25.437999999999995</c:v>
                </c:pt>
                <c:pt idx="1547">
                  <c:v>25.463999999999999</c:v>
                </c:pt>
                <c:pt idx="1548">
                  <c:v>25.49</c:v>
                </c:pt>
                <c:pt idx="1549">
                  <c:v>25.515999999999998</c:v>
                </c:pt>
                <c:pt idx="1550">
                  <c:v>25.541999999999998</c:v>
                </c:pt>
                <c:pt idx="1551">
                  <c:v>25.567999999999998</c:v>
                </c:pt>
                <c:pt idx="1552">
                  <c:v>25.593999999999998</c:v>
                </c:pt>
                <c:pt idx="1553">
                  <c:v>25.619999999999997</c:v>
                </c:pt>
                <c:pt idx="1554">
                  <c:v>25.645999999999997</c:v>
                </c:pt>
                <c:pt idx="1555">
                  <c:v>25.671999999999997</c:v>
                </c:pt>
                <c:pt idx="1556">
                  <c:v>25.697999999999997</c:v>
                </c:pt>
                <c:pt idx="1557">
                  <c:v>25.724</c:v>
                </c:pt>
                <c:pt idx="1558">
                  <c:v>25.75</c:v>
                </c:pt>
                <c:pt idx="1559">
                  <c:v>25.776</c:v>
                </c:pt>
                <c:pt idx="1560">
                  <c:v>25.802999999999997</c:v>
                </c:pt>
                <c:pt idx="1561">
                  <c:v>25.828999999999997</c:v>
                </c:pt>
                <c:pt idx="1562">
                  <c:v>25.854999999999997</c:v>
                </c:pt>
                <c:pt idx="1563">
                  <c:v>25.880999999999997</c:v>
                </c:pt>
                <c:pt idx="1564">
                  <c:v>25.906999999999996</c:v>
                </c:pt>
                <c:pt idx="1565">
                  <c:v>25.932999999999996</c:v>
                </c:pt>
                <c:pt idx="1566">
                  <c:v>25.958999999999996</c:v>
                </c:pt>
                <c:pt idx="1567">
                  <c:v>25.984999999999999</c:v>
                </c:pt>
                <c:pt idx="1568">
                  <c:v>26.010999999999999</c:v>
                </c:pt>
                <c:pt idx="1569">
                  <c:v>26.036999999999999</c:v>
                </c:pt>
                <c:pt idx="1570">
                  <c:v>26.062999999999999</c:v>
                </c:pt>
                <c:pt idx="1571">
                  <c:v>26.088999999999999</c:v>
                </c:pt>
                <c:pt idx="1572">
                  <c:v>26.114999999999998</c:v>
                </c:pt>
                <c:pt idx="1573">
                  <c:v>26.141999999999996</c:v>
                </c:pt>
                <c:pt idx="1574">
                  <c:v>26.167999999999996</c:v>
                </c:pt>
                <c:pt idx="1575">
                  <c:v>26.193999999999996</c:v>
                </c:pt>
                <c:pt idx="1576">
                  <c:v>26.219999999999995</c:v>
                </c:pt>
                <c:pt idx="1577">
                  <c:v>26.245999999999999</c:v>
                </c:pt>
                <c:pt idx="1578">
                  <c:v>26.271999999999998</c:v>
                </c:pt>
                <c:pt idx="1579">
                  <c:v>26.297999999999998</c:v>
                </c:pt>
                <c:pt idx="1580">
                  <c:v>26.323999999999998</c:v>
                </c:pt>
                <c:pt idx="1581">
                  <c:v>26.349999999999998</c:v>
                </c:pt>
                <c:pt idx="1582">
                  <c:v>26.375999999999998</c:v>
                </c:pt>
                <c:pt idx="1583">
                  <c:v>26.401999999999997</c:v>
                </c:pt>
                <c:pt idx="1584">
                  <c:v>26.427999999999997</c:v>
                </c:pt>
                <c:pt idx="1585">
                  <c:v>26.453999999999997</c:v>
                </c:pt>
                <c:pt idx="1586">
                  <c:v>26.480999999999995</c:v>
                </c:pt>
                <c:pt idx="1587">
                  <c:v>26.506999999999998</c:v>
                </c:pt>
                <c:pt idx="1588">
                  <c:v>26.532999999999998</c:v>
                </c:pt>
                <c:pt idx="1589">
                  <c:v>26.559000000000001</c:v>
                </c:pt>
                <c:pt idx="1590">
                  <c:v>26.584999999999997</c:v>
                </c:pt>
                <c:pt idx="1591">
                  <c:v>26.610999999999997</c:v>
                </c:pt>
                <c:pt idx="1592">
                  <c:v>26.636999999999997</c:v>
                </c:pt>
                <c:pt idx="1593">
                  <c:v>26.662999999999997</c:v>
                </c:pt>
                <c:pt idx="1594">
                  <c:v>26.688999999999997</c:v>
                </c:pt>
                <c:pt idx="1595">
                  <c:v>26.714999999999996</c:v>
                </c:pt>
                <c:pt idx="1596">
                  <c:v>26.740999999999996</c:v>
                </c:pt>
                <c:pt idx="1597">
                  <c:v>26.766999999999999</c:v>
                </c:pt>
                <c:pt idx="1598">
                  <c:v>26.792999999999999</c:v>
                </c:pt>
                <c:pt idx="1599">
                  <c:v>26.82</c:v>
                </c:pt>
                <c:pt idx="1600">
                  <c:v>26.847000000000001</c:v>
                </c:pt>
                <c:pt idx="1601">
                  <c:v>26.875</c:v>
                </c:pt>
                <c:pt idx="1602">
                  <c:v>26.902999999999999</c:v>
                </c:pt>
                <c:pt idx="1603">
                  <c:v>26.93</c:v>
                </c:pt>
                <c:pt idx="1604">
                  <c:v>26.957999999999998</c:v>
                </c:pt>
                <c:pt idx="1605">
                  <c:v>26.984999999999999</c:v>
                </c:pt>
                <c:pt idx="1606">
                  <c:v>27.013000000000002</c:v>
                </c:pt>
                <c:pt idx="1607">
                  <c:v>27.041</c:v>
                </c:pt>
                <c:pt idx="1608">
                  <c:v>27.068000000000001</c:v>
                </c:pt>
                <c:pt idx="1609">
                  <c:v>27.096</c:v>
                </c:pt>
                <c:pt idx="1610">
                  <c:v>27.124000000000002</c:v>
                </c:pt>
                <c:pt idx="1611">
                  <c:v>27.151</c:v>
                </c:pt>
                <c:pt idx="1612">
                  <c:v>27.178999999999998</c:v>
                </c:pt>
                <c:pt idx="1613">
                  <c:v>27.207000000000001</c:v>
                </c:pt>
                <c:pt idx="1614">
                  <c:v>27.233999999999998</c:v>
                </c:pt>
                <c:pt idx="1615">
                  <c:v>27.262</c:v>
                </c:pt>
                <c:pt idx="1616">
                  <c:v>27.290000000000003</c:v>
                </c:pt>
                <c:pt idx="1617">
                  <c:v>27.317</c:v>
                </c:pt>
                <c:pt idx="1618">
                  <c:v>27.345000000000002</c:v>
                </c:pt>
                <c:pt idx="1619">
                  <c:v>27.373000000000001</c:v>
                </c:pt>
                <c:pt idx="1620">
                  <c:v>27.400000000000002</c:v>
                </c:pt>
                <c:pt idx="1621">
                  <c:v>27.428000000000001</c:v>
                </c:pt>
                <c:pt idx="1622">
                  <c:v>27.456</c:v>
                </c:pt>
                <c:pt idx="1623">
                  <c:v>27.483000000000001</c:v>
                </c:pt>
                <c:pt idx="1624">
                  <c:v>27.510999999999999</c:v>
                </c:pt>
                <c:pt idx="1625">
                  <c:v>27.539000000000001</c:v>
                </c:pt>
                <c:pt idx="1626">
                  <c:v>27.566000000000003</c:v>
                </c:pt>
                <c:pt idx="1627">
                  <c:v>27.594000000000001</c:v>
                </c:pt>
                <c:pt idx="1628">
                  <c:v>27.622000000000003</c:v>
                </c:pt>
                <c:pt idx="1629">
                  <c:v>27.649000000000001</c:v>
                </c:pt>
                <c:pt idx="1630">
                  <c:v>27.677000000000003</c:v>
                </c:pt>
                <c:pt idx="1631">
                  <c:v>27.705000000000002</c:v>
                </c:pt>
                <c:pt idx="1632">
                  <c:v>27.731999999999999</c:v>
                </c:pt>
                <c:pt idx="1633">
                  <c:v>27.76</c:v>
                </c:pt>
                <c:pt idx="1634">
                  <c:v>27.788</c:v>
                </c:pt>
                <c:pt idx="1635">
                  <c:v>27.815000000000001</c:v>
                </c:pt>
                <c:pt idx="1636">
                  <c:v>27.843000000000004</c:v>
                </c:pt>
                <c:pt idx="1637">
                  <c:v>27.871000000000002</c:v>
                </c:pt>
                <c:pt idx="1638">
                  <c:v>27.898000000000003</c:v>
                </c:pt>
                <c:pt idx="1639">
                  <c:v>27.925999999999998</c:v>
                </c:pt>
                <c:pt idx="1640">
                  <c:v>27.954000000000004</c:v>
                </c:pt>
                <c:pt idx="1641">
                  <c:v>27.981000000000002</c:v>
                </c:pt>
                <c:pt idx="1642">
                  <c:v>28.009</c:v>
                </c:pt>
                <c:pt idx="1643">
                  <c:v>28.037000000000003</c:v>
                </c:pt>
                <c:pt idx="1644">
                  <c:v>28.064</c:v>
                </c:pt>
                <c:pt idx="1645">
                  <c:v>28.092000000000002</c:v>
                </c:pt>
                <c:pt idx="1646">
                  <c:v>28.120000000000005</c:v>
                </c:pt>
                <c:pt idx="1647">
                  <c:v>28.147000000000002</c:v>
                </c:pt>
                <c:pt idx="1648">
                  <c:v>28.175000000000004</c:v>
                </c:pt>
                <c:pt idx="1649">
                  <c:v>28.202999999999999</c:v>
                </c:pt>
                <c:pt idx="1650">
                  <c:v>28.230000000000004</c:v>
                </c:pt>
                <c:pt idx="1651">
                  <c:v>28.258000000000003</c:v>
                </c:pt>
                <c:pt idx="1652">
                  <c:v>28.286000000000001</c:v>
                </c:pt>
                <c:pt idx="1653">
                  <c:v>28.313000000000002</c:v>
                </c:pt>
                <c:pt idx="1654">
                  <c:v>28.341000000000001</c:v>
                </c:pt>
                <c:pt idx="1655">
                  <c:v>28.369000000000003</c:v>
                </c:pt>
                <c:pt idx="1656">
                  <c:v>28.396000000000004</c:v>
                </c:pt>
                <c:pt idx="1657">
                  <c:v>28.424000000000003</c:v>
                </c:pt>
                <c:pt idx="1658">
                  <c:v>28.452000000000005</c:v>
                </c:pt>
                <c:pt idx="1659">
                  <c:v>28.478999999999999</c:v>
                </c:pt>
                <c:pt idx="1660">
                  <c:v>28.507000000000005</c:v>
                </c:pt>
                <c:pt idx="1661">
                  <c:v>28.535000000000004</c:v>
                </c:pt>
                <c:pt idx="1662">
                  <c:v>28.562000000000001</c:v>
                </c:pt>
                <c:pt idx="1663">
                  <c:v>28.590000000000003</c:v>
                </c:pt>
                <c:pt idx="1664">
                  <c:v>28.618000000000002</c:v>
                </c:pt>
                <c:pt idx="1665">
                  <c:v>28.645000000000003</c:v>
                </c:pt>
                <c:pt idx="1666">
                  <c:v>28.673000000000005</c:v>
                </c:pt>
                <c:pt idx="1667">
                  <c:v>28.701000000000004</c:v>
                </c:pt>
                <c:pt idx="1668">
                  <c:v>28.728000000000005</c:v>
                </c:pt>
                <c:pt idx="1669">
                  <c:v>28.756</c:v>
                </c:pt>
                <c:pt idx="1670">
                  <c:v>28.784000000000006</c:v>
                </c:pt>
                <c:pt idx="1671">
                  <c:v>28.811000000000003</c:v>
                </c:pt>
                <c:pt idx="1672">
                  <c:v>28.839000000000002</c:v>
                </c:pt>
                <c:pt idx="1673">
                  <c:v>28.867000000000004</c:v>
                </c:pt>
                <c:pt idx="1674">
                  <c:v>28.894000000000002</c:v>
                </c:pt>
                <c:pt idx="1675">
                  <c:v>28.922000000000004</c:v>
                </c:pt>
                <c:pt idx="1676">
                  <c:v>28.949000000000005</c:v>
                </c:pt>
                <c:pt idx="1677">
                  <c:v>28.977000000000004</c:v>
                </c:pt>
                <c:pt idx="1678">
                  <c:v>29.005000000000006</c:v>
                </c:pt>
                <c:pt idx="1679">
                  <c:v>29.032</c:v>
                </c:pt>
                <c:pt idx="1680">
                  <c:v>29.060000000000006</c:v>
                </c:pt>
                <c:pt idx="1681">
                  <c:v>29.088000000000005</c:v>
                </c:pt>
                <c:pt idx="1682">
                  <c:v>29.115000000000002</c:v>
                </c:pt>
                <c:pt idx="1683">
                  <c:v>29.143000000000004</c:v>
                </c:pt>
                <c:pt idx="1684">
                  <c:v>29.171000000000003</c:v>
                </c:pt>
                <c:pt idx="1685">
                  <c:v>29.198000000000004</c:v>
                </c:pt>
                <c:pt idx="1686">
                  <c:v>29.226000000000006</c:v>
                </c:pt>
                <c:pt idx="1687">
                  <c:v>29.254000000000005</c:v>
                </c:pt>
                <c:pt idx="1688">
                  <c:v>29.281000000000006</c:v>
                </c:pt>
                <c:pt idx="1689">
                  <c:v>29.309000000000001</c:v>
                </c:pt>
                <c:pt idx="1690">
                  <c:v>29.337000000000007</c:v>
                </c:pt>
                <c:pt idx="1691">
                  <c:v>29.364000000000004</c:v>
                </c:pt>
                <c:pt idx="1692">
                  <c:v>29.392000000000003</c:v>
                </c:pt>
                <c:pt idx="1693">
                  <c:v>29.420000000000005</c:v>
                </c:pt>
                <c:pt idx="1694">
                  <c:v>29.447000000000003</c:v>
                </c:pt>
                <c:pt idx="1695">
                  <c:v>29.475000000000005</c:v>
                </c:pt>
                <c:pt idx="1696">
                  <c:v>29.503000000000007</c:v>
                </c:pt>
                <c:pt idx="1697">
                  <c:v>29.530000000000005</c:v>
                </c:pt>
                <c:pt idx="1698">
                  <c:v>29.558000000000007</c:v>
                </c:pt>
                <c:pt idx="1699">
                  <c:v>29.585999999999999</c:v>
                </c:pt>
                <c:pt idx="1700">
                  <c:v>29.614000000000001</c:v>
                </c:pt>
                <c:pt idx="1701">
                  <c:v>29.641999999999999</c:v>
                </c:pt>
                <c:pt idx="1702">
                  <c:v>29.67</c:v>
                </c:pt>
                <c:pt idx="1703">
                  <c:v>29.699000000000002</c:v>
                </c:pt>
                <c:pt idx="1704">
                  <c:v>29.727</c:v>
                </c:pt>
                <c:pt idx="1705">
                  <c:v>29.754999999999999</c:v>
                </c:pt>
                <c:pt idx="1706">
                  <c:v>29.783999999999999</c:v>
                </c:pt>
                <c:pt idx="1707">
                  <c:v>29.811</c:v>
                </c:pt>
                <c:pt idx="1708">
                  <c:v>29.84</c:v>
                </c:pt>
                <c:pt idx="1709">
                  <c:v>29.867999999999999</c:v>
                </c:pt>
                <c:pt idx="1710">
                  <c:v>29.897000000000002</c:v>
                </c:pt>
                <c:pt idx="1711">
                  <c:v>29.925000000000001</c:v>
                </c:pt>
                <c:pt idx="1712">
                  <c:v>29.953000000000003</c:v>
                </c:pt>
                <c:pt idx="1713">
                  <c:v>29.981000000000002</c:v>
                </c:pt>
                <c:pt idx="1714">
                  <c:v>30.01</c:v>
                </c:pt>
                <c:pt idx="1715">
                  <c:v>30.038</c:v>
                </c:pt>
                <c:pt idx="1716">
                  <c:v>30.065999999999999</c:v>
                </c:pt>
                <c:pt idx="1717">
                  <c:v>30.094000000000001</c:v>
                </c:pt>
                <c:pt idx="1718">
                  <c:v>30.123000000000001</c:v>
                </c:pt>
                <c:pt idx="1719">
                  <c:v>30.151</c:v>
                </c:pt>
                <c:pt idx="1720">
                  <c:v>30.179000000000002</c:v>
                </c:pt>
                <c:pt idx="1721">
                  <c:v>30.207000000000001</c:v>
                </c:pt>
                <c:pt idx="1722">
                  <c:v>30.236000000000004</c:v>
                </c:pt>
                <c:pt idx="1723">
                  <c:v>30.264000000000003</c:v>
                </c:pt>
                <c:pt idx="1724">
                  <c:v>30.292000000000002</c:v>
                </c:pt>
                <c:pt idx="1725">
                  <c:v>30.32</c:v>
                </c:pt>
                <c:pt idx="1726">
                  <c:v>30.349</c:v>
                </c:pt>
                <c:pt idx="1727">
                  <c:v>30.377000000000002</c:v>
                </c:pt>
                <c:pt idx="1728">
                  <c:v>30.405000000000001</c:v>
                </c:pt>
                <c:pt idx="1729">
                  <c:v>30.433</c:v>
                </c:pt>
                <c:pt idx="1730">
                  <c:v>30.462000000000003</c:v>
                </c:pt>
                <c:pt idx="1731">
                  <c:v>30.490000000000002</c:v>
                </c:pt>
                <c:pt idx="1732">
                  <c:v>30.518000000000004</c:v>
                </c:pt>
                <c:pt idx="1733">
                  <c:v>30.547000000000004</c:v>
                </c:pt>
                <c:pt idx="1734">
                  <c:v>30.575000000000003</c:v>
                </c:pt>
                <c:pt idx="1735">
                  <c:v>30.603000000000002</c:v>
                </c:pt>
                <c:pt idx="1736">
                  <c:v>30.631</c:v>
                </c:pt>
                <c:pt idx="1737">
                  <c:v>30.660000000000004</c:v>
                </c:pt>
                <c:pt idx="1738">
                  <c:v>30.688000000000002</c:v>
                </c:pt>
                <c:pt idx="1739">
                  <c:v>30.716000000000001</c:v>
                </c:pt>
                <c:pt idx="1740">
                  <c:v>30.744000000000003</c:v>
                </c:pt>
                <c:pt idx="1741">
                  <c:v>30.773000000000003</c:v>
                </c:pt>
                <c:pt idx="1742">
                  <c:v>30.801000000000005</c:v>
                </c:pt>
                <c:pt idx="1743">
                  <c:v>30.829000000000004</c:v>
                </c:pt>
                <c:pt idx="1744">
                  <c:v>30.857000000000003</c:v>
                </c:pt>
                <c:pt idx="1745">
                  <c:v>30.885999999999999</c:v>
                </c:pt>
                <c:pt idx="1746">
                  <c:v>30.914000000000001</c:v>
                </c:pt>
                <c:pt idx="1747">
                  <c:v>30.942000000000004</c:v>
                </c:pt>
                <c:pt idx="1748">
                  <c:v>30.970000000000002</c:v>
                </c:pt>
                <c:pt idx="1749">
                  <c:v>30.998999999999999</c:v>
                </c:pt>
                <c:pt idx="1750">
                  <c:v>31.027000000000005</c:v>
                </c:pt>
                <c:pt idx="1751">
                  <c:v>31.055000000000003</c:v>
                </c:pt>
                <c:pt idx="1752">
                  <c:v>31.083000000000006</c:v>
                </c:pt>
                <c:pt idx="1753">
                  <c:v>31.112000000000005</c:v>
                </c:pt>
                <c:pt idx="1754">
                  <c:v>31.140000000000004</c:v>
                </c:pt>
                <c:pt idx="1755">
                  <c:v>31.167999999999999</c:v>
                </c:pt>
                <c:pt idx="1756">
                  <c:v>31.196000000000002</c:v>
                </c:pt>
                <c:pt idx="1757">
                  <c:v>31.225000000000005</c:v>
                </c:pt>
                <c:pt idx="1758">
                  <c:v>31.253000000000004</c:v>
                </c:pt>
                <c:pt idx="1759">
                  <c:v>31.280999999999999</c:v>
                </c:pt>
                <c:pt idx="1760">
                  <c:v>31.309000000000005</c:v>
                </c:pt>
                <c:pt idx="1761">
                  <c:v>31.338000000000005</c:v>
                </c:pt>
                <c:pt idx="1762">
                  <c:v>31.366000000000007</c:v>
                </c:pt>
                <c:pt idx="1763">
                  <c:v>31.394000000000005</c:v>
                </c:pt>
                <c:pt idx="1764">
                  <c:v>31.423000000000005</c:v>
                </c:pt>
                <c:pt idx="1765">
                  <c:v>31.451000000000001</c:v>
                </c:pt>
                <c:pt idx="1766">
                  <c:v>31.479000000000003</c:v>
                </c:pt>
                <c:pt idx="1767">
                  <c:v>31.507000000000005</c:v>
                </c:pt>
                <c:pt idx="1768">
                  <c:v>31.536000000000005</c:v>
                </c:pt>
                <c:pt idx="1769">
                  <c:v>31.564</c:v>
                </c:pt>
                <c:pt idx="1770">
                  <c:v>31.592000000000006</c:v>
                </c:pt>
                <c:pt idx="1771">
                  <c:v>31.620000000000005</c:v>
                </c:pt>
                <c:pt idx="1772">
                  <c:v>31.649000000000008</c:v>
                </c:pt>
                <c:pt idx="1773">
                  <c:v>31.677000000000007</c:v>
                </c:pt>
                <c:pt idx="1774">
                  <c:v>31.705000000000005</c:v>
                </c:pt>
                <c:pt idx="1775">
                  <c:v>31.733000000000001</c:v>
                </c:pt>
                <c:pt idx="1776">
                  <c:v>31.762000000000004</c:v>
                </c:pt>
                <c:pt idx="1777">
                  <c:v>31.790000000000006</c:v>
                </c:pt>
                <c:pt idx="1778">
                  <c:v>31.818000000000005</c:v>
                </c:pt>
                <c:pt idx="1779">
                  <c:v>31.846</c:v>
                </c:pt>
                <c:pt idx="1780">
                  <c:v>31.875000000000007</c:v>
                </c:pt>
                <c:pt idx="1781">
                  <c:v>31.903000000000006</c:v>
                </c:pt>
                <c:pt idx="1782">
                  <c:v>31.931000000000008</c:v>
                </c:pt>
                <c:pt idx="1783">
                  <c:v>31.959000000000007</c:v>
                </c:pt>
                <c:pt idx="1784">
                  <c:v>31.988000000000007</c:v>
                </c:pt>
                <c:pt idx="1785">
                  <c:v>32.015999999999998</c:v>
                </c:pt>
                <c:pt idx="1786">
                  <c:v>32.044000000000004</c:v>
                </c:pt>
                <c:pt idx="1787">
                  <c:v>32.072000000000003</c:v>
                </c:pt>
                <c:pt idx="1788">
                  <c:v>32.101000000000006</c:v>
                </c:pt>
                <c:pt idx="1789">
                  <c:v>32.128999999999998</c:v>
                </c:pt>
                <c:pt idx="1790">
                  <c:v>32.157000000000004</c:v>
                </c:pt>
                <c:pt idx="1791">
                  <c:v>32.186000000000007</c:v>
                </c:pt>
                <c:pt idx="1792">
                  <c:v>32.214000000000006</c:v>
                </c:pt>
                <c:pt idx="1793">
                  <c:v>32.242000000000004</c:v>
                </c:pt>
                <c:pt idx="1794">
                  <c:v>32.270000000000003</c:v>
                </c:pt>
                <c:pt idx="1795">
                  <c:v>32.298999999999999</c:v>
                </c:pt>
                <c:pt idx="1796">
                  <c:v>32.327000000000005</c:v>
                </c:pt>
                <c:pt idx="1797">
                  <c:v>32.355000000000004</c:v>
                </c:pt>
                <c:pt idx="1798">
                  <c:v>32.383000000000003</c:v>
                </c:pt>
                <c:pt idx="1799">
                  <c:v>32.411999999999999</c:v>
                </c:pt>
                <c:pt idx="1800">
                  <c:v>32.442</c:v>
                </c:pt>
                <c:pt idx="1801">
                  <c:v>32.472000000000001</c:v>
                </c:pt>
                <c:pt idx="1802">
                  <c:v>32.502000000000002</c:v>
                </c:pt>
                <c:pt idx="1803">
                  <c:v>32.531999999999996</c:v>
                </c:pt>
                <c:pt idx="1804">
                  <c:v>32.563000000000002</c:v>
                </c:pt>
                <c:pt idx="1805">
                  <c:v>32.593000000000004</c:v>
                </c:pt>
                <c:pt idx="1806">
                  <c:v>32.622999999999998</c:v>
                </c:pt>
                <c:pt idx="1807">
                  <c:v>32.652999999999999</c:v>
                </c:pt>
                <c:pt idx="1808">
                  <c:v>32.683</c:v>
                </c:pt>
                <c:pt idx="1809">
                  <c:v>32.713000000000001</c:v>
                </c:pt>
                <c:pt idx="1810">
                  <c:v>32.744</c:v>
                </c:pt>
                <c:pt idx="1811">
                  <c:v>32.774000000000001</c:v>
                </c:pt>
                <c:pt idx="1812">
                  <c:v>32.804000000000002</c:v>
                </c:pt>
                <c:pt idx="1813">
                  <c:v>32.833999999999996</c:v>
                </c:pt>
                <c:pt idx="1814">
                  <c:v>32.864000000000004</c:v>
                </c:pt>
                <c:pt idx="1815">
                  <c:v>32.895000000000003</c:v>
                </c:pt>
                <c:pt idx="1816">
                  <c:v>32.924999999999997</c:v>
                </c:pt>
                <c:pt idx="1817">
                  <c:v>32.954999999999998</c:v>
                </c:pt>
                <c:pt idx="1818">
                  <c:v>32.984999999999999</c:v>
                </c:pt>
                <c:pt idx="1819">
                  <c:v>33.015000000000001</c:v>
                </c:pt>
                <c:pt idx="1820">
                  <c:v>33.045000000000002</c:v>
                </c:pt>
                <c:pt idx="1821">
                  <c:v>33.076000000000001</c:v>
                </c:pt>
                <c:pt idx="1822">
                  <c:v>33.106000000000002</c:v>
                </c:pt>
                <c:pt idx="1823">
                  <c:v>33.135999999999996</c:v>
                </c:pt>
                <c:pt idx="1824">
                  <c:v>33.166000000000004</c:v>
                </c:pt>
                <c:pt idx="1825">
                  <c:v>33.196000000000005</c:v>
                </c:pt>
                <c:pt idx="1826">
                  <c:v>33.226999999999997</c:v>
                </c:pt>
                <c:pt idx="1827">
                  <c:v>33.256999999999998</c:v>
                </c:pt>
                <c:pt idx="1828">
                  <c:v>33.286999999999999</c:v>
                </c:pt>
                <c:pt idx="1829">
                  <c:v>33.317</c:v>
                </c:pt>
                <c:pt idx="1830">
                  <c:v>33.347000000000001</c:v>
                </c:pt>
                <c:pt idx="1831">
                  <c:v>33.378</c:v>
                </c:pt>
                <c:pt idx="1832">
                  <c:v>33.408000000000001</c:v>
                </c:pt>
                <c:pt idx="1833">
                  <c:v>33.437999999999995</c:v>
                </c:pt>
                <c:pt idx="1834">
                  <c:v>33.468000000000004</c:v>
                </c:pt>
                <c:pt idx="1835">
                  <c:v>33.498000000000005</c:v>
                </c:pt>
                <c:pt idx="1836">
                  <c:v>33.527999999999999</c:v>
                </c:pt>
                <c:pt idx="1837">
                  <c:v>33.558999999999997</c:v>
                </c:pt>
                <c:pt idx="1838">
                  <c:v>33.588999999999999</c:v>
                </c:pt>
                <c:pt idx="1839">
                  <c:v>33.619</c:v>
                </c:pt>
                <c:pt idx="1840">
                  <c:v>33.649000000000001</c:v>
                </c:pt>
                <c:pt idx="1841">
                  <c:v>33.679000000000002</c:v>
                </c:pt>
                <c:pt idx="1842">
                  <c:v>33.71</c:v>
                </c:pt>
                <c:pt idx="1843">
                  <c:v>33.739999999999995</c:v>
                </c:pt>
                <c:pt idx="1844">
                  <c:v>33.770000000000003</c:v>
                </c:pt>
                <c:pt idx="1845">
                  <c:v>33.800000000000004</c:v>
                </c:pt>
                <c:pt idx="1846">
                  <c:v>33.83</c:v>
                </c:pt>
                <c:pt idx="1847">
                  <c:v>33.86</c:v>
                </c:pt>
                <c:pt idx="1848">
                  <c:v>33.890999999999998</c:v>
                </c:pt>
                <c:pt idx="1849">
                  <c:v>33.920999999999999</c:v>
                </c:pt>
                <c:pt idx="1850">
                  <c:v>33.951000000000001</c:v>
                </c:pt>
                <c:pt idx="1851">
                  <c:v>33.981000000000002</c:v>
                </c:pt>
                <c:pt idx="1852">
                  <c:v>34.011000000000003</c:v>
                </c:pt>
                <c:pt idx="1853">
                  <c:v>34.041999999999994</c:v>
                </c:pt>
                <c:pt idx="1854">
                  <c:v>34.072000000000003</c:v>
                </c:pt>
                <c:pt idx="1855">
                  <c:v>34.102000000000004</c:v>
                </c:pt>
                <c:pt idx="1856">
                  <c:v>34.131999999999998</c:v>
                </c:pt>
                <c:pt idx="1857">
                  <c:v>34.161999999999999</c:v>
                </c:pt>
                <c:pt idx="1858">
                  <c:v>34.192999999999998</c:v>
                </c:pt>
                <c:pt idx="1859">
                  <c:v>34.222999999999999</c:v>
                </c:pt>
                <c:pt idx="1860">
                  <c:v>34.253</c:v>
                </c:pt>
                <c:pt idx="1861">
                  <c:v>34.283000000000001</c:v>
                </c:pt>
                <c:pt idx="1862">
                  <c:v>34.313000000000002</c:v>
                </c:pt>
                <c:pt idx="1863">
                  <c:v>34.342999999999996</c:v>
                </c:pt>
                <c:pt idx="1864">
                  <c:v>34.374000000000002</c:v>
                </c:pt>
                <c:pt idx="1865">
                  <c:v>34.404000000000003</c:v>
                </c:pt>
                <c:pt idx="1866">
                  <c:v>34.433999999999997</c:v>
                </c:pt>
                <c:pt idx="1867">
                  <c:v>34.463999999999999</c:v>
                </c:pt>
                <c:pt idx="1868">
                  <c:v>34.494</c:v>
                </c:pt>
                <c:pt idx="1869">
                  <c:v>34.524999999999999</c:v>
                </c:pt>
                <c:pt idx="1870">
                  <c:v>34.555</c:v>
                </c:pt>
                <c:pt idx="1871">
                  <c:v>34.585000000000001</c:v>
                </c:pt>
                <c:pt idx="1872">
                  <c:v>34.615000000000002</c:v>
                </c:pt>
                <c:pt idx="1873">
                  <c:v>34.644999999999996</c:v>
                </c:pt>
                <c:pt idx="1874">
                  <c:v>34.675000000000004</c:v>
                </c:pt>
                <c:pt idx="1875">
                  <c:v>34.706000000000003</c:v>
                </c:pt>
                <c:pt idx="1876">
                  <c:v>34.735999999999997</c:v>
                </c:pt>
                <c:pt idx="1877">
                  <c:v>34.765999999999998</c:v>
                </c:pt>
                <c:pt idx="1878">
                  <c:v>34.795999999999999</c:v>
                </c:pt>
                <c:pt idx="1879">
                  <c:v>34.826000000000001</c:v>
                </c:pt>
                <c:pt idx="1880">
                  <c:v>34.856999999999999</c:v>
                </c:pt>
                <c:pt idx="1881">
                  <c:v>34.887</c:v>
                </c:pt>
                <c:pt idx="1882">
                  <c:v>34.917000000000002</c:v>
                </c:pt>
                <c:pt idx="1883">
                  <c:v>34.946999999999996</c:v>
                </c:pt>
                <c:pt idx="1884">
                  <c:v>34.977000000000004</c:v>
                </c:pt>
                <c:pt idx="1885">
                  <c:v>35.008000000000003</c:v>
                </c:pt>
                <c:pt idx="1886">
                  <c:v>35.037999999999997</c:v>
                </c:pt>
                <c:pt idx="1887">
                  <c:v>35.067999999999998</c:v>
                </c:pt>
                <c:pt idx="1888">
                  <c:v>35.097999999999999</c:v>
                </c:pt>
                <c:pt idx="1889">
                  <c:v>35.128</c:v>
                </c:pt>
                <c:pt idx="1890">
                  <c:v>35.158000000000001</c:v>
                </c:pt>
                <c:pt idx="1891">
                  <c:v>35.189</c:v>
                </c:pt>
                <c:pt idx="1892">
                  <c:v>35.219000000000001</c:v>
                </c:pt>
                <c:pt idx="1893">
                  <c:v>35.248999999999995</c:v>
                </c:pt>
                <c:pt idx="1894">
                  <c:v>35.279000000000003</c:v>
                </c:pt>
                <c:pt idx="1895">
                  <c:v>35.309000000000005</c:v>
                </c:pt>
                <c:pt idx="1896">
                  <c:v>35.339999999999996</c:v>
                </c:pt>
                <c:pt idx="1897">
                  <c:v>35.369999999999997</c:v>
                </c:pt>
                <c:pt idx="1898">
                  <c:v>35.4</c:v>
                </c:pt>
                <c:pt idx="1899">
                  <c:v>35.43</c:v>
                </c:pt>
                <c:pt idx="1900">
                  <c:v>35.462000000000003</c:v>
                </c:pt>
                <c:pt idx="1901">
                  <c:v>35.493000000000002</c:v>
                </c:pt>
                <c:pt idx="1902">
                  <c:v>35.524999999999999</c:v>
                </c:pt>
                <c:pt idx="1903">
                  <c:v>35.557000000000002</c:v>
                </c:pt>
                <c:pt idx="1904">
                  <c:v>35.588999999999999</c:v>
                </c:pt>
                <c:pt idx="1905">
                  <c:v>35.619999999999997</c:v>
                </c:pt>
                <c:pt idx="1906">
                  <c:v>35.652000000000001</c:v>
                </c:pt>
                <c:pt idx="1907">
                  <c:v>35.683999999999997</c:v>
                </c:pt>
                <c:pt idx="1908">
                  <c:v>35.715000000000003</c:v>
                </c:pt>
                <c:pt idx="1909">
                  <c:v>35.747</c:v>
                </c:pt>
                <c:pt idx="1910">
                  <c:v>35.779000000000003</c:v>
                </c:pt>
                <c:pt idx="1911">
                  <c:v>35.81</c:v>
                </c:pt>
                <c:pt idx="1912">
                  <c:v>35.841999999999999</c:v>
                </c:pt>
                <c:pt idx="1913">
                  <c:v>35.874000000000002</c:v>
                </c:pt>
                <c:pt idx="1914">
                  <c:v>35.905000000000001</c:v>
                </c:pt>
                <c:pt idx="1915">
                  <c:v>35.936999999999998</c:v>
                </c:pt>
                <c:pt idx="1916">
                  <c:v>35.969000000000001</c:v>
                </c:pt>
                <c:pt idx="1917">
                  <c:v>36</c:v>
                </c:pt>
                <c:pt idx="1918">
                  <c:v>36.032000000000004</c:v>
                </c:pt>
                <c:pt idx="1919">
                  <c:v>36.064</c:v>
                </c:pt>
                <c:pt idx="1920">
                  <c:v>36.095000000000006</c:v>
                </c:pt>
                <c:pt idx="1921">
                  <c:v>36.127000000000002</c:v>
                </c:pt>
                <c:pt idx="1922">
                  <c:v>36.158999999999999</c:v>
                </c:pt>
                <c:pt idx="1923">
                  <c:v>36.190000000000005</c:v>
                </c:pt>
                <c:pt idx="1924">
                  <c:v>36.222000000000001</c:v>
                </c:pt>
                <c:pt idx="1925">
                  <c:v>36.253999999999998</c:v>
                </c:pt>
                <c:pt idx="1926">
                  <c:v>36.285000000000004</c:v>
                </c:pt>
                <c:pt idx="1927">
                  <c:v>36.317</c:v>
                </c:pt>
                <c:pt idx="1928">
                  <c:v>36.349000000000004</c:v>
                </c:pt>
                <c:pt idx="1929">
                  <c:v>36.380000000000003</c:v>
                </c:pt>
                <c:pt idx="1930">
                  <c:v>36.412000000000006</c:v>
                </c:pt>
                <c:pt idx="1931">
                  <c:v>36.444000000000003</c:v>
                </c:pt>
                <c:pt idx="1932">
                  <c:v>36.475000000000001</c:v>
                </c:pt>
                <c:pt idx="1933">
                  <c:v>36.507000000000005</c:v>
                </c:pt>
                <c:pt idx="1934">
                  <c:v>36.539000000000001</c:v>
                </c:pt>
                <c:pt idx="1935">
                  <c:v>36.57</c:v>
                </c:pt>
                <c:pt idx="1936">
                  <c:v>36.602000000000004</c:v>
                </c:pt>
                <c:pt idx="1937">
                  <c:v>36.634</c:v>
                </c:pt>
                <c:pt idx="1938">
                  <c:v>36.665000000000006</c:v>
                </c:pt>
                <c:pt idx="1939">
                  <c:v>36.697000000000003</c:v>
                </c:pt>
                <c:pt idx="1940">
                  <c:v>36.729000000000006</c:v>
                </c:pt>
                <c:pt idx="1941">
                  <c:v>36.760000000000005</c:v>
                </c:pt>
                <c:pt idx="1942">
                  <c:v>36.792000000000002</c:v>
                </c:pt>
                <c:pt idx="1943">
                  <c:v>36.824000000000005</c:v>
                </c:pt>
                <c:pt idx="1944">
                  <c:v>36.856000000000002</c:v>
                </c:pt>
                <c:pt idx="1945">
                  <c:v>36.887</c:v>
                </c:pt>
                <c:pt idx="1946">
                  <c:v>36.919000000000004</c:v>
                </c:pt>
                <c:pt idx="1947">
                  <c:v>36.951000000000001</c:v>
                </c:pt>
                <c:pt idx="1948">
                  <c:v>36.982000000000006</c:v>
                </c:pt>
                <c:pt idx="1949">
                  <c:v>37.014000000000003</c:v>
                </c:pt>
                <c:pt idx="1950">
                  <c:v>37.046000000000006</c:v>
                </c:pt>
                <c:pt idx="1951">
                  <c:v>37.077000000000005</c:v>
                </c:pt>
                <c:pt idx="1952">
                  <c:v>37.109000000000002</c:v>
                </c:pt>
                <c:pt idx="1953">
                  <c:v>37.141000000000005</c:v>
                </c:pt>
                <c:pt idx="1954">
                  <c:v>37.172000000000004</c:v>
                </c:pt>
                <c:pt idx="1955">
                  <c:v>37.204000000000001</c:v>
                </c:pt>
                <c:pt idx="1956">
                  <c:v>37.236000000000004</c:v>
                </c:pt>
                <c:pt idx="1957">
                  <c:v>37.267000000000003</c:v>
                </c:pt>
                <c:pt idx="1958">
                  <c:v>37.299000000000007</c:v>
                </c:pt>
                <c:pt idx="1959">
                  <c:v>37.331000000000003</c:v>
                </c:pt>
                <c:pt idx="1960">
                  <c:v>37.362000000000009</c:v>
                </c:pt>
                <c:pt idx="1961">
                  <c:v>37.394000000000005</c:v>
                </c:pt>
                <c:pt idx="1962">
                  <c:v>37.426000000000002</c:v>
                </c:pt>
                <c:pt idx="1963">
                  <c:v>37.457000000000008</c:v>
                </c:pt>
                <c:pt idx="1964">
                  <c:v>37.489000000000004</c:v>
                </c:pt>
                <c:pt idx="1965">
                  <c:v>37.521000000000001</c:v>
                </c:pt>
                <c:pt idx="1966">
                  <c:v>37.552000000000007</c:v>
                </c:pt>
                <c:pt idx="1967">
                  <c:v>37.584000000000003</c:v>
                </c:pt>
                <c:pt idx="1968">
                  <c:v>37.616000000000007</c:v>
                </c:pt>
                <c:pt idx="1969">
                  <c:v>37.646999999999998</c:v>
                </c:pt>
                <c:pt idx="1970">
                  <c:v>37.679000000000009</c:v>
                </c:pt>
                <c:pt idx="1971">
                  <c:v>37.711000000000006</c:v>
                </c:pt>
                <c:pt idx="1972">
                  <c:v>37.742000000000004</c:v>
                </c:pt>
                <c:pt idx="1973">
                  <c:v>37.774000000000008</c:v>
                </c:pt>
                <c:pt idx="1974">
                  <c:v>37.806000000000004</c:v>
                </c:pt>
                <c:pt idx="1975">
                  <c:v>37.837000000000003</c:v>
                </c:pt>
                <c:pt idx="1976">
                  <c:v>37.869000000000007</c:v>
                </c:pt>
                <c:pt idx="1977">
                  <c:v>37.901000000000003</c:v>
                </c:pt>
                <c:pt idx="1978">
                  <c:v>37.932000000000009</c:v>
                </c:pt>
                <c:pt idx="1979">
                  <c:v>37.963999999999999</c:v>
                </c:pt>
                <c:pt idx="1980">
                  <c:v>37.996000000000009</c:v>
                </c:pt>
                <c:pt idx="1981">
                  <c:v>38.027000000000008</c:v>
                </c:pt>
                <c:pt idx="1982">
                  <c:v>38.059000000000005</c:v>
                </c:pt>
                <c:pt idx="1983">
                  <c:v>38.091000000000008</c:v>
                </c:pt>
                <c:pt idx="1984">
                  <c:v>38.122000000000007</c:v>
                </c:pt>
                <c:pt idx="1985">
                  <c:v>38.154000000000003</c:v>
                </c:pt>
                <c:pt idx="1986">
                  <c:v>38.186000000000007</c:v>
                </c:pt>
                <c:pt idx="1987">
                  <c:v>38.218000000000004</c:v>
                </c:pt>
                <c:pt idx="1988">
                  <c:v>38.249000000000009</c:v>
                </c:pt>
                <c:pt idx="1989">
                  <c:v>38.280999999999999</c:v>
                </c:pt>
                <c:pt idx="1990">
                  <c:v>38.313000000000009</c:v>
                </c:pt>
                <c:pt idx="1991">
                  <c:v>38.344000000000008</c:v>
                </c:pt>
                <c:pt idx="1992">
                  <c:v>38.376000000000005</c:v>
                </c:pt>
                <c:pt idx="1993">
                  <c:v>38.408000000000008</c:v>
                </c:pt>
                <c:pt idx="1994">
                  <c:v>38.439000000000007</c:v>
                </c:pt>
                <c:pt idx="1995">
                  <c:v>38.471000000000004</c:v>
                </c:pt>
                <c:pt idx="1996">
                  <c:v>38.503000000000007</c:v>
                </c:pt>
                <c:pt idx="1997">
                  <c:v>38.534000000000006</c:v>
                </c:pt>
                <c:pt idx="1998">
                  <c:v>38.56600000000001</c:v>
                </c:pt>
                <c:pt idx="1999">
                  <c:v>38.597999999999999</c:v>
                </c:pt>
                <c:pt idx="2000">
                  <c:v>38.631</c:v>
                </c:pt>
                <c:pt idx="2001">
                  <c:v>38.664000000000001</c:v>
                </c:pt>
                <c:pt idx="2002">
                  <c:v>38.697000000000003</c:v>
                </c:pt>
                <c:pt idx="2003">
                  <c:v>38.731000000000002</c:v>
                </c:pt>
                <c:pt idx="2004">
                  <c:v>38.764000000000003</c:v>
                </c:pt>
                <c:pt idx="2005">
                  <c:v>38.796999999999997</c:v>
                </c:pt>
                <c:pt idx="2006">
                  <c:v>38.83</c:v>
                </c:pt>
                <c:pt idx="2007">
                  <c:v>38.863999999999997</c:v>
                </c:pt>
                <c:pt idx="2008">
                  <c:v>38.896999999999998</c:v>
                </c:pt>
                <c:pt idx="2009">
                  <c:v>38.93</c:v>
                </c:pt>
                <c:pt idx="2010">
                  <c:v>38.963000000000001</c:v>
                </c:pt>
                <c:pt idx="2011">
                  <c:v>38.997</c:v>
                </c:pt>
                <c:pt idx="2012">
                  <c:v>39.03</c:v>
                </c:pt>
                <c:pt idx="2013">
                  <c:v>39.063000000000002</c:v>
                </c:pt>
                <c:pt idx="2014">
                  <c:v>39.096000000000004</c:v>
                </c:pt>
                <c:pt idx="2015">
                  <c:v>39.129999999999995</c:v>
                </c:pt>
                <c:pt idx="2016">
                  <c:v>39.162999999999997</c:v>
                </c:pt>
                <c:pt idx="2017">
                  <c:v>39.195999999999998</c:v>
                </c:pt>
                <c:pt idx="2018">
                  <c:v>39.228999999999999</c:v>
                </c:pt>
                <c:pt idx="2019">
                  <c:v>39.262999999999998</c:v>
                </c:pt>
                <c:pt idx="2020">
                  <c:v>39.295999999999999</c:v>
                </c:pt>
                <c:pt idx="2021">
                  <c:v>39.329000000000001</c:v>
                </c:pt>
                <c:pt idx="2022">
                  <c:v>39.362000000000002</c:v>
                </c:pt>
                <c:pt idx="2023">
                  <c:v>39.396000000000001</c:v>
                </c:pt>
                <c:pt idx="2024">
                  <c:v>39.429000000000002</c:v>
                </c:pt>
                <c:pt idx="2025">
                  <c:v>39.461999999999996</c:v>
                </c:pt>
                <c:pt idx="2026">
                  <c:v>39.494999999999997</c:v>
                </c:pt>
                <c:pt idx="2027">
                  <c:v>39.528999999999996</c:v>
                </c:pt>
                <c:pt idx="2028">
                  <c:v>39.561999999999998</c:v>
                </c:pt>
                <c:pt idx="2029">
                  <c:v>39.594999999999999</c:v>
                </c:pt>
                <c:pt idx="2030">
                  <c:v>39.628</c:v>
                </c:pt>
                <c:pt idx="2031">
                  <c:v>39.661999999999999</c:v>
                </c:pt>
                <c:pt idx="2032">
                  <c:v>39.695</c:v>
                </c:pt>
                <c:pt idx="2033">
                  <c:v>39.728000000000002</c:v>
                </c:pt>
                <c:pt idx="2034">
                  <c:v>39.761000000000003</c:v>
                </c:pt>
                <c:pt idx="2035">
                  <c:v>39.794999999999995</c:v>
                </c:pt>
                <c:pt idx="2036">
                  <c:v>39.827999999999996</c:v>
                </c:pt>
                <c:pt idx="2037">
                  <c:v>39.860999999999997</c:v>
                </c:pt>
                <c:pt idx="2038">
                  <c:v>39.893999999999998</c:v>
                </c:pt>
                <c:pt idx="2039">
                  <c:v>39.927999999999997</c:v>
                </c:pt>
                <c:pt idx="2040">
                  <c:v>39.960999999999999</c:v>
                </c:pt>
                <c:pt idx="2041">
                  <c:v>39.994</c:v>
                </c:pt>
                <c:pt idx="2042">
                  <c:v>40.027000000000001</c:v>
                </c:pt>
                <c:pt idx="2043">
                  <c:v>40.061</c:v>
                </c:pt>
                <c:pt idx="2044">
                  <c:v>40.094000000000001</c:v>
                </c:pt>
                <c:pt idx="2045">
                  <c:v>40.126999999999995</c:v>
                </c:pt>
                <c:pt idx="2046">
                  <c:v>40.159999999999997</c:v>
                </c:pt>
                <c:pt idx="2047">
                  <c:v>40.192999999999998</c:v>
                </c:pt>
                <c:pt idx="2048">
                  <c:v>40.226999999999997</c:v>
                </c:pt>
                <c:pt idx="2049">
                  <c:v>40.26</c:v>
                </c:pt>
                <c:pt idx="2050">
                  <c:v>40.292999999999999</c:v>
                </c:pt>
                <c:pt idx="2051">
                  <c:v>40.326000000000001</c:v>
                </c:pt>
                <c:pt idx="2052">
                  <c:v>40.36</c:v>
                </c:pt>
                <c:pt idx="2053">
                  <c:v>40.393000000000001</c:v>
                </c:pt>
                <c:pt idx="2054">
                  <c:v>40.426000000000002</c:v>
                </c:pt>
                <c:pt idx="2055">
                  <c:v>40.458999999999996</c:v>
                </c:pt>
                <c:pt idx="2056">
                  <c:v>40.492999999999995</c:v>
                </c:pt>
                <c:pt idx="2057">
                  <c:v>40.525999999999996</c:v>
                </c:pt>
                <c:pt idx="2058">
                  <c:v>40.558999999999997</c:v>
                </c:pt>
                <c:pt idx="2059">
                  <c:v>40.591999999999999</c:v>
                </c:pt>
                <c:pt idx="2060">
                  <c:v>40.625999999999998</c:v>
                </c:pt>
                <c:pt idx="2061">
                  <c:v>40.658999999999999</c:v>
                </c:pt>
                <c:pt idx="2062">
                  <c:v>40.692</c:v>
                </c:pt>
                <c:pt idx="2063">
                  <c:v>40.725000000000001</c:v>
                </c:pt>
                <c:pt idx="2064">
                  <c:v>40.759</c:v>
                </c:pt>
                <c:pt idx="2065">
                  <c:v>40.791999999999994</c:v>
                </c:pt>
                <c:pt idx="2066">
                  <c:v>40.824999999999996</c:v>
                </c:pt>
                <c:pt idx="2067">
                  <c:v>40.857999999999997</c:v>
                </c:pt>
                <c:pt idx="2068">
                  <c:v>40.891999999999996</c:v>
                </c:pt>
                <c:pt idx="2069">
                  <c:v>40.924999999999997</c:v>
                </c:pt>
                <c:pt idx="2070">
                  <c:v>40.957999999999998</c:v>
                </c:pt>
                <c:pt idx="2071">
                  <c:v>40.991</c:v>
                </c:pt>
                <c:pt idx="2072">
                  <c:v>41.024999999999999</c:v>
                </c:pt>
                <c:pt idx="2073">
                  <c:v>41.058</c:v>
                </c:pt>
                <c:pt idx="2074">
                  <c:v>41.091000000000001</c:v>
                </c:pt>
                <c:pt idx="2075">
                  <c:v>41.123999999999995</c:v>
                </c:pt>
                <c:pt idx="2076">
                  <c:v>41.157999999999994</c:v>
                </c:pt>
                <c:pt idx="2077">
                  <c:v>41.190999999999995</c:v>
                </c:pt>
                <c:pt idx="2078">
                  <c:v>41.223999999999997</c:v>
                </c:pt>
                <c:pt idx="2079">
                  <c:v>41.256999999999998</c:v>
                </c:pt>
                <c:pt idx="2080">
                  <c:v>41.290999999999997</c:v>
                </c:pt>
                <c:pt idx="2081">
                  <c:v>41.323999999999998</c:v>
                </c:pt>
                <c:pt idx="2082">
                  <c:v>41.356999999999999</c:v>
                </c:pt>
                <c:pt idx="2083">
                  <c:v>41.39</c:v>
                </c:pt>
                <c:pt idx="2084">
                  <c:v>41.423999999999999</c:v>
                </c:pt>
                <c:pt idx="2085">
                  <c:v>41.456999999999994</c:v>
                </c:pt>
                <c:pt idx="2086">
                  <c:v>41.489999999999995</c:v>
                </c:pt>
                <c:pt idx="2087">
                  <c:v>41.522999999999996</c:v>
                </c:pt>
                <c:pt idx="2088">
                  <c:v>41.556999999999995</c:v>
                </c:pt>
                <c:pt idx="2089">
                  <c:v>41.59</c:v>
                </c:pt>
                <c:pt idx="2090">
                  <c:v>41.622999999999998</c:v>
                </c:pt>
                <c:pt idx="2091">
                  <c:v>41.655999999999999</c:v>
                </c:pt>
                <c:pt idx="2092">
                  <c:v>41.69</c:v>
                </c:pt>
                <c:pt idx="2093">
                  <c:v>41.722999999999999</c:v>
                </c:pt>
                <c:pt idx="2094">
                  <c:v>41.756</c:v>
                </c:pt>
                <c:pt idx="2095">
                  <c:v>41.788999999999994</c:v>
                </c:pt>
                <c:pt idx="2096">
                  <c:v>41.822999999999993</c:v>
                </c:pt>
                <c:pt idx="2097">
                  <c:v>41.855999999999995</c:v>
                </c:pt>
                <c:pt idx="2098">
                  <c:v>41.888999999999996</c:v>
                </c:pt>
                <c:pt idx="2099">
                  <c:v>41.921999999999997</c:v>
                </c:pt>
                <c:pt idx="2100">
                  <c:v>41.956000000000003</c:v>
                </c:pt>
                <c:pt idx="2101">
                  <c:v>41.988999999999997</c:v>
                </c:pt>
                <c:pt idx="2102">
                  <c:v>42.021999999999998</c:v>
                </c:pt>
                <c:pt idx="2103">
                  <c:v>42.055</c:v>
                </c:pt>
                <c:pt idx="2104">
                  <c:v>42.088999999999999</c:v>
                </c:pt>
                <c:pt idx="2105">
                  <c:v>42.122</c:v>
                </c:pt>
                <c:pt idx="2106">
                  <c:v>42.155000000000001</c:v>
                </c:pt>
                <c:pt idx="2107">
                  <c:v>42.188000000000002</c:v>
                </c:pt>
                <c:pt idx="2108">
                  <c:v>42.220999999999997</c:v>
                </c:pt>
                <c:pt idx="2109">
                  <c:v>42.255000000000003</c:v>
                </c:pt>
                <c:pt idx="2110">
                  <c:v>42.288000000000004</c:v>
                </c:pt>
                <c:pt idx="2111">
                  <c:v>42.320999999999998</c:v>
                </c:pt>
                <c:pt idx="2112">
                  <c:v>42.353999999999999</c:v>
                </c:pt>
                <c:pt idx="2113">
                  <c:v>42.387999999999998</c:v>
                </c:pt>
                <c:pt idx="2114">
                  <c:v>42.420999999999999</c:v>
                </c:pt>
                <c:pt idx="2115">
                  <c:v>42.454000000000001</c:v>
                </c:pt>
                <c:pt idx="2116">
                  <c:v>42.487000000000002</c:v>
                </c:pt>
                <c:pt idx="2117">
                  <c:v>42.521000000000001</c:v>
                </c:pt>
                <c:pt idx="2118">
                  <c:v>42.553999999999995</c:v>
                </c:pt>
                <c:pt idx="2119">
                  <c:v>42.587000000000003</c:v>
                </c:pt>
                <c:pt idx="2120">
                  <c:v>42.620000000000005</c:v>
                </c:pt>
                <c:pt idx="2121">
                  <c:v>42.653999999999996</c:v>
                </c:pt>
                <c:pt idx="2122">
                  <c:v>42.686999999999998</c:v>
                </c:pt>
                <c:pt idx="2123">
                  <c:v>42.72</c:v>
                </c:pt>
                <c:pt idx="2124">
                  <c:v>42.753</c:v>
                </c:pt>
                <c:pt idx="2125">
                  <c:v>42.786999999999999</c:v>
                </c:pt>
                <c:pt idx="2126">
                  <c:v>42.82</c:v>
                </c:pt>
                <c:pt idx="2127">
                  <c:v>42.853000000000002</c:v>
                </c:pt>
                <c:pt idx="2128">
                  <c:v>42.885999999999996</c:v>
                </c:pt>
                <c:pt idx="2129">
                  <c:v>42.918999999999997</c:v>
                </c:pt>
                <c:pt idx="2130">
                  <c:v>42.953000000000003</c:v>
                </c:pt>
                <c:pt idx="2131">
                  <c:v>42.985999999999997</c:v>
                </c:pt>
                <c:pt idx="2132">
                  <c:v>43.018999999999998</c:v>
                </c:pt>
                <c:pt idx="2133">
                  <c:v>43.052</c:v>
                </c:pt>
                <c:pt idx="2134">
                  <c:v>43.085999999999999</c:v>
                </c:pt>
                <c:pt idx="2135">
                  <c:v>43.119</c:v>
                </c:pt>
                <c:pt idx="2136">
                  <c:v>43.152000000000001</c:v>
                </c:pt>
                <c:pt idx="2137">
                  <c:v>43.185000000000002</c:v>
                </c:pt>
                <c:pt idx="2138">
                  <c:v>43.218999999999994</c:v>
                </c:pt>
                <c:pt idx="2139">
                  <c:v>43.252000000000002</c:v>
                </c:pt>
                <c:pt idx="2140">
                  <c:v>43.285000000000004</c:v>
                </c:pt>
                <c:pt idx="2141">
                  <c:v>43.317999999999998</c:v>
                </c:pt>
                <c:pt idx="2142">
                  <c:v>43.351999999999997</c:v>
                </c:pt>
                <c:pt idx="2143">
                  <c:v>43.384999999999998</c:v>
                </c:pt>
                <c:pt idx="2144">
                  <c:v>43.417999999999999</c:v>
                </c:pt>
                <c:pt idx="2145">
                  <c:v>43.451000000000001</c:v>
                </c:pt>
                <c:pt idx="2146">
                  <c:v>43.484000000000002</c:v>
                </c:pt>
                <c:pt idx="2147">
                  <c:v>43.518000000000001</c:v>
                </c:pt>
                <c:pt idx="2148">
                  <c:v>43.550999999999995</c:v>
                </c:pt>
                <c:pt idx="2149">
                  <c:v>43.584000000000003</c:v>
                </c:pt>
                <c:pt idx="2150">
                  <c:v>43.617000000000004</c:v>
                </c:pt>
                <c:pt idx="2151">
                  <c:v>43.650999999999996</c:v>
                </c:pt>
                <c:pt idx="2152">
                  <c:v>43.683999999999997</c:v>
                </c:pt>
                <c:pt idx="2153">
                  <c:v>43.716999999999999</c:v>
                </c:pt>
                <c:pt idx="2154">
                  <c:v>43.75</c:v>
                </c:pt>
                <c:pt idx="2155">
                  <c:v>43.783999999999999</c:v>
                </c:pt>
                <c:pt idx="2156">
                  <c:v>43.817</c:v>
                </c:pt>
                <c:pt idx="2157">
                  <c:v>43.85</c:v>
                </c:pt>
                <c:pt idx="2158">
                  <c:v>43.882999999999996</c:v>
                </c:pt>
                <c:pt idx="2159">
                  <c:v>43.917000000000002</c:v>
                </c:pt>
                <c:pt idx="2160">
                  <c:v>43.95</c:v>
                </c:pt>
                <c:pt idx="2161">
                  <c:v>43.982999999999997</c:v>
                </c:pt>
                <c:pt idx="2162">
                  <c:v>44.015999999999998</c:v>
                </c:pt>
                <c:pt idx="2163">
                  <c:v>44.048999999999999</c:v>
                </c:pt>
                <c:pt idx="2164">
                  <c:v>44.082999999999998</c:v>
                </c:pt>
                <c:pt idx="2165">
                  <c:v>44.116</c:v>
                </c:pt>
                <c:pt idx="2166">
                  <c:v>44.149000000000001</c:v>
                </c:pt>
                <c:pt idx="2167">
                  <c:v>44.182000000000002</c:v>
                </c:pt>
                <c:pt idx="2168">
                  <c:v>44.215999999999994</c:v>
                </c:pt>
                <c:pt idx="2169">
                  <c:v>44.249000000000002</c:v>
                </c:pt>
                <c:pt idx="2170">
                  <c:v>44.282000000000004</c:v>
                </c:pt>
                <c:pt idx="2171">
                  <c:v>44.314999999999998</c:v>
                </c:pt>
                <c:pt idx="2172">
                  <c:v>44.348999999999997</c:v>
                </c:pt>
                <c:pt idx="2173">
                  <c:v>44.381999999999998</c:v>
                </c:pt>
                <c:pt idx="2174">
                  <c:v>44.414999999999999</c:v>
                </c:pt>
                <c:pt idx="2175">
                  <c:v>44.448</c:v>
                </c:pt>
                <c:pt idx="2176">
                  <c:v>44.481999999999999</c:v>
                </c:pt>
                <c:pt idx="2177">
                  <c:v>44.515000000000001</c:v>
                </c:pt>
                <c:pt idx="2178">
                  <c:v>44.547999999999995</c:v>
                </c:pt>
                <c:pt idx="2179">
                  <c:v>44.581000000000003</c:v>
                </c:pt>
                <c:pt idx="2180">
                  <c:v>44.615000000000002</c:v>
                </c:pt>
                <c:pt idx="2181">
                  <c:v>44.647999999999996</c:v>
                </c:pt>
                <c:pt idx="2182">
                  <c:v>44.680999999999997</c:v>
                </c:pt>
                <c:pt idx="2183">
                  <c:v>44.713999999999999</c:v>
                </c:pt>
                <c:pt idx="2184">
                  <c:v>44.747</c:v>
                </c:pt>
                <c:pt idx="2185">
                  <c:v>44.780999999999999</c:v>
                </c:pt>
                <c:pt idx="2186">
                  <c:v>44.814</c:v>
                </c:pt>
                <c:pt idx="2187">
                  <c:v>44.847000000000001</c:v>
                </c:pt>
                <c:pt idx="2188">
                  <c:v>44.879999999999995</c:v>
                </c:pt>
                <c:pt idx="2189">
                  <c:v>44.914000000000001</c:v>
                </c:pt>
                <c:pt idx="2190">
                  <c:v>44.947000000000003</c:v>
                </c:pt>
                <c:pt idx="2191">
                  <c:v>44.98</c:v>
                </c:pt>
                <c:pt idx="2192">
                  <c:v>45.012999999999998</c:v>
                </c:pt>
                <c:pt idx="2193">
                  <c:v>45.046999999999997</c:v>
                </c:pt>
                <c:pt idx="2194">
                  <c:v>45.08</c:v>
                </c:pt>
                <c:pt idx="2195">
                  <c:v>45.113</c:v>
                </c:pt>
                <c:pt idx="2196">
                  <c:v>45.146000000000001</c:v>
                </c:pt>
                <c:pt idx="2197">
                  <c:v>45.18</c:v>
                </c:pt>
                <c:pt idx="2198">
                  <c:v>45.212999999999994</c:v>
                </c:pt>
                <c:pt idx="2199">
                  <c:v>45.246000000000002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15008"/>
        <c:axId val="262811088"/>
      </c:scatterChart>
      <c:valAx>
        <c:axId val="26281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2811088"/>
        <c:crosses val="autoZero"/>
        <c:crossBetween val="midCat"/>
      </c:valAx>
      <c:valAx>
        <c:axId val="26281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281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NECAXA</a:t>
            </a:r>
          </a:p>
        </c:rich>
      </c:tx>
      <c:layout>
        <c:manualLayout>
          <c:xMode val="edge"/>
          <c:yMode val="edge"/>
          <c:x val="0.82642232424529993"/>
          <c:y val="0.82499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Presas!$DY$3:$DY$2502</c:f>
              <c:numCache>
                <c:formatCode>0.00</c:formatCode>
                <c:ptCount val="2500"/>
                <c:pt idx="0">
                  <c:v>1315</c:v>
                </c:pt>
                <c:pt idx="1">
                  <c:v>1315.01</c:v>
                </c:pt>
                <c:pt idx="2">
                  <c:v>1315.02</c:v>
                </c:pt>
                <c:pt idx="3">
                  <c:v>1315.03</c:v>
                </c:pt>
                <c:pt idx="4">
                  <c:v>1315.04</c:v>
                </c:pt>
                <c:pt idx="5">
                  <c:v>1315.05</c:v>
                </c:pt>
                <c:pt idx="6">
                  <c:v>1315.06</c:v>
                </c:pt>
                <c:pt idx="7">
                  <c:v>1315.07</c:v>
                </c:pt>
                <c:pt idx="8">
                  <c:v>1315.08</c:v>
                </c:pt>
                <c:pt idx="9">
                  <c:v>1315.09</c:v>
                </c:pt>
                <c:pt idx="10">
                  <c:v>1315.1</c:v>
                </c:pt>
                <c:pt idx="11">
                  <c:v>1315.11</c:v>
                </c:pt>
                <c:pt idx="12">
                  <c:v>1315.12</c:v>
                </c:pt>
                <c:pt idx="13">
                  <c:v>1315.13</c:v>
                </c:pt>
                <c:pt idx="14">
                  <c:v>1315.14</c:v>
                </c:pt>
                <c:pt idx="15">
                  <c:v>1315.15</c:v>
                </c:pt>
                <c:pt idx="16">
                  <c:v>1315.16</c:v>
                </c:pt>
                <c:pt idx="17">
                  <c:v>1315.17</c:v>
                </c:pt>
                <c:pt idx="18">
                  <c:v>1315.18</c:v>
                </c:pt>
                <c:pt idx="19">
                  <c:v>1315.19</c:v>
                </c:pt>
                <c:pt idx="20">
                  <c:v>1315.21</c:v>
                </c:pt>
                <c:pt idx="21">
                  <c:v>1315.22</c:v>
                </c:pt>
                <c:pt idx="22">
                  <c:v>1315.23</c:v>
                </c:pt>
                <c:pt idx="23">
                  <c:v>1315.24</c:v>
                </c:pt>
                <c:pt idx="24">
                  <c:v>1315.25</c:v>
                </c:pt>
                <c:pt idx="25">
                  <c:v>1315.26</c:v>
                </c:pt>
                <c:pt idx="26">
                  <c:v>1315.27</c:v>
                </c:pt>
                <c:pt idx="27">
                  <c:v>1315.28</c:v>
                </c:pt>
                <c:pt idx="28">
                  <c:v>1315.29</c:v>
                </c:pt>
                <c:pt idx="29">
                  <c:v>1315.3</c:v>
                </c:pt>
                <c:pt idx="30">
                  <c:v>1315.31</c:v>
                </c:pt>
                <c:pt idx="31">
                  <c:v>1315.32</c:v>
                </c:pt>
                <c:pt idx="32">
                  <c:v>1315.33</c:v>
                </c:pt>
                <c:pt idx="33">
                  <c:v>1315.34</c:v>
                </c:pt>
                <c:pt idx="34">
                  <c:v>1315.35</c:v>
                </c:pt>
                <c:pt idx="35">
                  <c:v>1315.36</c:v>
                </c:pt>
                <c:pt idx="36">
                  <c:v>1315.37</c:v>
                </c:pt>
                <c:pt idx="37">
                  <c:v>1315.38</c:v>
                </c:pt>
                <c:pt idx="38">
                  <c:v>1315.39</c:v>
                </c:pt>
                <c:pt idx="39">
                  <c:v>1315.4</c:v>
                </c:pt>
                <c:pt idx="40">
                  <c:v>1315.41</c:v>
                </c:pt>
                <c:pt idx="41">
                  <c:v>1315.42</c:v>
                </c:pt>
                <c:pt idx="42">
                  <c:v>1315.43</c:v>
                </c:pt>
                <c:pt idx="43">
                  <c:v>1315.44</c:v>
                </c:pt>
                <c:pt idx="44">
                  <c:v>1315.45</c:v>
                </c:pt>
                <c:pt idx="45">
                  <c:v>1315.46</c:v>
                </c:pt>
                <c:pt idx="46">
                  <c:v>1315.47</c:v>
                </c:pt>
                <c:pt idx="47">
                  <c:v>1315.48</c:v>
                </c:pt>
                <c:pt idx="48">
                  <c:v>1315.49</c:v>
                </c:pt>
                <c:pt idx="49">
                  <c:v>1315.5</c:v>
                </c:pt>
                <c:pt idx="50">
                  <c:v>1315.51</c:v>
                </c:pt>
                <c:pt idx="51">
                  <c:v>1315.52</c:v>
                </c:pt>
                <c:pt idx="52">
                  <c:v>1315.53</c:v>
                </c:pt>
                <c:pt idx="53">
                  <c:v>1315.54</c:v>
                </c:pt>
                <c:pt idx="54">
                  <c:v>1315.55</c:v>
                </c:pt>
                <c:pt idx="55">
                  <c:v>1315.56</c:v>
                </c:pt>
                <c:pt idx="56">
                  <c:v>1315.57</c:v>
                </c:pt>
                <c:pt idx="57">
                  <c:v>1315.58</c:v>
                </c:pt>
                <c:pt idx="58">
                  <c:v>1315.59</c:v>
                </c:pt>
                <c:pt idx="59">
                  <c:v>1315.6</c:v>
                </c:pt>
                <c:pt idx="60">
                  <c:v>1315.61</c:v>
                </c:pt>
                <c:pt idx="61">
                  <c:v>1315.62</c:v>
                </c:pt>
                <c:pt idx="62">
                  <c:v>1315.63</c:v>
                </c:pt>
                <c:pt idx="63">
                  <c:v>1315.64</c:v>
                </c:pt>
                <c:pt idx="64">
                  <c:v>1315.65</c:v>
                </c:pt>
                <c:pt idx="65">
                  <c:v>1315.66</c:v>
                </c:pt>
                <c:pt idx="66">
                  <c:v>1315.67</c:v>
                </c:pt>
                <c:pt idx="67">
                  <c:v>1315.68</c:v>
                </c:pt>
                <c:pt idx="68">
                  <c:v>1315.69</c:v>
                </c:pt>
                <c:pt idx="69">
                  <c:v>1315.7</c:v>
                </c:pt>
                <c:pt idx="70">
                  <c:v>1315.71</c:v>
                </c:pt>
                <c:pt idx="71">
                  <c:v>1315.72</c:v>
                </c:pt>
                <c:pt idx="72">
                  <c:v>1315.73</c:v>
                </c:pt>
                <c:pt idx="73">
                  <c:v>1315.74</c:v>
                </c:pt>
                <c:pt idx="74">
                  <c:v>1315.75</c:v>
                </c:pt>
                <c:pt idx="75">
                  <c:v>1315.76</c:v>
                </c:pt>
                <c:pt idx="76">
                  <c:v>1315.77</c:v>
                </c:pt>
                <c:pt idx="77">
                  <c:v>1315.78</c:v>
                </c:pt>
                <c:pt idx="78">
                  <c:v>1315.79</c:v>
                </c:pt>
                <c:pt idx="79">
                  <c:v>1315.8</c:v>
                </c:pt>
                <c:pt idx="80">
                  <c:v>1315.81</c:v>
                </c:pt>
                <c:pt idx="81">
                  <c:v>1315.82</c:v>
                </c:pt>
                <c:pt idx="82">
                  <c:v>1315.83</c:v>
                </c:pt>
                <c:pt idx="83">
                  <c:v>1315.84</c:v>
                </c:pt>
                <c:pt idx="84">
                  <c:v>1315.85</c:v>
                </c:pt>
                <c:pt idx="85">
                  <c:v>1315.86</c:v>
                </c:pt>
                <c:pt idx="86">
                  <c:v>1315.87</c:v>
                </c:pt>
                <c:pt idx="87">
                  <c:v>1315.88</c:v>
                </c:pt>
                <c:pt idx="88">
                  <c:v>1315.89</c:v>
                </c:pt>
                <c:pt idx="89">
                  <c:v>1315.9</c:v>
                </c:pt>
                <c:pt idx="90">
                  <c:v>1315.91</c:v>
                </c:pt>
                <c:pt idx="91">
                  <c:v>1315.92</c:v>
                </c:pt>
                <c:pt idx="92">
                  <c:v>1315.93</c:v>
                </c:pt>
                <c:pt idx="93">
                  <c:v>1315.94</c:v>
                </c:pt>
                <c:pt idx="94">
                  <c:v>1315.95</c:v>
                </c:pt>
                <c:pt idx="95">
                  <c:v>1315.96</c:v>
                </c:pt>
                <c:pt idx="96">
                  <c:v>1315.97</c:v>
                </c:pt>
                <c:pt idx="97">
                  <c:v>1315.98</c:v>
                </c:pt>
                <c:pt idx="98">
                  <c:v>1315.99</c:v>
                </c:pt>
                <c:pt idx="99">
                  <c:v>1316</c:v>
                </c:pt>
                <c:pt idx="100">
                  <c:v>1316.01</c:v>
                </c:pt>
                <c:pt idx="101">
                  <c:v>1316.02</c:v>
                </c:pt>
                <c:pt idx="102">
                  <c:v>1316.03</c:v>
                </c:pt>
                <c:pt idx="103">
                  <c:v>1316.04</c:v>
                </c:pt>
                <c:pt idx="104">
                  <c:v>1316.05</c:v>
                </c:pt>
                <c:pt idx="105">
                  <c:v>1316.06</c:v>
                </c:pt>
                <c:pt idx="106">
                  <c:v>1316.07</c:v>
                </c:pt>
                <c:pt idx="107">
                  <c:v>1316.08</c:v>
                </c:pt>
                <c:pt idx="108">
                  <c:v>1316.09</c:v>
                </c:pt>
                <c:pt idx="109">
                  <c:v>1316.1</c:v>
                </c:pt>
                <c:pt idx="110">
                  <c:v>1316.11</c:v>
                </c:pt>
                <c:pt idx="111">
                  <c:v>1316.12</c:v>
                </c:pt>
                <c:pt idx="112">
                  <c:v>1316.13</c:v>
                </c:pt>
                <c:pt idx="113">
                  <c:v>1316.14</c:v>
                </c:pt>
                <c:pt idx="114">
                  <c:v>1316.15</c:v>
                </c:pt>
                <c:pt idx="115">
                  <c:v>1316.16</c:v>
                </c:pt>
                <c:pt idx="116">
                  <c:v>1316.17</c:v>
                </c:pt>
                <c:pt idx="117">
                  <c:v>1316.18</c:v>
                </c:pt>
                <c:pt idx="118">
                  <c:v>1316.19</c:v>
                </c:pt>
                <c:pt idx="119">
                  <c:v>1316.2</c:v>
                </c:pt>
                <c:pt idx="120">
                  <c:v>1316.21</c:v>
                </c:pt>
                <c:pt idx="121">
                  <c:v>1316.22</c:v>
                </c:pt>
                <c:pt idx="122">
                  <c:v>1316.23</c:v>
                </c:pt>
                <c:pt idx="123">
                  <c:v>1316.24</c:v>
                </c:pt>
                <c:pt idx="124">
                  <c:v>1316.25</c:v>
                </c:pt>
                <c:pt idx="125">
                  <c:v>1316.26</c:v>
                </c:pt>
                <c:pt idx="126">
                  <c:v>1316.27</c:v>
                </c:pt>
                <c:pt idx="127">
                  <c:v>1316.28</c:v>
                </c:pt>
                <c:pt idx="128">
                  <c:v>1316.29</c:v>
                </c:pt>
                <c:pt idx="129">
                  <c:v>1316.3</c:v>
                </c:pt>
                <c:pt idx="130">
                  <c:v>1316.31</c:v>
                </c:pt>
                <c:pt idx="131">
                  <c:v>1316.32</c:v>
                </c:pt>
                <c:pt idx="132">
                  <c:v>1316.33</c:v>
                </c:pt>
                <c:pt idx="133">
                  <c:v>1316.34</c:v>
                </c:pt>
                <c:pt idx="134">
                  <c:v>1316.35</c:v>
                </c:pt>
                <c:pt idx="135">
                  <c:v>1316.36</c:v>
                </c:pt>
                <c:pt idx="136">
                  <c:v>1316.37</c:v>
                </c:pt>
                <c:pt idx="137">
                  <c:v>1316.38</c:v>
                </c:pt>
                <c:pt idx="138">
                  <c:v>1316.39</c:v>
                </c:pt>
                <c:pt idx="139">
                  <c:v>1316.4</c:v>
                </c:pt>
                <c:pt idx="140">
                  <c:v>1316.41</c:v>
                </c:pt>
                <c:pt idx="141">
                  <c:v>1316.42</c:v>
                </c:pt>
                <c:pt idx="142">
                  <c:v>1316.43</c:v>
                </c:pt>
                <c:pt idx="143">
                  <c:v>1316.44</c:v>
                </c:pt>
                <c:pt idx="144">
                  <c:v>1316.45</c:v>
                </c:pt>
                <c:pt idx="145">
                  <c:v>1316.46</c:v>
                </c:pt>
                <c:pt idx="146">
                  <c:v>1316.47</c:v>
                </c:pt>
                <c:pt idx="147">
                  <c:v>1316.48</c:v>
                </c:pt>
                <c:pt idx="148">
                  <c:v>1316.49</c:v>
                </c:pt>
                <c:pt idx="149">
                  <c:v>1316.5</c:v>
                </c:pt>
                <c:pt idx="150">
                  <c:v>1316.51</c:v>
                </c:pt>
                <c:pt idx="151">
                  <c:v>1316.52</c:v>
                </c:pt>
                <c:pt idx="152">
                  <c:v>1316.53</c:v>
                </c:pt>
                <c:pt idx="153">
                  <c:v>1316.54</c:v>
                </c:pt>
                <c:pt idx="154">
                  <c:v>1316.55</c:v>
                </c:pt>
                <c:pt idx="155">
                  <c:v>1316.56</c:v>
                </c:pt>
                <c:pt idx="156">
                  <c:v>1316.57</c:v>
                </c:pt>
                <c:pt idx="157">
                  <c:v>1316.58</c:v>
                </c:pt>
                <c:pt idx="158">
                  <c:v>1316.59</c:v>
                </c:pt>
                <c:pt idx="159">
                  <c:v>1316.6</c:v>
                </c:pt>
                <c:pt idx="160">
                  <c:v>1316.61</c:v>
                </c:pt>
                <c:pt idx="161">
                  <c:v>1316.62</c:v>
                </c:pt>
                <c:pt idx="162">
                  <c:v>1316.63</c:v>
                </c:pt>
                <c:pt idx="163">
                  <c:v>1316.64</c:v>
                </c:pt>
                <c:pt idx="164">
                  <c:v>1316.65</c:v>
                </c:pt>
                <c:pt idx="165">
                  <c:v>1316.66</c:v>
                </c:pt>
                <c:pt idx="166">
                  <c:v>1316.67</c:v>
                </c:pt>
                <c:pt idx="167">
                  <c:v>1316.68</c:v>
                </c:pt>
                <c:pt idx="168">
                  <c:v>1316.69</c:v>
                </c:pt>
                <c:pt idx="169">
                  <c:v>1316.7</c:v>
                </c:pt>
                <c:pt idx="170">
                  <c:v>1316.71</c:v>
                </c:pt>
                <c:pt idx="171">
                  <c:v>1316.72</c:v>
                </c:pt>
                <c:pt idx="172">
                  <c:v>1316.73</c:v>
                </c:pt>
                <c:pt idx="173">
                  <c:v>1316.74</c:v>
                </c:pt>
                <c:pt idx="174">
                  <c:v>1316.75</c:v>
                </c:pt>
                <c:pt idx="175">
                  <c:v>1316.76</c:v>
                </c:pt>
                <c:pt idx="176">
                  <c:v>1316.77</c:v>
                </c:pt>
                <c:pt idx="177">
                  <c:v>1316.78</c:v>
                </c:pt>
                <c:pt idx="178">
                  <c:v>1316.79</c:v>
                </c:pt>
                <c:pt idx="179">
                  <c:v>1316.8</c:v>
                </c:pt>
                <c:pt idx="180">
                  <c:v>1316.81</c:v>
                </c:pt>
                <c:pt idx="181">
                  <c:v>1316.82</c:v>
                </c:pt>
                <c:pt idx="182">
                  <c:v>1316.83</c:v>
                </c:pt>
                <c:pt idx="183">
                  <c:v>1316.84</c:v>
                </c:pt>
                <c:pt idx="184">
                  <c:v>1316.85</c:v>
                </c:pt>
                <c:pt idx="185">
                  <c:v>1316.86</c:v>
                </c:pt>
                <c:pt idx="186">
                  <c:v>1316.87</c:v>
                </c:pt>
                <c:pt idx="187">
                  <c:v>1316.88</c:v>
                </c:pt>
                <c:pt idx="188">
                  <c:v>1316.89</c:v>
                </c:pt>
                <c:pt idx="189">
                  <c:v>1316.9</c:v>
                </c:pt>
                <c:pt idx="190">
                  <c:v>1316.91</c:v>
                </c:pt>
                <c:pt idx="191">
                  <c:v>1316.92</c:v>
                </c:pt>
                <c:pt idx="192">
                  <c:v>1316.93</c:v>
                </c:pt>
                <c:pt idx="193">
                  <c:v>1316.94</c:v>
                </c:pt>
                <c:pt idx="194">
                  <c:v>1316.95</c:v>
                </c:pt>
                <c:pt idx="195">
                  <c:v>1316.96</c:v>
                </c:pt>
                <c:pt idx="196">
                  <c:v>1316.97</c:v>
                </c:pt>
                <c:pt idx="197">
                  <c:v>1316.98</c:v>
                </c:pt>
                <c:pt idx="198">
                  <c:v>1316.99</c:v>
                </c:pt>
                <c:pt idx="199">
                  <c:v>1317</c:v>
                </c:pt>
                <c:pt idx="200">
                  <c:v>1317.01</c:v>
                </c:pt>
                <c:pt idx="201">
                  <c:v>1317.02</c:v>
                </c:pt>
                <c:pt idx="202">
                  <c:v>1317.03</c:v>
                </c:pt>
                <c:pt idx="203">
                  <c:v>1317.04</c:v>
                </c:pt>
                <c:pt idx="204">
                  <c:v>1317.05</c:v>
                </c:pt>
                <c:pt idx="205">
                  <c:v>1317.06</c:v>
                </c:pt>
                <c:pt idx="206">
                  <c:v>1317.07</c:v>
                </c:pt>
                <c:pt idx="207">
                  <c:v>1317.08</c:v>
                </c:pt>
                <c:pt idx="208">
                  <c:v>1317.09</c:v>
                </c:pt>
                <c:pt idx="209">
                  <c:v>1317.1</c:v>
                </c:pt>
                <c:pt idx="210">
                  <c:v>1317.11</c:v>
                </c:pt>
                <c:pt idx="211">
                  <c:v>1317.12</c:v>
                </c:pt>
                <c:pt idx="212">
                  <c:v>1317.13</c:v>
                </c:pt>
                <c:pt idx="213">
                  <c:v>1317.14</c:v>
                </c:pt>
                <c:pt idx="214">
                  <c:v>1317.15</c:v>
                </c:pt>
                <c:pt idx="215">
                  <c:v>1317.16</c:v>
                </c:pt>
                <c:pt idx="216">
                  <c:v>1317.17</c:v>
                </c:pt>
                <c:pt idx="217">
                  <c:v>1317.18</c:v>
                </c:pt>
                <c:pt idx="218">
                  <c:v>1317.19</c:v>
                </c:pt>
                <c:pt idx="219">
                  <c:v>1317.2</c:v>
                </c:pt>
                <c:pt idx="220">
                  <c:v>1317.21</c:v>
                </c:pt>
                <c:pt idx="221">
                  <c:v>1317.22</c:v>
                </c:pt>
                <c:pt idx="222">
                  <c:v>1317.23</c:v>
                </c:pt>
                <c:pt idx="223">
                  <c:v>1317.24</c:v>
                </c:pt>
                <c:pt idx="224">
                  <c:v>1317.25</c:v>
                </c:pt>
                <c:pt idx="225">
                  <c:v>1317.26</c:v>
                </c:pt>
                <c:pt idx="226">
                  <c:v>1317.27</c:v>
                </c:pt>
                <c:pt idx="227">
                  <c:v>1317.28</c:v>
                </c:pt>
                <c:pt idx="228">
                  <c:v>1317.29</c:v>
                </c:pt>
                <c:pt idx="229">
                  <c:v>1317.3</c:v>
                </c:pt>
                <c:pt idx="230">
                  <c:v>1317.31</c:v>
                </c:pt>
                <c:pt idx="231">
                  <c:v>1317.32</c:v>
                </c:pt>
                <c:pt idx="232">
                  <c:v>1317.33</c:v>
                </c:pt>
                <c:pt idx="233">
                  <c:v>1317.34</c:v>
                </c:pt>
                <c:pt idx="234">
                  <c:v>1317.35</c:v>
                </c:pt>
                <c:pt idx="235">
                  <c:v>1317.36</c:v>
                </c:pt>
                <c:pt idx="236">
                  <c:v>1317.37</c:v>
                </c:pt>
                <c:pt idx="237">
                  <c:v>1317.38</c:v>
                </c:pt>
                <c:pt idx="238">
                  <c:v>1317.39</c:v>
                </c:pt>
                <c:pt idx="239">
                  <c:v>1317.4</c:v>
                </c:pt>
                <c:pt idx="240">
                  <c:v>1317.41</c:v>
                </c:pt>
                <c:pt idx="241">
                  <c:v>1317.42</c:v>
                </c:pt>
                <c:pt idx="242">
                  <c:v>1317.43</c:v>
                </c:pt>
                <c:pt idx="243">
                  <c:v>1317.44</c:v>
                </c:pt>
                <c:pt idx="244">
                  <c:v>1317.45</c:v>
                </c:pt>
                <c:pt idx="245">
                  <c:v>1317.46</c:v>
                </c:pt>
                <c:pt idx="246">
                  <c:v>1317.47</c:v>
                </c:pt>
                <c:pt idx="247">
                  <c:v>1317.48</c:v>
                </c:pt>
                <c:pt idx="248">
                  <c:v>1317.49</c:v>
                </c:pt>
                <c:pt idx="249">
                  <c:v>1317.5</c:v>
                </c:pt>
                <c:pt idx="250">
                  <c:v>1317.51</c:v>
                </c:pt>
                <c:pt idx="251">
                  <c:v>1317.52</c:v>
                </c:pt>
                <c:pt idx="252">
                  <c:v>1317.53</c:v>
                </c:pt>
                <c:pt idx="253">
                  <c:v>1317.54</c:v>
                </c:pt>
                <c:pt idx="254">
                  <c:v>1317.55</c:v>
                </c:pt>
                <c:pt idx="255">
                  <c:v>1317.56</c:v>
                </c:pt>
                <c:pt idx="256">
                  <c:v>1317.57</c:v>
                </c:pt>
                <c:pt idx="257">
                  <c:v>1317.58</c:v>
                </c:pt>
                <c:pt idx="258">
                  <c:v>1317.59</c:v>
                </c:pt>
                <c:pt idx="259">
                  <c:v>1317.6</c:v>
                </c:pt>
                <c:pt idx="260">
                  <c:v>1317.61</c:v>
                </c:pt>
                <c:pt idx="261">
                  <c:v>1317.62</c:v>
                </c:pt>
                <c:pt idx="262">
                  <c:v>1317.63</c:v>
                </c:pt>
                <c:pt idx="263">
                  <c:v>1317.64</c:v>
                </c:pt>
                <c:pt idx="264">
                  <c:v>1317.65</c:v>
                </c:pt>
                <c:pt idx="265">
                  <c:v>1317.66</c:v>
                </c:pt>
                <c:pt idx="266">
                  <c:v>1317.67</c:v>
                </c:pt>
                <c:pt idx="267">
                  <c:v>1317.68</c:v>
                </c:pt>
                <c:pt idx="268">
                  <c:v>1317.69</c:v>
                </c:pt>
                <c:pt idx="269">
                  <c:v>1317.7</c:v>
                </c:pt>
                <c:pt idx="270">
                  <c:v>1317.71</c:v>
                </c:pt>
                <c:pt idx="271">
                  <c:v>1317.72</c:v>
                </c:pt>
                <c:pt idx="272">
                  <c:v>1317.73</c:v>
                </c:pt>
                <c:pt idx="273">
                  <c:v>1317.74</c:v>
                </c:pt>
                <c:pt idx="274">
                  <c:v>1317.75</c:v>
                </c:pt>
                <c:pt idx="275">
                  <c:v>1317.76</c:v>
                </c:pt>
                <c:pt idx="276">
                  <c:v>1317.77</c:v>
                </c:pt>
                <c:pt idx="277">
                  <c:v>1317.78</c:v>
                </c:pt>
                <c:pt idx="278">
                  <c:v>1317.79</c:v>
                </c:pt>
                <c:pt idx="279">
                  <c:v>1317.8</c:v>
                </c:pt>
                <c:pt idx="280">
                  <c:v>1317.81</c:v>
                </c:pt>
                <c:pt idx="281">
                  <c:v>1317.82</c:v>
                </c:pt>
                <c:pt idx="282">
                  <c:v>1317.83</c:v>
                </c:pt>
                <c:pt idx="283">
                  <c:v>1317.84</c:v>
                </c:pt>
                <c:pt idx="284">
                  <c:v>1317.85</c:v>
                </c:pt>
                <c:pt idx="285">
                  <c:v>1317.86</c:v>
                </c:pt>
                <c:pt idx="286">
                  <c:v>1317.87</c:v>
                </c:pt>
                <c:pt idx="287">
                  <c:v>1317.88</c:v>
                </c:pt>
                <c:pt idx="288">
                  <c:v>1317.89</c:v>
                </c:pt>
                <c:pt idx="289">
                  <c:v>1317.9</c:v>
                </c:pt>
                <c:pt idx="290">
                  <c:v>1317.91</c:v>
                </c:pt>
                <c:pt idx="291">
                  <c:v>1317.92</c:v>
                </c:pt>
                <c:pt idx="292">
                  <c:v>1317.93</c:v>
                </c:pt>
                <c:pt idx="293">
                  <c:v>1317.94</c:v>
                </c:pt>
                <c:pt idx="294">
                  <c:v>1317.95</c:v>
                </c:pt>
                <c:pt idx="295">
                  <c:v>1317.96</c:v>
                </c:pt>
                <c:pt idx="296">
                  <c:v>1317.97</c:v>
                </c:pt>
                <c:pt idx="297">
                  <c:v>1317.98</c:v>
                </c:pt>
                <c:pt idx="298">
                  <c:v>1317.99</c:v>
                </c:pt>
                <c:pt idx="299">
                  <c:v>1318</c:v>
                </c:pt>
                <c:pt idx="300">
                  <c:v>1318.01</c:v>
                </c:pt>
                <c:pt idx="301">
                  <c:v>1318.02</c:v>
                </c:pt>
                <c:pt idx="302">
                  <c:v>1318.03</c:v>
                </c:pt>
                <c:pt idx="303">
                  <c:v>1318.04</c:v>
                </c:pt>
                <c:pt idx="304">
                  <c:v>1318.05</c:v>
                </c:pt>
                <c:pt idx="305">
                  <c:v>1318.06</c:v>
                </c:pt>
                <c:pt idx="306">
                  <c:v>1318.07</c:v>
                </c:pt>
                <c:pt idx="307">
                  <c:v>1318.08</c:v>
                </c:pt>
                <c:pt idx="308">
                  <c:v>1318.09</c:v>
                </c:pt>
                <c:pt idx="309">
                  <c:v>1318.1</c:v>
                </c:pt>
                <c:pt idx="310">
                  <c:v>1318.11</c:v>
                </c:pt>
                <c:pt idx="311">
                  <c:v>1318.12</c:v>
                </c:pt>
                <c:pt idx="312">
                  <c:v>1318.13</c:v>
                </c:pt>
                <c:pt idx="313">
                  <c:v>1318.14</c:v>
                </c:pt>
                <c:pt idx="314">
                  <c:v>1318.15</c:v>
                </c:pt>
                <c:pt idx="315">
                  <c:v>1318.16</c:v>
                </c:pt>
                <c:pt idx="316">
                  <c:v>1318.17</c:v>
                </c:pt>
                <c:pt idx="317">
                  <c:v>1318.18</c:v>
                </c:pt>
                <c:pt idx="318">
                  <c:v>1318.19</c:v>
                </c:pt>
                <c:pt idx="319">
                  <c:v>1318.2</c:v>
                </c:pt>
                <c:pt idx="320">
                  <c:v>1318.21</c:v>
                </c:pt>
                <c:pt idx="321">
                  <c:v>1318.22</c:v>
                </c:pt>
                <c:pt idx="322">
                  <c:v>1318.23</c:v>
                </c:pt>
                <c:pt idx="323">
                  <c:v>1318.24</c:v>
                </c:pt>
                <c:pt idx="324">
                  <c:v>1318.25</c:v>
                </c:pt>
                <c:pt idx="325">
                  <c:v>1318.26</c:v>
                </c:pt>
                <c:pt idx="326">
                  <c:v>1318.27</c:v>
                </c:pt>
                <c:pt idx="327">
                  <c:v>1318.28</c:v>
                </c:pt>
                <c:pt idx="328">
                  <c:v>1318.29</c:v>
                </c:pt>
                <c:pt idx="329">
                  <c:v>1318.3</c:v>
                </c:pt>
                <c:pt idx="330">
                  <c:v>1318.31</c:v>
                </c:pt>
                <c:pt idx="331">
                  <c:v>1318.32</c:v>
                </c:pt>
                <c:pt idx="332">
                  <c:v>1318.33</c:v>
                </c:pt>
                <c:pt idx="333">
                  <c:v>1318.34</c:v>
                </c:pt>
                <c:pt idx="334">
                  <c:v>1318.35</c:v>
                </c:pt>
                <c:pt idx="335">
                  <c:v>1318.36</c:v>
                </c:pt>
                <c:pt idx="336">
                  <c:v>1318.37</c:v>
                </c:pt>
                <c:pt idx="337">
                  <c:v>1318.38</c:v>
                </c:pt>
                <c:pt idx="338">
                  <c:v>1318.39</c:v>
                </c:pt>
                <c:pt idx="339">
                  <c:v>1318.4</c:v>
                </c:pt>
                <c:pt idx="340">
                  <c:v>1318.41</c:v>
                </c:pt>
                <c:pt idx="341">
                  <c:v>1318.42</c:v>
                </c:pt>
                <c:pt idx="342">
                  <c:v>1318.43</c:v>
                </c:pt>
                <c:pt idx="343">
                  <c:v>1318.44</c:v>
                </c:pt>
                <c:pt idx="344">
                  <c:v>1318.45</c:v>
                </c:pt>
                <c:pt idx="345">
                  <c:v>1318.46</c:v>
                </c:pt>
                <c:pt idx="346">
                  <c:v>1318.47</c:v>
                </c:pt>
                <c:pt idx="347">
                  <c:v>1318.48</c:v>
                </c:pt>
                <c:pt idx="348">
                  <c:v>1318.49</c:v>
                </c:pt>
                <c:pt idx="349">
                  <c:v>1318.5</c:v>
                </c:pt>
                <c:pt idx="350">
                  <c:v>1318.51</c:v>
                </c:pt>
                <c:pt idx="351">
                  <c:v>1318.52</c:v>
                </c:pt>
                <c:pt idx="352">
                  <c:v>1318.53</c:v>
                </c:pt>
                <c:pt idx="353">
                  <c:v>1318.54</c:v>
                </c:pt>
                <c:pt idx="354">
                  <c:v>1318.55</c:v>
                </c:pt>
                <c:pt idx="355">
                  <c:v>1318.56</c:v>
                </c:pt>
                <c:pt idx="356">
                  <c:v>1318.57</c:v>
                </c:pt>
                <c:pt idx="357">
                  <c:v>1318.58</c:v>
                </c:pt>
                <c:pt idx="358">
                  <c:v>1318.59</c:v>
                </c:pt>
                <c:pt idx="359">
                  <c:v>1318.6</c:v>
                </c:pt>
                <c:pt idx="360">
                  <c:v>1318.61</c:v>
                </c:pt>
                <c:pt idx="361">
                  <c:v>1318.62</c:v>
                </c:pt>
                <c:pt idx="362">
                  <c:v>1318.63</c:v>
                </c:pt>
                <c:pt idx="363">
                  <c:v>1318.64</c:v>
                </c:pt>
                <c:pt idx="364">
                  <c:v>1318.65</c:v>
                </c:pt>
                <c:pt idx="365">
                  <c:v>1318.66</c:v>
                </c:pt>
                <c:pt idx="366">
                  <c:v>1318.67</c:v>
                </c:pt>
                <c:pt idx="367">
                  <c:v>1318.68</c:v>
                </c:pt>
                <c:pt idx="368">
                  <c:v>1318.69</c:v>
                </c:pt>
                <c:pt idx="369">
                  <c:v>1318.7</c:v>
                </c:pt>
                <c:pt idx="370">
                  <c:v>1318.71</c:v>
                </c:pt>
                <c:pt idx="371">
                  <c:v>1318.72</c:v>
                </c:pt>
                <c:pt idx="372">
                  <c:v>1318.73</c:v>
                </c:pt>
                <c:pt idx="373">
                  <c:v>1318.74</c:v>
                </c:pt>
                <c:pt idx="374">
                  <c:v>1318.75</c:v>
                </c:pt>
                <c:pt idx="375">
                  <c:v>1318.76</c:v>
                </c:pt>
                <c:pt idx="376">
                  <c:v>1318.77</c:v>
                </c:pt>
                <c:pt idx="377">
                  <c:v>1318.78</c:v>
                </c:pt>
                <c:pt idx="378">
                  <c:v>1318.79</c:v>
                </c:pt>
                <c:pt idx="379">
                  <c:v>1318.8</c:v>
                </c:pt>
                <c:pt idx="380">
                  <c:v>1318.81</c:v>
                </c:pt>
                <c:pt idx="381">
                  <c:v>1318.82</c:v>
                </c:pt>
                <c:pt idx="382">
                  <c:v>1318.83</c:v>
                </c:pt>
                <c:pt idx="383">
                  <c:v>1318.84</c:v>
                </c:pt>
                <c:pt idx="384">
                  <c:v>1318.85</c:v>
                </c:pt>
                <c:pt idx="385">
                  <c:v>1318.86</c:v>
                </c:pt>
                <c:pt idx="386">
                  <c:v>1318.87</c:v>
                </c:pt>
                <c:pt idx="387">
                  <c:v>1318.88</c:v>
                </c:pt>
                <c:pt idx="388">
                  <c:v>1318.89</c:v>
                </c:pt>
                <c:pt idx="389">
                  <c:v>1318.9</c:v>
                </c:pt>
                <c:pt idx="390">
                  <c:v>1318.91</c:v>
                </c:pt>
                <c:pt idx="391">
                  <c:v>1318.92</c:v>
                </c:pt>
                <c:pt idx="392">
                  <c:v>1318.93</c:v>
                </c:pt>
                <c:pt idx="393">
                  <c:v>1318.94</c:v>
                </c:pt>
                <c:pt idx="394">
                  <c:v>1318.95</c:v>
                </c:pt>
                <c:pt idx="395">
                  <c:v>1318.96</c:v>
                </c:pt>
                <c:pt idx="396">
                  <c:v>1318.97</c:v>
                </c:pt>
                <c:pt idx="397">
                  <c:v>1318.98</c:v>
                </c:pt>
                <c:pt idx="398">
                  <c:v>1318.99</c:v>
                </c:pt>
                <c:pt idx="399">
                  <c:v>1319</c:v>
                </c:pt>
                <c:pt idx="400">
                  <c:v>1319.01</c:v>
                </c:pt>
                <c:pt idx="401">
                  <c:v>1319.02</c:v>
                </c:pt>
                <c:pt idx="402">
                  <c:v>1319.03</c:v>
                </c:pt>
                <c:pt idx="403">
                  <c:v>1319.04</c:v>
                </c:pt>
                <c:pt idx="404">
                  <c:v>1319.05</c:v>
                </c:pt>
                <c:pt idx="405">
                  <c:v>1319.06</c:v>
                </c:pt>
                <c:pt idx="406">
                  <c:v>1319.07</c:v>
                </c:pt>
                <c:pt idx="407">
                  <c:v>1319.08</c:v>
                </c:pt>
                <c:pt idx="408">
                  <c:v>1319.09</c:v>
                </c:pt>
                <c:pt idx="409">
                  <c:v>1319.1</c:v>
                </c:pt>
                <c:pt idx="410">
                  <c:v>1319.11</c:v>
                </c:pt>
                <c:pt idx="411">
                  <c:v>1319.12</c:v>
                </c:pt>
                <c:pt idx="412">
                  <c:v>1319.13</c:v>
                </c:pt>
                <c:pt idx="413">
                  <c:v>1319.14</c:v>
                </c:pt>
                <c:pt idx="414">
                  <c:v>1319.15</c:v>
                </c:pt>
                <c:pt idx="415">
                  <c:v>1319.16</c:v>
                </c:pt>
                <c:pt idx="416">
                  <c:v>1319.17</c:v>
                </c:pt>
                <c:pt idx="417">
                  <c:v>1319.18</c:v>
                </c:pt>
                <c:pt idx="418">
                  <c:v>1319.19</c:v>
                </c:pt>
                <c:pt idx="419">
                  <c:v>1319.2</c:v>
                </c:pt>
                <c:pt idx="420">
                  <c:v>1319.21</c:v>
                </c:pt>
                <c:pt idx="421">
                  <c:v>1319.22</c:v>
                </c:pt>
                <c:pt idx="422">
                  <c:v>1319.23</c:v>
                </c:pt>
                <c:pt idx="423">
                  <c:v>1319.24</c:v>
                </c:pt>
                <c:pt idx="424">
                  <c:v>1319.25</c:v>
                </c:pt>
                <c:pt idx="425">
                  <c:v>1319.26</c:v>
                </c:pt>
                <c:pt idx="426">
                  <c:v>1319.27</c:v>
                </c:pt>
                <c:pt idx="427">
                  <c:v>1319.28</c:v>
                </c:pt>
                <c:pt idx="428">
                  <c:v>1319.29</c:v>
                </c:pt>
                <c:pt idx="429">
                  <c:v>1319.3</c:v>
                </c:pt>
                <c:pt idx="430">
                  <c:v>1319.31</c:v>
                </c:pt>
                <c:pt idx="431">
                  <c:v>1319.32</c:v>
                </c:pt>
                <c:pt idx="432">
                  <c:v>1319.33</c:v>
                </c:pt>
                <c:pt idx="433">
                  <c:v>1319.34</c:v>
                </c:pt>
                <c:pt idx="434">
                  <c:v>1319.35</c:v>
                </c:pt>
                <c:pt idx="435">
                  <c:v>1319.36</c:v>
                </c:pt>
                <c:pt idx="436">
                  <c:v>1319.37</c:v>
                </c:pt>
                <c:pt idx="437">
                  <c:v>1319.38</c:v>
                </c:pt>
                <c:pt idx="438">
                  <c:v>1319.39</c:v>
                </c:pt>
                <c:pt idx="439">
                  <c:v>1319.4</c:v>
                </c:pt>
                <c:pt idx="440">
                  <c:v>1319.41</c:v>
                </c:pt>
                <c:pt idx="441">
                  <c:v>1319.42</c:v>
                </c:pt>
                <c:pt idx="442">
                  <c:v>1319.43</c:v>
                </c:pt>
                <c:pt idx="443">
                  <c:v>1319.44</c:v>
                </c:pt>
                <c:pt idx="444">
                  <c:v>1319.45</c:v>
                </c:pt>
                <c:pt idx="445">
                  <c:v>1319.46</c:v>
                </c:pt>
                <c:pt idx="446">
                  <c:v>1319.47</c:v>
                </c:pt>
                <c:pt idx="447">
                  <c:v>1319.48</c:v>
                </c:pt>
                <c:pt idx="448">
                  <c:v>1319.49</c:v>
                </c:pt>
                <c:pt idx="449">
                  <c:v>1319.5</c:v>
                </c:pt>
                <c:pt idx="450">
                  <c:v>1319.51</c:v>
                </c:pt>
                <c:pt idx="451">
                  <c:v>1319.52</c:v>
                </c:pt>
                <c:pt idx="452">
                  <c:v>1319.53</c:v>
                </c:pt>
                <c:pt idx="453">
                  <c:v>1319.54</c:v>
                </c:pt>
                <c:pt idx="454">
                  <c:v>1319.55</c:v>
                </c:pt>
                <c:pt idx="455">
                  <c:v>1319.56</c:v>
                </c:pt>
                <c:pt idx="456">
                  <c:v>1319.57</c:v>
                </c:pt>
                <c:pt idx="457">
                  <c:v>1319.58</c:v>
                </c:pt>
                <c:pt idx="458">
                  <c:v>1319.59</c:v>
                </c:pt>
                <c:pt idx="459">
                  <c:v>1319.6</c:v>
                </c:pt>
                <c:pt idx="460">
                  <c:v>1319.61</c:v>
                </c:pt>
                <c:pt idx="461">
                  <c:v>1319.62</c:v>
                </c:pt>
                <c:pt idx="462">
                  <c:v>1319.63</c:v>
                </c:pt>
                <c:pt idx="463">
                  <c:v>1319.64</c:v>
                </c:pt>
                <c:pt idx="464">
                  <c:v>1319.65</c:v>
                </c:pt>
                <c:pt idx="465">
                  <c:v>1319.66</c:v>
                </c:pt>
                <c:pt idx="466">
                  <c:v>1319.67</c:v>
                </c:pt>
                <c:pt idx="467">
                  <c:v>1319.68</c:v>
                </c:pt>
                <c:pt idx="468">
                  <c:v>1319.69</c:v>
                </c:pt>
                <c:pt idx="469">
                  <c:v>1319.7</c:v>
                </c:pt>
                <c:pt idx="470">
                  <c:v>1319.71</c:v>
                </c:pt>
                <c:pt idx="471">
                  <c:v>1319.72</c:v>
                </c:pt>
                <c:pt idx="472">
                  <c:v>1319.73</c:v>
                </c:pt>
                <c:pt idx="473">
                  <c:v>1319.74</c:v>
                </c:pt>
                <c:pt idx="474">
                  <c:v>1319.75</c:v>
                </c:pt>
                <c:pt idx="475">
                  <c:v>1319.76</c:v>
                </c:pt>
                <c:pt idx="476">
                  <c:v>1319.77</c:v>
                </c:pt>
                <c:pt idx="477">
                  <c:v>1319.78</c:v>
                </c:pt>
                <c:pt idx="478">
                  <c:v>1319.79</c:v>
                </c:pt>
                <c:pt idx="479">
                  <c:v>1319.8</c:v>
                </c:pt>
                <c:pt idx="480">
                  <c:v>1319.81</c:v>
                </c:pt>
                <c:pt idx="481">
                  <c:v>1319.82</c:v>
                </c:pt>
                <c:pt idx="482">
                  <c:v>1319.83</c:v>
                </c:pt>
                <c:pt idx="483">
                  <c:v>1319.84</c:v>
                </c:pt>
                <c:pt idx="484">
                  <c:v>1319.85</c:v>
                </c:pt>
                <c:pt idx="485">
                  <c:v>1319.86</c:v>
                </c:pt>
                <c:pt idx="486">
                  <c:v>1319.87</c:v>
                </c:pt>
                <c:pt idx="487">
                  <c:v>1319.88</c:v>
                </c:pt>
                <c:pt idx="488">
                  <c:v>1319.89</c:v>
                </c:pt>
                <c:pt idx="489">
                  <c:v>1319.9</c:v>
                </c:pt>
                <c:pt idx="490">
                  <c:v>1319.91</c:v>
                </c:pt>
                <c:pt idx="491">
                  <c:v>1319.92</c:v>
                </c:pt>
                <c:pt idx="492">
                  <c:v>1319.93</c:v>
                </c:pt>
                <c:pt idx="493">
                  <c:v>1319.94</c:v>
                </c:pt>
                <c:pt idx="494">
                  <c:v>1319.95</c:v>
                </c:pt>
                <c:pt idx="495">
                  <c:v>1319.96</c:v>
                </c:pt>
                <c:pt idx="496">
                  <c:v>1319.97</c:v>
                </c:pt>
                <c:pt idx="497">
                  <c:v>1319.98</c:v>
                </c:pt>
                <c:pt idx="498">
                  <c:v>1319.99</c:v>
                </c:pt>
                <c:pt idx="499">
                  <c:v>1320</c:v>
                </c:pt>
                <c:pt idx="500">
                  <c:v>1320.01</c:v>
                </c:pt>
                <c:pt idx="501">
                  <c:v>1320.02</c:v>
                </c:pt>
                <c:pt idx="502">
                  <c:v>1320.03</c:v>
                </c:pt>
                <c:pt idx="503">
                  <c:v>1320.04</c:v>
                </c:pt>
                <c:pt idx="504">
                  <c:v>1320.05</c:v>
                </c:pt>
                <c:pt idx="505">
                  <c:v>1320.06</c:v>
                </c:pt>
                <c:pt idx="506">
                  <c:v>1320.07</c:v>
                </c:pt>
                <c:pt idx="507">
                  <c:v>1320.08</c:v>
                </c:pt>
                <c:pt idx="508">
                  <c:v>1320.09</c:v>
                </c:pt>
                <c:pt idx="509">
                  <c:v>1320.1</c:v>
                </c:pt>
                <c:pt idx="510">
                  <c:v>1320.11</c:v>
                </c:pt>
                <c:pt idx="511">
                  <c:v>1320.12</c:v>
                </c:pt>
                <c:pt idx="512">
                  <c:v>1320.13</c:v>
                </c:pt>
                <c:pt idx="513">
                  <c:v>1320.14</c:v>
                </c:pt>
                <c:pt idx="514">
                  <c:v>1320.15</c:v>
                </c:pt>
                <c:pt idx="515">
                  <c:v>1320.16</c:v>
                </c:pt>
                <c:pt idx="516">
                  <c:v>1320.17</c:v>
                </c:pt>
                <c:pt idx="517">
                  <c:v>1320.18</c:v>
                </c:pt>
                <c:pt idx="518">
                  <c:v>1320.19</c:v>
                </c:pt>
                <c:pt idx="519">
                  <c:v>1320.2</c:v>
                </c:pt>
                <c:pt idx="520">
                  <c:v>1320.21</c:v>
                </c:pt>
                <c:pt idx="521">
                  <c:v>1320.22</c:v>
                </c:pt>
                <c:pt idx="522">
                  <c:v>1320.23</c:v>
                </c:pt>
                <c:pt idx="523">
                  <c:v>1320.24</c:v>
                </c:pt>
                <c:pt idx="524">
                  <c:v>1320.25</c:v>
                </c:pt>
                <c:pt idx="525">
                  <c:v>1320.26</c:v>
                </c:pt>
                <c:pt idx="526">
                  <c:v>1320.27</c:v>
                </c:pt>
                <c:pt idx="527">
                  <c:v>1320.28</c:v>
                </c:pt>
                <c:pt idx="528">
                  <c:v>1320.29</c:v>
                </c:pt>
                <c:pt idx="529">
                  <c:v>1320.3</c:v>
                </c:pt>
                <c:pt idx="530">
                  <c:v>1320.31</c:v>
                </c:pt>
                <c:pt idx="531">
                  <c:v>1320.32</c:v>
                </c:pt>
                <c:pt idx="532">
                  <c:v>1320.33</c:v>
                </c:pt>
                <c:pt idx="533">
                  <c:v>1320.34</c:v>
                </c:pt>
                <c:pt idx="534">
                  <c:v>1320.35</c:v>
                </c:pt>
                <c:pt idx="535">
                  <c:v>1320.36</c:v>
                </c:pt>
                <c:pt idx="536">
                  <c:v>1320.37</c:v>
                </c:pt>
                <c:pt idx="537">
                  <c:v>1320.38</c:v>
                </c:pt>
                <c:pt idx="538">
                  <c:v>1320.39</c:v>
                </c:pt>
                <c:pt idx="539">
                  <c:v>1320.4</c:v>
                </c:pt>
                <c:pt idx="540">
                  <c:v>1320.41</c:v>
                </c:pt>
                <c:pt idx="541">
                  <c:v>1320.42</c:v>
                </c:pt>
                <c:pt idx="542">
                  <c:v>1320.43</c:v>
                </c:pt>
                <c:pt idx="543">
                  <c:v>1320.44</c:v>
                </c:pt>
                <c:pt idx="544">
                  <c:v>1320.45</c:v>
                </c:pt>
                <c:pt idx="545">
                  <c:v>1320.46</c:v>
                </c:pt>
                <c:pt idx="546">
                  <c:v>1320.47</c:v>
                </c:pt>
                <c:pt idx="547">
                  <c:v>1320.48</c:v>
                </c:pt>
                <c:pt idx="548">
                  <c:v>1320.49</c:v>
                </c:pt>
                <c:pt idx="549">
                  <c:v>1320.5</c:v>
                </c:pt>
                <c:pt idx="550">
                  <c:v>1320.51</c:v>
                </c:pt>
                <c:pt idx="551">
                  <c:v>1320.52</c:v>
                </c:pt>
                <c:pt idx="552">
                  <c:v>1320.53</c:v>
                </c:pt>
                <c:pt idx="553">
                  <c:v>1320.54</c:v>
                </c:pt>
                <c:pt idx="554">
                  <c:v>1320.55</c:v>
                </c:pt>
                <c:pt idx="555">
                  <c:v>1320.56</c:v>
                </c:pt>
                <c:pt idx="556">
                  <c:v>1320.57</c:v>
                </c:pt>
                <c:pt idx="557">
                  <c:v>1320.58</c:v>
                </c:pt>
                <c:pt idx="558">
                  <c:v>1320.59</c:v>
                </c:pt>
                <c:pt idx="559">
                  <c:v>1320.6</c:v>
                </c:pt>
                <c:pt idx="560">
                  <c:v>1320.61</c:v>
                </c:pt>
                <c:pt idx="561">
                  <c:v>1320.62</c:v>
                </c:pt>
                <c:pt idx="562">
                  <c:v>1320.63</c:v>
                </c:pt>
                <c:pt idx="563">
                  <c:v>1320.64</c:v>
                </c:pt>
                <c:pt idx="564">
                  <c:v>1320.65</c:v>
                </c:pt>
                <c:pt idx="565">
                  <c:v>1320.66</c:v>
                </c:pt>
                <c:pt idx="566">
                  <c:v>1320.67</c:v>
                </c:pt>
                <c:pt idx="567">
                  <c:v>1320.68</c:v>
                </c:pt>
                <c:pt idx="568">
                  <c:v>1320.69</c:v>
                </c:pt>
                <c:pt idx="569">
                  <c:v>1320.7</c:v>
                </c:pt>
                <c:pt idx="570">
                  <c:v>1320.71</c:v>
                </c:pt>
                <c:pt idx="571">
                  <c:v>1320.72</c:v>
                </c:pt>
                <c:pt idx="572">
                  <c:v>1320.73</c:v>
                </c:pt>
                <c:pt idx="573">
                  <c:v>1320.74</c:v>
                </c:pt>
                <c:pt idx="574">
                  <c:v>1320.75</c:v>
                </c:pt>
                <c:pt idx="575">
                  <c:v>1320.76</c:v>
                </c:pt>
                <c:pt idx="576">
                  <c:v>1320.77</c:v>
                </c:pt>
                <c:pt idx="577">
                  <c:v>1320.78</c:v>
                </c:pt>
                <c:pt idx="578">
                  <c:v>1320.79</c:v>
                </c:pt>
                <c:pt idx="579">
                  <c:v>1320.8</c:v>
                </c:pt>
                <c:pt idx="580">
                  <c:v>1320.81</c:v>
                </c:pt>
                <c:pt idx="581">
                  <c:v>1320.82</c:v>
                </c:pt>
                <c:pt idx="582">
                  <c:v>1320.83</c:v>
                </c:pt>
                <c:pt idx="583">
                  <c:v>1320.84</c:v>
                </c:pt>
                <c:pt idx="584">
                  <c:v>1320.85</c:v>
                </c:pt>
                <c:pt idx="585">
                  <c:v>1320.86</c:v>
                </c:pt>
                <c:pt idx="586">
                  <c:v>1320.87</c:v>
                </c:pt>
                <c:pt idx="587">
                  <c:v>1320.88</c:v>
                </c:pt>
                <c:pt idx="588">
                  <c:v>1320.89</c:v>
                </c:pt>
                <c:pt idx="589">
                  <c:v>1320.9</c:v>
                </c:pt>
                <c:pt idx="590">
                  <c:v>1320.91</c:v>
                </c:pt>
                <c:pt idx="591">
                  <c:v>1320.92</c:v>
                </c:pt>
                <c:pt idx="592">
                  <c:v>1320.93</c:v>
                </c:pt>
                <c:pt idx="593">
                  <c:v>1320.94</c:v>
                </c:pt>
                <c:pt idx="594">
                  <c:v>1320.95</c:v>
                </c:pt>
                <c:pt idx="595">
                  <c:v>1320.96</c:v>
                </c:pt>
                <c:pt idx="596">
                  <c:v>1320.97</c:v>
                </c:pt>
                <c:pt idx="597">
                  <c:v>1320.98</c:v>
                </c:pt>
                <c:pt idx="598">
                  <c:v>1320.99</c:v>
                </c:pt>
                <c:pt idx="599">
                  <c:v>1321</c:v>
                </c:pt>
                <c:pt idx="600">
                  <c:v>1321.01</c:v>
                </c:pt>
                <c:pt idx="601">
                  <c:v>1321.02</c:v>
                </c:pt>
                <c:pt idx="602">
                  <c:v>1321.03</c:v>
                </c:pt>
                <c:pt idx="603">
                  <c:v>1321.04</c:v>
                </c:pt>
                <c:pt idx="604">
                  <c:v>1321.05</c:v>
                </c:pt>
                <c:pt idx="605">
                  <c:v>1321.06</c:v>
                </c:pt>
                <c:pt idx="606">
                  <c:v>1321.07</c:v>
                </c:pt>
                <c:pt idx="607">
                  <c:v>1321.08</c:v>
                </c:pt>
                <c:pt idx="608">
                  <c:v>1321.09</c:v>
                </c:pt>
                <c:pt idx="609">
                  <c:v>1321.1</c:v>
                </c:pt>
                <c:pt idx="610">
                  <c:v>1321.11</c:v>
                </c:pt>
                <c:pt idx="611">
                  <c:v>1321.12</c:v>
                </c:pt>
                <c:pt idx="612">
                  <c:v>1321.13</c:v>
                </c:pt>
                <c:pt idx="613">
                  <c:v>1321.14</c:v>
                </c:pt>
                <c:pt idx="614">
                  <c:v>1321.15</c:v>
                </c:pt>
                <c:pt idx="615">
                  <c:v>1321.16</c:v>
                </c:pt>
                <c:pt idx="616">
                  <c:v>1321.17</c:v>
                </c:pt>
                <c:pt idx="617">
                  <c:v>1321.18</c:v>
                </c:pt>
                <c:pt idx="618">
                  <c:v>1321.19</c:v>
                </c:pt>
                <c:pt idx="619">
                  <c:v>1321.2</c:v>
                </c:pt>
                <c:pt idx="620">
                  <c:v>1321.21</c:v>
                </c:pt>
                <c:pt idx="621">
                  <c:v>1321.22</c:v>
                </c:pt>
                <c:pt idx="622">
                  <c:v>1321.23</c:v>
                </c:pt>
                <c:pt idx="623">
                  <c:v>1321.24</c:v>
                </c:pt>
                <c:pt idx="624">
                  <c:v>1321.25</c:v>
                </c:pt>
                <c:pt idx="625">
                  <c:v>1321.26</c:v>
                </c:pt>
                <c:pt idx="626">
                  <c:v>1321.27</c:v>
                </c:pt>
                <c:pt idx="627">
                  <c:v>1321.28</c:v>
                </c:pt>
                <c:pt idx="628">
                  <c:v>1321.29</c:v>
                </c:pt>
                <c:pt idx="629">
                  <c:v>1321.3</c:v>
                </c:pt>
                <c:pt idx="630">
                  <c:v>1321.31</c:v>
                </c:pt>
                <c:pt idx="631">
                  <c:v>1321.32</c:v>
                </c:pt>
                <c:pt idx="632">
                  <c:v>1321.33</c:v>
                </c:pt>
                <c:pt idx="633">
                  <c:v>1321.34</c:v>
                </c:pt>
                <c:pt idx="634">
                  <c:v>1321.35</c:v>
                </c:pt>
                <c:pt idx="635">
                  <c:v>1321.36</c:v>
                </c:pt>
                <c:pt idx="636">
                  <c:v>1321.37</c:v>
                </c:pt>
                <c:pt idx="637">
                  <c:v>1321.38</c:v>
                </c:pt>
                <c:pt idx="638">
                  <c:v>1321.39</c:v>
                </c:pt>
                <c:pt idx="639">
                  <c:v>1321.4</c:v>
                </c:pt>
                <c:pt idx="640">
                  <c:v>1321.41</c:v>
                </c:pt>
                <c:pt idx="641">
                  <c:v>1321.42</c:v>
                </c:pt>
                <c:pt idx="642">
                  <c:v>1321.43</c:v>
                </c:pt>
                <c:pt idx="643">
                  <c:v>1321.44</c:v>
                </c:pt>
                <c:pt idx="644">
                  <c:v>1321.45</c:v>
                </c:pt>
                <c:pt idx="645">
                  <c:v>1321.46</c:v>
                </c:pt>
                <c:pt idx="646">
                  <c:v>1321.47</c:v>
                </c:pt>
                <c:pt idx="647">
                  <c:v>1321.48</c:v>
                </c:pt>
                <c:pt idx="648">
                  <c:v>1321.49</c:v>
                </c:pt>
                <c:pt idx="649">
                  <c:v>1321.5</c:v>
                </c:pt>
                <c:pt idx="650">
                  <c:v>1321.51</c:v>
                </c:pt>
                <c:pt idx="651">
                  <c:v>1321.52</c:v>
                </c:pt>
                <c:pt idx="652">
                  <c:v>1321.53</c:v>
                </c:pt>
                <c:pt idx="653">
                  <c:v>1321.54</c:v>
                </c:pt>
                <c:pt idx="654">
                  <c:v>1321.55</c:v>
                </c:pt>
                <c:pt idx="655">
                  <c:v>1321.56</c:v>
                </c:pt>
                <c:pt idx="656">
                  <c:v>1321.57</c:v>
                </c:pt>
                <c:pt idx="657">
                  <c:v>1321.58</c:v>
                </c:pt>
                <c:pt idx="658">
                  <c:v>1321.59</c:v>
                </c:pt>
                <c:pt idx="659">
                  <c:v>1321.6</c:v>
                </c:pt>
                <c:pt idx="660">
                  <c:v>1321.61</c:v>
                </c:pt>
                <c:pt idx="661">
                  <c:v>1321.62</c:v>
                </c:pt>
                <c:pt idx="662">
                  <c:v>1321.63</c:v>
                </c:pt>
                <c:pt idx="663">
                  <c:v>1321.64</c:v>
                </c:pt>
                <c:pt idx="664">
                  <c:v>1321.65</c:v>
                </c:pt>
                <c:pt idx="665">
                  <c:v>1321.66</c:v>
                </c:pt>
                <c:pt idx="666">
                  <c:v>1321.67</c:v>
                </c:pt>
                <c:pt idx="667">
                  <c:v>1321.68</c:v>
                </c:pt>
                <c:pt idx="668">
                  <c:v>1321.69</c:v>
                </c:pt>
                <c:pt idx="669">
                  <c:v>1321.7</c:v>
                </c:pt>
                <c:pt idx="670">
                  <c:v>1321.71</c:v>
                </c:pt>
                <c:pt idx="671">
                  <c:v>1321.72</c:v>
                </c:pt>
                <c:pt idx="672">
                  <c:v>1321.73</c:v>
                </c:pt>
                <c:pt idx="673">
                  <c:v>1321.74</c:v>
                </c:pt>
                <c:pt idx="674">
                  <c:v>1321.75</c:v>
                </c:pt>
                <c:pt idx="675">
                  <c:v>1321.76</c:v>
                </c:pt>
                <c:pt idx="676">
                  <c:v>1321.77</c:v>
                </c:pt>
                <c:pt idx="677">
                  <c:v>1321.78</c:v>
                </c:pt>
                <c:pt idx="678">
                  <c:v>1321.79</c:v>
                </c:pt>
                <c:pt idx="679">
                  <c:v>1321.8</c:v>
                </c:pt>
                <c:pt idx="680">
                  <c:v>1321.81</c:v>
                </c:pt>
                <c:pt idx="681">
                  <c:v>1321.82</c:v>
                </c:pt>
                <c:pt idx="682">
                  <c:v>1321.83</c:v>
                </c:pt>
                <c:pt idx="683">
                  <c:v>1321.84</c:v>
                </c:pt>
                <c:pt idx="684">
                  <c:v>1321.85</c:v>
                </c:pt>
                <c:pt idx="685">
                  <c:v>1321.86</c:v>
                </c:pt>
                <c:pt idx="686">
                  <c:v>1321.87</c:v>
                </c:pt>
                <c:pt idx="687">
                  <c:v>1321.88</c:v>
                </c:pt>
                <c:pt idx="688">
                  <c:v>1321.89</c:v>
                </c:pt>
                <c:pt idx="689">
                  <c:v>1321.9</c:v>
                </c:pt>
                <c:pt idx="690">
                  <c:v>1321.91</c:v>
                </c:pt>
                <c:pt idx="691">
                  <c:v>1321.92</c:v>
                </c:pt>
                <c:pt idx="692">
                  <c:v>1321.93</c:v>
                </c:pt>
                <c:pt idx="693">
                  <c:v>1321.94</c:v>
                </c:pt>
                <c:pt idx="694">
                  <c:v>1321.95</c:v>
                </c:pt>
                <c:pt idx="695">
                  <c:v>1321.96</c:v>
                </c:pt>
                <c:pt idx="696">
                  <c:v>1321.97</c:v>
                </c:pt>
                <c:pt idx="697">
                  <c:v>1321.98</c:v>
                </c:pt>
                <c:pt idx="698">
                  <c:v>1321.99</c:v>
                </c:pt>
                <c:pt idx="699">
                  <c:v>1322</c:v>
                </c:pt>
                <c:pt idx="700">
                  <c:v>1322.01</c:v>
                </c:pt>
                <c:pt idx="701">
                  <c:v>1322.02</c:v>
                </c:pt>
                <c:pt idx="702">
                  <c:v>1322.03</c:v>
                </c:pt>
                <c:pt idx="703">
                  <c:v>1322.04</c:v>
                </c:pt>
                <c:pt idx="704">
                  <c:v>1322.05</c:v>
                </c:pt>
                <c:pt idx="705">
                  <c:v>1322.06</c:v>
                </c:pt>
                <c:pt idx="706">
                  <c:v>1322.07</c:v>
                </c:pt>
                <c:pt idx="707">
                  <c:v>1322.08</c:v>
                </c:pt>
                <c:pt idx="708">
                  <c:v>1322.09</c:v>
                </c:pt>
                <c:pt idx="709">
                  <c:v>1322.1</c:v>
                </c:pt>
                <c:pt idx="710">
                  <c:v>1322.11</c:v>
                </c:pt>
                <c:pt idx="711">
                  <c:v>1322.12</c:v>
                </c:pt>
                <c:pt idx="712">
                  <c:v>1322.13</c:v>
                </c:pt>
                <c:pt idx="713">
                  <c:v>1322.14</c:v>
                </c:pt>
                <c:pt idx="714">
                  <c:v>1322.15</c:v>
                </c:pt>
                <c:pt idx="715">
                  <c:v>1322.16</c:v>
                </c:pt>
                <c:pt idx="716">
                  <c:v>1322.17</c:v>
                </c:pt>
                <c:pt idx="717">
                  <c:v>1322.18</c:v>
                </c:pt>
                <c:pt idx="718">
                  <c:v>1322.19</c:v>
                </c:pt>
                <c:pt idx="719">
                  <c:v>1322.2</c:v>
                </c:pt>
                <c:pt idx="720">
                  <c:v>1322.21</c:v>
                </c:pt>
                <c:pt idx="721">
                  <c:v>1322.22</c:v>
                </c:pt>
                <c:pt idx="722">
                  <c:v>1322.23</c:v>
                </c:pt>
                <c:pt idx="723">
                  <c:v>1322.24</c:v>
                </c:pt>
                <c:pt idx="724">
                  <c:v>1322.25</c:v>
                </c:pt>
                <c:pt idx="725">
                  <c:v>1322.26</c:v>
                </c:pt>
                <c:pt idx="726">
                  <c:v>1322.27</c:v>
                </c:pt>
                <c:pt idx="727">
                  <c:v>1322.28</c:v>
                </c:pt>
                <c:pt idx="728">
                  <c:v>1322.29</c:v>
                </c:pt>
                <c:pt idx="729">
                  <c:v>1322.3</c:v>
                </c:pt>
                <c:pt idx="730">
                  <c:v>1322.31</c:v>
                </c:pt>
                <c:pt idx="731">
                  <c:v>1322.32</c:v>
                </c:pt>
                <c:pt idx="732">
                  <c:v>1322.33</c:v>
                </c:pt>
                <c:pt idx="733">
                  <c:v>1322.34</c:v>
                </c:pt>
                <c:pt idx="734">
                  <c:v>1322.35</c:v>
                </c:pt>
                <c:pt idx="735">
                  <c:v>1322.36</c:v>
                </c:pt>
                <c:pt idx="736">
                  <c:v>1322.37</c:v>
                </c:pt>
                <c:pt idx="737">
                  <c:v>1322.38</c:v>
                </c:pt>
                <c:pt idx="738">
                  <c:v>1322.39</c:v>
                </c:pt>
                <c:pt idx="739">
                  <c:v>1322.4</c:v>
                </c:pt>
                <c:pt idx="740">
                  <c:v>1322.41</c:v>
                </c:pt>
                <c:pt idx="741">
                  <c:v>1322.42</c:v>
                </c:pt>
                <c:pt idx="742">
                  <c:v>1322.43</c:v>
                </c:pt>
                <c:pt idx="743">
                  <c:v>1322.44</c:v>
                </c:pt>
                <c:pt idx="744">
                  <c:v>1322.45</c:v>
                </c:pt>
                <c:pt idx="745">
                  <c:v>1322.46</c:v>
                </c:pt>
                <c:pt idx="746">
                  <c:v>1322.47</c:v>
                </c:pt>
                <c:pt idx="747">
                  <c:v>1322.48</c:v>
                </c:pt>
                <c:pt idx="748">
                  <c:v>1322.49</c:v>
                </c:pt>
                <c:pt idx="749">
                  <c:v>1322.5</c:v>
                </c:pt>
                <c:pt idx="750">
                  <c:v>1322.51</c:v>
                </c:pt>
                <c:pt idx="751">
                  <c:v>1322.52</c:v>
                </c:pt>
                <c:pt idx="752">
                  <c:v>1322.53</c:v>
                </c:pt>
                <c:pt idx="753">
                  <c:v>1322.54</c:v>
                </c:pt>
                <c:pt idx="754">
                  <c:v>1322.55</c:v>
                </c:pt>
                <c:pt idx="755">
                  <c:v>1322.56</c:v>
                </c:pt>
                <c:pt idx="756">
                  <c:v>1322.57</c:v>
                </c:pt>
                <c:pt idx="757">
                  <c:v>1322.58</c:v>
                </c:pt>
                <c:pt idx="758">
                  <c:v>1322.59</c:v>
                </c:pt>
                <c:pt idx="759">
                  <c:v>1322.6</c:v>
                </c:pt>
                <c:pt idx="760">
                  <c:v>1322.61</c:v>
                </c:pt>
                <c:pt idx="761">
                  <c:v>1322.62</c:v>
                </c:pt>
                <c:pt idx="762">
                  <c:v>1322.63</c:v>
                </c:pt>
                <c:pt idx="763">
                  <c:v>1322.64</c:v>
                </c:pt>
                <c:pt idx="764">
                  <c:v>1322.65</c:v>
                </c:pt>
                <c:pt idx="765">
                  <c:v>1322.66</c:v>
                </c:pt>
                <c:pt idx="766">
                  <c:v>1322.67</c:v>
                </c:pt>
                <c:pt idx="767">
                  <c:v>1322.68</c:v>
                </c:pt>
                <c:pt idx="768">
                  <c:v>1322.69</c:v>
                </c:pt>
                <c:pt idx="769">
                  <c:v>1322.7</c:v>
                </c:pt>
                <c:pt idx="770">
                  <c:v>1322.71</c:v>
                </c:pt>
                <c:pt idx="771">
                  <c:v>1322.72</c:v>
                </c:pt>
                <c:pt idx="772">
                  <c:v>1322.73</c:v>
                </c:pt>
                <c:pt idx="773">
                  <c:v>1322.74</c:v>
                </c:pt>
                <c:pt idx="774">
                  <c:v>1322.75</c:v>
                </c:pt>
                <c:pt idx="775">
                  <c:v>1322.76</c:v>
                </c:pt>
                <c:pt idx="776">
                  <c:v>1322.77</c:v>
                </c:pt>
                <c:pt idx="777">
                  <c:v>1322.78</c:v>
                </c:pt>
                <c:pt idx="778">
                  <c:v>1322.79</c:v>
                </c:pt>
                <c:pt idx="779">
                  <c:v>1322.8</c:v>
                </c:pt>
                <c:pt idx="780">
                  <c:v>1322.81</c:v>
                </c:pt>
                <c:pt idx="781">
                  <c:v>1322.82</c:v>
                </c:pt>
                <c:pt idx="782">
                  <c:v>1322.83</c:v>
                </c:pt>
                <c:pt idx="783">
                  <c:v>1322.84</c:v>
                </c:pt>
                <c:pt idx="784">
                  <c:v>1322.85</c:v>
                </c:pt>
                <c:pt idx="785">
                  <c:v>1322.86</c:v>
                </c:pt>
                <c:pt idx="786">
                  <c:v>1322.87</c:v>
                </c:pt>
                <c:pt idx="787">
                  <c:v>1322.88</c:v>
                </c:pt>
                <c:pt idx="788">
                  <c:v>1322.89</c:v>
                </c:pt>
                <c:pt idx="789">
                  <c:v>1322.9</c:v>
                </c:pt>
                <c:pt idx="790">
                  <c:v>1322.91</c:v>
                </c:pt>
                <c:pt idx="791">
                  <c:v>1322.92</c:v>
                </c:pt>
                <c:pt idx="792">
                  <c:v>1322.93</c:v>
                </c:pt>
                <c:pt idx="793">
                  <c:v>1322.94</c:v>
                </c:pt>
                <c:pt idx="794">
                  <c:v>1322.95</c:v>
                </c:pt>
                <c:pt idx="795">
                  <c:v>1322.96</c:v>
                </c:pt>
                <c:pt idx="796">
                  <c:v>1322.97</c:v>
                </c:pt>
                <c:pt idx="797">
                  <c:v>1322.98</c:v>
                </c:pt>
                <c:pt idx="798">
                  <c:v>1322.99</c:v>
                </c:pt>
                <c:pt idx="799">
                  <c:v>1323</c:v>
                </c:pt>
                <c:pt idx="800">
                  <c:v>1323.01</c:v>
                </c:pt>
                <c:pt idx="801">
                  <c:v>1323.02</c:v>
                </c:pt>
                <c:pt idx="802">
                  <c:v>1323.03</c:v>
                </c:pt>
                <c:pt idx="803">
                  <c:v>1323.04</c:v>
                </c:pt>
                <c:pt idx="804">
                  <c:v>1323.05</c:v>
                </c:pt>
                <c:pt idx="805">
                  <c:v>1323.06</c:v>
                </c:pt>
                <c:pt idx="806">
                  <c:v>1323.07</c:v>
                </c:pt>
                <c:pt idx="807">
                  <c:v>1323.08</c:v>
                </c:pt>
                <c:pt idx="808">
                  <c:v>1323.09</c:v>
                </c:pt>
                <c:pt idx="809">
                  <c:v>1323.1</c:v>
                </c:pt>
                <c:pt idx="810">
                  <c:v>1323.11</c:v>
                </c:pt>
                <c:pt idx="811">
                  <c:v>1323.12</c:v>
                </c:pt>
                <c:pt idx="812">
                  <c:v>1323.13</c:v>
                </c:pt>
                <c:pt idx="813">
                  <c:v>1323.14</c:v>
                </c:pt>
                <c:pt idx="814">
                  <c:v>1323.15</c:v>
                </c:pt>
                <c:pt idx="815">
                  <c:v>1323.16</c:v>
                </c:pt>
                <c:pt idx="816">
                  <c:v>1323.17</c:v>
                </c:pt>
                <c:pt idx="817">
                  <c:v>1323.18</c:v>
                </c:pt>
                <c:pt idx="818">
                  <c:v>1323.19</c:v>
                </c:pt>
                <c:pt idx="819">
                  <c:v>1323.2</c:v>
                </c:pt>
                <c:pt idx="820">
                  <c:v>1323.21</c:v>
                </c:pt>
                <c:pt idx="821">
                  <c:v>1323.22</c:v>
                </c:pt>
                <c:pt idx="822">
                  <c:v>1323.23</c:v>
                </c:pt>
                <c:pt idx="823">
                  <c:v>1323.24</c:v>
                </c:pt>
                <c:pt idx="824">
                  <c:v>1323.25</c:v>
                </c:pt>
                <c:pt idx="825">
                  <c:v>1323.26</c:v>
                </c:pt>
                <c:pt idx="826">
                  <c:v>1323.27</c:v>
                </c:pt>
                <c:pt idx="827">
                  <c:v>1323.28</c:v>
                </c:pt>
                <c:pt idx="828">
                  <c:v>1323.29</c:v>
                </c:pt>
                <c:pt idx="829">
                  <c:v>1323.3</c:v>
                </c:pt>
                <c:pt idx="830">
                  <c:v>1323.31</c:v>
                </c:pt>
                <c:pt idx="831">
                  <c:v>1323.32</c:v>
                </c:pt>
                <c:pt idx="832">
                  <c:v>1323.33</c:v>
                </c:pt>
                <c:pt idx="833">
                  <c:v>1323.34</c:v>
                </c:pt>
                <c:pt idx="834">
                  <c:v>1323.35</c:v>
                </c:pt>
                <c:pt idx="835">
                  <c:v>1323.36</c:v>
                </c:pt>
                <c:pt idx="836">
                  <c:v>1323.37</c:v>
                </c:pt>
                <c:pt idx="837">
                  <c:v>1323.38</c:v>
                </c:pt>
                <c:pt idx="838">
                  <c:v>1323.39</c:v>
                </c:pt>
                <c:pt idx="839">
                  <c:v>1323.4</c:v>
                </c:pt>
                <c:pt idx="840">
                  <c:v>1323.41</c:v>
                </c:pt>
                <c:pt idx="841">
                  <c:v>1323.42</c:v>
                </c:pt>
                <c:pt idx="842">
                  <c:v>1323.43</c:v>
                </c:pt>
                <c:pt idx="843">
                  <c:v>1323.44</c:v>
                </c:pt>
                <c:pt idx="844">
                  <c:v>1323.45</c:v>
                </c:pt>
                <c:pt idx="845">
                  <c:v>1323.46</c:v>
                </c:pt>
                <c:pt idx="846">
                  <c:v>1323.47</c:v>
                </c:pt>
                <c:pt idx="847">
                  <c:v>1323.48</c:v>
                </c:pt>
                <c:pt idx="848">
                  <c:v>1323.49</c:v>
                </c:pt>
                <c:pt idx="849">
                  <c:v>1323.5</c:v>
                </c:pt>
                <c:pt idx="850">
                  <c:v>1323.51</c:v>
                </c:pt>
                <c:pt idx="851">
                  <c:v>1323.52</c:v>
                </c:pt>
                <c:pt idx="852">
                  <c:v>1323.53</c:v>
                </c:pt>
                <c:pt idx="853">
                  <c:v>1323.54</c:v>
                </c:pt>
                <c:pt idx="854">
                  <c:v>1323.55</c:v>
                </c:pt>
                <c:pt idx="855">
                  <c:v>1323.56</c:v>
                </c:pt>
                <c:pt idx="856">
                  <c:v>1323.57</c:v>
                </c:pt>
                <c:pt idx="857">
                  <c:v>1323.58</c:v>
                </c:pt>
                <c:pt idx="858">
                  <c:v>1323.59</c:v>
                </c:pt>
                <c:pt idx="859">
                  <c:v>1323.6</c:v>
                </c:pt>
                <c:pt idx="860">
                  <c:v>1323.61</c:v>
                </c:pt>
                <c:pt idx="861">
                  <c:v>1323.62</c:v>
                </c:pt>
                <c:pt idx="862">
                  <c:v>1323.63</c:v>
                </c:pt>
                <c:pt idx="863">
                  <c:v>1323.64</c:v>
                </c:pt>
                <c:pt idx="864">
                  <c:v>1323.65</c:v>
                </c:pt>
                <c:pt idx="865">
                  <c:v>1323.66</c:v>
                </c:pt>
                <c:pt idx="866">
                  <c:v>1323.67</c:v>
                </c:pt>
                <c:pt idx="867">
                  <c:v>1323.68</c:v>
                </c:pt>
                <c:pt idx="868">
                  <c:v>1323.69</c:v>
                </c:pt>
                <c:pt idx="869">
                  <c:v>1323.7</c:v>
                </c:pt>
                <c:pt idx="870">
                  <c:v>1323.71</c:v>
                </c:pt>
                <c:pt idx="871">
                  <c:v>1323.72</c:v>
                </c:pt>
                <c:pt idx="872">
                  <c:v>1323.73</c:v>
                </c:pt>
                <c:pt idx="873">
                  <c:v>1323.74</c:v>
                </c:pt>
                <c:pt idx="874">
                  <c:v>1323.75</c:v>
                </c:pt>
                <c:pt idx="875">
                  <c:v>1323.76</c:v>
                </c:pt>
                <c:pt idx="876">
                  <c:v>1323.77</c:v>
                </c:pt>
                <c:pt idx="877">
                  <c:v>1323.78</c:v>
                </c:pt>
                <c:pt idx="878">
                  <c:v>1323.79</c:v>
                </c:pt>
                <c:pt idx="879">
                  <c:v>1323.8</c:v>
                </c:pt>
                <c:pt idx="880">
                  <c:v>1323.81</c:v>
                </c:pt>
                <c:pt idx="881">
                  <c:v>1323.82</c:v>
                </c:pt>
                <c:pt idx="882">
                  <c:v>1323.83</c:v>
                </c:pt>
                <c:pt idx="883">
                  <c:v>1323.84</c:v>
                </c:pt>
                <c:pt idx="884">
                  <c:v>1323.85</c:v>
                </c:pt>
                <c:pt idx="885">
                  <c:v>1323.86</c:v>
                </c:pt>
                <c:pt idx="886">
                  <c:v>1323.87</c:v>
                </c:pt>
                <c:pt idx="887">
                  <c:v>1323.88</c:v>
                </c:pt>
                <c:pt idx="888">
                  <c:v>1323.89</c:v>
                </c:pt>
                <c:pt idx="889">
                  <c:v>1323.9</c:v>
                </c:pt>
                <c:pt idx="890">
                  <c:v>1323.91</c:v>
                </c:pt>
                <c:pt idx="891">
                  <c:v>1323.92</c:v>
                </c:pt>
                <c:pt idx="892">
                  <c:v>1323.93</c:v>
                </c:pt>
                <c:pt idx="893">
                  <c:v>1323.94</c:v>
                </c:pt>
                <c:pt idx="894">
                  <c:v>1323.95</c:v>
                </c:pt>
                <c:pt idx="895">
                  <c:v>1323.96</c:v>
                </c:pt>
                <c:pt idx="896">
                  <c:v>1323.97</c:v>
                </c:pt>
                <c:pt idx="897">
                  <c:v>1323.98</c:v>
                </c:pt>
                <c:pt idx="898">
                  <c:v>1323.99</c:v>
                </c:pt>
                <c:pt idx="899">
                  <c:v>1324</c:v>
                </c:pt>
                <c:pt idx="900">
                  <c:v>1324.01</c:v>
                </c:pt>
                <c:pt idx="901">
                  <c:v>1324.02</c:v>
                </c:pt>
                <c:pt idx="902">
                  <c:v>1324.03</c:v>
                </c:pt>
                <c:pt idx="903">
                  <c:v>1324.04</c:v>
                </c:pt>
                <c:pt idx="904">
                  <c:v>1324.05</c:v>
                </c:pt>
                <c:pt idx="905">
                  <c:v>1324.06</c:v>
                </c:pt>
                <c:pt idx="906">
                  <c:v>1324.07</c:v>
                </c:pt>
                <c:pt idx="907">
                  <c:v>1324.08</c:v>
                </c:pt>
                <c:pt idx="908">
                  <c:v>1324.09</c:v>
                </c:pt>
                <c:pt idx="909">
                  <c:v>1324.1</c:v>
                </c:pt>
                <c:pt idx="910">
                  <c:v>1324.11</c:v>
                </c:pt>
                <c:pt idx="911">
                  <c:v>1324.12</c:v>
                </c:pt>
                <c:pt idx="912">
                  <c:v>1324.13</c:v>
                </c:pt>
                <c:pt idx="913">
                  <c:v>1324.14</c:v>
                </c:pt>
                <c:pt idx="914">
                  <c:v>1324.15</c:v>
                </c:pt>
                <c:pt idx="915">
                  <c:v>1324.16</c:v>
                </c:pt>
                <c:pt idx="916">
                  <c:v>1324.17</c:v>
                </c:pt>
                <c:pt idx="917">
                  <c:v>1324.18</c:v>
                </c:pt>
                <c:pt idx="918">
                  <c:v>1324.19</c:v>
                </c:pt>
                <c:pt idx="919">
                  <c:v>1324.2</c:v>
                </c:pt>
                <c:pt idx="920">
                  <c:v>1324.21</c:v>
                </c:pt>
                <c:pt idx="921">
                  <c:v>1324.22</c:v>
                </c:pt>
                <c:pt idx="922">
                  <c:v>1324.23</c:v>
                </c:pt>
                <c:pt idx="923">
                  <c:v>1324.24</c:v>
                </c:pt>
                <c:pt idx="924">
                  <c:v>1324.25</c:v>
                </c:pt>
                <c:pt idx="925">
                  <c:v>1324.26</c:v>
                </c:pt>
                <c:pt idx="926">
                  <c:v>1324.27</c:v>
                </c:pt>
                <c:pt idx="927">
                  <c:v>1324.28</c:v>
                </c:pt>
                <c:pt idx="928">
                  <c:v>1324.29</c:v>
                </c:pt>
                <c:pt idx="929">
                  <c:v>1324.3</c:v>
                </c:pt>
                <c:pt idx="930">
                  <c:v>1324.31</c:v>
                </c:pt>
                <c:pt idx="931">
                  <c:v>1324.32</c:v>
                </c:pt>
                <c:pt idx="932">
                  <c:v>1324.33</c:v>
                </c:pt>
                <c:pt idx="933">
                  <c:v>1324.34</c:v>
                </c:pt>
                <c:pt idx="934">
                  <c:v>1324.35</c:v>
                </c:pt>
                <c:pt idx="935">
                  <c:v>1324.36</c:v>
                </c:pt>
                <c:pt idx="936">
                  <c:v>1324.37</c:v>
                </c:pt>
                <c:pt idx="937">
                  <c:v>1324.38</c:v>
                </c:pt>
                <c:pt idx="938">
                  <c:v>1324.39</c:v>
                </c:pt>
                <c:pt idx="939">
                  <c:v>1324.4</c:v>
                </c:pt>
                <c:pt idx="940">
                  <c:v>1324.41</c:v>
                </c:pt>
                <c:pt idx="941">
                  <c:v>1324.42</c:v>
                </c:pt>
                <c:pt idx="942">
                  <c:v>1324.43</c:v>
                </c:pt>
                <c:pt idx="943">
                  <c:v>1324.44</c:v>
                </c:pt>
                <c:pt idx="944">
                  <c:v>1324.45</c:v>
                </c:pt>
                <c:pt idx="945">
                  <c:v>1324.46</c:v>
                </c:pt>
                <c:pt idx="946">
                  <c:v>1324.47</c:v>
                </c:pt>
                <c:pt idx="947">
                  <c:v>1324.48</c:v>
                </c:pt>
                <c:pt idx="948">
                  <c:v>1324.49</c:v>
                </c:pt>
                <c:pt idx="949">
                  <c:v>1324.5</c:v>
                </c:pt>
                <c:pt idx="950">
                  <c:v>1324.51</c:v>
                </c:pt>
                <c:pt idx="951">
                  <c:v>1324.52</c:v>
                </c:pt>
                <c:pt idx="952">
                  <c:v>1324.53</c:v>
                </c:pt>
                <c:pt idx="953">
                  <c:v>1324.54</c:v>
                </c:pt>
                <c:pt idx="954">
                  <c:v>1324.55</c:v>
                </c:pt>
                <c:pt idx="955">
                  <c:v>1324.56</c:v>
                </c:pt>
                <c:pt idx="956">
                  <c:v>1324.57</c:v>
                </c:pt>
                <c:pt idx="957">
                  <c:v>1324.58</c:v>
                </c:pt>
                <c:pt idx="958">
                  <c:v>1324.59</c:v>
                </c:pt>
                <c:pt idx="959">
                  <c:v>1324.6</c:v>
                </c:pt>
                <c:pt idx="960">
                  <c:v>1324.61</c:v>
                </c:pt>
                <c:pt idx="961">
                  <c:v>1324.62</c:v>
                </c:pt>
                <c:pt idx="962">
                  <c:v>1324.63</c:v>
                </c:pt>
                <c:pt idx="963">
                  <c:v>1324.64</c:v>
                </c:pt>
                <c:pt idx="964">
                  <c:v>1324.65</c:v>
                </c:pt>
                <c:pt idx="965">
                  <c:v>1324.66</c:v>
                </c:pt>
                <c:pt idx="966">
                  <c:v>1324.67</c:v>
                </c:pt>
                <c:pt idx="967">
                  <c:v>1324.68</c:v>
                </c:pt>
                <c:pt idx="968">
                  <c:v>1324.69</c:v>
                </c:pt>
                <c:pt idx="969">
                  <c:v>1324.7</c:v>
                </c:pt>
                <c:pt idx="970">
                  <c:v>1324.71</c:v>
                </c:pt>
                <c:pt idx="971">
                  <c:v>1324.72</c:v>
                </c:pt>
                <c:pt idx="972">
                  <c:v>1324.73</c:v>
                </c:pt>
                <c:pt idx="973">
                  <c:v>1324.74</c:v>
                </c:pt>
                <c:pt idx="974">
                  <c:v>1324.75</c:v>
                </c:pt>
                <c:pt idx="975">
                  <c:v>1324.76</c:v>
                </c:pt>
                <c:pt idx="976">
                  <c:v>1324.77</c:v>
                </c:pt>
                <c:pt idx="977">
                  <c:v>1324.78</c:v>
                </c:pt>
                <c:pt idx="978">
                  <c:v>1324.79</c:v>
                </c:pt>
                <c:pt idx="979">
                  <c:v>1324.8</c:v>
                </c:pt>
                <c:pt idx="980">
                  <c:v>1324.81</c:v>
                </c:pt>
                <c:pt idx="981">
                  <c:v>1324.82</c:v>
                </c:pt>
                <c:pt idx="982">
                  <c:v>1324.83</c:v>
                </c:pt>
                <c:pt idx="983">
                  <c:v>1324.84</c:v>
                </c:pt>
                <c:pt idx="984">
                  <c:v>1324.85</c:v>
                </c:pt>
                <c:pt idx="985">
                  <c:v>1324.86</c:v>
                </c:pt>
                <c:pt idx="986">
                  <c:v>1324.87</c:v>
                </c:pt>
                <c:pt idx="987">
                  <c:v>1324.88</c:v>
                </c:pt>
                <c:pt idx="988">
                  <c:v>1324.89</c:v>
                </c:pt>
                <c:pt idx="989">
                  <c:v>1324.9</c:v>
                </c:pt>
                <c:pt idx="990">
                  <c:v>1324.91</c:v>
                </c:pt>
                <c:pt idx="991">
                  <c:v>1324.92</c:v>
                </c:pt>
                <c:pt idx="992">
                  <c:v>1324.93</c:v>
                </c:pt>
                <c:pt idx="993">
                  <c:v>1324.94</c:v>
                </c:pt>
                <c:pt idx="994">
                  <c:v>1324.95</c:v>
                </c:pt>
                <c:pt idx="995">
                  <c:v>1324.96</c:v>
                </c:pt>
                <c:pt idx="996">
                  <c:v>1324.97</c:v>
                </c:pt>
                <c:pt idx="997">
                  <c:v>1324.98</c:v>
                </c:pt>
                <c:pt idx="998">
                  <c:v>1324.99</c:v>
                </c:pt>
                <c:pt idx="999">
                  <c:v>1325</c:v>
                </c:pt>
                <c:pt idx="1000">
                  <c:v>1325.01</c:v>
                </c:pt>
                <c:pt idx="1001">
                  <c:v>1325.02</c:v>
                </c:pt>
                <c:pt idx="1002">
                  <c:v>1325.03</c:v>
                </c:pt>
                <c:pt idx="1003">
                  <c:v>1325.04</c:v>
                </c:pt>
                <c:pt idx="1004">
                  <c:v>1325.05</c:v>
                </c:pt>
                <c:pt idx="1005">
                  <c:v>1325.06</c:v>
                </c:pt>
                <c:pt idx="1006">
                  <c:v>1325.07</c:v>
                </c:pt>
                <c:pt idx="1007">
                  <c:v>1325.08</c:v>
                </c:pt>
                <c:pt idx="1008">
                  <c:v>1325.09</c:v>
                </c:pt>
                <c:pt idx="1009">
                  <c:v>1325.1</c:v>
                </c:pt>
                <c:pt idx="1010">
                  <c:v>1325.11</c:v>
                </c:pt>
                <c:pt idx="1011">
                  <c:v>1325.12</c:v>
                </c:pt>
                <c:pt idx="1012">
                  <c:v>1325.13</c:v>
                </c:pt>
                <c:pt idx="1013">
                  <c:v>1325.14</c:v>
                </c:pt>
                <c:pt idx="1014">
                  <c:v>1325.15</c:v>
                </c:pt>
                <c:pt idx="1015">
                  <c:v>1325.16</c:v>
                </c:pt>
                <c:pt idx="1016">
                  <c:v>1325.17</c:v>
                </c:pt>
                <c:pt idx="1017">
                  <c:v>1325.18</c:v>
                </c:pt>
                <c:pt idx="1018">
                  <c:v>1325.19</c:v>
                </c:pt>
                <c:pt idx="1019">
                  <c:v>1325.2</c:v>
                </c:pt>
                <c:pt idx="1020">
                  <c:v>1325.21</c:v>
                </c:pt>
                <c:pt idx="1021">
                  <c:v>1325.22</c:v>
                </c:pt>
                <c:pt idx="1022">
                  <c:v>1325.23</c:v>
                </c:pt>
                <c:pt idx="1023">
                  <c:v>1325.24</c:v>
                </c:pt>
                <c:pt idx="1024">
                  <c:v>1325.25</c:v>
                </c:pt>
                <c:pt idx="1025">
                  <c:v>1325.26</c:v>
                </c:pt>
                <c:pt idx="1026">
                  <c:v>1325.27</c:v>
                </c:pt>
                <c:pt idx="1027">
                  <c:v>1325.28</c:v>
                </c:pt>
                <c:pt idx="1028">
                  <c:v>1325.29</c:v>
                </c:pt>
                <c:pt idx="1029">
                  <c:v>1325.3</c:v>
                </c:pt>
                <c:pt idx="1030">
                  <c:v>1325.31</c:v>
                </c:pt>
                <c:pt idx="1031">
                  <c:v>1325.32</c:v>
                </c:pt>
                <c:pt idx="1032">
                  <c:v>1325.33</c:v>
                </c:pt>
                <c:pt idx="1033">
                  <c:v>1325.34</c:v>
                </c:pt>
                <c:pt idx="1034">
                  <c:v>1325.35</c:v>
                </c:pt>
                <c:pt idx="1035">
                  <c:v>1325.36</c:v>
                </c:pt>
                <c:pt idx="1036">
                  <c:v>1325.37</c:v>
                </c:pt>
                <c:pt idx="1037">
                  <c:v>1325.38</c:v>
                </c:pt>
                <c:pt idx="1038">
                  <c:v>1325.39</c:v>
                </c:pt>
                <c:pt idx="1039">
                  <c:v>1325.4</c:v>
                </c:pt>
                <c:pt idx="1040">
                  <c:v>1325.41</c:v>
                </c:pt>
                <c:pt idx="1041">
                  <c:v>1325.42</c:v>
                </c:pt>
                <c:pt idx="1042">
                  <c:v>1325.43</c:v>
                </c:pt>
                <c:pt idx="1043">
                  <c:v>1325.44</c:v>
                </c:pt>
                <c:pt idx="1044">
                  <c:v>1325.45</c:v>
                </c:pt>
                <c:pt idx="1045">
                  <c:v>1325.46</c:v>
                </c:pt>
                <c:pt idx="1046">
                  <c:v>1325.47</c:v>
                </c:pt>
                <c:pt idx="1047">
                  <c:v>1325.48</c:v>
                </c:pt>
                <c:pt idx="1048">
                  <c:v>1325.49</c:v>
                </c:pt>
                <c:pt idx="1049">
                  <c:v>1325.5</c:v>
                </c:pt>
                <c:pt idx="1050">
                  <c:v>1325.51</c:v>
                </c:pt>
                <c:pt idx="1051">
                  <c:v>1325.52</c:v>
                </c:pt>
                <c:pt idx="1052">
                  <c:v>1325.53</c:v>
                </c:pt>
                <c:pt idx="1053">
                  <c:v>1325.54</c:v>
                </c:pt>
                <c:pt idx="1054">
                  <c:v>1325.55</c:v>
                </c:pt>
                <c:pt idx="1055">
                  <c:v>1325.56</c:v>
                </c:pt>
                <c:pt idx="1056">
                  <c:v>1325.57</c:v>
                </c:pt>
                <c:pt idx="1057">
                  <c:v>1325.58</c:v>
                </c:pt>
                <c:pt idx="1058">
                  <c:v>1325.59</c:v>
                </c:pt>
                <c:pt idx="1059">
                  <c:v>1325.6</c:v>
                </c:pt>
                <c:pt idx="1060">
                  <c:v>1325.61</c:v>
                </c:pt>
                <c:pt idx="1061">
                  <c:v>1325.62</c:v>
                </c:pt>
                <c:pt idx="1062">
                  <c:v>1325.63</c:v>
                </c:pt>
                <c:pt idx="1063">
                  <c:v>1325.64</c:v>
                </c:pt>
                <c:pt idx="1064">
                  <c:v>1325.65</c:v>
                </c:pt>
                <c:pt idx="1065">
                  <c:v>1325.66</c:v>
                </c:pt>
                <c:pt idx="1066">
                  <c:v>1325.67</c:v>
                </c:pt>
                <c:pt idx="1067">
                  <c:v>1325.68</c:v>
                </c:pt>
                <c:pt idx="1068">
                  <c:v>1325.69</c:v>
                </c:pt>
                <c:pt idx="1069">
                  <c:v>1325.7</c:v>
                </c:pt>
                <c:pt idx="1070">
                  <c:v>1325.71</c:v>
                </c:pt>
                <c:pt idx="1071">
                  <c:v>1325.72</c:v>
                </c:pt>
                <c:pt idx="1072">
                  <c:v>1325.73</c:v>
                </c:pt>
                <c:pt idx="1073">
                  <c:v>1325.74</c:v>
                </c:pt>
                <c:pt idx="1074">
                  <c:v>1325.75</c:v>
                </c:pt>
                <c:pt idx="1075">
                  <c:v>1325.76</c:v>
                </c:pt>
                <c:pt idx="1076">
                  <c:v>1325.77</c:v>
                </c:pt>
                <c:pt idx="1077">
                  <c:v>1325.78</c:v>
                </c:pt>
                <c:pt idx="1078">
                  <c:v>1325.79</c:v>
                </c:pt>
                <c:pt idx="1079">
                  <c:v>1325.8</c:v>
                </c:pt>
                <c:pt idx="1080">
                  <c:v>1325.81</c:v>
                </c:pt>
                <c:pt idx="1081">
                  <c:v>1325.82</c:v>
                </c:pt>
                <c:pt idx="1082">
                  <c:v>1325.83</c:v>
                </c:pt>
                <c:pt idx="1083">
                  <c:v>1325.84</c:v>
                </c:pt>
                <c:pt idx="1084">
                  <c:v>1325.85</c:v>
                </c:pt>
                <c:pt idx="1085">
                  <c:v>1325.86</c:v>
                </c:pt>
                <c:pt idx="1086">
                  <c:v>1325.87</c:v>
                </c:pt>
                <c:pt idx="1087">
                  <c:v>1325.88</c:v>
                </c:pt>
                <c:pt idx="1088">
                  <c:v>1325.89</c:v>
                </c:pt>
                <c:pt idx="1089">
                  <c:v>1325.9</c:v>
                </c:pt>
                <c:pt idx="1090">
                  <c:v>1325.91</c:v>
                </c:pt>
                <c:pt idx="1091">
                  <c:v>1325.92</c:v>
                </c:pt>
                <c:pt idx="1092">
                  <c:v>1325.93</c:v>
                </c:pt>
                <c:pt idx="1093">
                  <c:v>1325.94</c:v>
                </c:pt>
                <c:pt idx="1094">
                  <c:v>1325.95</c:v>
                </c:pt>
                <c:pt idx="1095">
                  <c:v>1325.96</c:v>
                </c:pt>
                <c:pt idx="1096">
                  <c:v>1325.97</c:v>
                </c:pt>
                <c:pt idx="1097">
                  <c:v>1325.98</c:v>
                </c:pt>
                <c:pt idx="1098">
                  <c:v>1325.99</c:v>
                </c:pt>
                <c:pt idx="1099">
                  <c:v>1326</c:v>
                </c:pt>
                <c:pt idx="1100">
                  <c:v>1326.01</c:v>
                </c:pt>
                <c:pt idx="1101">
                  <c:v>1326.02</c:v>
                </c:pt>
                <c:pt idx="1102">
                  <c:v>1326.03</c:v>
                </c:pt>
                <c:pt idx="1103">
                  <c:v>1326.04</c:v>
                </c:pt>
                <c:pt idx="1104">
                  <c:v>1326.05</c:v>
                </c:pt>
                <c:pt idx="1105">
                  <c:v>1326.06</c:v>
                </c:pt>
                <c:pt idx="1106">
                  <c:v>1326.07</c:v>
                </c:pt>
                <c:pt idx="1107">
                  <c:v>1326.08</c:v>
                </c:pt>
                <c:pt idx="1108">
                  <c:v>1326.09</c:v>
                </c:pt>
                <c:pt idx="1109">
                  <c:v>1326.1</c:v>
                </c:pt>
                <c:pt idx="1110">
                  <c:v>1326.11</c:v>
                </c:pt>
                <c:pt idx="1111">
                  <c:v>1326.12</c:v>
                </c:pt>
                <c:pt idx="1112">
                  <c:v>1326.13</c:v>
                </c:pt>
                <c:pt idx="1113">
                  <c:v>1326.14</c:v>
                </c:pt>
                <c:pt idx="1114">
                  <c:v>1326.15</c:v>
                </c:pt>
                <c:pt idx="1115">
                  <c:v>1326.16</c:v>
                </c:pt>
                <c:pt idx="1116">
                  <c:v>1326.17</c:v>
                </c:pt>
                <c:pt idx="1117">
                  <c:v>1326.18</c:v>
                </c:pt>
                <c:pt idx="1118">
                  <c:v>1326.19</c:v>
                </c:pt>
                <c:pt idx="1119">
                  <c:v>1326.2</c:v>
                </c:pt>
                <c:pt idx="1120">
                  <c:v>1326.21</c:v>
                </c:pt>
                <c:pt idx="1121">
                  <c:v>1326.22</c:v>
                </c:pt>
                <c:pt idx="1122">
                  <c:v>1326.23</c:v>
                </c:pt>
                <c:pt idx="1123">
                  <c:v>1326.24</c:v>
                </c:pt>
                <c:pt idx="1124">
                  <c:v>1326.25</c:v>
                </c:pt>
                <c:pt idx="1125">
                  <c:v>1326.26</c:v>
                </c:pt>
                <c:pt idx="1126">
                  <c:v>1326.27</c:v>
                </c:pt>
                <c:pt idx="1127">
                  <c:v>1326.28</c:v>
                </c:pt>
                <c:pt idx="1128">
                  <c:v>1326.29</c:v>
                </c:pt>
                <c:pt idx="1129">
                  <c:v>1326.3</c:v>
                </c:pt>
                <c:pt idx="1130">
                  <c:v>1326.31</c:v>
                </c:pt>
                <c:pt idx="1131">
                  <c:v>1326.32</c:v>
                </c:pt>
                <c:pt idx="1132">
                  <c:v>1326.33</c:v>
                </c:pt>
                <c:pt idx="1133">
                  <c:v>1326.34</c:v>
                </c:pt>
                <c:pt idx="1134">
                  <c:v>1326.35</c:v>
                </c:pt>
                <c:pt idx="1135">
                  <c:v>1326.36</c:v>
                </c:pt>
                <c:pt idx="1136">
                  <c:v>1326.37</c:v>
                </c:pt>
                <c:pt idx="1137">
                  <c:v>1326.38</c:v>
                </c:pt>
                <c:pt idx="1138">
                  <c:v>1326.39</c:v>
                </c:pt>
                <c:pt idx="1139">
                  <c:v>1326.4</c:v>
                </c:pt>
                <c:pt idx="1140">
                  <c:v>1326.41</c:v>
                </c:pt>
                <c:pt idx="1141">
                  <c:v>1326.42</c:v>
                </c:pt>
                <c:pt idx="1142">
                  <c:v>1326.43</c:v>
                </c:pt>
                <c:pt idx="1143">
                  <c:v>1326.44</c:v>
                </c:pt>
                <c:pt idx="1144">
                  <c:v>1326.45</c:v>
                </c:pt>
                <c:pt idx="1145">
                  <c:v>1326.46</c:v>
                </c:pt>
                <c:pt idx="1146">
                  <c:v>1326.47</c:v>
                </c:pt>
                <c:pt idx="1147">
                  <c:v>1326.48</c:v>
                </c:pt>
                <c:pt idx="1148">
                  <c:v>1326.49</c:v>
                </c:pt>
                <c:pt idx="1149">
                  <c:v>1326.5</c:v>
                </c:pt>
                <c:pt idx="1150">
                  <c:v>1326.51</c:v>
                </c:pt>
                <c:pt idx="1151">
                  <c:v>1326.52</c:v>
                </c:pt>
                <c:pt idx="1152">
                  <c:v>1326.53</c:v>
                </c:pt>
                <c:pt idx="1153">
                  <c:v>1326.54</c:v>
                </c:pt>
                <c:pt idx="1154">
                  <c:v>1326.55</c:v>
                </c:pt>
                <c:pt idx="1155">
                  <c:v>1326.56</c:v>
                </c:pt>
                <c:pt idx="1156">
                  <c:v>1326.57</c:v>
                </c:pt>
                <c:pt idx="1157">
                  <c:v>1326.58</c:v>
                </c:pt>
                <c:pt idx="1158">
                  <c:v>1326.59</c:v>
                </c:pt>
                <c:pt idx="1159">
                  <c:v>1326.6</c:v>
                </c:pt>
                <c:pt idx="1160">
                  <c:v>1326.61</c:v>
                </c:pt>
                <c:pt idx="1161">
                  <c:v>1326.62</c:v>
                </c:pt>
                <c:pt idx="1162">
                  <c:v>1326.63</c:v>
                </c:pt>
                <c:pt idx="1163">
                  <c:v>1326.64</c:v>
                </c:pt>
                <c:pt idx="1164">
                  <c:v>1326.65</c:v>
                </c:pt>
                <c:pt idx="1165">
                  <c:v>1326.66</c:v>
                </c:pt>
                <c:pt idx="1166">
                  <c:v>1326.67</c:v>
                </c:pt>
                <c:pt idx="1167">
                  <c:v>1326.68</c:v>
                </c:pt>
                <c:pt idx="1168">
                  <c:v>1326.69</c:v>
                </c:pt>
                <c:pt idx="1169">
                  <c:v>1326.7</c:v>
                </c:pt>
                <c:pt idx="1170">
                  <c:v>1326.71</c:v>
                </c:pt>
                <c:pt idx="1171">
                  <c:v>1326.72</c:v>
                </c:pt>
                <c:pt idx="1172">
                  <c:v>1326.73</c:v>
                </c:pt>
                <c:pt idx="1173">
                  <c:v>1326.74</c:v>
                </c:pt>
                <c:pt idx="1174">
                  <c:v>1326.75</c:v>
                </c:pt>
                <c:pt idx="1175">
                  <c:v>1326.76</c:v>
                </c:pt>
                <c:pt idx="1176">
                  <c:v>1326.77</c:v>
                </c:pt>
                <c:pt idx="1177">
                  <c:v>1326.78</c:v>
                </c:pt>
                <c:pt idx="1178">
                  <c:v>1326.79</c:v>
                </c:pt>
                <c:pt idx="1179">
                  <c:v>1326.8</c:v>
                </c:pt>
                <c:pt idx="1180">
                  <c:v>1326.81</c:v>
                </c:pt>
                <c:pt idx="1181">
                  <c:v>1326.82</c:v>
                </c:pt>
                <c:pt idx="1182">
                  <c:v>1326.83</c:v>
                </c:pt>
                <c:pt idx="1183">
                  <c:v>1326.84</c:v>
                </c:pt>
                <c:pt idx="1184">
                  <c:v>1326.85</c:v>
                </c:pt>
                <c:pt idx="1185">
                  <c:v>1326.86</c:v>
                </c:pt>
                <c:pt idx="1186">
                  <c:v>1326.87</c:v>
                </c:pt>
                <c:pt idx="1187">
                  <c:v>1326.88</c:v>
                </c:pt>
                <c:pt idx="1188">
                  <c:v>1326.89</c:v>
                </c:pt>
                <c:pt idx="1189">
                  <c:v>1326.9</c:v>
                </c:pt>
                <c:pt idx="1190">
                  <c:v>1326.91</c:v>
                </c:pt>
                <c:pt idx="1191">
                  <c:v>1326.92</c:v>
                </c:pt>
                <c:pt idx="1192">
                  <c:v>1326.93</c:v>
                </c:pt>
                <c:pt idx="1193">
                  <c:v>1326.94</c:v>
                </c:pt>
                <c:pt idx="1194">
                  <c:v>1326.95</c:v>
                </c:pt>
                <c:pt idx="1195">
                  <c:v>1326.96</c:v>
                </c:pt>
                <c:pt idx="1196">
                  <c:v>1326.97</c:v>
                </c:pt>
                <c:pt idx="1197">
                  <c:v>1326.98</c:v>
                </c:pt>
                <c:pt idx="1198">
                  <c:v>1326.99</c:v>
                </c:pt>
                <c:pt idx="1199">
                  <c:v>1327</c:v>
                </c:pt>
                <c:pt idx="1200">
                  <c:v>1327.01</c:v>
                </c:pt>
                <c:pt idx="1201">
                  <c:v>1327.02</c:v>
                </c:pt>
                <c:pt idx="1202">
                  <c:v>1327.03</c:v>
                </c:pt>
                <c:pt idx="1203">
                  <c:v>1327.04</c:v>
                </c:pt>
                <c:pt idx="1204">
                  <c:v>1327.05</c:v>
                </c:pt>
                <c:pt idx="1205">
                  <c:v>1327.06</c:v>
                </c:pt>
                <c:pt idx="1206">
                  <c:v>1327.07</c:v>
                </c:pt>
                <c:pt idx="1207">
                  <c:v>1327.08</c:v>
                </c:pt>
                <c:pt idx="1208">
                  <c:v>1327.09</c:v>
                </c:pt>
                <c:pt idx="1209">
                  <c:v>1327.1</c:v>
                </c:pt>
                <c:pt idx="1210">
                  <c:v>1327.11</c:v>
                </c:pt>
                <c:pt idx="1211">
                  <c:v>1327.12</c:v>
                </c:pt>
                <c:pt idx="1212">
                  <c:v>1327.13</c:v>
                </c:pt>
                <c:pt idx="1213">
                  <c:v>1327.14</c:v>
                </c:pt>
                <c:pt idx="1214">
                  <c:v>1327.15</c:v>
                </c:pt>
                <c:pt idx="1215">
                  <c:v>1327.16</c:v>
                </c:pt>
                <c:pt idx="1216">
                  <c:v>1327.17</c:v>
                </c:pt>
                <c:pt idx="1217">
                  <c:v>1327.18</c:v>
                </c:pt>
                <c:pt idx="1218">
                  <c:v>1327.19</c:v>
                </c:pt>
                <c:pt idx="1219">
                  <c:v>1327.2</c:v>
                </c:pt>
                <c:pt idx="1220">
                  <c:v>1327.21</c:v>
                </c:pt>
                <c:pt idx="1221">
                  <c:v>1327.22</c:v>
                </c:pt>
                <c:pt idx="1222">
                  <c:v>1327.23</c:v>
                </c:pt>
                <c:pt idx="1223">
                  <c:v>1327.24</c:v>
                </c:pt>
                <c:pt idx="1224">
                  <c:v>1327.25</c:v>
                </c:pt>
                <c:pt idx="1225">
                  <c:v>1327.26</c:v>
                </c:pt>
                <c:pt idx="1226">
                  <c:v>1327.27</c:v>
                </c:pt>
                <c:pt idx="1227">
                  <c:v>1327.28</c:v>
                </c:pt>
                <c:pt idx="1228">
                  <c:v>1327.29</c:v>
                </c:pt>
                <c:pt idx="1229">
                  <c:v>1327.3</c:v>
                </c:pt>
                <c:pt idx="1230">
                  <c:v>1327.31</c:v>
                </c:pt>
                <c:pt idx="1231">
                  <c:v>1327.32</c:v>
                </c:pt>
                <c:pt idx="1232">
                  <c:v>1327.33</c:v>
                </c:pt>
                <c:pt idx="1233">
                  <c:v>1327.34</c:v>
                </c:pt>
                <c:pt idx="1234">
                  <c:v>1327.35</c:v>
                </c:pt>
                <c:pt idx="1235">
                  <c:v>1327.36</c:v>
                </c:pt>
                <c:pt idx="1236">
                  <c:v>1327.37</c:v>
                </c:pt>
                <c:pt idx="1237">
                  <c:v>1327.38</c:v>
                </c:pt>
                <c:pt idx="1238">
                  <c:v>1327.39</c:v>
                </c:pt>
                <c:pt idx="1239">
                  <c:v>1327.4</c:v>
                </c:pt>
                <c:pt idx="1240">
                  <c:v>1327.41</c:v>
                </c:pt>
                <c:pt idx="1241">
                  <c:v>1327.42</c:v>
                </c:pt>
                <c:pt idx="1242">
                  <c:v>1327.43</c:v>
                </c:pt>
                <c:pt idx="1243">
                  <c:v>1327.44</c:v>
                </c:pt>
                <c:pt idx="1244">
                  <c:v>1327.45</c:v>
                </c:pt>
                <c:pt idx="1245">
                  <c:v>1327.46</c:v>
                </c:pt>
                <c:pt idx="1246">
                  <c:v>1327.47</c:v>
                </c:pt>
                <c:pt idx="1247">
                  <c:v>1327.48</c:v>
                </c:pt>
                <c:pt idx="1248">
                  <c:v>1327.49</c:v>
                </c:pt>
                <c:pt idx="1249">
                  <c:v>1327.5</c:v>
                </c:pt>
                <c:pt idx="1250">
                  <c:v>1327.51</c:v>
                </c:pt>
                <c:pt idx="1251">
                  <c:v>1327.52</c:v>
                </c:pt>
                <c:pt idx="1252">
                  <c:v>1327.53</c:v>
                </c:pt>
                <c:pt idx="1253">
                  <c:v>1327.54</c:v>
                </c:pt>
                <c:pt idx="1254">
                  <c:v>1327.55</c:v>
                </c:pt>
                <c:pt idx="1255">
                  <c:v>1327.56</c:v>
                </c:pt>
                <c:pt idx="1256">
                  <c:v>1327.57</c:v>
                </c:pt>
                <c:pt idx="1257">
                  <c:v>1327.58</c:v>
                </c:pt>
                <c:pt idx="1258">
                  <c:v>1327.59</c:v>
                </c:pt>
                <c:pt idx="1259">
                  <c:v>1327.6</c:v>
                </c:pt>
                <c:pt idx="1260">
                  <c:v>1327.61</c:v>
                </c:pt>
                <c:pt idx="1261">
                  <c:v>1327.62</c:v>
                </c:pt>
                <c:pt idx="1262">
                  <c:v>1327.63</c:v>
                </c:pt>
                <c:pt idx="1263">
                  <c:v>1327.64</c:v>
                </c:pt>
                <c:pt idx="1264">
                  <c:v>1327.65</c:v>
                </c:pt>
                <c:pt idx="1265">
                  <c:v>1327.66</c:v>
                </c:pt>
                <c:pt idx="1266">
                  <c:v>1327.67</c:v>
                </c:pt>
                <c:pt idx="1267">
                  <c:v>1327.68</c:v>
                </c:pt>
                <c:pt idx="1268">
                  <c:v>1327.69</c:v>
                </c:pt>
                <c:pt idx="1269">
                  <c:v>1327.7</c:v>
                </c:pt>
                <c:pt idx="1270">
                  <c:v>1327.71</c:v>
                </c:pt>
                <c:pt idx="1271">
                  <c:v>1327.72</c:v>
                </c:pt>
                <c:pt idx="1272">
                  <c:v>1327.73</c:v>
                </c:pt>
                <c:pt idx="1273">
                  <c:v>1327.74</c:v>
                </c:pt>
                <c:pt idx="1274">
                  <c:v>1327.75</c:v>
                </c:pt>
                <c:pt idx="1275">
                  <c:v>1327.76</c:v>
                </c:pt>
                <c:pt idx="1276">
                  <c:v>1327.77</c:v>
                </c:pt>
                <c:pt idx="1277">
                  <c:v>1327.78</c:v>
                </c:pt>
                <c:pt idx="1278">
                  <c:v>1327.79</c:v>
                </c:pt>
                <c:pt idx="1279">
                  <c:v>1327.8</c:v>
                </c:pt>
                <c:pt idx="1280">
                  <c:v>1327.81</c:v>
                </c:pt>
                <c:pt idx="1281">
                  <c:v>1327.82</c:v>
                </c:pt>
                <c:pt idx="1282">
                  <c:v>1327.83</c:v>
                </c:pt>
                <c:pt idx="1283">
                  <c:v>1327.84</c:v>
                </c:pt>
                <c:pt idx="1284">
                  <c:v>1327.85</c:v>
                </c:pt>
                <c:pt idx="1285">
                  <c:v>1327.86</c:v>
                </c:pt>
                <c:pt idx="1286">
                  <c:v>1327.87</c:v>
                </c:pt>
                <c:pt idx="1287">
                  <c:v>1327.88</c:v>
                </c:pt>
                <c:pt idx="1288">
                  <c:v>1327.89</c:v>
                </c:pt>
                <c:pt idx="1289">
                  <c:v>1327.9</c:v>
                </c:pt>
                <c:pt idx="1290">
                  <c:v>1327.91</c:v>
                </c:pt>
                <c:pt idx="1291">
                  <c:v>1327.92</c:v>
                </c:pt>
                <c:pt idx="1292">
                  <c:v>1327.93</c:v>
                </c:pt>
                <c:pt idx="1293">
                  <c:v>1327.94</c:v>
                </c:pt>
                <c:pt idx="1294">
                  <c:v>1327.95</c:v>
                </c:pt>
                <c:pt idx="1295">
                  <c:v>1327.96</c:v>
                </c:pt>
                <c:pt idx="1296">
                  <c:v>1327.97</c:v>
                </c:pt>
                <c:pt idx="1297">
                  <c:v>1327.98</c:v>
                </c:pt>
                <c:pt idx="1298">
                  <c:v>1327.99</c:v>
                </c:pt>
                <c:pt idx="1299">
                  <c:v>1328</c:v>
                </c:pt>
                <c:pt idx="1300">
                  <c:v>1328.01</c:v>
                </c:pt>
                <c:pt idx="1301">
                  <c:v>1328.02</c:v>
                </c:pt>
                <c:pt idx="1302">
                  <c:v>1328.03</c:v>
                </c:pt>
                <c:pt idx="1303">
                  <c:v>1328.04</c:v>
                </c:pt>
                <c:pt idx="1304">
                  <c:v>1328.05</c:v>
                </c:pt>
                <c:pt idx="1305">
                  <c:v>1328.06</c:v>
                </c:pt>
                <c:pt idx="1306">
                  <c:v>1328.07</c:v>
                </c:pt>
                <c:pt idx="1307">
                  <c:v>1328.08</c:v>
                </c:pt>
                <c:pt idx="1308">
                  <c:v>1328.09</c:v>
                </c:pt>
                <c:pt idx="1309">
                  <c:v>1328.1</c:v>
                </c:pt>
                <c:pt idx="1310">
                  <c:v>1328.11</c:v>
                </c:pt>
                <c:pt idx="1311">
                  <c:v>1328.12</c:v>
                </c:pt>
                <c:pt idx="1312">
                  <c:v>1328.13</c:v>
                </c:pt>
                <c:pt idx="1313">
                  <c:v>1328.14</c:v>
                </c:pt>
                <c:pt idx="1314">
                  <c:v>1328.15</c:v>
                </c:pt>
                <c:pt idx="1315">
                  <c:v>1328.16</c:v>
                </c:pt>
                <c:pt idx="1316">
                  <c:v>1328.17</c:v>
                </c:pt>
                <c:pt idx="1317">
                  <c:v>1328.18</c:v>
                </c:pt>
                <c:pt idx="1318">
                  <c:v>1328.19</c:v>
                </c:pt>
                <c:pt idx="1319">
                  <c:v>1328.2</c:v>
                </c:pt>
                <c:pt idx="1320">
                  <c:v>1328.21</c:v>
                </c:pt>
                <c:pt idx="1321">
                  <c:v>1328.22</c:v>
                </c:pt>
                <c:pt idx="1322">
                  <c:v>1328.23</c:v>
                </c:pt>
                <c:pt idx="1323">
                  <c:v>1328.24</c:v>
                </c:pt>
                <c:pt idx="1324">
                  <c:v>1328.25</c:v>
                </c:pt>
                <c:pt idx="1325">
                  <c:v>1328.26</c:v>
                </c:pt>
                <c:pt idx="1326">
                  <c:v>1328.27</c:v>
                </c:pt>
                <c:pt idx="1327">
                  <c:v>1328.28</c:v>
                </c:pt>
                <c:pt idx="1328">
                  <c:v>1328.29</c:v>
                </c:pt>
                <c:pt idx="1329">
                  <c:v>1328.3</c:v>
                </c:pt>
                <c:pt idx="1330">
                  <c:v>1328.31</c:v>
                </c:pt>
                <c:pt idx="1331">
                  <c:v>1328.32</c:v>
                </c:pt>
                <c:pt idx="1332">
                  <c:v>1328.33</c:v>
                </c:pt>
                <c:pt idx="1333">
                  <c:v>1328.34</c:v>
                </c:pt>
                <c:pt idx="1334">
                  <c:v>1328.35</c:v>
                </c:pt>
                <c:pt idx="1335">
                  <c:v>1328.36</c:v>
                </c:pt>
                <c:pt idx="1336">
                  <c:v>1328.37</c:v>
                </c:pt>
                <c:pt idx="1337">
                  <c:v>1328.38</c:v>
                </c:pt>
                <c:pt idx="1338">
                  <c:v>1328.39</c:v>
                </c:pt>
                <c:pt idx="1339">
                  <c:v>1328.4</c:v>
                </c:pt>
                <c:pt idx="1340">
                  <c:v>1328.41</c:v>
                </c:pt>
                <c:pt idx="1341">
                  <c:v>1328.42</c:v>
                </c:pt>
                <c:pt idx="1342">
                  <c:v>1328.43</c:v>
                </c:pt>
                <c:pt idx="1343">
                  <c:v>1328.44</c:v>
                </c:pt>
                <c:pt idx="1344">
                  <c:v>1328.45</c:v>
                </c:pt>
                <c:pt idx="1345">
                  <c:v>1328.46</c:v>
                </c:pt>
                <c:pt idx="1346">
                  <c:v>1328.47</c:v>
                </c:pt>
                <c:pt idx="1347">
                  <c:v>1328.48</c:v>
                </c:pt>
                <c:pt idx="1348">
                  <c:v>1328.49</c:v>
                </c:pt>
                <c:pt idx="1349">
                  <c:v>1328.5</c:v>
                </c:pt>
                <c:pt idx="1350">
                  <c:v>1328.51</c:v>
                </c:pt>
                <c:pt idx="1351">
                  <c:v>1328.52</c:v>
                </c:pt>
                <c:pt idx="1352">
                  <c:v>1328.53</c:v>
                </c:pt>
                <c:pt idx="1353">
                  <c:v>1328.54</c:v>
                </c:pt>
                <c:pt idx="1354">
                  <c:v>1328.55</c:v>
                </c:pt>
                <c:pt idx="1355">
                  <c:v>1328.56</c:v>
                </c:pt>
                <c:pt idx="1356">
                  <c:v>1328.57</c:v>
                </c:pt>
                <c:pt idx="1357">
                  <c:v>1328.58</c:v>
                </c:pt>
                <c:pt idx="1358">
                  <c:v>1328.59</c:v>
                </c:pt>
                <c:pt idx="1359">
                  <c:v>1328.6</c:v>
                </c:pt>
                <c:pt idx="1360">
                  <c:v>1328.61</c:v>
                </c:pt>
                <c:pt idx="1361">
                  <c:v>1328.62</c:v>
                </c:pt>
                <c:pt idx="1362">
                  <c:v>1328.63</c:v>
                </c:pt>
                <c:pt idx="1363">
                  <c:v>1328.64</c:v>
                </c:pt>
                <c:pt idx="1364">
                  <c:v>1328.65</c:v>
                </c:pt>
                <c:pt idx="1365">
                  <c:v>1328.66</c:v>
                </c:pt>
                <c:pt idx="1366">
                  <c:v>1328.67</c:v>
                </c:pt>
                <c:pt idx="1367">
                  <c:v>1328.68</c:v>
                </c:pt>
                <c:pt idx="1368">
                  <c:v>1328.69</c:v>
                </c:pt>
                <c:pt idx="1369">
                  <c:v>1328.7</c:v>
                </c:pt>
                <c:pt idx="1370">
                  <c:v>1328.71</c:v>
                </c:pt>
                <c:pt idx="1371">
                  <c:v>1328.72</c:v>
                </c:pt>
                <c:pt idx="1372">
                  <c:v>1328.73</c:v>
                </c:pt>
                <c:pt idx="1373">
                  <c:v>1328.74</c:v>
                </c:pt>
                <c:pt idx="1374">
                  <c:v>1328.75</c:v>
                </c:pt>
                <c:pt idx="1375">
                  <c:v>1328.76</c:v>
                </c:pt>
                <c:pt idx="1376">
                  <c:v>1328.77</c:v>
                </c:pt>
                <c:pt idx="1377">
                  <c:v>1328.78</c:v>
                </c:pt>
                <c:pt idx="1378">
                  <c:v>1328.79</c:v>
                </c:pt>
                <c:pt idx="1379">
                  <c:v>1328.8</c:v>
                </c:pt>
                <c:pt idx="1380">
                  <c:v>1328.81</c:v>
                </c:pt>
                <c:pt idx="1381">
                  <c:v>1328.82</c:v>
                </c:pt>
                <c:pt idx="1382">
                  <c:v>1328.83</c:v>
                </c:pt>
                <c:pt idx="1383">
                  <c:v>1328.84</c:v>
                </c:pt>
                <c:pt idx="1384">
                  <c:v>1328.85</c:v>
                </c:pt>
                <c:pt idx="1385">
                  <c:v>1328.86</c:v>
                </c:pt>
                <c:pt idx="1386">
                  <c:v>1328.87</c:v>
                </c:pt>
                <c:pt idx="1387">
                  <c:v>1328.88</c:v>
                </c:pt>
                <c:pt idx="1388">
                  <c:v>1328.89</c:v>
                </c:pt>
                <c:pt idx="1389">
                  <c:v>1328.9</c:v>
                </c:pt>
                <c:pt idx="1390">
                  <c:v>1328.91</c:v>
                </c:pt>
                <c:pt idx="1391">
                  <c:v>1328.92</c:v>
                </c:pt>
                <c:pt idx="1392">
                  <c:v>1328.93</c:v>
                </c:pt>
                <c:pt idx="1393">
                  <c:v>1328.94</c:v>
                </c:pt>
                <c:pt idx="1394">
                  <c:v>1328.95</c:v>
                </c:pt>
                <c:pt idx="1395">
                  <c:v>1328.96</c:v>
                </c:pt>
                <c:pt idx="1396">
                  <c:v>1328.97</c:v>
                </c:pt>
                <c:pt idx="1397">
                  <c:v>1328.98</c:v>
                </c:pt>
                <c:pt idx="1398">
                  <c:v>1328.99</c:v>
                </c:pt>
                <c:pt idx="1399">
                  <c:v>1329</c:v>
                </c:pt>
                <c:pt idx="1400">
                  <c:v>1329.01</c:v>
                </c:pt>
                <c:pt idx="1401">
                  <c:v>1329.02</c:v>
                </c:pt>
                <c:pt idx="1402">
                  <c:v>1329.03</c:v>
                </c:pt>
                <c:pt idx="1403">
                  <c:v>1329.04</c:v>
                </c:pt>
                <c:pt idx="1404">
                  <c:v>1329.05</c:v>
                </c:pt>
                <c:pt idx="1405">
                  <c:v>1329.06</c:v>
                </c:pt>
                <c:pt idx="1406">
                  <c:v>1329.07</c:v>
                </c:pt>
                <c:pt idx="1407">
                  <c:v>1329.08</c:v>
                </c:pt>
                <c:pt idx="1408">
                  <c:v>1329.09</c:v>
                </c:pt>
                <c:pt idx="1409">
                  <c:v>1329.1</c:v>
                </c:pt>
                <c:pt idx="1410">
                  <c:v>1329.11</c:v>
                </c:pt>
                <c:pt idx="1411">
                  <c:v>1329.12</c:v>
                </c:pt>
                <c:pt idx="1412">
                  <c:v>1329.13</c:v>
                </c:pt>
                <c:pt idx="1413">
                  <c:v>1329.14</c:v>
                </c:pt>
                <c:pt idx="1414">
                  <c:v>1329.15</c:v>
                </c:pt>
                <c:pt idx="1415">
                  <c:v>1329.16</c:v>
                </c:pt>
                <c:pt idx="1416">
                  <c:v>1329.17</c:v>
                </c:pt>
                <c:pt idx="1417">
                  <c:v>1329.18</c:v>
                </c:pt>
                <c:pt idx="1418">
                  <c:v>1329.19</c:v>
                </c:pt>
                <c:pt idx="1419">
                  <c:v>1329.2</c:v>
                </c:pt>
                <c:pt idx="1420">
                  <c:v>1329.21</c:v>
                </c:pt>
                <c:pt idx="1421">
                  <c:v>1329.22</c:v>
                </c:pt>
                <c:pt idx="1422">
                  <c:v>1329.23</c:v>
                </c:pt>
                <c:pt idx="1423">
                  <c:v>1329.24</c:v>
                </c:pt>
                <c:pt idx="1424">
                  <c:v>1329.25</c:v>
                </c:pt>
                <c:pt idx="1425">
                  <c:v>1329.26</c:v>
                </c:pt>
                <c:pt idx="1426">
                  <c:v>1329.27</c:v>
                </c:pt>
                <c:pt idx="1427">
                  <c:v>1329.28</c:v>
                </c:pt>
                <c:pt idx="1428">
                  <c:v>1329.29</c:v>
                </c:pt>
                <c:pt idx="1429">
                  <c:v>1329.3</c:v>
                </c:pt>
                <c:pt idx="1430">
                  <c:v>1329.31</c:v>
                </c:pt>
                <c:pt idx="1431">
                  <c:v>1329.32</c:v>
                </c:pt>
                <c:pt idx="1432">
                  <c:v>1329.33</c:v>
                </c:pt>
                <c:pt idx="1433">
                  <c:v>1329.34</c:v>
                </c:pt>
                <c:pt idx="1434">
                  <c:v>1329.35</c:v>
                </c:pt>
                <c:pt idx="1435">
                  <c:v>1329.36</c:v>
                </c:pt>
                <c:pt idx="1436">
                  <c:v>1329.37</c:v>
                </c:pt>
                <c:pt idx="1437">
                  <c:v>1329.38</c:v>
                </c:pt>
                <c:pt idx="1438">
                  <c:v>1329.39</c:v>
                </c:pt>
                <c:pt idx="1439">
                  <c:v>1329.4</c:v>
                </c:pt>
                <c:pt idx="1440">
                  <c:v>1329.41</c:v>
                </c:pt>
                <c:pt idx="1441">
                  <c:v>1329.42</c:v>
                </c:pt>
                <c:pt idx="1442">
                  <c:v>1329.43</c:v>
                </c:pt>
                <c:pt idx="1443">
                  <c:v>1329.44</c:v>
                </c:pt>
                <c:pt idx="1444">
                  <c:v>1329.45</c:v>
                </c:pt>
                <c:pt idx="1445">
                  <c:v>1329.46</c:v>
                </c:pt>
                <c:pt idx="1446">
                  <c:v>1329.47</c:v>
                </c:pt>
                <c:pt idx="1447">
                  <c:v>1329.48</c:v>
                </c:pt>
                <c:pt idx="1448">
                  <c:v>1329.49</c:v>
                </c:pt>
                <c:pt idx="1449">
                  <c:v>1329.5</c:v>
                </c:pt>
                <c:pt idx="1450">
                  <c:v>1329.51</c:v>
                </c:pt>
                <c:pt idx="1451">
                  <c:v>1329.52</c:v>
                </c:pt>
                <c:pt idx="1452">
                  <c:v>1329.53</c:v>
                </c:pt>
                <c:pt idx="1453">
                  <c:v>1329.54</c:v>
                </c:pt>
                <c:pt idx="1454">
                  <c:v>1329.55</c:v>
                </c:pt>
                <c:pt idx="1455">
                  <c:v>1329.56</c:v>
                </c:pt>
                <c:pt idx="1456">
                  <c:v>1329.57</c:v>
                </c:pt>
                <c:pt idx="1457">
                  <c:v>1329.58</c:v>
                </c:pt>
                <c:pt idx="1458">
                  <c:v>1329.59</c:v>
                </c:pt>
                <c:pt idx="1459">
                  <c:v>1329.6</c:v>
                </c:pt>
                <c:pt idx="1460">
                  <c:v>1329.61</c:v>
                </c:pt>
                <c:pt idx="1461">
                  <c:v>1329.62</c:v>
                </c:pt>
                <c:pt idx="1462">
                  <c:v>1329.63</c:v>
                </c:pt>
                <c:pt idx="1463">
                  <c:v>1329.64</c:v>
                </c:pt>
                <c:pt idx="1464">
                  <c:v>1329.65</c:v>
                </c:pt>
                <c:pt idx="1465">
                  <c:v>1329.66</c:v>
                </c:pt>
                <c:pt idx="1466">
                  <c:v>1329.67</c:v>
                </c:pt>
                <c:pt idx="1467">
                  <c:v>1329.68</c:v>
                </c:pt>
                <c:pt idx="1468">
                  <c:v>1329.69</c:v>
                </c:pt>
                <c:pt idx="1469">
                  <c:v>1329.7</c:v>
                </c:pt>
                <c:pt idx="1470">
                  <c:v>1329.71</c:v>
                </c:pt>
                <c:pt idx="1471">
                  <c:v>1329.72</c:v>
                </c:pt>
                <c:pt idx="1472">
                  <c:v>1329.73</c:v>
                </c:pt>
                <c:pt idx="1473">
                  <c:v>1329.74</c:v>
                </c:pt>
                <c:pt idx="1474">
                  <c:v>1329.75</c:v>
                </c:pt>
                <c:pt idx="1475">
                  <c:v>1329.76</c:v>
                </c:pt>
                <c:pt idx="1476">
                  <c:v>1329.77</c:v>
                </c:pt>
                <c:pt idx="1477">
                  <c:v>1329.78</c:v>
                </c:pt>
                <c:pt idx="1478">
                  <c:v>1329.79</c:v>
                </c:pt>
                <c:pt idx="1479">
                  <c:v>1329.8</c:v>
                </c:pt>
                <c:pt idx="1480">
                  <c:v>1329.81</c:v>
                </c:pt>
                <c:pt idx="1481">
                  <c:v>1329.82</c:v>
                </c:pt>
                <c:pt idx="1482">
                  <c:v>1329.83</c:v>
                </c:pt>
                <c:pt idx="1483">
                  <c:v>1329.84</c:v>
                </c:pt>
                <c:pt idx="1484">
                  <c:v>1329.85</c:v>
                </c:pt>
                <c:pt idx="1485">
                  <c:v>1329.86</c:v>
                </c:pt>
                <c:pt idx="1486">
                  <c:v>1329.87</c:v>
                </c:pt>
                <c:pt idx="1487">
                  <c:v>1329.88</c:v>
                </c:pt>
                <c:pt idx="1488">
                  <c:v>1329.89</c:v>
                </c:pt>
                <c:pt idx="1489">
                  <c:v>1329.9</c:v>
                </c:pt>
                <c:pt idx="1490">
                  <c:v>1329.91</c:v>
                </c:pt>
                <c:pt idx="1491">
                  <c:v>1329.92</c:v>
                </c:pt>
                <c:pt idx="1492">
                  <c:v>1329.93</c:v>
                </c:pt>
                <c:pt idx="1493">
                  <c:v>1329.94</c:v>
                </c:pt>
                <c:pt idx="1494">
                  <c:v>1329.95</c:v>
                </c:pt>
                <c:pt idx="1495">
                  <c:v>1329.96</c:v>
                </c:pt>
                <c:pt idx="1496">
                  <c:v>1329.97</c:v>
                </c:pt>
                <c:pt idx="1497">
                  <c:v>1329.98</c:v>
                </c:pt>
                <c:pt idx="1498">
                  <c:v>1329.99</c:v>
                </c:pt>
                <c:pt idx="1499">
                  <c:v>1330</c:v>
                </c:pt>
                <c:pt idx="1500">
                  <c:v>1330.01</c:v>
                </c:pt>
                <c:pt idx="1501">
                  <c:v>1330.02</c:v>
                </c:pt>
                <c:pt idx="1502">
                  <c:v>1330.03</c:v>
                </c:pt>
                <c:pt idx="1503">
                  <c:v>1330.04</c:v>
                </c:pt>
                <c:pt idx="1504">
                  <c:v>1330.05</c:v>
                </c:pt>
                <c:pt idx="1505">
                  <c:v>1330.06</c:v>
                </c:pt>
                <c:pt idx="1506">
                  <c:v>1330.07</c:v>
                </c:pt>
                <c:pt idx="1507">
                  <c:v>1330.08</c:v>
                </c:pt>
                <c:pt idx="1508">
                  <c:v>1330.09</c:v>
                </c:pt>
                <c:pt idx="1509">
                  <c:v>1330.1</c:v>
                </c:pt>
                <c:pt idx="1510">
                  <c:v>1330.11</c:v>
                </c:pt>
                <c:pt idx="1511">
                  <c:v>1330.12</c:v>
                </c:pt>
                <c:pt idx="1512">
                  <c:v>1330.13</c:v>
                </c:pt>
                <c:pt idx="1513">
                  <c:v>1330.14</c:v>
                </c:pt>
                <c:pt idx="1514">
                  <c:v>1330.15</c:v>
                </c:pt>
                <c:pt idx="1515">
                  <c:v>1330.16</c:v>
                </c:pt>
                <c:pt idx="1516">
                  <c:v>1330.17</c:v>
                </c:pt>
                <c:pt idx="1517">
                  <c:v>1330.18</c:v>
                </c:pt>
                <c:pt idx="1518">
                  <c:v>1330.19</c:v>
                </c:pt>
                <c:pt idx="1519">
                  <c:v>1330.2</c:v>
                </c:pt>
                <c:pt idx="1520">
                  <c:v>1330.21</c:v>
                </c:pt>
                <c:pt idx="1521">
                  <c:v>1330.22</c:v>
                </c:pt>
                <c:pt idx="1522">
                  <c:v>1330.23</c:v>
                </c:pt>
                <c:pt idx="1523">
                  <c:v>1330.24</c:v>
                </c:pt>
                <c:pt idx="1524">
                  <c:v>1330.25</c:v>
                </c:pt>
                <c:pt idx="1525">
                  <c:v>1330.26</c:v>
                </c:pt>
                <c:pt idx="1526">
                  <c:v>1330.27</c:v>
                </c:pt>
                <c:pt idx="1527">
                  <c:v>1330.28</c:v>
                </c:pt>
                <c:pt idx="1528">
                  <c:v>1330.29</c:v>
                </c:pt>
                <c:pt idx="1529">
                  <c:v>1330.3</c:v>
                </c:pt>
                <c:pt idx="1530">
                  <c:v>1330.31</c:v>
                </c:pt>
                <c:pt idx="1531">
                  <c:v>1330.32</c:v>
                </c:pt>
                <c:pt idx="1532">
                  <c:v>1330.33</c:v>
                </c:pt>
                <c:pt idx="1533">
                  <c:v>1330.34</c:v>
                </c:pt>
                <c:pt idx="1534">
                  <c:v>1330.35</c:v>
                </c:pt>
                <c:pt idx="1535">
                  <c:v>1330.36</c:v>
                </c:pt>
                <c:pt idx="1536">
                  <c:v>1330.37</c:v>
                </c:pt>
                <c:pt idx="1537">
                  <c:v>1330.38</c:v>
                </c:pt>
                <c:pt idx="1538">
                  <c:v>1330.39</c:v>
                </c:pt>
                <c:pt idx="1539">
                  <c:v>1330.4</c:v>
                </c:pt>
                <c:pt idx="1540">
                  <c:v>1330.41</c:v>
                </c:pt>
                <c:pt idx="1541">
                  <c:v>1330.42</c:v>
                </c:pt>
                <c:pt idx="1542">
                  <c:v>1330.43</c:v>
                </c:pt>
                <c:pt idx="1543">
                  <c:v>1330.44</c:v>
                </c:pt>
                <c:pt idx="1544">
                  <c:v>1330.45</c:v>
                </c:pt>
                <c:pt idx="1545">
                  <c:v>1330.46</c:v>
                </c:pt>
                <c:pt idx="1546">
                  <c:v>1330.47</c:v>
                </c:pt>
                <c:pt idx="1547">
                  <c:v>1330.48</c:v>
                </c:pt>
                <c:pt idx="1548">
                  <c:v>1330.49</c:v>
                </c:pt>
                <c:pt idx="1549">
                  <c:v>1330.5</c:v>
                </c:pt>
                <c:pt idx="1550">
                  <c:v>1330.51</c:v>
                </c:pt>
                <c:pt idx="1551">
                  <c:v>1330.52</c:v>
                </c:pt>
                <c:pt idx="1552">
                  <c:v>1330.53</c:v>
                </c:pt>
                <c:pt idx="1553">
                  <c:v>1330.54</c:v>
                </c:pt>
                <c:pt idx="1554">
                  <c:v>1330.55</c:v>
                </c:pt>
                <c:pt idx="1555">
                  <c:v>1330.56</c:v>
                </c:pt>
                <c:pt idx="1556">
                  <c:v>1330.57</c:v>
                </c:pt>
                <c:pt idx="1557">
                  <c:v>1330.58</c:v>
                </c:pt>
                <c:pt idx="1558">
                  <c:v>1330.59</c:v>
                </c:pt>
                <c:pt idx="1559">
                  <c:v>1330.6</c:v>
                </c:pt>
                <c:pt idx="1560">
                  <c:v>1330.61</c:v>
                </c:pt>
                <c:pt idx="1561">
                  <c:v>1330.62</c:v>
                </c:pt>
                <c:pt idx="1562">
                  <c:v>1330.63</c:v>
                </c:pt>
                <c:pt idx="1563">
                  <c:v>1330.64</c:v>
                </c:pt>
                <c:pt idx="1564">
                  <c:v>1330.65</c:v>
                </c:pt>
                <c:pt idx="1565">
                  <c:v>1330.66</c:v>
                </c:pt>
                <c:pt idx="1566">
                  <c:v>1330.67</c:v>
                </c:pt>
                <c:pt idx="1567">
                  <c:v>1330.68</c:v>
                </c:pt>
                <c:pt idx="1568">
                  <c:v>1330.69</c:v>
                </c:pt>
                <c:pt idx="1569">
                  <c:v>1330.7</c:v>
                </c:pt>
                <c:pt idx="1570">
                  <c:v>1330.71</c:v>
                </c:pt>
                <c:pt idx="1571">
                  <c:v>1330.72</c:v>
                </c:pt>
                <c:pt idx="1572">
                  <c:v>1330.73</c:v>
                </c:pt>
                <c:pt idx="1573">
                  <c:v>1330.74</c:v>
                </c:pt>
                <c:pt idx="1574">
                  <c:v>1330.75</c:v>
                </c:pt>
                <c:pt idx="1575">
                  <c:v>1330.76</c:v>
                </c:pt>
                <c:pt idx="1576">
                  <c:v>1330.77</c:v>
                </c:pt>
                <c:pt idx="1577">
                  <c:v>1330.78</c:v>
                </c:pt>
                <c:pt idx="1578">
                  <c:v>1330.79</c:v>
                </c:pt>
                <c:pt idx="1579">
                  <c:v>1330.8</c:v>
                </c:pt>
                <c:pt idx="1580">
                  <c:v>1330.81</c:v>
                </c:pt>
                <c:pt idx="1581">
                  <c:v>1330.82</c:v>
                </c:pt>
                <c:pt idx="1582">
                  <c:v>1330.83</c:v>
                </c:pt>
                <c:pt idx="1583">
                  <c:v>1330.84</c:v>
                </c:pt>
                <c:pt idx="1584">
                  <c:v>1330.85</c:v>
                </c:pt>
                <c:pt idx="1585">
                  <c:v>1330.86</c:v>
                </c:pt>
                <c:pt idx="1586">
                  <c:v>1330.87</c:v>
                </c:pt>
                <c:pt idx="1587">
                  <c:v>1330.88</c:v>
                </c:pt>
                <c:pt idx="1588">
                  <c:v>1330.89</c:v>
                </c:pt>
                <c:pt idx="1589">
                  <c:v>1330.9</c:v>
                </c:pt>
                <c:pt idx="1590">
                  <c:v>1330.91</c:v>
                </c:pt>
                <c:pt idx="1591">
                  <c:v>1330.92</c:v>
                </c:pt>
                <c:pt idx="1592">
                  <c:v>1330.93</c:v>
                </c:pt>
                <c:pt idx="1593">
                  <c:v>1330.94</c:v>
                </c:pt>
                <c:pt idx="1594">
                  <c:v>1330.95</c:v>
                </c:pt>
                <c:pt idx="1595">
                  <c:v>1330.96</c:v>
                </c:pt>
                <c:pt idx="1596">
                  <c:v>1330.97</c:v>
                </c:pt>
                <c:pt idx="1597">
                  <c:v>1330.98</c:v>
                </c:pt>
                <c:pt idx="1598">
                  <c:v>1330.99</c:v>
                </c:pt>
                <c:pt idx="1599">
                  <c:v>1331</c:v>
                </c:pt>
                <c:pt idx="1600">
                  <c:v>1331.01</c:v>
                </c:pt>
                <c:pt idx="1601">
                  <c:v>1331.02</c:v>
                </c:pt>
                <c:pt idx="1602">
                  <c:v>1331.03</c:v>
                </c:pt>
                <c:pt idx="1603">
                  <c:v>1331.04</c:v>
                </c:pt>
                <c:pt idx="1604">
                  <c:v>1331.05</c:v>
                </c:pt>
                <c:pt idx="1605">
                  <c:v>1331.06</c:v>
                </c:pt>
                <c:pt idx="1606">
                  <c:v>1331.07</c:v>
                </c:pt>
                <c:pt idx="1607">
                  <c:v>1331.08</c:v>
                </c:pt>
                <c:pt idx="1608">
                  <c:v>1331.09</c:v>
                </c:pt>
                <c:pt idx="1609">
                  <c:v>1331.1</c:v>
                </c:pt>
                <c:pt idx="1610">
                  <c:v>1331.11</c:v>
                </c:pt>
                <c:pt idx="1611">
                  <c:v>1331.12</c:v>
                </c:pt>
                <c:pt idx="1612">
                  <c:v>1331.13</c:v>
                </c:pt>
                <c:pt idx="1613">
                  <c:v>1331.14</c:v>
                </c:pt>
                <c:pt idx="1614">
                  <c:v>1331.15</c:v>
                </c:pt>
                <c:pt idx="1615">
                  <c:v>1331.16</c:v>
                </c:pt>
                <c:pt idx="1616">
                  <c:v>1331.17</c:v>
                </c:pt>
                <c:pt idx="1617">
                  <c:v>1331.18</c:v>
                </c:pt>
                <c:pt idx="1618">
                  <c:v>1331.19</c:v>
                </c:pt>
                <c:pt idx="1619">
                  <c:v>1331.2</c:v>
                </c:pt>
                <c:pt idx="1620">
                  <c:v>1331.21</c:v>
                </c:pt>
                <c:pt idx="1621">
                  <c:v>1331.22</c:v>
                </c:pt>
                <c:pt idx="1622">
                  <c:v>1331.23</c:v>
                </c:pt>
                <c:pt idx="1623">
                  <c:v>1331.24</c:v>
                </c:pt>
                <c:pt idx="1624">
                  <c:v>1331.25</c:v>
                </c:pt>
                <c:pt idx="1625">
                  <c:v>1331.26</c:v>
                </c:pt>
                <c:pt idx="1626">
                  <c:v>1331.27</c:v>
                </c:pt>
                <c:pt idx="1627">
                  <c:v>1331.28</c:v>
                </c:pt>
                <c:pt idx="1628">
                  <c:v>1331.29</c:v>
                </c:pt>
                <c:pt idx="1629">
                  <c:v>1331.3</c:v>
                </c:pt>
                <c:pt idx="1630">
                  <c:v>1331.31</c:v>
                </c:pt>
                <c:pt idx="1631">
                  <c:v>1331.32</c:v>
                </c:pt>
                <c:pt idx="1632">
                  <c:v>1331.33</c:v>
                </c:pt>
                <c:pt idx="1633">
                  <c:v>1331.34</c:v>
                </c:pt>
                <c:pt idx="1634">
                  <c:v>1331.35</c:v>
                </c:pt>
                <c:pt idx="1635">
                  <c:v>1331.36</c:v>
                </c:pt>
                <c:pt idx="1636">
                  <c:v>1331.37</c:v>
                </c:pt>
                <c:pt idx="1637">
                  <c:v>1331.38</c:v>
                </c:pt>
                <c:pt idx="1638">
                  <c:v>1331.39</c:v>
                </c:pt>
                <c:pt idx="1639">
                  <c:v>1331.4</c:v>
                </c:pt>
                <c:pt idx="1640">
                  <c:v>1331.41</c:v>
                </c:pt>
                <c:pt idx="1641">
                  <c:v>1331.42</c:v>
                </c:pt>
                <c:pt idx="1642">
                  <c:v>1331.43</c:v>
                </c:pt>
                <c:pt idx="1643">
                  <c:v>1331.44</c:v>
                </c:pt>
                <c:pt idx="1644">
                  <c:v>1331.45</c:v>
                </c:pt>
                <c:pt idx="1645">
                  <c:v>1331.46</c:v>
                </c:pt>
                <c:pt idx="1646">
                  <c:v>1331.47</c:v>
                </c:pt>
                <c:pt idx="1647">
                  <c:v>1331.48</c:v>
                </c:pt>
                <c:pt idx="1648">
                  <c:v>1331.49</c:v>
                </c:pt>
                <c:pt idx="1649">
                  <c:v>1331.5</c:v>
                </c:pt>
                <c:pt idx="1650">
                  <c:v>1331.51</c:v>
                </c:pt>
                <c:pt idx="1651">
                  <c:v>1331.52</c:v>
                </c:pt>
                <c:pt idx="1652">
                  <c:v>1331.53</c:v>
                </c:pt>
                <c:pt idx="1653">
                  <c:v>1331.54</c:v>
                </c:pt>
                <c:pt idx="1654">
                  <c:v>1331.55</c:v>
                </c:pt>
                <c:pt idx="1655">
                  <c:v>1331.56</c:v>
                </c:pt>
                <c:pt idx="1656">
                  <c:v>1331.57</c:v>
                </c:pt>
                <c:pt idx="1657">
                  <c:v>1331.58</c:v>
                </c:pt>
                <c:pt idx="1658">
                  <c:v>1331.59</c:v>
                </c:pt>
                <c:pt idx="1659">
                  <c:v>1331.6</c:v>
                </c:pt>
                <c:pt idx="1660">
                  <c:v>1331.61</c:v>
                </c:pt>
                <c:pt idx="1661">
                  <c:v>1331.62</c:v>
                </c:pt>
                <c:pt idx="1662">
                  <c:v>1331.63</c:v>
                </c:pt>
                <c:pt idx="1663">
                  <c:v>1331.64</c:v>
                </c:pt>
                <c:pt idx="1664">
                  <c:v>1331.65</c:v>
                </c:pt>
                <c:pt idx="1665">
                  <c:v>1331.66</c:v>
                </c:pt>
                <c:pt idx="1666">
                  <c:v>1331.67</c:v>
                </c:pt>
                <c:pt idx="1667">
                  <c:v>1331.68</c:v>
                </c:pt>
                <c:pt idx="1668">
                  <c:v>1331.69</c:v>
                </c:pt>
                <c:pt idx="1669">
                  <c:v>1331.7</c:v>
                </c:pt>
                <c:pt idx="1670">
                  <c:v>1331.71</c:v>
                </c:pt>
                <c:pt idx="1671">
                  <c:v>1331.72</c:v>
                </c:pt>
                <c:pt idx="1672">
                  <c:v>1331.73</c:v>
                </c:pt>
                <c:pt idx="1673">
                  <c:v>1331.74</c:v>
                </c:pt>
                <c:pt idx="1674">
                  <c:v>1331.75</c:v>
                </c:pt>
                <c:pt idx="1675">
                  <c:v>1331.76</c:v>
                </c:pt>
                <c:pt idx="1676">
                  <c:v>1331.77</c:v>
                </c:pt>
                <c:pt idx="1677">
                  <c:v>1331.78</c:v>
                </c:pt>
                <c:pt idx="1678">
                  <c:v>1331.79</c:v>
                </c:pt>
                <c:pt idx="1679">
                  <c:v>1331.8</c:v>
                </c:pt>
                <c:pt idx="1680">
                  <c:v>1331.81</c:v>
                </c:pt>
                <c:pt idx="1681">
                  <c:v>1331.82</c:v>
                </c:pt>
                <c:pt idx="1682">
                  <c:v>1331.83</c:v>
                </c:pt>
                <c:pt idx="1683">
                  <c:v>1331.84</c:v>
                </c:pt>
                <c:pt idx="1684">
                  <c:v>1331.85</c:v>
                </c:pt>
                <c:pt idx="1685">
                  <c:v>1331.86</c:v>
                </c:pt>
                <c:pt idx="1686">
                  <c:v>1331.87</c:v>
                </c:pt>
                <c:pt idx="1687">
                  <c:v>1331.88</c:v>
                </c:pt>
                <c:pt idx="1688">
                  <c:v>1331.89</c:v>
                </c:pt>
                <c:pt idx="1689">
                  <c:v>1331.9</c:v>
                </c:pt>
                <c:pt idx="1690">
                  <c:v>1331.91</c:v>
                </c:pt>
                <c:pt idx="1691">
                  <c:v>1331.92</c:v>
                </c:pt>
                <c:pt idx="1692">
                  <c:v>1331.93</c:v>
                </c:pt>
                <c:pt idx="1693">
                  <c:v>1331.94</c:v>
                </c:pt>
                <c:pt idx="1694">
                  <c:v>1331.95</c:v>
                </c:pt>
                <c:pt idx="1695">
                  <c:v>1331.96</c:v>
                </c:pt>
                <c:pt idx="1696">
                  <c:v>1331.97</c:v>
                </c:pt>
                <c:pt idx="1697">
                  <c:v>1331.98</c:v>
                </c:pt>
                <c:pt idx="1698">
                  <c:v>1331.99</c:v>
                </c:pt>
                <c:pt idx="1699">
                  <c:v>1332</c:v>
                </c:pt>
                <c:pt idx="1700">
                  <c:v>1332.01</c:v>
                </c:pt>
                <c:pt idx="1701">
                  <c:v>1332.02</c:v>
                </c:pt>
                <c:pt idx="1702">
                  <c:v>1332.03</c:v>
                </c:pt>
                <c:pt idx="1703">
                  <c:v>1332.04</c:v>
                </c:pt>
                <c:pt idx="1704">
                  <c:v>1332.05</c:v>
                </c:pt>
                <c:pt idx="1705">
                  <c:v>1332.06</c:v>
                </c:pt>
                <c:pt idx="1706">
                  <c:v>1332.07</c:v>
                </c:pt>
                <c:pt idx="1707">
                  <c:v>1332.08</c:v>
                </c:pt>
                <c:pt idx="1708">
                  <c:v>1332.09</c:v>
                </c:pt>
                <c:pt idx="1709">
                  <c:v>1332.1</c:v>
                </c:pt>
                <c:pt idx="1710">
                  <c:v>1332.11</c:v>
                </c:pt>
                <c:pt idx="1711">
                  <c:v>1332.12</c:v>
                </c:pt>
                <c:pt idx="1712">
                  <c:v>1332.13</c:v>
                </c:pt>
                <c:pt idx="1713">
                  <c:v>1332.14</c:v>
                </c:pt>
                <c:pt idx="1714">
                  <c:v>1332.15</c:v>
                </c:pt>
                <c:pt idx="1715">
                  <c:v>1332.16</c:v>
                </c:pt>
                <c:pt idx="1716">
                  <c:v>1332.17</c:v>
                </c:pt>
                <c:pt idx="1717">
                  <c:v>1332.18</c:v>
                </c:pt>
                <c:pt idx="1718">
                  <c:v>1332.19</c:v>
                </c:pt>
                <c:pt idx="1719">
                  <c:v>1332.2</c:v>
                </c:pt>
                <c:pt idx="1720">
                  <c:v>1332.21</c:v>
                </c:pt>
                <c:pt idx="1721">
                  <c:v>1332.22</c:v>
                </c:pt>
                <c:pt idx="1722">
                  <c:v>1332.23</c:v>
                </c:pt>
                <c:pt idx="1723">
                  <c:v>1332.24</c:v>
                </c:pt>
                <c:pt idx="1724">
                  <c:v>1332.25</c:v>
                </c:pt>
                <c:pt idx="1725">
                  <c:v>1332.26</c:v>
                </c:pt>
                <c:pt idx="1726">
                  <c:v>1332.27</c:v>
                </c:pt>
                <c:pt idx="1727">
                  <c:v>1332.28</c:v>
                </c:pt>
                <c:pt idx="1728">
                  <c:v>1332.29</c:v>
                </c:pt>
                <c:pt idx="1729">
                  <c:v>1332.3</c:v>
                </c:pt>
                <c:pt idx="1730">
                  <c:v>1332.31</c:v>
                </c:pt>
                <c:pt idx="1731">
                  <c:v>1332.32</c:v>
                </c:pt>
                <c:pt idx="1732">
                  <c:v>1332.33</c:v>
                </c:pt>
                <c:pt idx="1733">
                  <c:v>1332.34</c:v>
                </c:pt>
                <c:pt idx="1734">
                  <c:v>1332.35</c:v>
                </c:pt>
                <c:pt idx="1735">
                  <c:v>1332.36</c:v>
                </c:pt>
                <c:pt idx="1736">
                  <c:v>1332.37</c:v>
                </c:pt>
                <c:pt idx="1737">
                  <c:v>1332.38</c:v>
                </c:pt>
                <c:pt idx="1738">
                  <c:v>1332.39</c:v>
                </c:pt>
                <c:pt idx="1739">
                  <c:v>1332.4</c:v>
                </c:pt>
                <c:pt idx="1740">
                  <c:v>1332.41</c:v>
                </c:pt>
                <c:pt idx="1741">
                  <c:v>1332.42</c:v>
                </c:pt>
                <c:pt idx="1742">
                  <c:v>1332.43</c:v>
                </c:pt>
                <c:pt idx="1743">
                  <c:v>1332.44</c:v>
                </c:pt>
                <c:pt idx="1744">
                  <c:v>1332.45</c:v>
                </c:pt>
                <c:pt idx="1745">
                  <c:v>1332.46</c:v>
                </c:pt>
                <c:pt idx="1746">
                  <c:v>1332.47</c:v>
                </c:pt>
                <c:pt idx="1747">
                  <c:v>1332.48</c:v>
                </c:pt>
                <c:pt idx="1748">
                  <c:v>1332.49</c:v>
                </c:pt>
                <c:pt idx="1749">
                  <c:v>1332.5</c:v>
                </c:pt>
                <c:pt idx="1750">
                  <c:v>1332.51</c:v>
                </c:pt>
                <c:pt idx="1751">
                  <c:v>1332.52</c:v>
                </c:pt>
                <c:pt idx="1752">
                  <c:v>1332.53</c:v>
                </c:pt>
                <c:pt idx="1753">
                  <c:v>1332.54</c:v>
                </c:pt>
                <c:pt idx="1754">
                  <c:v>1332.55</c:v>
                </c:pt>
                <c:pt idx="1755">
                  <c:v>1332.56</c:v>
                </c:pt>
                <c:pt idx="1756">
                  <c:v>1332.57</c:v>
                </c:pt>
                <c:pt idx="1757">
                  <c:v>1332.58</c:v>
                </c:pt>
                <c:pt idx="1758">
                  <c:v>1332.59</c:v>
                </c:pt>
                <c:pt idx="1759">
                  <c:v>1332.6</c:v>
                </c:pt>
                <c:pt idx="1760">
                  <c:v>1332.61</c:v>
                </c:pt>
                <c:pt idx="1761">
                  <c:v>1332.62</c:v>
                </c:pt>
                <c:pt idx="1762">
                  <c:v>1332.63</c:v>
                </c:pt>
                <c:pt idx="1763">
                  <c:v>1332.64</c:v>
                </c:pt>
                <c:pt idx="1764">
                  <c:v>1332.65</c:v>
                </c:pt>
                <c:pt idx="1765">
                  <c:v>1332.66</c:v>
                </c:pt>
                <c:pt idx="1766">
                  <c:v>1332.67</c:v>
                </c:pt>
                <c:pt idx="1767">
                  <c:v>1332.68</c:v>
                </c:pt>
                <c:pt idx="1768">
                  <c:v>1332.69</c:v>
                </c:pt>
                <c:pt idx="1769">
                  <c:v>1332.7</c:v>
                </c:pt>
                <c:pt idx="1770">
                  <c:v>1332.71</c:v>
                </c:pt>
                <c:pt idx="1771">
                  <c:v>1332.72</c:v>
                </c:pt>
                <c:pt idx="1772">
                  <c:v>1332.73</c:v>
                </c:pt>
                <c:pt idx="1773">
                  <c:v>1332.74</c:v>
                </c:pt>
                <c:pt idx="1774">
                  <c:v>1332.75</c:v>
                </c:pt>
                <c:pt idx="1775">
                  <c:v>1332.76</c:v>
                </c:pt>
                <c:pt idx="1776">
                  <c:v>1332.77</c:v>
                </c:pt>
                <c:pt idx="1777">
                  <c:v>1332.78</c:v>
                </c:pt>
                <c:pt idx="1778">
                  <c:v>1332.79</c:v>
                </c:pt>
                <c:pt idx="1779">
                  <c:v>1332.8</c:v>
                </c:pt>
                <c:pt idx="1780">
                  <c:v>1332.81</c:v>
                </c:pt>
                <c:pt idx="1781">
                  <c:v>1332.82</c:v>
                </c:pt>
                <c:pt idx="1782">
                  <c:v>1332.83</c:v>
                </c:pt>
                <c:pt idx="1783">
                  <c:v>1332.84</c:v>
                </c:pt>
                <c:pt idx="1784">
                  <c:v>1332.85</c:v>
                </c:pt>
                <c:pt idx="1785">
                  <c:v>1332.86</c:v>
                </c:pt>
                <c:pt idx="1786">
                  <c:v>1332.87</c:v>
                </c:pt>
                <c:pt idx="1787">
                  <c:v>1332.88</c:v>
                </c:pt>
                <c:pt idx="1788">
                  <c:v>1332.89</c:v>
                </c:pt>
                <c:pt idx="1789">
                  <c:v>1332.9</c:v>
                </c:pt>
                <c:pt idx="1790">
                  <c:v>1332.91</c:v>
                </c:pt>
                <c:pt idx="1791">
                  <c:v>1332.92</c:v>
                </c:pt>
                <c:pt idx="1792">
                  <c:v>1332.93</c:v>
                </c:pt>
                <c:pt idx="1793">
                  <c:v>1332.94</c:v>
                </c:pt>
                <c:pt idx="1794">
                  <c:v>1332.95</c:v>
                </c:pt>
                <c:pt idx="1795">
                  <c:v>1332.96</c:v>
                </c:pt>
                <c:pt idx="1796">
                  <c:v>1332.97</c:v>
                </c:pt>
                <c:pt idx="1797">
                  <c:v>1332.98</c:v>
                </c:pt>
                <c:pt idx="1798">
                  <c:v>1332.99</c:v>
                </c:pt>
                <c:pt idx="1799">
                  <c:v>1333</c:v>
                </c:pt>
                <c:pt idx="1800">
                  <c:v>1333.01</c:v>
                </c:pt>
                <c:pt idx="1801">
                  <c:v>1333.02</c:v>
                </c:pt>
                <c:pt idx="1802">
                  <c:v>1333.03</c:v>
                </c:pt>
                <c:pt idx="1803">
                  <c:v>1333.04</c:v>
                </c:pt>
                <c:pt idx="1804">
                  <c:v>1333.05</c:v>
                </c:pt>
                <c:pt idx="1805">
                  <c:v>1333.06</c:v>
                </c:pt>
                <c:pt idx="1806">
                  <c:v>1333.07</c:v>
                </c:pt>
                <c:pt idx="1807">
                  <c:v>1333.08</c:v>
                </c:pt>
                <c:pt idx="1808">
                  <c:v>1333.09</c:v>
                </c:pt>
                <c:pt idx="1809">
                  <c:v>1333.1</c:v>
                </c:pt>
                <c:pt idx="1810">
                  <c:v>1333.11</c:v>
                </c:pt>
                <c:pt idx="1811">
                  <c:v>1333.12</c:v>
                </c:pt>
                <c:pt idx="1812">
                  <c:v>1333.13</c:v>
                </c:pt>
                <c:pt idx="1813">
                  <c:v>1333.14</c:v>
                </c:pt>
                <c:pt idx="1814">
                  <c:v>1333.15</c:v>
                </c:pt>
                <c:pt idx="1815">
                  <c:v>1333.16</c:v>
                </c:pt>
                <c:pt idx="1816">
                  <c:v>1333.17</c:v>
                </c:pt>
                <c:pt idx="1817">
                  <c:v>1333.18</c:v>
                </c:pt>
                <c:pt idx="1818">
                  <c:v>1333.19</c:v>
                </c:pt>
                <c:pt idx="1819">
                  <c:v>1333.2</c:v>
                </c:pt>
                <c:pt idx="1820">
                  <c:v>1333.21</c:v>
                </c:pt>
                <c:pt idx="1821">
                  <c:v>1333.22</c:v>
                </c:pt>
                <c:pt idx="1822">
                  <c:v>1333.23</c:v>
                </c:pt>
                <c:pt idx="1823">
                  <c:v>1333.24</c:v>
                </c:pt>
                <c:pt idx="1824">
                  <c:v>1333.25</c:v>
                </c:pt>
                <c:pt idx="1825">
                  <c:v>1333.26</c:v>
                </c:pt>
                <c:pt idx="1826">
                  <c:v>1333.27</c:v>
                </c:pt>
                <c:pt idx="1827">
                  <c:v>1333.28</c:v>
                </c:pt>
                <c:pt idx="1828">
                  <c:v>1333.29</c:v>
                </c:pt>
                <c:pt idx="1829">
                  <c:v>1333.3</c:v>
                </c:pt>
                <c:pt idx="1830">
                  <c:v>1333.31</c:v>
                </c:pt>
                <c:pt idx="1831">
                  <c:v>1333.32</c:v>
                </c:pt>
                <c:pt idx="1832">
                  <c:v>1333.33</c:v>
                </c:pt>
                <c:pt idx="1833">
                  <c:v>1333.34</c:v>
                </c:pt>
                <c:pt idx="1834">
                  <c:v>1333.35</c:v>
                </c:pt>
                <c:pt idx="1835">
                  <c:v>1333.36</c:v>
                </c:pt>
                <c:pt idx="1836">
                  <c:v>1333.37</c:v>
                </c:pt>
                <c:pt idx="1837">
                  <c:v>1333.38</c:v>
                </c:pt>
                <c:pt idx="1838">
                  <c:v>1333.39</c:v>
                </c:pt>
                <c:pt idx="1839">
                  <c:v>1333.4</c:v>
                </c:pt>
                <c:pt idx="1840">
                  <c:v>1333.41</c:v>
                </c:pt>
                <c:pt idx="1841">
                  <c:v>1333.42</c:v>
                </c:pt>
                <c:pt idx="1842">
                  <c:v>1333.43</c:v>
                </c:pt>
                <c:pt idx="1843">
                  <c:v>1333.44</c:v>
                </c:pt>
                <c:pt idx="1844">
                  <c:v>1333.45</c:v>
                </c:pt>
                <c:pt idx="1845">
                  <c:v>1333.46</c:v>
                </c:pt>
                <c:pt idx="1846">
                  <c:v>1333.47</c:v>
                </c:pt>
                <c:pt idx="1847">
                  <c:v>1333.48</c:v>
                </c:pt>
                <c:pt idx="1848">
                  <c:v>1333.49</c:v>
                </c:pt>
                <c:pt idx="1849">
                  <c:v>1333.5</c:v>
                </c:pt>
                <c:pt idx="1850">
                  <c:v>1333.51</c:v>
                </c:pt>
                <c:pt idx="1851">
                  <c:v>1333.52</c:v>
                </c:pt>
                <c:pt idx="1852">
                  <c:v>1333.53</c:v>
                </c:pt>
                <c:pt idx="1853">
                  <c:v>1333.54</c:v>
                </c:pt>
                <c:pt idx="1854">
                  <c:v>1333.55</c:v>
                </c:pt>
                <c:pt idx="1855">
                  <c:v>1333.56</c:v>
                </c:pt>
                <c:pt idx="1856">
                  <c:v>1333.57</c:v>
                </c:pt>
                <c:pt idx="1857">
                  <c:v>1333.58</c:v>
                </c:pt>
                <c:pt idx="1858">
                  <c:v>1333.59</c:v>
                </c:pt>
                <c:pt idx="1859">
                  <c:v>1333.6</c:v>
                </c:pt>
                <c:pt idx="1860">
                  <c:v>1333.61</c:v>
                </c:pt>
                <c:pt idx="1861">
                  <c:v>1333.62</c:v>
                </c:pt>
                <c:pt idx="1862">
                  <c:v>1333.63</c:v>
                </c:pt>
                <c:pt idx="1863">
                  <c:v>1333.64</c:v>
                </c:pt>
                <c:pt idx="1864">
                  <c:v>1333.65</c:v>
                </c:pt>
                <c:pt idx="1865">
                  <c:v>1333.66</c:v>
                </c:pt>
                <c:pt idx="1866">
                  <c:v>1333.67</c:v>
                </c:pt>
                <c:pt idx="1867">
                  <c:v>1333.68</c:v>
                </c:pt>
                <c:pt idx="1868">
                  <c:v>1333.69</c:v>
                </c:pt>
                <c:pt idx="1869">
                  <c:v>1333.7</c:v>
                </c:pt>
                <c:pt idx="1870">
                  <c:v>1333.71</c:v>
                </c:pt>
                <c:pt idx="1871">
                  <c:v>1333.72</c:v>
                </c:pt>
                <c:pt idx="1872">
                  <c:v>1333.73</c:v>
                </c:pt>
                <c:pt idx="1873">
                  <c:v>1333.74</c:v>
                </c:pt>
                <c:pt idx="1874">
                  <c:v>1333.75</c:v>
                </c:pt>
                <c:pt idx="1875">
                  <c:v>1333.76</c:v>
                </c:pt>
                <c:pt idx="1876">
                  <c:v>1333.77</c:v>
                </c:pt>
                <c:pt idx="1877">
                  <c:v>1333.78</c:v>
                </c:pt>
                <c:pt idx="1878">
                  <c:v>1333.79</c:v>
                </c:pt>
                <c:pt idx="1879">
                  <c:v>1333.8</c:v>
                </c:pt>
                <c:pt idx="1880">
                  <c:v>1333.81</c:v>
                </c:pt>
                <c:pt idx="1881">
                  <c:v>1333.82</c:v>
                </c:pt>
                <c:pt idx="1882">
                  <c:v>1333.83</c:v>
                </c:pt>
                <c:pt idx="1883">
                  <c:v>1333.84</c:v>
                </c:pt>
                <c:pt idx="1884">
                  <c:v>1333.85</c:v>
                </c:pt>
                <c:pt idx="1885">
                  <c:v>1333.86</c:v>
                </c:pt>
                <c:pt idx="1886">
                  <c:v>1333.87</c:v>
                </c:pt>
                <c:pt idx="1887">
                  <c:v>1333.88</c:v>
                </c:pt>
                <c:pt idx="1888">
                  <c:v>1333.89</c:v>
                </c:pt>
                <c:pt idx="1889">
                  <c:v>1333.9</c:v>
                </c:pt>
                <c:pt idx="1890">
                  <c:v>1333.91</c:v>
                </c:pt>
                <c:pt idx="1891">
                  <c:v>1333.92</c:v>
                </c:pt>
                <c:pt idx="1892">
                  <c:v>1333.93</c:v>
                </c:pt>
                <c:pt idx="1893">
                  <c:v>1333.94</c:v>
                </c:pt>
                <c:pt idx="1894">
                  <c:v>1333.95</c:v>
                </c:pt>
                <c:pt idx="1895">
                  <c:v>1333.96</c:v>
                </c:pt>
                <c:pt idx="1896">
                  <c:v>1333.97</c:v>
                </c:pt>
                <c:pt idx="1897">
                  <c:v>1333.98</c:v>
                </c:pt>
                <c:pt idx="1898">
                  <c:v>1333.99</c:v>
                </c:pt>
                <c:pt idx="1899">
                  <c:v>1334</c:v>
                </c:pt>
                <c:pt idx="1900">
                  <c:v>1334.01</c:v>
                </c:pt>
                <c:pt idx="1901">
                  <c:v>1334.02</c:v>
                </c:pt>
                <c:pt idx="1902">
                  <c:v>1334.03</c:v>
                </c:pt>
                <c:pt idx="1903">
                  <c:v>1334.04</c:v>
                </c:pt>
                <c:pt idx="1904">
                  <c:v>1334.05</c:v>
                </c:pt>
                <c:pt idx="1905">
                  <c:v>1334.06</c:v>
                </c:pt>
                <c:pt idx="1906">
                  <c:v>1334.07</c:v>
                </c:pt>
                <c:pt idx="1907">
                  <c:v>1334.08</c:v>
                </c:pt>
                <c:pt idx="1908">
                  <c:v>1334.09</c:v>
                </c:pt>
                <c:pt idx="1909">
                  <c:v>1334.1</c:v>
                </c:pt>
                <c:pt idx="1910">
                  <c:v>1334.11</c:v>
                </c:pt>
                <c:pt idx="1911">
                  <c:v>1334.12</c:v>
                </c:pt>
                <c:pt idx="1912">
                  <c:v>1334.13</c:v>
                </c:pt>
                <c:pt idx="1913">
                  <c:v>1334.14</c:v>
                </c:pt>
                <c:pt idx="1914">
                  <c:v>1334.15</c:v>
                </c:pt>
                <c:pt idx="1915">
                  <c:v>1334.16</c:v>
                </c:pt>
                <c:pt idx="1916">
                  <c:v>1334.17</c:v>
                </c:pt>
                <c:pt idx="1917">
                  <c:v>1334.18</c:v>
                </c:pt>
                <c:pt idx="1918">
                  <c:v>1334.19</c:v>
                </c:pt>
                <c:pt idx="1919">
                  <c:v>1334.2</c:v>
                </c:pt>
                <c:pt idx="1920">
                  <c:v>1334.21</c:v>
                </c:pt>
                <c:pt idx="1921">
                  <c:v>1334.22</c:v>
                </c:pt>
                <c:pt idx="1922">
                  <c:v>1334.23</c:v>
                </c:pt>
                <c:pt idx="1923">
                  <c:v>1334.24</c:v>
                </c:pt>
                <c:pt idx="1924">
                  <c:v>1334.25</c:v>
                </c:pt>
                <c:pt idx="1925">
                  <c:v>1334.26</c:v>
                </c:pt>
                <c:pt idx="1926">
                  <c:v>1334.27</c:v>
                </c:pt>
                <c:pt idx="1927">
                  <c:v>1334.28</c:v>
                </c:pt>
                <c:pt idx="1928">
                  <c:v>1334.29</c:v>
                </c:pt>
                <c:pt idx="1929">
                  <c:v>1334.3</c:v>
                </c:pt>
                <c:pt idx="1930">
                  <c:v>1334.31</c:v>
                </c:pt>
                <c:pt idx="1931">
                  <c:v>1334.32</c:v>
                </c:pt>
                <c:pt idx="1932">
                  <c:v>1334.33</c:v>
                </c:pt>
                <c:pt idx="1933">
                  <c:v>1334.34</c:v>
                </c:pt>
                <c:pt idx="1934">
                  <c:v>1334.35</c:v>
                </c:pt>
                <c:pt idx="1935">
                  <c:v>1334.36</c:v>
                </c:pt>
                <c:pt idx="1936">
                  <c:v>1334.37</c:v>
                </c:pt>
                <c:pt idx="1937">
                  <c:v>1334.38</c:v>
                </c:pt>
                <c:pt idx="1938">
                  <c:v>1334.39</c:v>
                </c:pt>
                <c:pt idx="1939">
                  <c:v>1334.4</c:v>
                </c:pt>
                <c:pt idx="1940">
                  <c:v>1334.41</c:v>
                </c:pt>
                <c:pt idx="1941">
                  <c:v>1334.42</c:v>
                </c:pt>
                <c:pt idx="1942">
                  <c:v>1334.43</c:v>
                </c:pt>
                <c:pt idx="1943">
                  <c:v>1334.44</c:v>
                </c:pt>
                <c:pt idx="1944">
                  <c:v>1334.45</c:v>
                </c:pt>
                <c:pt idx="1945">
                  <c:v>1334.46</c:v>
                </c:pt>
                <c:pt idx="1946">
                  <c:v>1334.47</c:v>
                </c:pt>
                <c:pt idx="1947">
                  <c:v>1334.48</c:v>
                </c:pt>
                <c:pt idx="1948">
                  <c:v>1334.49</c:v>
                </c:pt>
                <c:pt idx="1949">
                  <c:v>1334.5</c:v>
                </c:pt>
                <c:pt idx="1950">
                  <c:v>1334.51</c:v>
                </c:pt>
                <c:pt idx="1951">
                  <c:v>1334.52</c:v>
                </c:pt>
                <c:pt idx="1952">
                  <c:v>1334.53</c:v>
                </c:pt>
                <c:pt idx="1953">
                  <c:v>1334.54</c:v>
                </c:pt>
                <c:pt idx="1954">
                  <c:v>1334.55</c:v>
                </c:pt>
                <c:pt idx="1955">
                  <c:v>1334.56</c:v>
                </c:pt>
                <c:pt idx="1956">
                  <c:v>1334.57</c:v>
                </c:pt>
                <c:pt idx="1957">
                  <c:v>1334.58</c:v>
                </c:pt>
                <c:pt idx="1958">
                  <c:v>1334.59</c:v>
                </c:pt>
                <c:pt idx="1959">
                  <c:v>1334.6</c:v>
                </c:pt>
                <c:pt idx="1960">
                  <c:v>1334.61</c:v>
                </c:pt>
                <c:pt idx="1961">
                  <c:v>1334.62</c:v>
                </c:pt>
                <c:pt idx="1962">
                  <c:v>1334.63</c:v>
                </c:pt>
                <c:pt idx="1963">
                  <c:v>1334.64</c:v>
                </c:pt>
                <c:pt idx="1964">
                  <c:v>1334.65</c:v>
                </c:pt>
                <c:pt idx="1965">
                  <c:v>1334.66</c:v>
                </c:pt>
                <c:pt idx="1966">
                  <c:v>1334.67</c:v>
                </c:pt>
                <c:pt idx="1967">
                  <c:v>1334.68</c:v>
                </c:pt>
                <c:pt idx="1968">
                  <c:v>1334.69</c:v>
                </c:pt>
                <c:pt idx="1969">
                  <c:v>1334.7</c:v>
                </c:pt>
                <c:pt idx="1970">
                  <c:v>1334.71</c:v>
                </c:pt>
                <c:pt idx="1971">
                  <c:v>1334.72</c:v>
                </c:pt>
                <c:pt idx="1972">
                  <c:v>1334.73</c:v>
                </c:pt>
                <c:pt idx="1973">
                  <c:v>1334.74</c:v>
                </c:pt>
                <c:pt idx="1974">
                  <c:v>1334.75</c:v>
                </c:pt>
                <c:pt idx="1975">
                  <c:v>1334.76</c:v>
                </c:pt>
                <c:pt idx="1976">
                  <c:v>1334.77</c:v>
                </c:pt>
                <c:pt idx="1977">
                  <c:v>1334.78</c:v>
                </c:pt>
                <c:pt idx="1978">
                  <c:v>1334.79</c:v>
                </c:pt>
                <c:pt idx="1979">
                  <c:v>1334.8</c:v>
                </c:pt>
                <c:pt idx="1980">
                  <c:v>1334.81</c:v>
                </c:pt>
                <c:pt idx="1981">
                  <c:v>1334.82</c:v>
                </c:pt>
                <c:pt idx="1982">
                  <c:v>1334.83</c:v>
                </c:pt>
                <c:pt idx="1983">
                  <c:v>1334.84</c:v>
                </c:pt>
                <c:pt idx="1984">
                  <c:v>1334.85</c:v>
                </c:pt>
                <c:pt idx="1985">
                  <c:v>1334.86</c:v>
                </c:pt>
                <c:pt idx="1986">
                  <c:v>1334.87</c:v>
                </c:pt>
                <c:pt idx="1987">
                  <c:v>1334.88</c:v>
                </c:pt>
                <c:pt idx="1988">
                  <c:v>1334.89</c:v>
                </c:pt>
                <c:pt idx="1989">
                  <c:v>1334.9</c:v>
                </c:pt>
                <c:pt idx="1990">
                  <c:v>1334.91</c:v>
                </c:pt>
                <c:pt idx="1991">
                  <c:v>1334.92</c:v>
                </c:pt>
                <c:pt idx="1992">
                  <c:v>1334.93</c:v>
                </c:pt>
                <c:pt idx="1993">
                  <c:v>1334.94</c:v>
                </c:pt>
                <c:pt idx="1994">
                  <c:v>1334.95</c:v>
                </c:pt>
                <c:pt idx="1995">
                  <c:v>1334.96</c:v>
                </c:pt>
                <c:pt idx="1996">
                  <c:v>1334.97</c:v>
                </c:pt>
                <c:pt idx="1997">
                  <c:v>1334.98</c:v>
                </c:pt>
                <c:pt idx="1998">
                  <c:v>1334.99</c:v>
                </c:pt>
                <c:pt idx="1999">
                  <c:v>1335</c:v>
                </c:pt>
                <c:pt idx="2000">
                  <c:v>1335.01</c:v>
                </c:pt>
                <c:pt idx="2001">
                  <c:v>1335.02</c:v>
                </c:pt>
                <c:pt idx="2002">
                  <c:v>1335.03</c:v>
                </c:pt>
                <c:pt idx="2003">
                  <c:v>1335.04</c:v>
                </c:pt>
                <c:pt idx="2004">
                  <c:v>1335.05</c:v>
                </c:pt>
                <c:pt idx="2005">
                  <c:v>1335.06</c:v>
                </c:pt>
                <c:pt idx="2006">
                  <c:v>1335.07</c:v>
                </c:pt>
                <c:pt idx="2007">
                  <c:v>1335.08</c:v>
                </c:pt>
                <c:pt idx="2008">
                  <c:v>1335.09</c:v>
                </c:pt>
                <c:pt idx="2009">
                  <c:v>1335.1</c:v>
                </c:pt>
                <c:pt idx="2010">
                  <c:v>1335.11</c:v>
                </c:pt>
                <c:pt idx="2011">
                  <c:v>1335.12</c:v>
                </c:pt>
                <c:pt idx="2012">
                  <c:v>1335.13</c:v>
                </c:pt>
                <c:pt idx="2013">
                  <c:v>1335.14</c:v>
                </c:pt>
                <c:pt idx="2014">
                  <c:v>1335.15</c:v>
                </c:pt>
                <c:pt idx="2015">
                  <c:v>1335.16</c:v>
                </c:pt>
                <c:pt idx="2016">
                  <c:v>1335.17</c:v>
                </c:pt>
                <c:pt idx="2017">
                  <c:v>1335.18</c:v>
                </c:pt>
                <c:pt idx="2018">
                  <c:v>1335.19</c:v>
                </c:pt>
                <c:pt idx="2019">
                  <c:v>1335.2</c:v>
                </c:pt>
                <c:pt idx="2020">
                  <c:v>1335.21</c:v>
                </c:pt>
                <c:pt idx="2021">
                  <c:v>1335.22</c:v>
                </c:pt>
                <c:pt idx="2022">
                  <c:v>1335.23</c:v>
                </c:pt>
                <c:pt idx="2023">
                  <c:v>1335.24</c:v>
                </c:pt>
                <c:pt idx="2024">
                  <c:v>1335.25</c:v>
                </c:pt>
                <c:pt idx="2025">
                  <c:v>1335.26</c:v>
                </c:pt>
                <c:pt idx="2026">
                  <c:v>1335.27</c:v>
                </c:pt>
                <c:pt idx="2027">
                  <c:v>1335.28</c:v>
                </c:pt>
                <c:pt idx="2028">
                  <c:v>1335.29</c:v>
                </c:pt>
                <c:pt idx="2029">
                  <c:v>1335.3</c:v>
                </c:pt>
                <c:pt idx="2030">
                  <c:v>1335.31</c:v>
                </c:pt>
                <c:pt idx="2031">
                  <c:v>1335.32</c:v>
                </c:pt>
                <c:pt idx="2032">
                  <c:v>1335.33</c:v>
                </c:pt>
                <c:pt idx="2033">
                  <c:v>1335.34</c:v>
                </c:pt>
                <c:pt idx="2034">
                  <c:v>1335.35</c:v>
                </c:pt>
                <c:pt idx="2035">
                  <c:v>1335.36</c:v>
                </c:pt>
                <c:pt idx="2036">
                  <c:v>1335.37</c:v>
                </c:pt>
                <c:pt idx="2037">
                  <c:v>1335.38</c:v>
                </c:pt>
                <c:pt idx="2038">
                  <c:v>1335.39</c:v>
                </c:pt>
                <c:pt idx="2039">
                  <c:v>1335.4</c:v>
                </c:pt>
                <c:pt idx="2040">
                  <c:v>1335.41</c:v>
                </c:pt>
                <c:pt idx="2041">
                  <c:v>1335.42</c:v>
                </c:pt>
                <c:pt idx="2042">
                  <c:v>1335.43</c:v>
                </c:pt>
                <c:pt idx="2043">
                  <c:v>1335.44</c:v>
                </c:pt>
                <c:pt idx="2044">
                  <c:v>1335.45</c:v>
                </c:pt>
                <c:pt idx="2045">
                  <c:v>1335.46</c:v>
                </c:pt>
                <c:pt idx="2046">
                  <c:v>1335.47</c:v>
                </c:pt>
                <c:pt idx="2047">
                  <c:v>1335.48</c:v>
                </c:pt>
                <c:pt idx="2048">
                  <c:v>1335.49</c:v>
                </c:pt>
                <c:pt idx="2049">
                  <c:v>1335.5</c:v>
                </c:pt>
                <c:pt idx="2050">
                  <c:v>1335.51</c:v>
                </c:pt>
                <c:pt idx="2051">
                  <c:v>1335.52</c:v>
                </c:pt>
                <c:pt idx="2052">
                  <c:v>1335.53</c:v>
                </c:pt>
                <c:pt idx="2053">
                  <c:v>1335.54</c:v>
                </c:pt>
                <c:pt idx="2054">
                  <c:v>1335.55</c:v>
                </c:pt>
                <c:pt idx="2055">
                  <c:v>1335.56</c:v>
                </c:pt>
                <c:pt idx="2056">
                  <c:v>1335.57</c:v>
                </c:pt>
                <c:pt idx="2057">
                  <c:v>1335.58</c:v>
                </c:pt>
                <c:pt idx="2058">
                  <c:v>1335.59</c:v>
                </c:pt>
                <c:pt idx="2059">
                  <c:v>1335.6</c:v>
                </c:pt>
                <c:pt idx="2060">
                  <c:v>1335.61</c:v>
                </c:pt>
                <c:pt idx="2061">
                  <c:v>1335.62</c:v>
                </c:pt>
                <c:pt idx="2062">
                  <c:v>1335.63</c:v>
                </c:pt>
                <c:pt idx="2063">
                  <c:v>1335.64</c:v>
                </c:pt>
                <c:pt idx="2064">
                  <c:v>1335.65</c:v>
                </c:pt>
                <c:pt idx="2065">
                  <c:v>1335.66</c:v>
                </c:pt>
                <c:pt idx="2066">
                  <c:v>1335.67</c:v>
                </c:pt>
                <c:pt idx="2067">
                  <c:v>1335.68</c:v>
                </c:pt>
                <c:pt idx="2068">
                  <c:v>1335.69</c:v>
                </c:pt>
                <c:pt idx="2069">
                  <c:v>1335.7</c:v>
                </c:pt>
                <c:pt idx="2070">
                  <c:v>1335.71</c:v>
                </c:pt>
                <c:pt idx="2071">
                  <c:v>1335.72</c:v>
                </c:pt>
                <c:pt idx="2072">
                  <c:v>1335.73</c:v>
                </c:pt>
                <c:pt idx="2073">
                  <c:v>1335.74</c:v>
                </c:pt>
                <c:pt idx="2074">
                  <c:v>1335.75</c:v>
                </c:pt>
                <c:pt idx="2075">
                  <c:v>1335.76</c:v>
                </c:pt>
                <c:pt idx="2076">
                  <c:v>1335.77</c:v>
                </c:pt>
                <c:pt idx="2077">
                  <c:v>1335.78</c:v>
                </c:pt>
                <c:pt idx="2078">
                  <c:v>1335.79</c:v>
                </c:pt>
                <c:pt idx="2079">
                  <c:v>1335.8</c:v>
                </c:pt>
                <c:pt idx="2080">
                  <c:v>1335.81</c:v>
                </c:pt>
                <c:pt idx="2081">
                  <c:v>1335.82</c:v>
                </c:pt>
                <c:pt idx="2082">
                  <c:v>1335.83</c:v>
                </c:pt>
                <c:pt idx="2083">
                  <c:v>1335.84</c:v>
                </c:pt>
                <c:pt idx="2084">
                  <c:v>1335.85</c:v>
                </c:pt>
                <c:pt idx="2085">
                  <c:v>1335.86</c:v>
                </c:pt>
                <c:pt idx="2086">
                  <c:v>1335.87</c:v>
                </c:pt>
                <c:pt idx="2087">
                  <c:v>1335.88</c:v>
                </c:pt>
                <c:pt idx="2088">
                  <c:v>1335.89</c:v>
                </c:pt>
                <c:pt idx="2089">
                  <c:v>1335.9</c:v>
                </c:pt>
                <c:pt idx="2090">
                  <c:v>1335.91</c:v>
                </c:pt>
                <c:pt idx="2091">
                  <c:v>1335.92</c:v>
                </c:pt>
                <c:pt idx="2092">
                  <c:v>1335.93</c:v>
                </c:pt>
                <c:pt idx="2093">
                  <c:v>1335.94</c:v>
                </c:pt>
                <c:pt idx="2094">
                  <c:v>1335.95</c:v>
                </c:pt>
                <c:pt idx="2095">
                  <c:v>1335.96</c:v>
                </c:pt>
                <c:pt idx="2096">
                  <c:v>1335.97</c:v>
                </c:pt>
                <c:pt idx="2097">
                  <c:v>1335.98</c:v>
                </c:pt>
                <c:pt idx="2098">
                  <c:v>1335.99</c:v>
                </c:pt>
                <c:pt idx="2099">
                  <c:v>1336</c:v>
                </c:pt>
                <c:pt idx="2100">
                  <c:v>1336.01</c:v>
                </c:pt>
                <c:pt idx="2101">
                  <c:v>1336.02</c:v>
                </c:pt>
                <c:pt idx="2102">
                  <c:v>1336.03</c:v>
                </c:pt>
                <c:pt idx="2103">
                  <c:v>1336.04</c:v>
                </c:pt>
                <c:pt idx="2104">
                  <c:v>1336.05</c:v>
                </c:pt>
                <c:pt idx="2105">
                  <c:v>1336.06</c:v>
                </c:pt>
                <c:pt idx="2106">
                  <c:v>1336.07</c:v>
                </c:pt>
                <c:pt idx="2107">
                  <c:v>1336.08</c:v>
                </c:pt>
                <c:pt idx="2108">
                  <c:v>1336.09</c:v>
                </c:pt>
                <c:pt idx="2109">
                  <c:v>1336.1</c:v>
                </c:pt>
                <c:pt idx="2110">
                  <c:v>1336.11</c:v>
                </c:pt>
                <c:pt idx="2111">
                  <c:v>1336.12</c:v>
                </c:pt>
                <c:pt idx="2112">
                  <c:v>1336.13</c:v>
                </c:pt>
                <c:pt idx="2113">
                  <c:v>1336.14</c:v>
                </c:pt>
                <c:pt idx="2114">
                  <c:v>1336.15</c:v>
                </c:pt>
                <c:pt idx="2115">
                  <c:v>1336.16</c:v>
                </c:pt>
                <c:pt idx="2116">
                  <c:v>1336.17</c:v>
                </c:pt>
                <c:pt idx="2117">
                  <c:v>1336.18</c:v>
                </c:pt>
                <c:pt idx="2118">
                  <c:v>1336.19</c:v>
                </c:pt>
                <c:pt idx="2119">
                  <c:v>1336.2</c:v>
                </c:pt>
                <c:pt idx="2120">
                  <c:v>1336.21</c:v>
                </c:pt>
                <c:pt idx="2121">
                  <c:v>1336.22</c:v>
                </c:pt>
                <c:pt idx="2122">
                  <c:v>1336.23</c:v>
                </c:pt>
                <c:pt idx="2123">
                  <c:v>1336.24</c:v>
                </c:pt>
                <c:pt idx="2124">
                  <c:v>1336.25</c:v>
                </c:pt>
                <c:pt idx="2125">
                  <c:v>1336.26</c:v>
                </c:pt>
                <c:pt idx="2126">
                  <c:v>1336.27</c:v>
                </c:pt>
                <c:pt idx="2127">
                  <c:v>1336.28</c:v>
                </c:pt>
                <c:pt idx="2128">
                  <c:v>1336.29</c:v>
                </c:pt>
                <c:pt idx="2129">
                  <c:v>1336.3</c:v>
                </c:pt>
                <c:pt idx="2130">
                  <c:v>1336.31</c:v>
                </c:pt>
                <c:pt idx="2131">
                  <c:v>1336.32</c:v>
                </c:pt>
                <c:pt idx="2132">
                  <c:v>1336.33</c:v>
                </c:pt>
                <c:pt idx="2133">
                  <c:v>1336.34</c:v>
                </c:pt>
                <c:pt idx="2134">
                  <c:v>1336.35</c:v>
                </c:pt>
                <c:pt idx="2135">
                  <c:v>1336.36</c:v>
                </c:pt>
                <c:pt idx="2136">
                  <c:v>1336.37</c:v>
                </c:pt>
                <c:pt idx="2137">
                  <c:v>1336.38</c:v>
                </c:pt>
                <c:pt idx="2138">
                  <c:v>1336.39</c:v>
                </c:pt>
                <c:pt idx="2139">
                  <c:v>1336.4</c:v>
                </c:pt>
                <c:pt idx="2140">
                  <c:v>1336.41</c:v>
                </c:pt>
                <c:pt idx="2141">
                  <c:v>1336.42</c:v>
                </c:pt>
                <c:pt idx="2142">
                  <c:v>1336.43</c:v>
                </c:pt>
                <c:pt idx="2143">
                  <c:v>1336.44</c:v>
                </c:pt>
                <c:pt idx="2144">
                  <c:v>1336.45</c:v>
                </c:pt>
                <c:pt idx="2145">
                  <c:v>1336.46</c:v>
                </c:pt>
                <c:pt idx="2146">
                  <c:v>1336.47</c:v>
                </c:pt>
                <c:pt idx="2147">
                  <c:v>1336.48</c:v>
                </c:pt>
                <c:pt idx="2148">
                  <c:v>1336.49</c:v>
                </c:pt>
                <c:pt idx="2149">
                  <c:v>1336.5</c:v>
                </c:pt>
                <c:pt idx="2150">
                  <c:v>1336.51</c:v>
                </c:pt>
                <c:pt idx="2151">
                  <c:v>1336.52</c:v>
                </c:pt>
                <c:pt idx="2152">
                  <c:v>1336.53</c:v>
                </c:pt>
                <c:pt idx="2153">
                  <c:v>1336.54</c:v>
                </c:pt>
                <c:pt idx="2154">
                  <c:v>1336.55</c:v>
                </c:pt>
                <c:pt idx="2155">
                  <c:v>1336.56</c:v>
                </c:pt>
                <c:pt idx="2156">
                  <c:v>1336.57</c:v>
                </c:pt>
                <c:pt idx="2157">
                  <c:v>1336.58</c:v>
                </c:pt>
                <c:pt idx="2158">
                  <c:v>1336.59</c:v>
                </c:pt>
                <c:pt idx="2159">
                  <c:v>1336.6</c:v>
                </c:pt>
                <c:pt idx="2160">
                  <c:v>1336.61</c:v>
                </c:pt>
                <c:pt idx="2161">
                  <c:v>1336.62</c:v>
                </c:pt>
                <c:pt idx="2162">
                  <c:v>1336.63</c:v>
                </c:pt>
                <c:pt idx="2163">
                  <c:v>1336.64</c:v>
                </c:pt>
                <c:pt idx="2164">
                  <c:v>1336.65</c:v>
                </c:pt>
                <c:pt idx="2165">
                  <c:v>1336.66</c:v>
                </c:pt>
                <c:pt idx="2166">
                  <c:v>1336.67</c:v>
                </c:pt>
                <c:pt idx="2167">
                  <c:v>1336.68</c:v>
                </c:pt>
                <c:pt idx="2168">
                  <c:v>1336.69</c:v>
                </c:pt>
                <c:pt idx="2169">
                  <c:v>1336.7</c:v>
                </c:pt>
                <c:pt idx="2170">
                  <c:v>1336.71</c:v>
                </c:pt>
                <c:pt idx="2171">
                  <c:v>1336.72</c:v>
                </c:pt>
                <c:pt idx="2172">
                  <c:v>1336.73</c:v>
                </c:pt>
                <c:pt idx="2173">
                  <c:v>1336.74</c:v>
                </c:pt>
                <c:pt idx="2174">
                  <c:v>1336.75</c:v>
                </c:pt>
                <c:pt idx="2175">
                  <c:v>1336.76</c:v>
                </c:pt>
                <c:pt idx="2176">
                  <c:v>1336.77</c:v>
                </c:pt>
                <c:pt idx="2177">
                  <c:v>1336.78</c:v>
                </c:pt>
                <c:pt idx="2178">
                  <c:v>1336.79</c:v>
                </c:pt>
                <c:pt idx="2179">
                  <c:v>1336.8</c:v>
                </c:pt>
                <c:pt idx="2180">
                  <c:v>1336.81</c:v>
                </c:pt>
                <c:pt idx="2181">
                  <c:v>1336.82</c:v>
                </c:pt>
                <c:pt idx="2182">
                  <c:v>1336.83</c:v>
                </c:pt>
                <c:pt idx="2183">
                  <c:v>1336.84</c:v>
                </c:pt>
                <c:pt idx="2184">
                  <c:v>1336.85</c:v>
                </c:pt>
                <c:pt idx="2185">
                  <c:v>1336.86</c:v>
                </c:pt>
                <c:pt idx="2186">
                  <c:v>1336.87</c:v>
                </c:pt>
                <c:pt idx="2187">
                  <c:v>1336.88</c:v>
                </c:pt>
                <c:pt idx="2188">
                  <c:v>1336.89</c:v>
                </c:pt>
                <c:pt idx="2189">
                  <c:v>1336.9</c:v>
                </c:pt>
                <c:pt idx="2190">
                  <c:v>1336.91</c:v>
                </c:pt>
                <c:pt idx="2191">
                  <c:v>1336.92</c:v>
                </c:pt>
                <c:pt idx="2192">
                  <c:v>1336.93</c:v>
                </c:pt>
                <c:pt idx="2193">
                  <c:v>1336.94</c:v>
                </c:pt>
                <c:pt idx="2194">
                  <c:v>1336.95</c:v>
                </c:pt>
                <c:pt idx="2195">
                  <c:v>1336.96</c:v>
                </c:pt>
                <c:pt idx="2196">
                  <c:v>1336.97</c:v>
                </c:pt>
                <c:pt idx="2197">
                  <c:v>1336.98</c:v>
                </c:pt>
                <c:pt idx="2198">
                  <c:v>1336.99</c:v>
                </c:pt>
                <c:pt idx="2199">
                  <c:v>1337</c:v>
                </c:pt>
                <c:pt idx="2200">
                  <c:v>1337.01</c:v>
                </c:pt>
                <c:pt idx="2201">
                  <c:v>1337.02</c:v>
                </c:pt>
                <c:pt idx="2202">
                  <c:v>1337.03</c:v>
                </c:pt>
                <c:pt idx="2203">
                  <c:v>1337.04</c:v>
                </c:pt>
                <c:pt idx="2204">
                  <c:v>1337.05</c:v>
                </c:pt>
                <c:pt idx="2205">
                  <c:v>1337.06</c:v>
                </c:pt>
                <c:pt idx="2206">
                  <c:v>1337.07</c:v>
                </c:pt>
                <c:pt idx="2207">
                  <c:v>1337.08</c:v>
                </c:pt>
                <c:pt idx="2208">
                  <c:v>1337.09</c:v>
                </c:pt>
                <c:pt idx="2209">
                  <c:v>1337.1</c:v>
                </c:pt>
                <c:pt idx="2210">
                  <c:v>1337.11</c:v>
                </c:pt>
                <c:pt idx="2211">
                  <c:v>1337.12</c:v>
                </c:pt>
                <c:pt idx="2212">
                  <c:v>1337.13</c:v>
                </c:pt>
                <c:pt idx="2213">
                  <c:v>1337.14</c:v>
                </c:pt>
                <c:pt idx="2214">
                  <c:v>1337.15</c:v>
                </c:pt>
                <c:pt idx="2215">
                  <c:v>1337.16</c:v>
                </c:pt>
                <c:pt idx="2216">
                  <c:v>1337.17</c:v>
                </c:pt>
                <c:pt idx="2217">
                  <c:v>1337.18</c:v>
                </c:pt>
                <c:pt idx="2218">
                  <c:v>1337.19</c:v>
                </c:pt>
                <c:pt idx="2219">
                  <c:v>1337.2</c:v>
                </c:pt>
                <c:pt idx="2220">
                  <c:v>1337.21</c:v>
                </c:pt>
                <c:pt idx="2221">
                  <c:v>1337.22</c:v>
                </c:pt>
                <c:pt idx="2222">
                  <c:v>1337.23</c:v>
                </c:pt>
                <c:pt idx="2223">
                  <c:v>1337.24</c:v>
                </c:pt>
                <c:pt idx="2224">
                  <c:v>1337.25</c:v>
                </c:pt>
                <c:pt idx="2225">
                  <c:v>1337.26</c:v>
                </c:pt>
                <c:pt idx="2226">
                  <c:v>1337.27</c:v>
                </c:pt>
                <c:pt idx="2227">
                  <c:v>1337.28</c:v>
                </c:pt>
                <c:pt idx="2228">
                  <c:v>1337.29</c:v>
                </c:pt>
                <c:pt idx="2229">
                  <c:v>1337.3</c:v>
                </c:pt>
                <c:pt idx="2230">
                  <c:v>1337.31</c:v>
                </c:pt>
                <c:pt idx="2231">
                  <c:v>1337.32</c:v>
                </c:pt>
                <c:pt idx="2232">
                  <c:v>1337.33</c:v>
                </c:pt>
                <c:pt idx="2233">
                  <c:v>1337.34</c:v>
                </c:pt>
                <c:pt idx="2234">
                  <c:v>1337.35</c:v>
                </c:pt>
                <c:pt idx="2235">
                  <c:v>1337.36</c:v>
                </c:pt>
                <c:pt idx="2236">
                  <c:v>1337.37</c:v>
                </c:pt>
                <c:pt idx="2237">
                  <c:v>1337.38</c:v>
                </c:pt>
                <c:pt idx="2238">
                  <c:v>1337.39</c:v>
                </c:pt>
                <c:pt idx="2239">
                  <c:v>1337.4</c:v>
                </c:pt>
                <c:pt idx="2240">
                  <c:v>1337.41</c:v>
                </c:pt>
                <c:pt idx="2241">
                  <c:v>1337.42</c:v>
                </c:pt>
                <c:pt idx="2242">
                  <c:v>1337.43</c:v>
                </c:pt>
                <c:pt idx="2243">
                  <c:v>1337.44</c:v>
                </c:pt>
                <c:pt idx="2244">
                  <c:v>1337.45</c:v>
                </c:pt>
                <c:pt idx="2245">
                  <c:v>1337.46</c:v>
                </c:pt>
                <c:pt idx="2246">
                  <c:v>1337.47</c:v>
                </c:pt>
                <c:pt idx="2247">
                  <c:v>1337.48</c:v>
                </c:pt>
                <c:pt idx="2248">
                  <c:v>1337.49</c:v>
                </c:pt>
                <c:pt idx="2249">
                  <c:v>1337.5</c:v>
                </c:pt>
                <c:pt idx="2250">
                  <c:v>1337.51</c:v>
                </c:pt>
                <c:pt idx="2251">
                  <c:v>1337.52</c:v>
                </c:pt>
                <c:pt idx="2252">
                  <c:v>1337.53</c:v>
                </c:pt>
                <c:pt idx="2253">
                  <c:v>1337.54</c:v>
                </c:pt>
                <c:pt idx="2254">
                  <c:v>1337.55</c:v>
                </c:pt>
                <c:pt idx="2255">
                  <c:v>1337.56</c:v>
                </c:pt>
                <c:pt idx="2256">
                  <c:v>1337.57</c:v>
                </c:pt>
                <c:pt idx="2257">
                  <c:v>1337.58</c:v>
                </c:pt>
                <c:pt idx="2258">
                  <c:v>1337.59</c:v>
                </c:pt>
                <c:pt idx="2259">
                  <c:v>1337.6</c:v>
                </c:pt>
                <c:pt idx="2260">
                  <c:v>1337.61</c:v>
                </c:pt>
                <c:pt idx="2261">
                  <c:v>1337.62</c:v>
                </c:pt>
                <c:pt idx="2262">
                  <c:v>1337.63</c:v>
                </c:pt>
                <c:pt idx="2263">
                  <c:v>1337.64</c:v>
                </c:pt>
                <c:pt idx="2264">
                  <c:v>1337.65</c:v>
                </c:pt>
                <c:pt idx="2265">
                  <c:v>1337.66</c:v>
                </c:pt>
                <c:pt idx="2266">
                  <c:v>1337.67</c:v>
                </c:pt>
                <c:pt idx="2267">
                  <c:v>1337.68</c:v>
                </c:pt>
                <c:pt idx="2268">
                  <c:v>1337.69</c:v>
                </c:pt>
                <c:pt idx="2269">
                  <c:v>1337.7</c:v>
                </c:pt>
                <c:pt idx="2270">
                  <c:v>1337.71</c:v>
                </c:pt>
                <c:pt idx="2271">
                  <c:v>1337.72</c:v>
                </c:pt>
                <c:pt idx="2272">
                  <c:v>1337.73</c:v>
                </c:pt>
                <c:pt idx="2273">
                  <c:v>1337.74</c:v>
                </c:pt>
                <c:pt idx="2274">
                  <c:v>1337.75</c:v>
                </c:pt>
                <c:pt idx="2275">
                  <c:v>1337.76</c:v>
                </c:pt>
                <c:pt idx="2276">
                  <c:v>1337.77</c:v>
                </c:pt>
                <c:pt idx="2277">
                  <c:v>1337.78</c:v>
                </c:pt>
                <c:pt idx="2278">
                  <c:v>1337.79</c:v>
                </c:pt>
                <c:pt idx="2279">
                  <c:v>1337.8</c:v>
                </c:pt>
                <c:pt idx="2280">
                  <c:v>1337.81</c:v>
                </c:pt>
                <c:pt idx="2281">
                  <c:v>1337.82</c:v>
                </c:pt>
                <c:pt idx="2282">
                  <c:v>1337.83</c:v>
                </c:pt>
                <c:pt idx="2283">
                  <c:v>1337.84</c:v>
                </c:pt>
                <c:pt idx="2284">
                  <c:v>1337.85</c:v>
                </c:pt>
                <c:pt idx="2285">
                  <c:v>1337.86</c:v>
                </c:pt>
                <c:pt idx="2286">
                  <c:v>1337.87</c:v>
                </c:pt>
                <c:pt idx="2287">
                  <c:v>1337.88</c:v>
                </c:pt>
                <c:pt idx="2288">
                  <c:v>1337.89</c:v>
                </c:pt>
                <c:pt idx="2289">
                  <c:v>1337.9</c:v>
                </c:pt>
                <c:pt idx="2290">
                  <c:v>1337.91</c:v>
                </c:pt>
                <c:pt idx="2291">
                  <c:v>1337.92</c:v>
                </c:pt>
                <c:pt idx="2292">
                  <c:v>1337.93</c:v>
                </c:pt>
                <c:pt idx="2293">
                  <c:v>1337.94</c:v>
                </c:pt>
                <c:pt idx="2294">
                  <c:v>1337.95</c:v>
                </c:pt>
                <c:pt idx="2295">
                  <c:v>1337.96</c:v>
                </c:pt>
                <c:pt idx="2296">
                  <c:v>1337.97</c:v>
                </c:pt>
                <c:pt idx="2297">
                  <c:v>1337.98</c:v>
                </c:pt>
                <c:pt idx="2298">
                  <c:v>1337.99</c:v>
                </c:pt>
                <c:pt idx="2299">
                  <c:v>1338</c:v>
                </c:pt>
                <c:pt idx="2300">
                  <c:v>1338.01</c:v>
                </c:pt>
                <c:pt idx="2301">
                  <c:v>1338.02</c:v>
                </c:pt>
                <c:pt idx="2302">
                  <c:v>1338.03</c:v>
                </c:pt>
                <c:pt idx="2303">
                  <c:v>1338.04</c:v>
                </c:pt>
                <c:pt idx="2304">
                  <c:v>1338.05</c:v>
                </c:pt>
                <c:pt idx="2305">
                  <c:v>1338.06</c:v>
                </c:pt>
                <c:pt idx="2306">
                  <c:v>1338.07</c:v>
                </c:pt>
                <c:pt idx="2307">
                  <c:v>1338.08</c:v>
                </c:pt>
                <c:pt idx="2308">
                  <c:v>1338.09</c:v>
                </c:pt>
                <c:pt idx="2309">
                  <c:v>1338.1</c:v>
                </c:pt>
                <c:pt idx="2310">
                  <c:v>1338.11</c:v>
                </c:pt>
                <c:pt idx="2311">
                  <c:v>1338.12</c:v>
                </c:pt>
                <c:pt idx="2312">
                  <c:v>1338.13</c:v>
                </c:pt>
                <c:pt idx="2313">
                  <c:v>1338.14</c:v>
                </c:pt>
                <c:pt idx="2314">
                  <c:v>1338.15</c:v>
                </c:pt>
                <c:pt idx="2315">
                  <c:v>1338.16</c:v>
                </c:pt>
                <c:pt idx="2316">
                  <c:v>1338.17</c:v>
                </c:pt>
                <c:pt idx="2317">
                  <c:v>1338.18</c:v>
                </c:pt>
                <c:pt idx="2318">
                  <c:v>1338.19</c:v>
                </c:pt>
                <c:pt idx="2319">
                  <c:v>1338.2</c:v>
                </c:pt>
                <c:pt idx="2320">
                  <c:v>1338.21</c:v>
                </c:pt>
                <c:pt idx="2321">
                  <c:v>1338.22</c:v>
                </c:pt>
                <c:pt idx="2322">
                  <c:v>1338.23</c:v>
                </c:pt>
                <c:pt idx="2323">
                  <c:v>1338.24</c:v>
                </c:pt>
                <c:pt idx="2324">
                  <c:v>1338.25</c:v>
                </c:pt>
                <c:pt idx="2325">
                  <c:v>1338.26</c:v>
                </c:pt>
                <c:pt idx="2326">
                  <c:v>1338.27</c:v>
                </c:pt>
                <c:pt idx="2327">
                  <c:v>1338.28</c:v>
                </c:pt>
                <c:pt idx="2328">
                  <c:v>1338.29</c:v>
                </c:pt>
                <c:pt idx="2329">
                  <c:v>1338.3</c:v>
                </c:pt>
                <c:pt idx="2330">
                  <c:v>1338.31</c:v>
                </c:pt>
                <c:pt idx="2331">
                  <c:v>1338.32</c:v>
                </c:pt>
                <c:pt idx="2332">
                  <c:v>1338.33</c:v>
                </c:pt>
                <c:pt idx="2333">
                  <c:v>1338.34</c:v>
                </c:pt>
                <c:pt idx="2334">
                  <c:v>1338.35</c:v>
                </c:pt>
                <c:pt idx="2335">
                  <c:v>1338.36</c:v>
                </c:pt>
                <c:pt idx="2336">
                  <c:v>1338.37</c:v>
                </c:pt>
                <c:pt idx="2337">
                  <c:v>1338.38</c:v>
                </c:pt>
                <c:pt idx="2338">
                  <c:v>1338.39</c:v>
                </c:pt>
                <c:pt idx="2339">
                  <c:v>1338.4</c:v>
                </c:pt>
                <c:pt idx="2340">
                  <c:v>1338.41</c:v>
                </c:pt>
                <c:pt idx="2341">
                  <c:v>1338.42</c:v>
                </c:pt>
                <c:pt idx="2342">
                  <c:v>1338.43</c:v>
                </c:pt>
                <c:pt idx="2343">
                  <c:v>1338.44</c:v>
                </c:pt>
                <c:pt idx="2344">
                  <c:v>1338.45</c:v>
                </c:pt>
                <c:pt idx="2345">
                  <c:v>1338.46</c:v>
                </c:pt>
                <c:pt idx="2346">
                  <c:v>1338.47</c:v>
                </c:pt>
                <c:pt idx="2347">
                  <c:v>1338.48</c:v>
                </c:pt>
                <c:pt idx="2348">
                  <c:v>1338.49</c:v>
                </c:pt>
                <c:pt idx="2349">
                  <c:v>1338.5</c:v>
                </c:pt>
                <c:pt idx="2350">
                  <c:v>1338.51</c:v>
                </c:pt>
                <c:pt idx="2351">
                  <c:v>1338.52</c:v>
                </c:pt>
                <c:pt idx="2352">
                  <c:v>1338.53</c:v>
                </c:pt>
                <c:pt idx="2353">
                  <c:v>1338.54</c:v>
                </c:pt>
                <c:pt idx="2354">
                  <c:v>1338.55</c:v>
                </c:pt>
                <c:pt idx="2355">
                  <c:v>1338.56</c:v>
                </c:pt>
                <c:pt idx="2356">
                  <c:v>1338.57</c:v>
                </c:pt>
                <c:pt idx="2357">
                  <c:v>1338.58</c:v>
                </c:pt>
                <c:pt idx="2358">
                  <c:v>1338.59</c:v>
                </c:pt>
                <c:pt idx="2359">
                  <c:v>1338.6</c:v>
                </c:pt>
                <c:pt idx="2360">
                  <c:v>1338.61</c:v>
                </c:pt>
                <c:pt idx="2361">
                  <c:v>1338.62</c:v>
                </c:pt>
                <c:pt idx="2362">
                  <c:v>1338.63</c:v>
                </c:pt>
                <c:pt idx="2363">
                  <c:v>1338.64</c:v>
                </c:pt>
                <c:pt idx="2364">
                  <c:v>1338.65</c:v>
                </c:pt>
                <c:pt idx="2365">
                  <c:v>1338.66</c:v>
                </c:pt>
                <c:pt idx="2366">
                  <c:v>1338.67</c:v>
                </c:pt>
                <c:pt idx="2367">
                  <c:v>1338.68</c:v>
                </c:pt>
                <c:pt idx="2368">
                  <c:v>1338.69</c:v>
                </c:pt>
                <c:pt idx="2369">
                  <c:v>1338.7</c:v>
                </c:pt>
                <c:pt idx="2370">
                  <c:v>1338.71</c:v>
                </c:pt>
                <c:pt idx="2371">
                  <c:v>1338.72</c:v>
                </c:pt>
                <c:pt idx="2372">
                  <c:v>1338.73</c:v>
                </c:pt>
                <c:pt idx="2373">
                  <c:v>1338.74</c:v>
                </c:pt>
                <c:pt idx="2374">
                  <c:v>1338.75</c:v>
                </c:pt>
                <c:pt idx="2375">
                  <c:v>1338.76</c:v>
                </c:pt>
                <c:pt idx="2376">
                  <c:v>1338.77</c:v>
                </c:pt>
                <c:pt idx="2377">
                  <c:v>1338.78</c:v>
                </c:pt>
                <c:pt idx="2378">
                  <c:v>1338.79</c:v>
                </c:pt>
                <c:pt idx="2379">
                  <c:v>1338.8</c:v>
                </c:pt>
                <c:pt idx="2380">
                  <c:v>1338.81</c:v>
                </c:pt>
                <c:pt idx="2381">
                  <c:v>1338.82</c:v>
                </c:pt>
                <c:pt idx="2382">
                  <c:v>1338.83</c:v>
                </c:pt>
                <c:pt idx="2383">
                  <c:v>1338.84</c:v>
                </c:pt>
                <c:pt idx="2384">
                  <c:v>1338.85</c:v>
                </c:pt>
                <c:pt idx="2385">
                  <c:v>1338.86</c:v>
                </c:pt>
                <c:pt idx="2386">
                  <c:v>1338.87</c:v>
                </c:pt>
                <c:pt idx="2387">
                  <c:v>1338.88</c:v>
                </c:pt>
                <c:pt idx="2388">
                  <c:v>1338.89</c:v>
                </c:pt>
                <c:pt idx="2389">
                  <c:v>1338.9</c:v>
                </c:pt>
                <c:pt idx="2390">
                  <c:v>1338.91</c:v>
                </c:pt>
                <c:pt idx="2391">
                  <c:v>1338.92</c:v>
                </c:pt>
                <c:pt idx="2392">
                  <c:v>1338.93</c:v>
                </c:pt>
                <c:pt idx="2393">
                  <c:v>1338.94</c:v>
                </c:pt>
                <c:pt idx="2394">
                  <c:v>1338.95</c:v>
                </c:pt>
                <c:pt idx="2395">
                  <c:v>1338.96</c:v>
                </c:pt>
                <c:pt idx="2396">
                  <c:v>1338.97</c:v>
                </c:pt>
                <c:pt idx="2397">
                  <c:v>1338.98</c:v>
                </c:pt>
                <c:pt idx="2398">
                  <c:v>1338.99</c:v>
                </c:pt>
                <c:pt idx="2399">
                  <c:v>1339</c:v>
                </c:pt>
                <c:pt idx="2400">
                  <c:v>1339.01</c:v>
                </c:pt>
                <c:pt idx="2401">
                  <c:v>1339.02</c:v>
                </c:pt>
                <c:pt idx="2402">
                  <c:v>1339.03</c:v>
                </c:pt>
                <c:pt idx="2403">
                  <c:v>1339.04</c:v>
                </c:pt>
                <c:pt idx="2404">
                  <c:v>1339.05</c:v>
                </c:pt>
                <c:pt idx="2405">
                  <c:v>1339.06</c:v>
                </c:pt>
                <c:pt idx="2406">
                  <c:v>1339.07</c:v>
                </c:pt>
                <c:pt idx="2407">
                  <c:v>1339.08</c:v>
                </c:pt>
                <c:pt idx="2408">
                  <c:v>1339.09</c:v>
                </c:pt>
                <c:pt idx="2409">
                  <c:v>1339.1</c:v>
                </c:pt>
                <c:pt idx="2410">
                  <c:v>1339.11</c:v>
                </c:pt>
                <c:pt idx="2411">
                  <c:v>1339.12</c:v>
                </c:pt>
                <c:pt idx="2412">
                  <c:v>1339.13</c:v>
                </c:pt>
                <c:pt idx="2413">
                  <c:v>1339.14</c:v>
                </c:pt>
                <c:pt idx="2414">
                  <c:v>1339.15</c:v>
                </c:pt>
                <c:pt idx="2415">
                  <c:v>1339.16</c:v>
                </c:pt>
                <c:pt idx="2416">
                  <c:v>1339.17</c:v>
                </c:pt>
                <c:pt idx="2417">
                  <c:v>1339.18</c:v>
                </c:pt>
                <c:pt idx="2418">
                  <c:v>1339.19</c:v>
                </c:pt>
                <c:pt idx="2419">
                  <c:v>1339.2</c:v>
                </c:pt>
                <c:pt idx="2420">
                  <c:v>1339.21</c:v>
                </c:pt>
                <c:pt idx="2421">
                  <c:v>1339.22</c:v>
                </c:pt>
                <c:pt idx="2422">
                  <c:v>1339.23</c:v>
                </c:pt>
                <c:pt idx="2423">
                  <c:v>1339.24</c:v>
                </c:pt>
                <c:pt idx="2424">
                  <c:v>1339.25</c:v>
                </c:pt>
                <c:pt idx="2425">
                  <c:v>1339.26</c:v>
                </c:pt>
                <c:pt idx="2426">
                  <c:v>1339.27</c:v>
                </c:pt>
                <c:pt idx="2427">
                  <c:v>1339.28</c:v>
                </c:pt>
                <c:pt idx="2428">
                  <c:v>1339.29</c:v>
                </c:pt>
                <c:pt idx="2429">
                  <c:v>1339.3</c:v>
                </c:pt>
                <c:pt idx="2430">
                  <c:v>1339.31</c:v>
                </c:pt>
                <c:pt idx="2431">
                  <c:v>1339.32</c:v>
                </c:pt>
                <c:pt idx="2432">
                  <c:v>1339.33</c:v>
                </c:pt>
                <c:pt idx="2433">
                  <c:v>1339.34</c:v>
                </c:pt>
                <c:pt idx="2434">
                  <c:v>1339.35</c:v>
                </c:pt>
                <c:pt idx="2435">
                  <c:v>1339.36</c:v>
                </c:pt>
                <c:pt idx="2436">
                  <c:v>1339.37</c:v>
                </c:pt>
                <c:pt idx="2437">
                  <c:v>1339.38</c:v>
                </c:pt>
                <c:pt idx="2438">
                  <c:v>1339.39</c:v>
                </c:pt>
                <c:pt idx="2439">
                  <c:v>1339.4</c:v>
                </c:pt>
                <c:pt idx="2440">
                  <c:v>1339.41</c:v>
                </c:pt>
                <c:pt idx="2441">
                  <c:v>1339.42</c:v>
                </c:pt>
                <c:pt idx="2442">
                  <c:v>1339.43</c:v>
                </c:pt>
                <c:pt idx="2443">
                  <c:v>1339.44</c:v>
                </c:pt>
                <c:pt idx="2444">
                  <c:v>1339.45</c:v>
                </c:pt>
                <c:pt idx="2445">
                  <c:v>1339.46</c:v>
                </c:pt>
                <c:pt idx="2446">
                  <c:v>1339.47</c:v>
                </c:pt>
                <c:pt idx="2447">
                  <c:v>1339.48</c:v>
                </c:pt>
                <c:pt idx="2448">
                  <c:v>1339.49</c:v>
                </c:pt>
                <c:pt idx="2449">
                  <c:v>1339.5</c:v>
                </c:pt>
                <c:pt idx="2450">
                  <c:v>1339.51</c:v>
                </c:pt>
                <c:pt idx="2451">
                  <c:v>1339.52</c:v>
                </c:pt>
                <c:pt idx="2452">
                  <c:v>1339.53</c:v>
                </c:pt>
                <c:pt idx="2453">
                  <c:v>1339.54</c:v>
                </c:pt>
                <c:pt idx="2454">
                  <c:v>1339.55</c:v>
                </c:pt>
                <c:pt idx="2455">
                  <c:v>1339.56</c:v>
                </c:pt>
                <c:pt idx="2456">
                  <c:v>1339.57</c:v>
                </c:pt>
                <c:pt idx="2457">
                  <c:v>1339.58</c:v>
                </c:pt>
                <c:pt idx="2458">
                  <c:v>1339.59</c:v>
                </c:pt>
                <c:pt idx="2459">
                  <c:v>1339.6</c:v>
                </c:pt>
                <c:pt idx="2460">
                  <c:v>1339.61</c:v>
                </c:pt>
                <c:pt idx="2461">
                  <c:v>1339.62</c:v>
                </c:pt>
                <c:pt idx="2462">
                  <c:v>1339.63</c:v>
                </c:pt>
                <c:pt idx="2463">
                  <c:v>1339.64</c:v>
                </c:pt>
                <c:pt idx="2464">
                  <c:v>1339.65</c:v>
                </c:pt>
                <c:pt idx="2465">
                  <c:v>1339.66</c:v>
                </c:pt>
                <c:pt idx="2466">
                  <c:v>1339.67</c:v>
                </c:pt>
                <c:pt idx="2467">
                  <c:v>1339.68</c:v>
                </c:pt>
                <c:pt idx="2468">
                  <c:v>1339.69</c:v>
                </c:pt>
                <c:pt idx="2469">
                  <c:v>1339.7</c:v>
                </c:pt>
                <c:pt idx="2470">
                  <c:v>1339.71</c:v>
                </c:pt>
                <c:pt idx="2471">
                  <c:v>1339.72</c:v>
                </c:pt>
                <c:pt idx="2472">
                  <c:v>1339.73</c:v>
                </c:pt>
                <c:pt idx="2473">
                  <c:v>1339.74</c:v>
                </c:pt>
                <c:pt idx="2474">
                  <c:v>1339.75</c:v>
                </c:pt>
                <c:pt idx="2475">
                  <c:v>1339.76</c:v>
                </c:pt>
                <c:pt idx="2476">
                  <c:v>1339.77</c:v>
                </c:pt>
                <c:pt idx="2477">
                  <c:v>1339.78</c:v>
                </c:pt>
                <c:pt idx="2478">
                  <c:v>1339.79</c:v>
                </c:pt>
                <c:pt idx="2479">
                  <c:v>1339.8</c:v>
                </c:pt>
                <c:pt idx="2480">
                  <c:v>1339.81</c:v>
                </c:pt>
                <c:pt idx="2481">
                  <c:v>1339.82</c:v>
                </c:pt>
                <c:pt idx="2482">
                  <c:v>1339.83</c:v>
                </c:pt>
                <c:pt idx="2483">
                  <c:v>1339.84</c:v>
                </c:pt>
                <c:pt idx="2484">
                  <c:v>1339.85</c:v>
                </c:pt>
                <c:pt idx="2485">
                  <c:v>1339.86</c:v>
                </c:pt>
                <c:pt idx="2486">
                  <c:v>1339.87</c:v>
                </c:pt>
                <c:pt idx="2487">
                  <c:v>1339.88</c:v>
                </c:pt>
                <c:pt idx="2488">
                  <c:v>1339.89</c:v>
                </c:pt>
                <c:pt idx="2489">
                  <c:v>1339.9</c:v>
                </c:pt>
                <c:pt idx="2490">
                  <c:v>1339.91</c:v>
                </c:pt>
                <c:pt idx="2491">
                  <c:v>1339.92</c:v>
                </c:pt>
                <c:pt idx="2492">
                  <c:v>1339.93</c:v>
                </c:pt>
                <c:pt idx="2493">
                  <c:v>1339.94</c:v>
                </c:pt>
                <c:pt idx="2494">
                  <c:v>1339.95</c:v>
                </c:pt>
                <c:pt idx="2495">
                  <c:v>1339.96</c:v>
                </c:pt>
                <c:pt idx="2496">
                  <c:v>1339.97</c:v>
                </c:pt>
                <c:pt idx="2497">
                  <c:v>1339.98</c:v>
                </c:pt>
                <c:pt idx="2498">
                  <c:v>1339.99</c:v>
                </c:pt>
                <c:pt idx="2499">
                  <c:v>1340</c:v>
                </c:pt>
              </c:numCache>
            </c:numRef>
          </c:xVal>
          <c:yVal>
            <c:numRef>
              <c:f>Presas!$DZ$3:$DZ$2502</c:f>
              <c:numCache>
                <c:formatCode>0.00</c:formatCode>
                <c:ptCount val="2500"/>
                <c:pt idx="0">
                  <c:v>1.375</c:v>
                </c:pt>
                <c:pt idx="1">
                  <c:v>1.38</c:v>
                </c:pt>
                <c:pt idx="2">
                  <c:v>1.3839999999999999</c:v>
                </c:pt>
                <c:pt idx="3">
                  <c:v>1.389</c:v>
                </c:pt>
                <c:pt idx="4">
                  <c:v>1.393</c:v>
                </c:pt>
                <c:pt idx="5">
                  <c:v>1.3979999999999999</c:v>
                </c:pt>
                <c:pt idx="6">
                  <c:v>1.4019999999999999</c:v>
                </c:pt>
                <c:pt idx="7">
                  <c:v>1.407</c:v>
                </c:pt>
                <c:pt idx="8">
                  <c:v>1.411</c:v>
                </c:pt>
                <c:pt idx="9">
                  <c:v>1.4159999999999999</c:v>
                </c:pt>
                <c:pt idx="10">
                  <c:v>1.42</c:v>
                </c:pt>
                <c:pt idx="11">
                  <c:v>1.4249999999999998</c:v>
                </c:pt>
                <c:pt idx="12">
                  <c:v>1.4289999999999998</c:v>
                </c:pt>
                <c:pt idx="13">
                  <c:v>1.4339999999999999</c:v>
                </c:pt>
                <c:pt idx="14">
                  <c:v>1.4379999999999999</c:v>
                </c:pt>
                <c:pt idx="15">
                  <c:v>1.4430000000000001</c:v>
                </c:pt>
                <c:pt idx="16">
                  <c:v>1.4469999999999998</c:v>
                </c:pt>
                <c:pt idx="17">
                  <c:v>1.452</c:v>
                </c:pt>
                <c:pt idx="18">
                  <c:v>1.456</c:v>
                </c:pt>
                <c:pt idx="19">
                  <c:v>1.4609999999999999</c:v>
                </c:pt>
                <c:pt idx="20">
                  <c:v>1.4699999999999998</c:v>
                </c:pt>
                <c:pt idx="21">
                  <c:v>1.4739999999999998</c:v>
                </c:pt>
                <c:pt idx="22">
                  <c:v>1.4789999999999999</c:v>
                </c:pt>
                <c:pt idx="23">
                  <c:v>1.4829999999999999</c:v>
                </c:pt>
                <c:pt idx="24">
                  <c:v>1.488</c:v>
                </c:pt>
                <c:pt idx="25">
                  <c:v>1.4919999999999998</c:v>
                </c:pt>
                <c:pt idx="26">
                  <c:v>1.4969999999999999</c:v>
                </c:pt>
                <c:pt idx="27">
                  <c:v>1.5009999999999999</c:v>
                </c:pt>
                <c:pt idx="28">
                  <c:v>1.5059999999999998</c:v>
                </c:pt>
                <c:pt idx="29">
                  <c:v>1.51</c:v>
                </c:pt>
                <c:pt idx="30">
                  <c:v>1.5149999999999997</c:v>
                </c:pt>
                <c:pt idx="31">
                  <c:v>1.5189999999999997</c:v>
                </c:pt>
                <c:pt idx="32">
                  <c:v>1.5239999999999998</c:v>
                </c:pt>
                <c:pt idx="33">
                  <c:v>1.5279999999999998</c:v>
                </c:pt>
                <c:pt idx="34">
                  <c:v>1.5329999999999999</c:v>
                </c:pt>
                <c:pt idx="35">
                  <c:v>1.5369999999999997</c:v>
                </c:pt>
                <c:pt idx="36">
                  <c:v>1.5419999999999998</c:v>
                </c:pt>
                <c:pt idx="37">
                  <c:v>1.5459999999999998</c:v>
                </c:pt>
                <c:pt idx="38">
                  <c:v>1.5509999999999997</c:v>
                </c:pt>
                <c:pt idx="39">
                  <c:v>1.5549999999999999</c:v>
                </c:pt>
                <c:pt idx="40">
                  <c:v>1.5599999999999996</c:v>
                </c:pt>
                <c:pt idx="41">
                  <c:v>1.5639999999999996</c:v>
                </c:pt>
                <c:pt idx="42">
                  <c:v>1.5689999999999997</c:v>
                </c:pt>
                <c:pt idx="43">
                  <c:v>1.5729999999999997</c:v>
                </c:pt>
                <c:pt idx="44">
                  <c:v>1.5780000000000001</c:v>
                </c:pt>
                <c:pt idx="45">
                  <c:v>1.5819999999999996</c:v>
                </c:pt>
                <c:pt idx="46">
                  <c:v>1.5869999999999997</c:v>
                </c:pt>
                <c:pt idx="47">
                  <c:v>1.5909999999999997</c:v>
                </c:pt>
                <c:pt idx="48">
                  <c:v>1.5959999999999996</c:v>
                </c:pt>
                <c:pt idx="49">
                  <c:v>1.6</c:v>
                </c:pt>
                <c:pt idx="50">
                  <c:v>1.6049999999999995</c:v>
                </c:pt>
                <c:pt idx="51">
                  <c:v>1.6089999999999995</c:v>
                </c:pt>
                <c:pt idx="52">
                  <c:v>1.6139999999999997</c:v>
                </c:pt>
                <c:pt idx="53">
                  <c:v>1.6179999999999997</c:v>
                </c:pt>
                <c:pt idx="54">
                  <c:v>1.623</c:v>
                </c:pt>
                <c:pt idx="55">
                  <c:v>1.6269999999999996</c:v>
                </c:pt>
                <c:pt idx="56">
                  <c:v>1.6319999999999997</c:v>
                </c:pt>
                <c:pt idx="57">
                  <c:v>1.6359999999999997</c:v>
                </c:pt>
                <c:pt idx="58">
                  <c:v>1.6409999999999996</c:v>
                </c:pt>
                <c:pt idx="59">
                  <c:v>1.645</c:v>
                </c:pt>
                <c:pt idx="60">
                  <c:v>1.6499999999999995</c:v>
                </c:pt>
                <c:pt idx="61">
                  <c:v>1.6539999999999995</c:v>
                </c:pt>
                <c:pt idx="62">
                  <c:v>1.6589999999999996</c:v>
                </c:pt>
                <c:pt idx="63">
                  <c:v>1.6629999999999996</c:v>
                </c:pt>
                <c:pt idx="64">
                  <c:v>1.6679999999999999</c:v>
                </c:pt>
                <c:pt idx="65">
                  <c:v>1.6719999999999995</c:v>
                </c:pt>
                <c:pt idx="66">
                  <c:v>1.6769999999999996</c:v>
                </c:pt>
                <c:pt idx="67">
                  <c:v>1.6809999999999996</c:v>
                </c:pt>
                <c:pt idx="68">
                  <c:v>1.6859999999999995</c:v>
                </c:pt>
                <c:pt idx="69">
                  <c:v>1.69</c:v>
                </c:pt>
                <c:pt idx="70">
                  <c:v>1.6949999999999994</c:v>
                </c:pt>
                <c:pt idx="71">
                  <c:v>1.6989999999999994</c:v>
                </c:pt>
                <c:pt idx="72">
                  <c:v>1.7039999999999995</c:v>
                </c:pt>
                <c:pt idx="73">
                  <c:v>1.7079999999999995</c:v>
                </c:pt>
                <c:pt idx="74">
                  <c:v>1.7130000000000001</c:v>
                </c:pt>
                <c:pt idx="75">
                  <c:v>1.7169999999999994</c:v>
                </c:pt>
                <c:pt idx="76">
                  <c:v>1.7219999999999995</c:v>
                </c:pt>
                <c:pt idx="77">
                  <c:v>1.7259999999999995</c:v>
                </c:pt>
                <c:pt idx="78">
                  <c:v>1.7309999999999994</c:v>
                </c:pt>
                <c:pt idx="79">
                  <c:v>1.7350000000000001</c:v>
                </c:pt>
                <c:pt idx="80">
                  <c:v>1.7399999999999993</c:v>
                </c:pt>
                <c:pt idx="81">
                  <c:v>1.7439999999999993</c:v>
                </c:pt>
                <c:pt idx="82">
                  <c:v>1.7489999999999994</c:v>
                </c:pt>
                <c:pt idx="83">
                  <c:v>1.7529999999999994</c:v>
                </c:pt>
                <c:pt idx="84">
                  <c:v>1.758</c:v>
                </c:pt>
                <c:pt idx="85">
                  <c:v>1.7619999999999993</c:v>
                </c:pt>
                <c:pt idx="86">
                  <c:v>1.7669999999999995</c:v>
                </c:pt>
                <c:pt idx="87">
                  <c:v>1.7709999999999995</c:v>
                </c:pt>
                <c:pt idx="88">
                  <c:v>1.7759999999999994</c:v>
                </c:pt>
                <c:pt idx="89">
                  <c:v>1.78</c:v>
                </c:pt>
                <c:pt idx="90">
                  <c:v>1.7849999999999993</c:v>
                </c:pt>
                <c:pt idx="91">
                  <c:v>1.7889999999999993</c:v>
                </c:pt>
                <c:pt idx="92">
                  <c:v>1.7939999999999994</c:v>
                </c:pt>
                <c:pt idx="93">
                  <c:v>1.7979999999999994</c:v>
                </c:pt>
                <c:pt idx="94">
                  <c:v>1.8029999999999999</c:v>
                </c:pt>
                <c:pt idx="95">
                  <c:v>1.8069999999999993</c:v>
                </c:pt>
                <c:pt idx="96">
                  <c:v>1.8119999999999994</c:v>
                </c:pt>
                <c:pt idx="97">
                  <c:v>1.8159999999999994</c:v>
                </c:pt>
                <c:pt idx="98">
                  <c:v>1.8209999999999993</c:v>
                </c:pt>
                <c:pt idx="99">
                  <c:v>1.825</c:v>
                </c:pt>
                <c:pt idx="100">
                  <c:v>1.83</c:v>
                </c:pt>
                <c:pt idx="101">
                  <c:v>1.835</c:v>
                </c:pt>
                <c:pt idx="102">
                  <c:v>1.84</c:v>
                </c:pt>
                <c:pt idx="103">
                  <c:v>1.845</c:v>
                </c:pt>
                <c:pt idx="104">
                  <c:v>1.849</c:v>
                </c:pt>
                <c:pt idx="105">
                  <c:v>1.8540000000000001</c:v>
                </c:pt>
                <c:pt idx="106">
                  <c:v>1.859</c:v>
                </c:pt>
                <c:pt idx="107">
                  <c:v>1.8640000000000001</c:v>
                </c:pt>
                <c:pt idx="108">
                  <c:v>1.869</c:v>
                </c:pt>
                <c:pt idx="109">
                  <c:v>1.8740000000000001</c:v>
                </c:pt>
                <c:pt idx="110">
                  <c:v>1.879</c:v>
                </c:pt>
                <c:pt idx="111">
                  <c:v>1.8839999999999999</c:v>
                </c:pt>
                <c:pt idx="112">
                  <c:v>1.8880000000000001</c:v>
                </c:pt>
                <c:pt idx="113">
                  <c:v>1.893</c:v>
                </c:pt>
                <c:pt idx="114">
                  <c:v>1.8979999999999999</c:v>
                </c:pt>
                <c:pt idx="115">
                  <c:v>1.903</c:v>
                </c:pt>
                <c:pt idx="116">
                  <c:v>1.9079999999999999</c:v>
                </c:pt>
                <c:pt idx="117">
                  <c:v>1.913</c:v>
                </c:pt>
                <c:pt idx="118">
                  <c:v>1.9179999999999999</c:v>
                </c:pt>
                <c:pt idx="119">
                  <c:v>1.923</c:v>
                </c:pt>
                <c:pt idx="120">
                  <c:v>1.927</c:v>
                </c:pt>
                <c:pt idx="121">
                  <c:v>1.9319999999999999</c:v>
                </c:pt>
                <c:pt idx="122">
                  <c:v>1.9370000000000001</c:v>
                </c:pt>
                <c:pt idx="123">
                  <c:v>1.9419999999999999</c:v>
                </c:pt>
                <c:pt idx="124">
                  <c:v>1.9469999999999998</c:v>
                </c:pt>
                <c:pt idx="125">
                  <c:v>1.952</c:v>
                </c:pt>
                <c:pt idx="126">
                  <c:v>1.9569999999999999</c:v>
                </c:pt>
                <c:pt idx="127">
                  <c:v>1.962</c:v>
                </c:pt>
                <c:pt idx="128">
                  <c:v>1.9669999999999999</c:v>
                </c:pt>
                <c:pt idx="129">
                  <c:v>1.9710000000000001</c:v>
                </c:pt>
                <c:pt idx="130">
                  <c:v>1.976</c:v>
                </c:pt>
                <c:pt idx="131">
                  <c:v>1.9809999999999999</c:v>
                </c:pt>
                <c:pt idx="132">
                  <c:v>1.986</c:v>
                </c:pt>
                <c:pt idx="133">
                  <c:v>1.9909999999999999</c:v>
                </c:pt>
                <c:pt idx="134">
                  <c:v>1.9959999999999998</c:v>
                </c:pt>
                <c:pt idx="135">
                  <c:v>2.0009999999999999</c:v>
                </c:pt>
                <c:pt idx="136">
                  <c:v>2.0059999999999998</c:v>
                </c:pt>
                <c:pt idx="137">
                  <c:v>2.0099999999999998</c:v>
                </c:pt>
                <c:pt idx="138">
                  <c:v>2.0149999999999997</c:v>
                </c:pt>
                <c:pt idx="139">
                  <c:v>2.02</c:v>
                </c:pt>
                <c:pt idx="140">
                  <c:v>2.0249999999999999</c:v>
                </c:pt>
                <c:pt idx="141">
                  <c:v>2.0299999999999998</c:v>
                </c:pt>
                <c:pt idx="142">
                  <c:v>2.0350000000000001</c:v>
                </c:pt>
                <c:pt idx="143">
                  <c:v>2.04</c:v>
                </c:pt>
                <c:pt idx="144">
                  <c:v>2.0449999999999999</c:v>
                </c:pt>
                <c:pt idx="145">
                  <c:v>2.0489999999999999</c:v>
                </c:pt>
                <c:pt idx="146">
                  <c:v>2.0539999999999998</c:v>
                </c:pt>
                <c:pt idx="147">
                  <c:v>2.0589999999999997</c:v>
                </c:pt>
                <c:pt idx="148">
                  <c:v>2.0639999999999996</c:v>
                </c:pt>
                <c:pt idx="149">
                  <c:v>2.069</c:v>
                </c:pt>
                <c:pt idx="150">
                  <c:v>2.0739999999999998</c:v>
                </c:pt>
                <c:pt idx="151">
                  <c:v>2.0789999999999997</c:v>
                </c:pt>
                <c:pt idx="152">
                  <c:v>2.0840000000000001</c:v>
                </c:pt>
                <c:pt idx="153">
                  <c:v>2.089</c:v>
                </c:pt>
                <c:pt idx="154">
                  <c:v>2.093</c:v>
                </c:pt>
                <c:pt idx="155">
                  <c:v>2.0979999999999999</c:v>
                </c:pt>
                <c:pt idx="156">
                  <c:v>2.1029999999999998</c:v>
                </c:pt>
                <c:pt idx="157">
                  <c:v>2.1079999999999997</c:v>
                </c:pt>
                <c:pt idx="158">
                  <c:v>2.1129999999999995</c:v>
                </c:pt>
                <c:pt idx="159">
                  <c:v>2.1179999999999999</c:v>
                </c:pt>
                <c:pt idx="160">
                  <c:v>2.1229999999999998</c:v>
                </c:pt>
                <c:pt idx="161">
                  <c:v>2.1279999999999997</c:v>
                </c:pt>
                <c:pt idx="162">
                  <c:v>2.1320000000000001</c:v>
                </c:pt>
                <c:pt idx="163">
                  <c:v>2.137</c:v>
                </c:pt>
                <c:pt idx="164">
                  <c:v>2.1419999999999999</c:v>
                </c:pt>
                <c:pt idx="165">
                  <c:v>2.1469999999999998</c:v>
                </c:pt>
                <c:pt idx="166">
                  <c:v>2.1519999999999997</c:v>
                </c:pt>
                <c:pt idx="167">
                  <c:v>2.1569999999999996</c:v>
                </c:pt>
                <c:pt idx="168">
                  <c:v>2.1619999999999995</c:v>
                </c:pt>
                <c:pt idx="169">
                  <c:v>2.1669999999999998</c:v>
                </c:pt>
                <c:pt idx="170">
                  <c:v>2.1709999999999998</c:v>
                </c:pt>
                <c:pt idx="171">
                  <c:v>2.1759999999999997</c:v>
                </c:pt>
                <c:pt idx="172">
                  <c:v>2.181</c:v>
                </c:pt>
                <c:pt idx="173">
                  <c:v>2.1859999999999999</c:v>
                </c:pt>
                <c:pt idx="174">
                  <c:v>2.1909999999999998</c:v>
                </c:pt>
                <c:pt idx="175">
                  <c:v>2.1959999999999997</c:v>
                </c:pt>
                <c:pt idx="176">
                  <c:v>2.2009999999999996</c:v>
                </c:pt>
                <c:pt idx="177">
                  <c:v>2.2059999999999995</c:v>
                </c:pt>
                <c:pt idx="178">
                  <c:v>2.2109999999999994</c:v>
                </c:pt>
                <c:pt idx="179">
                  <c:v>2.2149999999999999</c:v>
                </c:pt>
                <c:pt idx="180">
                  <c:v>2.2199999999999998</c:v>
                </c:pt>
                <c:pt idx="181">
                  <c:v>2.2249999999999996</c:v>
                </c:pt>
                <c:pt idx="182">
                  <c:v>2.23</c:v>
                </c:pt>
                <c:pt idx="183">
                  <c:v>2.2349999999999999</c:v>
                </c:pt>
                <c:pt idx="184">
                  <c:v>2.2399999999999998</c:v>
                </c:pt>
                <c:pt idx="185">
                  <c:v>2.2449999999999997</c:v>
                </c:pt>
                <c:pt idx="186">
                  <c:v>2.2499999999999996</c:v>
                </c:pt>
                <c:pt idx="187">
                  <c:v>2.2539999999999996</c:v>
                </c:pt>
                <c:pt idx="188">
                  <c:v>2.2589999999999995</c:v>
                </c:pt>
                <c:pt idx="189">
                  <c:v>2.2639999999999998</c:v>
                </c:pt>
                <c:pt idx="190">
                  <c:v>2.2689999999999997</c:v>
                </c:pt>
                <c:pt idx="191">
                  <c:v>2.2739999999999996</c:v>
                </c:pt>
                <c:pt idx="192">
                  <c:v>2.2789999999999999</c:v>
                </c:pt>
                <c:pt idx="193">
                  <c:v>2.2839999999999998</c:v>
                </c:pt>
                <c:pt idx="194">
                  <c:v>2.2889999999999997</c:v>
                </c:pt>
                <c:pt idx="195">
                  <c:v>2.2929999999999997</c:v>
                </c:pt>
                <c:pt idx="196">
                  <c:v>2.2979999999999996</c:v>
                </c:pt>
                <c:pt idx="197">
                  <c:v>2.3029999999999995</c:v>
                </c:pt>
                <c:pt idx="198">
                  <c:v>2.3079999999999994</c:v>
                </c:pt>
                <c:pt idx="199">
                  <c:v>2.3130000000000002</c:v>
                </c:pt>
                <c:pt idx="200">
                  <c:v>2.3180000000000001</c:v>
                </c:pt>
                <c:pt idx="201">
                  <c:v>2.323</c:v>
                </c:pt>
                <c:pt idx="202">
                  <c:v>2.3290000000000002</c:v>
                </c:pt>
                <c:pt idx="203">
                  <c:v>2.3340000000000001</c:v>
                </c:pt>
                <c:pt idx="204">
                  <c:v>2.339</c:v>
                </c:pt>
                <c:pt idx="205">
                  <c:v>2.3439999999999999</c:v>
                </c:pt>
                <c:pt idx="206">
                  <c:v>2.35</c:v>
                </c:pt>
                <c:pt idx="207">
                  <c:v>2.355</c:v>
                </c:pt>
                <c:pt idx="208">
                  <c:v>2.36</c:v>
                </c:pt>
                <c:pt idx="209">
                  <c:v>2.3650000000000002</c:v>
                </c:pt>
                <c:pt idx="210">
                  <c:v>2.371</c:v>
                </c:pt>
                <c:pt idx="211">
                  <c:v>2.3759999999999999</c:v>
                </c:pt>
                <c:pt idx="212">
                  <c:v>2.3810000000000002</c:v>
                </c:pt>
                <c:pt idx="213">
                  <c:v>2.3860000000000001</c:v>
                </c:pt>
                <c:pt idx="214">
                  <c:v>2.3919999999999999</c:v>
                </c:pt>
                <c:pt idx="215">
                  <c:v>2.3969999999999998</c:v>
                </c:pt>
                <c:pt idx="216">
                  <c:v>2.4020000000000001</c:v>
                </c:pt>
                <c:pt idx="217">
                  <c:v>2.407</c:v>
                </c:pt>
                <c:pt idx="218">
                  <c:v>2.4129999999999998</c:v>
                </c:pt>
                <c:pt idx="219">
                  <c:v>2.4180000000000001</c:v>
                </c:pt>
                <c:pt idx="220">
                  <c:v>2.423</c:v>
                </c:pt>
                <c:pt idx="221">
                  <c:v>2.4279999999999999</c:v>
                </c:pt>
                <c:pt idx="222">
                  <c:v>2.4340000000000002</c:v>
                </c:pt>
                <c:pt idx="223">
                  <c:v>2.4390000000000001</c:v>
                </c:pt>
                <c:pt idx="224">
                  <c:v>2.444</c:v>
                </c:pt>
                <c:pt idx="225">
                  <c:v>2.4489999999999998</c:v>
                </c:pt>
                <c:pt idx="226">
                  <c:v>2.4540000000000002</c:v>
                </c:pt>
                <c:pt idx="227">
                  <c:v>2.46</c:v>
                </c:pt>
                <c:pt idx="228">
                  <c:v>2.4649999999999999</c:v>
                </c:pt>
                <c:pt idx="229">
                  <c:v>2.4700000000000002</c:v>
                </c:pt>
                <c:pt idx="230">
                  <c:v>2.4750000000000001</c:v>
                </c:pt>
                <c:pt idx="231">
                  <c:v>2.4809999999999999</c:v>
                </c:pt>
                <c:pt idx="232">
                  <c:v>2.4860000000000002</c:v>
                </c:pt>
                <c:pt idx="233">
                  <c:v>2.4910000000000001</c:v>
                </c:pt>
                <c:pt idx="234">
                  <c:v>2.496</c:v>
                </c:pt>
                <c:pt idx="235">
                  <c:v>2.5019999999999998</c:v>
                </c:pt>
                <c:pt idx="236">
                  <c:v>2.5070000000000001</c:v>
                </c:pt>
                <c:pt idx="237">
                  <c:v>2.512</c:v>
                </c:pt>
                <c:pt idx="238">
                  <c:v>2.5169999999999999</c:v>
                </c:pt>
                <c:pt idx="239">
                  <c:v>2.5230000000000001</c:v>
                </c:pt>
                <c:pt idx="240">
                  <c:v>2.528</c:v>
                </c:pt>
                <c:pt idx="241">
                  <c:v>2.5329999999999999</c:v>
                </c:pt>
                <c:pt idx="242">
                  <c:v>2.5380000000000003</c:v>
                </c:pt>
                <c:pt idx="243">
                  <c:v>2.544</c:v>
                </c:pt>
                <c:pt idx="244">
                  <c:v>2.5489999999999999</c:v>
                </c:pt>
                <c:pt idx="245">
                  <c:v>2.5539999999999998</c:v>
                </c:pt>
                <c:pt idx="246">
                  <c:v>2.5590000000000002</c:v>
                </c:pt>
                <c:pt idx="247">
                  <c:v>2.5649999999999999</c:v>
                </c:pt>
                <c:pt idx="248">
                  <c:v>2.57</c:v>
                </c:pt>
                <c:pt idx="249">
                  <c:v>2.5750000000000002</c:v>
                </c:pt>
                <c:pt idx="250">
                  <c:v>2.58</c:v>
                </c:pt>
                <c:pt idx="251">
                  <c:v>2.585</c:v>
                </c:pt>
                <c:pt idx="252">
                  <c:v>2.5910000000000002</c:v>
                </c:pt>
                <c:pt idx="253">
                  <c:v>2.5960000000000001</c:v>
                </c:pt>
                <c:pt idx="254">
                  <c:v>2.601</c:v>
                </c:pt>
                <c:pt idx="255">
                  <c:v>2.6059999999999999</c:v>
                </c:pt>
                <c:pt idx="256">
                  <c:v>2.6120000000000001</c:v>
                </c:pt>
                <c:pt idx="257">
                  <c:v>2.617</c:v>
                </c:pt>
                <c:pt idx="258">
                  <c:v>2.6219999999999999</c:v>
                </c:pt>
                <c:pt idx="259">
                  <c:v>2.6269999999999998</c:v>
                </c:pt>
                <c:pt idx="260">
                  <c:v>2.633</c:v>
                </c:pt>
                <c:pt idx="261">
                  <c:v>2.6379999999999999</c:v>
                </c:pt>
                <c:pt idx="262">
                  <c:v>2.6430000000000002</c:v>
                </c:pt>
                <c:pt idx="263">
                  <c:v>2.6480000000000001</c:v>
                </c:pt>
                <c:pt idx="264">
                  <c:v>2.6539999999999999</c:v>
                </c:pt>
                <c:pt idx="265">
                  <c:v>2.6589999999999998</c:v>
                </c:pt>
                <c:pt idx="266">
                  <c:v>2.6640000000000001</c:v>
                </c:pt>
                <c:pt idx="267">
                  <c:v>2.669</c:v>
                </c:pt>
                <c:pt idx="268">
                  <c:v>2.6749999999999998</c:v>
                </c:pt>
                <c:pt idx="269">
                  <c:v>2.68</c:v>
                </c:pt>
                <c:pt idx="270">
                  <c:v>2.6850000000000001</c:v>
                </c:pt>
                <c:pt idx="271">
                  <c:v>2.69</c:v>
                </c:pt>
                <c:pt idx="272">
                  <c:v>2.6960000000000002</c:v>
                </c:pt>
                <c:pt idx="273">
                  <c:v>2.7010000000000001</c:v>
                </c:pt>
                <c:pt idx="274">
                  <c:v>2.706</c:v>
                </c:pt>
                <c:pt idx="275">
                  <c:v>2.7109999999999999</c:v>
                </c:pt>
                <c:pt idx="276">
                  <c:v>2.7160000000000002</c:v>
                </c:pt>
                <c:pt idx="277">
                  <c:v>2.722</c:v>
                </c:pt>
                <c:pt idx="278">
                  <c:v>2.7269999999999999</c:v>
                </c:pt>
                <c:pt idx="279">
                  <c:v>2.7320000000000002</c:v>
                </c:pt>
                <c:pt idx="280">
                  <c:v>2.7370000000000001</c:v>
                </c:pt>
                <c:pt idx="281">
                  <c:v>2.7429999999999999</c:v>
                </c:pt>
                <c:pt idx="282">
                  <c:v>2.7480000000000002</c:v>
                </c:pt>
                <c:pt idx="283">
                  <c:v>2.7530000000000001</c:v>
                </c:pt>
                <c:pt idx="284">
                  <c:v>2.758</c:v>
                </c:pt>
                <c:pt idx="285">
                  <c:v>2.7629999999999999</c:v>
                </c:pt>
                <c:pt idx="286">
                  <c:v>2.7690000000000001</c:v>
                </c:pt>
                <c:pt idx="287">
                  <c:v>2.774</c:v>
                </c:pt>
                <c:pt idx="288">
                  <c:v>2.7789999999999999</c:v>
                </c:pt>
                <c:pt idx="289">
                  <c:v>2.7850000000000001</c:v>
                </c:pt>
                <c:pt idx="290">
                  <c:v>2.79</c:v>
                </c:pt>
                <c:pt idx="291">
                  <c:v>2.7949999999999999</c:v>
                </c:pt>
                <c:pt idx="292">
                  <c:v>2.8000000000000003</c:v>
                </c:pt>
                <c:pt idx="293">
                  <c:v>2.806</c:v>
                </c:pt>
                <c:pt idx="294">
                  <c:v>2.8109999999999999</c:v>
                </c:pt>
                <c:pt idx="295">
                  <c:v>2.8159999999999998</c:v>
                </c:pt>
                <c:pt idx="296">
                  <c:v>2.8210000000000002</c:v>
                </c:pt>
                <c:pt idx="297">
                  <c:v>2.827</c:v>
                </c:pt>
                <c:pt idx="298">
                  <c:v>2.8319999999999999</c:v>
                </c:pt>
                <c:pt idx="299">
                  <c:v>2.8370000000000002</c:v>
                </c:pt>
                <c:pt idx="300">
                  <c:v>2.843</c:v>
                </c:pt>
                <c:pt idx="301">
                  <c:v>2.8479999999999999</c:v>
                </c:pt>
                <c:pt idx="302">
                  <c:v>2.8540000000000001</c:v>
                </c:pt>
                <c:pt idx="303">
                  <c:v>2.859</c:v>
                </c:pt>
                <c:pt idx="304">
                  <c:v>2.8650000000000002</c:v>
                </c:pt>
                <c:pt idx="305">
                  <c:v>2.87</c:v>
                </c:pt>
                <c:pt idx="306">
                  <c:v>2.8759999999999999</c:v>
                </c:pt>
                <c:pt idx="307">
                  <c:v>2.8820000000000001</c:v>
                </c:pt>
                <c:pt idx="308">
                  <c:v>2.887</c:v>
                </c:pt>
                <c:pt idx="309">
                  <c:v>2.8929999999999998</c:v>
                </c:pt>
                <c:pt idx="310">
                  <c:v>2.8980000000000001</c:v>
                </c:pt>
                <c:pt idx="311">
                  <c:v>2.9039999999999999</c:v>
                </c:pt>
                <c:pt idx="312">
                  <c:v>2.9090000000000003</c:v>
                </c:pt>
                <c:pt idx="313">
                  <c:v>2.915</c:v>
                </c:pt>
                <c:pt idx="314">
                  <c:v>2.9210000000000003</c:v>
                </c:pt>
                <c:pt idx="315">
                  <c:v>2.9260000000000002</c:v>
                </c:pt>
                <c:pt idx="316">
                  <c:v>2.9319999999999999</c:v>
                </c:pt>
                <c:pt idx="317">
                  <c:v>2.9370000000000003</c:v>
                </c:pt>
                <c:pt idx="318">
                  <c:v>2.9430000000000001</c:v>
                </c:pt>
                <c:pt idx="319">
                  <c:v>2.948</c:v>
                </c:pt>
                <c:pt idx="320">
                  <c:v>2.9540000000000002</c:v>
                </c:pt>
                <c:pt idx="321">
                  <c:v>2.96</c:v>
                </c:pt>
                <c:pt idx="322">
                  <c:v>2.9650000000000003</c:v>
                </c:pt>
                <c:pt idx="323">
                  <c:v>2.9710000000000001</c:v>
                </c:pt>
                <c:pt idx="324">
                  <c:v>2.9760000000000004</c:v>
                </c:pt>
                <c:pt idx="325">
                  <c:v>2.9820000000000002</c:v>
                </c:pt>
                <c:pt idx="326">
                  <c:v>2.9870000000000001</c:v>
                </c:pt>
                <c:pt idx="327">
                  <c:v>2.9930000000000003</c:v>
                </c:pt>
                <c:pt idx="328">
                  <c:v>2.9990000000000001</c:v>
                </c:pt>
                <c:pt idx="329">
                  <c:v>3.004</c:v>
                </c:pt>
                <c:pt idx="330">
                  <c:v>3.0100000000000002</c:v>
                </c:pt>
                <c:pt idx="331">
                  <c:v>3.0150000000000001</c:v>
                </c:pt>
                <c:pt idx="332">
                  <c:v>3.0210000000000004</c:v>
                </c:pt>
                <c:pt idx="333">
                  <c:v>3.0260000000000002</c:v>
                </c:pt>
                <c:pt idx="334">
                  <c:v>3.0320000000000005</c:v>
                </c:pt>
                <c:pt idx="335">
                  <c:v>3.0380000000000003</c:v>
                </c:pt>
                <c:pt idx="336">
                  <c:v>3.0430000000000001</c:v>
                </c:pt>
                <c:pt idx="337">
                  <c:v>3.0490000000000004</c:v>
                </c:pt>
                <c:pt idx="338">
                  <c:v>3.0540000000000003</c:v>
                </c:pt>
                <c:pt idx="339">
                  <c:v>3.06</c:v>
                </c:pt>
                <c:pt idx="340">
                  <c:v>3.0650000000000004</c:v>
                </c:pt>
                <c:pt idx="341">
                  <c:v>3.0710000000000002</c:v>
                </c:pt>
                <c:pt idx="342">
                  <c:v>3.0770000000000004</c:v>
                </c:pt>
                <c:pt idx="343">
                  <c:v>3.0820000000000003</c:v>
                </c:pt>
                <c:pt idx="344">
                  <c:v>3.0880000000000005</c:v>
                </c:pt>
                <c:pt idx="345">
                  <c:v>3.0930000000000004</c:v>
                </c:pt>
                <c:pt idx="346">
                  <c:v>3.0990000000000002</c:v>
                </c:pt>
                <c:pt idx="347">
                  <c:v>3.1040000000000005</c:v>
                </c:pt>
                <c:pt idx="348">
                  <c:v>3.1100000000000003</c:v>
                </c:pt>
                <c:pt idx="349">
                  <c:v>3.1160000000000001</c:v>
                </c:pt>
                <c:pt idx="350">
                  <c:v>3.1210000000000004</c:v>
                </c:pt>
                <c:pt idx="351">
                  <c:v>3.1270000000000002</c:v>
                </c:pt>
                <c:pt idx="352">
                  <c:v>3.1320000000000006</c:v>
                </c:pt>
                <c:pt idx="353">
                  <c:v>3.1380000000000003</c:v>
                </c:pt>
                <c:pt idx="354">
                  <c:v>3.1430000000000007</c:v>
                </c:pt>
                <c:pt idx="355">
                  <c:v>3.1490000000000005</c:v>
                </c:pt>
                <c:pt idx="356">
                  <c:v>3.1540000000000004</c:v>
                </c:pt>
                <c:pt idx="357">
                  <c:v>3.1600000000000006</c:v>
                </c:pt>
                <c:pt idx="358">
                  <c:v>3.1660000000000004</c:v>
                </c:pt>
                <c:pt idx="359">
                  <c:v>3.1709999999999998</c:v>
                </c:pt>
                <c:pt idx="360">
                  <c:v>3.1770000000000005</c:v>
                </c:pt>
                <c:pt idx="361">
                  <c:v>3.1820000000000004</c:v>
                </c:pt>
                <c:pt idx="362">
                  <c:v>3.1880000000000006</c:v>
                </c:pt>
                <c:pt idx="363">
                  <c:v>3.1930000000000005</c:v>
                </c:pt>
                <c:pt idx="364">
                  <c:v>3.1990000000000007</c:v>
                </c:pt>
                <c:pt idx="365">
                  <c:v>3.2050000000000005</c:v>
                </c:pt>
                <c:pt idx="366">
                  <c:v>3.2100000000000004</c:v>
                </c:pt>
                <c:pt idx="367">
                  <c:v>3.2160000000000006</c:v>
                </c:pt>
                <c:pt idx="368">
                  <c:v>3.2210000000000005</c:v>
                </c:pt>
                <c:pt idx="369">
                  <c:v>3.2269999999999999</c:v>
                </c:pt>
                <c:pt idx="370">
                  <c:v>3.2320000000000007</c:v>
                </c:pt>
                <c:pt idx="371">
                  <c:v>3.2380000000000004</c:v>
                </c:pt>
                <c:pt idx="372">
                  <c:v>3.2440000000000007</c:v>
                </c:pt>
                <c:pt idx="373">
                  <c:v>3.2490000000000006</c:v>
                </c:pt>
                <c:pt idx="374">
                  <c:v>3.2550000000000008</c:v>
                </c:pt>
                <c:pt idx="375">
                  <c:v>3.2600000000000007</c:v>
                </c:pt>
                <c:pt idx="376">
                  <c:v>3.2660000000000005</c:v>
                </c:pt>
                <c:pt idx="377">
                  <c:v>3.2710000000000008</c:v>
                </c:pt>
                <c:pt idx="378">
                  <c:v>3.2770000000000006</c:v>
                </c:pt>
                <c:pt idx="379">
                  <c:v>3.2829999999999999</c:v>
                </c:pt>
                <c:pt idx="380">
                  <c:v>3.2880000000000007</c:v>
                </c:pt>
                <c:pt idx="381">
                  <c:v>3.2940000000000005</c:v>
                </c:pt>
                <c:pt idx="382">
                  <c:v>3.2990000000000008</c:v>
                </c:pt>
                <c:pt idx="383">
                  <c:v>3.3050000000000006</c:v>
                </c:pt>
                <c:pt idx="384">
                  <c:v>3.3100000000000009</c:v>
                </c:pt>
                <c:pt idx="385">
                  <c:v>3.3160000000000007</c:v>
                </c:pt>
                <c:pt idx="386">
                  <c:v>3.3220000000000005</c:v>
                </c:pt>
                <c:pt idx="387">
                  <c:v>3.3270000000000008</c:v>
                </c:pt>
                <c:pt idx="388">
                  <c:v>3.3330000000000006</c:v>
                </c:pt>
                <c:pt idx="389">
                  <c:v>3.3380000000000001</c:v>
                </c:pt>
                <c:pt idx="390">
                  <c:v>3.3440000000000007</c:v>
                </c:pt>
                <c:pt idx="391">
                  <c:v>3.3490000000000006</c:v>
                </c:pt>
                <c:pt idx="392">
                  <c:v>3.3550000000000009</c:v>
                </c:pt>
                <c:pt idx="393">
                  <c:v>3.3610000000000007</c:v>
                </c:pt>
                <c:pt idx="394">
                  <c:v>3.366000000000001</c:v>
                </c:pt>
                <c:pt idx="395">
                  <c:v>3.3720000000000008</c:v>
                </c:pt>
                <c:pt idx="396">
                  <c:v>3.3770000000000007</c:v>
                </c:pt>
                <c:pt idx="397">
                  <c:v>3.3830000000000009</c:v>
                </c:pt>
                <c:pt idx="398">
                  <c:v>3.3880000000000008</c:v>
                </c:pt>
                <c:pt idx="399">
                  <c:v>3.3940000000000001</c:v>
                </c:pt>
                <c:pt idx="400">
                  <c:v>3.4</c:v>
                </c:pt>
                <c:pt idx="401">
                  <c:v>3.407</c:v>
                </c:pt>
                <c:pt idx="402">
                  <c:v>3.4129999999999998</c:v>
                </c:pt>
                <c:pt idx="403">
                  <c:v>3.419</c:v>
                </c:pt>
                <c:pt idx="404">
                  <c:v>3.4260000000000002</c:v>
                </c:pt>
                <c:pt idx="405">
                  <c:v>3.4319999999999999</c:v>
                </c:pt>
                <c:pt idx="406">
                  <c:v>3.4380000000000002</c:v>
                </c:pt>
                <c:pt idx="407">
                  <c:v>3.444</c:v>
                </c:pt>
                <c:pt idx="408">
                  <c:v>3.4510000000000001</c:v>
                </c:pt>
                <c:pt idx="409">
                  <c:v>3.4569999999999999</c:v>
                </c:pt>
                <c:pt idx="410">
                  <c:v>3.4630000000000001</c:v>
                </c:pt>
                <c:pt idx="411">
                  <c:v>3.47</c:v>
                </c:pt>
                <c:pt idx="412">
                  <c:v>3.476</c:v>
                </c:pt>
                <c:pt idx="413">
                  <c:v>3.4820000000000002</c:v>
                </c:pt>
                <c:pt idx="414">
                  <c:v>3.4890000000000003</c:v>
                </c:pt>
                <c:pt idx="415">
                  <c:v>3.4950000000000001</c:v>
                </c:pt>
                <c:pt idx="416">
                  <c:v>3.5010000000000003</c:v>
                </c:pt>
                <c:pt idx="417">
                  <c:v>3.5070000000000001</c:v>
                </c:pt>
                <c:pt idx="418">
                  <c:v>3.5140000000000002</c:v>
                </c:pt>
                <c:pt idx="419">
                  <c:v>3.52</c:v>
                </c:pt>
                <c:pt idx="420">
                  <c:v>3.5260000000000002</c:v>
                </c:pt>
                <c:pt idx="421">
                  <c:v>3.5330000000000004</c:v>
                </c:pt>
                <c:pt idx="422">
                  <c:v>3.5390000000000001</c:v>
                </c:pt>
                <c:pt idx="423">
                  <c:v>3.5450000000000004</c:v>
                </c:pt>
                <c:pt idx="424">
                  <c:v>3.5520000000000005</c:v>
                </c:pt>
                <c:pt idx="425">
                  <c:v>3.5580000000000003</c:v>
                </c:pt>
                <c:pt idx="426">
                  <c:v>3.5640000000000005</c:v>
                </c:pt>
                <c:pt idx="427">
                  <c:v>3.5700000000000003</c:v>
                </c:pt>
                <c:pt idx="428">
                  <c:v>3.5770000000000004</c:v>
                </c:pt>
                <c:pt idx="429">
                  <c:v>3.5830000000000002</c:v>
                </c:pt>
                <c:pt idx="430">
                  <c:v>3.5890000000000004</c:v>
                </c:pt>
                <c:pt idx="431">
                  <c:v>3.5960000000000005</c:v>
                </c:pt>
                <c:pt idx="432">
                  <c:v>3.6020000000000003</c:v>
                </c:pt>
                <c:pt idx="433">
                  <c:v>3.6080000000000005</c:v>
                </c:pt>
                <c:pt idx="434">
                  <c:v>3.6150000000000007</c:v>
                </c:pt>
                <c:pt idx="435">
                  <c:v>3.6210000000000004</c:v>
                </c:pt>
                <c:pt idx="436">
                  <c:v>3.6270000000000007</c:v>
                </c:pt>
                <c:pt idx="437">
                  <c:v>3.6330000000000005</c:v>
                </c:pt>
                <c:pt idx="438">
                  <c:v>3.6400000000000006</c:v>
                </c:pt>
                <c:pt idx="439">
                  <c:v>3.6459999999999999</c:v>
                </c:pt>
                <c:pt idx="440">
                  <c:v>3.6520000000000006</c:v>
                </c:pt>
                <c:pt idx="441">
                  <c:v>3.6590000000000007</c:v>
                </c:pt>
                <c:pt idx="442">
                  <c:v>3.6650000000000005</c:v>
                </c:pt>
                <c:pt idx="443">
                  <c:v>3.6710000000000007</c:v>
                </c:pt>
                <c:pt idx="444">
                  <c:v>3.6780000000000008</c:v>
                </c:pt>
                <c:pt idx="445">
                  <c:v>3.6840000000000006</c:v>
                </c:pt>
                <c:pt idx="446">
                  <c:v>3.6900000000000008</c:v>
                </c:pt>
                <c:pt idx="447">
                  <c:v>3.6960000000000006</c:v>
                </c:pt>
                <c:pt idx="448">
                  <c:v>3.7030000000000007</c:v>
                </c:pt>
                <c:pt idx="449">
                  <c:v>3.7090000000000001</c:v>
                </c:pt>
                <c:pt idx="450">
                  <c:v>3.7150000000000007</c:v>
                </c:pt>
                <c:pt idx="451">
                  <c:v>3.7220000000000009</c:v>
                </c:pt>
                <c:pt idx="452">
                  <c:v>3.7280000000000006</c:v>
                </c:pt>
                <c:pt idx="453">
                  <c:v>3.7340000000000009</c:v>
                </c:pt>
                <c:pt idx="454">
                  <c:v>3.741000000000001</c:v>
                </c:pt>
                <c:pt idx="455">
                  <c:v>3.7470000000000008</c:v>
                </c:pt>
                <c:pt idx="456">
                  <c:v>3.753000000000001</c:v>
                </c:pt>
                <c:pt idx="457">
                  <c:v>3.7590000000000008</c:v>
                </c:pt>
                <c:pt idx="458">
                  <c:v>3.7660000000000009</c:v>
                </c:pt>
                <c:pt idx="459">
                  <c:v>3.7719999999999998</c:v>
                </c:pt>
                <c:pt idx="460">
                  <c:v>3.7780000000000009</c:v>
                </c:pt>
                <c:pt idx="461">
                  <c:v>3.785000000000001</c:v>
                </c:pt>
                <c:pt idx="462">
                  <c:v>3.7910000000000008</c:v>
                </c:pt>
                <c:pt idx="463">
                  <c:v>3.797000000000001</c:v>
                </c:pt>
                <c:pt idx="464">
                  <c:v>3.8040000000000012</c:v>
                </c:pt>
                <c:pt idx="465">
                  <c:v>3.8100000000000009</c:v>
                </c:pt>
                <c:pt idx="466">
                  <c:v>3.8160000000000012</c:v>
                </c:pt>
                <c:pt idx="467">
                  <c:v>3.822000000000001</c:v>
                </c:pt>
                <c:pt idx="468">
                  <c:v>3.8290000000000011</c:v>
                </c:pt>
                <c:pt idx="469">
                  <c:v>3.835</c:v>
                </c:pt>
                <c:pt idx="470">
                  <c:v>3.8410000000000011</c:v>
                </c:pt>
                <c:pt idx="471">
                  <c:v>3.8480000000000012</c:v>
                </c:pt>
                <c:pt idx="472">
                  <c:v>3.854000000000001</c:v>
                </c:pt>
                <c:pt idx="473">
                  <c:v>3.8600000000000012</c:v>
                </c:pt>
                <c:pt idx="474">
                  <c:v>3.8670000000000013</c:v>
                </c:pt>
                <c:pt idx="475">
                  <c:v>3.8730000000000011</c:v>
                </c:pt>
                <c:pt idx="476">
                  <c:v>3.8790000000000013</c:v>
                </c:pt>
                <c:pt idx="477">
                  <c:v>3.8850000000000011</c:v>
                </c:pt>
                <c:pt idx="478">
                  <c:v>3.8920000000000012</c:v>
                </c:pt>
                <c:pt idx="479">
                  <c:v>3.8980000000000001</c:v>
                </c:pt>
                <c:pt idx="480">
                  <c:v>3.9040000000000012</c:v>
                </c:pt>
                <c:pt idx="481">
                  <c:v>3.9110000000000014</c:v>
                </c:pt>
                <c:pt idx="482">
                  <c:v>3.9170000000000011</c:v>
                </c:pt>
                <c:pt idx="483">
                  <c:v>3.9230000000000014</c:v>
                </c:pt>
                <c:pt idx="484">
                  <c:v>3.9300000000000015</c:v>
                </c:pt>
                <c:pt idx="485">
                  <c:v>3.9360000000000013</c:v>
                </c:pt>
                <c:pt idx="486">
                  <c:v>3.9420000000000015</c:v>
                </c:pt>
                <c:pt idx="487">
                  <c:v>3.9480000000000013</c:v>
                </c:pt>
                <c:pt idx="488">
                  <c:v>3.9550000000000014</c:v>
                </c:pt>
                <c:pt idx="489">
                  <c:v>3.9609999999999999</c:v>
                </c:pt>
                <c:pt idx="490">
                  <c:v>3.9670000000000014</c:v>
                </c:pt>
                <c:pt idx="491">
                  <c:v>3.9740000000000015</c:v>
                </c:pt>
                <c:pt idx="492">
                  <c:v>3.9800000000000013</c:v>
                </c:pt>
                <c:pt idx="493">
                  <c:v>3.9860000000000015</c:v>
                </c:pt>
                <c:pt idx="494">
                  <c:v>3.9930000000000017</c:v>
                </c:pt>
                <c:pt idx="495">
                  <c:v>3.9990000000000014</c:v>
                </c:pt>
                <c:pt idx="496">
                  <c:v>4.0050000000000017</c:v>
                </c:pt>
                <c:pt idx="497">
                  <c:v>4.011000000000001</c:v>
                </c:pt>
                <c:pt idx="498">
                  <c:v>4.0180000000000016</c:v>
                </c:pt>
                <c:pt idx="499">
                  <c:v>4.024</c:v>
                </c:pt>
                <c:pt idx="500">
                  <c:v>4.0309999999999997</c:v>
                </c:pt>
                <c:pt idx="501">
                  <c:v>4.0380000000000003</c:v>
                </c:pt>
                <c:pt idx="502">
                  <c:v>4.0449999999999999</c:v>
                </c:pt>
                <c:pt idx="503">
                  <c:v>4.0519999999999996</c:v>
                </c:pt>
                <c:pt idx="504">
                  <c:v>4.0590000000000002</c:v>
                </c:pt>
                <c:pt idx="505">
                  <c:v>4.0670000000000002</c:v>
                </c:pt>
                <c:pt idx="506">
                  <c:v>4.0739999999999998</c:v>
                </c:pt>
                <c:pt idx="507">
                  <c:v>4.0810000000000004</c:v>
                </c:pt>
                <c:pt idx="508">
                  <c:v>4.0880000000000001</c:v>
                </c:pt>
                <c:pt idx="509">
                  <c:v>4.0949999999999998</c:v>
                </c:pt>
                <c:pt idx="510">
                  <c:v>4.1019999999999994</c:v>
                </c:pt>
                <c:pt idx="511">
                  <c:v>4.109</c:v>
                </c:pt>
                <c:pt idx="512">
                  <c:v>4.1159999999999997</c:v>
                </c:pt>
                <c:pt idx="513">
                  <c:v>4.1229999999999993</c:v>
                </c:pt>
                <c:pt idx="514">
                  <c:v>4.13</c:v>
                </c:pt>
                <c:pt idx="515">
                  <c:v>4.1370000000000005</c:v>
                </c:pt>
                <c:pt idx="516">
                  <c:v>4.1449999999999996</c:v>
                </c:pt>
                <c:pt idx="517">
                  <c:v>4.1520000000000001</c:v>
                </c:pt>
                <c:pt idx="518">
                  <c:v>4.1589999999999998</c:v>
                </c:pt>
                <c:pt idx="519">
                  <c:v>4.1660000000000004</c:v>
                </c:pt>
                <c:pt idx="520">
                  <c:v>4.1729999999999992</c:v>
                </c:pt>
                <c:pt idx="521">
                  <c:v>4.18</c:v>
                </c:pt>
                <c:pt idx="522">
                  <c:v>4.1869999999999994</c:v>
                </c:pt>
                <c:pt idx="523">
                  <c:v>4.1939999999999991</c:v>
                </c:pt>
                <c:pt idx="524">
                  <c:v>4.2009999999999996</c:v>
                </c:pt>
                <c:pt idx="525">
                  <c:v>4.2080000000000002</c:v>
                </c:pt>
                <c:pt idx="526">
                  <c:v>4.2149999999999999</c:v>
                </c:pt>
                <c:pt idx="527">
                  <c:v>4.2229999999999999</c:v>
                </c:pt>
                <c:pt idx="528">
                  <c:v>4.2299999999999995</c:v>
                </c:pt>
                <c:pt idx="529">
                  <c:v>4.2370000000000001</c:v>
                </c:pt>
                <c:pt idx="530">
                  <c:v>4.2439999999999989</c:v>
                </c:pt>
                <c:pt idx="531">
                  <c:v>4.2509999999999994</c:v>
                </c:pt>
                <c:pt idx="532">
                  <c:v>4.2579999999999991</c:v>
                </c:pt>
                <c:pt idx="533">
                  <c:v>4.2649999999999988</c:v>
                </c:pt>
                <c:pt idx="534">
                  <c:v>4.2719999999999994</c:v>
                </c:pt>
                <c:pt idx="535">
                  <c:v>4.2789999999999999</c:v>
                </c:pt>
                <c:pt idx="536">
                  <c:v>4.2859999999999996</c:v>
                </c:pt>
                <c:pt idx="537">
                  <c:v>4.2930000000000001</c:v>
                </c:pt>
                <c:pt idx="538">
                  <c:v>4.3009999999999993</c:v>
                </c:pt>
                <c:pt idx="539">
                  <c:v>4.3079999999999998</c:v>
                </c:pt>
                <c:pt idx="540">
                  <c:v>4.3149999999999986</c:v>
                </c:pt>
                <c:pt idx="541">
                  <c:v>4.3219999999999992</c:v>
                </c:pt>
                <c:pt idx="542">
                  <c:v>4.3289999999999988</c:v>
                </c:pt>
                <c:pt idx="543">
                  <c:v>4.3359999999999985</c:v>
                </c:pt>
                <c:pt idx="544">
                  <c:v>4.3429999999999991</c:v>
                </c:pt>
                <c:pt idx="545">
                  <c:v>4.3499999999999996</c:v>
                </c:pt>
                <c:pt idx="546">
                  <c:v>4.3569999999999993</c:v>
                </c:pt>
                <c:pt idx="547">
                  <c:v>4.3639999999999999</c:v>
                </c:pt>
                <c:pt idx="548">
                  <c:v>4.3709999999999996</c:v>
                </c:pt>
                <c:pt idx="549">
                  <c:v>4.3789999999999996</c:v>
                </c:pt>
                <c:pt idx="550">
                  <c:v>4.3859999999999983</c:v>
                </c:pt>
                <c:pt idx="551">
                  <c:v>4.3929999999999989</c:v>
                </c:pt>
                <c:pt idx="552">
                  <c:v>4.3999999999999986</c:v>
                </c:pt>
                <c:pt idx="553">
                  <c:v>4.4069999999999983</c:v>
                </c:pt>
                <c:pt idx="554">
                  <c:v>4.4139999999999988</c:v>
                </c:pt>
                <c:pt idx="555">
                  <c:v>4.4209999999999994</c:v>
                </c:pt>
                <c:pt idx="556">
                  <c:v>4.427999999999999</c:v>
                </c:pt>
                <c:pt idx="557">
                  <c:v>4.4349999999999996</c:v>
                </c:pt>
                <c:pt idx="558">
                  <c:v>4.4419999999999993</c:v>
                </c:pt>
                <c:pt idx="559">
                  <c:v>4.4489999999999998</c:v>
                </c:pt>
                <c:pt idx="560">
                  <c:v>4.4559999999999986</c:v>
                </c:pt>
                <c:pt idx="561">
                  <c:v>4.4639999999999986</c:v>
                </c:pt>
                <c:pt idx="562">
                  <c:v>4.4709999999999983</c:v>
                </c:pt>
                <c:pt idx="563">
                  <c:v>4.477999999999998</c:v>
                </c:pt>
                <c:pt idx="564">
                  <c:v>4.4849999999999985</c:v>
                </c:pt>
                <c:pt idx="565">
                  <c:v>4.4919999999999991</c:v>
                </c:pt>
                <c:pt idx="566">
                  <c:v>4.4989999999999988</c:v>
                </c:pt>
                <c:pt idx="567">
                  <c:v>4.5059999999999993</c:v>
                </c:pt>
                <c:pt idx="568">
                  <c:v>4.512999999999999</c:v>
                </c:pt>
                <c:pt idx="569">
                  <c:v>4.5199999999999996</c:v>
                </c:pt>
                <c:pt idx="570">
                  <c:v>4.5269999999999984</c:v>
                </c:pt>
                <c:pt idx="571">
                  <c:v>4.5339999999999989</c:v>
                </c:pt>
                <c:pt idx="572">
                  <c:v>4.541999999999998</c:v>
                </c:pt>
                <c:pt idx="573">
                  <c:v>4.5489999999999977</c:v>
                </c:pt>
                <c:pt idx="574">
                  <c:v>4.5559999999999983</c:v>
                </c:pt>
                <c:pt idx="575">
                  <c:v>4.5629999999999988</c:v>
                </c:pt>
                <c:pt idx="576">
                  <c:v>4.5699999999999985</c:v>
                </c:pt>
                <c:pt idx="577">
                  <c:v>4.5769999999999991</c:v>
                </c:pt>
                <c:pt idx="578">
                  <c:v>4.5839999999999987</c:v>
                </c:pt>
                <c:pt idx="579">
                  <c:v>4.5910000000000002</c:v>
                </c:pt>
                <c:pt idx="580">
                  <c:v>4.5979999999999981</c:v>
                </c:pt>
                <c:pt idx="581">
                  <c:v>4.6049999999999986</c:v>
                </c:pt>
                <c:pt idx="582">
                  <c:v>4.6119999999999983</c:v>
                </c:pt>
                <c:pt idx="583">
                  <c:v>4.6199999999999974</c:v>
                </c:pt>
                <c:pt idx="584">
                  <c:v>4.626999999999998</c:v>
                </c:pt>
                <c:pt idx="585">
                  <c:v>4.6339999999999986</c:v>
                </c:pt>
                <c:pt idx="586">
                  <c:v>4.6409999999999982</c:v>
                </c:pt>
                <c:pt idx="587">
                  <c:v>4.6479999999999988</c:v>
                </c:pt>
                <c:pt idx="588">
                  <c:v>4.6549999999999985</c:v>
                </c:pt>
                <c:pt idx="589">
                  <c:v>4.6619999999999999</c:v>
                </c:pt>
                <c:pt idx="590">
                  <c:v>4.6689999999999978</c:v>
                </c:pt>
                <c:pt idx="591">
                  <c:v>4.6759999999999984</c:v>
                </c:pt>
                <c:pt idx="592">
                  <c:v>4.6829999999999981</c:v>
                </c:pt>
                <c:pt idx="593">
                  <c:v>4.6899999999999977</c:v>
                </c:pt>
                <c:pt idx="594">
                  <c:v>4.6979999999999977</c:v>
                </c:pt>
                <c:pt idx="595">
                  <c:v>4.7049999999999983</c:v>
                </c:pt>
                <c:pt idx="596">
                  <c:v>4.711999999999998</c:v>
                </c:pt>
                <c:pt idx="597">
                  <c:v>4.7189999999999985</c:v>
                </c:pt>
                <c:pt idx="598">
                  <c:v>4.7259999999999982</c:v>
                </c:pt>
                <c:pt idx="599">
                  <c:v>4.7329999999999997</c:v>
                </c:pt>
                <c:pt idx="600">
                  <c:v>4.7409999999999997</c:v>
                </c:pt>
                <c:pt idx="601">
                  <c:v>4.7480000000000002</c:v>
                </c:pt>
                <c:pt idx="602">
                  <c:v>4.7560000000000002</c:v>
                </c:pt>
                <c:pt idx="603">
                  <c:v>4.7640000000000002</c:v>
                </c:pt>
                <c:pt idx="604">
                  <c:v>4.7709999999999999</c:v>
                </c:pt>
                <c:pt idx="605">
                  <c:v>4.7789999999999999</c:v>
                </c:pt>
                <c:pt idx="606">
                  <c:v>4.7859999999999996</c:v>
                </c:pt>
                <c:pt idx="607">
                  <c:v>4.7939999999999996</c:v>
                </c:pt>
                <c:pt idx="608">
                  <c:v>4.8019999999999996</c:v>
                </c:pt>
                <c:pt idx="609">
                  <c:v>4.8090000000000002</c:v>
                </c:pt>
                <c:pt idx="610">
                  <c:v>4.8169999999999993</c:v>
                </c:pt>
                <c:pt idx="611">
                  <c:v>4.8250000000000002</c:v>
                </c:pt>
                <c:pt idx="612">
                  <c:v>4.8319999999999999</c:v>
                </c:pt>
                <c:pt idx="613">
                  <c:v>4.84</c:v>
                </c:pt>
                <c:pt idx="614">
                  <c:v>4.8479999999999999</c:v>
                </c:pt>
                <c:pt idx="615">
                  <c:v>4.8549999999999995</c:v>
                </c:pt>
                <c:pt idx="616">
                  <c:v>4.8629999999999995</c:v>
                </c:pt>
                <c:pt idx="617">
                  <c:v>4.8709999999999996</c:v>
                </c:pt>
                <c:pt idx="618">
                  <c:v>4.8779999999999992</c:v>
                </c:pt>
                <c:pt idx="619">
                  <c:v>4.8860000000000001</c:v>
                </c:pt>
                <c:pt idx="620">
                  <c:v>4.8929999999999989</c:v>
                </c:pt>
                <c:pt idx="621">
                  <c:v>4.9009999999999998</c:v>
                </c:pt>
                <c:pt idx="622">
                  <c:v>4.9089999999999998</c:v>
                </c:pt>
                <c:pt idx="623">
                  <c:v>4.9159999999999995</c:v>
                </c:pt>
                <c:pt idx="624">
                  <c:v>4.9239999999999995</c:v>
                </c:pt>
                <c:pt idx="625">
                  <c:v>4.9319999999999995</c:v>
                </c:pt>
                <c:pt idx="626">
                  <c:v>4.9389999999999992</c:v>
                </c:pt>
                <c:pt idx="627">
                  <c:v>4.9469999999999992</c:v>
                </c:pt>
                <c:pt idx="628">
                  <c:v>4.9549999999999992</c:v>
                </c:pt>
                <c:pt idx="629">
                  <c:v>4.9619999999999997</c:v>
                </c:pt>
                <c:pt idx="630">
                  <c:v>4.9699999999999989</c:v>
                </c:pt>
                <c:pt idx="631">
                  <c:v>4.9769999999999994</c:v>
                </c:pt>
                <c:pt idx="632">
                  <c:v>4.9849999999999994</c:v>
                </c:pt>
                <c:pt idx="633">
                  <c:v>4.9929999999999994</c:v>
                </c:pt>
                <c:pt idx="634">
                  <c:v>4.9999999999999991</c:v>
                </c:pt>
                <c:pt idx="635">
                  <c:v>5.0079999999999991</c:v>
                </c:pt>
                <c:pt idx="636">
                  <c:v>5.0159999999999991</c:v>
                </c:pt>
                <c:pt idx="637">
                  <c:v>5.0229999999999988</c:v>
                </c:pt>
                <c:pt idx="638">
                  <c:v>5.0309999999999988</c:v>
                </c:pt>
                <c:pt idx="639">
                  <c:v>5.0389999999999997</c:v>
                </c:pt>
                <c:pt idx="640">
                  <c:v>5.0459999999999985</c:v>
                </c:pt>
                <c:pt idx="641">
                  <c:v>5.0539999999999994</c:v>
                </c:pt>
                <c:pt idx="642">
                  <c:v>5.0619999999999994</c:v>
                </c:pt>
                <c:pt idx="643">
                  <c:v>5.0689999999999991</c:v>
                </c:pt>
                <c:pt idx="644">
                  <c:v>5.0769999999999991</c:v>
                </c:pt>
                <c:pt idx="645">
                  <c:v>5.0839999999999987</c:v>
                </c:pt>
                <c:pt idx="646">
                  <c:v>5.0919999999999987</c:v>
                </c:pt>
                <c:pt idx="647">
                  <c:v>5.0999999999999988</c:v>
                </c:pt>
                <c:pt idx="648">
                  <c:v>5.1069999999999984</c:v>
                </c:pt>
                <c:pt idx="649">
                  <c:v>5.1150000000000002</c:v>
                </c:pt>
                <c:pt idx="650">
                  <c:v>5.1229999999999984</c:v>
                </c:pt>
                <c:pt idx="651">
                  <c:v>5.129999999999999</c:v>
                </c:pt>
                <c:pt idx="652">
                  <c:v>5.137999999999999</c:v>
                </c:pt>
                <c:pt idx="653">
                  <c:v>5.145999999999999</c:v>
                </c:pt>
                <c:pt idx="654">
                  <c:v>5.1529999999999987</c:v>
                </c:pt>
                <c:pt idx="655">
                  <c:v>5.1609999999999987</c:v>
                </c:pt>
                <c:pt idx="656">
                  <c:v>5.1679999999999984</c:v>
                </c:pt>
                <c:pt idx="657">
                  <c:v>5.1759999999999984</c:v>
                </c:pt>
                <c:pt idx="658">
                  <c:v>5.1839999999999984</c:v>
                </c:pt>
                <c:pt idx="659">
                  <c:v>5.1909999999999998</c:v>
                </c:pt>
                <c:pt idx="660">
                  <c:v>5.1989999999999981</c:v>
                </c:pt>
                <c:pt idx="661">
                  <c:v>5.206999999999999</c:v>
                </c:pt>
                <c:pt idx="662">
                  <c:v>5.2139999999999986</c:v>
                </c:pt>
                <c:pt idx="663">
                  <c:v>5.2219999999999986</c:v>
                </c:pt>
                <c:pt idx="664">
                  <c:v>5.2299999999999986</c:v>
                </c:pt>
                <c:pt idx="665">
                  <c:v>5.2369999999999983</c:v>
                </c:pt>
                <c:pt idx="666">
                  <c:v>5.2449999999999983</c:v>
                </c:pt>
                <c:pt idx="667">
                  <c:v>5.2529999999999983</c:v>
                </c:pt>
                <c:pt idx="668">
                  <c:v>5.259999999999998</c:v>
                </c:pt>
                <c:pt idx="669">
                  <c:v>5.2679999999999998</c:v>
                </c:pt>
                <c:pt idx="670">
                  <c:v>5.2749999999999977</c:v>
                </c:pt>
                <c:pt idx="671">
                  <c:v>5.2829999999999986</c:v>
                </c:pt>
                <c:pt idx="672">
                  <c:v>5.2909999999999986</c:v>
                </c:pt>
                <c:pt idx="673">
                  <c:v>5.2979999999999983</c:v>
                </c:pt>
                <c:pt idx="674">
                  <c:v>5.3059999999999983</c:v>
                </c:pt>
                <c:pt idx="675">
                  <c:v>5.3139999999999983</c:v>
                </c:pt>
                <c:pt idx="676">
                  <c:v>5.320999999999998</c:v>
                </c:pt>
                <c:pt idx="677">
                  <c:v>5.328999999999998</c:v>
                </c:pt>
                <c:pt idx="678">
                  <c:v>5.336999999999998</c:v>
                </c:pt>
                <c:pt idx="679">
                  <c:v>5.3440000000000003</c:v>
                </c:pt>
                <c:pt idx="680">
                  <c:v>5.3519999999999976</c:v>
                </c:pt>
                <c:pt idx="681">
                  <c:v>5.3589999999999982</c:v>
                </c:pt>
                <c:pt idx="682">
                  <c:v>5.3669999999999982</c:v>
                </c:pt>
                <c:pt idx="683">
                  <c:v>5.3749999999999982</c:v>
                </c:pt>
                <c:pt idx="684">
                  <c:v>5.3819999999999979</c:v>
                </c:pt>
                <c:pt idx="685">
                  <c:v>5.3899999999999979</c:v>
                </c:pt>
                <c:pt idx="686">
                  <c:v>5.3979999999999979</c:v>
                </c:pt>
                <c:pt idx="687">
                  <c:v>5.4049999999999976</c:v>
                </c:pt>
                <c:pt idx="688">
                  <c:v>5.4129999999999976</c:v>
                </c:pt>
                <c:pt idx="689">
                  <c:v>5.4210000000000003</c:v>
                </c:pt>
                <c:pt idx="690">
                  <c:v>5.4279999999999973</c:v>
                </c:pt>
                <c:pt idx="691">
                  <c:v>5.4359999999999982</c:v>
                </c:pt>
                <c:pt idx="692">
                  <c:v>5.4439999999999982</c:v>
                </c:pt>
                <c:pt idx="693">
                  <c:v>5.4509999999999978</c:v>
                </c:pt>
                <c:pt idx="694">
                  <c:v>5.4589999999999979</c:v>
                </c:pt>
                <c:pt idx="695">
                  <c:v>5.4659999999999975</c:v>
                </c:pt>
                <c:pt idx="696">
                  <c:v>5.4739999999999975</c:v>
                </c:pt>
                <c:pt idx="697">
                  <c:v>5.4819999999999975</c:v>
                </c:pt>
                <c:pt idx="698">
                  <c:v>5.4889999999999972</c:v>
                </c:pt>
                <c:pt idx="699">
                  <c:v>5.4969999999999999</c:v>
                </c:pt>
                <c:pt idx="700">
                  <c:v>5.5049999999999999</c:v>
                </c:pt>
                <c:pt idx="701">
                  <c:v>5.5140000000000002</c:v>
                </c:pt>
                <c:pt idx="702">
                  <c:v>5.5220000000000002</c:v>
                </c:pt>
                <c:pt idx="703">
                  <c:v>5.53</c:v>
                </c:pt>
                <c:pt idx="704">
                  <c:v>5.5380000000000003</c:v>
                </c:pt>
                <c:pt idx="705">
                  <c:v>5.5469999999999997</c:v>
                </c:pt>
                <c:pt idx="706">
                  <c:v>5.5549999999999997</c:v>
                </c:pt>
                <c:pt idx="707">
                  <c:v>5.5629999999999997</c:v>
                </c:pt>
                <c:pt idx="708">
                  <c:v>5.5720000000000001</c:v>
                </c:pt>
                <c:pt idx="709">
                  <c:v>5.58</c:v>
                </c:pt>
                <c:pt idx="710">
                  <c:v>5.5880000000000001</c:v>
                </c:pt>
                <c:pt idx="711">
                  <c:v>5.5960000000000001</c:v>
                </c:pt>
                <c:pt idx="712">
                  <c:v>5.6050000000000004</c:v>
                </c:pt>
                <c:pt idx="713">
                  <c:v>5.6130000000000004</c:v>
                </c:pt>
                <c:pt idx="714">
                  <c:v>5.6210000000000004</c:v>
                </c:pt>
                <c:pt idx="715">
                  <c:v>5.63</c:v>
                </c:pt>
                <c:pt idx="716">
                  <c:v>5.6379999999999999</c:v>
                </c:pt>
                <c:pt idx="717">
                  <c:v>5.6459999999999999</c:v>
                </c:pt>
                <c:pt idx="718">
                  <c:v>5.6550000000000002</c:v>
                </c:pt>
                <c:pt idx="719">
                  <c:v>5.6630000000000003</c:v>
                </c:pt>
                <c:pt idx="720">
                  <c:v>5.6710000000000003</c:v>
                </c:pt>
                <c:pt idx="721">
                  <c:v>5.6790000000000003</c:v>
                </c:pt>
                <c:pt idx="722">
                  <c:v>5.6880000000000006</c:v>
                </c:pt>
                <c:pt idx="723">
                  <c:v>5.6960000000000006</c:v>
                </c:pt>
                <c:pt idx="724">
                  <c:v>5.7040000000000006</c:v>
                </c:pt>
                <c:pt idx="725">
                  <c:v>5.7130000000000001</c:v>
                </c:pt>
                <c:pt idx="726">
                  <c:v>5.7210000000000001</c:v>
                </c:pt>
                <c:pt idx="727">
                  <c:v>5.7290000000000001</c:v>
                </c:pt>
                <c:pt idx="728">
                  <c:v>5.7380000000000004</c:v>
                </c:pt>
                <c:pt idx="729">
                  <c:v>5.7460000000000004</c:v>
                </c:pt>
                <c:pt idx="730">
                  <c:v>5.7540000000000004</c:v>
                </c:pt>
                <c:pt idx="731">
                  <c:v>5.7620000000000005</c:v>
                </c:pt>
                <c:pt idx="732">
                  <c:v>5.7710000000000008</c:v>
                </c:pt>
                <c:pt idx="733">
                  <c:v>5.7790000000000008</c:v>
                </c:pt>
                <c:pt idx="734">
                  <c:v>5.7870000000000008</c:v>
                </c:pt>
                <c:pt idx="735">
                  <c:v>5.7949999999999999</c:v>
                </c:pt>
                <c:pt idx="736">
                  <c:v>5.8040000000000003</c:v>
                </c:pt>
                <c:pt idx="737">
                  <c:v>5.8120000000000003</c:v>
                </c:pt>
                <c:pt idx="738">
                  <c:v>5.82</c:v>
                </c:pt>
                <c:pt idx="739">
                  <c:v>5.8289999999999997</c:v>
                </c:pt>
                <c:pt idx="740">
                  <c:v>5.8370000000000006</c:v>
                </c:pt>
                <c:pt idx="741">
                  <c:v>5.8450000000000006</c:v>
                </c:pt>
                <c:pt idx="742">
                  <c:v>5.8530000000000006</c:v>
                </c:pt>
                <c:pt idx="743">
                  <c:v>5.862000000000001</c:v>
                </c:pt>
                <c:pt idx="744">
                  <c:v>5.870000000000001</c:v>
                </c:pt>
                <c:pt idx="745">
                  <c:v>5.8780000000000001</c:v>
                </c:pt>
                <c:pt idx="746">
                  <c:v>5.8870000000000005</c:v>
                </c:pt>
                <c:pt idx="747">
                  <c:v>5.8950000000000005</c:v>
                </c:pt>
                <c:pt idx="748">
                  <c:v>5.9030000000000005</c:v>
                </c:pt>
                <c:pt idx="749">
                  <c:v>5.9119999999999999</c:v>
                </c:pt>
                <c:pt idx="750">
                  <c:v>5.9200000000000008</c:v>
                </c:pt>
                <c:pt idx="751">
                  <c:v>5.9280000000000008</c:v>
                </c:pt>
                <c:pt idx="752">
                  <c:v>5.9360000000000008</c:v>
                </c:pt>
                <c:pt idx="753">
                  <c:v>5.9450000000000012</c:v>
                </c:pt>
                <c:pt idx="754">
                  <c:v>5.9530000000000012</c:v>
                </c:pt>
                <c:pt idx="755">
                  <c:v>5.9610000000000003</c:v>
                </c:pt>
                <c:pt idx="756">
                  <c:v>5.9700000000000006</c:v>
                </c:pt>
                <c:pt idx="757">
                  <c:v>5.9780000000000006</c:v>
                </c:pt>
                <c:pt idx="758">
                  <c:v>5.9860000000000007</c:v>
                </c:pt>
                <c:pt idx="759">
                  <c:v>5.9939999999999998</c:v>
                </c:pt>
                <c:pt idx="760">
                  <c:v>6.003000000000001</c:v>
                </c:pt>
                <c:pt idx="761">
                  <c:v>6.011000000000001</c:v>
                </c:pt>
                <c:pt idx="762">
                  <c:v>6.019000000000001</c:v>
                </c:pt>
                <c:pt idx="763">
                  <c:v>6.0280000000000014</c:v>
                </c:pt>
                <c:pt idx="764">
                  <c:v>6.0360000000000014</c:v>
                </c:pt>
                <c:pt idx="765">
                  <c:v>6.0440000000000005</c:v>
                </c:pt>
                <c:pt idx="766">
                  <c:v>6.0520000000000005</c:v>
                </c:pt>
                <c:pt idx="767">
                  <c:v>6.0610000000000008</c:v>
                </c:pt>
                <c:pt idx="768">
                  <c:v>6.0690000000000008</c:v>
                </c:pt>
                <c:pt idx="769">
                  <c:v>6.077</c:v>
                </c:pt>
                <c:pt idx="770">
                  <c:v>6.0860000000000012</c:v>
                </c:pt>
                <c:pt idx="771">
                  <c:v>6.0940000000000012</c:v>
                </c:pt>
                <c:pt idx="772">
                  <c:v>6.1020000000000012</c:v>
                </c:pt>
                <c:pt idx="773">
                  <c:v>6.1100000000000012</c:v>
                </c:pt>
                <c:pt idx="774">
                  <c:v>6.1190000000000015</c:v>
                </c:pt>
                <c:pt idx="775">
                  <c:v>6.1270000000000007</c:v>
                </c:pt>
                <c:pt idx="776">
                  <c:v>6.1350000000000007</c:v>
                </c:pt>
                <c:pt idx="777">
                  <c:v>6.144000000000001</c:v>
                </c:pt>
                <c:pt idx="778">
                  <c:v>6.152000000000001</c:v>
                </c:pt>
                <c:pt idx="779">
                  <c:v>6.16</c:v>
                </c:pt>
                <c:pt idx="780">
                  <c:v>6.168000000000001</c:v>
                </c:pt>
                <c:pt idx="781">
                  <c:v>6.1770000000000014</c:v>
                </c:pt>
                <c:pt idx="782">
                  <c:v>6.1850000000000014</c:v>
                </c:pt>
                <c:pt idx="783">
                  <c:v>6.1930000000000014</c:v>
                </c:pt>
                <c:pt idx="784">
                  <c:v>6.2020000000000017</c:v>
                </c:pt>
                <c:pt idx="785">
                  <c:v>6.2100000000000009</c:v>
                </c:pt>
                <c:pt idx="786">
                  <c:v>6.2180000000000009</c:v>
                </c:pt>
                <c:pt idx="787">
                  <c:v>6.2270000000000012</c:v>
                </c:pt>
                <c:pt idx="788">
                  <c:v>6.2350000000000012</c:v>
                </c:pt>
                <c:pt idx="789">
                  <c:v>6.2430000000000003</c:v>
                </c:pt>
                <c:pt idx="790">
                  <c:v>6.2510000000000012</c:v>
                </c:pt>
                <c:pt idx="791">
                  <c:v>6.2600000000000016</c:v>
                </c:pt>
                <c:pt idx="792">
                  <c:v>6.2680000000000016</c:v>
                </c:pt>
                <c:pt idx="793">
                  <c:v>6.2760000000000016</c:v>
                </c:pt>
                <c:pt idx="794">
                  <c:v>6.2850000000000019</c:v>
                </c:pt>
                <c:pt idx="795">
                  <c:v>6.293000000000001</c:v>
                </c:pt>
                <c:pt idx="796">
                  <c:v>6.301000000000001</c:v>
                </c:pt>
                <c:pt idx="797">
                  <c:v>6.3090000000000011</c:v>
                </c:pt>
                <c:pt idx="798">
                  <c:v>6.3180000000000014</c:v>
                </c:pt>
                <c:pt idx="799">
                  <c:v>6.3259999999999996</c:v>
                </c:pt>
                <c:pt idx="800">
                  <c:v>6.3360000000000003</c:v>
                </c:pt>
                <c:pt idx="801">
                  <c:v>6.3460000000000001</c:v>
                </c:pt>
                <c:pt idx="802">
                  <c:v>6.3559999999999999</c:v>
                </c:pt>
                <c:pt idx="803">
                  <c:v>6.3659999999999997</c:v>
                </c:pt>
                <c:pt idx="804">
                  <c:v>6.375</c:v>
                </c:pt>
                <c:pt idx="805">
                  <c:v>6.3849999999999998</c:v>
                </c:pt>
                <c:pt idx="806">
                  <c:v>6.3949999999999996</c:v>
                </c:pt>
                <c:pt idx="807">
                  <c:v>6.4050000000000002</c:v>
                </c:pt>
                <c:pt idx="808">
                  <c:v>6.415</c:v>
                </c:pt>
                <c:pt idx="809">
                  <c:v>6.4249999999999998</c:v>
                </c:pt>
                <c:pt idx="810">
                  <c:v>6.4350000000000005</c:v>
                </c:pt>
                <c:pt idx="811">
                  <c:v>6.4450000000000003</c:v>
                </c:pt>
                <c:pt idx="812">
                  <c:v>6.4550000000000001</c:v>
                </c:pt>
                <c:pt idx="813">
                  <c:v>6.4639999999999995</c:v>
                </c:pt>
                <c:pt idx="814">
                  <c:v>6.4740000000000002</c:v>
                </c:pt>
                <c:pt idx="815">
                  <c:v>6.484</c:v>
                </c:pt>
                <c:pt idx="816">
                  <c:v>6.4939999999999998</c:v>
                </c:pt>
                <c:pt idx="817">
                  <c:v>6.5040000000000004</c:v>
                </c:pt>
                <c:pt idx="818">
                  <c:v>6.5140000000000002</c:v>
                </c:pt>
                <c:pt idx="819">
                  <c:v>6.524</c:v>
                </c:pt>
                <c:pt idx="820">
                  <c:v>6.5340000000000007</c:v>
                </c:pt>
                <c:pt idx="821">
                  <c:v>6.5440000000000005</c:v>
                </c:pt>
                <c:pt idx="822">
                  <c:v>6.5529999999999999</c:v>
                </c:pt>
                <c:pt idx="823">
                  <c:v>6.5629999999999997</c:v>
                </c:pt>
                <c:pt idx="824">
                  <c:v>6.5730000000000004</c:v>
                </c:pt>
                <c:pt idx="825">
                  <c:v>6.5830000000000002</c:v>
                </c:pt>
                <c:pt idx="826">
                  <c:v>6.593</c:v>
                </c:pt>
                <c:pt idx="827">
                  <c:v>6.6030000000000006</c:v>
                </c:pt>
                <c:pt idx="828">
                  <c:v>6.6130000000000004</c:v>
                </c:pt>
                <c:pt idx="829">
                  <c:v>6.6230000000000002</c:v>
                </c:pt>
                <c:pt idx="830">
                  <c:v>6.6330000000000009</c:v>
                </c:pt>
                <c:pt idx="831">
                  <c:v>6.6420000000000003</c:v>
                </c:pt>
                <c:pt idx="832">
                  <c:v>6.6520000000000001</c:v>
                </c:pt>
                <c:pt idx="833">
                  <c:v>6.6619999999999999</c:v>
                </c:pt>
                <c:pt idx="834">
                  <c:v>6.6720000000000006</c:v>
                </c:pt>
                <c:pt idx="835">
                  <c:v>6.6820000000000004</c:v>
                </c:pt>
                <c:pt idx="836">
                  <c:v>6.6920000000000002</c:v>
                </c:pt>
                <c:pt idx="837">
                  <c:v>6.7020000000000008</c:v>
                </c:pt>
                <c:pt idx="838">
                  <c:v>6.7120000000000006</c:v>
                </c:pt>
                <c:pt idx="839">
                  <c:v>6.7220000000000004</c:v>
                </c:pt>
                <c:pt idx="840">
                  <c:v>6.7310000000000008</c:v>
                </c:pt>
                <c:pt idx="841">
                  <c:v>6.7410000000000005</c:v>
                </c:pt>
                <c:pt idx="842">
                  <c:v>6.7510000000000003</c:v>
                </c:pt>
                <c:pt idx="843">
                  <c:v>6.7610000000000001</c:v>
                </c:pt>
                <c:pt idx="844">
                  <c:v>6.7710000000000008</c:v>
                </c:pt>
                <c:pt idx="845">
                  <c:v>6.7810000000000006</c:v>
                </c:pt>
                <c:pt idx="846">
                  <c:v>6.7910000000000004</c:v>
                </c:pt>
                <c:pt idx="847">
                  <c:v>6.801000000000001</c:v>
                </c:pt>
                <c:pt idx="848">
                  <c:v>6.8110000000000008</c:v>
                </c:pt>
                <c:pt idx="849">
                  <c:v>6.8209999999999997</c:v>
                </c:pt>
                <c:pt idx="850">
                  <c:v>6.830000000000001</c:v>
                </c:pt>
                <c:pt idx="851">
                  <c:v>6.8400000000000007</c:v>
                </c:pt>
                <c:pt idx="852">
                  <c:v>6.8500000000000005</c:v>
                </c:pt>
                <c:pt idx="853">
                  <c:v>6.86</c:v>
                </c:pt>
                <c:pt idx="854">
                  <c:v>6.870000000000001</c:v>
                </c:pt>
                <c:pt idx="855">
                  <c:v>6.8800000000000008</c:v>
                </c:pt>
                <c:pt idx="856">
                  <c:v>6.89</c:v>
                </c:pt>
                <c:pt idx="857">
                  <c:v>6.9000000000000012</c:v>
                </c:pt>
                <c:pt idx="858">
                  <c:v>6.910000000000001</c:v>
                </c:pt>
                <c:pt idx="859">
                  <c:v>6.9189999999999996</c:v>
                </c:pt>
                <c:pt idx="860">
                  <c:v>6.9290000000000012</c:v>
                </c:pt>
                <c:pt idx="861">
                  <c:v>6.9390000000000009</c:v>
                </c:pt>
                <c:pt idx="862">
                  <c:v>6.9490000000000007</c:v>
                </c:pt>
                <c:pt idx="863">
                  <c:v>6.9590000000000005</c:v>
                </c:pt>
                <c:pt idx="864">
                  <c:v>6.9690000000000012</c:v>
                </c:pt>
                <c:pt idx="865">
                  <c:v>6.979000000000001</c:v>
                </c:pt>
                <c:pt idx="866">
                  <c:v>6.9889999999999999</c:v>
                </c:pt>
                <c:pt idx="867">
                  <c:v>6.9990000000000014</c:v>
                </c:pt>
                <c:pt idx="868">
                  <c:v>7.0080000000000009</c:v>
                </c:pt>
                <c:pt idx="869">
                  <c:v>7.0179999999999998</c:v>
                </c:pt>
                <c:pt idx="870">
                  <c:v>7.0280000000000014</c:v>
                </c:pt>
                <c:pt idx="871">
                  <c:v>7.0380000000000011</c:v>
                </c:pt>
                <c:pt idx="872">
                  <c:v>7.0480000000000009</c:v>
                </c:pt>
                <c:pt idx="873">
                  <c:v>7.0580000000000007</c:v>
                </c:pt>
                <c:pt idx="874">
                  <c:v>7.0680000000000014</c:v>
                </c:pt>
                <c:pt idx="875">
                  <c:v>7.0780000000000012</c:v>
                </c:pt>
                <c:pt idx="876">
                  <c:v>7.0880000000000001</c:v>
                </c:pt>
                <c:pt idx="877">
                  <c:v>7.0970000000000013</c:v>
                </c:pt>
                <c:pt idx="878">
                  <c:v>7.1070000000000011</c:v>
                </c:pt>
                <c:pt idx="879">
                  <c:v>7.117</c:v>
                </c:pt>
                <c:pt idx="880">
                  <c:v>7.1270000000000016</c:v>
                </c:pt>
                <c:pt idx="881">
                  <c:v>7.1370000000000013</c:v>
                </c:pt>
                <c:pt idx="882">
                  <c:v>7.1470000000000011</c:v>
                </c:pt>
                <c:pt idx="883">
                  <c:v>7.1570000000000009</c:v>
                </c:pt>
                <c:pt idx="884">
                  <c:v>7.1670000000000016</c:v>
                </c:pt>
                <c:pt idx="885">
                  <c:v>7.1770000000000014</c:v>
                </c:pt>
                <c:pt idx="886">
                  <c:v>7.1859999999999999</c:v>
                </c:pt>
                <c:pt idx="887">
                  <c:v>7.1960000000000015</c:v>
                </c:pt>
                <c:pt idx="888">
                  <c:v>7.2060000000000013</c:v>
                </c:pt>
                <c:pt idx="889">
                  <c:v>7.2160000000000002</c:v>
                </c:pt>
                <c:pt idx="890">
                  <c:v>7.2260000000000018</c:v>
                </c:pt>
                <c:pt idx="891">
                  <c:v>7.2360000000000015</c:v>
                </c:pt>
                <c:pt idx="892">
                  <c:v>7.2460000000000013</c:v>
                </c:pt>
                <c:pt idx="893">
                  <c:v>7.2560000000000011</c:v>
                </c:pt>
                <c:pt idx="894">
                  <c:v>7.2660000000000018</c:v>
                </c:pt>
                <c:pt idx="895">
                  <c:v>7.2750000000000012</c:v>
                </c:pt>
                <c:pt idx="896">
                  <c:v>7.2850000000000001</c:v>
                </c:pt>
                <c:pt idx="897">
                  <c:v>7.2950000000000017</c:v>
                </c:pt>
                <c:pt idx="898">
                  <c:v>7.3050000000000015</c:v>
                </c:pt>
                <c:pt idx="899">
                  <c:v>7.3150000000000004</c:v>
                </c:pt>
                <c:pt idx="900">
                  <c:v>7.327</c:v>
                </c:pt>
                <c:pt idx="901">
                  <c:v>7.3380000000000001</c:v>
                </c:pt>
                <c:pt idx="902">
                  <c:v>7.35</c:v>
                </c:pt>
                <c:pt idx="903">
                  <c:v>7.3609999999999998</c:v>
                </c:pt>
                <c:pt idx="904">
                  <c:v>7.3730000000000002</c:v>
                </c:pt>
                <c:pt idx="905">
                  <c:v>7.3849999999999998</c:v>
                </c:pt>
                <c:pt idx="906">
                  <c:v>7.3959999999999999</c:v>
                </c:pt>
                <c:pt idx="907">
                  <c:v>7.4080000000000004</c:v>
                </c:pt>
                <c:pt idx="908">
                  <c:v>7.4189999999999996</c:v>
                </c:pt>
                <c:pt idx="909">
                  <c:v>7.431</c:v>
                </c:pt>
                <c:pt idx="910">
                  <c:v>7.4420000000000002</c:v>
                </c:pt>
                <c:pt idx="911">
                  <c:v>7.4539999999999997</c:v>
                </c:pt>
                <c:pt idx="912">
                  <c:v>7.4659999999999993</c:v>
                </c:pt>
                <c:pt idx="913">
                  <c:v>7.4769999999999994</c:v>
                </c:pt>
                <c:pt idx="914">
                  <c:v>7.4889999999999999</c:v>
                </c:pt>
                <c:pt idx="915">
                  <c:v>7.5</c:v>
                </c:pt>
                <c:pt idx="916">
                  <c:v>7.5119999999999996</c:v>
                </c:pt>
                <c:pt idx="917">
                  <c:v>7.524</c:v>
                </c:pt>
                <c:pt idx="918">
                  <c:v>7.5349999999999993</c:v>
                </c:pt>
                <c:pt idx="919">
                  <c:v>7.5469999999999997</c:v>
                </c:pt>
                <c:pt idx="920">
                  <c:v>7.5579999999999998</c:v>
                </c:pt>
                <c:pt idx="921">
                  <c:v>7.5699999999999994</c:v>
                </c:pt>
                <c:pt idx="922">
                  <c:v>7.581999999999999</c:v>
                </c:pt>
                <c:pt idx="923">
                  <c:v>7.5929999999999991</c:v>
                </c:pt>
                <c:pt idx="924">
                  <c:v>7.6049999999999995</c:v>
                </c:pt>
                <c:pt idx="925">
                  <c:v>7.6159999999999997</c:v>
                </c:pt>
                <c:pt idx="926">
                  <c:v>7.6279999999999992</c:v>
                </c:pt>
                <c:pt idx="927">
                  <c:v>7.64</c:v>
                </c:pt>
                <c:pt idx="928">
                  <c:v>7.6509999999999989</c:v>
                </c:pt>
                <c:pt idx="929">
                  <c:v>7.6630000000000003</c:v>
                </c:pt>
                <c:pt idx="930">
                  <c:v>7.6739999999999995</c:v>
                </c:pt>
                <c:pt idx="931">
                  <c:v>7.6859999999999991</c:v>
                </c:pt>
                <c:pt idx="932">
                  <c:v>7.6969999999999992</c:v>
                </c:pt>
                <c:pt idx="933">
                  <c:v>7.7089999999999987</c:v>
                </c:pt>
                <c:pt idx="934">
                  <c:v>7.7209999999999992</c:v>
                </c:pt>
                <c:pt idx="935">
                  <c:v>7.7319999999999993</c:v>
                </c:pt>
                <c:pt idx="936">
                  <c:v>7.7439999999999989</c:v>
                </c:pt>
                <c:pt idx="937">
                  <c:v>7.7549999999999999</c:v>
                </c:pt>
                <c:pt idx="938">
                  <c:v>7.7669999999999986</c:v>
                </c:pt>
                <c:pt idx="939">
                  <c:v>7.7789999999999999</c:v>
                </c:pt>
                <c:pt idx="940">
                  <c:v>7.7899999999999991</c:v>
                </c:pt>
                <c:pt idx="941">
                  <c:v>7.8019999999999987</c:v>
                </c:pt>
                <c:pt idx="942">
                  <c:v>7.8129999999999988</c:v>
                </c:pt>
                <c:pt idx="943">
                  <c:v>7.8249999999999984</c:v>
                </c:pt>
                <c:pt idx="944">
                  <c:v>7.8369999999999989</c:v>
                </c:pt>
                <c:pt idx="945">
                  <c:v>7.847999999999999</c:v>
                </c:pt>
                <c:pt idx="946">
                  <c:v>7.8599999999999985</c:v>
                </c:pt>
                <c:pt idx="947">
                  <c:v>7.8709999999999996</c:v>
                </c:pt>
                <c:pt idx="948">
                  <c:v>7.8829999999999982</c:v>
                </c:pt>
                <c:pt idx="949">
                  <c:v>7.8949999999999996</c:v>
                </c:pt>
                <c:pt idx="950">
                  <c:v>7.9059999999999988</c:v>
                </c:pt>
                <c:pt idx="951">
                  <c:v>7.9179999999999984</c:v>
                </c:pt>
                <c:pt idx="952">
                  <c:v>7.9289999999999985</c:v>
                </c:pt>
                <c:pt idx="953">
                  <c:v>7.9409999999999981</c:v>
                </c:pt>
                <c:pt idx="954">
                  <c:v>7.9519999999999991</c:v>
                </c:pt>
                <c:pt idx="955">
                  <c:v>7.9639999999999986</c:v>
                </c:pt>
                <c:pt idx="956">
                  <c:v>7.9759999999999982</c:v>
                </c:pt>
                <c:pt idx="957">
                  <c:v>7.9869999999999992</c:v>
                </c:pt>
                <c:pt idx="958">
                  <c:v>7.9989999999999979</c:v>
                </c:pt>
                <c:pt idx="959">
                  <c:v>8.01</c:v>
                </c:pt>
                <c:pt idx="960">
                  <c:v>8.0219999999999985</c:v>
                </c:pt>
                <c:pt idx="961">
                  <c:v>8.0339999999999989</c:v>
                </c:pt>
                <c:pt idx="962">
                  <c:v>8.0449999999999982</c:v>
                </c:pt>
                <c:pt idx="963">
                  <c:v>8.0569999999999986</c:v>
                </c:pt>
                <c:pt idx="964">
                  <c:v>8.0679999999999996</c:v>
                </c:pt>
                <c:pt idx="965">
                  <c:v>8.0799999999999983</c:v>
                </c:pt>
                <c:pt idx="966">
                  <c:v>8.0919999999999987</c:v>
                </c:pt>
                <c:pt idx="967">
                  <c:v>8.1029999999999998</c:v>
                </c:pt>
                <c:pt idx="968">
                  <c:v>8.1149999999999984</c:v>
                </c:pt>
                <c:pt idx="969">
                  <c:v>8.1259999999999994</c:v>
                </c:pt>
                <c:pt idx="970">
                  <c:v>8.1379999999999981</c:v>
                </c:pt>
                <c:pt idx="971">
                  <c:v>8.1489999999999991</c:v>
                </c:pt>
                <c:pt idx="972">
                  <c:v>8.1609999999999978</c:v>
                </c:pt>
                <c:pt idx="973">
                  <c:v>8.1729999999999983</c:v>
                </c:pt>
                <c:pt idx="974">
                  <c:v>8.1839999999999993</c:v>
                </c:pt>
                <c:pt idx="975">
                  <c:v>8.195999999999998</c:v>
                </c:pt>
                <c:pt idx="976">
                  <c:v>8.206999999999999</c:v>
                </c:pt>
                <c:pt idx="977">
                  <c:v>8.2189999999999994</c:v>
                </c:pt>
                <c:pt idx="978">
                  <c:v>8.2309999999999981</c:v>
                </c:pt>
                <c:pt idx="979">
                  <c:v>8.2420000000000009</c:v>
                </c:pt>
                <c:pt idx="980">
                  <c:v>8.2539999999999978</c:v>
                </c:pt>
                <c:pt idx="981">
                  <c:v>8.2649999999999988</c:v>
                </c:pt>
                <c:pt idx="982">
                  <c:v>8.2769999999999975</c:v>
                </c:pt>
                <c:pt idx="983">
                  <c:v>8.2889999999999979</c:v>
                </c:pt>
                <c:pt idx="984">
                  <c:v>8.2999999999999989</c:v>
                </c:pt>
                <c:pt idx="985">
                  <c:v>8.3119999999999976</c:v>
                </c:pt>
                <c:pt idx="986">
                  <c:v>8.3229999999999986</c:v>
                </c:pt>
                <c:pt idx="987">
                  <c:v>8.3349999999999991</c:v>
                </c:pt>
                <c:pt idx="988">
                  <c:v>8.3469999999999978</c:v>
                </c:pt>
                <c:pt idx="989">
                  <c:v>8.3580000000000005</c:v>
                </c:pt>
                <c:pt idx="990">
                  <c:v>8.3699999999999974</c:v>
                </c:pt>
                <c:pt idx="991">
                  <c:v>8.3809999999999985</c:v>
                </c:pt>
                <c:pt idx="992">
                  <c:v>8.3929999999999971</c:v>
                </c:pt>
                <c:pt idx="993">
                  <c:v>8.4039999999999981</c:v>
                </c:pt>
                <c:pt idx="994">
                  <c:v>8.4159999999999986</c:v>
                </c:pt>
                <c:pt idx="995">
                  <c:v>8.4279999999999973</c:v>
                </c:pt>
                <c:pt idx="996">
                  <c:v>8.4389999999999983</c:v>
                </c:pt>
                <c:pt idx="997">
                  <c:v>8.4509999999999987</c:v>
                </c:pt>
                <c:pt idx="998">
                  <c:v>8.461999999999998</c:v>
                </c:pt>
                <c:pt idx="999">
                  <c:v>8.4740000000000002</c:v>
                </c:pt>
                <c:pt idx="1000">
                  <c:v>8.4860000000000007</c:v>
                </c:pt>
                <c:pt idx="1001">
                  <c:v>8.4990000000000006</c:v>
                </c:pt>
                <c:pt idx="1002">
                  <c:v>8.5109999999999992</c:v>
                </c:pt>
                <c:pt idx="1003">
                  <c:v>8.5239999999999991</c:v>
                </c:pt>
                <c:pt idx="1004">
                  <c:v>8.5359999999999996</c:v>
                </c:pt>
                <c:pt idx="1005">
                  <c:v>8.5489999999999995</c:v>
                </c:pt>
                <c:pt idx="1006">
                  <c:v>8.5609999999999999</c:v>
                </c:pt>
                <c:pt idx="1007">
                  <c:v>8.5739999999999998</c:v>
                </c:pt>
                <c:pt idx="1008">
                  <c:v>8.5860000000000003</c:v>
                </c:pt>
                <c:pt idx="1009">
                  <c:v>8.5980000000000008</c:v>
                </c:pt>
                <c:pt idx="1010">
                  <c:v>8.6110000000000007</c:v>
                </c:pt>
                <c:pt idx="1011">
                  <c:v>8.6230000000000011</c:v>
                </c:pt>
                <c:pt idx="1012">
                  <c:v>8.6359999999999992</c:v>
                </c:pt>
                <c:pt idx="1013">
                  <c:v>8.6479999999999997</c:v>
                </c:pt>
                <c:pt idx="1014">
                  <c:v>8.6609999999999996</c:v>
                </c:pt>
                <c:pt idx="1015">
                  <c:v>8.673</c:v>
                </c:pt>
                <c:pt idx="1016">
                  <c:v>8.6850000000000005</c:v>
                </c:pt>
                <c:pt idx="1017">
                  <c:v>8.6980000000000004</c:v>
                </c:pt>
                <c:pt idx="1018">
                  <c:v>8.7100000000000009</c:v>
                </c:pt>
                <c:pt idx="1019">
                  <c:v>8.7230000000000008</c:v>
                </c:pt>
                <c:pt idx="1020">
                  <c:v>8.7350000000000012</c:v>
                </c:pt>
                <c:pt idx="1021">
                  <c:v>8.7480000000000011</c:v>
                </c:pt>
                <c:pt idx="1022">
                  <c:v>8.76</c:v>
                </c:pt>
                <c:pt idx="1023">
                  <c:v>8.7729999999999997</c:v>
                </c:pt>
                <c:pt idx="1024">
                  <c:v>8.7850000000000001</c:v>
                </c:pt>
                <c:pt idx="1025">
                  <c:v>8.7970000000000006</c:v>
                </c:pt>
                <c:pt idx="1026">
                  <c:v>8.81</c:v>
                </c:pt>
                <c:pt idx="1027">
                  <c:v>8.822000000000001</c:v>
                </c:pt>
                <c:pt idx="1028">
                  <c:v>8.8350000000000009</c:v>
                </c:pt>
                <c:pt idx="1029">
                  <c:v>8.8469999999999995</c:v>
                </c:pt>
                <c:pt idx="1030">
                  <c:v>8.8600000000000012</c:v>
                </c:pt>
                <c:pt idx="1031">
                  <c:v>8.8720000000000017</c:v>
                </c:pt>
                <c:pt idx="1032">
                  <c:v>8.8849999999999998</c:v>
                </c:pt>
                <c:pt idx="1033">
                  <c:v>8.8970000000000002</c:v>
                </c:pt>
                <c:pt idx="1034">
                  <c:v>8.9090000000000007</c:v>
                </c:pt>
                <c:pt idx="1035">
                  <c:v>8.9220000000000006</c:v>
                </c:pt>
                <c:pt idx="1036">
                  <c:v>8.9340000000000011</c:v>
                </c:pt>
                <c:pt idx="1037">
                  <c:v>8.947000000000001</c:v>
                </c:pt>
                <c:pt idx="1038">
                  <c:v>8.9590000000000014</c:v>
                </c:pt>
                <c:pt idx="1039">
                  <c:v>8.9719999999999995</c:v>
                </c:pt>
                <c:pt idx="1040">
                  <c:v>8.9840000000000018</c:v>
                </c:pt>
                <c:pt idx="1041">
                  <c:v>8.9960000000000022</c:v>
                </c:pt>
                <c:pt idx="1042">
                  <c:v>9.0090000000000003</c:v>
                </c:pt>
                <c:pt idx="1043">
                  <c:v>9.0210000000000008</c:v>
                </c:pt>
                <c:pt idx="1044">
                  <c:v>9.0340000000000007</c:v>
                </c:pt>
                <c:pt idx="1045">
                  <c:v>9.0460000000000012</c:v>
                </c:pt>
                <c:pt idx="1046">
                  <c:v>9.0590000000000011</c:v>
                </c:pt>
                <c:pt idx="1047">
                  <c:v>9.0710000000000015</c:v>
                </c:pt>
                <c:pt idx="1048">
                  <c:v>9.0840000000000014</c:v>
                </c:pt>
                <c:pt idx="1049">
                  <c:v>9.0960000000000001</c:v>
                </c:pt>
                <c:pt idx="1050">
                  <c:v>9.1080000000000023</c:v>
                </c:pt>
                <c:pt idx="1051">
                  <c:v>9.1210000000000022</c:v>
                </c:pt>
                <c:pt idx="1052">
                  <c:v>9.1330000000000009</c:v>
                </c:pt>
                <c:pt idx="1053">
                  <c:v>9.1460000000000008</c:v>
                </c:pt>
                <c:pt idx="1054">
                  <c:v>9.1580000000000013</c:v>
                </c:pt>
                <c:pt idx="1055">
                  <c:v>9.1710000000000012</c:v>
                </c:pt>
                <c:pt idx="1056">
                  <c:v>9.1830000000000016</c:v>
                </c:pt>
                <c:pt idx="1057">
                  <c:v>9.1960000000000015</c:v>
                </c:pt>
                <c:pt idx="1058">
                  <c:v>9.208000000000002</c:v>
                </c:pt>
                <c:pt idx="1059">
                  <c:v>9.2200000000000006</c:v>
                </c:pt>
                <c:pt idx="1060">
                  <c:v>9.2330000000000023</c:v>
                </c:pt>
                <c:pt idx="1061">
                  <c:v>9.2450000000000028</c:v>
                </c:pt>
                <c:pt idx="1062">
                  <c:v>9.2580000000000009</c:v>
                </c:pt>
                <c:pt idx="1063">
                  <c:v>9.2700000000000014</c:v>
                </c:pt>
                <c:pt idx="1064">
                  <c:v>9.2830000000000013</c:v>
                </c:pt>
                <c:pt idx="1065">
                  <c:v>9.2950000000000017</c:v>
                </c:pt>
                <c:pt idx="1066">
                  <c:v>9.3070000000000022</c:v>
                </c:pt>
                <c:pt idx="1067">
                  <c:v>9.3200000000000021</c:v>
                </c:pt>
                <c:pt idx="1068">
                  <c:v>9.3320000000000025</c:v>
                </c:pt>
                <c:pt idx="1069">
                  <c:v>9.3450000000000006</c:v>
                </c:pt>
                <c:pt idx="1070">
                  <c:v>9.3570000000000029</c:v>
                </c:pt>
                <c:pt idx="1071">
                  <c:v>9.3700000000000028</c:v>
                </c:pt>
                <c:pt idx="1072">
                  <c:v>9.3820000000000014</c:v>
                </c:pt>
                <c:pt idx="1073">
                  <c:v>9.3950000000000014</c:v>
                </c:pt>
                <c:pt idx="1074">
                  <c:v>9.4070000000000018</c:v>
                </c:pt>
                <c:pt idx="1075">
                  <c:v>9.4190000000000023</c:v>
                </c:pt>
                <c:pt idx="1076">
                  <c:v>9.4320000000000022</c:v>
                </c:pt>
                <c:pt idx="1077">
                  <c:v>9.4440000000000026</c:v>
                </c:pt>
                <c:pt idx="1078">
                  <c:v>9.4570000000000025</c:v>
                </c:pt>
                <c:pt idx="1079">
                  <c:v>9.4689999999999994</c:v>
                </c:pt>
                <c:pt idx="1080">
                  <c:v>9.4820000000000029</c:v>
                </c:pt>
                <c:pt idx="1081">
                  <c:v>9.4940000000000033</c:v>
                </c:pt>
                <c:pt idx="1082">
                  <c:v>9.5070000000000014</c:v>
                </c:pt>
                <c:pt idx="1083">
                  <c:v>9.5190000000000019</c:v>
                </c:pt>
                <c:pt idx="1084">
                  <c:v>9.5310000000000024</c:v>
                </c:pt>
                <c:pt idx="1085">
                  <c:v>9.5440000000000023</c:v>
                </c:pt>
                <c:pt idx="1086">
                  <c:v>9.5560000000000027</c:v>
                </c:pt>
                <c:pt idx="1087">
                  <c:v>9.5690000000000026</c:v>
                </c:pt>
                <c:pt idx="1088">
                  <c:v>9.5810000000000031</c:v>
                </c:pt>
                <c:pt idx="1089">
                  <c:v>9.5939999999999994</c:v>
                </c:pt>
                <c:pt idx="1090">
                  <c:v>9.6060000000000034</c:v>
                </c:pt>
                <c:pt idx="1091">
                  <c:v>9.6180000000000039</c:v>
                </c:pt>
                <c:pt idx="1092">
                  <c:v>9.631000000000002</c:v>
                </c:pt>
                <c:pt idx="1093">
                  <c:v>9.6430000000000025</c:v>
                </c:pt>
                <c:pt idx="1094">
                  <c:v>9.6560000000000024</c:v>
                </c:pt>
                <c:pt idx="1095">
                  <c:v>9.6680000000000028</c:v>
                </c:pt>
                <c:pt idx="1096">
                  <c:v>9.6810000000000027</c:v>
                </c:pt>
                <c:pt idx="1097">
                  <c:v>9.6930000000000032</c:v>
                </c:pt>
                <c:pt idx="1098">
                  <c:v>9.7060000000000031</c:v>
                </c:pt>
                <c:pt idx="1099">
                  <c:v>9.718</c:v>
                </c:pt>
                <c:pt idx="1100">
                  <c:v>9.7309999999999999</c:v>
                </c:pt>
                <c:pt idx="1101">
                  <c:v>9.7439999999999998</c:v>
                </c:pt>
                <c:pt idx="1102">
                  <c:v>9.7569999999999997</c:v>
                </c:pt>
                <c:pt idx="1103">
                  <c:v>9.77</c:v>
                </c:pt>
                <c:pt idx="1104">
                  <c:v>9.7840000000000007</c:v>
                </c:pt>
                <c:pt idx="1105">
                  <c:v>9.7970000000000006</c:v>
                </c:pt>
                <c:pt idx="1106">
                  <c:v>9.81</c:v>
                </c:pt>
                <c:pt idx="1107">
                  <c:v>9.8230000000000004</c:v>
                </c:pt>
                <c:pt idx="1108">
                  <c:v>9.8360000000000003</c:v>
                </c:pt>
                <c:pt idx="1109">
                  <c:v>9.8490000000000002</c:v>
                </c:pt>
                <c:pt idx="1110">
                  <c:v>9.8620000000000001</c:v>
                </c:pt>
                <c:pt idx="1111">
                  <c:v>9.875</c:v>
                </c:pt>
                <c:pt idx="1112">
                  <c:v>9.8879999999999999</c:v>
                </c:pt>
                <c:pt idx="1113">
                  <c:v>9.9019999999999992</c:v>
                </c:pt>
                <c:pt idx="1114">
                  <c:v>9.9150000000000009</c:v>
                </c:pt>
                <c:pt idx="1115">
                  <c:v>9.9280000000000008</c:v>
                </c:pt>
                <c:pt idx="1116">
                  <c:v>9.9410000000000007</c:v>
                </c:pt>
                <c:pt idx="1117">
                  <c:v>9.9540000000000006</c:v>
                </c:pt>
                <c:pt idx="1118">
                  <c:v>9.9670000000000005</c:v>
                </c:pt>
                <c:pt idx="1119">
                  <c:v>9.98</c:v>
                </c:pt>
                <c:pt idx="1120">
                  <c:v>9.9930000000000003</c:v>
                </c:pt>
                <c:pt idx="1121">
                  <c:v>10.006</c:v>
                </c:pt>
                <c:pt idx="1122">
                  <c:v>10.02</c:v>
                </c:pt>
                <c:pt idx="1123">
                  <c:v>10.032999999999999</c:v>
                </c:pt>
                <c:pt idx="1124">
                  <c:v>10.046000000000001</c:v>
                </c:pt>
                <c:pt idx="1125">
                  <c:v>10.059000000000001</c:v>
                </c:pt>
                <c:pt idx="1126">
                  <c:v>10.072000000000001</c:v>
                </c:pt>
                <c:pt idx="1127">
                  <c:v>10.085000000000001</c:v>
                </c:pt>
                <c:pt idx="1128">
                  <c:v>10.098000000000001</c:v>
                </c:pt>
                <c:pt idx="1129">
                  <c:v>10.111000000000001</c:v>
                </c:pt>
                <c:pt idx="1130">
                  <c:v>10.124000000000001</c:v>
                </c:pt>
                <c:pt idx="1131">
                  <c:v>10.138</c:v>
                </c:pt>
                <c:pt idx="1132">
                  <c:v>10.151</c:v>
                </c:pt>
                <c:pt idx="1133">
                  <c:v>10.164</c:v>
                </c:pt>
                <c:pt idx="1134">
                  <c:v>10.177000000000001</c:v>
                </c:pt>
                <c:pt idx="1135">
                  <c:v>10.190000000000001</c:v>
                </c:pt>
                <c:pt idx="1136">
                  <c:v>10.203000000000001</c:v>
                </c:pt>
                <c:pt idx="1137">
                  <c:v>10.216000000000001</c:v>
                </c:pt>
                <c:pt idx="1138">
                  <c:v>10.229000000000001</c:v>
                </c:pt>
                <c:pt idx="1139">
                  <c:v>10.242000000000001</c:v>
                </c:pt>
                <c:pt idx="1140">
                  <c:v>10.256</c:v>
                </c:pt>
                <c:pt idx="1141">
                  <c:v>10.269</c:v>
                </c:pt>
                <c:pt idx="1142">
                  <c:v>10.282</c:v>
                </c:pt>
                <c:pt idx="1143">
                  <c:v>10.295</c:v>
                </c:pt>
                <c:pt idx="1144">
                  <c:v>10.308000000000002</c:v>
                </c:pt>
                <c:pt idx="1145">
                  <c:v>10.321000000000002</c:v>
                </c:pt>
                <c:pt idx="1146">
                  <c:v>10.334000000000001</c:v>
                </c:pt>
                <c:pt idx="1147">
                  <c:v>10.347000000000001</c:v>
                </c:pt>
                <c:pt idx="1148">
                  <c:v>10.360000000000001</c:v>
                </c:pt>
                <c:pt idx="1149">
                  <c:v>10.374000000000001</c:v>
                </c:pt>
                <c:pt idx="1150">
                  <c:v>10.387</c:v>
                </c:pt>
                <c:pt idx="1151">
                  <c:v>10.4</c:v>
                </c:pt>
                <c:pt idx="1152">
                  <c:v>10.413</c:v>
                </c:pt>
                <c:pt idx="1153">
                  <c:v>10.426</c:v>
                </c:pt>
                <c:pt idx="1154">
                  <c:v>10.439000000000002</c:v>
                </c:pt>
                <c:pt idx="1155">
                  <c:v>10.452000000000002</c:v>
                </c:pt>
                <c:pt idx="1156">
                  <c:v>10.465000000000002</c:v>
                </c:pt>
                <c:pt idx="1157">
                  <c:v>10.478000000000002</c:v>
                </c:pt>
                <c:pt idx="1158">
                  <c:v>10.491000000000001</c:v>
                </c:pt>
                <c:pt idx="1159">
                  <c:v>10.505000000000001</c:v>
                </c:pt>
                <c:pt idx="1160">
                  <c:v>10.518000000000001</c:v>
                </c:pt>
                <c:pt idx="1161">
                  <c:v>10.531000000000001</c:v>
                </c:pt>
                <c:pt idx="1162">
                  <c:v>10.544</c:v>
                </c:pt>
                <c:pt idx="1163">
                  <c:v>10.557</c:v>
                </c:pt>
                <c:pt idx="1164">
                  <c:v>10.570000000000002</c:v>
                </c:pt>
                <c:pt idx="1165">
                  <c:v>10.583000000000002</c:v>
                </c:pt>
                <c:pt idx="1166">
                  <c:v>10.596000000000002</c:v>
                </c:pt>
                <c:pt idx="1167">
                  <c:v>10.609000000000002</c:v>
                </c:pt>
                <c:pt idx="1168">
                  <c:v>10.623000000000001</c:v>
                </c:pt>
                <c:pt idx="1169">
                  <c:v>10.635999999999999</c:v>
                </c:pt>
                <c:pt idx="1170">
                  <c:v>10.649000000000001</c:v>
                </c:pt>
                <c:pt idx="1171">
                  <c:v>10.662000000000001</c:v>
                </c:pt>
                <c:pt idx="1172">
                  <c:v>10.675000000000001</c:v>
                </c:pt>
                <c:pt idx="1173">
                  <c:v>10.688000000000001</c:v>
                </c:pt>
                <c:pt idx="1174">
                  <c:v>10.701000000000002</c:v>
                </c:pt>
                <c:pt idx="1175">
                  <c:v>10.714000000000002</c:v>
                </c:pt>
                <c:pt idx="1176">
                  <c:v>10.727000000000002</c:v>
                </c:pt>
                <c:pt idx="1177">
                  <c:v>10.741000000000001</c:v>
                </c:pt>
                <c:pt idx="1178">
                  <c:v>10.754000000000001</c:v>
                </c:pt>
                <c:pt idx="1179">
                  <c:v>10.766999999999999</c:v>
                </c:pt>
                <c:pt idx="1180">
                  <c:v>10.780000000000001</c:v>
                </c:pt>
                <c:pt idx="1181">
                  <c:v>10.793000000000001</c:v>
                </c:pt>
                <c:pt idx="1182">
                  <c:v>10.806000000000001</c:v>
                </c:pt>
                <c:pt idx="1183">
                  <c:v>10.819000000000001</c:v>
                </c:pt>
                <c:pt idx="1184">
                  <c:v>10.832000000000003</c:v>
                </c:pt>
                <c:pt idx="1185">
                  <c:v>10.845000000000002</c:v>
                </c:pt>
                <c:pt idx="1186">
                  <c:v>10.859000000000002</c:v>
                </c:pt>
                <c:pt idx="1187">
                  <c:v>10.872000000000002</c:v>
                </c:pt>
                <c:pt idx="1188">
                  <c:v>10.885000000000002</c:v>
                </c:pt>
                <c:pt idx="1189">
                  <c:v>10.898</c:v>
                </c:pt>
                <c:pt idx="1190">
                  <c:v>10.911000000000001</c:v>
                </c:pt>
                <c:pt idx="1191">
                  <c:v>10.924000000000001</c:v>
                </c:pt>
                <c:pt idx="1192">
                  <c:v>10.937000000000001</c:v>
                </c:pt>
                <c:pt idx="1193">
                  <c:v>10.950000000000001</c:v>
                </c:pt>
                <c:pt idx="1194">
                  <c:v>10.963000000000003</c:v>
                </c:pt>
                <c:pt idx="1195">
                  <c:v>10.977000000000002</c:v>
                </c:pt>
                <c:pt idx="1196">
                  <c:v>10.990000000000002</c:v>
                </c:pt>
                <c:pt idx="1197">
                  <c:v>11.003000000000002</c:v>
                </c:pt>
                <c:pt idx="1198">
                  <c:v>11.016000000000002</c:v>
                </c:pt>
                <c:pt idx="1199">
                  <c:v>11.029</c:v>
                </c:pt>
                <c:pt idx="1200">
                  <c:v>11.042999999999999</c:v>
                </c:pt>
                <c:pt idx="1201">
                  <c:v>11.055999999999999</c:v>
                </c:pt>
                <c:pt idx="1202">
                  <c:v>11.07</c:v>
                </c:pt>
                <c:pt idx="1203">
                  <c:v>11.084</c:v>
                </c:pt>
                <c:pt idx="1204">
                  <c:v>11.098000000000001</c:v>
                </c:pt>
                <c:pt idx="1205">
                  <c:v>11.111000000000001</c:v>
                </c:pt>
                <c:pt idx="1206">
                  <c:v>11.125</c:v>
                </c:pt>
                <c:pt idx="1207">
                  <c:v>11.138999999999999</c:v>
                </c:pt>
                <c:pt idx="1208">
                  <c:v>11.151999999999999</c:v>
                </c:pt>
                <c:pt idx="1209">
                  <c:v>11.166</c:v>
                </c:pt>
                <c:pt idx="1210">
                  <c:v>11.18</c:v>
                </c:pt>
                <c:pt idx="1211">
                  <c:v>11.193999999999999</c:v>
                </c:pt>
                <c:pt idx="1212">
                  <c:v>11.207000000000001</c:v>
                </c:pt>
                <c:pt idx="1213">
                  <c:v>11.221</c:v>
                </c:pt>
                <c:pt idx="1214">
                  <c:v>11.235000000000001</c:v>
                </c:pt>
                <c:pt idx="1215">
                  <c:v>11.249000000000001</c:v>
                </c:pt>
                <c:pt idx="1216">
                  <c:v>11.262</c:v>
                </c:pt>
                <c:pt idx="1217">
                  <c:v>11.276</c:v>
                </c:pt>
                <c:pt idx="1218">
                  <c:v>11.29</c:v>
                </c:pt>
                <c:pt idx="1219">
                  <c:v>11.303000000000001</c:v>
                </c:pt>
                <c:pt idx="1220">
                  <c:v>11.317</c:v>
                </c:pt>
                <c:pt idx="1221">
                  <c:v>11.331</c:v>
                </c:pt>
                <c:pt idx="1222">
                  <c:v>11.345000000000001</c:v>
                </c:pt>
                <c:pt idx="1223">
                  <c:v>11.358000000000001</c:v>
                </c:pt>
                <c:pt idx="1224">
                  <c:v>11.372000000000002</c:v>
                </c:pt>
                <c:pt idx="1225">
                  <c:v>11.386000000000001</c:v>
                </c:pt>
                <c:pt idx="1226">
                  <c:v>11.399000000000001</c:v>
                </c:pt>
                <c:pt idx="1227">
                  <c:v>11.413</c:v>
                </c:pt>
                <c:pt idx="1228">
                  <c:v>11.427</c:v>
                </c:pt>
                <c:pt idx="1229">
                  <c:v>11.441000000000001</c:v>
                </c:pt>
                <c:pt idx="1230">
                  <c:v>11.454000000000001</c:v>
                </c:pt>
                <c:pt idx="1231">
                  <c:v>11.468</c:v>
                </c:pt>
                <c:pt idx="1232">
                  <c:v>11.482000000000001</c:v>
                </c:pt>
                <c:pt idx="1233">
                  <c:v>11.495000000000001</c:v>
                </c:pt>
                <c:pt idx="1234">
                  <c:v>11.509000000000002</c:v>
                </c:pt>
                <c:pt idx="1235">
                  <c:v>11.523000000000001</c:v>
                </c:pt>
                <c:pt idx="1236">
                  <c:v>11.537000000000001</c:v>
                </c:pt>
                <c:pt idx="1237">
                  <c:v>11.55</c:v>
                </c:pt>
                <c:pt idx="1238">
                  <c:v>11.564</c:v>
                </c:pt>
                <c:pt idx="1239">
                  <c:v>11.577999999999999</c:v>
                </c:pt>
                <c:pt idx="1240">
                  <c:v>11.592000000000001</c:v>
                </c:pt>
                <c:pt idx="1241">
                  <c:v>11.605</c:v>
                </c:pt>
                <c:pt idx="1242">
                  <c:v>11.619000000000002</c:v>
                </c:pt>
                <c:pt idx="1243">
                  <c:v>11.633000000000001</c:v>
                </c:pt>
                <c:pt idx="1244">
                  <c:v>11.646000000000003</c:v>
                </c:pt>
                <c:pt idx="1245">
                  <c:v>11.660000000000002</c:v>
                </c:pt>
                <c:pt idx="1246">
                  <c:v>11.674000000000001</c:v>
                </c:pt>
                <c:pt idx="1247">
                  <c:v>11.688000000000001</c:v>
                </c:pt>
                <c:pt idx="1248">
                  <c:v>11.701000000000001</c:v>
                </c:pt>
                <c:pt idx="1249">
                  <c:v>11.715</c:v>
                </c:pt>
                <c:pt idx="1250">
                  <c:v>11.729000000000001</c:v>
                </c:pt>
                <c:pt idx="1251">
                  <c:v>11.742000000000001</c:v>
                </c:pt>
                <c:pt idx="1252">
                  <c:v>11.756000000000002</c:v>
                </c:pt>
                <c:pt idx="1253">
                  <c:v>11.770000000000001</c:v>
                </c:pt>
                <c:pt idx="1254">
                  <c:v>11.784000000000002</c:v>
                </c:pt>
                <c:pt idx="1255">
                  <c:v>11.797000000000002</c:v>
                </c:pt>
                <c:pt idx="1256">
                  <c:v>11.811000000000002</c:v>
                </c:pt>
                <c:pt idx="1257">
                  <c:v>11.825000000000001</c:v>
                </c:pt>
                <c:pt idx="1258">
                  <c:v>11.838000000000001</c:v>
                </c:pt>
                <c:pt idx="1259">
                  <c:v>11.852</c:v>
                </c:pt>
                <c:pt idx="1260">
                  <c:v>11.866000000000001</c:v>
                </c:pt>
                <c:pt idx="1261">
                  <c:v>11.88</c:v>
                </c:pt>
                <c:pt idx="1262">
                  <c:v>11.893000000000002</c:v>
                </c:pt>
                <c:pt idx="1263">
                  <c:v>11.907000000000002</c:v>
                </c:pt>
                <c:pt idx="1264">
                  <c:v>11.921000000000003</c:v>
                </c:pt>
                <c:pt idx="1265">
                  <c:v>11.935000000000002</c:v>
                </c:pt>
                <c:pt idx="1266">
                  <c:v>11.948000000000002</c:v>
                </c:pt>
                <c:pt idx="1267">
                  <c:v>11.962000000000002</c:v>
                </c:pt>
                <c:pt idx="1268">
                  <c:v>11.976000000000001</c:v>
                </c:pt>
                <c:pt idx="1269">
                  <c:v>11.989000000000001</c:v>
                </c:pt>
                <c:pt idx="1270">
                  <c:v>12.003000000000002</c:v>
                </c:pt>
                <c:pt idx="1271">
                  <c:v>12.017000000000001</c:v>
                </c:pt>
                <c:pt idx="1272">
                  <c:v>12.030000000000003</c:v>
                </c:pt>
                <c:pt idx="1273">
                  <c:v>12.044000000000002</c:v>
                </c:pt>
                <c:pt idx="1274">
                  <c:v>12.058000000000003</c:v>
                </c:pt>
                <c:pt idx="1275">
                  <c:v>12.072000000000003</c:v>
                </c:pt>
                <c:pt idx="1276">
                  <c:v>12.085000000000003</c:v>
                </c:pt>
                <c:pt idx="1277">
                  <c:v>12.099000000000002</c:v>
                </c:pt>
                <c:pt idx="1278">
                  <c:v>12.113000000000001</c:v>
                </c:pt>
                <c:pt idx="1279">
                  <c:v>12.127000000000001</c:v>
                </c:pt>
                <c:pt idx="1280">
                  <c:v>12.140000000000002</c:v>
                </c:pt>
                <c:pt idx="1281">
                  <c:v>12.154000000000002</c:v>
                </c:pt>
                <c:pt idx="1282">
                  <c:v>12.168000000000003</c:v>
                </c:pt>
                <c:pt idx="1283">
                  <c:v>12.181000000000003</c:v>
                </c:pt>
                <c:pt idx="1284">
                  <c:v>12.195000000000004</c:v>
                </c:pt>
                <c:pt idx="1285">
                  <c:v>12.209000000000003</c:v>
                </c:pt>
                <c:pt idx="1286">
                  <c:v>12.223000000000003</c:v>
                </c:pt>
                <c:pt idx="1287">
                  <c:v>12.236000000000002</c:v>
                </c:pt>
                <c:pt idx="1288">
                  <c:v>12.250000000000002</c:v>
                </c:pt>
                <c:pt idx="1289">
                  <c:v>12.263999999999999</c:v>
                </c:pt>
                <c:pt idx="1290">
                  <c:v>12.278000000000002</c:v>
                </c:pt>
                <c:pt idx="1291">
                  <c:v>12.291000000000002</c:v>
                </c:pt>
                <c:pt idx="1292">
                  <c:v>12.305000000000003</c:v>
                </c:pt>
                <c:pt idx="1293">
                  <c:v>12.319000000000003</c:v>
                </c:pt>
                <c:pt idx="1294">
                  <c:v>12.332000000000004</c:v>
                </c:pt>
                <c:pt idx="1295">
                  <c:v>12.346000000000004</c:v>
                </c:pt>
                <c:pt idx="1296">
                  <c:v>12.360000000000003</c:v>
                </c:pt>
                <c:pt idx="1297">
                  <c:v>12.374000000000002</c:v>
                </c:pt>
                <c:pt idx="1298">
                  <c:v>12.387000000000002</c:v>
                </c:pt>
                <c:pt idx="1299">
                  <c:v>12.401</c:v>
                </c:pt>
                <c:pt idx="1300">
                  <c:v>12.414999999999999</c:v>
                </c:pt>
                <c:pt idx="1301">
                  <c:v>12.43</c:v>
                </c:pt>
                <c:pt idx="1302">
                  <c:v>12.444000000000001</c:v>
                </c:pt>
                <c:pt idx="1303">
                  <c:v>12.458</c:v>
                </c:pt>
                <c:pt idx="1304">
                  <c:v>12.473000000000001</c:v>
                </c:pt>
                <c:pt idx="1305">
                  <c:v>12.487</c:v>
                </c:pt>
                <c:pt idx="1306">
                  <c:v>12.502000000000001</c:v>
                </c:pt>
                <c:pt idx="1307">
                  <c:v>12.516</c:v>
                </c:pt>
                <c:pt idx="1308">
                  <c:v>12.53</c:v>
                </c:pt>
                <c:pt idx="1309">
                  <c:v>12.545</c:v>
                </c:pt>
                <c:pt idx="1310">
                  <c:v>12.558999999999999</c:v>
                </c:pt>
                <c:pt idx="1311">
                  <c:v>12.573</c:v>
                </c:pt>
                <c:pt idx="1312">
                  <c:v>12.588000000000001</c:v>
                </c:pt>
                <c:pt idx="1313">
                  <c:v>12.602</c:v>
                </c:pt>
                <c:pt idx="1314">
                  <c:v>12.617000000000001</c:v>
                </c:pt>
                <c:pt idx="1315">
                  <c:v>12.631</c:v>
                </c:pt>
                <c:pt idx="1316">
                  <c:v>12.645000000000001</c:v>
                </c:pt>
                <c:pt idx="1317">
                  <c:v>12.66</c:v>
                </c:pt>
                <c:pt idx="1318">
                  <c:v>12.673999999999999</c:v>
                </c:pt>
                <c:pt idx="1319">
                  <c:v>12.688000000000001</c:v>
                </c:pt>
                <c:pt idx="1320">
                  <c:v>12.702999999999999</c:v>
                </c:pt>
                <c:pt idx="1321">
                  <c:v>12.717000000000001</c:v>
                </c:pt>
                <c:pt idx="1322">
                  <c:v>12.732000000000001</c:v>
                </c:pt>
                <c:pt idx="1323">
                  <c:v>12.746</c:v>
                </c:pt>
                <c:pt idx="1324">
                  <c:v>12.760000000000002</c:v>
                </c:pt>
                <c:pt idx="1325">
                  <c:v>12.775</c:v>
                </c:pt>
                <c:pt idx="1326">
                  <c:v>12.789000000000001</c:v>
                </c:pt>
                <c:pt idx="1327">
                  <c:v>12.803000000000001</c:v>
                </c:pt>
                <c:pt idx="1328">
                  <c:v>12.818</c:v>
                </c:pt>
                <c:pt idx="1329">
                  <c:v>12.832000000000001</c:v>
                </c:pt>
                <c:pt idx="1330">
                  <c:v>12.846</c:v>
                </c:pt>
                <c:pt idx="1331">
                  <c:v>12.861000000000001</c:v>
                </c:pt>
                <c:pt idx="1332">
                  <c:v>12.875000000000002</c:v>
                </c:pt>
                <c:pt idx="1333">
                  <c:v>12.89</c:v>
                </c:pt>
                <c:pt idx="1334">
                  <c:v>12.904000000000002</c:v>
                </c:pt>
                <c:pt idx="1335">
                  <c:v>12.918000000000001</c:v>
                </c:pt>
                <c:pt idx="1336">
                  <c:v>12.933000000000002</c:v>
                </c:pt>
                <c:pt idx="1337">
                  <c:v>12.947000000000001</c:v>
                </c:pt>
                <c:pt idx="1338">
                  <c:v>12.961</c:v>
                </c:pt>
                <c:pt idx="1339">
                  <c:v>12.976000000000001</c:v>
                </c:pt>
                <c:pt idx="1340">
                  <c:v>12.99</c:v>
                </c:pt>
                <c:pt idx="1341">
                  <c:v>13.005000000000001</c:v>
                </c:pt>
                <c:pt idx="1342">
                  <c:v>13.019000000000002</c:v>
                </c:pt>
                <c:pt idx="1343">
                  <c:v>13.033000000000001</c:v>
                </c:pt>
                <c:pt idx="1344">
                  <c:v>13.048000000000002</c:v>
                </c:pt>
                <c:pt idx="1345">
                  <c:v>13.062000000000001</c:v>
                </c:pt>
                <c:pt idx="1346">
                  <c:v>13.076000000000002</c:v>
                </c:pt>
                <c:pt idx="1347">
                  <c:v>13.091000000000001</c:v>
                </c:pt>
                <c:pt idx="1348">
                  <c:v>13.105</c:v>
                </c:pt>
                <c:pt idx="1349">
                  <c:v>13.12</c:v>
                </c:pt>
                <c:pt idx="1350">
                  <c:v>13.134</c:v>
                </c:pt>
                <c:pt idx="1351">
                  <c:v>13.148000000000001</c:v>
                </c:pt>
                <c:pt idx="1352">
                  <c:v>13.163000000000002</c:v>
                </c:pt>
                <c:pt idx="1353">
                  <c:v>13.177000000000001</c:v>
                </c:pt>
                <c:pt idx="1354">
                  <c:v>13.191000000000003</c:v>
                </c:pt>
                <c:pt idx="1355">
                  <c:v>13.206000000000001</c:v>
                </c:pt>
                <c:pt idx="1356">
                  <c:v>13.220000000000002</c:v>
                </c:pt>
                <c:pt idx="1357">
                  <c:v>13.234000000000002</c:v>
                </c:pt>
                <c:pt idx="1358">
                  <c:v>13.249000000000001</c:v>
                </c:pt>
                <c:pt idx="1359">
                  <c:v>13.263</c:v>
                </c:pt>
                <c:pt idx="1360">
                  <c:v>13.278</c:v>
                </c:pt>
                <c:pt idx="1361">
                  <c:v>13.292000000000002</c:v>
                </c:pt>
                <c:pt idx="1362">
                  <c:v>13.306000000000003</c:v>
                </c:pt>
                <c:pt idx="1363">
                  <c:v>13.321000000000002</c:v>
                </c:pt>
                <c:pt idx="1364">
                  <c:v>13.335000000000003</c:v>
                </c:pt>
                <c:pt idx="1365">
                  <c:v>13.349000000000002</c:v>
                </c:pt>
                <c:pt idx="1366">
                  <c:v>13.364000000000003</c:v>
                </c:pt>
                <c:pt idx="1367">
                  <c:v>13.378000000000002</c:v>
                </c:pt>
                <c:pt idx="1368">
                  <c:v>13.393000000000001</c:v>
                </c:pt>
                <c:pt idx="1369">
                  <c:v>13.407</c:v>
                </c:pt>
                <c:pt idx="1370">
                  <c:v>13.421000000000001</c:v>
                </c:pt>
                <c:pt idx="1371">
                  <c:v>13.436000000000002</c:v>
                </c:pt>
                <c:pt idx="1372">
                  <c:v>13.450000000000003</c:v>
                </c:pt>
                <c:pt idx="1373">
                  <c:v>13.464000000000002</c:v>
                </c:pt>
                <c:pt idx="1374">
                  <c:v>13.479000000000003</c:v>
                </c:pt>
                <c:pt idx="1375">
                  <c:v>13.493000000000002</c:v>
                </c:pt>
                <c:pt idx="1376">
                  <c:v>13.507000000000003</c:v>
                </c:pt>
                <c:pt idx="1377">
                  <c:v>13.522000000000002</c:v>
                </c:pt>
                <c:pt idx="1378">
                  <c:v>13.536000000000001</c:v>
                </c:pt>
                <c:pt idx="1379">
                  <c:v>13.551</c:v>
                </c:pt>
                <c:pt idx="1380">
                  <c:v>13.565000000000001</c:v>
                </c:pt>
                <c:pt idx="1381">
                  <c:v>13.579000000000002</c:v>
                </c:pt>
                <c:pt idx="1382">
                  <c:v>13.594000000000003</c:v>
                </c:pt>
                <c:pt idx="1383">
                  <c:v>13.608000000000002</c:v>
                </c:pt>
                <c:pt idx="1384">
                  <c:v>13.622000000000003</c:v>
                </c:pt>
                <c:pt idx="1385">
                  <c:v>13.637000000000002</c:v>
                </c:pt>
                <c:pt idx="1386">
                  <c:v>13.651000000000003</c:v>
                </c:pt>
                <c:pt idx="1387">
                  <c:v>13.666000000000002</c:v>
                </c:pt>
                <c:pt idx="1388">
                  <c:v>13.680000000000001</c:v>
                </c:pt>
                <c:pt idx="1389">
                  <c:v>13.694000000000001</c:v>
                </c:pt>
                <c:pt idx="1390">
                  <c:v>13.709000000000001</c:v>
                </c:pt>
                <c:pt idx="1391">
                  <c:v>13.723000000000003</c:v>
                </c:pt>
                <c:pt idx="1392">
                  <c:v>13.737000000000004</c:v>
                </c:pt>
                <c:pt idx="1393">
                  <c:v>13.752000000000002</c:v>
                </c:pt>
                <c:pt idx="1394">
                  <c:v>13.766000000000004</c:v>
                </c:pt>
                <c:pt idx="1395">
                  <c:v>13.781000000000002</c:v>
                </c:pt>
                <c:pt idx="1396">
                  <c:v>13.795000000000003</c:v>
                </c:pt>
                <c:pt idx="1397">
                  <c:v>13.809000000000003</c:v>
                </c:pt>
                <c:pt idx="1398">
                  <c:v>13.824000000000002</c:v>
                </c:pt>
                <c:pt idx="1399">
                  <c:v>13.837999999999999</c:v>
                </c:pt>
                <c:pt idx="1400">
                  <c:v>13.853</c:v>
                </c:pt>
                <c:pt idx="1401">
                  <c:v>13.868</c:v>
                </c:pt>
                <c:pt idx="1402">
                  <c:v>13.882999999999999</c:v>
                </c:pt>
                <c:pt idx="1403">
                  <c:v>13.898</c:v>
                </c:pt>
                <c:pt idx="1404">
                  <c:v>13.913</c:v>
                </c:pt>
                <c:pt idx="1405">
                  <c:v>13.928000000000001</c:v>
                </c:pt>
                <c:pt idx="1406">
                  <c:v>13.943</c:v>
                </c:pt>
                <c:pt idx="1407">
                  <c:v>13.958</c:v>
                </c:pt>
                <c:pt idx="1408">
                  <c:v>13.973000000000001</c:v>
                </c:pt>
                <c:pt idx="1409">
                  <c:v>13.988</c:v>
                </c:pt>
                <c:pt idx="1410">
                  <c:v>14.001999999999999</c:v>
                </c:pt>
                <c:pt idx="1411">
                  <c:v>14.016999999999999</c:v>
                </c:pt>
                <c:pt idx="1412">
                  <c:v>14.031999999999998</c:v>
                </c:pt>
                <c:pt idx="1413">
                  <c:v>14.046999999999999</c:v>
                </c:pt>
                <c:pt idx="1414">
                  <c:v>14.061999999999999</c:v>
                </c:pt>
                <c:pt idx="1415">
                  <c:v>14.077</c:v>
                </c:pt>
                <c:pt idx="1416">
                  <c:v>14.091999999999999</c:v>
                </c:pt>
                <c:pt idx="1417">
                  <c:v>14.106999999999999</c:v>
                </c:pt>
                <c:pt idx="1418">
                  <c:v>14.122</c:v>
                </c:pt>
                <c:pt idx="1419">
                  <c:v>14.137</c:v>
                </c:pt>
                <c:pt idx="1420">
                  <c:v>14.151999999999999</c:v>
                </c:pt>
                <c:pt idx="1421">
                  <c:v>14.167</c:v>
                </c:pt>
                <c:pt idx="1422">
                  <c:v>14.181999999999999</c:v>
                </c:pt>
                <c:pt idx="1423">
                  <c:v>14.196999999999999</c:v>
                </c:pt>
                <c:pt idx="1424">
                  <c:v>14.212</c:v>
                </c:pt>
                <c:pt idx="1425">
                  <c:v>14.227</c:v>
                </c:pt>
                <c:pt idx="1426">
                  <c:v>14.241999999999999</c:v>
                </c:pt>
                <c:pt idx="1427">
                  <c:v>14.257</c:v>
                </c:pt>
                <c:pt idx="1428">
                  <c:v>14.272</c:v>
                </c:pt>
                <c:pt idx="1429">
                  <c:v>14.287000000000001</c:v>
                </c:pt>
                <c:pt idx="1430">
                  <c:v>14.300999999999998</c:v>
                </c:pt>
                <c:pt idx="1431">
                  <c:v>14.315999999999999</c:v>
                </c:pt>
                <c:pt idx="1432">
                  <c:v>14.330999999999998</c:v>
                </c:pt>
                <c:pt idx="1433">
                  <c:v>14.345999999999998</c:v>
                </c:pt>
                <c:pt idx="1434">
                  <c:v>14.360999999999999</c:v>
                </c:pt>
                <c:pt idx="1435">
                  <c:v>14.375999999999999</c:v>
                </c:pt>
                <c:pt idx="1436">
                  <c:v>14.390999999999998</c:v>
                </c:pt>
                <c:pt idx="1437">
                  <c:v>14.405999999999999</c:v>
                </c:pt>
                <c:pt idx="1438">
                  <c:v>14.420999999999999</c:v>
                </c:pt>
                <c:pt idx="1439">
                  <c:v>14.436</c:v>
                </c:pt>
                <c:pt idx="1440">
                  <c:v>14.450999999999999</c:v>
                </c:pt>
                <c:pt idx="1441">
                  <c:v>14.465999999999999</c:v>
                </c:pt>
                <c:pt idx="1442">
                  <c:v>14.480999999999998</c:v>
                </c:pt>
                <c:pt idx="1443">
                  <c:v>14.495999999999999</c:v>
                </c:pt>
                <c:pt idx="1444">
                  <c:v>14.510999999999999</c:v>
                </c:pt>
                <c:pt idx="1445">
                  <c:v>14.526</c:v>
                </c:pt>
                <c:pt idx="1446">
                  <c:v>14.540999999999999</c:v>
                </c:pt>
                <c:pt idx="1447">
                  <c:v>14.555999999999999</c:v>
                </c:pt>
                <c:pt idx="1448">
                  <c:v>14.571</c:v>
                </c:pt>
                <c:pt idx="1449">
                  <c:v>14.586</c:v>
                </c:pt>
                <c:pt idx="1450">
                  <c:v>14.599999999999998</c:v>
                </c:pt>
                <c:pt idx="1451">
                  <c:v>14.614999999999998</c:v>
                </c:pt>
                <c:pt idx="1452">
                  <c:v>14.629999999999997</c:v>
                </c:pt>
                <c:pt idx="1453">
                  <c:v>14.644999999999998</c:v>
                </c:pt>
                <c:pt idx="1454">
                  <c:v>14.659999999999998</c:v>
                </c:pt>
                <c:pt idx="1455">
                  <c:v>14.674999999999999</c:v>
                </c:pt>
                <c:pt idx="1456">
                  <c:v>14.689999999999998</c:v>
                </c:pt>
                <c:pt idx="1457">
                  <c:v>14.704999999999998</c:v>
                </c:pt>
                <c:pt idx="1458">
                  <c:v>14.719999999999999</c:v>
                </c:pt>
                <c:pt idx="1459">
                  <c:v>14.734999999999999</c:v>
                </c:pt>
                <c:pt idx="1460">
                  <c:v>14.749999999999998</c:v>
                </c:pt>
                <c:pt idx="1461">
                  <c:v>14.764999999999999</c:v>
                </c:pt>
                <c:pt idx="1462">
                  <c:v>14.779999999999998</c:v>
                </c:pt>
                <c:pt idx="1463">
                  <c:v>14.794999999999998</c:v>
                </c:pt>
                <c:pt idx="1464">
                  <c:v>14.809999999999999</c:v>
                </c:pt>
                <c:pt idx="1465">
                  <c:v>14.824999999999999</c:v>
                </c:pt>
                <c:pt idx="1466">
                  <c:v>14.839999999999998</c:v>
                </c:pt>
                <c:pt idx="1467">
                  <c:v>14.854999999999999</c:v>
                </c:pt>
                <c:pt idx="1468">
                  <c:v>14.87</c:v>
                </c:pt>
                <c:pt idx="1469">
                  <c:v>14.885</c:v>
                </c:pt>
                <c:pt idx="1470">
                  <c:v>14.898999999999997</c:v>
                </c:pt>
                <c:pt idx="1471">
                  <c:v>14.913999999999998</c:v>
                </c:pt>
                <c:pt idx="1472">
                  <c:v>14.928999999999997</c:v>
                </c:pt>
                <c:pt idx="1473">
                  <c:v>14.943999999999997</c:v>
                </c:pt>
                <c:pt idx="1474">
                  <c:v>14.958999999999998</c:v>
                </c:pt>
                <c:pt idx="1475">
                  <c:v>14.973999999999998</c:v>
                </c:pt>
                <c:pt idx="1476">
                  <c:v>14.988999999999997</c:v>
                </c:pt>
                <c:pt idx="1477">
                  <c:v>15.003999999999998</c:v>
                </c:pt>
                <c:pt idx="1478">
                  <c:v>15.018999999999998</c:v>
                </c:pt>
                <c:pt idx="1479">
                  <c:v>15.034000000000001</c:v>
                </c:pt>
                <c:pt idx="1480">
                  <c:v>15.048999999999998</c:v>
                </c:pt>
                <c:pt idx="1481">
                  <c:v>15.063999999999998</c:v>
                </c:pt>
                <c:pt idx="1482">
                  <c:v>15.078999999999997</c:v>
                </c:pt>
                <c:pt idx="1483">
                  <c:v>15.093999999999998</c:v>
                </c:pt>
                <c:pt idx="1484">
                  <c:v>15.108999999999998</c:v>
                </c:pt>
                <c:pt idx="1485">
                  <c:v>15.123999999999999</c:v>
                </c:pt>
                <c:pt idx="1486">
                  <c:v>15.138999999999998</c:v>
                </c:pt>
                <c:pt idx="1487">
                  <c:v>15.153999999999998</c:v>
                </c:pt>
                <c:pt idx="1488">
                  <c:v>15.168999999999999</c:v>
                </c:pt>
                <c:pt idx="1489">
                  <c:v>15.183999999999999</c:v>
                </c:pt>
                <c:pt idx="1490">
                  <c:v>15.197999999999997</c:v>
                </c:pt>
                <c:pt idx="1491">
                  <c:v>15.212999999999997</c:v>
                </c:pt>
                <c:pt idx="1492">
                  <c:v>15.227999999999996</c:v>
                </c:pt>
                <c:pt idx="1493">
                  <c:v>15.242999999999997</c:v>
                </c:pt>
                <c:pt idx="1494">
                  <c:v>15.257999999999997</c:v>
                </c:pt>
                <c:pt idx="1495">
                  <c:v>15.272999999999998</c:v>
                </c:pt>
                <c:pt idx="1496">
                  <c:v>15.287999999999997</c:v>
                </c:pt>
                <c:pt idx="1497">
                  <c:v>15.302999999999997</c:v>
                </c:pt>
                <c:pt idx="1498">
                  <c:v>15.317999999999998</c:v>
                </c:pt>
                <c:pt idx="1499">
                  <c:v>15.333</c:v>
                </c:pt>
                <c:pt idx="1500">
                  <c:v>15.348000000000001</c:v>
                </c:pt>
                <c:pt idx="1501">
                  <c:v>15.364000000000001</c:v>
                </c:pt>
                <c:pt idx="1502">
                  <c:v>15.379</c:v>
                </c:pt>
                <c:pt idx="1503">
                  <c:v>15.395</c:v>
                </c:pt>
                <c:pt idx="1504">
                  <c:v>15.41</c:v>
                </c:pt>
                <c:pt idx="1505">
                  <c:v>15.426</c:v>
                </c:pt>
                <c:pt idx="1506">
                  <c:v>15.441000000000001</c:v>
                </c:pt>
                <c:pt idx="1507">
                  <c:v>15.457000000000001</c:v>
                </c:pt>
                <c:pt idx="1508">
                  <c:v>15.472</c:v>
                </c:pt>
                <c:pt idx="1509">
                  <c:v>15.488</c:v>
                </c:pt>
                <c:pt idx="1510">
                  <c:v>15.503</c:v>
                </c:pt>
                <c:pt idx="1511">
                  <c:v>15.519</c:v>
                </c:pt>
                <c:pt idx="1512">
                  <c:v>15.533999999999999</c:v>
                </c:pt>
                <c:pt idx="1513">
                  <c:v>15.548999999999999</c:v>
                </c:pt>
                <c:pt idx="1514">
                  <c:v>15.565</c:v>
                </c:pt>
                <c:pt idx="1515">
                  <c:v>15.58</c:v>
                </c:pt>
                <c:pt idx="1516">
                  <c:v>15.596</c:v>
                </c:pt>
                <c:pt idx="1517">
                  <c:v>15.611000000000001</c:v>
                </c:pt>
                <c:pt idx="1518">
                  <c:v>15.626999999999999</c:v>
                </c:pt>
                <c:pt idx="1519">
                  <c:v>15.641999999999999</c:v>
                </c:pt>
                <c:pt idx="1520">
                  <c:v>15.657999999999999</c:v>
                </c:pt>
                <c:pt idx="1521">
                  <c:v>15.673</c:v>
                </c:pt>
                <c:pt idx="1522">
                  <c:v>15.688999999999998</c:v>
                </c:pt>
                <c:pt idx="1523">
                  <c:v>15.703999999999999</c:v>
                </c:pt>
                <c:pt idx="1524">
                  <c:v>15.719999999999999</c:v>
                </c:pt>
                <c:pt idx="1525">
                  <c:v>15.734999999999999</c:v>
                </c:pt>
                <c:pt idx="1526">
                  <c:v>15.75</c:v>
                </c:pt>
                <c:pt idx="1527">
                  <c:v>15.766</c:v>
                </c:pt>
                <c:pt idx="1528">
                  <c:v>15.780999999999999</c:v>
                </c:pt>
                <c:pt idx="1529">
                  <c:v>15.797000000000001</c:v>
                </c:pt>
                <c:pt idx="1530">
                  <c:v>15.811999999999999</c:v>
                </c:pt>
                <c:pt idx="1531">
                  <c:v>15.827999999999999</c:v>
                </c:pt>
                <c:pt idx="1532">
                  <c:v>15.842999999999998</c:v>
                </c:pt>
                <c:pt idx="1533">
                  <c:v>15.858999999999998</c:v>
                </c:pt>
                <c:pt idx="1534">
                  <c:v>15.873999999999999</c:v>
                </c:pt>
                <c:pt idx="1535">
                  <c:v>15.889999999999999</c:v>
                </c:pt>
                <c:pt idx="1536">
                  <c:v>15.904999999999999</c:v>
                </c:pt>
                <c:pt idx="1537">
                  <c:v>15.92</c:v>
                </c:pt>
                <c:pt idx="1538">
                  <c:v>15.935999999999998</c:v>
                </c:pt>
                <c:pt idx="1539">
                  <c:v>15.951000000000001</c:v>
                </c:pt>
                <c:pt idx="1540">
                  <c:v>15.966999999999999</c:v>
                </c:pt>
                <c:pt idx="1541">
                  <c:v>15.981999999999999</c:v>
                </c:pt>
                <c:pt idx="1542">
                  <c:v>15.997999999999998</c:v>
                </c:pt>
                <c:pt idx="1543">
                  <c:v>16.012999999999998</c:v>
                </c:pt>
                <c:pt idx="1544">
                  <c:v>16.029</c:v>
                </c:pt>
                <c:pt idx="1545">
                  <c:v>16.044</c:v>
                </c:pt>
                <c:pt idx="1546">
                  <c:v>16.059999999999999</c:v>
                </c:pt>
                <c:pt idx="1547">
                  <c:v>16.074999999999999</c:v>
                </c:pt>
                <c:pt idx="1548">
                  <c:v>16.090999999999998</c:v>
                </c:pt>
                <c:pt idx="1549">
                  <c:v>16.106000000000002</c:v>
                </c:pt>
                <c:pt idx="1550">
                  <c:v>16.120999999999999</c:v>
                </c:pt>
                <c:pt idx="1551">
                  <c:v>16.137</c:v>
                </c:pt>
                <c:pt idx="1552">
                  <c:v>16.151999999999997</c:v>
                </c:pt>
                <c:pt idx="1553">
                  <c:v>16.167999999999999</c:v>
                </c:pt>
                <c:pt idx="1554">
                  <c:v>16.183</c:v>
                </c:pt>
                <c:pt idx="1555">
                  <c:v>16.199000000000002</c:v>
                </c:pt>
                <c:pt idx="1556">
                  <c:v>16.213999999999999</c:v>
                </c:pt>
                <c:pt idx="1557">
                  <c:v>16.23</c:v>
                </c:pt>
                <c:pt idx="1558">
                  <c:v>16.244999999999997</c:v>
                </c:pt>
                <c:pt idx="1559">
                  <c:v>16.260999999999999</c:v>
                </c:pt>
                <c:pt idx="1560">
                  <c:v>16.276</c:v>
                </c:pt>
                <c:pt idx="1561">
                  <c:v>16.292000000000002</c:v>
                </c:pt>
                <c:pt idx="1562">
                  <c:v>16.306999999999999</c:v>
                </c:pt>
                <c:pt idx="1563">
                  <c:v>16.321999999999999</c:v>
                </c:pt>
                <c:pt idx="1564">
                  <c:v>16.338000000000001</c:v>
                </c:pt>
                <c:pt idx="1565">
                  <c:v>16.353000000000002</c:v>
                </c:pt>
                <c:pt idx="1566">
                  <c:v>16.369</c:v>
                </c:pt>
                <c:pt idx="1567">
                  <c:v>16.384</c:v>
                </c:pt>
                <c:pt idx="1568">
                  <c:v>16.399999999999999</c:v>
                </c:pt>
                <c:pt idx="1569">
                  <c:v>16.414999999999999</c:v>
                </c:pt>
                <c:pt idx="1570">
                  <c:v>16.431000000000001</c:v>
                </c:pt>
                <c:pt idx="1571">
                  <c:v>16.446000000000002</c:v>
                </c:pt>
                <c:pt idx="1572">
                  <c:v>16.462</c:v>
                </c:pt>
                <c:pt idx="1573">
                  <c:v>16.477</c:v>
                </c:pt>
                <c:pt idx="1574">
                  <c:v>16.493000000000002</c:v>
                </c:pt>
                <c:pt idx="1575">
                  <c:v>16.508000000000003</c:v>
                </c:pt>
                <c:pt idx="1576">
                  <c:v>16.523</c:v>
                </c:pt>
                <c:pt idx="1577">
                  <c:v>16.539000000000001</c:v>
                </c:pt>
                <c:pt idx="1578">
                  <c:v>16.553999999999998</c:v>
                </c:pt>
                <c:pt idx="1579">
                  <c:v>16.57</c:v>
                </c:pt>
                <c:pt idx="1580">
                  <c:v>16.585000000000001</c:v>
                </c:pt>
                <c:pt idx="1581">
                  <c:v>16.601000000000003</c:v>
                </c:pt>
                <c:pt idx="1582">
                  <c:v>16.616</c:v>
                </c:pt>
                <c:pt idx="1583">
                  <c:v>16.632000000000001</c:v>
                </c:pt>
                <c:pt idx="1584">
                  <c:v>16.647000000000002</c:v>
                </c:pt>
                <c:pt idx="1585">
                  <c:v>16.663000000000004</c:v>
                </c:pt>
                <c:pt idx="1586">
                  <c:v>16.678000000000001</c:v>
                </c:pt>
                <c:pt idx="1587">
                  <c:v>16.693000000000001</c:v>
                </c:pt>
                <c:pt idx="1588">
                  <c:v>16.709</c:v>
                </c:pt>
                <c:pt idx="1589">
                  <c:v>16.724</c:v>
                </c:pt>
                <c:pt idx="1590">
                  <c:v>16.740000000000002</c:v>
                </c:pt>
                <c:pt idx="1591">
                  <c:v>16.755000000000003</c:v>
                </c:pt>
                <c:pt idx="1592">
                  <c:v>16.771000000000001</c:v>
                </c:pt>
                <c:pt idx="1593">
                  <c:v>16.786000000000001</c:v>
                </c:pt>
                <c:pt idx="1594">
                  <c:v>16.802000000000003</c:v>
                </c:pt>
                <c:pt idx="1595">
                  <c:v>16.817000000000004</c:v>
                </c:pt>
                <c:pt idx="1596">
                  <c:v>16.833000000000002</c:v>
                </c:pt>
                <c:pt idx="1597">
                  <c:v>16.848000000000003</c:v>
                </c:pt>
                <c:pt idx="1598">
                  <c:v>16.864000000000001</c:v>
                </c:pt>
                <c:pt idx="1599">
                  <c:v>16.879000000000001</c:v>
                </c:pt>
                <c:pt idx="1600">
                  <c:v>16.895</c:v>
                </c:pt>
                <c:pt idx="1601">
                  <c:v>16.911000000000001</c:v>
                </c:pt>
                <c:pt idx="1602">
                  <c:v>16.927</c:v>
                </c:pt>
                <c:pt idx="1603">
                  <c:v>16.943000000000001</c:v>
                </c:pt>
                <c:pt idx="1604">
                  <c:v>16.959</c:v>
                </c:pt>
                <c:pt idx="1605">
                  <c:v>16.975000000000001</c:v>
                </c:pt>
                <c:pt idx="1606">
                  <c:v>16.991</c:v>
                </c:pt>
                <c:pt idx="1607">
                  <c:v>17.006</c:v>
                </c:pt>
                <c:pt idx="1608">
                  <c:v>17.021999999999998</c:v>
                </c:pt>
                <c:pt idx="1609">
                  <c:v>17.038</c:v>
                </c:pt>
                <c:pt idx="1610">
                  <c:v>17.053999999999998</c:v>
                </c:pt>
                <c:pt idx="1611">
                  <c:v>17.07</c:v>
                </c:pt>
                <c:pt idx="1612">
                  <c:v>17.085999999999999</c:v>
                </c:pt>
                <c:pt idx="1613">
                  <c:v>17.102</c:v>
                </c:pt>
                <c:pt idx="1614">
                  <c:v>17.117999999999999</c:v>
                </c:pt>
                <c:pt idx="1615">
                  <c:v>17.134</c:v>
                </c:pt>
                <c:pt idx="1616">
                  <c:v>17.149999999999999</c:v>
                </c:pt>
                <c:pt idx="1617">
                  <c:v>17.166</c:v>
                </c:pt>
                <c:pt idx="1618">
                  <c:v>17.181999999999999</c:v>
                </c:pt>
                <c:pt idx="1619">
                  <c:v>17.198</c:v>
                </c:pt>
                <c:pt idx="1620">
                  <c:v>17.213999999999999</c:v>
                </c:pt>
                <c:pt idx="1621">
                  <c:v>17.228999999999999</c:v>
                </c:pt>
                <c:pt idx="1622">
                  <c:v>17.245000000000001</c:v>
                </c:pt>
                <c:pt idx="1623">
                  <c:v>17.260999999999999</c:v>
                </c:pt>
                <c:pt idx="1624">
                  <c:v>17.277000000000001</c:v>
                </c:pt>
                <c:pt idx="1625">
                  <c:v>17.292999999999999</c:v>
                </c:pt>
                <c:pt idx="1626">
                  <c:v>17.308999999999997</c:v>
                </c:pt>
                <c:pt idx="1627">
                  <c:v>17.324999999999999</c:v>
                </c:pt>
                <c:pt idx="1628">
                  <c:v>17.340999999999998</c:v>
                </c:pt>
                <c:pt idx="1629">
                  <c:v>17.356999999999999</c:v>
                </c:pt>
                <c:pt idx="1630">
                  <c:v>17.372999999999998</c:v>
                </c:pt>
                <c:pt idx="1631">
                  <c:v>17.388999999999999</c:v>
                </c:pt>
                <c:pt idx="1632">
                  <c:v>17.405000000000001</c:v>
                </c:pt>
                <c:pt idx="1633">
                  <c:v>17.420999999999999</c:v>
                </c:pt>
                <c:pt idx="1634">
                  <c:v>17.437000000000001</c:v>
                </c:pt>
                <c:pt idx="1635">
                  <c:v>17.451999999999998</c:v>
                </c:pt>
                <c:pt idx="1636">
                  <c:v>17.467999999999996</c:v>
                </c:pt>
                <c:pt idx="1637">
                  <c:v>17.483999999999998</c:v>
                </c:pt>
                <c:pt idx="1638">
                  <c:v>17.499999999999996</c:v>
                </c:pt>
                <c:pt idx="1639">
                  <c:v>17.515999999999998</c:v>
                </c:pt>
                <c:pt idx="1640">
                  <c:v>17.531999999999996</c:v>
                </c:pt>
                <c:pt idx="1641">
                  <c:v>17.547999999999998</c:v>
                </c:pt>
                <c:pt idx="1642">
                  <c:v>17.564</c:v>
                </c:pt>
                <c:pt idx="1643">
                  <c:v>17.579999999999998</c:v>
                </c:pt>
                <c:pt idx="1644">
                  <c:v>17.596</c:v>
                </c:pt>
                <c:pt idx="1645">
                  <c:v>17.611999999999998</c:v>
                </c:pt>
                <c:pt idx="1646">
                  <c:v>17.627999999999997</c:v>
                </c:pt>
                <c:pt idx="1647">
                  <c:v>17.643999999999998</c:v>
                </c:pt>
                <c:pt idx="1648">
                  <c:v>17.659999999999997</c:v>
                </c:pt>
                <c:pt idx="1649">
                  <c:v>17.675999999999998</c:v>
                </c:pt>
                <c:pt idx="1650">
                  <c:v>17.690999999999995</c:v>
                </c:pt>
                <c:pt idx="1651">
                  <c:v>17.706999999999997</c:v>
                </c:pt>
                <c:pt idx="1652">
                  <c:v>17.722999999999999</c:v>
                </c:pt>
                <c:pt idx="1653">
                  <c:v>17.738999999999997</c:v>
                </c:pt>
                <c:pt idx="1654">
                  <c:v>17.754999999999999</c:v>
                </c:pt>
                <c:pt idx="1655">
                  <c:v>17.770999999999997</c:v>
                </c:pt>
                <c:pt idx="1656">
                  <c:v>17.786999999999995</c:v>
                </c:pt>
                <c:pt idx="1657">
                  <c:v>17.802999999999997</c:v>
                </c:pt>
                <c:pt idx="1658">
                  <c:v>17.818999999999996</c:v>
                </c:pt>
                <c:pt idx="1659">
                  <c:v>17.835000000000001</c:v>
                </c:pt>
                <c:pt idx="1660">
                  <c:v>17.850999999999996</c:v>
                </c:pt>
                <c:pt idx="1661">
                  <c:v>17.866999999999997</c:v>
                </c:pt>
                <c:pt idx="1662">
                  <c:v>17.882999999999999</c:v>
                </c:pt>
                <c:pt idx="1663">
                  <c:v>17.898999999999997</c:v>
                </c:pt>
                <c:pt idx="1664">
                  <c:v>17.914000000000001</c:v>
                </c:pt>
                <c:pt idx="1665">
                  <c:v>17.929999999999996</c:v>
                </c:pt>
                <c:pt idx="1666">
                  <c:v>17.945999999999994</c:v>
                </c:pt>
                <c:pt idx="1667">
                  <c:v>17.961999999999996</c:v>
                </c:pt>
                <c:pt idx="1668">
                  <c:v>17.977999999999994</c:v>
                </c:pt>
                <c:pt idx="1669">
                  <c:v>17.994</c:v>
                </c:pt>
                <c:pt idx="1670">
                  <c:v>18.009999999999994</c:v>
                </c:pt>
                <c:pt idx="1671">
                  <c:v>18.025999999999996</c:v>
                </c:pt>
                <c:pt idx="1672">
                  <c:v>18.042000000000002</c:v>
                </c:pt>
                <c:pt idx="1673">
                  <c:v>18.057999999999996</c:v>
                </c:pt>
                <c:pt idx="1674">
                  <c:v>18.074000000000002</c:v>
                </c:pt>
                <c:pt idx="1675">
                  <c:v>18.089999999999996</c:v>
                </c:pt>
                <c:pt idx="1676">
                  <c:v>18.105999999999995</c:v>
                </c:pt>
                <c:pt idx="1677">
                  <c:v>18.121999999999996</c:v>
                </c:pt>
                <c:pt idx="1678">
                  <c:v>18.136999999999993</c:v>
                </c:pt>
                <c:pt idx="1679">
                  <c:v>18.152999999999999</c:v>
                </c:pt>
                <c:pt idx="1680">
                  <c:v>18.168999999999993</c:v>
                </c:pt>
                <c:pt idx="1681">
                  <c:v>18.184999999999995</c:v>
                </c:pt>
                <c:pt idx="1682">
                  <c:v>18.201000000000001</c:v>
                </c:pt>
                <c:pt idx="1683">
                  <c:v>18.216999999999995</c:v>
                </c:pt>
                <c:pt idx="1684">
                  <c:v>18.233000000000001</c:v>
                </c:pt>
                <c:pt idx="1685">
                  <c:v>18.248999999999995</c:v>
                </c:pt>
                <c:pt idx="1686">
                  <c:v>18.264999999999993</c:v>
                </c:pt>
                <c:pt idx="1687">
                  <c:v>18.280999999999995</c:v>
                </c:pt>
                <c:pt idx="1688">
                  <c:v>18.296999999999993</c:v>
                </c:pt>
                <c:pt idx="1689">
                  <c:v>18.312999999999999</c:v>
                </c:pt>
                <c:pt idx="1690">
                  <c:v>18.328999999999994</c:v>
                </c:pt>
                <c:pt idx="1691">
                  <c:v>18.344999999999995</c:v>
                </c:pt>
                <c:pt idx="1692">
                  <c:v>18.36</c:v>
                </c:pt>
                <c:pt idx="1693">
                  <c:v>18.375999999999994</c:v>
                </c:pt>
                <c:pt idx="1694">
                  <c:v>18.391999999999999</c:v>
                </c:pt>
                <c:pt idx="1695">
                  <c:v>18.407999999999994</c:v>
                </c:pt>
                <c:pt idx="1696">
                  <c:v>18.423999999999992</c:v>
                </c:pt>
                <c:pt idx="1697">
                  <c:v>18.439999999999994</c:v>
                </c:pt>
                <c:pt idx="1698">
                  <c:v>18.455999999999992</c:v>
                </c:pt>
                <c:pt idx="1699">
                  <c:v>18.472000000000001</c:v>
                </c:pt>
                <c:pt idx="1700">
                  <c:v>18.488</c:v>
                </c:pt>
                <c:pt idx="1701">
                  <c:v>18.504999999999999</c:v>
                </c:pt>
                <c:pt idx="1702">
                  <c:v>18.521000000000001</c:v>
                </c:pt>
                <c:pt idx="1703">
                  <c:v>18.538</c:v>
                </c:pt>
                <c:pt idx="1704">
                  <c:v>18.553999999999998</c:v>
                </c:pt>
                <c:pt idx="1705">
                  <c:v>18.57</c:v>
                </c:pt>
                <c:pt idx="1706">
                  <c:v>18.587</c:v>
                </c:pt>
                <c:pt idx="1707">
                  <c:v>18.603000000000002</c:v>
                </c:pt>
                <c:pt idx="1708">
                  <c:v>18.62</c:v>
                </c:pt>
                <c:pt idx="1709">
                  <c:v>18.635999999999999</c:v>
                </c:pt>
                <c:pt idx="1710">
                  <c:v>18.652000000000001</c:v>
                </c:pt>
                <c:pt idx="1711">
                  <c:v>18.669</c:v>
                </c:pt>
                <c:pt idx="1712">
                  <c:v>18.685000000000002</c:v>
                </c:pt>
                <c:pt idx="1713">
                  <c:v>18.702000000000002</c:v>
                </c:pt>
                <c:pt idx="1714">
                  <c:v>18.718</c:v>
                </c:pt>
                <c:pt idx="1715">
                  <c:v>18.734000000000002</c:v>
                </c:pt>
                <c:pt idx="1716">
                  <c:v>18.751000000000001</c:v>
                </c:pt>
                <c:pt idx="1717">
                  <c:v>18.767000000000003</c:v>
                </c:pt>
                <c:pt idx="1718">
                  <c:v>18.784000000000002</c:v>
                </c:pt>
                <c:pt idx="1719">
                  <c:v>18.8</c:v>
                </c:pt>
                <c:pt idx="1720">
                  <c:v>18.816000000000003</c:v>
                </c:pt>
                <c:pt idx="1721">
                  <c:v>18.833000000000002</c:v>
                </c:pt>
                <c:pt idx="1722">
                  <c:v>18.849000000000004</c:v>
                </c:pt>
                <c:pt idx="1723">
                  <c:v>18.866000000000003</c:v>
                </c:pt>
                <c:pt idx="1724">
                  <c:v>18.882000000000001</c:v>
                </c:pt>
                <c:pt idx="1725">
                  <c:v>18.898000000000003</c:v>
                </c:pt>
                <c:pt idx="1726">
                  <c:v>18.915000000000003</c:v>
                </c:pt>
                <c:pt idx="1727">
                  <c:v>18.931000000000004</c:v>
                </c:pt>
                <c:pt idx="1728">
                  <c:v>18.948000000000004</c:v>
                </c:pt>
                <c:pt idx="1729">
                  <c:v>18.963999999999999</c:v>
                </c:pt>
                <c:pt idx="1730">
                  <c:v>18.980000000000004</c:v>
                </c:pt>
                <c:pt idx="1731">
                  <c:v>18.997000000000003</c:v>
                </c:pt>
                <c:pt idx="1732">
                  <c:v>19.013000000000005</c:v>
                </c:pt>
                <c:pt idx="1733">
                  <c:v>19.030000000000005</c:v>
                </c:pt>
                <c:pt idx="1734">
                  <c:v>19.046000000000003</c:v>
                </c:pt>
                <c:pt idx="1735">
                  <c:v>19.062000000000005</c:v>
                </c:pt>
                <c:pt idx="1736">
                  <c:v>19.079000000000004</c:v>
                </c:pt>
                <c:pt idx="1737">
                  <c:v>19.095000000000006</c:v>
                </c:pt>
                <c:pt idx="1738">
                  <c:v>19.112000000000005</c:v>
                </c:pt>
                <c:pt idx="1739">
                  <c:v>19.128</c:v>
                </c:pt>
                <c:pt idx="1740">
                  <c:v>19.144000000000005</c:v>
                </c:pt>
                <c:pt idx="1741">
                  <c:v>19.161000000000005</c:v>
                </c:pt>
                <c:pt idx="1742">
                  <c:v>19.177000000000007</c:v>
                </c:pt>
                <c:pt idx="1743">
                  <c:v>19.194000000000006</c:v>
                </c:pt>
                <c:pt idx="1744">
                  <c:v>19.210000000000004</c:v>
                </c:pt>
                <c:pt idx="1745">
                  <c:v>19.226000000000006</c:v>
                </c:pt>
                <c:pt idx="1746">
                  <c:v>19.243000000000006</c:v>
                </c:pt>
                <c:pt idx="1747">
                  <c:v>19.259000000000007</c:v>
                </c:pt>
                <c:pt idx="1748">
                  <c:v>19.276000000000007</c:v>
                </c:pt>
                <c:pt idx="1749">
                  <c:v>19.292000000000002</c:v>
                </c:pt>
                <c:pt idx="1750">
                  <c:v>19.308000000000007</c:v>
                </c:pt>
                <c:pt idx="1751">
                  <c:v>19.325000000000006</c:v>
                </c:pt>
                <c:pt idx="1752">
                  <c:v>19.341000000000008</c:v>
                </c:pt>
                <c:pt idx="1753">
                  <c:v>19.358000000000008</c:v>
                </c:pt>
                <c:pt idx="1754">
                  <c:v>19.374000000000006</c:v>
                </c:pt>
                <c:pt idx="1755">
                  <c:v>19.390000000000008</c:v>
                </c:pt>
                <c:pt idx="1756">
                  <c:v>19.407000000000007</c:v>
                </c:pt>
                <c:pt idx="1757">
                  <c:v>19.423000000000009</c:v>
                </c:pt>
                <c:pt idx="1758">
                  <c:v>19.440000000000008</c:v>
                </c:pt>
                <c:pt idx="1759">
                  <c:v>19.456</c:v>
                </c:pt>
                <c:pt idx="1760">
                  <c:v>19.472000000000008</c:v>
                </c:pt>
                <c:pt idx="1761">
                  <c:v>19.489000000000008</c:v>
                </c:pt>
                <c:pt idx="1762">
                  <c:v>19.50500000000001</c:v>
                </c:pt>
                <c:pt idx="1763">
                  <c:v>19.522000000000009</c:v>
                </c:pt>
                <c:pt idx="1764">
                  <c:v>19.538000000000007</c:v>
                </c:pt>
                <c:pt idx="1765">
                  <c:v>19.554000000000009</c:v>
                </c:pt>
                <c:pt idx="1766">
                  <c:v>19.571000000000009</c:v>
                </c:pt>
                <c:pt idx="1767">
                  <c:v>19.58700000000001</c:v>
                </c:pt>
                <c:pt idx="1768">
                  <c:v>19.60400000000001</c:v>
                </c:pt>
                <c:pt idx="1769">
                  <c:v>19.62</c:v>
                </c:pt>
                <c:pt idx="1770">
                  <c:v>19.63600000000001</c:v>
                </c:pt>
                <c:pt idx="1771">
                  <c:v>19.653000000000009</c:v>
                </c:pt>
                <c:pt idx="1772">
                  <c:v>19.669000000000011</c:v>
                </c:pt>
                <c:pt idx="1773">
                  <c:v>19.686000000000011</c:v>
                </c:pt>
                <c:pt idx="1774">
                  <c:v>19.702000000000009</c:v>
                </c:pt>
                <c:pt idx="1775">
                  <c:v>19.718000000000011</c:v>
                </c:pt>
                <c:pt idx="1776">
                  <c:v>19.73500000000001</c:v>
                </c:pt>
                <c:pt idx="1777">
                  <c:v>19.751000000000012</c:v>
                </c:pt>
                <c:pt idx="1778">
                  <c:v>19.768000000000011</c:v>
                </c:pt>
                <c:pt idx="1779">
                  <c:v>19.783999999999999</c:v>
                </c:pt>
                <c:pt idx="1780">
                  <c:v>19.800000000000011</c:v>
                </c:pt>
                <c:pt idx="1781">
                  <c:v>19.817000000000011</c:v>
                </c:pt>
                <c:pt idx="1782">
                  <c:v>19.833000000000013</c:v>
                </c:pt>
                <c:pt idx="1783">
                  <c:v>19.850000000000012</c:v>
                </c:pt>
                <c:pt idx="1784">
                  <c:v>19.86600000000001</c:v>
                </c:pt>
                <c:pt idx="1785">
                  <c:v>19.882000000000012</c:v>
                </c:pt>
                <c:pt idx="1786">
                  <c:v>19.899000000000012</c:v>
                </c:pt>
                <c:pt idx="1787">
                  <c:v>19.915000000000013</c:v>
                </c:pt>
                <c:pt idx="1788">
                  <c:v>19.932000000000013</c:v>
                </c:pt>
                <c:pt idx="1789">
                  <c:v>19.948</c:v>
                </c:pt>
                <c:pt idx="1790">
                  <c:v>19.964000000000013</c:v>
                </c:pt>
                <c:pt idx="1791">
                  <c:v>19.981000000000012</c:v>
                </c:pt>
                <c:pt idx="1792">
                  <c:v>19.997000000000014</c:v>
                </c:pt>
                <c:pt idx="1793">
                  <c:v>20.014000000000014</c:v>
                </c:pt>
                <c:pt idx="1794">
                  <c:v>20.030000000000012</c:v>
                </c:pt>
                <c:pt idx="1795">
                  <c:v>20.046000000000014</c:v>
                </c:pt>
                <c:pt idx="1796">
                  <c:v>20.063000000000013</c:v>
                </c:pt>
                <c:pt idx="1797">
                  <c:v>20.079000000000015</c:v>
                </c:pt>
                <c:pt idx="1798">
                  <c:v>20.096000000000014</c:v>
                </c:pt>
                <c:pt idx="1799">
                  <c:v>20.111999999999998</c:v>
                </c:pt>
                <c:pt idx="1800">
                  <c:v>20.129000000000001</c:v>
                </c:pt>
                <c:pt idx="1801">
                  <c:v>20.146000000000001</c:v>
                </c:pt>
                <c:pt idx="1802">
                  <c:v>20.163</c:v>
                </c:pt>
                <c:pt idx="1803">
                  <c:v>20.18</c:v>
                </c:pt>
                <c:pt idx="1804">
                  <c:v>20.196999999999999</c:v>
                </c:pt>
                <c:pt idx="1805">
                  <c:v>20.213999999999999</c:v>
                </c:pt>
                <c:pt idx="1806">
                  <c:v>20.231000000000002</c:v>
                </c:pt>
                <c:pt idx="1807">
                  <c:v>20.248000000000001</c:v>
                </c:pt>
                <c:pt idx="1808">
                  <c:v>20.263999999999999</c:v>
                </c:pt>
                <c:pt idx="1809">
                  <c:v>20.280999999999999</c:v>
                </c:pt>
                <c:pt idx="1810">
                  <c:v>20.298000000000002</c:v>
                </c:pt>
                <c:pt idx="1811">
                  <c:v>20.315000000000001</c:v>
                </c:pt>
                <c:pt idx="1812">
                  <c:v>20.332000000000001</c:v>
                </c:pt>
                <c:pt idx="1813">
                  <c:v>20.349</c:v>
                </c:pt>
                <c:pt idx="1814">
                  <c:v>20.366</c:v>
                </c:pt>
                <c:pt idx="1815">
                  <c:v>20.382999999999999</c:v>
                </c:pt>
                <c:pt idx="1816">
                  <c:v>20.400000000000002</c:v>
                </c:pt>
                <c:pt idx="1817">
                  <c:v>20.417000000000002</c:v>
                </c:pt>
                <c:pt idx="1818">
                  <c:v>20.434000000000001</c:v>
                </c:pt>
                <c:pt idx="1819">
                  <c:v>20.451000000000001</c:v>
                </c:pt>
                <c:pt idx="1820">
                  <c:v>20.468000000000004</c:v>
                </c:pt>
                <c:pt idx="1821">
                  <c:v>20.485000000000003</c:v>
                </c:pt>
                <c:pt idx="1822">
                  <c:v>20.502000000000002</c:v>
                </c:pt>
                <c:pt idx="1823">
                  <c:v>20.519000000000002</c:v>
                </c:pt>
                <c:pt idx="1824">
                  <c:v>20.536000000000001</c:v>
                </c:pt>
                <c:pt idx="1825">
                  <c:v>20.552</c:v>
                </c:pt>
                <c:pt idx="1826">
                  <c:v>20.569000000000003</c:v>
                </c:pt>
                <c:pt idx="1827">
                  <c:v>20.586000000000002</c:v>
                </c:pt>
                <c:pt idx="1828">
                  <c:v>20.603000000000002</c:v>
                </c:pt>
                <c:pt idx="1829">
                  <c:v>20.62</c:v>
                </c:pt>
                <c:pt idx="1830">
                  <c:v>20.637000000000004</c:v>
                </c:pt>
                <c:pt idx="1831">
                  <c:v>20.654000000000003</c:v>
                </c:pt>
                <c:pt idx="1832">
                  <c:v>20.671000000000003</c:v>
                </c:pt>
                <c:pt idx="1833">
                  <c:v>20.688000000000002</c:v>
                </c:pt>
                <c:pt idx="1834">
                  <c:v>20.705000000000002</c:v>
                </c:pt>
                <c:pt idx="1835">
                  <c:v>20.722000000000001</c:v>
                </c:pt>
                <c:pt idx="1836">
                  <c:v>20.739000000000004</c:v>
                </c:pt>
                <c:pt idx="1837">
                  <c:v>20.756000000000004</c:v>
                </c:pt>
                <c:pt idx="1838">
                  <c:v>20.773000000000003</c:v>
                </c:pt>
                <c:pt idx="1839">
                  <c:v>20.79</c:v>
                </c:pt>
                <c:pt idx="1840">
                  <c:v>20.807000000000006</c:v>
                </c:pt>
                <c:pt idx="1841">
                  <c:v>20.823000000000004</c:v>
                </c:pt>
                <c:pt idx="1842">
                  <c:v>20.840000000000003</c:v>
                </c:pt>
                <c:pt idx="1843">
                  <c:v>20.857000000000003</c:v>
                </c:pt>
                <c:pt idx="1844">
                  <c:v>20.874000000000002</c:v>
                </c:pt>
                <c:pt idx="1845">
                  <c:v>20.891000000000002</c:v>
                </c:pt>
                <c:pt idx="1846">
                  <c:v>20.908000000000005</c:v>
                </c:pt>
                <c:pt idx="1847">
                  <c:v>20.925000000000004</c:v>
                </c:pt>
                <c:pt idx="1848">
                  <c:v>20.942000000000004</c:v>
                </c:pt>
                <c:pt idx="1849">
                  <c:v>20.959</c:v>
                </c:pt>
                <c:pt idx="1850">
                  <c:v>20.976000000000006</c:v>
                </c:pt>
                <c:pt idx="1851">
                  <c:v>20.993000000000006</c:v>
                </c:pt>
                <c:pt idx="1852">
                  <c:v>21.010000000000005</c:v>
                </c:pt>
                <c:pt idx="1853">
                  <c:v>21.027000000000005</c:v>
                </c:pt>
                <c:pt idx="1854">
                  <c:v>21.044000000000004</c:v>
                </c:pt>
                <c:pt idx="1855">
                  <c:v>21.061000000000003</c:v>
                </c:pt>
                <c:pt idx="1856">
                  <c:v>21.078000000000007</c:v>
                </c:pt>
                <c:pt idx="1857">
                  <c:v>21.095000000000006</c:v>
                </c:pt>
                <c:pt idx="1858">
                  <c:v>21.111000000000004</c:v>
                </c:pt>
                <c:pt idx="1859">
                  <c:v>21.128</c:v>
                </c:pt>
                <c:pt idx="1860">
                  <c:v>21.145000000000007</c:v>
                </c:pt>
                <c:pt idx="1861">
                  <c:v>21.162000000000006</c:v>
                </c:pt>
                <c:pt idx="1862">
                  <c:v>21.179000000000006</c:v>
                </c:pt>
                <c:pt idx="1863">
                  <c:v>21.196000000000005</c:v>
                </c:pt>
                <c:pt idx="1864">
                  <c:v>21.213000000000005</c:v>
                </c:pt>
                <c:pt idx="1865">
                  <c:v>21.230000000000004</c:v>
                </c:pt>
                <c:pt idx="1866">
                  <c:v>21.247000000000007</c:v>
                </c:pt>
                <c:pt idx="1867">
                  <c:v>21.264000000000006</c:v>
                </c:pt>
                <c:pt idx="1868">
                  <c:v>21.281000000000006</c:v>
                </c:pt>
                <c:pt idx="1869">
                  <c:v>21.297999999999998</c:v>
                </c:pt>
                <c:pt idx="1870">
                  <c:v>21.315000000000008</c:v>
                </c:pt>
                <c:pt idx="1871">
                  <c:v>21.332000000000008</c:v>
                </c:pt>
                <c:pt idx="1872">
                  <c:v>21.349000000000007</c:v>
                </c:pt>
                <c:pt idx="1873">
                  <c:v>21.366000000000007</c:v>
                </c:pt>
                <c:pt idx="1874">
                  <c:v>21.383000000000006</c:v>
                </c:pt>
                <c:pt idx="1875">
                  <c:v>21.399000000000004</c:v>
                </c:pt>
                <c:pt idx="1876">
                  <c:v>21.416000000000007</c:v>
                </c:pt>
                <c:pt idx="1877">
                  <c:v>21.433000000000007</c:v>
                </c:pt>
                <c:pt idx="1878">
                  <c:v>21.450000000000006</c:v>
                </c:pt>
                <c:pt idx="1879">
                  <c:v>21.466999999999999</c:v>
                </c:pt>
                <c:pt idx="1880">
                  <c:v>21.484000000000009</c:v>
                </c:pt>
                <c:pt idx="1881">
                  <c:v>21.501000000000008</c:v>
                </c:pt>
                <c:pt idx="1882">
                  <c:v>21.518000000000008</c:v>
                </c:pt>
                <c:pt idx="1883">
                  <c:v>21.535000000000007</c:v>
                </c:pt>
                <c:pt idx="1884">
                  <c:v>21.552000000000007</c:v>
                </c:pt>
                <c:pt idx="1885">
                  <c:v>21.569000000000006</c:v>
                </c:pt>
                <c:pt idx="1886">
                  <c:v>21.586000000000009</c:v>
                </c:pt>
                <c:pt idx="1887">
                  <c:v>21.603000000000009</c:v>
                </c:pt>
                <c:pt idx="1888">
                  <c:v>21.620000000000008</c:v>
                </c:pt>
                <c:pt idx="1889">
                  <c:v>21.637</c:v>
                </c:pt>
                <c:pt idx="1890">
                  <c:v>21.654000000000011</c:v>
                </c:pt>
                <c:pt idx="1891">
                  <c:v>21.670000000000009</c:v>
                </c:pt>
                <c:pt idx="1892">
                  <c:v>21.687000000000008</c:v>
                </c:pt>
                <c:pt idx="1893">
                  <c:v>21.704000000000008</c:v>
                </c:pt>
                <c:pt idx="1894">
                  <c:v>21.721000000000007</c:v>
                </c:pt>
                <c:pt idx="1895">
                  <c:v>21.738000000000007</c:v>
                </c:pt>
                <c:pt idx="1896">
                  <c:v>21.75500000000001</c:v>
                </c:pt>
                <c:pt idx="1897">
                  <c:v>21.772000000000009</c:v>
                </c:pt>
                <c:pt idx="1898">
                  <c:v>21.789000000000009</c:v>
                </c:pt>
                <c:pt idx="1899">
                  <c:v>21.806000000000001</c:v>
                </c:pt>
                <c:pt idx="1900">
                  <c:v>21.823</c:v>
                </c:pt>
                <c:pt idx="1901">
                  <c:v>21.841000000000001</c:v>
                </c:pt>
                <c:pt idx="1902">
                  <c:v>21.858000000000001</c:v>
                </c:pt>
                <c:pt idx="1903">
                  <c:v>21.876000000000001</c:v>
                </c:pt>
                <c:pt idx="1904">
                  <c:v>21.893000000000001</c:v>
                </c:pt>
                <c:pt idx="1905">
                  <c:v>21.911000000000001</c:v>
                </c:pt>
                <c:pt idx="1906">
                  <c:v>21.928000000000001</c:v>
                </c:pt>
                <c:pt idx="1907">
                  <c:v>21.946000000000002</c:v>
                </c:pt>
                <c:pt idx="1908">
                  <c:v>21.963000000000001</c:v>
                </c:pt>
                <c:pt idx="1909">
                  <c:v>21.981000000000002</c:v>
                </c:pt>
                <c:pt idx="1910">
                  <c:v>21.998000000000001</c:v>
                </c:pt>
                <c:pt idx="1911">
                  <c:v>22.016000000000002</c:v>
                </c:pt>
                <c:pt idx="1912">
                  <c:v>22.033000000000001</c:v>
                </c:pt>
                <c:pt idx="1913">
                  <c:v>22.051000000000002</c:v>
                </c:pt>
                <c:pt idx="1914">
                  <c:v>22.068000000000001</c:v>
                </c:pt>
                <c:pt idx="1915">
                  <c:v>22.086000000000002</c:v>
                </c:pt>
                <c:pt idx="1916">
                  <c:v>22.103000000000002</c:v>
                </c:pt>
                <c:pt idx="1917">
                  <c:v>22.121000000000002</c:v>
                </c:pt>
                <c:pt idx="1918">
                  <c:v>22.138000000000002</c:v>
                </c:pt>
                <c:pt idx="1919">
                  <c:v>22.155999999999999</c:v>
                </c:pt>
                <c:pt idx="1920">
                  <c:v>22.173000000000002</c:v>
                </c:pt>
                <c:pt idx="1921">
                  <c:v>22.191000000000003</c:v>
                </c:pt>
                <c:pt idx="1922">
                  <c:v>22.208000000000002</c:v>
                </c:pt>
                <c:pt idx="1923">
                  <c:v>22.226000000000003</c:v>
                </c:pt>
                <c:pt idx="1924">
                  <c:v>22.243000000000002</c:v>
                </c:pt>
                <c:pt idx="1925">
                  <c:v>22.261000000000003</c:v>
                </c:pt>
                <c:pt idx="1926">
                  <c:v>22.278000000000002</c:v>
                </c:pt>
                <c:pt idx="1927">
                  <c:v>22.296000000000003</c:v>
                </c:pt>
                <c:pt idx="1928">
                  <c:v>22.313000000000002</c:v>
                </c:pt>
                <c:pt idx="1929">
                  <c:v>22.331</c:v>
                </c:pt>
                <c:pt idx="1930">
                  <c:v>22.348000000000003</c:v>
                </c:pt>
                <c:pt idx="1931">
                  <c:v>22.366000000000003</c:v>
                </c:pt>
                <c:pt idx="1932">
                  <c:v>22.383000000000003</c:v>
                </c:pt>
                <c:pt idx="1933">
                  <c:v>22.401000000000003</c:v>
                </c:pt>
                <c:pt idx="1934">
                  <c:v>22.418000000000003</c:v>
                </c:pt>
                <c:pt idx="1935">
                  <c:v>22.436000000000003</c:v>
                </c:pt>
                <c:pt idx="1936">
                  <c:v>22.453000000000003</c:v>
                </c:pt>
                <c:pt idx="1937">
                  <c:v>22.471000000000004</c:v>
                </c:pt>
                <c:pt idx="1938">
                  <c:v>22.488000000000003</c:v>
                </c:pt>
                <c:pt idx="1939">
                  <c:v>22.506</c:v>
                </c:pt>
                <c:pt idx="1940">
                  <c:v>22.523000000000003</c:v>
                </c:pt>
                <c:pt idx="1941">
                  <c:v>22.541000000000004</c:v>
                </c:pt>
                <c:pt idx="1942">
                  <c:v>22.558000000000003</c:v>
                </c:pt>
                <c:pt idx="1943">
                  <c:v>22.576000000000004</c:v>
                </c:pt>
                <c:pt idx="1944">
                  <c:v>22.593000000000004</c:v>
                </c:pt>
                <c:pt idx="1945">
                  <c:v>22.611000000000004</c:v>
                </c:pt>
                <c:pt idx="1946">
                  <c:v>22.628000000000004</c:v>
                </c:pt>
                <c:pt idx="1947">
                  <c:v>22.646000000000004</c:v>
                </c:pt>
                <c:pt idx="1948">
                  <c:v>22.663000000000004</c:v>
                </c:pt>
                <c:pt idx="1949">
                  <c:v>22.681000000000001</c:v>
                </c:pt>
                <c:pt idx="1950">
                  <c:v>22.698000000000004</c:v>
                </c:pt>
                <c:pt idx="1951">
                  <c:v>22.715000000000003</c:v>
                </c:pt>
                <c:pt idx="1952">
                  <c:v>22.733000000000004</c:v>
                </c:pt>
                <c:pt idx="1953">
                  <c:v>22.750000000000004</c:v>
                </c:pt>
                <c:pt idx="1954">
                  <c:v>22.768000000000004</c:v>
                </c:pt>
                <c:pt idx="1955">
                  <c:v>22.785000000000004</c:v>
                </c:pt>
                <c:pt idx="1956">
                  <c:v>22.803000000000004</c:v>
                </c:pt>
                <c:pt idx="1957">
                  <c:v>22.820000000000004</c:v>
                </c:pt>
                <c:pt idx="1958">
                  <c:v>22.838000000000005</c:v>
                </c:pt>
                <c:pt idx="1959">
                  <c:v>22.855</c:v>
                </c:pt>
                <c:pt idx="1960">
                  <c:v>22.873000000000005</c:v>
                </c:pt>
                <c:pt idx="1961">
                  <c:v>22.890000000000004</c:v>
                </c:pt>
                <c:pt idx="1962">
                  <c:v>22.908000000000005</c:v>
                </c:pt>
                <c:pt idx="1963">
                  <c:v>22.925000000000004</c:v>
                </c:pt>
                <c:pt idx="1964">
                  <c:v>22.943000000000005</c:v>
                </c:pt>
                <c:pt idx="1965">
                  <c:v>22.960000000000004</c:v>
                </c:pt>
                <c:pt idx="1966">
                  <c:v>22.978000000000005</c:v>
                </c:pt>
                <c:pt idx="1967">
                  <c:v>22.995000000000005</c:v>
                </c:pt>
                <c:pt idx="1968">
                  <c:v>23.013000000000005</c:v>
                </c:pt>
                <c:pt idx="1969">
                  <c:v>23.03</c:v>
                </c:pt>
                <c:pt idx="1970">
                  <c:v>23.048000000000005</c:v>
                </c:pt>
                <c:pt idx="1971">
                  <c:v>23.065000000000005</c:v>
                </c:pt>
                <c:pt idx="1972">
                  <c:v>23.083000000000006</c:v>
                </c:pt>
                <c:pt idx="1973">
                  <c:v>23.100000000000005</c:v>
                </c:pt>
                <c:pt idx="1974">
                  <c:v>23.118000000000006</c:v>
                </c:pt>
                <c:pt idx="1975">
                  <c:v>23.135000000000005</c:v>
                </c:pt>
                <c:pt idx="1976">
                  <c:v>23.153000000000006</c:v>
                </c:pt>
                <c:pt idx="1977">
                  <c:v>23.170000000000005</c:v>
                </c:pt>
                <c:pt idx="1978">
                  <c:v>23.188000000000006</c:v>
                </c:pt>
                <c:pt idx="1979">
                  <c:v>23.204999999999998</c:v>
                </c:pt>
                <c:pt idx="1980">
                  <c:v>23.223000000000006</c:v>
                </c:pt>
                <c:pt idx="1981">
                  <c:v>23.240000000000006</c:v>
                </c:pt>
                <c:pt idx="1982">
                  <c:v>23.258000000000006</c:v>
                </c:pt>
                <c:pt idx="1983">
                  <c:v>23.275000000000006</c:v>
                </c:pt>
                <c:pt idx="1984">
                  <c:v>23.293000000000006</c:v>
                </c:pt>
                <c:pt idx="1985">
                  <c:v>23.310000000000006</c:v>
                </c:pt>
                <c:pt idx="1986">
                  <c:v>23.328000000000007</c:v>
                </c:pt>
                <c:pt idx="1987">
                  <c:v>23.345000000000006</c:v>
                </c:pt>
                <c:pt idx="1988">
                  <c:v>23.363000000000007</c:v>
                </c:pt>
                <c:pt idx="1989">
                  <c:v>23.38</c:v>
                </c:pt>
                <c:pt idx="1990">
                  <c:v>23.398000000000007</c:v>
                </c:pt>
                <c:pt idx="1991">
                  <c:v>23.415000000000006</c:v>
                </c:pt>
                <c:pt idx="1992">
                  <c:v>23.433000000000007</c:v>
                </c:pt>
                <c:pt idx="1993">
                  <c:v>23.450000000000006</c:v>
                </c:pt>
                <c:pt idx="1994">
                  <c:v>23.468000000000007</c:v>
                </c:pt>
                <c:pt idx="1995">
                  <c:v>23.485000000000007</c:v>
                </c:pt>
                <c:pt idx="1996">
                  <c:v>23.503000000000007</c:v>
                </c:pt>
                <c:pt idx="1997">
                  <c:v>23.520000000000007</c:v>
                </c:pt>
                <c:pt idx="1998">
                  <c:v>23.538000000000007</c:v>
                </c:pt>
                <c:pt idx="1999">
                  <c:v>23.555</c:v>
                </c:pt>
                <c:pt idx="2000">
                  <c:v>23.573</c:v>
                </c:pt>
                <c:pt idx="2001">
                  <c:v>23.591000000000001</c:v>
                </c:pt>
                <c:pt idx="2002">
                  <c:v>23.609000000000002</c:v>
                </c:pt>
                <c:pt idx="2003">
                  <c:v>23.626999999999999</c:v>
                </c:pt>
                <c:pt idx="2004">
                  <c:v>23.645</c:v>
                </c:pt>
                <c:pt idx="2005">
                  <c:v>23.663</c:v>
                </c:pt>
                <c:pt idx="2006">
                  <c:v>23.68</c:v>
                </c:pt>
                <c:pt idx="2007">
                  <c:v>23.698</c:v>
                </c:pt>
                <c:pt idx="2008">
                  <c:v>23.716000000000001</c:v>
                </c:pt>
                <c:pt idx="2009">
                  <c:v>23.734000000000002</c:v>
                </c:pt>
                <c:pt idx="2010">
                  <c:v>23.751999999999999</c:v>
                </c:pt>
                <c:pt idx="2011">
                  <c:v>23.77</c:v>
                </c:pt>
                <c:pt idx="2012">
                  <c:v>23.788</c:v>
                </c:pt>
                <c:pt idx="2013">
                  <c:v>23.805999999999997</c:v>
                </c:pt>
                <c:pt idx="2014">
                  <c:v>23.823999999999998</c:v>
                </c:pt>
                <c:pt idx="2015">
                  <c:v>23.841999999999999</c:v>
                </c:pt>
                <c:pt idx="2016">
                  <c:v>23.86</c:v>
                </c:pt>
                <c:pt idx="2017">
                  <c:v>23.878</c:v>
                </c:pt>
                <c:pt idx="2018">
                  <c:v>23.895</c:v>
                </c:pt>
                <c:pt idx="2019">
                  <c:v>23.913</c:v>
                </c:pt>
                <c:pt idx="2020">
                  <c:v>23.930999999999997</c:v>
                </c:pt>
                <c:pt idx="2021">
                  <c:v>23.948999999999998</c:v>
                </c:pt>
                <c:pt idx="2022">
                  <c:v>23.966999999999999</c:v>
                </c:pt>
                <c:pt idx="2023">
                  <c:v>23.984999999999996</c:v>
                </c:pt>
                <c:pt idx="2024">
                  <c:v>24.002999999999997</c:v>
                </c:pt>
                <c:pt idx="2025">
                  <c:v>24.020999999999997</c:v>
                </c:pt>
                <c:pt idx="2026">
                  <c:v>24.038999999999998</c:v>
                </c:pt>
                <c:pt idx="2027">
                  <c:v>24.056999999999999</c:v>
                </c:pt>
                <c:pt idx="2028">
                  <c:v>24.074999999999999</c:v>
                </c:pt>
                <c:pt idx="2029">
                  <c:v>24.093</c:v>
                </c:pt>
                <c:pt idx="2030">
                  <c:v>24.110999999999997</c:v>
                </c:pt>
                <c:pt idx="2031">
                  <c:v>24.127999999999997</c:v>
                </c:pt>
                <c:pt idx="2032">
                  <c:v>24.145999999999997</c:v>
                </c:pt>
                <c:pt idx="2033">
                  <c:v>24.163999999999994</c:v>
                </c:pt>
                <c:pt idx="2034">
                  <c:v>24.181999999999995</c:v>
                </c:pt>
                <c:pt idx="2035">
                  <c:v>24.199999999999996</c:v>
                </c:pt>
                <c:pt idx="2036">
                  <c:v>24.217999999999996</c:v>
                </c:pt>
                <c:pt idx="2037">
                  <c:v>24.235999999999997</c:v>
                </c:pt>
                <c:pt idx="2038">
                  <c:v>24.253999999999998</c:v>
                </c:pt>
                <c:pt idx="2039">
                  <c:v>24.271999999999998</c:v>
                </c:pt>
                <c:pt idx="2040">
                  <c:v>24.289999999999996</c:v>
                </c:pt>
                <c:pt idx="2041">
                  <c:v>24.307999999999996</c:v>
                </c:pt>
                <c:pt idx="2042">
                  <c:v>24.325999999999997</c:v>
                </c:pt>
                <c:pt idx="2043">
                  <c:v>24.342999999999993</c:v>
                </c:pt>
                <c:pt idx="2044">
                  <c:v>24.360999999999994</c:v>
                </c:pt>
                <c:pt idx="2045">
                  <c:v>24.378999999999994</c:v>
                </c:pt>
                <c:pt idx="2046">
                  <c:v>24.396999999999995</c:v>
                </c:pt>
                <c:pt idx="2047">
                  <c:v>24.414999999999996</c:v>
                </c:pt>
                <c:pt idx="2048">
                  <c:v>24.432999999999996</c:v>
                </c:pt>
                <c:pt idx="2049">
                  <c:v>24.451000000000001</c:v>
                </c:pt>
                <c:pt idx="2050">
                  <c:v>24.468999999999994</c:v>
                </c:pt>
                <c:pt idx="2051">
                  <c:v>24.486999999999995</c:v>
                </c:pt>
                <c:pt idx="2052">
                  <c:v>24.504999999999995</c:v>
                </c:pt>
                <c:pt idx="2053">
                  <c:v>24.522999999999993</c:v>
                </c:pt>
                <c:pt idx="2054">
                  <c:v>24.540999999999993</c:v>
                </c:pt>
                <c:pt idx="2055">
                  <c:v>24.558999999999994</c:v>
                </c:pt>
                <c:pt idx="2056">
                  <c:v>24.575999999999993</c:v>
                </c:pt>
                <c:pt idx="2057">
                  <c:v>24.593999999999994</c:v>
                </c:pt>
                <c:pt idx="2058">
                  <c:v>24.611999999999995</c:v>
                </c:pt>
                <c:pt idx="2059">
                  <c:v>24.63</c:v>
                </c:pt>
                <c:pt idx="2060">
                  <c:v>24.647999999999993</c:v>
                </c:pt>
                <c:pt idx="2061">
                  <c:v>24.665999999999993</c:v>
                </c:pt>
                <c:pt idx="2062">
                  <c:v>24.683999999999994</c:v>
                </c:pt>
                <c:pt idx="2063">
                  <c:v>24.701999999999991</c:v>
                </c:pt>
                <c:pt idx="2064">
                  <c:v>24.719999999999992</c:v>
                </c:pt>
                <c:pt idx="2065">
                  <c:v>24.737999999999992</c:v>
                </c:pt>
                <c:pt idx="2066">
                  <c:v>24.755999999999993</c:v>
                </c:pt>
                <c:pt idx="2067">
                  <c:v>24.773999999999994</c:v>
                </c:pt>
                <c:pt idx="2068">
                  <c:v>24.790999999999993</c:v>
                </c:pt>
                <c:pt idx="2069">
                  <c:v>24.809000000000001</c:v>
                </c:pt>
                <c:pt idx="2070">
                  <c:v>24.826999999999991</c:v>
                </c:pt>
                <c:pt idx="2071">
                  <c:v>24.844999999999992</c:v>
                </c:pt>
                <c:pt idx="2072">
                  <c:v>24.862999999999992</c:v>
                </c:pt>
                <c:pt idx="2073">
                  <c:v>24.88099999999999</c:v>
                </c:pt>
                <c:pt idx="2074">
                  <c:v>24.89899999999999</c:v>
                </c:pt>
                <c:pt idx="2075">
                  <c:v>24.916999999999991</c:v>
                </c:pt>
                <c:pt idx="2076">
                  <c:v>24.934999999999992</c:v>
                </c:pt>
                <c:pt idx="2077">
                  <c:v>24.952999999999992</c:v>
                </c:pt>
                <c:pt idx="2078">
                  <c:v>24.970999999999993</c:v>
                </c:pt>
                <c:pt idx="2079">
                  <c:v>24.989000000000001</c:v>
                </c:pt>
                <c:pt idx="2080">
                  <c:v>25.006999999999991</c:v>
                </c:pt>
                <c:pt idx="2081">
                  <c:v>25.02399999999999</c:v>
                </c:pt>
                <c:pt idx="2082">
                  <c:v>25.041999999999991</c:v>
                </c:pt>
                <c:pt idx="2083">
                  <c:v>25.059999999999988</c:v>
                </c:pt>
                <c:pt idx="2084">
                  <c:v>25.077999999999989</c:v>
                </c:pt>
                <c:pt idx="2085">
                  <c:v>25.095999999999989</c:v>
                </c:pt>
                <c:pt idx="2086">
                  <c:v>25.11399999999999</c:v>
                </c:pt>
                <c:pt idx="2087">
                  <c:v>25.131999999999991</c:v>
                </c:pt>
                <c:pt idx="2088">
                  <c:v>25.149999999999991</c:v>
                </c:pt>
                <c:pt idx="2089">
                  <c:v>25.167999999999999</c:v>
                </c:pt>
                <c:pt idx="2090">
                  <c:v>25.185999999999989</c:v>
                </c:pt>
                <c:pt idx="2091">
                  <c:v>25.20399999999999</c:v>
                </c:pt>
                <c:pt idx="2092">
                  <c:v>25.221999999999991</c:v>
                </c:pt>
                <c:pt idx="2093">
                  <c:v>25.238999999999987</c:v>
                </c:pt>
                <c:pt idx="2094">
                  <c:v>25.256999999999987</c:v>
                </c:pt>
                <c:pt idx="2095">
                  <c:v>25.274999999999988</c:v>
                </c:pt>
                <c:pt idx="2096">
                  <c:v>25.292999999999989</c:v>
                </c:pt>
                <c:pt idx="2097">
                  <c:v>25.310999999999989</c:v>
                </c:pt>
                <c:pt idx="2098">
                  <c:v>25.32899999999999</c:v>
                </c:pt>
                <c:pt idx="2099">
                  <c:v>25.347000000000001</c:v>
                </c:pt>
                <c:pt idx="2100">
                  <c:v>25.364999999999998</c:v>
                </c:pt>
                <c:pt idx="2101">
                  <c:v>25.384</c:v>
                </c:pt>
                <c:pt idx="2102">
                  <c:v>25.402000000000001</c:v>
                </c:pt>
                <c:pt idx="2103">
                  <c:v>25.42</c:v>
                </c:pt>
                <c:pt idx="2104">
                  <c:v>25.439</c:v>
                </c:pt>
                <c:pt idx="2105">
                  <c:v>25.457000000000001</c:v>
                </c:pt>
                <c:pt idx="2106">
                  <c:v>25.475000000000001</c:v>
                </c:pt>
                <c:pt idx="2107">
                  <c:v>25.494</c:v>
                </c:pt>
                <c:pt idx="2108">
                  <c:v>25.512</c:v>
                </c:pt>
                <c:pt idx="2109">
                  <c:v>25.53</c:v>
                </c:pt>
                <c:pt idx="2110">
                  <c:v>25.548999999999999</c:v>
                </c:pt>
                <c:pt idx="2111">
                  <c:v>25.567</c:v>
                </c:pt>
                <c:pt idx="2112">
                  <c:v>25.585000000000001</c:v>
                </c:pt>
                <c:pt idx="2113">
                  <c:v>25.604000000000003</c:v>
                </c:pt>
                <c:pt idx="2114">
                  <c:v>25.622</c:v>
                </c:pt>
                <c:pt idx="2115">
                  <c:v>25.64</c:v>
                </c:pt>
                <c:pt idx="2116">
                  <c:v>25.659000000000002</c:v>
                </c:pt>
                <c:pt idx="2117">
                  <c:v>25.677</c:v>
                </c:pt>
                <c:pt idx="2118">
                  <c:v>25.695</c:v>
                </c:pt>
                <c:pt idx="2119">
                  <c:v>25.713999999999999</c:v>
                </c:pt>
                <c:pt idx="2120">
                  <c:v>25.731999999999999</c:v>
                </c:pt>
                <c:pt idx="2121">
                  <c:v>25.75</c:v>
                </c:pt>
                <c:pt idx="2122">
                  <c:v>25.769000000000002</c:v>
                </c:pt>
                <c:pt idx="2123">
                  <c:v>25.787000000000003</c:v>
                </c:pt>
                <c:pt idx="2124">
                  <c:v>25.805</c:v>
                </c:pt>
                <c:pt idx="2125">
                  <c:v>25.824000000000002</c:v>
                </c:pt>
                <c:pt idx="2126">
                  <c:v>25.842000000000002</c:v>
                </c:pt>
                <c:pt idx="2127">
                  <c:v>25.86</c:v>
                </c:pt>
                <c:pt idx="2128">
                  <c:v>25.879000000000001</c:v>
                </c:pt>
                <c:pt idx="2129">
                  <c:v>25.896999999999998</c:v>
                </c:pt>
                <c:pt idx="2130">
                  <c:v>25.914999999999999</c:v>
                </c:pt>
                <c:pt idx="2131">
                  <c:v>25.934000000000001</c:v>
                </c:pt>
                <c:pt idx="2132">
                  <c:v>25.952000000000002</c:v>
                </c:pt>
                <c:pt idx="2133">
                  <c:v>25.970000000000002</c:v>
                </c:pt>
                <c:pt idx="2134">
                  <c:v>25.989000000000001</c:v>
                </c:pt>
                <c:pt idx="2135">
                  <c:v>26.007000000000001</c:v>
                </c:pt>
                <c:pt idx="2136">
                  <c:v>26.025000000000002</c:v>
                </c:pt>
                <c:pt idx="2137">
                  <c:v>26.044</c:v>
                </c:pt>
                <c:pt idx="2138">
                  <c:v>26.062000000000001</c:v>
                </c:pt>
                <c:pt idx="2139">
                  <c:v>26.08</c:v>
                </c:pt>
                <c:pt idx="2140">
                  <c:v>26.099</c:v>
                </c:pt>
                <c:pt idx="2141">
                  <c:v>26.117000000000001</c:v>
                </c:pt>
                <c:pt idx="2142">
                  <c:v>26.135000000000002</c:v>
                </c:pt>
                <c:pt idx="2143">
                  <c:v>26.154000000000003</c:v>
                </c:pt>
                <c:pt idx="2144">
                  <c:v>26.172000000000001</c:v>
                </c:pt>
                <c:pt idx="2145">
                  <c:v>26.19</c:v>
                </c:pt>
                <c:pt idx="2146">
                  <c:v>26.209000000000003</c:v>
                </c:pt>
                <c:pt idx="2147">
                  <c:v>26.227</c:v>
                </c:pt>
                <c:pt idx="2148">
                  <c:v>26.245000000000001</c:v>
                </c:pt>
                <c:pt idx="2149">
                  <c:v>26.263999999999999</c:v>
                </c:pt>
                <c:pt idx="2150">
                  <c:v>26.282</c:v>
                </c:pt>
                <c:pt idx="2151">
                  <c:v>26.3</c:v>
                </c:pt>
                <c:pt idx="2152">
                  <c:v>26.318000000000001</c:v>
                </c:pt>
                <c:pt idx="2153">
                  <c:v>26.337000000000003</c:v>
                </c:pt>
                <c:pt idx="2154">
                  <c:v>26.355</c:v>
                </c:pt>
                <c:pt idx="2155">
                  <c:v>26.373000000000001</c:v>
                </c:pt>
                <c:pt idx="2156">
                  <c:v>26.392000000000003</c:v>
                </c:pt>
                <c:pt idx="2157">
                  <c:v>26.41</c:v>
                </c:pt>
                <c:pt idx="2158">
                  <c:v>26.428000000000001</c:v>
                </c:pt>
                <c:pt idx="2159">
                  <c:v>26.446999999999999</c:v>
                </c:pt>
                <c:pt idx="2160">
                  <c:v>26.465</c:v>
                </c:pt>
                <c:pt idx="2161">
                  <c:v>26.483000000000001</c:v>
                </c:pt>
                <c:pt idx="2162">
                  <c:v>26.502000000000002</c:v>
                </c:pt>
                <c:pt idx="2163">
                  <c:v>26.520000000000003</c:v>
                </c:pt>
                <c:pt idx="2164">
                  <c:v>26.538</c:v>
                </c:pt>
                <c:pt idx="2165">
                  <c:v>26.557000000000002</c:v>
                </c:pt>
                <c:pt idx="2166">
                  <c:v>26.575000000000003</c:v>
                </c:pt>
                <c:pt idx="2167">
                  <c:v>26.593</c:v>
                </c:pt>
                <c:pt idx="2168">
                  <c:v>26.612000000000002</c:v>
                </c:pt>
                <c:pt idx="2169">
                  <c:v>26.63</c:v>
                </c:pt>
                <c:pt idx="2170">
                  <c:v>26.648</c:v>
                </c:pt>
                <c:pt idx="2171">
                  <c:v>26.667000000000002</c:v>
                </c:pt>
                <c:pt idx="2172">
                  <c:v>26.685000000000002</c:v>
                </c:pt>
                <c:pt idx="2173">
                  <c:v>26.703000000000003</c:v>
                </c:pt>
                <c:pt idx="2174">
                  <c:v>26.722000000000001</c:v>
                </c:pt>
                <c:pt idx="2175">
                  <c:v>26.740000000000002</c:v>
                </c:pt>
                <c:pt idx="2176">
                  <c:v>26.758000000000003</c:v>
                </c:pt>
                <c:pt idx="2177">
                  <c:v>26.777000000000001</c:v>
                </c:pt>
                <c:pt idx="2178">
                  <c:v>26.795000000000002</c:v>
                </c:pt>
                <c:pt idx="2179">
                  <c:v>26.812999999999999</c:v>
                </c:pt>
                <c:pt idx="2180">
                  <c:v>26.832000000000001</c:v>
                </c:pt>
                <c:pt idx="2181">
                  <c:v>26.85</c:v>
                </c:pt>
                <c:pt idx="2182">
                  <c:v>26.868000000000002</c:v>
                </c:pt>
                <c:pt idx="2183">
                  <c:v>26.887000000000004</c:v>
                </c:pt>
                <c:pt idx="2184">
                  <c:v>26.905000000000001</c:v>
                </c:pt>
                <c:pt idx="2185">
                  <c:v>26.923000000000002</c:v>
                </c:pt>
                <c:pt idx="2186">
                  <c:v>26.942000000000004</c:v>
                </c:pt>
                <c:pt idx="2187">
                  <c:v>26.96</c:v>
                </c:pt>
                <c:pt idx="2188">
                  <c:v>26.978000000000002</c:v>
                </c:pt>
                <c:pt idx="2189">
                  <c:v>26.997</c:v>
                </c:pt>
                <c:pt idx="2190">
                  <c:v>27.015000000000001</c:v>
                </c:pt>
                <c:pt idx="2191">
                  <c:v>27.033000000000001</c:v>
                </c:pt>
                <c:pt idx="2192">
                  <c:v>27.052000000000003</c:v>
                </c:pt>
                <c:pt idx="2193">
                  <c:v>27.070000000000004</c:v>
                </c:pt>
                <c:pt idx="2194">
                  <c:v>27.088000000000001</c:v>
                </c:pt>
                <c:pt idx="2195">
                  <c:v>27.107000000000003</c:v>
                </c:pt>
                <c:pt idx="2196">
                  <c:v>27.125000000000004</c:v>
                </c:pt>
                <c:pt idx="2197">
                  <c:v>27.143000000000001</c:v>
                </c:pt>
                <c:pt idx="2198">
                  <c:v>27.162000000000003</c:v>
                </c:pt>
                <c:pt idx="2199">
                  <c:v>27.18</c:v>
                </c:pt>
                <c:pt idx="2200">
                  <c:v>27.199000000000002</c:v>
                </c:pt>
                <c:pt idx="2201">
                  <c:v>27.218</c:v>
                </c:pt>
                <c:pt idx="2202">
                  <c:v>27.236000000000001</c:v>
                </c:pt>
                <c:pt idx="2203">
                  <c:v>27.254999999999999</c:v>
                </c:pt>
                <c:pt idx="2204">
                  <c:v>27.274000000000001</c:v>
                </c:pt>
                <c:pt idx="2205">
                  <c:v>27.292999999999999</c:v>
                </c:pt>
                <c:pt idx="2206">
                  <c:v>27.311</c:v>
                </c:pt>
                <c:pt idx="2207">
                  <c:v>27.33</c:v>
                </c:pt>
                <c:pt idx="2208">
                  <c:v>27.349</c:v>
                </c:pt>
                <c:pt idx="2209">
                  <c:v>27.367999999999999</c:v>
                </c:pt>
                <c:pt idx="2210">
                  <c:v>27.386000000000003</c:v>
                </c:pt>
                <c:pt idx="2211">
                  <c:v>27.405000000000001</c:v>
                </c:pt>
                <c:pt idx="2212">
                  <c:v>27.423999999999999</c:v>
                </c:pt>
                <c:pt idx="2213">
                  <c:v>27.442999999999998</c:v>
                </c:pt>
                <c:pt idx="2214">
                  <c:v>27.461000000000002</c:v>
                </c:pt>
                <c:pt idx="2215">
                  <c:v>27.48</c:v>
                </c:pt>
                <c:pt idx="2216">
                  <c:v>27.498999999999999</c:v>
                </c:pt>
                <c:pt idx="2217">
                  <c:v>27.517999999999997</c:v>
                </c:pt>
                <c:pt idx="2218">
                  <c:v>27.536000000000001</c:v>
                </c:pt>
                <c:pt idx="2219">
                  <c:v>27.555</c:v>
                </c:pt>
                <c:pt idx="2220">
                  <c:v>27.574000000000002</c:v>
                </c:pt>
                <c:pt idx="2221">
                  <c:v>27.593</c:v>
                </c:pt>
                <c:pt idx="2222">
                  <c:v>27.611999999999998</c:v>
                </c:pt>
                <c:pt idx="2223">
                  <c:v>27.63</c:v>
                </c:pt>
                <c:pt idx="2224">
                  <c:v>27.649000000000001</c:v>
                </c:pt>
                <c:pt idx="2225">
                  <c:v>27.667999999999999</c:v>
                </c:pt>
                <c:pt idx="2226">
                  <c:v>27.686</c:v>
                </c:pt>
                <c:pt idx="2227">
                  <c:v>27.704999999999998</c:v>
                </c:pt>
                <c:pt idx="2228">
                  <c:v>27.724</c:v>
                </c:pt>
                <c:pt idx="2229">
                  <c:v>27.742999999999999</c:v>
                </c:pt>
                <c:pt idx="2230">
                  <c:v>27.761000000000003</c:v>
                </c:pt>
                <c:pt idx="2231">
                  <c:v>27.78</c:v>
                </c:pt>
                <c:pt idx="2232">
                  <c:v>27.799999999999997</c:v>
                </c:pt>
                <c:pt idx="2233">
                  <c:v>27.817999999999998</c:v>
                </c:pt>
                <c:pt idx="2234">
                  <c:v>27.836000000000002</c:v>
                </c:pt>
                <c:pt idx="2235">
                  <c:v>27.855</c:v>
                </c:pt>
                <c:pt idx="2236">
                  <c:v>27.873999999999999</c:v>
                </c:pt>
                <c:pt idx="2237">
                  <c:v>27.892999999999997</c:v>
                </c:pt>
                <c:pt idx="2238">
                  <c:v>27.911000000000001</c:v>
                </c:pt>
                <c:pt idx="2239">
                  <c:v>27.93</c:v>
                </c:pt>
                <c:pt idx="2240">
                  <c:v>27.949000000000002</c:v>
                </c:pt>
                <c:pt idx="2241">
                  <c:v>27.968</c:v>
                </c:pt>
                <c:pt idx="2242">
                  <c:v>27.987999999999996</c:v>
                </c:pt>
                <c:pt idx="2243">
                  <c:v>28.004999999999999</c:v>
                </c:pt>
                <c:pt idx="2244">
                  <c:v>28.024000000000001</c:v>
                </c:pt>
                <c:pt idx="2245">
                  <c:v>28.042999999999999</c:v>
                </c:pt>
                <c:pt idx="2246">
                  <c:v>28.061</c:v>
                </c:pt>
                <c:pt idx="2247">
                  <c:v>28.08</c:v>
                </c:pt>
                <c:pt idx="2248">
                  <c:v>28.099</c:v>
                </c:pt>
                <c:pt idx="2249">
                  <c:v>28.117999999999999</c:v>
                </c:pt>
                <c:pt idx="2250">
                  <c:v>28.136000000000003</c:v>
                </c:pt>
                <c:pt idx="2251">
                  <c:v>28.155000000000001</c:v>
                </c:pt>
                <c:pt idx="2252">
                  <c:v>28.175999999999995</c:v>
                </c:pt>
                <c:pt idx="2253">
                  <c:v>28.192999999999998</c:v>
                </c:pt>
                <c:pt idx="2254">
                  <c:v>28.211000000000002</c:v>
                </c:pt>
                <c:pt idx="2255">
                  <c:v>28.23</c:v>
                </c:pt>
                <c:pt idx="2256">
                  <c:v>28.248999999999999</c:v>
                </c:pt>
                <c:pt idx="2257">
                  <c:v>28.267999999999997</c:v>
                </c:pt>
                <c:pt idx="2258">
                  <c:v>28.286000000000001</c:v>
                </c:pt>
                <c:pt idx="2259">
                  <c:v>28.305</c:v>
                </c:pt>
                <c:pt idx="2260">
                  <c:v>28.324000000000002</c:v>
                </c:pt>
                <c:pt idx="2261">
                  <c:v>28.343</c:v>
                </c:pt>
                <c:pt idx="2262">
                  <c:v>28.363999999999994</c:v>
                </c:pt>
                <c:pt idx="2263">
                  <c:v>28.38</c:v>
                </c:pt>
                <c:pt idx="2264">
                  <c:v>28.399000000000001</c:v>
                </c:pt>
                <c:pt idx="2265">
                  <c:v>28.417999999999999</c:v>
                </c:pt>
                <c:pt idx="2266">
                  <c:v>28.436</c:v>
                </c:pt>
                <c:pt idx="2267">
                  <c:v>28.454999999999998</c:v>
                </c:pt>
                <c:pt idx="2268">
                  <c:v>28.474</c:v>
                </c:pt>
                <c:pt idx="2269">
                  <c:v>28.492999999999999</c:v>
                </c:pt>
                <c:pt idx="2270">
                  <c:v>28.511000000000003</c:v>
                </c:pt>
                <c:pt idx="2271">
                  <c:v>28.53</c:v>
                </c:pt>
                <c:pt idx="2272">
                  <c:v>28.551999999999992</c:v>
                </c:pt>
                <c:pt idx="2273">
                  <c:v>28.567999999999998</c:v>
                </c:pt>
                <c:pt idx="2274">
                  <c:v>28.586000000000002</c:v>
                </c:pt>
                <c:pt idx="2275">
                  <c:v>28.605</c:v>
                </c:pt>
                <c:pt idx="2276">
                  <c:v>28.623999999999999</c:v>
                </c:pt>
                <c:pt idx="2277">
                  <c:v>28.642999999999997</c:v>
                </c:pt>
                <c:pt idx="2278">
                  <c:v>28.661000000000001</c:v>
                </c:pt>
                <c:pt idx="2279">
                  <c:v>28.68</c:v>
                </c:pt>
                <c:pt idx="2280">
                  <c:v>28.699000000000002</c:v>
                </c:pt>
                <c:pt idx="2281">
                  <c:v>28.718</c:v>
                </c:pt>
                <c:pt idx="2282">
                  <c:v>28.739999999999991</c:v>
                </c:pt>
                <c:pt idx="2283">
                  <c:v>28.754999999999999</c:v>
                </c:pt>
                <c:pt idx="2284">
                  <c:v>28.774000000000001</c:v>
                </c:pt>
                <c:pt idx="2285">
                  <c:v>28.792999999999999</c:v>
                </c:pt>
                <c:pt idx="2286">
                  <c:v>28.811</c:v>
                </c:pt>
                <c:pt idx="2287">
                  <c:v>28.83</c:v>
                </c:pt>
                <c:pt idx="2288">
                  <c:v>28.849</c:v>
                </c:pt>
                <c:pt idx="2289">
                  <c:v>28.867999999999999</c:v>
                </c:pt>
                <c:pt idx="2290">
                  <c:v>28.886000000000003</c:v>
                </c:pt>
                <c:pt idx="2291">
                  <c:v>28.905000000000001</c:v>
                </c:pt>
                <c:pt idx="2292">
                  <c:v>28.92799999999999</c:v>
                </c:pt>
                <c:pt idx="2293">
                  <c:v>28.942999999999998</c:v>
                </c:pt>
                <c:pt idx="2294">
                  <c:v>28.961000000000002</c:v>
                </c:pt>
                <c:pt idx="2295">
                  <c:v>28.98</c:v>
                </c:pt>
                <c:pt idx="2296">
                  <c:v>28.998999999999999</c:v>
                </c:pt>
                <c:pt idx="2297">
                  <c:v>29.017999999999997</c:v>
                </c:pt>
                <c:pt idx="2298">
                  <c:v>29.036000000000001</c:v>
                </c:pt>
                <c:pt idx="2299">
                  <c:v>29.055</c:v>
                </c:pt>
                <c:pt idx="2300">
                  <c:v>29.074000000000002</c:v>
                </c:pt>
                <c:pt idx="2301">
                  <c:v>29.094000000000001</c:v>
                </c:pt>
                <c:pt idx="2302">
                  <c:v>29.113</c:v>
                </c:pt>
                <c:pt idx="2303">
                  <c:v>29.132000000000001</c:v>
                </c:pt>
                <c:pt idx="2304">
                  <c:v>29.151</c:v>
                </c:pt>
                <c:pt idx="2305">
                  <c:v>29.170999999999999</c:v>
                </c:pt>
                <c:pt idx="2306">
                  <c:v>29.19</c:v>
                </c:pt>
                <c:pt idx="2307">
                  <c:v>29.209</c:v>
                </c:pt>
                <c:pt idx="2308">
                  <c:v>29.228000000000002</c:v>
                </c:pt>
                <c:pt idx="2309">
                  <c:v>29.248000000000001</c:v>
                </c:pt>
                <c:pt idx="2310">
                  <c:v>29.267000000000003</c:v>
                </c:pt>
                <c:pt idx="2311">
                  <c:v>29.286000000000001</c:v>
                </c:pt>
                <c:pt idx="2312">
                  <c:v>29.306000000000001</c:v>
                </c:pt>
                <c:pt idx="2313">
                  <c:v>29.325000000000003</c:v>
                </c:pt>
                <c:pt idx="2314">
                  <c:v>29.344000000000001</c:v>
                </c:pt>
                <c:pt idx="2315">
                  <c:v>29.363</c:v>
                </c:pt>
                <c:pt idx="2316">
                  <c:v>29.383000000000003</c:v>
                </c:pt>
                <c:pt idx="2317">
                  <c:v>29.402000000000001</c:v>
                </c:pt>
                <c:pt idx="2318">
                  <c:v>29.421000000000003</c:v>
                </c:pt>
                <c:pt idx="2319">
                  <c:v>29.44</c:v>
                </c:pt>
                <c:pt idx="2320">
                  <c:v>29.460000000000004</c:v>
                </c:pt>
                <c:pt idx="2321">
                  <c:v>29.479000000000003</c:v>
                </c:pt>
                <c:pt idx="2322">
                  <c:v>29.498000000000001</c:v>
                </c:pt>
                <c:pt idx="2323">
                  <c:v>29.517000000000003</c:v>
                </c:pt>
                <c:pt idx="2324">
                  <c:v>29.537000000000003</c:v>
                </c:pt>
                <c:pt idx="2325">
                  <c:v>29.556000000000001</c:v>
                </c:pt>
                <c:pt idx="2326">
                  <c:v>29.575000000000003</c:v>
                </c:pt>
                <c:pt idx="2327">
                  <c:v>29.595000000000002</c:v>
                </c:pt>
                <c:pt idx="2328">
                  <c:v>29.614000000000004</c:v>
                </c:pt>
                <c:pt idx="2329">
                  <c:v>29.632999999999999</c:v>
                </c:pt>
                <c:pt idx="2330">
                  <c:v>29.652000000000005</c:v>
                </c:pt>
                <c:pt idx="2331">
                  <c:v>29.672000000000004</c:v>
                </c:pt>
                <c:pt idx="2332">
                  <c:v>29.691000000000003</c:v>
                </c:pt>
                <c:pt idx="2333">
                  <c:v>29.710000000000004</c:v>
                </c:pt>
                <c:pt idx="2334">
                  <c:v>29.729000000000003</c:v>
                </c:pt>
                <c:pt idx="2335">
                  <c:v>29.749000000000002</c:v>
                </c:pt>
                <c:pt idx="2336">
                  <c:v>29.768000000000004</c:v>
                </c:pt>
                <c:pt idx="2337">
                  <c:v>29.787000000000003</c:v>
                </c:pt>
                <c:pt idx="2338">
                  <c:v>29.807000000000006</c:v>
                </c:pt>
                <c:pt idx="2339">
                  <c:v>29.826000000000001</c:v>
                </c:pt>
                <c:pt idx="2340">
                  <c:v>29.845000000000006</c:v>
                </c:pt>
                <c:pt idx="2341">
                  <c:v>29.864000000000004</c:v>
                </c:pt>
                <c:pt idx="2342">
                  <c:v>29.884000000000004</c:v>
                </c:pt>
                <c:pt idx="2343">
                  <c:v>29.903000000000006</c:v>
                </c:pt>
                <c:pt idx="2344">
                  <c:v>29.922000000000004</c:v>
                </c:pt>
                <c:pt idx="2345">
                  <c:v>29.941000000000003</c:v>
                </c:pt>
                <c:pt idx="2346">
                  <c:v>29.961000000000006</c:v>
                </c:pt>
                <c:pt idx="2347">
                  <c:v>29.980000000000004</c:v>
                </c:pt>
                <c:pt idx="2348">
                  <c:v>29.999000000000006</c:v>
                </c:pt>
                <c:pt idx="2349">
                  <c:v>30.018999999999998</c:v>
                </c:pt>
                <c:pt idx="2350">
                  <c:v>30.038000000000007</c:v>
                </c:pt>
                <c:pt idx="2351">
                  <c:v>30.057000000000006</c:v>
                </c:pt>
                <c:pt idx="2352">
                  <c:v>30.076000000000004</c:v>
                </c:pt>
                <c:pt idx="2353">
                  <c:v>30.096000000000007</c:v>
                </c:pt>
                <c:pt idx="2354">
                  <c:v>30.115000000000006</c:v>
                </c:pt>
                <c:pt idx="2355">
                  <c:v>30.134000000000004</c:v>
                </c:pt>
                <c:pt idx="2356">
                  <c:v>30.153000000000006</c:v>
                </c:pt>
                <c:pt idx="2357">
                  <c:v>30.173000000000005</c:v>
                </c:pt>
                <c:pt idx="2358">
                  <c:v>30.192000000000007</c:v>
                </c:pt>
                <c:pt idx="2359">
                  <c:v>30.210999999999999</c:v>
                </c:pt>
                <c:pt idx="2360">
                  <c:v>30.230000000000008</c:v>
                </c:pt>
                <c:pt idx="2361">
                  <c:v>30.250000000000007</c:v>
                </c:pt>
                <c:pt idx="2362">
                  <c:v>30.269000000000005</c:v>
                </c:pt>
                <c:pt idx="2363">
                  <c:v>30.288000000000007</c:v>
                </c:pt>
                <c:pt idx="2364">
                  <c:v>30.308000000000007</c:v>
                </c:pt>
                <c:pt idx="2365">
                  <c:v>30.327000000000005</c:v>
                </c:pt>
                <c:pt idx="2366">
                  <c:v>30.346000000000007</c:v>
                </c:pt>
                <c:pt idx="2367">
                  <c:v>30.365000000000006</c:v>
                </c:pt>
                <c:pt idx="2368">
                  <c:v>30.385000000000009</c:v>
                </c:pt>
                <c:pt idx="2369">
                  <c:v>30.404</c:v>
                </c:pt>
                <c:pt idx="2370">
                  <c:v>30.423000000000009</c:v>
                </c:pt>
                <c:pt idx="2371">
                  <c:v>30.442000000000007</c:v>
                </c:pt>
                <c:pt idx="2372">
                  <c:v>30.462000000000007</c:v>
                </c:pt>
                <c:pt idx="2373">
                  <c:v>30.481000000000009</c:v>
                </c:pt>
                <c:pt idx="2374">
                  <c:v>30.500000000000007</c:v>
                </c:pt>
                <c:pt idx="2375">
                  <c:v>30.520000000000007</c:v>
                </c:pt>
                <c:pt idx="2376">
                  <c:v>30.539000000000009</c:v>
                </c:pt>
                <c:pt idx="2377">
                  <c:v>30.558000000000007</c:v>
                </c:pt>
                <c:pt idx="2378">
                  <c:v>30.577000000000009</c:v>
                </c:pt>
                <c:pt idx="2379">
                  <c:v>30.597000000000001</c:v>
                </c:pt>
                <c:pt idx="2380">
                  <c:v>30.61600000000001</c:v>
                </c:pt>
                <c:pt idx="2381">
                  <c:v>30.635000000000009</c:v>
                </c:pt>
                <c:pt idx="2382">
                  <c:v>30.654000000000007</c:v>
                </c:pt>
                <c:pt idx="2383">
                  <c:v>30.67400000000001</c:v>
                </c:pt>
                <c:pt idx="2384">
                  <c:v>30.693000000000008</c:v>
                </c:pt>
                <c:pt idx="2385">
                  <c:v>30.712000000000007</c:v>
                </c:pt>
                <c:pt idx="2386">
                  <c:v>30.731000000000009</c:v>
                </c:pt>
                <c:pt idx="2387">
                  <c:v>30.751000000000008</c:v>
                </c:pt>
                <c:pt idx="2388">
                  <c:v>30.77000000000001</c:v>
                </c:pt>
                <c:pt idx="2389">
                  <c:v>30.789000000000001</c:v>
                </c:pt>
                <c:pt idx="2390">
                  <c:v>30.809000000000012</c:v>
                </c:pt>
                <c:pt idx="2391">
                  <c:v>30.82800000000001</c:v>
                </c:pt>
                <c:pt idx="2392">
                  <c:v>30.847000000000008</c:v>
                </c:pt>
                <c:pt idx="2393">
                  <c:v>30.86600000000001</c:v>
                </c:pt>
                <c:pt idx="2394">
                  <c:v>30.88600000000001</c:v>
                </c:pt>
                <c:pt idx="2395">
                  <c:v>30.905000000000008</c:v>
                </c:pt>
                <c:pt idx="2396">
                  <c:v>30.92400000000001</c:v>
                </c:pt>
                <c:pt idx="2397">
                  <c:v>30.943000000000008</c:v>
                </c:pt>
                <c:pt idx="2398">
                  <c:v>30.963000000000012</c:v>
                </c:pt>
                <c:pt idx="2399">
                  <c:v>30.981999999999999</c:v>
                </c:pt>
                <c:pt idx="2400">
                  <c:v>31.001999999999999</c:v>
                </c:pt>
                <c:pt idx="2401">
                  <c:v>31.021000000000001</c:v>
                </c:pt>
                <c:pt idx="2402">
                  <c:v>31.041</c:v>
                </c:pt>
                <c:pt idx="2403">
                  <c:v>31.061</c:v>
                </c:pt>
                <c:pt idx="2404">
                  <c:v>31.08</c:v>
                </c:pt>
                <c:pt idx="2405">
                  <c:v>31.1</c:v>
                </c:pt>
                <c:pt idx="2406">
                  <c:v>31.12</c:v>
                </c:pt>
                <c:pt idx="2407">
                  <c:v>31.14</c:v>
                </c:pt>
                <c:pt idx="2408">
                  <c:v>31.158999999999999</c:v>
                </c:pt>
                <c:pt idx="2409">
                  <c:v>31.178999999999998</c:v>
                </c:pt>
                <c:pt idx="2410">
                  <c:v>31.198999999999998</c:v>
                </c:pt>
                <c:pt idx="2411">
                  <c:v>31.218</c:v>
                </c:pt>
                <c:pt idx="2412">
                  <c:v>31.238</c:v>
                </c:pt>
                <c:pt idx="2413">
                  <c:v>31.257999999999999</c:v>
                </c:pt>
                <c:pt idx="2414">
                  <c:v>31.276999999999997</c:v>
                </c:pt>
                <c:pt idx="2415">
                  <c:v>31.297000000000001</c:v>
                </c:pt>
                <c:pt idx="2416">
                  <c:v>31.317</c:v>
                </c:pt>
                <c:pt idx="2417">
                  <c:v>31.336000000000002</c:v>
                </c:pt>
                <c:pt idx="2418">
                  <c:v>31.355999999999998</c:v>
                </c:pt>
                <c:pt idx="2419">
                  <c:v>31.376000000000001</c:v>
                </c:pt>
                <c:pt idx="2420">
                  <c:v>31.395</c:v>
                </c:pt>
                <c:pt idx="2421">
                  <c:v>31.414999999999999</c:v>
                </c:pt>
                <c:pt idx="2422">
                  <c:v>31.434999999999999</c:v>
                </c:pt>
                <c:pt idx="2423">
                  <c:v>31.454999999999998</c:v>
                </c:pt>
                <c:pt idx="2424">
                  <c:v>31.473999999999997</c:v>
                </c:pt>
                <c:pt idx="2425">
                  <c:v>31.494</c:v>
                </c:pt>
                <c:pt idx="2426">
                  <c:v>31.513999999999999</c:v>
                </c:pt>
                <c:pt idx="2427">
                  <c:v>31.533000000000001</c:v>
                </c:pt>
                <c:pt idx="2428">
                  <c:v>31.552999999999997</c:v>
                </c:pt>
                <c:pt idx="2429">
                  <c:v>31.573</c:v>
                </c:pt>
                <c:pt idx="2430">
                  <c:v>31.591999999999999</c:v>
                </c:pt>
                <c:pt idx="2431">
                  <c:v>31.611999999999998</c:v>
                </c:pt>
                <c:pt idx="2432">
                  <c:v>31.631999999999998</c:v>
                </c:pt>
                <c:pt idx="2433">
                  <c:v>31.651</c:v>
                </c:pt>
                <c:pt idx="2434">
                  <c:v>31.670999999999996</c:v>
                </c:pt>
                <c:pt idx="2435">
                  <c:v>31.690999999999999</c:v>
                </c:pt>
                <c:pt idx="2436">
                  <c:v>31.710999999999999</c:v>
                </c:pt>
                <c:pt idx="2437">
                  <c:v>31.73</c:v>
                </c:pt>
                <c:pt idx="2438">
                  <c:v>31.749999999999996</c:v>
                </c:pt>
                <c:pt idx="2439">
                  <c:v>31.77</c:v>
                </c:pt>
                <c:pt idx="2440">
                  <c:v>31.788999999999998</c:v>
                </c:pt>
                <c:pt idx="2441">
                  <c:v>31.808999999999997</c:v>
                </c:pt>
                <c:pt idx="2442">
                  <c:v>31.828999999999997</c:v>
                </c:pt>
                <c:pt idx="2443">
                  <c:v>31.847999999999999</c:v>
                </c:pt>
                <c:pt idx="2444">
                  <c:v>31.867999999999995</c:v>
                </c:pt>
                <c:pt idx="2445">
                  <c:v>31.887999999999998</c:v>
                </c:pt>
                <c:pt idx="2446">
                  <c:v>31.907</c:v>
                </c:pt>
                <c:pt idx="2447">
                  <c:v>31.927</c:v>
                </c:pt>
                <c:pt idx="2448">
                  <c:v>31.946999999999996</c:v>
                </c:pt>
                <c:pt idx="2449">
                  <c:v>31.966999999999999</c:v>
                </c:pt>
                <c:pt idx="2450">
                  <c:v>31.985999999999997</c:v>
                </c:pt>
                <c:pt idx="2451">
                  <c:v>32.006</c:v>
                </c:pt>
                <c:pt idx="2452">
                  <c:v>32.025999999999996</c:v>
                </c:pt>
                <c:pt idx="2453">
                  <c:v>32.045000000000002</c:v>
                </c:pt>
                <c:pt idx="2454">
                  <c:v>32.064999999999998</c:v>
                </c:pt>
                <c:pt idx="2455">
                  <c:v>32.085000000000001</c:v>
                </c:pt>
                <c:pt idx="2456">
                  <c:v>32.103999999999999</c:v>
                </c:pt>
                <c:pt idx="2457">
                  <c:v>32.124000000000002</c:v>
                </c:pt>
                <c:pt idx="2458">
                  <c:v>32.143999999999998</c:v>
                </c:pt>
                <c:pt idx="2459">
                  <c:v>32.162999999999997</c:v>
                </c:pt>
                <c:pt idx="2460">
                  <c:v>32.183</c:v>
                </c:pt>
                <c:pt idx="2461">
                  <c:v>32.203000000000003</c:v>
                </c:pt>
                <c:pt idx="2462">
                  <c:v>32.221999999999994</c:v>
                </c:pt>
                <c:pt idx="2463">
                  <c:v>32.242000000000004</c:v>
                </c:pt>
                <c:pt idx="2464">
                  <c:v>32.262</c:v>
                </c:pt>
                <c:pt idx="2465">
                  <c:v>32.282000000000004</c:v>
                </c:pt>
                <c:pt idx="2466">
                  <c:v>32.301000000000002</c:v>
                </c:pt>
                <c:pt idx="2467">
                  <c:v>32.321000000000005</c:v>
                </c:pt>
                <c:pt idx="2468">
                  <c:v>32.341000000000001</c:v>
                </c:pt>
                <c:pt idx="2469">
                  <c:v>32.36</c:v>
                </c:pt>
                <c:pt idx="2470">
                  <c:v>32.380000000000003</c:v>
                </c:pt>
                <c:pt idx="2471">
                  <c:v>32.400000000000006</c:v>
                </c:pt>
                <c:pt idx="2472">
                  <c:v>32.418999999999997</c:v>
                </c:pt>
                <c:pt idx="2473">
                  <c:v>32.439000000000007</c:v>
                </c:pt>
                <c:pt idx="2474">
                  <c:v>32.459000000000003</c:v>
                </c:pt>
                <c:pt idx="2475">
                  <c:v>32.478000000000002</c:v>
                </c:pt>
                <c:pt idx="2476">
                  <c:v>32.498000000000005</c:v>
                </c:pt>
                <c:pt idx="2477">
                  <c:v>32.518000000000008</c:v>
                </c:pt>
                <c:pt idx="2478">
                  <c:v>32.538000000000004</c:v>
                </c:pt>
                <c:pt idx="2479">
                  <c:v>32.557000000000002</c:v>
                </c:pt>
                <c:pt idx="2480">
                  <c:v>32.577000000000005</c:v>
                </c:pt>
                <c:pt idx="2481">
                  <c:v>32.597000000000008</c:v>
                </c:pt>
                <c:pt idx="2482">
                  <c:v>32.616</c:v>
                </c:pt>
                <c:pt idx="2483">
                  <c:v>32.63600000000001</c:v>
                </c:pt>
                <c:pt idx="2484">
                  <c:v>32.656000000000006</c:v>
                </c:pt>
                <c:pt idx="2485">
                  <c:v>32.675000000000004</c:v>
                </c:pt>
                <c:pt idx="2486">
                  <c:v>32.695000000000007</c:v>
                </c:pt>
                <c:pt idx="2487">
                  <c:v>32.715000000000011</c:v>
                </c:pt>
                <c:pt idx="2488">
                  <c:v>32.734000000000002</c:v>
                </c:pt>
                <c:pt idx="2489">
                  <c:v>32.753999999999998</c:v>
                </c:pt>
                <c:pt idx="2490">
                  <c:v>32.774000000000008</c:v>
                </c:pt>
                <c:pt idx="2491">
                  <c:v>32.793000000000006</c:v>
                </c:pt>
                <c:pt idx="2492">
                  <c:v>32.813000000000002</c:v>
                </c:pt>
                <c:pt idx="2493">
                  <c:v>32.833000000000013</c:v>
                </c:pt>
                <c:pt idx="2494">
                  <c:v>32.853000000000009</c:v>
                </c:pt>
                <c:pt idx="2495">
                  <c:v>32.872000000000007</c:v>
                </c:pt>
                <c:pt idx="2496">
                  <c:v>32.89200000000001</c:v>
                </c:pt>
                <c:pt idx="2497">
                  <c:v>32.912000000000013</c:v>
                </c:pt>
                <c:pt idx="2498">
                  <c:v>32.931000000000004</c:v>
                </c:pt>
                <c:pt idx="2499">
                  <c:v>32.951000000000001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14896"/>
        <c:axId val="260214336"/>
      </c:scatterChart>
      <c:valAx>
        <c:axId val="26021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0214336"/>
        <c:crosses val="autoZero"/>
        <c:crossBetween val="midCat"/>
      </c:valAx>
      <c:valAx>
        <c:axId val="2602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021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NEXAPA</a:t>
            </a:r>
          </a:p>
        </c:rich>
      </c:tx>
      <c:layout>
        <c:manualLayout>
          <c:xMode val="edge"/>
          <c:yMode val="edge"/>
          <c:x val="0.83728008754605998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Presas!$EH$3:$EH$1702</c:f>
              <c:numCache>
                <c:formatCode>0.00</c:formatCode>
                <c:ptCount val="1700"/>
                <c:pt idx="0">
                  <c:v>1344</c:v>
                </c:pt>
                <c:pt idx="1">
                  <c:v>1344.01</c:v>
                </c:pt>
                <c:pt idx="2">
                  <c:v>1344.02</c:v>
                </c:pt>
                <c:pt idx="3">
                  <c:v>1344.03</c:v>
                </c:pt>
                <c:pt idx="4">
                  <c:v>1344.04</c:v>
                </c:pt>
                <c:pt idx="5">
                  <c:v>1344.05</c:v>
                </c:pt>
                <c:pt idx="6">
                  <c:v>1344.06</c:v>
                </c:pt>
                <c:pt idx="7">
                  <c:v>1344.07</c:v>
                </c:pt>
                <c:pt idx="8">
                  <c:v>1344.08</c:v>
                </c:pt>
                <c:pt idx="9">
                  <c:v>1344.09</c:v>
                </c:pt>
                <c:pt idx="10">
                  <c:v>1344.1</c:v>
                </c:pt>
                <c:pt idx="11">
                  <c:v>1344.11</c:v>
                </c:pt>
                <c:pt idx="12">
                  <c:v>1344.12</c:v>
                </c:pt>
                <c:pt idx="13">
                  <c:v>1344.13</c:v>
                </c:pt>
                <c:pt idx="14">
                  <c:v>1344.14</c:v>
                </c:pt>
                <c:pt idx="15">
                  <c:v>1344.15</c:v>
                </c:pt>
                <c:pt idx="16">
                  <c:v>1344.16</c:v>
                </c:pt>
                <c:pt idx="17">
                  <c:v>1344.17</c:v>
                </c:pt>
                <c:pt idx="18">
                  <c:v>1344.18</c:v>
                </c:pt>
                <c:pt idx="19">
                  <c:v>1344.19</c:v>
                </c:pt>
                <c:pt idx="20">
                  <c:v>1344.21</c:v>
                </c:pt>
                <c:pt idx="21">
                  <c:v>1344.22</c:v>
                </c:pt>
                <c:pt idx="22">
                  <c:v>1344.23</c:v>
                </c:pt>
                <c:pt idx="23">
                  <c:v>1344.24</c:v>
                </c:pt>
                <c:pt idx="24">
                  <c:v>1344.25</c:v>
                </c:pt>
                <c:pt idx="25">
                  <c:v>1344.26</c:v>
                </c:pt>
                <c:pt idx="26">
                  <c:v>1344.27</c:v>
                </c:pt>
                <c:pt idx="27">
                  <c:v>1344.28</c:v>
                </c:pt>
                <c:pt idx="28">
                  <c:v>1344.29</c:v>
                </c:pt>
                <c:pt idx="29">
                  <c:v>1344.3</c:v>
                </c:pt>
                <c:pt idx="30">
                  <c:v>1344.31</c:v>
                </c:pt>
                <c:pt idx="31">
                  <c:v>1344.32</c:v>
                </c:pt>
                <c:pt idx="32">
                  <c:v>1344.33</c:v>
                </c:pt>
                <c:pt idx="33">
                  <c:v>1344.34</c:v>
                </c:pt>
                <c:pt idx="34">
                  <c:v>1344.35</c:v>
                </c:pt>
                <c:pt idx="35">
                  <c:v>1344.36</c:v>
                </c:pt>
                <c:pt idx="36">
                  <c:v>1344.37</c:v>
                </c:pt>
                <c:pt idx="37">
                  <c:v>1344.38</c:v>
                </c:pt>
                <c:pt idx="38">
                  <c:v>1344.39</c:v>
                </c:pt>
                <c:pt idx="39">
                  <c:v>1344.4</c:v>
                </c:pt>
                <c:pt idx="40">
                  <c:v>1344.41</c:v>
                </c:pt>
                <c:pt idx="41">
                  <c:v>1344.42</c:v>
                </c:pt>
                <c:pt idx="42">
                  <c:v>1344.43</c:v>
                </c:pt>
                <c:pt idx="43">
                  <c:v>1344.44</c:v>
                </c:pt>
                <c:pt idx="44">
                  <c:v>1344.45</c:v>
                </c:pt>
                <c:pt idx="45">
                  <c:v>1344.46</c:v>
                </c:pt>
                <c:pt idx="46">
                  <c:v>1344.47</c:v>
                </c:pt>
                <c:pt idx="47">
                  <c:v>1344.48</c:v>
                </c:pt>
                <c:pt idx="48">
                  <c:v>1344.49</c:v>
                </c:pt>
                <c:pt idx="49">
                  <c:v>1344.5</c:v>
                </c:pt>
                <c:pt idx="50">
                  <c:v>1344.51</c:v>
                </c:pt>
                <c:pt idx="51">
                  <c:v>1344.52</c:v>
                </c:pt>
                <c:pt idx="52">
                  <c:v>1344.53</c:v>
                </c:pt>
                <c:pt idx="53">
                  <c:v>1344.54</c:v>
                </c:pt>
                <c:pt idx="54">
                  <c:v>1344.55</c:v>
                </c:pt>
                <c:pt idx="55">
                  <c:v>1344.56</c:v>
                </c:pt>
                <c:pt idx="56">
                  <c:v>1344.57</c:v>
                </c:pt>
                <c:pt idx="57">
                  <c:v>1344.58</c:v>
                </c:pt>
                <c:pt idx="58">
                  <c:v>1344.59</c:v>
                </c:pt>
                <c:pt idx="59">
                  <c:v>1344.6</c:v>
                </c:pt>
                <c:pt idx="60">
                  <c:v>1344.61</c:v>
                </c:pt>
                <c:pt idx="61">
                  <c:v>1344.62</c:v>
                </c:pt>
                <c:pt idx="62">
                  <c:v>1344.63</c:v>
                </c:pt>
                <c:pt idx="63">
                  <c:v>1344.64</c:v>
                </c:pt>
                <c:pt idx="64">
                  <c:v>1344.65</c:v>
                </c:pt>
                <c:pt idx="65">
                  <c:v>1344.66</c:v>
                </c:pt>
                <c:pt idx="66">
                  <c:v>1344.67</c:v>
                </c:pt>
                <c:pt idx="67">
                  <c:v>1344.68</c:v>
                </c:pt>
                <c:pt idx="68">
                  <c:v>1344.69</c:v>
                </c:pt>
                <c:pt idx="69">
                  <c:v>1344.7</c:v>
                </c:pt>
                <c:pt idx="70">
                  <c:v>1344.71</c:v>
                </c:pt>
                <c:pt idx="71">
                  <c:v>1344.72</c:v>
                </c:pt>
                <c:pt idx="72">
                  <c:v>1344.73</c:v>
                </c:pt>
                <c:pt idx="73">
                  <c:v>1344.74</c:v>
                </c:pt>
                <c:pt idx="74">
                  <c:v>1344.75</c:v>
                </c:pt>
                <c:pt idx="75">
                  <c:v>1344.76</c:v>
                </c:pt>
                <c:pt idx="76">
                  <c:v>1344.77</c:v>
                </c:pt>
                <c:pt idx="77">
                  <c:v>1344.78</c:v>
                </c:pt>
                <c:pt idx="78">
                  <c:v>1344.79</c:v>
                </c:pt>
                <c:pt idx="79">
                  <c:v>1344.8</c:v>
                </c:pt>
                <c:pt idx="80">
                  <c:v>1344.81</c:v>
                </c:pt>
                <c:pt idx="81">
                  <c:v>1344.82</c:v>
                </c:pt>
                <c:pt idx="82">
                  <c:v>1344.83</c:v>
                </c:pt>
                <c:pt idx="83">
                  <c:v>1344.84</c:v>
                </c:pt>
                <c:pt idx="84">
                  <c:v>1344.85</c:v>
                </c:pt>
                <c:pt idx="85">
                  <c:v>1344.86</c:v>
                </c:pt>
                <c:pt idx="86">
                  <c:v>1344.87</c:v>
                </c:pt>
                <c:pt idx="87">
                  <c:v>1344.88</c:v>
                </c:pt>
                <c:pt idx="88">
                  <c:v>1344.89</c:v>
                </c:pt>
                <c:pt idx="89">
                  <c:v>1344.9</c:v>
                </c:pt>
                <c:pt idx="90">
                  <c:v>1344.91</c:v>
                </c:pt>
                <c:pt idx="91">
                  <c:v>1344.92</c:v>
                </c:pt>
                <c:pt idx="92">
                  <c:v>1344.93</c:v>
                </c:pt>
                <c:pt idx="93">
                  <c:v>1344.94</c:v>
                </c:pt>
                <c:pt idx="94">
                  <c:v>1344.95</c:v>
                </c:pt>
                <c:pt idx="95">
                  <c:v>1344.96</c:v>
                </c:pt>
                <c:pt idx="96">
                  <c:v>1344.97</c:v>
                </c:pt>
                <c:pt idx="97">
                  <c:v>1344.98</c:v>
                </c:pt>
                <c:pt idx="98">
                  <c:v>1344.99</c:v>
                </c:pt>
                <c:pt idx="99">
                  <c:v>1345</c:v>
                </c:pt>
                <c:pt idx="100">
                  <c:v>1345.01</c:v>
                </c:pt>
                <c:pt idx="101">
                  <c:v>1345.02</c:v>
                </c:pt>
                <c:pt idx="102">
                  <c:v>1345.03</c:v>
                </c:pt>
                <c:pt idx="103">
                  <c:v>1345.04</c:v>
                </c:pt>
                <c:pt idx="104">
                  <c:v>1345.05</c:v>
                </c:pt>
                <c:pt idx="105">
                  <c:v>1345.06</c:v>
                </c:pt>
                <c:pt idx="106">
                  <c:v>1345.07</c:v>
                </c:pt>
                <c:pt idx="107">
                  <c:v>1345.08</c:v>
                </c:pt>
                <c:pt idx="108">
                  <c:v>1345.09</c:v>
                </c:pt>
                <c:pt idx="109">
                  <c:v>1345.1</c:v>
                </c:pt>
                <c:pt idx="110">
                  <c:v>1345.11</c:v>
                </c:pt>
                <c:pt idx="111">
                  <c:v>1345.12</c:v>
                </c:pt>
                <c:pt idx="112">
                  <c:v>1345.13</c:v>
                </c:pt>
                <c:pt idx="113">
                  <c:v>1345.14</c:v>
                </c:pt>
                <c:pt idx="114">
                  <c:v>1345.15</c:v>
                </c:pt>
                <c:pt idx="115">
                  <c:v>1345.16</c:v>
                </c:pt>
                <c:pt idx="116">
                  <c:v>1345.17</c:v>
                </c:pt>
                <c:pt idx="117">
                  <c:v>1345.18</c:v>
                </c:pt>
                <c:pt idx="118">
                  <c:v>1345.19</c:v>
                </c:pt>
                <c:pt idx="119">
                  <c:v>1345.2</c:v>
                </c:pt>
                <c:pt idx="120">
                  <c:v>1345.21</c:v>
                </c:pt>
                <c:pt idx="121">
                  <c:v>1345.22</c:v>
                </c:pt>
                <c:pt idx="122">
                  <c:v>1345.23</c:v>
                </c:pt>
                <c:pt idx="123">
                  <c:v>1345.24</c:v>
                </c:pt>
                <c:pt idx="124">
                  <c:v>1345.25</c:v>
                </c:pt>
                <c:pt idx="125">
                  <c:v>1345.26</c:v>
                </c:pt>
                <c:pt idx="126">
                  <c:v>1345.27</c:v>
                </c:pt>
                <c:pt idx="127">
                  <c:v>1345.28</c:v>
                </c:pt>
                <c:pt idx="128">
                  <c:v>1345.29</c:v>
                </c:pt>
                <c:pt idx="129">
                  <c:v>1345.3</c:v>
                </c:pt>
                <c:pt idx="130">
                  <c:v>1345.31</c:v>
                </c:pt>
                <c:pt idx="131">
                  <c:v>1345.32</c:v>
                </c:pt>
                <c:pt idx="132">
                  <c:v>1345.33</c:v>
                </c:pt>
                <c:pt idx="133">
                  <c:v>1345.34</c:v>
                </c:pt>
                <c:pt idx="134">
                  <c:v>1345.35</c:v>
                </c:pt>
                <c:pt idx="135">
                  <c:v>1345.36</c:v>
                </c:pt>
                <c:pt idx="136">
                  <c:v>1345.37</c:v>
                </c:pt>
                <c:pt idx="137">
                  <c:v>1345.38</c:v>
                </c:pt>
                <c:pt idx="138">
                  <c:v>1345.39</c:v>
                </c:pt>
                <c:pt idx="139">
                  <c:v>1345.4</c:v>
                </c:pt>
                <c:pt idx="140">
                  <c:v>1345.41</c:v>
                </c:pt>
                <c:pt idx="141">
                  <c:v>1345.42</c:v>
                </c:pt>
                <c:pt idx="142">
                  <c:v>1345.43</c:v>
                </c:pt>
                <c:pt idx="143">
                  <c:v>1345.44</c:v>
                </c:pt>
                <c:pt idx="144">
                  <c:v>1345.45</c:v>
                </c:pt>
                <c:pt idx="145">
                  <c:v>1345.46</c:v>
                </c:pt>
                <c:pt idx="146">
                  <c:v>1345.47</c:v>
                </c:pt>
                <c:pt idx="147">
                  <c:v>1345.48</c:v>
                </c:pt>
                <c:pt idx="148">
                  <c:v>1345.49</c:v>
                </c:pt>
                <c:pt idx="149">
                  <c:v>1345.5</c:v>
                </c:pt>
                <c:pt idx="150">
                  <c:v>1345.51</c:v>
                </c:pt>
                <c:pt idx="151">
                  <c:v>1345.52</c:v>
                </c:pt>
                <c:pt idx="152">
                  <c:v>1345.53</c:v>
                </c:pt>
                <c:pt idx="153">
                  <c:v>1345.54</c:v>
                </c:pt>
                <c:pt idx="154">
                  <c:v>1345.55</c:v>
                </c:pt>
                <c:pt idx="155">
                  <c:v>1345.56</c:v>
                </c:pt>
                <c:pt idx="156">
                  <c:v>1345.57</c:v>
                </c:pt>
                <c:pt idx="157">
                  <c:v>1345.58</c:v>
                </c:pt>
                <c:pt idx="158">
                  <c:v>1345.59</c:v>
                </c:pt>
                <c:pt idx="159">
                  <c:v>1345.6</c:v>
                </c:pt>
                <c:pt idx="160">
                  <c:v>1345.61</c:v>
                </c:pt>
                <c:pt idx="161">
                  <c:v>1345.62</c:v>
                </c:pt>
                <c:pt idx="162">
                  <c:v>1345.63</c:v>
                </c:pt>
                <c:pt idx="163">
                  <c:v>1345.64</c:v>
                </c:pt>
                <c:pt idx="164">
                  <c:v>1345.65</c:v>
                </c:pt>
                <c:pt idx="165">
                  <c:v>1345.66</c:v>
                </c:pt>
                <c:pt idx="166">
                  <c:v>1345.67</c:v>
                </c:pt>
                <c:pt idx="167">
                  <c:v>1345.68</c:v>
                </c:pt>
                <c:pt idx="168">
                  <c:v>1345.69</c:v>
                </c:pt>
                <c:pt idx="169">
                  <c:v>1345.7</c:v>
                </c:pt>
                <c:pt idx="170">
                  <c:v>1345.71</c:v>
                </c:pt>
                <c:pt idx="171">
                  <c:v>1345.72</c:v>
                </c:pt>
                <c:pt idx="172">
                  <c:v>1345.73</c:v>
                </c:pt>
                <c:pt idx="173">
                  <c:v>1345.74</c:v>
                </c:pt>
                <c:pt idx="174">
                  <c:v>1345.75</c:v>
                </c:pt>
                <c:pt idx="175">
                  <c:v>1345.76</c:v>
                </c:pt>
                <c:pt idx="176">
                  <c:v>1345.77</c:v>
                </c:pt>
                <c:pt idx="177">
                  <c:v>1345.78</c:v>
                </c:pt>
                <c:pt idx="178">
                  <c:v>1345.79</c:v>
                </c:pt>
                <c:pt idx="179">
                  <c:v>1345.8</c:v>
                </c:pt>
                <c:pt idx="180">
                  <c:v>1345.81</c:v>
                </c:pt>
                <c:pt idx="181">
                  <c:v>1345.82</c:v>
                </c:pt>
                <c:pt idx="182">
                  <c:v>1345.83</c:v>
                </c:pt>
                <c:pt idx="183">
                  <c:v>1345.84</c:v>
                </c:pt>
                <c:pt idx="184">
                  <c:v>1345.85</c:v>
                </c:pt>
                <c:pt idx="185">
                  <c:v>1345.86</c:v>
                </c:pt>
                <c:pt idx="186">
                  <c:v>1345.87</c:v>
                </c:pt>
                <c:pt idx="187">
                  <c:v>1345.88</c:v>
                </c:pt>
                <c:pt idx="188">
                  <c:v>1345.89</c:v>
                </c:pt>
                <c:pt idx="189">
                  <c:v>1345.9</c:v>
                </c:pt>
                <c:pt idx="190">
                  <c:v>1345.91</c:v>
                </c:pt>
                <c:pt idx="191">
                  <c:v>1345.92</c:v>
                </c:pt>
                <c:pt idx="192">
                  <c:v>1345.93</c:v>
                </c:pt>
                <c:pt idx="193">
                  <c:v>1345.94</c:v>
                </c:pt>
                <c:pt idx="194">
                  <c:v>1345.95</c:v>
                </c:pt>
                <c:pt idx="195">
                  <c:v>1345.96</c:v>
                </c:pt>
                <c:pt idx="196">
                  <c:v>1345.97</c:v>
                </c:pt>
                <c:pt idx="197">
                  <c:v>1345.98</c:v>
                </c:pt>
                <c:pt idx="198">
                  <c:v>1345.99</c:v>
                </c:pt>
                <c:pt idx="199">
                  <c:v>1346</c:v>
                </c:pt>
                <c:pt idx="200">
                  <c:v>1346.01</c:v>
                </c:pt>
                <c:pt idx="201">
                  <c:v>1346.02</c:v>
                </c:pt>
                <c:pt idx="202">
                  <c:v>1346.03</c:v>
                </c:pt>
                <c:pt idx="203">
                  <c:v>1346.04</c:v>
                </c:pt>
                <c:pt idx="204">
                  <c:v>1346.05</c:v>
                </c:pt>
                <c:pt idx="205">
                  <c:v>1346.06</c:v>
                </c:pt>
                <c:pt idx="206">
                  <c:v>1346.07</c:v>
                </c:pt>
                <c:pt idx="207">
                  <c:v>1346.08</c:v>
                </c:pt>
                <c:pt idx="208">
                  <c:v>1346.09</c:v>
                </c:pt>
                <c:pt idx="209">
                  <c:v>1346.1</c:v>
                </c:pt>
                <c:pt idx="210">
                  <c:v>1346.11</c:v>
                </c:pt>
                <c:pt idx="211">
                  <c:v>1346.12</c:v>
                </c:pt>
                <c:pt idx="212">
                  <c:v>1346.13</c:v>
                </c:pt>
                <c:pt idx="213">
                  <c:v>1346.14</c:v>
                </c:pt>
                <c:pt idx="214">
                  <c:v>1346.15</c:v>
                </c:pt>
                <c:pt idx="215">
                  <c:v>1346.16</c:v>
                </c:pt>
                <c:pt idx="216">
                  <c:v>1346.17</c:v>
                </c:pt>
                <c:pt idx="217">
                  <c:v>1346.18</c:v>
                </c:pt>
                <c:pt idx="218">
                  <c:v>1346.19</c:v>
                </c:pt>
                <c:pt idx="219">
                  <c:v>1346.2</c:v>
                </c:pt>
                <c:pt idx="220">
                  <c:v>1346.21</c:v>
                </c:pt>
                <c:pt idx="221">
                  <c:v>1346.22</c:v>
                </c:pt>
                <c:pt idx="222">
                  <c:v>1346.23</c:v>
                </c:pt>
                <c:pt idx="223">
                  <c:v>1346.24</c:v>
                </c:pt>
                <c:pt idx="224">
                  <c:v>1346.25</c:v>
                </c:pt>
                <c:pt idx="225">
                  <c:v>1346.26</c:v>
                </c:pt>
                <c:pt idx="226">
                  <c:v>1346.27</c:v>
                </c:pt>
                <c:pt idx="227">
                  <c:v>1346.28</c:v>
                </c:pt>
                <c:pt idx="228">
                  <c:v>1346.29</c:v>
                </c:pt>
                <c:pt idx="229">
                  <c:v>1346.3</c:v>
                </c:pt>
                <c:pt idx="230">
                  <c:v>1346.31</c:v>
                </c:pt>
                <c:pt idx="231">
                  <c:v>1346.32</c:v>
                </c:pt>
                <c:pt idx="232">
                  <c:v>1346.33</c:v>
                </c:pt>
                <c:pt idx="233">
                  <c:v>1346.34</c:v>
                </c:pt>
                <c:pt idx="234">
                  <c:v>1346.35</c:v>
                </c:pt>
                <c:pt idx="235">
                  <c:v>1346.36</c:v>
                </c:pt>
                <c:pt idx="236">
                  <c:v>1346.37</c:v>
                </c:pt>
                <c:pt idx="237">
                  <c:v>1346.38</c:v>
                </c:pt>
                <c:pt idx="238">
                  <c:v>1346.39</c:v>
                </c:pt>
                <c:pt idx="239">
                  <c:v>1346.4</c:v>
                </c:pt>
                <c:pt idx="240">
                  <c:v>1346.41</c:v>
                </c:pt>
                <c:pt idx="241">
                  <c:v>1346.42</c:v>
                </c:pt>
                <c:pt idx="242">
                  <c:v>1346.43</c:v>
                </c:pt>
                <c:pt idx="243">
                  <c:v>1346.44</c:v>
                </c:pt>
                <c:pt idx="244">
                  <c:v>1346.45</c:v>
                </c:pt>
                <c:pt idx="245">
                  <c:v>1346.46</c:v>
                </c:pt>
                <c:pt idx="246">
                  <c:v>1346.47</c:v>
                </c:pt>
                <c:pt idx="247">
                  <c:v>1346.48</c:v>
                </c:pt>
                <c:pt idx="248">
                  <c:v>1346.49</c:v>
                </c:pt>
                <c:pt idx="249">
                  <c:v>1346.5</c:v>
                </c:pt>
                <c:pt idx="250">
                  <c:v>1346.51</c:v>
                </c:pt>
                <c:pt idx="251">
                  <c:v>1346.52</c:v>
                </c:pt>
                <c:pt idx="252">
                  <c:v>1346.53</c:v>
                </c:pt>
                <c:pt idx="253">
                  <c:v>1346.54</c:v>
                </c:pt>
                <c:pt idx="254">
                  <c:v>1346.55</c:v>
                </c:pt>
                <c:pt idx="255">
                  <c:v>1346.56</c:v>
                </c:pt>
                <c:pt idx="256">
                  <c:v>1346.57</c:v>
                </c:pt>
                <c:pt idx="257">
                  <c:v>1346.58</c:v>
                </c:pt>
                <c:pt idx="258">
                  <c:v>1346.59</c:v>
                </c:pt>
                <c:pt idx="259">
                  <c:v>1346.6</c:v>
                </c:pt>
                <c:pt idx="260">
                  <c:v>1346.61</c:v>
                </c:pt>
                <c:pt idx="261">
                  <c:v>1346.62</c:v>
                </c:pt>
                <c:pt idx="262">
                  <c:v>1346.63</c:v>
                </c:pt>
                <c:pt idx="263">
                  <c:v>1346.64</c:v>
                </c:pt>
                <c:pt idx="264">
                  <c:v>1346.65</c:v>
                </c:pt>
                <c:pt idx="265">
                  <c:v>1346.66</c:v>
                </c:pt>
                <c:pt idx="266">
                  <c:v>1346.67</c:v>
                </c:pt>
                <c:pt idx="267">
                  <c:v>1346.68</c:v>
                </c:pt>
                <c:pt idx="268">
                  <c:v>1346.69</c:v>
                </c:pt>
                <c:pt idx="269">
                  <c:v>1346.7</c:v>
                </c:pt>
                <c:pt idx="270">
                  <c:v>1346.71</c:v>
                </c:pt>
                <c:pt idx="271">
                  <c:v>1346.72</c:v>
                </c:pt>
                <c:pt idx="272">
                  <c:v>1346.73</c:v>
                </c:pt>
                <c:pt idx="273">
                  <c:v>1346.74</c:v>
                </c:pt>
                <c:pt idx="274">
                  <c:v>1346.75</c:v>
                </c:pt>
                <c:pt idx="275">
                  <c:v>1346.76</c:v>
                </c:pt>
                <c:pt idx="276">
                  <c:v>1346.77</c:v>
                </c:pt>
                <c:pt idx="277">
                  <c:v>1346.78</c:v>
                </c:pt>
                <c:pt idx="278">
                  <c:v>1346.79</c:v>
                </c:pt>
                <c:pt idx="279">
                  <c:v>1346.8</c:v>
                </c:pt>
                <c:pt idx="280">
                  <c:v>1346.81</c:v>
                </c:pt>
                <c:pt idx="281">
                  <c:v>1346.82</c:v>
                </c:pt>
                <c:pt idx="282">
                  <c:v>1346.83</c:v>
                </c:pt>
                <c:pt idx="283">
                  <c:v>1346.84</c:v>
                </c:pt>
                <c:pt idx="284">
                  <c:v>1346.85</c:v>
                </c:pt>
                <c:pt idx="285">
                  <c:v>1346.86</c:v>
                </c:pt>
                <c:pt idx="286">
                  <c:v>1346.87</c:v>
                </c:pt>
                <c:pt idx="287">
                  <c:v>1346.88</c:v>
                </c:pt>
                <c:pt idx="288">
                  <c:v>1346.89</c:v>
                </c:pt>
                <c:pt idx="289">
                  <c:v>1346.9</c:v>
                </c:pt>
                <c:pt idx="290">
                  <c:v>1346.91</c:v>
                </c:pt>
                <c:pt idx="291">
                  <c:v>1346.92</c:v>
                </c:pt>
                <c:pt idx="292">
                  <c:v>1346.93</c:v>
                </c:pt>
                <c:pt idx="293">
                  <c:v>1346.94</c:v>
                </c:pt>
                <c:pt idx="294">
                  <c:v>1346.95</c:v>
                </c:pt>
                <c:pt idx="295">
                  <c:v>1346.96</c:v>
                </c:pt>
                <c:pt idx="296">
                  <c:v>1346.97</c:v>
                </c:pt>
                <c:pt idx="297">
                  <c:v>1346.98</c:v>
                </c:pt>
                <c:pt idx="298">
                  <c:v>1346.99</c:v>
                </c:pt>
                <c:pt idx="299">
                  <c:v>1347</c:v>
                </c:pt>
                <c:pt idx="300">
                  <c:v>1347.01</c:v>
                </c:pt>
                <c:pt idx="301">
                  <c:v>1347.02</c:v>
                </c:pt>
                <c:pt idx="302">
                  <c:v>1347.03</c:v>
                </c:pt>
                <c:pt idx="303">
                  <c:v>1347.04</c:v>
                </c:pt>
                <c:pt idx="304">
                  <c:v>1347.05</c:v>
                </c:pt>
                <c:pt idx="305">
                  <c:v>1347.06</c:v>
                </c:pt>
                <c:pt idx="306">
                  <c:v>1347.07</c:v>
                </c:pt>
                <c:pt idx="307">
                  <c:v>1347.08</c:v>
                </c:pt>
                <c:pt idx="308">
                  <c:v>1347.09</c:v>
                </c:pt>
                <c:pt idx="309">
                  <c:v>1347.1</c:v>
                </c:pt>
                <c:pt idx="310">
                  <c:v>1347.11</c:v>
                </c:pt>
                <c:pt idx="311">
                  <c:v>1347.12</c:v>
                </c:pt>
                <c:pt idx="312">
                  <c:v>1347.13</c:v>
                </c:pt>
                <c:pt idx="313">
                  <c:v>1347.14</c:v>
                </c:pt>
                <c:pt idx="314">
                  <c:v>1347.15</c:v>
                </c:pt>
                <c:pt idx="315">
                  <c:v>1347.16</c:v>
                </c:pt>
                <c:pt idx="316">
                  <c:v>1347.17</c:v>
                </c:pt>
                <c:pt idx="317">
                  <c:v>1347.18</c:v>
                </c:pt>
                <c:pt idx="318">
                  <c:v>1347.19</c:v>
                </c:pt>
                <c:pt idx="319">
                  <c:v>1347.2</c:v>
                </c:pt>
                <c:pt idx="320">
                  <c:v>1347.21</c:v>
                </c:pt>
                <c:pt idx="321">
                  <c:v>1347.22</c:v>
                </c:pt>
                <c:pt idx="322">
                  <c:v>1347.23</c:v>
                </c:pt>
                <c:pt idx="323">
                  <c:v>1347.24</c:v>
                </c:pt>
                <c:pt idx="324">
                  <c:v>1347.25</c:v>
                </c:pt>
                <c:pt idx="325">
                  <c:v>1347.26</c:v>
                </c:pt>
                <c:pt idx="326">
                  <c:v>1347.27</c:v>
                </c:pt>
                <c:pt idx="327">
                  <c:v>1347.28</c:v>
                </c:pt>
                <c:pt idx="328">
                  <c:v>1347.29</c:v>
                </c:pt>
                <c:pt idx="329">
                  <c:v>1347.3</c:v>
                </c:pt>
                <c:pt idx="330">
                  <c:v>1347.31</c:v>
                </c:pt>
                <c:pt idx="331">
                  <c:v>1347.32</c:v>
                </c:pt>
                <c:pt idx="332">
                  <c:v>1347.33</c:v>
                </c:pt>
                <c:pt idx="333">
                  <c:v>1347.34</c:v>
                </c:pt>
                <c:pt idx="334">
                  <c:v>1347.35</c:v>
                </c:pt>
                <c:pt idx="335">
                  <c:v>1347.36</c:v>
                </c:pt>
                <c:pt idx="336">
                  <c:v>1347.37</c:v>
                </c:pt>
                <c:pt idx="337">
                  <c:v>1347.38</c:v>
                </c:pt>
                <c:pt idx="338">
                  <c:v>1347.39</c:v>
                </c:pt>
                <c:pt idx="339">
                  <c:v>1347.4</c:v>
                </c:pt>
                <c:pt idx="340">
                  <c:v>1347.41</c:v>
                </c:pt>
                <c:pt idx="341">
                  <c:v>1347.42</c:v>
                </c:pt>
                <c:pt idx="342">
                  <c:v>1347.43</c:v>
                </c:pt>
                <c:pt idx="343">
                  <c:v>1347.44</c:v>
                </c:pt>
                <c:pt idx="344">
                  <c:v>1347.45</c:v>
                </c:pt>
                <c:pt idx="345">
                  <c:v>1347.46</c:v>
                </c:pt>
                <c:pt idx="346">
                  <c:v>1347.47</c:v>
                </c:pt>
                <c:pt idx="347">
                  <c:v>1347.48</c:v>
                </c:pt>
                <c:pt idx="348">
                  <c:v>1347.49</c:v>
                </c:pt>
                <c:pt idx="349">
                  <c:v>1347.5</c:v>
                </c:pt>
                <c:pt idx="350">
                  <c:v>1347.51</c:v>
                </c:pt>
                <c:pt idx="351">
                  <c:v>1347.52</c:v>
                </c:pt>
                <c:pt idx="352">
                  <c:v>1347.53</c:v>
                </c:pt>
                <c:pt idx="353">
                  <c:v>1347.54</c:v>
                </c:pt>
                <c:pt idx="354">
                  <c:v>1347.55</c:v>
                </c:pt>
                <c:pt idx="355">
                  <c:v>1347.56</c:v>
                </c:pt>
                <c:pt idx="356">
                  <c:v>1347.57</c:v>
                </c:pt>
                <c:pt idx="357">
                  <c:v>1347.58</c:v>
                </c:pt>
                <c:pt idx="358">
                  <c:v>1347.59</c:v>
                </c:pt>
                <c:pt idx="359">
                  <c:v>1347.6</c:v>
                </c:pt>
                <c:pt idx="360">
                  <c:v>1347.61</c:v>
                </c:pt>
                <c:pt idx="361">
                  <c:v>1347.62</c:v>
                </c:pt>
                <c:pt idx="362">
                  <c:v>1347.63</c:v>
                </c:pt>
                <c:pt idx="363">
                  <c:v>1347.64</c:v>
                </c:pt>
                <c:pt idx="364">
                  <c:v>1347.65</c:v>
                </c:pt>
                <c:pt idx="365">
                  <c:v>1347.66</c:v>
                </c:pt>
                <c:pt idx="366">
                  <c:v>1347.67</c:v>
                </c:pt>
                <c:pt idx="367">
                  <c:v>1347.68</c:v>
                </c:pt>
                <c:pt idx="368">
                  <c:v>1347.69</c:v>
                </c:pt>
                <c:pt idx="369">
                  <c:v>1347.7</c:v>
                </c:pt>
                <c:pt idx="370">
                  <c:v>1347.71</c:v>
                </c:pt>
                <c:pt idx="371">
                  <c:v>1347.72</c:v>
                </c:pt>
                <c:pt idx="372">
                  <c:v>1347.73</c:v>
                </c:pt>
                <c:pt idx="373">
                  <c:v>1347.74</c:v>
                </c:pt>
                <c:pt idx="374">
                  <c:v>1347.75</c:v>
                </c:pt>
                <c:pt idx="375">
                  <c:v>1347.76</c:v>
                </c:pt>
                <c:pt idx="376">
                  <c:v>1347.77</c:v>
                </c:pt>
                <c:pt idx="377">
                  <c:v>1347.78</c:v>
                </c:pt>
                <c:pt idx="378">
                  <c:v>1347.79</c:v>
                </c:pt>
                <c:pt idx="379">
                  <c:v>1347.8</c:v>
                </c:pt>
                <c:pt idx="380">
                  <c:v>1347.81</c:v>
                </c:pt>
                <c:pt idx="381">
                  <c:v>1347.82</c:v>
                </c:pt>
                <c:pt idx="382">
                  <c:v>1347.83</c:v>
                </c:pt>
                <c:pt idx="383">
                  <c:v>1347.84</c:v>
                </c:pt>
                <c:pt idx="384">
                  <c:v>1347.85</c:v>
                </c:pt>
                <c:pt idx="385">
                  <c:v>1347.86</c:v>
                </c:pt>
                <c:pt idx="386">
                  <c:v>1347.87</c:v>
                </c:pt>
                <c:pt idx="387">
                  <c:v>1347.88</c:v>
                </c:pt>
                <c:pt idx="388">
                  <c:v>1347.89</c:v>
                </c:pt>
                <c:pt idx="389">
                  <c:v>1347.9</c:v>
                </c:pt>
                <c:pt idx="390">
                  <c:v>1347.91</c:v>
                </c:pt>
                <c:pt idx="391">
                  <c:v>1347.92</c:v>
                </c:pt>
                <c:pt idx="392">
                  <c:v>1347.93</c:v>
                </c:pt>
                <c:pt idx="393">
                  <c:v>1347.94</c:v>
                </c:pt>
                <c:pt idx="394">
                  <c:v>1347.95</c:v>
                </c:pt>
                <c:pt idx="395">
                  <c:v>1347.96</c:v>
                </c:pt>
                <c:pt idx="396">
                  <c:v>1347.97</c:v>
                </c:pt>
                <c:pt idx="397">
                  <c:v>1347.98</c:v>
                </c:pt>
                <c:pt idx="398">
                  <c:v>1347.99</c:v>
                </c:pt>
                <c:pt idx="399">
                  <c:v>1348</c:v>
                </c:pt>
                <c:pt idx="400">
                  <c:v>1348.01</c:v>
                </c:pt>
                <c:pt idx="401">
                  <c:v>1348.02</c:v>
                </c:pt>
                <c:pt idx="402">
                  <c:v>1348.03</c:v>
                </c:pt>
                <c:pt idx="403">
                  <c:v>1348.04</c:v>
                </c:pt>
                <c:pt idx="404">
                  <c:v>1348.05</c:v>
                </c:pt>
                <c:pt idx="405">
                  <c:v>1348.06</c:v>
                </c:pt>
                <c:pt idx="406">
                  <c:v>1348.07</c:v>
                </c:pt>
                <c:pt idx="407">
                  <c:v>1348.08</c:v>
                </c:pt>
                <c:pt idx="408">
                  <c:v>1348.09</c:v>
                </c:pt>
                <c:pt idx="409">
                  <c:v>1348.1</c:v>
                </c:pt>
                <c:pt idx="410">
                  <c:v>1348.11</c:v>
                </c:pt>
                <c:pt idx="411">
                  <c:v>1348.12</c:v>
                </c:pt>
                <c:pt idx="412">
                  <c:v>1348.13</c:v>
                </c:pt>
                <c:pt idx="413">
                  <c:v>1348.14</c:v>
                </c:pt>
                <c:pt idx="414">
                  <c:v>1348.15</c:v>
                </c:pt>
                <c:pt idx="415">
                  <c:v>1348.16</c:v>
                </c:pt>
                <c:pt idx="416">
                  <c:v>1348.17</c:v>
                </c:pt>
                <c:pt idx="417">
                  <c:v>1348.18</c:v>
                </c:pt>
                <c:pt idx="418">
                  <c:v>1348.19</c:v>
                </c:pt>
                <c:pt idx="419">
                  <c:v>1348.2</c:v>
                </c:pt>
                <c:pt idx="420">
                  <c:v>1348.21</c:v>
                </c:pt>
                <c:pt idx="421">
                  <c:v>1348.22</c:v>
                </c:pt>
                <c:pt idx="422">
                  <c:v>1348.23</c:v>
                </c:pt>
                <c:pt idx="423">
                  <c:v>1348.24</c:v>
                </c:pt>
                <c:pt idx="424">
                  <c:v>1348.25</c:v>
                </c:pt>
                <c:pt idx="425">
                  <c:v>1348.26</c:v>
                </c:pt>
                <c:pt idx="426">
                  <c:v>1348.27</c:v>
                </c:pt>
                <c:pt idx="427">
                  <c:v>1348.28</c:v>
                </c:pt>
                <c:pt idx="428">
                  <c:v>1348.29</c:v>
                </c:pt>
                <c:pt idx="429">
                  <c:v>1348.3</c:v>
                </c:pt>
                <c:pt idx="430">
                  <c:v>1348.31</c:v>
                </c:pt>
                <c:pt idx="431">
                  <c:v>1348.32</c:v>
                </c:pt>
                <c:pt idx="432">
                  <c:v>1348.33</c:v>
                </c:pt>
                <c:pt idx="433">
                  <c:v>1348.34</c:v>
                </c:pt>
                <c:pt idx="434">
                  <c:v>1348.35</c:v>
                </c:pt>
                <c:pt idx="435">
                  <c:v>1348.36</c:v>
                </c:pt>
                <c:pt idx="436">
                  <c:v>1348.37</c:v>
                </c:pt>
                <c:pt idx="437">
                  <c:v>1348.38</c:v>
                </c:pt>
                <c:pt idx="438">
                  <c:v>1348.39</c:v>
                </c:pt>
                <c:pt idx="439">
                  <c:v>1348.4</c:v>
                </c:pt>
                <c:pt idx="440">
                  <c:v>1348.41</c:v>
                </c:pt>
                <c:pt idx="441">
                  <c:v>1348.42</c:v>
                </c:pt>
                <c:pt idx="442">
                  <c:v>1348.43</c:v>
                </c:pt>
                <c:pt idx="443">
                  <c:v>1348.44</c:v>
                </c:pt>
                <c:pt idx="444">
                  <c:v>1348.45</c:v>
                </c:pt>
                <c:pt idx="445">
                  <c:v>1348.46</c:v>
                </c:pt>
                <c:pt idx="446">
                  <c:v>1348.47</c:v>
                </c:pt>
                <c:pt idx="447">
                  <c:v>1348.48</c:v>
                </c:pt>
                <c:pt idx="448">
                  <c:v>1348.49</c:v>
                </c:pt>
                <c:pt idx="449">
                  <c:v>1348.5</c:v>
                </c:pt>
                <c:pt idx="450">
                  <c:v>1348.51</c:v>
                </c:pt>
                <c:pt idx="451">
                  <c:v>1348.52</c:v>
                </c:pt>
                <c:pt idx="452">
                  <c:v>1348.53</c:v>
                </c:pt>
                <c:pt idx="453">
                  <c:v>1348.54</c:v>
                </c:pt>
                <c:pt idx="454">
                  <c:v>1348.55</c:v>
                </c:pt>
                <c:pt idx="455">
                  <c:v>1348.56</c:v>
                </c:pt>
                <c:pt idx="456">
                  <c:v>1348.57</c:v>
                </c:pt>
                <c:pt idx="457">
                  <c:v>1348.58</c:v>
                </c:pt>
                <c:pt idx="458">
                  <c:v>1348.59</c:v>
                </c:pt>
                <c:pt idx="459">
                  <c:v>1348.6</c:v>
                </c:pt>
                <c:pt idx="460">
                  <c:v>1348.61</c:v>
                </c:pt>
                <c:pt idx="461">
                  <c:v>1348.62</c:v>
                </c:pt>
                <c:pt idx="462">
                  <c:v>1348.63</c:v>
                </c:pt>
                <c:pt idx="463">
                  <c:v>1348.64</c:v>
                </c:pt>
                <c:pt idx="464">
                  <c:v>1348.65</c:v>
                </c:pt>
                <c:pt idx="465">
                  <c:v>1348.66</c:v>
                </c:pt>
                <c:pt idx="466">
                  <c:v>1348.67</c:v>
                </c:pt>
                <c:pt idx="467">
                  <c:v>1348.68</c:v>
                </c:pt>
                <c:pt idx="468">
                  <c:v>1348.69</c:v>
                </c:pt>
                <c:pt idx="469">
                  <c:v>1348.7</c:v>
                </c:pt>
                <c:pt idx="470">
                  <c:v>1348.71</c:v>
                </c:pt>
                <c:pt idx="471">
                  <c:v>1348.72</c:v>
                </c:pt>
                <c:pt idx="472">
                  <c:v>1348.73</c:v>
                </c:pt>
                <c:pt idx="473">
                  <c:v>1348.74</c:v>
                </c:pt>
                <c:pt idx="474">
                  <c:v>1348.75</c:v>
                </c:pt>
                <c:pt idx="475">
                  <c:v>1348.76</c:v>
                </c:pt>
                <c:pt idx="476">
                  <c:v>1348.77</c:v>
                </c:pt>
                <c:pt idx="477">
                  <c:v>1348.78</c:v>
                </c:pt>
                <c:pt idx="478">
                  <c:v>1348.79</c:v>
                </c:pt>
                <c:pt idx="479">
                  <c:v>1348.8</c:v>
                </c:pt>
                <c:pt idx="480">
                  <c:v>1348.81</c:v>
                </c:pt>
                <c:pt idx="481">
                  <c:v>1348.82</c:v>
                </c:pt>
                <c:pt idx="482">
                  <c:v>1348.83</c:v>
                </c:pt>
                <c:pt idx="483">
                  <c:v>1348.84</c:v>
                </c:pt>
                <c:pt idx="484">
                  <c:v>1348.85</c:v>
                </c:pt>
                <c:pt idx="485">
                  <c:v>1348.86</c:v>
                </c:pt>
                <c:pt idx="486">
                  <c:v>1348.87</c:v>
                </c:pt>
                <c:pt idx="487">
                  <c:v>1348.88</c:v>
                </c:pt>
                <c:pt idx="488">
                  <c:v>1348.89</c:v>
                </c:pt>
                <c:pt idx="489">
                  <c:v>1348.9</c:v>
                </c:pt>
                <c:pt idx="490">
                  <c:v>1348.91</c:v>
                </c:pt>
                <c:pt idx="491">
                  <c:v>1348.92</c:v>
                </c:pt>
                <c:pt idx="492">
                  <c:v>1348.93</c:v>
                </c:pt>
                <c:pt idx="493">
                  <c:v>1348.94</c:v>
                </c:pt>
                <c:pt idx="494">
                  <c:v>1348.95</c:v>
                </c:pt>
                <c:pt idx="495">
                  <c:v>1348.96</c:v>
                </c:pt>
                <c:pt idx="496">
                  <c:v>1348.97</c:v>
                </c:pt>
                <c:pt idx="497">
                  <c:v>1348.98</c:v>
                </c:pt>
                <c:pt idx="498">
                  <c:v>1348.99</c:v>
                </c:pt>
                <c:pt idx="499">
                  <c:v>1349</c:v>
                </c:pt>
                <c:pt idx="500">
                  <c:v>1349.01</c:v>
                </c:pt>
                <c:pt idx="501">
                  <c:v>1349.02</c:v>
                </c:pt>
                <c:pt idx="502">
                  <c:v>1349.03</c:v>
                </c:pt>
                <c:pt idx="503">
                  <c:v>1349.04</c:v>
                </c:pt>
                <c:pt idx="504">
                  <c:v>1349.05</c:v>
                </c:pt>
                <c:pt idx="505">
                  <c:v>1349.06</c:v>
                </c:pt>
                <c:pt idx="506">
                  <c:v>1349.07</c:v>
                </c:pt>
                <c:pt idx="507">
                  <c:v>1349.08</c:v>
                </c:pt>
                <c:pt idx="508">
                  <c:v>1349.09</c:v>
                </c:pt>
                <c:pt idx="509">
                  <c:v>1349.1</c:v>
                </c:pt>
                <c:pt idx="510">
                  <c:v>1349.11</c:v>
                </c:pt>
                <c:pt idx="511">
                  <c:v>1349.12</c:v>
                </c:pt>
                <c:pt idx="512">
                  <c:v>1349.13</c:v>
                </c:pt>
                <c:pt idx="513">
                  <c:v>1349.14</c:v>
                </c:pt>
                <c:pt idx="514">
                  <c:v>1349.15</c:v>
                </c:pt>
                <c:pt idx="515">
                  <c:v>1349.16</c:v>
                </c:pt>
                <c:pt idx="516">
                  <c:v>1349.17</c:v>
                </c:pt>
                <c:pt idx="517">
                  <c:v>1349.18</c:v>
                </c:pt>
                <c:pt idx="518">
                  <c:v>1349.19</c:v>
                </c:pt>
                <c:pt idx="519">
                  <c:v>1349.2</c:v>
                </c:pt>
                <c:pt idx="520">
                  <c:v>1349.21</c:v>
                </c:pt>
                <c:pt idx="521">
                  <c:v>1349.22</c:v>
                </c:pt>
                <c:pt idx="522">
                  <c:v>1349.23</c:v>
                </c:pt>
                <c:pt idx="523">
                  <c:v>1349.24</c:v>
                </c:pt>
                <c:pt idx="524">
                  <c:v>1349.25</c:v>
                </c:pt>
                <c:pt idx="525">
                  <c:v>1349.26</c:v>
                </c:pt>
                <c:pt idx="526">
                  <c:v>1349.27</c:v>
                </c:pt>
                <c:pt idx="527">
                  <c:v>1349.28</c:v>
                </c:pt>
                <c:pt idx="528">
                  <c:v>1349.29</c:v>
                </c:pt>
                <c:pt idx="529">
                  <c:v>1349.3</c:v>
                </c:pt>
                <c:pt idx="530">
                  <c:v>1349.31</c:v>
                </c:pt>
                <c:pt idx="531">
                  <c:v>1349.32</c:v>
                </c:pt>
                <c:pt idx="532">
                  <c:v>1349.33</c:v>
                </c:pt>
                <c:pt idx="533">
                  <c:v>1349.34</c:v>
                </c:pt>
                <c:pt idx="534">
                  <c:v>1349.35</c:v>
                </c:pt>
                <c:pt idx="535">
                  <c:v>1349.36</c:v>
                </c:pt>
                <c:pt idx="536">
                  <c:v>1349.37</c:v>
                </c:pt>
                <c:pt idx="537">
                  <c:v>1349.38</c:v>
                </c:pt>
                <c:pt idx="538">
                  <c:v>1349.39</c:v>
                </c:pt>
                <c:pt idx="539">
                  <c:v>1349.4</c:v>
                </c:pt>
                <c:pt idx="540">
                  <c:v>1349.41</c:v>
                </c:pt>
                <c:pt idx="541">
                  <c:v>1349.42</c:v>
                </c:pt>
                <c:pt idx="542">
                  <c:v>1349.43</c:v>
                </c:pt>
                <c:pt idx="543">
                  <c:v>1349.44</c:v>
                </c:pt>
                <c:pt idx="544">
                  <c:v>1349.45</c:v>
                </c:pt>
                <c:pt idx="545">
                  <c:v>1349.46</c:v>
                </c:pt>
                <c:pt idx="546">
                  <c:v>1349.47</c:v>
                </c:pt>
                <c:pt idx="547">
                  <c:v>1349.48</c:v>
                </c:pt>
                <c:pt idx="548">
                  <c:v>1349.49</c:v>
                </c:pt>
                <c:pt idx="549">
                  <c:v>1349.5</c:v>
                </c:pt>
                <c:pt idx="550">
                  <c:v>1349.51</c:v>
                </c:pt>
                <c:pt idx="551">
                  <c:v>1349.52</c:v>
                </c:pt>
                <c:pt idx="552">
                  <c:v>1349.53</c:v>
                </c:pt>
                <c:pt idx="553">
                  <c:v>1349.54</c:v>
                </c:pt>
                <c:pt idx="554">
                  <c:v>1349.55</c:v>
                </c:pt>
                <c:pt idx="555">
                  <c:v>1349.56</c:v>
                </c:pt>
                <c:pt idx="556">
                  <c:v>1349.57</c:v>
                </c:pt>
                <c:pt idx="557">
                  <c:v>1349.58</c:v>
                </c:pt>
                <c:pt idx="558">
                  <c:v>1349.59</c:v>
                </c:pt>
                <c:pt idx="559">
                  <c:v>1349.6</c:v>
                </c:pt>
                <c:pt idx="560">
                  <c:v>1349.61</c:v>
                </c:pt>
                <c:pt idx="561">
                  <c:v>1349.62</c:v>
                </c:pt>
                <c:pt idx="562">
                  <c:v>1349.63</c:v>
                </c:pt>
                <c:pt idx="563">
                  <c:v>1349.64</c:v>
                </c:pt>
                <c:pt idx="564">
                  <c:v>1349.65</c:v>
                </c:pt>
                <c:pt idx="565">
                  <c:v>1349.66</c:v>
                </c:pt>
                <c:pt idx="566">
                  <c:v>1349.67</c:v>
                </c:pt>
                <c:pt idx="567">
                  <c:v>1349.68</c:v>
                </c:pt>
                <c:pt idx="568">
                  <c:v>1349.69</c:v>
                </c:pt>
                <c:pt idx="569">
                  <c:v>1349.7</c:v>
                </c:pt>
                <c:pt idx="570">
                  <c:v>1349.71</c:v>
                </c:pt>
                <c:pt idx="571">
                  <c:v>1349.72</c:v>
                </c:pt>
                <c:pt idx="572">
                  <c:v>1349.73</c:v>
                </c:pt>
                <c:pt idx="573">
                  <c:v>1349.74</c:v>
                </c:pt>
                <c:pt idx="574">
                  <c:v>1349.75</c:v>
                </c:pt>
                <c:pt idx="575">
                  <c:v>1349.76</c:v>
                </c:pt>
                <c:pt idx="576">
                  <c:v>1349.77</c:v>
                </c:pt>
                <c:pt idx="577">
                  <c:v>1349.78</c:v>
                </c:pt>
                <c:pt idx="578">
                  <c:v>1349.79</c:v>
                </c:pt>
                <c:pt idx="579">
                  <c:v>1349.8</c:v>
                </c:pt>
                <c:pt idx="580">
                  <c:v>1349.81</c:v>
                </c:pt>
                <c:pt idx="581">
                  <c:v>1349.82</c:v>
                </c:pt>
                <c:pt idx="582">
                  <c:v>1349.83</c:v>
                </c:pt>
                <c:pt idx="583">
                  <c:v>1349.84</c:v>
                </c:pt>
                <c:pt idx="584">
                  <c:v>1349.85</c:v>
                </c:pt>
                <c:pt idx="585">
                  <c:v>1349.86</c:v>
                </c:pt>
                <c:pt idx="586">
                  <c:v>1349.87</c:v>
                </c:pt>
                <c:pt idx="587">
                  <c:v>1349.88</c:v>
                </c:pt>
                <c:pt idx="588">
                  <c:v>1349.89</c:v>
                </c:pt>
                <c:pt idx="589">
                  <c:v>1349.9</c:v>
                </c:pt>
                <c:pt idx="590">
                  <c:v>1349.91</c:v>
                </c:pt>
                <c:pt idx="591">
                  <c:v>1349.92</c:v>
                </c:pt>
                <c:pt idx="592">
                  <c:v>1349.93</c:v>
                </c:pt>
                <c:pt idx="593">
                  <c:v>1349.94</c:v>
                </c:pt>
                <c:pt idx="594">
                  <c:v>1349.95</c:v>
                </c:pt>
                <c:pt idx="595">
                  <c:v>1349.96</c:v>
                </c:pt>
                <c:pt idx="596">
                  <c:v>1349.97</c:v>
                </c:pt>
                <c:pt idx="597">
                  <c:v>1349.98</c:v>
                </c:pt>
                <c:pt idx="598">
                  <c:v>1349.99</c:v>
                </c:pt>
                <c:pt idx="599">
                  <c:v>1350</c:v>
                </c:pt>
                <c:pt idx="600">
                  <c:v>1350.01</c:v>
                </c:pt>
                <c:pt idx="601">
                  <c:v>1350.02</c:v>
                </c:pt>
                <c:pt idx="602">
                  <c:v>1350.03</c:v>
                </c:pt>
                <c:pt idx="603">
                  <c:v>1350.04</c:v>
                </c:pt>
                <c:pt idx="604">
                  <c:v>1350.05</c:v>
                </c:pt>
                <c:pt idx="605">
                  <c:v>1350.06</c:v>
                </c:pt>
                <c:pt idx="606">
                  <c:v>1350.07</c:v>
                </c:pt>
                <c:pt idx="607">
                  <c:v>1350.08</c:v>
                </c:pt>
                <c:pt idx="608">
                  <c:v>1350.09</c:v>
                </c:pt>
                <c:pt idx="609">
                  <c:v>1350.1</c:v>
                </c:pt>
                <c:pt idx="610">
                  <c:v>1350.11</c:v>
                </c:pt>
                <c:pt idx="611">
                  <c:v>1350.12</c:v>
                </c:pt>
                <c:pt idx="612">
                  <c:v>1350.13</c:v>
                </c:pt>
                <c:pt idx="613">
                  <c:v>1350.14</c:v>
                </c:pt>
                <c:pt idx="614">
                  <c:v>1350.15</c:v>
                </c:pt>
                <c:pt idx="615">
                  <c:v>1350.16</c:v>
                </c:pt>
                <c:pt idx="616">
                  <c:v>1350.17</c:v>
                </c:pt>
                <c:pt idx="617">
                  <c:v>1350.18</c:v>
                </c:pt>
                <c:pt idx="618">
                  <c:v>1350.19</c:v>
                </c:pt>
                <c:pt idx="619">
                  <c:v>1350.2</c:v>
                </c:pt>
                <c:pt idx="620">
                  <c:v>1350.21</c:v>
                </c:pt>
                <c:pt idx="621">
                  <c:v>1350.22</c:v>
                </c:pt>
                <c:pt idx="622">
                  <c:v>1350.23</c:v>
                </c:pt>
                <c:pt idx="623">
                  <c:v>1350.24</c:v>
                </c:pt>
                <c:pt idx="624">
                  <c:v>1350.25</c:v>
                </c:pt>
                <c:pt idx="625">
                  <c:v>1350.26</c:v>
                </c:pt>
                <c:pt idx="626">
                  <c:v>1350.27</c:v>
                </c:pt>
                <c:pt idx="627">
                  <c:v>1350.28</c:v>
                </c:pt>
                <c:pt idx="628">
                  <c:v>1350.29</c:v>
                </c:pt>
                <c:pt idx="629">
                  <c:v>1350.3</c:v>
                </c:pt>
                <c:pt idx="630">
                  <c:v>1350.31</c:v>
                </c:pt>
                <c:pt idx="631">
                  <c:v>1350.32</c:v>
                </c:pt>
                <c:pt idx="632">
                  <c:v>1350.33</c:v>
                </c:pt>
                <c:pt idx="633">
                  <c:v>1350.34</c:v>
                </c:pt>
                <c:pt idx="634">
                  <c:v>1350.35</c:v>
                </c:pt>
                <c:pt idx="635">
                  <c:v>1350.36</c:v>
                </c:pt>
                <c:pt idx="636">
                  <c:v>1350.37</c:v>
                </c:pt>
                <c:pt idx="637">
                  <c:v>1350.38</c:v>
                </c:pt>
                <c:pt idx="638">
                  <c:v>1350.39</c:v>
                </c:pt>
                <c:pt idx="639">
                  <c:v>1350.4</c:v>
                </c:pt>
                <c:pt idx="640">
                  <c:v>1350.41</c:v>
                </c:pt>
                <c:pt idx="641">
                  <c:v>1350.42</c:v>
                </c:pt>
                <c:pt idx="642">
                  <c:v>1350.43</c:v>
                </c:pt>
                <c:pt idx="643">
                  <c:v>1350.44</c:v>
                </c:pt>
                <c:pt idx="644">
                  <c:v>1350.45</c:v>
                </c:pt>
                <c:pt idx="645">
                  <c:v>1350.46</c:v>
                </c:pt>
                <c:pt idx="646">
                  <c:v>1350.47</c:v>
                </c:pt>
                <c:pt idx="647">
                  <c:v>1350.48</c:v>
                </c:pt>
                <c:pt idx="648">
                  <c:v>1350.49</c:v>
                </c:pt>
                <c:pt idx="649">
                  <c:v>1350.5</c:v>
                </c:pt>
                <c:pt idx="650">
                  <c:v>1350.51</c:v>
                </c:pt>
                <c:pt idx="651">
                  <c:v>1350.52</c:v>
                </c:pt>
                <c:pt idx="652">
                  <c:v>1350.53</c:v>
                </c:pt>
                <c:pt idx="653">
                  <c:v>1350.54</c:v>
                </c:pt>
                <c:pt idx="654">
                  <c:v>1350.55</c:v>
                </c:pt>
                <c:pt idx="655">
                  <c:v>1350.56</c:v>
                </c:pt>
                <c:pt idx="656">
                  <c:v>1350.57</c:v>
                </c:pt>
                <c:pt idx="657">
                  <c:v>1350.58</c:v>
                </c:pt>
                <c:pt idx="658">
                  <c:v>1350.59</c:v>
                </c:pt>
                <c:pt idx="659">
                  <c:v>1350.6</c:v>
                </c:pt>
                <c:pt idx="660">
                  <c:v>1350.61</c:v>
                </c:pt>
                <c:pt idx="661">
                  <c:v>1350.62</c:v>
                </c:pt>
                <c:pt idx="662">
                  <c:v>1350.63</c:v>
                </c:pt>
                <c:pt idx="663">
                  <c:v>1350.64</c:v>
                </c:pt>
                <c:pt idx="664">
                  <c:v>1350.65</c:v>
                </c:pt>
                <c:pt idx="665">
                  <c:v>1350.66</c:v>
                </c:pt>
                <c:pt idx="666">
                  <c:v>1350.67</c:v>
                </c:pt>
                <c:pt idx="667">
                  <c:v>1350.68</c:v>
                </c:pt>
                <c:pt idx="668">
                  <c:v>1350.69</c:v>
                </c:pt>
                <c:pt idx="669">
                  <c:v>1350.7</c:v>
                </c:pt>
                <c:pt idx="670">
                  <c:v>1350.71</c:v>
                </c:pt>
                <c:pt idx="671">
                  <c:v>1350.72</c:v>
                </c:pt>
                <c:pt idx="672">
                  <c:v>1350.73</c:v>
                </c:pt>
                <c:pt idx="673">
                  <c:v>1350.74</c:v>
                </c:pt>
                <c:pt idx="674">
                  <c:v>1350.75</c:v>
                </c:pt>
                <c:pt idx="675">
                  <c:v>1350.76</c:v>
                </c:pt>
                <c:pt idx="676">
                  <c:v>1350.77</c:v>
                </c:pt>
                <c:pt idx="677">
                  <c:v>1350.78</c:v>
                </c:pt>
                <c:pt idx="678">
                  <c:v>1350.79</c:v>
                </c:pt>
                <c:pt idx="679">
                  <c:v>1350.8</c:v>
                </c:pt>
                <c:pt idx="680">
                  <c:v>1350.81</c:v>
                </c:pt>
                <c:pt idx="681">
                  <c:v>1350.82</c:v>
                </c:pt>
                <c:pt idx="682">
                  <c:v>1350.83</c:v>
                </c:pt>
                <c:pt idx="683">
                  <c:v>1350.84</c:v>
                </c:pt>
                <c:pt idx="684">
                  <c:v>1350.85</c:v>
                </c:pt>
                <c:pt idx="685">
                  <c:v>1350.86</c:v>
                </c:pt>
                <c:pt idx="686">
                  <c:v>1350.87</c:v>
                </c:pt>
                <c:pt idx="687">
                  <c:v>1350.88</c:v>
                </c:pt>
                <c:pt idx="688">
                  <c:v>1350.89</c:v>
                </c:pt>
                <c:pt idx="689">
                  <c:v>1350.9</c:v>
                </c:pt>
                <c:pt idx="690">
                  <c:v>1350.91</c:v>
                </c:pt>
                <c:pt idx="691">
                  <c:v>1350.92</c:v>
                </c:pt>
                <c:pt idx="692">
                  <c:v>1350.93</c:v>
                </c:pt>
                <c:pt idx="693">
                  <c:v>1350.94</c:v>
                </c:pt>
                <c:pt idx="694">
                  <c:v>1350.95</c:v>
                </c:pt>
                <c:pt idx="695">
                  <c:v>1350.96</c:v>
                </c:pt>
                <c:pt idx="696">
                  <c:v>1350.97</c:v>
                </c:pt>
                <c:pt idx="697">
                  <c:v>1350.98</c:v>
                </c:pt>
                <c:pt idx="698">
                  <c:v>1350.99</c:v>
                </c:pt>
                <c:pt idx="699">
                  <c:v>1351</c:v>
                </c:pt>
                <c:pt idx="700">
                  <c:v>1351.01</c:v>
                </c:pt>
                <c:pt idx="701">
                  <c:v>1351.02</c:v>
                </c:pt>
                <c:pt idx="702">
                  <c:v>1351.03</c:v>
                </c:pt>
                <c:pt idx="703">
                  <c:v>1351.04</c:v>
                </c:pt>
                <c:pt idx="704">
                  <c:v>1351.05</c:v>
                </c:pt>
                <c:pt idx="705">
                  <c:v>1351.06</c:v>
                </c:pt>
                <c:pt idx="706">
                  <c:v>1351.07</c:v>
                </c:pt>
                <c:pt idx="707">
                  <c:v>1351.08</c:v>
                </c:pt>
                <c:pt idx="708">
                  <c:v>1351.09</c:v>
                </c:pt>
                <c:pt idx="709">
                  <c:v>1351.1</c:v>
                </c:pt>
                <c:pt idx="710">
                  <c:v>1351.11</c:v>
                </c:pt>
                <c:pt idx="711">
                  <c:v>1351.12</c:v>
                </c:pt>
                <c:pt idx="712">
                  <c:v>1351.13</c:v>
                </c:pt>
                <c:pt idx="713">
                  <c:v>1351.14</c:v>
                </c:pt>
                <c:pt idx="714">
                  <c:v>1351.15</c:v>
                </c:pt>
                <c:pt idx="715">
                  <c:v>1351.16</c:v>
                </c:pt>
                <c:pt idx="716">
                  <c:v>1351.17</c:v>
                </c:pt>
                <c:pt idx="717">
                  <c:v>1351.18</c:v>
                </c:pt>
                <c:pt idx="718">
                  <c:v>1351.19</c:v>
                </c:pt>
                <c:pt idx="719">
                  <c:v>1351.2</c:v>
                </c:pt>
                <c:pt idx="720">
                  <c:v>1351.21</c:v>
                </c:pt>
                <c:pt idx="721">
                  <c:v>1351.22</c:v>
                </c:pt>
                <c:pt idx="722">
                  <c:v>1351.23</c:v>
                </c:pt>
                <c:pt idx="723">
                  <c:v>1351.24</c:v>
                </c:pt>
                <c:pt idx="724">
                  <c:v>1351.25</c:v>
                </c:pt>
                <c:pt idx="725">
                  <c:v>1351.26</c:v>
                </c:pt>
                <c:pt idx="726">
                  <c:v>1351.27</c:v>
                </c:pt>
                <c:pt idx="727">
                  <c:v>1351.28</c:v>
                </c:pt>
                <c:pt idx="728">
                  <c:v>1351.29</c:v>
                </c:pt>
                <c:pt idx="729">
                  <c:v>1351.3</c:v>
                </c:pt>
                <c:pt idx="730">
                  <c:v>1351.31</c:v>
                </c:pt>
                <c:pt idx="731">
                  <c:v>1351.32</c:v>
                </c:pt>
                <c:pt idx="732">
                  <c:v>1351.33</c:v>
                </c:pt>
                <c:pt idx="733">
                  <c:v>1351.34</c:v>
                </c:pt>
                <c:pt idx="734">
                  <c:v>1351.35</c:v>
                </c:pt>
                <c:pt idx="735">
                  <c:v>1351.36</c:v>
                </c:pt>
                <c:pt idx="736">
                  <c:v>1351.37</c:v>
                </c:pt>
                <c:pt idx="737">
                  <c:v>1351.38</c:v>
                </c:pt>
                <c:pt idx="738">
                  <c:v>1351.39</c:v>
                </c:pt>
                <c:pt idx="739">
                  <c:v>1351.4</c:v>
                </c:pt>
                <c:pt idx="740">
                  <c:v>1351.41</c:v>
                </c:pt>
                <c:pt idx="741">
                  <c:v>1351.42</c:v>
                </c:pt>
                <c:pt idx="742">
                  <c:v>1351.43</c:v>
                </c:pt>
                <c:pt idx="743">
                  <c:v>1351.44</c:v>
                </c:pt>
                <c:pt idx="744">
                  <c:v>1351.45</c:v>
                </c:pt>
                <c:pt idx="745">
                  <c:v>1351.46</c:v>
                </c:pt>
                <c:pt idx="746">
                  <c:v>1351.47</c:v>
                </c:pt>
                <c:pt idx="747">
                  <c:v>1351.48</c:v>
                </c:pt>
                <c:pt idx="748">
                  <c:v>1351.49</c:v>
                </c:pt>
                <c:pt idx="749">
                  <c:v>1351.5</c:v>
                </c:pt>
                <c:pt idx="750">
                  <c:v>1351.51</c:v>
                </c:pt>
                <c:pt idx="751">
                  <c:v>1351.52</c:v>
                </c:pt>
                <c:pt idx="752">
                  <c:v>1351.53</c:v>
                </c:pt>
                <c:pt idx="753">
                  <c:v>1351.54</c:v>
                </c:pt>
                <c:pt idx="754">
                  <c:v>1351.55</c:v>
                </c:pt>
                <c:pt idx="755">
                  <c:v>1351.56</c:v>
                </c:pt>
                <c:pt idx="756">
                  <c:v>1351.57</c:v>
                </c:pt>
                <c:pt idx="757">
                  <c:v>1351.58</c:v>
                </c:pt>
                <c:pt idx="758">
                  <c:v>1351.59</c:v>
                </c:pt>
                <c:pt idx="759">
                  <c:v>1351.6</c:v>
                </c:pt>
                <c:pt idx="760">
                  <c:v>1351.61</c:v>
                </c:pt>
                <c:pt idx="761">
                  <c:v>1351.62</c:v>
                </c:pt>
                <c:pt idx="762">
                  <c:v>1351.63</c:v>
                </c:pt>
                <c:pt idx="763">
                  <c:v>1351.64</c:v>
                </c:pt>
                <c:pt idx="764">
                  <c:v>1351.65</c:v>
                </c:pt>
                <c:pt idx="765">
                  <c:v>1351.66</c:v>
                </c:pt>
                <c:pt idx="766">
                  <c:v>1351.67</c:v>
                </c:pt>
                <c:pt idx="767">
                  <c:v>1351.68</c:v>
                </c:pt>
                <c:pt idx="768">
                  <c:v>1351.69</c:v>
                </c:pt>
                <c:pt idx="769">
                  <c:v>1351.7</c:v>
                </c:pt>
                <c:pt idx="770">
                  <c:v>1351.71</c:v>
                </c:pt>
                <c:pt idx="771">
                  <c:v>1351.72</c:v>
                </c:pt>
                <c:pt idx="772">
                  <c:v>1351.73</c:v>
                </c:pt>
                <c:pt idx="773">
                  <c:v>1351.74</c:v>
                </c:pt>
                <c:pt idx="774">
                  <c:v>1351.75</c:v>
                </c:pt>
                <c:pt idx="775">
                  <c:v>1351.76</c:v>
                </c:pt>
                <c:pt idx="776">
                  <c:v>1351.77</c:v>
                </c:pt>
                <c:pt idx="777">
                  <c:v>1351.78</c:v>
                </c:pt>
                <c:pt idx="778">
                  <c:v>1351.79</c:v>
                </c:pt>
                <c:pt idx="779">
                  <c:v>1351.8</c:v>
                </c:pt>
                <c:pt idx="780">
                  <c:v>1351.81</c:v>
                </c:pt>
                <c:pt idx="781">
                  <c:v>1351.82</c:v>
                </c:pt>
                <c:pt idx="782">
                  <c:v>1351.83</c:v>
                </c:pt>
                <c:pt idx="783">
                  <c:v>1351.84</c:v>
                </c:pt>
                <c:pt idx="784">
                  <c:v>1351.85</c:v>
                </c:pt>
                <c:pt idx="785">
                  <c:v>1351.86</c:v>
                </c:pt>
                <c:pt idx="786">
                  <c:v>1351.87</c:v>
                </c:pt>
                <c:pt idx="787">
                  <c:v>1351.88</c:v>
                </c:pt>
                <c:pt idx="788">
                  <c:v>1351.89</c:v>
                </c:pt>
                <c:pt idx="789">
                  <c:v>1351.9</c:v>
                </c:pt>
                <c:pt idx="790">
                  <c:v>1351.91</c:v>
                </c:pt>
                <c:pt idx="791">
                  <c:v>1351.92</c:v>
                </c:pt>
                <c:pt idx="792">
                  <c:v>1351.93</c:v>
                </c:pt>
                <c:pt idx="793">
                  <c:v>1351.94</c:v>
                </c:pt>
                <c:pt idx="794">
                  <c:v>1351.95</c:v>
                </c:pt>
                <c:pt idx="795">
                  <c:v>1351.96</c:v>
                </c:pt>
                <c:pt idx="796">
                  <c:v>1351.97</c:v>
                </c:pt>
                <c:pt idx="797">
                  <c:v>1351.98</c:v>
                </c:pt>
                <c:pt idx="798">
                  <c:v>1351.99</c:v>
                </c:pt>
                <c:pt idx="799">
                  <c:v>1352</c:v>
                </c:pt>
                <c:pt idx="800">
                  <c:v>1352.01</c:v>
                </c:pt>
                <c:pt idx="801">
                  <c:v>1352.02</c:v>
                </c:pt>
                <c:pt idx="802">
                  <c:v>1352.03</c:v>
                </c:pt>
                <c:pt idx="803">
                  <c:v>1352.04</c:v>
                </c:pt>
                <c:pt idx="804">
                  <c:v>1352.05</c:v>
                </c:pt>
                <c:pt idx="805">
                  <c:v>1352.06</c:v>
                </c:pt>
                <c:pt idx="806">
                  <c:v>1352.07</c:v>
                </c:pt>
                <c:pt idx="807">
                  <c:v>1352.08</c:v>
                </c:pt>
                <c:pt idx="808">
                  <c:v>1352.09</c:v>
                </c:pt>
                <c:pt idx="809">
                  <c:v>1352.1</c:v>
                </c:pt>
                <c:pt idx="810">
                  <c:v>1352.11</c:v>
                </c:pt>
                <c:pt idx="811">
                  <c:v>1352.12</c:v>
                </c:pt>
                <c:pt idx="812">
                  <c:v>1352.13</c:v>
                </c:pt>
                <c:pt idx="813">
                  <c:v>1352.14</c:v>
                </c:pt>
                <c:pt idx="814">
                  <c:v>1352.15</c:v>
                </c:pt>
                <c:pt idx="815">
                  <c:v>1352.16</c:v>
                </c:pt>
                <c:pt idx="816">
                  <c:v>1352.17</c:v>
                </c:pt>
                <c:pt idx="817">
                  <c:v>1352.18</c:v>
                </c:pt>
                <c:pt idx="818">
                  <c:v>1352.19</c:v>
                </c:pt>
                <c:pt idx="819">
                  <c:v>1352.2</c:v>
                </c:pt>
                <c:pt idx="820">
                  <c:v>1352.21</c:v>
                </c:pt>
                <c:pt idx="821">
                  <c:v>1352.22</c:v>
                </c:pt>
                <c:pt idx="822">
                  <c:v>1352.23</c:v>
                </c:pt>
                <c:pt idx="823">
                  <c:v>1352.24</c:v>
                </c:pt>
                <c:pt idx="824">
                  <c:v>1352.25</c:v>
                </c:pt>
                <c:pt idx="825">
                  <c:v>1352.26</c:v>
                </c:pt>
                <c:pt idx="826">
                  <c:v>1352.27</c:v>
                </c:pt>
                <c:pt idx="827">
                  <c:v>1352.28</c:v>
                </c:pt>
                <c:pt idx="828">
                  <c:v>1352.29</c:v>
                </c:pt>
                <c:pt idx="829">
                  <c:v>1352.3</c:v>
                </c:pt>
                <c:pt idx="830">
                  <c:v>1352.31</c:v>
                </c:pt>
                <c:pt idx="831">
                  <c:v>1352.32</c:v>
                </c:pt>
                <c:pt idx="832">
                  <c:v>1352.33</c:v>
                </c:pt>
                <c:pt idx="833">
                  <c:v>1352.34</c:v>
                </c:pt>
                <c:pt idx="834">
                  <c:v>1352.35</c:v>
                </c:pt>
                <c:pt idx="835">
                  <c:v>1352.36</c:v>
                </c:pt>
                <c:pt idx="836">
                  <c:v>1352.37</c:v>
                </c:pt>
                <c:pt idx="837">
                  <c:v>1352.38</c:v>
                </c:pt>
                <c:pt idx="838">
                  <c:v>1352.39</c:v>
                </c:pt>
                <c:pt idx="839">
                  <c:v>1352.4</c:v>
                </c:pt>
                <c:pt idx="840">
                  <c:v>1352.41</c:v>
                </c:pt>
                <c:pt idx="841">
                  <c:v>1352.42</c:v>
                </c:pt>
                <c:pt idx="842">
                  <c:v>1352.43</c:v>
                </c:pt>
                <c:pt idx="843">
                  <c:v>1352.44</c:v>
                </c:pt>
                <c:pt idx="844">
                  <c:v>1352.45</c:v>
                </c:pt>
                <c:pt idx="845">
                  <c:v>1352.46</c:v>
                </c:pt>
                <c:pt idx="846">
                  <c:v>1352.47</c:v>
                </c:pt>
                <c:pt idx="847">
                  <c:v>1352.48</c:v>
                </c:pt>
                <c:pt idx="848">
                  <c:v>1352.49</c:v>
                </c:pt>
                <c:pt idx="849">
                  <c:v>1352.5</c:v>
                </c:pt>
                <c:pt idx="850">
                  <c:v>1352.51</c:v>
                </c:pt>
                <c:pt idx="851">
                  <c:v>1352.52</c:v>
                </c:pt>
                <c:pt idx="852">
                  <c:v>1352.53</c:v>
                </c:pt>
                <c:pt idx="853">
                  <c:v>1352.54</c:v>
                </c:pt>
                <c:pt idx="854">
                  <c:v>1352.55</c:v>
                </c:pt>
                <c:pt idx="855">
                  <c:v>1352.56</c:v>
                </c:pt>
                <c:pt idx="856">
                  <c:v>1352.57</c:v>
                </c:pt>
                <c:pt idx="857">
                  <c:v>1352.58</c:v>
                </c:pt>
                <c:pt idx="858">
                  <c:v>1352.59</c:v>
                </c:pt>
                <c:pt idx="859">
                  <c:v>1352.6</c:v>
                </c:pt>
                <c:pt idx="860">
                  <c:v>1352.61</c:v>
                </c:pt>
                <c:pt idx="861">
                  <c:v>1352.62</c:v>
                </c:pt>
                <c:pt idx="862">
                  <c:v>1352.63</c:v>
                </c:pt>
                <c:pt idx="863">
                  <c:v>1352.64</c:v>
                </c:pt>
                <c:pt idx="864">
                  <c:v>1352.65</c:v>
                </c:pt>
                <c:pt idx="865">
                  <c:v>1352.66</c:v>
                </c:pt>
                <c:pt idx="866">
                  <c:v>1352.67</c:v>
                </c:pt>
                <c:pt idx="867">
                  <c:v>1352.68</c:v>
                </c:pt>
                <c:pt idx="868">
                  <c:v>1352.69</c:v>
                </c:pt>
                <c:pt idx="869">
                  <c:v>1352.7</c:v>
                </c:pt>
                <c:pt idx="870">
                  <c:v>1352.71</c:v>
                </c:pt>
                <c:pt idx="871">
                  <c:v>1352.72</c:v>
                </c:pt>
                <c:pt idx="872">
                  <c:v>1352.73</c:v>
                </c:pt>
                <c:pt idx="873">
                  <c:v>1352.74</c:v>
                </c:pt>
                <c:pt idx="874">
                  <c:v>1352.75</c:v>
                </c:pt>
                <c:pt idx="875">
                  <c:v>1352.76</c:v>
                </c:pt>
                <c:pt idx="876">
                  <c:v>1352.77</c:v>
                </c:pt>
                <c:pt idx="877">
                  <c:v>1352.78</c:v>
                </c:pt>
                <c:pt idx="878">
                  <c:v>1352.79</c:v>
                </c:pt>
                <c:pt idx="879">
                  <c:v>1352.8</c:v>
                </c:pt>
                <c:pt idx="880">
                  <c:v>1352.81</c:v>
                </c:pt>
                <c:pt idx="881">
                  <c:v>1352.82</c:v>
                </c:pt>
                <c:pt idx="882">
                  <c:v>1352.83</c:v>
                </c:pt>
                <c:pt idx="883">
                  <c:v>1352.84</c:v>
                </c:pt>
                <c:pt idx="884">
                  <c:v>1352.85</c:v>
                </c:pt>
                <c:pt idx="885">
                  <c:v>1352.86</c:v>
                </c:pt>
                <c:pt idx="886">
                  <c:v>1352.87</c:v>
                </c:pt>
                <c:pt idx="887">
                  <c:v>1352.88</c:v>
                </c:pt>
                <c:pt idx="888">
                  <c:v>1352.89</c:v>
                </c:pt>
                <c:pt idx="889">
                  <c:v>1352.9</c:v>
                </c:pt>
                <c:pt idx="890">
                  <c:v>1352.91</c:v>
                </c:pt>
                <c:pt idx="891">
                  <c:v>1352.92</c:v>
                </c:pt>
                <c:pt idx="892">
                  <c:v>1352.93</c:v>
                </c:pt>
                <c:pt idx="893">
                  <c:v>1352.94</c:v>
                </c:pt>
                <c:pt idx="894">
                  <c:v>1352.95</c:v>
                </c:pt>
                <c:pt idx="895">
                  <c:v>1352.96</c:v>
                </c:pt>
                <c:pt idx="896">
                  <c:v>1352.97</c:v>
                </c:pt>
                <c:pt idx="897">
                  <c:v>1352.98</c:v>
                </c:pt>
                <c:pt idx="898">
                  <c:v>1352.99</c:v>
                </c:pt>
                <c:pt idx="899">
                  <c:v>1353</c:v>
                </c:pt>
                <c:pt idx="900">
                  <c:v>1353.01</c:v>
                </c:pt>
                <c:pt idx="901">
                  <c:v>1353.02</c:v>
                </c:pt>
                <c:pt idx="902">
                  <c:v>1353.03</c:v>
                </c:pt>
                <c:pt idx="903">
                  <c:v>1353.04</c:v>
                </c:pt>
                <c:pt idx="904">
                  <c:v>1353.05</c:v>
                </c:pt>
                <c:pt idx="905">
                  <c:v>1353.06</c:v>
                </c:pt>
                <c:pt idx="906">
                  <c:v>1353.07</c:v>
                </c:pt>
                <c:pt idx="907">
                  <c:v>1353.08</c:v>
                </c:pt>
                <c:pt idx="908">
                  <c:v>1353.09</c:v>
                </c:pt>
                <c:pt idx="909">
                  <c:v>1353.1</c:v>
                </c:pt>
                <c:pt idx="910">
                  <c:v>1353.11</c:v>
                </c:pt>
                <c:pt idx="911">
                  <c:v>1353.12</c:v>
                </c:pt>
                <c:pt idx="912">
                  <c:v>1353.13</c:v>
                </c:pt>
                <c:pt idx="913">
                  <c:v>1353.14</c:v>
                </c:pt>
                <c:pt idx="914">
                  <c:v>1353.15</c:v>
                </c:pt>
                <c:pt idx="915">
                  <c:v>1353.16</c:v>
                </c:pt>
                <c:pt idx="916">
                  <c:v>1353.17</c:v>
                </c:pt>
                <c:pt idx="917">
                  <c:v>1353.18</c:v>
                </c:pt>
                <c:pt idx="918">
                  <c:v>1353.19</c:v>
                </c:pt>
                <c:pt idx="919">
                  <c:v>1353.2</c:v>
                </c:pt>
                <c:pt idx="920">
                  <c:v>1353.21</c:v>
                </c:pt>
                <c:pt idx="921">
                  <c:v>1353.22</c:v>
                </c:pt>
                <c:pt idx="922">
                  <c:v>1353.23</c:v>
                </c:pt>
                <c:pt idx="923">
                  <c:v>1353.24</c:v>
                </c:pt>
                <c:pt idx="924">
                  <c:v>1353.25</c:v>
                </c:pt>
                <c:pt idx="925">
                  <c:v>1353.26</c:v>
                </c:pt>
                <c:pt idx="926">
                  <c:v>1353.27</c:v>
                </c:pt>
                <c:pt idx="927">
                  <c:v>1353.28</c:v>
                </c:pt>
                <c:pt idx="928">
                  <c:v>1353.29</c:v>
                </c:pt>
                <c:pt idx="929">
                  <c:v>1353.3</c:v>
                </c:pt>
                <c:pt idx="930">
                  <c:v>1353.31</c:v>
                </c:pt>
                <c:pt idx="931">
                  <c:v>1353.32</c:v>
                </c:pt>
                <c:pt idx="932">
                  <c:v>1353.33</c:v>
                </c:pt>
                <c:pt idx="933">
                  <c:v>1353.34</c:v>
                </c:pt>
                <c:pt idx="934">
                  <c:v>1353.35</c:v>
                </c:pt>
                <c:pt idx="935">
                  <c:v>1353.36</c:v>
                </c:pt>
                <c:pt idx="936">
                  <c:v>1353.37</c:v>
                </c:pt>
                <c:pt idx="937">
                  <c:v>1353.38</c:v>
                </c:pt>
                <c:pt idx="938">
                  <c:v>1353.39</c:v>
                </c:pt>
                <c:pt idx="939">
                  <c:v>1353.4</c:v>
                </c:pt>
                <c:pt idx="940">
                  <c:v>1353.41</c:v>
                </c:pt>
                <c:pt idx="941">
                  <c:v>1353.42</c:v>
                </c:pt>
                <c:pt idx="942">
                  <c:v>1353.43</c:v>
                </c:pt>
                <c:pt idx="943">
                  <c:v>1353.44</c:v>
                </c:pt>
                <c:pt idx="944">
                  <c:v>1353.45</c:v>
                </c:pt>
                <c:pt idx="945">
                  <c:v>1353.46</c:v>
                </c:pt>
                <c:pt idx="946">
                  <c:v>1353.47</c:v>
                </c:pt>
                <c:pt idx="947">
                  <c:v>1353.48</c:v>
                </c:pt>
                <c:pt idx="948">
                  <c:v>1353.49</c:v>
                </c:pt>
                <c:pt idx="949">
                  <c:v>1353.5</c:v>
                </c:pt>
                <c:pt idx="950">
                  <c:v>1353.51</c:v>
                </c:pt>
                <c:pt idx="951">
                  <c:v>1353.52</c:v>
                </c:pt>
                <c:pt idx="952">
                  <c:v>1353.53</c:v>
                </c:pt>
                <c:pt idx="953">
                  <c:v>1353.54</c:v>
                </c:pt>
                <c:pt idx="954">
                  <c:v>1353.55</c:v>
                </c:pt>
                <c:pt idx="955">
                  <c:v>1353.56</c:v>
                </c:pt>
                <c:pt idx="956">
                  <c:v>1353.57</c:v>
                </c:pt>
                <c:pt idx="957">
                  <c:v>1353.58</c:v>
                </c:pt>
                <c:pt idx="958">
                  <c:v>1353.59</c:v>
                </c:pt>
                <c:pt idx="959">
                  <c:v>1353.6</c:v>
                </c:pt>
                <c:pt idx="960">
                  <c:v>1353.61</c:v>
                </c:pt>
                <c:pt idx="961">
                  <c:v>1353.62</c:v>
                </c:pt>
                <c:pt idx="962">
                  <c:v>1353.63</c:v>
                </c:pt>
                <c:pt idx="963">
                  <c:v>1353.64</c:v>
                </c:pt>
                <c:pt idx="964">
                  <c:v>1353.65</c:v>
                </c:pt>
                <c:pt idx="965">
                  <c:v>1353.66</c:v>
                </c:pt>
                <c:pt idx="966">
                  <c:v>1353.67</c:v>
                </c:pt>
                <c:pt idx="967">
                  <c:v>1353.68</c:v>
                </c:pt>
                <c:pt idx="968">
                  <c:v>1353.69</c:v>
                </c:pt>
                <c:pt idx="969">
                  <c:v>1353.7</c:v>
                </c:pt>
                <c:pt idx="970">
                  <c:v>1353.71</c:v>
                </c:pt>
                <c:pt idx="971">
                  <c:v>1353.72</c:v>
                </c:pt>
                <c:pt idx="972">
                  <c:v>1353.73</c:v>
                </c:pt>
                <c:pt idx="973">
                  <c:v>1353.74</c:v>
                </c:pt>
                <c:pt idx="974">
                  <c:v>1353.75</c:v>
                </c:pt>
                <c:pt idx="975">
                  <c:v>1353.76</c:v>
                </c:pt>
                <c:pt idx="976">
                  <c:v>1353.77</c:v>
                </c:pt>
                <c:pt idx="977">
                  <c:v>1353.78</c:v>
                </c:pt>
                <c:pt idx="978">
                  <c:v>1353.79</c:v>
                </c:pt>
                <c:pt idx="979">
                  <c:v>1353.8</c:v>
                </c:pt>
                <c:pt idx="980">
                  <c:v>1353.81</c:v>
                </c:pt>
                <c:pt idx="981">
                  <c:v>1353.82</c:v>
                </c:pt>
                <c:pt idx="982">
                  <c:v>1353.83</c:v>
                </c:pt>
                <c:pt idx="983">
                  <c:v>1353.84</c:v>
                </c:pt>
                <c:pt idx="984">
                  <c:v>1353.85</c:v>
                </c:pt>
                <c:pt idx="985">
                  <c:v>1353.86</c:v>
                </c:pt>
                <c:pt idx="986">
                  <c:v>1353.87</c:v>
                </c:pt>
                <c:pt idx="987">
                  <c:v>1353.88</c:v>
                </c:pt>
                <c:pt idx="988">
                  <c:v>1353.89</c:v>
                </c:pt>
                <c:pt idx="989">
                  <c:v>1353.9</c:v>
                </c:pt>
                <c:pt idx="990">
                  <c:v>1353.91</c:v>
                </c:pt>
                <c:pt idx="991">
                  <c:v>1353.92</c:v>
                </c:pt>
                <c:pt idx="992">
                  <c:v>1353.93</c:v>
                </c:pt>
                <c:pt idx="993">
                  <c:v>1353.94</c:v>
                </c:pt>
                <c:pt idx="994">
                  <c:v>1353.95</c:v>
                </c:pt>
                <c:pt idx="995">
                  <c:v>1353.96</c:v>
                </c:pt>
                <c:pt idx="996">
                  <c:v>1353.97</c:v>
                </c:pt>
                <c:pt idx="997">
                  <c:v>1353.98</c:v>
                </c:pt>
                <c:pt idx="998">
                  <c:v>1353.99</c:v>
                </c:pt>
                <c:pt idx="999">
                  <c:v>1354</c:v>
                </c:pt>
                <c:pt idx="1000">
                  <c:v>1354.01</c:v>
                </c:pt>
                <c:pt idx="1001">
                  <c:v>1354.02</c:v>
                </c:pt>
                <c:pt idx="1002">
                  <c:v>1354.03</c:v>
                </c:pt>
                <c:pt idx="1003">
                  <c:v>1354.04</c:v>
                </c:pt>
                <c:pt idx="1004">
                  <c:v>1354.05</c:v>
                </c:pt>
                <c:pt idx="1005">
                  <c:v>1354.06</c:v>
                </c:pt>
                <c:pt idx="1006">
                  <c:v>1354.07</c:v>
                </c:pt>
                <c:pt idx="1007">
                  <c:v>1354.08</c:v>
                </c:pt>
                <c:pt idx="1008">
                  <c:v>1354.09</c:v>
                </c:pt>
                <c:pt idx="1009">
                  <c:v>1354.1</c:v>
                </c:pt>
                <c:pt idx="1010">
                  <c:v>1354.11</c:v>
                </c:pt>
                <c:pt idx="1011">
                  <c:v>1354.12</c:v>
                </c:pt>
                <c:pt idx="1012">
                  <c:v>1354.13</c:v>
                </c:pt>
                <c:pt idx="1013">
                  <c:v>1354.14</c:v>
                </c:pt>
                <c:pt idx="1014">
                  <c:v>1354.15</c:v>
                </c:pt>
                <c:pt idx="1015">
                  <c:v>1354.16</c:v>
                </c:pt>
                <c:pt idx="1016">
                  <c:v>1354.17</c:v>
                </c:pt>
                <c:pt idx="1017">
                  <c:v>1354.18</c:v>
                </c:pt>
                <c:pt idx="1018">
                  <c:v>1354.19</c:v>
                </c:pt>
                <c:pt idx="1019">
                  <c:v>1354.2</c:v>
                </c:pt>
                <c:pt idx="1020">
                  <c:v>1354.21</c:v>
                </c:pt>
                <c:pt idx="1021">
                  <c:v>1354.22</c:v>
                </c:pt>
                <c:pt idx="1022">
                  <c:v>1354.23</c:v>
                </c:pt>
                <c:pt idx="1023">
                  <c:v>1354.24</c:v>
                </c:pt>
                <c:pt idx="1024">
                  <c:v>1354.25</c:v>
                </c:pt>
                <c:pt idx="1025">
                  <c:v>1354.26</c:v>
                </c:pt>
                <c:pt idx="1026">
                  <c:v>1354.27</c:v>
                </c:pt>
                <c:pt idx="1027">
                  <c:v>1354.28</c:v>
                </c:pt>
                <c:pt idx="1028">
                  <c:v>1354.29</c:v>
                </c:pt>
                <c:pt idx="1029">
                  <c:v>1354.3</c:v>
                </c:pt>
                <c:pt idx="1030">
                  <c:v>1354.31</c:v>
                </c:pt>
                <c:pt idx="1031">
                  <c:v>1354.32</c:v>
                </c:pt>
                <c:pt idx="1032">
                  <c:v>1354.33</c:v>
                </c:pt>
                <c:pt idx="1033">
                  <c:v>1354.34</c:v>
                </c:pt>
                <c:pt idx="1034">
                  <c:v>1354.35</c:v>
                </c:pt>
                <c:pt idx="1035">
                  <c:v>1354.36</c:v>
                </c:pt>
                <c:pt idx="1036">
                  <c:v>1354.37</c:v>
                </c:pt>
                <c:pt idx="1037">
                  <c:v>1354.38</c:v>
                </c:pt>
                <c:pt idx="1038">
                  <c:v>1354.39</c:v>
                </c:pt>
                <c:pt idx="1039">
                  <c:v>1354.4</c:v>
                </c:pt>
                <c:pt idx="1040">
                  <c:v>1354.41</c:v>
                </c:pt>
                <c:pt idx="1041">
                  <c:v>1354.42</c:v>
                </c:pt>
                <c:pt idx="1042">
                  <c:v>1354.43</c:v>
                </c:pt>
                <c:pt idx="1043">
                  <c:v>1354.44</c:v>
                </c:pt>
                <c:pt idx="1044">
                  <c:v>1354.45</c:v>
                </c:pt>
                <c:pt idx="1045">
                  <c:v>1354.46</c:v>
                </c:pt>
                <c:pt idx="1046">
                  <c:v>1354.47</c:v>
                </c:pt>
                <c:pt idx="1047">
                  <c:v>1354.48</c:v>
                </c:pt>
                <c:pt idx="1048">
                  <c:v>1354.49</c:v>
                </c:pt>
                <c:pt idx="1049">
                  <c:v>1354.5</c:v>
                </c:pt>
                <c:pt idx="1050">
                  <c:v>1354.51</c:v>
                </c:pt>
                <c:pt idx="1051">
                  <c:v>1354.52</c:v>
                </c:pt>
                <c:pt idx="1052">
                  <c:v>1354.53</c:v>
                </c:pt>
                <c:pt idx="1053">
                  <c:v>1354.54</c:v>
                </c:pt>
                <c:pt idx="1054">
                  <c:v>1354.55</c:v>
                </c:pt>
                <c:pt idx="1055">
                  <c:v>1354.56</c:v>
                </c:pt>
                <c:pt idx="1056">
                  <c:v>1354.57</c:v>
                </c:pt>
                <c:pt idx="1057">
                  <c:v>1354.58</c:v>
                </c:pt>
                <c:pt idx="1058">
                  <c:v>1354.59</c:v>
                </c:pt>
                <c:pt idx="1059">
                  <c:v>1354.6</c:v>
                </c:pt>
                <c:pt idx="1060">
                  <c:v>1354.61</c:v>
                </c:pt>
                <c:pt idx="1061">
                  <c:v>1354.62</c:v>
                </c:pt>
                <c:pt idx="1062">
                  <c:v>1354.63</c:v>
                </c:pt>
                <c:pt idx="1063">
                  <c:v>1354.64</c:v>
                </c:pt>
                <c:pt idx="1064">
                  <c:v>1354.65</c:v>
                </c:pt>
                <c:pt idx="1065">
                  <c:v>1354.66</c:v>
                </c:pt>
                <c:pt idx="1066">
                  <c:v>1354.67</c:v>
                </c:pt>
                <c:pt idx="1067">
                  <c:v>1354.68</c:v>
                </c:pt>
                <c:pt idx="1068">
                  <c:v>1354.69</c:v>
                </c:pt>
                <c:pt idx="1069">
                  <c:v>1354.7</c:v>
                </c:pt>
                <c:pt idx="1070">
                  <c:v>1354.71</c:v>
                </c:pt>
                <c:pt idx="1071">
                  <c:v>1354.72</c:v>
                </c:pt>
                <c:pt idx="1072">
                  <c:v>1354.73</c:v>
                </c:pt>
                <c:pt idx="1073">
                  <c:v>1354.74</c:v>
                </c:pt>
                <c:pt idx="1074">
                  <c:v>1354.75</c:v>
                </c:pt>
                <c:pt idx="1075">
                  <c:v>1354.76</c:v>
                </c:pt>
                <c:pt idx="1076">
                  <c:v>1354.77</c:v>
                </c:pt>
                <c:pt idx="1077">
                  <c:v>1354.78</c:v>
                </c:pt>
                <c:pt idx="1078">
                  <c:v>1354.79</c:v>
                </c:pt>
                <c:pt idx="1079">
                  <c:v>1354.8</c:v>
                </c:pt>
                <c:pt idx="1080">
                  <c:v>1354.81</c:v>
                </c:pt>
                <c:pt idx="1081">
                  <c:v>1354.82</c:v>
                </c:pt>
                <c:pt idx="1082">
                  <c:v>1354.83</c:v>
                </c:pt>
                <c:pt idx="1083">
                  <c:v>1354.84</c:v>
                </c:pt>
                <c:pt idx="1084">
                  <c:v>1354.85</c:v>
                </c:pt>
                <c:pt idx="1085">
                  <c:v>1354.86</c:v>
                </c:pt>
                <c:pt idx="1086">
                  <c:v>1354.87</c:v>
                </c:pt>
                <c:pt idx="1087">
                  <c:v>1354.88</c:v>
                </c:pt>
                <c:pt idx="1088">
                  <c:v>1354.89</c:v>
                </c:pt>
                <c:pt idx="1089">
                  <c:v>1354.9</c:v>
                </c:pt>
                <c:pt idx="1090">
                  <c:v>1354.91</c:v>
                </c:pt>
                <c:pt idx="1091">
                  <c:v>1354.92</c:v>
                </c:pt>
                <c:pt idx="1092">
                  <c:v>1354.93</c:v>
                </c:pt>
                <c:pt idx="1093">
                  <c:v>1354.94</c:v>
                </c:pt>
                <c:pt idx="1094">
                  <c:v>1354.95</c:v>
                </c:pt>
                <c:pt idx="1095">
                  <c:v>1354.96</c:v>
                </c:pt>
                <c:pt idx="1096">
                  <c:v>1354.97</c:v>
                </c:pt>
                <c:pt idx="1097">
                  <c:v>1354.98</c:v>
                </c:pt>
                <c:pt idx="1098">
                  <c:v>1354.99</c:v>
                </c:pt>
                <c:pt idx="1099">
                  <c:v>1355</c:v>
                </c:pt>
                <c:pt idx="1100">
                  <c:v>1355.01</c:v>
                </c:pt>
                <c:pt idx="1101">
                  <c:v>1355.02</c:v>
                </c:pt>
                <c:pt idx="1102">
                  <c:v>1355.03</c:v>
                </c:pt>
                <c:pt idx="1103">
                  <c:v>1355.04</c:v>
                </c:pt>
                <c:pt idx="1104">
                  <c:v>1355.05</c:v>
                </c:pt>
                <c:pt idx="1105">
                  <c:v>1355.06</c:v>
                </c:pt>
                <c:pt idx="1106">
                  <c:v>1355.07</c:v>
                </c:pt>
                <c:pt idx="1107">
                  <c:v>1355.08</c:v>
                </c:pt>
                <c:pt idx="1108">
                  <c:v>1355.09</c:v>
                </c:pt>
                <c:pt idx="1109">
                  <c:v>1355.1</c:v>
                </c:pt>
                <c:pt idx="1110">
                  <c:v>1355.11</c:v>
                </c:pt>
                <c:pt idx="1111">
                  <c:v>1355.12</c:v>
                </c:pt>
                <c:pt idx="1112">
                  <c:v>1355.13</c:v>
                </c:pt>
                <c:pt idx="1113">
                  <c:v>1355.14</c:v>
                </c:pt>
                <c:pt idx="1114">
                  <c:v>1355.15</c:v>
                </c:pt>
                <c:pt idx="1115">
                  <c:v>1355.16</c:v>
                </c:pt>
                <c:pt idx="1116">
                  <c:v>1355.17</c:v>
                </c:pt>
                <c:pt idx="1117">
                  <c:v>1355.18</c:v>
                </c:pt>
                <c:pt idx="1118">
                  <c:v>1355.19</c:v>
                </c:pt>
                <c:pt idx="1119">
                  <c:v>1355.2</c:v>
                </c:pt>
                <c:pt idx="1120">
                  <c:v>1355.21</c:v>
                </c:pt>
                <c:pt idx="1121">
                  <c:v>1355.22</c:v>
                </c:pt>
                <c:pt idx="1122">
                  <c:v>1355.23</c:v>
                </c:pt>
                <c:pt idx="1123">
                  <c:v>1355.24</c:v>
                </c:pt>
                <c:pt idx="1124">
                  <c:v>1355.25</c:v>
                </c:pt>
                <c:pt idx="1125">
                  <c:v>1355.26</c:v>
                </c:pt>
                <c:pt idx="1126">
                  <c:v>1355.27</c:v>
                </c:pt>
                <c:pt idx="1127">
                  <c:v>1355.28</c:v>
                </c:pt>
                <c:pt idx="1128">
                  <c:v>1355.29</c:v>
                </c:pt>
                <c:pt idx="1129">
                  <c:v>1355.3</c:v>
                </c:pt>
                <c:pt idx="1130">
                  <c:v>1355.31</c:v>
                </c:pt>
                <c:pt idx="1131">
                  <c:v>1355.32</c:v>
                </c:pt>
                <c:pt idx="1132">
                  <c:v>1355.33</c:v>
                </c:pt>
                <c:pt idx="1133">
                  <c:v>1355.34</c:v>
                </c:pt>
                <c:pt idx="1134">
                  <c:v>1355.35</c:v>
                </c:pt>
                <c:pt idx="1135">
                  <c:v>1355.36</c:v>
                </c:pt>
                <c:pt idx="1136">
                  <c:v>1355.37</c:v>
                </c:pt>
                <c:pt idx="1137">
                  <c:v>1355.38</c:v>
                </c:pt>
                <c:pt idx="1138">
                  <c:v>1355.39</c:v>
                </c:pt>
                <c:pt idx="1139">
                  <c:v>1355.4</c:v>
                </c:pt>
                <c:pt idx="1140">
                  <c:v>1355.41</c:v>
                </c:pt>
                <c:pt idx="1141">
                  <c:v>1355.42</c:v>
                </c:pt>
                <c:pt idx="1142">
                  <c:v>1355.43</c:v>
                </c:pt>
                <c:pt idx="1143">
                  <c:v>1355.44</c:v>
                </c:pt>
                <c:pt idx="1144">
                  <c:v>1355.45</c:v>
                </c:pt>
                <c:pt idx="1145">
                  <c:v>1355.46</c:v>
                </c:pt>
                <c:pt idx="1146">
                  <c:v>1355.47</c:v>
                </c:pt>
                <c:pt idx="1147">
                  <c:v>1355.48</c:v>
                </c:pt>
                <c:pt idx="1148">
                  <c:v>1355.49</c:v>
                </c:pt>
                <c:pt idx="1149">
                  <c:v>1355.5</c:v>
                </c:pt>
                <c:pt idx="1150">
                  <c:v>1355.51</c:v>
                </c:pt>
                <c:pt idx="1151">
                  <c:v>1355.52</c:v>
                </c:pt>
                <c:pt idx="1152">
                  <c:v>1355.53</c:v>
                </c:pt>
                <c:pt idx="1153">
                  <c:v>1355.54</c:v>
                </c:pt>
                <c:pt idx="1154">
                  <c:v>1355.55</c:v>
                </c:pt>
                <c:pt idx="1155">
                  <c:v>1355.56</c:v>
                </c:pt>
                <c:pt idx="1156">
                  <c:v>1355.57</c:v>
                </c:pt>
                <c:pt idx="1157">
                  <c:v>1355.58</c:v>
                </c:pt>
                <c:pt idx="1158">
                  <c:v>1355.59</c:v>
                </c:pt>
                <c:pt idx="1159">
                  <c:v>1355.6</c:v>
                </c:pt>
                <c:pt idx="1160">
                  <c:v>1355.61</c:v>
                </c:pt>
                <c:pt idx="1161">
                  <c:v>1355.62</c:v>
                </c:pt>
                <c:pt idx="1162">
                  <c:v>1355.63</c:v>
                </c:pt>
                <c:pt idx="1163">
                  <c:v>1355.64</c:v>
                </c:pt>
                <c:pt idx="1164">
                  <c:v>1355.65</c:v>
                </c:pt>
                <c:pt idx="1165">
                  <c:v>1355.66</c:v>
                </c:pt>
                <c:pt idx="1166">
                  <c:v>1355.67</c:v>
                </c:pt>
                <c:pt idx="1167">
                  <c:v>1355.68</c:v>
                </c:pt>
                <c:pt idx="1168">
                  <c:v>1355.69</c:v>
                </c:pt>
                <c:pt idx="1169">
                  <c:v>1355.7</c:v>
                </c:pt>
                <c:pt idx="1170">
                  <c:v>1355.71</c:v>
                </c:pt>
                <c:pt idx="1171">
                  <c:v>1355.72</c:v>
                </c:pt>
                <c:pt idx="1172">
                  <c:v>1355.73</c:v>
                </c:pt>
                <c:pt idx="1173">
                  <c:v>1355.74</c:v>
                </c:pt>
                <c:pt idx="1174">
                  <c:v>1355.75</c:v>
                </c:pt>
                <c:pt idx="1175">
                  <c:v>1355.76</c:v>
                </c:pt>
                <c:pt idx="1176">
                  <c:v>1355.77</c:v>
                </c:pt>
                <c:pt idx="1177">
                  <c:v>1355.78</c:v>
                </c:pt>
                <c:pt idx="1178">
                  <c:v>1355.79</c:v>
                </c:pt>
                <c:pt idx="1179">
                  <c:v>1355.8</c:v>
                </c:pt>
                <c:pt idx="1180">
                  <c:v>1355.81</c:v>
                </c:pt>
                <c:pt idx="1181">
                  <c:v>1355.82</c:v>
                </c:pt>
                <c:pt idx="1182">
                  <c:v>1355.83</c:v>
                </c:pt>
                <c:pt idx="1183">
                  <c:v>1355.84</c:v>
                </c:pt>
                <c:pt idx="1184">
                  <c:v>1355.85</c:v>
                </c:pt>
                <c:pt idx="1185">
                  <c:v>1355.86</c:v>
                </c:pt>
                <c:pt idx="1186">
                  <c:v>1355.87</c:v>
                </c:pt>
                <c:pt idx="1187">
                  <c:v>1355.88</c:v>
                </c:pt>
                <c:pt idx="1188">
                  <c:v>1355.89</c:v>
                </c:pt>
                <c:pt idx="1189">
                  <c:v>1355.9</c:v>
                </c:pt>
                <c:pt idx="1190">
                  <c:v>1355.91</c:v>
                </c:pt>
                <c:pt idx="1191">
                  <c:v>1355.92</c:v>
                </c:pt>
                <c:pt idx="1192">
                  <c:v>1355.93</c:v>
                </c:pt>
                <c:pt idx="1193">
                  <c:v>1355.94</c:v>
                </c:pt>
                <c:pt idx="1194">
                  <c:v>1355.95</c:v>
                </c:pt>
                <c:pt idx="1195">
                  <c:v>1355.96</c:v>
                </c:pt>
                <c:pt idx="1196">
                  <c:v>1355.97</c:v>
                </c:pt>
                <c:pt idx="1197">
                  <c:v>1355.98</c:v>
                </c:pt>
                <c:pt idx="1198">
                  <c:v>1355.99</c:v>
                </c:pt>
                <c:pt idx="1199">
                  <c:v>1356</c:v>
                </c:pt>
                <c:pt idx="1200">
                  <c:v>1356.01</c:v>
                </c:pt>
                <c:pt idx="1201">
                  <c:v>1356.02</c:v>
                </c:pt>
                <c:pt idx="1202">
                  <c:v>1356.03</c:v>
                </c:pt>
                <c:pt idx="1203">
                  <c:v>1356.04</c:v>
                </c:pt>
                <c:pt idx="1204">
                  <c:v>1356.05</c:v>
                </c:pt>
                <c:pt idx="1205">
                  <c:v>1356.06</c:v>
                </c:pt>
                <c:pt idx="1206">
                  <c:v>1356.07</c:v>
                </c:pt>
                <c:pt idx="1207">
                  <c:v>1356.08</c:v>
                </c:pt>
                <c:pt idx="1208">
                  <c:v>1356.09</c:v>
                </c:pt>
                <c:pt idx="1209">
                  <c:v>1356.1</c:v>
                </c:pt>
                <c:pt idx="1210">
                  <c:v>1356.11</c:v>
                </c:pt>
                <c:pt idx="1211">
                  <c:v>1356.12</c:v>
                </c:pt>
                <c:pt idx="1212">
                  <c:v>1356.13</c:v>
                </c:pt>
                <c:pt idx="1213">
                  <c:v>1356.14</c:v>
                </c:pt>
                <c:pt idx="1214">
                  <c:v>1356.15</c:v>
                </c:pt>
                <c:pt idx="1215">
                  <c:v>1356.16</c:v>
                </c:pt>
                <c:pt idx="1216">
                  <c:v>1356.17</c:v>
                </c:pt>
                <c:pt idx="1217">
                  <c:v>1356.18</c:v>
                </c:pt>
                <c:pt idx="1218">
                  <c:v>1356.19</c:v>
                </c:pt>
                <c:pt idx="1219">
                  <c:v>1356.2</c:v>
                </c:pt>
                <c:pt idx="1220">
                  <c:v>1356.21</c:v>
                </c:pt>
                <c:pt idx="1221">
                  <c:v>1356.22</c:v>
                </c:pt>
                <c:pt idx="1222">
                  <c:v>1356.23</c:v>
                </c:pt>
                <c:pt idx="1223">
                  <c:v>1356.24</c:v>
                </c:pt>
                <c:pt idx="1224">
                  <c:v>1356.25</c:v>
                </c:pt>
                <c:pt idx="1225">
                  <c:v>1356.26</c:v>
                </c:pt>
                <c:pt idx="1226">
                  <c:v>1356.27</c:v>
                </c:pt>
                <c:pt idx="1227">
                  <c:v>1356.28</c:v>
                </c:pt>
                <c:pt idx="1228">
                  <c:v>1356.29</c:v>
                </c:pt>
                <c:pt idx="1229">
                  <c:v>1356.3</c:v>
                </c:pt>
                <c:pt idx="1230">
                  <c:v>1356.31</c:v>
                </c:pt>
                <c:pt idx="1231">
                  <c:v>1356.32</c:v>
                </c:pt>
                <c:pt idx="1232">
                  <c:v>1356.33</c:v>
                </c:pt>
                <c:pt idx="1233">
                  <c:v>1356.34</c:v>
                </c:pt>
                <c:pt idx="1234">
                  <c:v>1356.35</c:v>
                </c:pt>
                <c:pt idx="1235">
                  <c:v>1356.36</c:v>
                </c:pt>
                <c:pt idx="1236">
                  <c:v>1356.37</c:v>
                </c:pt>
                <c:pt idx="1237">
                  <c:v>1356.38</c:v>
                </c:pt>
                <c:pt idx="1238">
                  <c:v>1356.39</c:v>
                </c:pt>
                <c:pt idx="1239">
                  <c:v>1356.4</c:v>
                </c:pt>
                <c:pt idx="1240">
                  <c:v>1356.41</c:v>
                </c:pt>
                <c:pt idx="1241">
                  <c:v>1356.42</c:v>
                </c:pt>
                <c:pt idx="1242">
                  <c:v>1356.43</c:v>
                </c:pt>
                <c:pt idx="1243">
                  <c:v>1356.44</c:v>
                </c:pt>
                <c:pt idx="1244">
                  <c:v>1356.45</c:v>
                </c:pt>
                <c:pt idx="1245">
                  <c:v>1356.46</c:v>
                </c:pt>
                <c:pt idx="1246">
                  <c:v>1356.47</c:v>
                </c:pt>
                <c:pt idx="1247">
                  <c:v>1356.48</c:v>
                </c:pt>
                <c:pt idx="1248">
                  <c:v>1356.49</c:v>
                </c:pt>
                <c:pt idx="1249">
                  <c:v>1356.5</c:v>
                </c:pt>
                <c:pt idx="1250">
                  <c:v>1356.51</c:v>
                </c:pt>
                <c:pt idx="1251">
                  <c:v>1356.52</c:v>
                </c:pt>
                <c:pt idx="1252">
                  <c:v>1356.53</c:v>
                </c:pt>
                <c:pt idx="1253">
                  <c:v>1356.54</c:v>
                </c:pt>
                <c:pt idx="1254">
                  <c:v>1356.55</c:v>
                </c:pt>
                <c:pt idx="1255">
                  <c:v>1356.56</c:v>
                </c:pt>
                <c:pt idx="1256">
                  <c:v>1356.57</c:v>
                </c:pt>
                <c:pt idx="1257">
                  <c:v>1356.58</c:v>
                </c:pt>
                <c:pt idx="1258">
                  <c:v>1356.59</c:v>
                </c:pt>
                <c:pt idx="1259">
                  <c:v>1356.6</c:v>
                </c:pt>
                <c:pt idx="1260">
                  <c:v>1356.61</c:v>
                </c:pt>
                <c:pt idx="1261">
                  <c:v>1356.62</c:v>
                </c:pt>
                <c:pt idx="1262">
                  <c:v>1356.63</c:v>
                </c:pt>
                <c:pt idx="1263">
                  <c:v>1356.64</c:v>
                </c:pt>
                <c:pt idx="1264">
                  <c:v>1356.65</c:v>
                </c:pt>
                <c:pt idx="1265">
                  <c:v>1356.66</c:v>
                </c:pt>
                <c:pt idx="1266">
                  <c:v>1356.67</c:v>
                </c:pt>
                <c:pt idx="1267">
                  <c:v>1356.68</c:v>
                </c:pt>
                <c:pt idx="1268">
                  <c:v>1356.69</c:v>
                </c:pt>
                <c:pt idx="1269">
                  <c:v>1356.7</c:v>
                </c:pt>
                <c:pt idx="1270">
                  <c:v>1356.71</c:v>
                </c:pt>
                <c:pt idx="1271">
                  <c:v>1356.72</c:v>
                </c:pt>
                <c:pt idx="1272">
                  <c:v>1356.73</c:v>
                </c:pt>
                <c:pt idx="1273">
                  <c:v>1356.74</c:v>
                </c:pt>
                <c:pt idx="1274">
                  <c:v>1356.75</c:v>
                </c:pt>
                <c:pt idx="1275">
                  <c:v>1356.76</c:v>
                </c:pt>
                <c:pt idx="1276">
                  <c:v>1356.77</c:v>
                </c:pt>
                <c:pt idx="1277">
                  <c:v>1356.78</c:v>
                </c:pt>
                <c:pt idx="1278">
                  <c:v>1356.79</c:v>
                </c:pt>
                <c:pt idx="1279">
                  <c:v>1356.8</c:v>
                </c:pt>
                <c:pt idx="1280">
                  <c:v>1356.81</c:v>
                </c:pt>
                <c:pt idx="1281">
                  <c:v>1356.82</c:v>
                </c:pt>
                <c:pt idx="1282">
                  <c:v>1356.83</c:v>
                </c:pt>
                <c:pt idx="1283">
                  <c:v>1356.84</c:v>
                </c:pt>
                <c:pt idx="1284">
                  <c:v>1356.85</c:v>
                </c:pt>
                <c:pt idx="1285">
                  <c:v>1356.86</c:v>
                </c:pt>
                <c:pt idx="1286">
                  <c:v>1356.87</c:v>
                </c:pt>
                <c:pt idx="1287">
                  <c:v>1356.88</c:v>
                </c:pt>
                <c:pt idx="1288">
                  <c:v>1356.89</c:v>
                </c:pt>
                <c:pt idx="1289">
                  <c:v>1356.9</c:v>
                </c:pt>
                <c:pt idx="1290">
                  <c:v>1356.91</c:v>
                </c:pt>
                <c:pt idx="1291">
                  <c:v>1356.92</c:v>
                </c:pt>
                <c:pt idx="1292">
                  <c:v>1356.93</c:v>
                </c:pt>
                <c:pt idx="1293">
                  <c:v>1356.94</c:v>
                </c:pt>
                <c:pt idx="1294">
                  <c:v>1356.95</c:v>
                </c:pt>
                <c:pt idx="1295">
                  <c:v>1356.96</c:v>
                </c:pt>
                <c:pt idx="1296">
                  <c:v>1356.97</c:v>
                </c:pt>
                <c:pt idx="1297">
                  <c:v>1356.98</c:v>
                </c:pt>
                <c:pt idx="1298">
                  <c:v>1356.99</c:v>
                </c:pt>
                <c:pt idx="1299">
                  <c:v>1357</c:v>
                </c:pt>
                <c:pt idx="1300">
                  <c:v>1357.01</c:v>
                </c:pt>
                <c:pt idx="1301">
                  <c:v>1357.02</c:v>
                </c:pt>
                <c:pt idx="1302">
                  <c:v>1357.03</c:v>
                </c:pt>
                <c:pt idx="1303">
                  <c:v>1357.04</c:v>
                </c:pt>
                <c:pt idx="1304">
                  <c:v>1357.05</c:v>
                </c:pt>
                <c:pt idx="1305">
                  <c:v>1357.06</c:v>
                </c:pt>
                <c:pt idx="1306">
                  <c:v>1357.07</c:v>
                </c:pt>
                <c:pt idx="1307">
                  <c:v>1357.08</c:v>
                </c:pt>
                <c:pt idx="1308">
                  <c:v>1357.09</c:v>
                </c:pt>
                <c:pt idx="1309">
                  <c:v>1357.1</c:v>
                </c:pt>
                <c:pt idx="1310">
                  <c:v>1357.11</c:v>
                </c:pt>
                <c:pt idx="1311">
                  <c:v>1357.12</c:v>
                </c:pt>
                <c:pt idx="1312">
                  <c:v>1357.13</c:v>
                </c:pt>
                <c:pt idx="1313">
                  <c:v>1357.14</c:v>
                </c:pt>
                <c:pt idx="1314">
                  <c:v>1357.15</c:v>
                </c:pt>
                <c:pt idx="1315">
                  <c:v>1357.16</c:v>
                </c:pt>
                <c:pt idx="1316">
                  <c:v>1357.17</c:v>
                </c:pt>
                <c:pt idx="1317">
                  <c:v>1357.18</c:v>
                </c:pt>
                <c:pt idx="1318">
                  <c:v>1357.19</c:v>
                </c:pt>
                <c:pt idx="1319">
                  <c:v>1357.2</c:v>
                </c:pt>
                <c:pt idx="1320">
                  <c:v>1357.21</c:v>
                </c:pt>
                <c:pt idx="1321">
                  <c:v>1357.22</c:v>
                </c:pt>
                <c:pt idx="1322">
                  <c:v>1357.23</c:v>
                </c:pt>
                <c:pt idx="1323">
                  <c:v>1357.24</c:v>
                </c:pt>
                <c:pt idx="1324">
                  <c:v>1357.25</c:v>
                </c:pt>
                <c:pt idx="1325">
                  <c:v>1357.26</c:v>
                </c:pt>
                <c:pt idx="1326">
                  <c:v>1357.27</c:v>
                </c:pt>
                <c:pt idx="1327">
                  <c:v>1357.28</c:v>
                </c:pt>
                <c:pt idx="1328">
                  <c:v>1357.29</c:v>
                </c:pt>
                <c:pt idx="1329">
                  <c:v>1357.3</c:v>
                </c:pt>
                <c:pt idx="1330">
                  <c:v>1357.31</c:v>
                </c:pt>
                <c:pt idx="1331">
                  <c:v>1357.32</c:v>
                </c:pt>
                <c:pt idx="1332">
                  <c:v>1357.33</c:v>
                </c:pt>
                <c:pt idx="1333">
                  <c:v>1357.34</c:v>
                </c:pt>
                <c:pt idx="1334">
                  <c:v>1357.35</c:v>
                </c:pt>
                <c:pt idx="1335">
                  <c:v>1357.36</c:v>
                </c:pt>
                <c:pt idx="1336">
                  <c:v>1357.37</c:v>
                </c:pt>
                <c:pt idx="1337">
                  <c:v>1357.38</c:v>
                </c:pt>
                <c:pt idx="1338">
                  <c:v>1357.39</c:v>
                </c:pt>
                <c:pt idx="1339">
                  <c:v>1357.4</c:v>
                </c:pt>
                <c:pt idx="1340">
                  <c:v>1357.41</c:v>
                </c:pt>
                <c:pt idx="1341">
                  <c:v>1357.42</c:v>
                </c:pt>
                <c:pt idx="1342">
                  <c:v>1357.43</c:v>
                </c:pt>
                <c:pt idx="1343">
                  <c:v>1357.44</c:v>
                </c:pt>
                <c:pt idx="1344">
                  <c:v>1357.45</c:v>
                </c:pt>
                <c:pt idx="1345">
                  <c:v>1357.46</c:v>
                </c:pt>
                <c:pt idx="1346">
                  <c:v>1357.47</c:v>
                </c:pt>
                <c:pt idx="1347">
                  <c:v>1357.48</c:v>
                </c:pt>
                <c:pt idx="1348">
                  <c:v>1357.49</c:v>
                </c:pt>
                <c:pt idx="1349">
                  <c:v>1357.5</c:v>
                </c:pt>
                <c:pt idx="1350">
                  <c:v>1357.51</c:v>
                </c:pt>
                <c:pt idx="1351">
                  <c:v>1357.52</c:v>
                </c:pt>
                <c:pt idx="1352">
                  <c:v>1357.53</c:v>
                </c:pt>
                <c:pt idx="1353">
                  <c:v>1357.54</c:v>
                </c:pt>
                <c:pt idx="1354">
                  <c:v>1357.55</c:v>
                </c:pt>
                <c:pt idx="1355">
                  <c:v>1357.56</c:v>
                </c:pt>
                <c:pt idx="1356">
                  <c:v>1357.57</c:v>
                </c:pt>
                <c:pt idx="1357">
                  <c:v>1357.58</c:v>
                </c:pt>
                <c:pt idx="1358">
                  <c:v>1357.59</c:v>
                </c:pt>
                <c:pt idx="1359">
                  <c:v>1357.6</c:v>
                </c:pt>
                <c:pt idx="1360">
                  <c:v>1357.61</c:v>
                </c:pt>
                <c:pt idx="1361">
                  <c:v>1357.62</c:v>
                </c:pt>
                <c:pt idx="1362">
                  <c:v>1357.63</c:v>
                </c:pt>
                <c:pt idx="1363">
                  <c:v>1357.64</c:v>
                </c:pt>
                <c:pt idx="1364">
                  <c:v>1357.65</c:v>
                </c:pt>
                <c:pt idx="1365">
                  <c:v>1357.66</c:v>
                </c:pt>
                <c:pt idx="1366">
                  <c:v>1357.67</c:v>
                </c:pt>
                <c:pt idx="1367">
                  <c:v>1357.68</c:v>
                </c:pt>
                <c:pt idx="1368">
                  <c:v>1357.69</c:v>
                </c:pt>
                <c:pt idx="1369">
                  <c:v>1357.7</c:v>
                </c:pt>
                <c:pt idx="1370">
                  <c:v>1357.71</c:v>
                </c:pt>
                <c:pt idx="1371">
                  <c:v>1357.72</c:v>
                </c:pt>
                <c:pt idx="1372">
                  <c:v>1357.73</c:v>
                </c:pt>
                <c:pt idx="1373">
                  <c:v>1357.74</c:v>
                </c:pt>
                <c:pt idx="1374">
                  <c:v>1357.75</c:v>
                </c:pt>
                <c:pt idx="1375">
                  <c:v>1357.76</c:v>
                </c:pt>
                <c:pt idx="1376">
                  <c:v>1357.77</c:v>
                </c:pt>
                <c:pt idx="1377">
                  <c:v>1357.78</c:v>
                </c:pt>
                <c:pt idx="1378">
                  <c:v>1357.79</c:v>
                </c:pt>
                <c:pt idx="1379">
                  <c:v>1357.8</c:v>
                </c:pt>
                <c:pt idx="1380">
                  <c:v>1357.81</c:v>
                </c:pt>
                <c:pt idx="1381">
                  <c:v>1357.82</c:v>
                </c:pt>
                <c:pt idx="1382">
                  <c:v>1357.83</c:v>
                </c:pt>
                <c:pt idx="1383">
                  <c:v>1357.84</c:v>
                </c:pt>
                <c:pt idx="1384">
                  <c:v>1357.85</c:v>
                </c:pt>
                <c:pt idx="1385">
                  <c:v>1357.86</c:v>
                </c:pt>
                <c:pt idx="1386">
                  <c:v>1357.87</c:v>
                </c:pt>
                <c:pt idx="1387">
                  <c:v>1357.88</c:v>
                </c:pt>
                <c:pt idx="1388">
                  <c:v>1357.89</c:v>
                </c:pt>
                <c:pt idx="1389">
                  <c:v>1357.9</c:v>
                </c:pt>
                <c:pt idx="1390">
                  <c:v>1357.91</c:v>
                </c:pt>
                <c:pt idx="1391">
                  <c:v>1357.92</c:v>
                </c:pt>
                <c:pt idx="1392">
                  <c:v>1357.93</c:v>
                </c:pt>
                <c:pt idx="1393">
                  <c:v>1357.94</c:v>
                </c:pt>
                <c:pt idx="1394">
                  <c:v>1357.95</c:v>
                </c:pt>
                <c:pt idx="1395">
                  <c:v>1357.96</c:v>
                </c:pt>
                <c:pt idx="1396">
                  <c:v>1357.97</c:v>
                </c:pt>
                <c:pt idx="1397">
                  <c:v>1357.98</c:v>
                </c:pt>
                <c:pt idx="1398">
                  <c:v>1357.99</c:v>
                </c:pt>
                <c:pt idx="1399">
                  <c:v>1358</c:v>
                </c:pt>
                <c:pt idx="1400">
                  <c:v>1358.01</c:v>
                </c:pt>
                <c:pt idx="1401">
                  <c:v>1358.02</c:v>
                </c:pt>
                <c:pt idx="1402">
                  <c:v>1358.03</c:v>
                </c:pt>
                <c:pt idx="1403">
                  <c:v>1358.04</c:v>
                </c:pt>
                <c:pt idx="1404">
                  <c:v>1358.05</c:v>
                </c:pt>
                <c:pt idx="1405">
                  <c:v>1358.06</c:v>
                </c:pt>
                <c:pt idx="1406">
                  <c:v>1358.07</c:v>
                </c:pt>
                <c:pt idx="1407">
                  <c:v>1358.08</c:v>
                </c:pt>
                <c:pt idx="1408">
                  <c:v>1358.09</c:v>
                </c:pt>
                <c:pt idx="1409">
                  <c:v>1358.1</c:v>
                </c:pt>
                <c:pt idx="1410">
                  <c:v>1358.11</c:v>
                </c:pt>
                <c:pt idx="1411">
                  <c:v>1358.12</c:v>
                </c:pt>
                <c:pt idx="1412">
                  <c:v>1358.13</c:v>
                </c:pt>
                <c:pt idx="1413">
                  <c:v>1358.14</c:v>
                </c:pt>
                <c:pt idx="1414">
                  <c:v>1358.15</c:v>
                </c:pt>
                <c:pt idx="1415">
                  <c:v>1358.16</c:v>
                </c:pt>
                <c:pt idx="1416">
                  <c:v>1358.17</c:v>
                </c:pt>
                <c:pt idx="1417">
                  <c:v>1358.18</c:v>
                </c:pt>
                <c:pt idx="1418">
                  <c:v>1358.19</c:v>
                </c:pt>
                <c:pt idx="1419">
                  <c:v>1358.2</c:v>
                </c:pt>
                <c:pt idx="1420">
                  <c:v>1358.21</c:v>
                </c:pt>
                <c:pt idx="1421">
                  <c:v>1358.22</c:v>
                </c:pt>
                <c:pt idx="1422">
                  <c:v>1358.23</c:v>
                </c:pt>
                <c:pt idx="1423">
                  <c:v>1358.24</c:v>
                </c:pt>
                <c:pt idx="1424">
                  <c:v>1358.25</c:v>
                </c:pt>
                <c:pt idx="1425">
                  <c:v>1358.26</c:v>
                </c:pt>
                <c:pt idx="1426">
                  <c:v>1358.27</c:v>
                </c:pt>
                <c:pt idx="1427">
                  <c:v>1358.28</c:v>
                </c:pt>
                <c:pt idx="1428">
                  <c:v>1358.29</c:v>
                </c:pt>
                <c:pt idx="1429">
                  <c:v>1358.3</c:v>
                </c:pt>
                <c:pt idx="1430">
                  <c:v>1358.31</c:v>
                </c:pt>
                <c:pt idx="1431">
                  <c:v>1358.32</c:v>
                </c:pt>
                <c:pt idx="1432">
                  <c:v>1358.33</c:v>
                </c:pt>
                <c:pt idx="1433">
                  <c:v>1358.34</c:v>
                </c:pt>
                <c:pt idx="1434">
                  <c:v>1358.35</c:v>
                </c:pt>
                <c:pt idx="1435">
                  <c:v>1358.36</c:v>
                </c:pt>
                <c:pt idx="1436">
                  <c:v>1358.37</c:v>
                </c:pt>
                <c:pt idx="1437">
                  <c:v>1358.38</c:v>
                </c:pt>
                <c:pt idx="1438">
                  <c:v>1358.39</c:v>
                </c:pt>
                <c:pt idx="1439">
                  <c:v>1358.4</c:v>
                </c:pt>
                <c:pt idx="1440">
                  <c:v>1358.41</c:v>
                </c:pt>
                <c:pt idx="1441">
                  <c:v>1358.42</c:v>
                </c:pt>
                <c:pt idx="1442">
                  <c:v>1358.43</c:v>
                </c:pt>
                <c:pt idx="1443">
                  <c:v>1358.44</c:v>
                </c:pt>
                <c:pt idx="1444">
                  <c:v>1358.45</c:v>
                </c:pt>
                <c:pt idx="1445">
                  <c:v>1358.46</c:v>
                </c:pt>
                <c:pt idx="1446">
                  <c:v>1358.47</c:v>
                </c:pt>
                <c:pt idx="1447">
                  <c:v>1358.48</c:v>
                </c:pt>
                <c:pt idx="1448">
                  <c:v>1358.49</c:v>
                </c:pt>
                <c:pt idx="1449">
                  <c:v>1358.5</c:v>
                </c:pt>
                <c:pt idx="1450">
                  <c:v>1358.51</c:v>
                </c:pt>
                <c:pt idx="1451">
                  <c:v>1358.52</c:v>
                </c:pt>
                <c:pt idx="1452">
                  <c:v>1358.53</c:v>
                </c:pt>
                <c:pt idx="1453">
                  <c:v>1358.54</c:v>
                </c:pt>
                <c:pt idx="1454">
                  <c:v>1358.55</c:v>
                </c:pt>
                <c:pt idx="1455">
                  <c:v>1358.56</c:v>
                </c:pt>
                <c:pt idx="1456">
                  <c:v>1358.57</c:v>
                </c:pt>
                <c:pt idx="1457">
                  <c:v>1358.58</c:v>
                </c:pt>
                <c:pt idx="1458">
                  <c:v>1358.59</c:v>
                </c:pt>
                <c:pt idx="1459">
                  <c:v>1358.6</c:v>
                </c:pt>
                <c:pt idx="1460">
                  <c:v>1358.61</c:v>
                </c:pt>
                <c:pt idx="1461">
                  <c:v>1358.62</c:v>
                </c:pt>
                <c:pt idx="1462">
                  <c:v>1358.63</c:v>
                </c:pt>
                <c:pt idx="1463">
                  <c:v>1358.64</c:v>
                </c:pt>
                <c:pt idx="1464">
                  <c:v>1358.65</c:v>
                </c:pt>
                <c:pt idx="1465">
                  <c:v>1358.66</c:v>
                </c:pt>
                <c:pt idx="1466">
                  <c:v>1358.67</c:v>
                </c:pt>
                <c:pt idx="1467">
                  <c:v>1358.68</c:v>
                </c:pt>
                <c:pt idx="1468">
                  <c:v>1358.69</c:v>
                </c:pt>
                <c:pt idx="1469">
                  <c:v>1358.7</c:v>
                </c:pt>
                <c:pt idx="1470">
                  <c:v>1358.71</c:v>
                </c:pt>
                <c:pt idx="1471">
                  <c:v>1358.72</c:v>
                </c:pt>
                <c:pt idx="1472">
                  <c:v>1358.73</c:v>
                </c:pt>
                <c:pt idx="1473">
                  <c:v>1358.74</c:v>
                </c:pt>
                <c:pt idx="1474">
                  <c:v>1358.75</c:v>
                </c:pt>
                <c:pt idx="1475">
                  <c:v>1358.76</c:v>
                </c:pt>
                <c:pt idx="1476">
                  <c:v>1358.77</c:v>
                </c:pt>
                <c:pt idx="1477">
                  <c:v>1358.78</c:v>
                </c:pt>
                <c:pt idx="1478">
                  <c:v>1358.79</c:v>
                </c:pt>
                <c:pt idx="1479">
                  <c:v>1358.8</c:v>
                </c:pt>
                <c:pt idx="1480">
                  <c:v>1358.81</c:v>
                </c:pt>
                <c:pt idx="1481">
                  <c:v>1358.82</c:v>
                </c:pt>
                <c:pt idx="1482">
                  <c:v>1358.83</c:v>
                </c:pt>
                <c:pt idx="1483">
                  <c:v>1358.84</c:v>
                </c:pt>
                <c:pt idx="1484">
                  <c:v>1358.85</c:v>
                </c:pt>
                <c:pt idx="1485">
                  <c:v>1358.86</c:v>
                </c:pt>
                <c:pt idx="1486">
                  <c:v>1358.87</c:v>
                </c:pt>
                <c:pt idx="1487">
                  <c:v>1358.88</c:v>
                </c:pt>
                <c:pt idx="1488">
                  <c:v>1358.89</c:v>
                </c:pt>
                <c:pt idx="1489">
                  <c:v>1358.9</c:v>
                </c:pt>
                <c:pt idx="1490">
                  <c:v>1358.91</c:v>
                </c:pt>
                <c:pt idx="1491">
                  <c:v>1358.92</c:v>
                </c:pt>
                <c:pt idx="1492">
                  <c:v>1358.93</c:v>
                </c:pt>
                <c:pt idx="1493">
                  <c:v>1358.94</c:v>
                </c:pt>
                <c:pt idx="1494">
                  <c:v>1358.95</c:v>
                </c:pt>
                <c:pt idx="1495">
                  <c:v>1358.96</c:v>
                </c:pt>
                <c:pt idx="1496">
                  <c:v>1358.97</c:v>
                </c:pt>
                <c:pt idx="1497">
                  <c:v>1358.98</c:v>
                </c:pt>
                <c:pt idx="1498">
                  <c:v>1358.99</c:v>
                </c:pt>
                <c:pt idx="1499">
                  <c:v>1359</c:v>
                </c:pt>
                <c:pt idx="1500">
                  <c:v>1359.01</c:v>
                </c:pt>
                <c:pt idx="1501">
                  <c:v>1359.02</c:v>
                </c:pt>
                <c:pt idx="1502">
                  <c:v>1359.03</c:v>
                </c:pt>
                <c:pt idx="1503">
                  <c:v>1359.04</c:v>
                </c:pt>
                <c:pt idx="1504">
                  <c:v>1359.05</c:v>
                </c:pt>
                <c:pt idx="1505">
                  <c:v>1359.06</c:v>
                </c:pt>
                <c:pt idx="1506">
                  <c:v>1359.07</c:v>
                </c:pt>
                <c:pt idx="1507">
                  <c:v>1359.08</c:v>
                </c:pt>
                <c:pt idx="1508">
                  <c:v>1359.09</c:v>
                </c:pt>
                <c:pt idx="1509">
                  <c:v>1359.1</c:v>
                </c:pt>
                <c:pt idx="1510">
                  <c:v>1359.11</c:v>
                </c:pt>
                <c:pt idx="1511">
                  <c:v>1359.12</c:v>
                </c:pt>
                <c:pt idx="1512">
                  <c:v>1359.13</c:v>
                </c:pt>
                <c:pt idx="1513">
                  <c:v>1359.14</c:v>
                </c:pt>
                <c:pt idx="1514">
                  <c:v>1359.15</c:v>
                </c:pt>
                <c:pt idx="1515">
                  <c:v>1359.16</c:v>
                </c:pt>
                <c:pt idx="1516">
                  <c:v>1359.17</c:v>
                </c:pt>
                <c:pt idx="1517">
                  <c:v>1359.18</c:v>
                </c:pt>
                <c:pt idx="1518">
                  <c:v>1359.19</c:v>
                </c:pt>
                <c:pt idx="1519">
                  <c:v>1359.2</c:v>
                </c:pt>
                <c:pt idx="1520">
                  <c:v>1359.21</c:v>
                </c:pt>
                <c:pt idx="1521">
                  <c:v>1359.22</c:v>
                </c:pt>
                <c:pt idx="1522">
                  <c:v>1359.23</c:v>
                </c:pt>
                <c:pt idx="1523">
                  <c:v>1359.24</c:v>
                </c:pt>
                <c:pt idx="1524">
                  <c:v>1359.25</c:v>
                </c:pt>
                <c:pt idx="1525">
                  <c:v>1359.26</c:v>
                </c:pt>
                <c:pt idx="1526">
                  <c:v>1359.27</c:v>
                </c:pt>
                <c:pt idx="1527">
                  <c:v>1359.28</c:v>
                </c:pt>
                <c:pt idx="1528">
                  <c:v>1359.29</c:v>
                </c:pt>
                <c:pt idx="1529">
                  <c:v>1359.3</c:v>
                </c:pt>
                <c:pt idx="1530">
                  <c:v>1359.31</c:v>
                </c:pt>
                <c:pt idx="1531">
                  <c:v>1359.32</c:v>
                </c:pt>
                <c:pt idx="1532">
                  <c:v>1359.33</c:v>
                </c:pt>
                <c:pt idx="1533">
                  <c:v>1359.34</c:v>
                </c:pt>
                <c:pt idx="1534">
                  <c:v>1359.35</c:v>
                </c:pt>
                <c:pt idx="1535">
                  <c:v>1359.36</c:v>
                </c:pt>
                <c:pt idx="1536">
                  <c:v>1359.37</c:v>
                </c:pt>
                <c:pt idx="1537">
                  <c:v>1359.38</c:v>
                </c:pt>
                <c:pt idx="1538">
                  <c:v>1359.39</c:v>
                </c:pt>
                <c:pt idx="1539">
                  <c:v>1359.4</c:v>
                </c:pt>
                <c:pt idx="1540">
                  <c:v>1359.41</c:v>
                </c:pt>
                <c:pt idx="1541">
                  <c:v>1359.42</c:v>
                </c:pt>
                <c:pt idx="1542">
                  <c:v>1359.43</c:v>
                </c:pt>
                <c:pt idx="1543">
                  <c:v>1359.44</c:v>
                </c:pt>
                <c:pt idx="1544">
                  <c:v>1359.45</c:v>
                </c:pt>
                <c:pt idx="1545">
                  <c:v>1359.46</c:v>
                </c:pt>
                <c:pt idx="1546">
                  <c:v>1359.47</c:v>
                </c:pt>
                <c:pt idx="1547">
                  <c:v>1359.48</c:v>
                </c:pt>
                <c:pt idx="1548">
                  <c:v>1359.49</c:v>
                </c:pt>
                <c:pt idx="1549">
                  <c:v>1359.5</c:v>
                </c:pt>
                <c:pt idx="1550">
                  <c:v>1359.51</c:v>
                </c:pt>
                <c:pt idx="1551">
                  <c:v>1359.52</c:v>
                </c:pt>
                <c:pt idx="1552">
                  <c:v>1359.53</c:v>
                </c:pt>
                <c:pt idx="1553">
                  <c:v>1359.54</c:v>
                </c:pt>
                <c:pt idx="1554">
                  <c:v>1359.55</c:v>
                </c:pt>
                <c:pt idx="1555">
                  <c:v>1359.56</c:v>
                </c:pt>
                <c:pt idx="1556">
                  <c:v>1359.57</c:v>
                </c:pt>
                <c:pt idx="1557">
                  <c:v>1359.58</c:v>
                </c:pt>
                <c:pt idx="1558">
                  <c:v>1359.59</c:v>
                </c:pt>
                <c:pt idx="1559">
                  <c:v>1359.6</c:v>
                </c:pt>
                <c:pt idx="1560">
                  <c:v>1359.61</c:v>
                </c:pt>
                <c:pt idx="1561">
                  <c:v>1359.62</c:v>
                </c:pt>
                <c:pt idx="1562">
                  <c:v>1359.63</c:v>
                </c:pt>
                <c:pt idx="1563">
                  <c:v>1359.64</c:v>
                </c:pt>
                <c:pt idx="1564">
                  <c:v>1359.65</c:v>
                </c:pt>
                <c:pt idx="1565">
                  <c:v>1359.66</c:v>
                </c:pt>
                <c:pt idx="1566">
                  <c:v>1359.67</c:v>
                </c:pt>
                <c:pt idx="1567">
                  <c:v>1359.68</c:v>
                </c:pt>
                <c:pt idx="1568">
                  <c:v>1359.69</c:v>
                </c:pt>
                <c:pt idx="1569">
                  <c:v>1359.7</c:v>
                </c:pt>
                <c:pt idx="1570">
                  <c:v>1359.71</c:v>
                </c:pt>
                <c:pt idx="1571">
                  <c:v>1359.72</c:v>
                </c:pt>
                <c:pt idx="1572">
                  <c:v>1359.73</c:v>
                </c:pt>
                <c:pt idx="1573">
                  <c:v>1359.74</c:v>
                </c:pt>
                <c:pt idx="1574">
                  <c:v>1359.75</c:v>
                </c:pt>
                <c:pt idx="1575">
                  <c:v>1359.76</c:v>
                </c:pt>
                <c:pt idx="1576">
                  <c:v>1359.77</c:v>
                </c:pt>
                <c:pt idx="1577">
                  <c:v>1359.78</c:v>
                </c:pt>
                <c:pt idx="1578">
                  <c:v>1359.79</c:v>
                </c:pt>
                <c:pt idx="1579">
                  <c:v>1359.8</c:v>
                </c:pt>
                <c:pt idx="1580">
                  <c:v>1359.81</c:v>
                </c:pt>
                <c:pt idx="1581">
                  <c:v>1359.82</c:v>
                </c:pt>
                <c:pt idx="1582">
                  <c:v>1359.83</c:v>
                </c:pt>
                <c:pt idx="1583">
                  <c:v>1359.84</c:v>
                </c:pt>
                <c:pt idx="1584">
                  <c:v>1359.85</c:v>
                </c:pt>
                <c:pt idx="1585">
                  <c:v>1359.86</c:v>
                </c:pt>
                <c:pt idx="1586">
                  <c:v>1359.87</c:v>
                </c:pt>
                <c:pt idx="1587">
                  <c:v>1359.88</c:v>
                </c:pt>
                <c:pt idx="1588">
                  <c:v>1359.89</c:v>
                </c:pt>
                <c:pt idx="1589">
                  <c:v>1359.9</c:v>
                </c:pt>
                <c:pt idx="1590">
                  <c:v>1359.91</c:v>
                </c:pt>
                <c:pt idx="1591">
                  <c:v>1359.92</c:v>
                </c:pt>
                <c:pt idx="1592">
                  <c:v>1359.93</c:v>
                </c:pt>
                <c:pt idx="1593">
                  <c:v>1359.94</c:v>
                </c:pt>
                <c:pt idx="1594">
                  <c:v>1359.95</c:v>
                </c:pt>
                <c:pt idx="1595">
                  <c:v>1359.96</c:v>
                </c:pt>
                <c:pt idx="1596">
                  <c:v>1359.97</c:v>
                </c:pt>
                <c:pt idx="1597">
                  <c:v>1359.98</c:v>
                </c:pt>
                <c:pt idx="1598">
                  <c:v>1359.99</c:v>
                </c:pt>
                <c:pt idx="1599">
                  <c:v>1360</c:v>
                </c:pt>
                <c:pt idx="1600">
                  <c:v>1360.01</c:v>
                </c:pt>
                <c:pt idx="1601">
                  <c:v>1360.02</c:v>
                </c:pt>
                <c:pt idx="1602">
                  <c:v>1360.03</c:v>
                </c:pt>
                <c:pt idx="1603">
                  <c:v>1360.04</c:v>
                </c:pt>
                <c:pt idx="1604">
                  <c:v>1360.05</c:v>
                </c:pt>
                <c:pt idx="1605">
                  <c:v>1360.06</c:v>
                </c:pt>
                <c:pt idx="1606">
                  <c:v>1360.07</c:v>
                </c:pt>
                <c:pt idx="1607">
                  <c:v>1360.08</c:v>
                </c:pt>
                <c:pt idx="1608">
                  <c:v>1360.09</c:v>
                </c:pt>
                <c:pt idx="1609">
                  <c:v>1360.1</c:v>
                </c:pt>
                <c:pt idx="1610">
                  <c:v>1360.11</c:v>
                </c:pt>
                <c:pt idx="1611">
                  <c:v>1360.12</c:v>
                </c:pt>
                <c:pt idx="1612">
                  <c:v>1360.13</c:v>
                </c:pt>
                <c:pt idx="1613">
                  <c:v>1360.14</c:v>
                </c:pt>
                <c:pt idx="1614">
                  <c:v>1360.15</c:v>
                </c:pt>
                <c:pt idx="1615">
                  <c:v>1360.16</c:v>
                </c:pt>
                <c:pt idx="1616">
                  <c:v>1360.17</c:v>
                </c:pt>
                <c:pt idx="1617">
                  <c:v>1360.18</c:v>
                </c:pt>
                <c:pt idx="1618">
                  <c:v>1360.19</c:v>
                </c:pt>
                <c:pt idx="1619">
                  <c:v>1360.2</c:v>
                </c:pt>
                <c:pt idx="1620">
                  <c:v>1360.21</c:v>
                </c:pt>
                <c:pt idx="1621">
                  <c:v>1360.22</c:v>
                </c:pt>
                <c:pt idx="1622">
                  <c:v>1360.23</c:v>
                </c:pt>
                <c:pt idx="1623">
                  <c:v>1360.24</c:v>
                </c:pt>
                <c:pt idx="1624">
                  <c:v>1360.25</c:v>
                </c:pt>
                <c:pt idx="1625">
                  <c:v>1360.26</c:v>
                </c:pt>
                <c:pt idx="1626">
                  <c:v>1360.27</c:v>
                </c:pt>
                <c:pt idx="1627">
                  <c:v>1360.28</c:v>
                </c:pt>
                <c:pt idx="1628">
                  <c:v>1360.29</c:v>
                </c:pt>
                <c:pt idx="1629">
                  <c:v>1360.3</c:v>
                </c:pt>
                <c:pt idx="1630">
                  <c:v>1360.31</c:v>
                </c:pt>
                <c:pt idx="1631">
                  <c:v>1360.32</c:v>
                </c:pt>
                <c:pt idx="1632">
                  <c:v>1360.33</c:v>
                </c:pt>
                <c:pt idx="1633">
                  <c:v>1360.34</c:v>
                </c:pt>
                <c:pt idx="1634">
                  <c:v>1360.35</c:v>
                </c:pt>
                <c:pt idx="1635">
                  <c:v>1360.36</c:v>
                </c:pt>
                <c:pt idx="1636">
                  <c:v>1360.37</c:v>
                </c:pt>
                <c:pt idx="1637">
                  <c:v>1360.38</c:v>
                </c:pt>
                <c:pt idx="1638">
                  <c:v>1360.39</c:v>
                </c:pt>
                <c:pt idx="1639">
                  <c:v>1360.4</c:v>
                </c:pt>
                <c:pt idx="1640">
                  <c:v>1360.41</c:v>
                </c:pt>
                <c:pt idx="1641">
                  <c:v>1360.42</c:v>
                </c:pt>
                <c:pt idx="1642">
                  <c:v>1360.43</c:v>
                </c:pt>
                <c:pt idx="1643">
                  <c:v>1360.44</c:v>
                </c:pt>
                <c:pt idx="1644">
                  <c:v>1360.45</c:v>
                </c:pt>
                <c:pt idx="1645">
                  <c:v>1360.46</c:v>
                </c:pt>
                <c:pt idx="1646">
                  <c:v>1360.47</c:v>
                </c:pt>
                <c:pt idx="1647">
                  <c:v>1360.48</c:v>
                </c:pt>
                <c:pt idx="1648">
                  <c:v>1360.49</c:v>
                </c:pt>
                <c:pt idx="1649">
                  <c:v>1360.5</c:v>
                </c:pt>
                <c:pt idx="1650">
                  <c:v>1360.51</c:v>
                </c:pt>
                <c:pt idx="1651">
                  <c:v>1360.52</c:v>
                </c:pt>
                <c:pt idx="1652">
                  <c:v>1360.53</c:v>
                </c:pt>
                <c:pt idx="1653">
                  <c:v>1360.54</c:v>
                </c:pt>
                <c:pt idx="1654">
                  <c:v>1360.55</c:v>
                </c:pt>
                <c:pt idx="1655">
                  <c:v>1360.56</c:v>
                </c:pt>
                <c:pt idx="1656">
                  <c:v>1360.57</c:v>
                </c:pt>
                <c:pt idx="1657">
                  <c:v>1360.58</c:v>
                </c:pt>
                <c:pt idx="1658">
                  <c:v>1360.59</c:v>
                </c:pt>
                <c:pt idx="1659">
                  <c:v>1360.6</c:v>
                </c:pt>
                <c:pt idx="1660">
                  <c:v>1360.61</c:v>
                </c:pt>
                <c:pt idx="1661">
                  <c:v>1360.62</c:v>
                </c:pt>
                <c:pt idx="1662">
                  <c:v>1360.63</c:v>
                </c:pt>
                <c:pt idx="1663">
                  <c:v>1360.64</c:v>
                </c:pt>
                <c:pt idx="1664">
                  <c:v>1360.65</c:v>
                </c:pt>
                <c:pt idx="1665">
                  <c:v>1360.66</c:v>
                </c:pt>
                <c:pt idx="1666">
                  <c:v>1360.67</c:v>
                </c:pt>
                <c:pt idx="1667">
                  <c:v>1360.68</c:v>
                </c:pt>
                <c:pt idx="1668">
                  <c:v>1360.69</c:v>
                </c:pt>
                <c:pt idx="1669">
                  <c:v>1360.7</c:v>
                </c:pt>
                <c:pt idx="1670">
                  <c:v>1360.71</c:v>
                </c:pt>
                <c:pt idx="1671">
                  <c:v>1360.72</c:v>
                </c:pt>
                <c:pt idx="1672">
                  <c:v>1360.73</c:v>
                </c:pt>
                <c:pt idx="1673">
                  <c:v>1360.74</c:v>
                </c:pt>
                <c:pt idx="1674">
                  <c:v>1360.75</c:v>
                </c:pt>
                <c:pt idx="1675">
                  <c:v>1360.76</c:v>
                </c:pt>
                <c:pt idx="1676">
                  <c:v>1360.77</c:v>
                </c:pt>
                <c:pt idx="1677">
                  <c:v>1360.78</c:v>
                </c:pt>
                <c:pt idx="1678">
                  <c:v>1360.79</c:v>
                </c:pt>
                <c:pt idx="1679">
                  <c:v>1360.8</c:v>
                </c:pt>
                <c:pt idx="1680">
                  <c:v>1360.81</c:v>
                </c:pt>
                <c:pt idx="1681">
                  <c:v>1360.82</c:v>
                </c:pt>
                <c:pt idx="1682">
                  <c:v>1360.83</c:v>
                </c:pt>
                <c:pt idx="1683">
                  <c:v>1360.84</c:v>
                </c:pt>
                <c:pt idx="1684">
                  <c:v>1360.85</c:v>
                </c:pt>
                <c:pt idx="1685">
                  <c:v>1360.86</c:v>
                </c:pt>
                <c:pt idx="1686">
                  <c:v>1360.87</c:v>
                </c:pt>
                <c:pt idx="1687">
                  <c:v>1360.88</c:v>
                </c:pt>
                <c:pt idx="1688">
                  <c:v>1360.89</c:v>
                </c:pt>
                <c:pt idx="1689">
                  <c:v>1360.9</c:v>
                </c:pt>
                <c:pt idx="1690">
                  <c:v>1360.91</c:v>
                </c:pt>
                <c:pt idx="1691">
                  <c:v>1360.92</c:v>
                </c:pt>
                <c:pt idx="1692">
                  <c:v>1360.93</c:v>
                </c:pt>
                <c:pt idx="1693">
                  <c:v>1360.94</c:v>
                </c:pt>
                <c:pt idx="1694">
                  <c:v>1360.95</c:v>
                </c:pt>
                <c:pt idx="1695">
                  <c:v>1360.96</c:v>
                </c:pt>
                <c:pt idx="1696">
                  <c:v>1360.97</c:v>
                </c:pt>
                <c:pt idx="1697">
                  <c:v>1360.98</c:v>
                </c:pt>
                <c:pt idx="1698">
                  <c:v>1360.99</c:v>
                </c:pt>
                <c:pt idx="1699">
                  <c:v>1361</c:v>
                </c:pt>
              </c:numCache>
            </c:numRef>
          </c:xVal>
          <c:yVal>
            <c:numRef>
              <c:f>Presas!$EI$3:$EI$1702</c:f>
              <c:numCache>
                <c:formatCode>0.00</c:formatCode>
                <c:ptCount val="1700"/>
                <c:pt idx="0">
                  <c:v>9.8000000000000004E-2</c:v>
                </c:pt>
                <c:pt idx="1">
                  <c:v>0.1</c:v>
                </c:pt>
                <c:pt idx="2">
                  <c:v>0.10199999999999999</c:v>
                </c:pt>
                <c:pt idx="3">
                  <c:v>0.105</c:v>
                </c:pt>
                <c:pt idx="4">
                  <c:v>0.107</c:v>
                </c:pt>
                <c:pt idx="5">
                  <c:v>0.11</c:v>
                </c:pt>
                <c:pt idx="6">
                  <c:v>0.112</c:v>
                </c:pt>
                <c:pt idx="7">
                  <c:v>0.114</c:v>
                </c:pt>
                <c:pt idx="8">
                  <c:v>0.11700000000000001</c:v>
                </c:pt>
                <c:pt idx="9">
                  <c:v>0.11899999999999999</c:v>
                </c:pt>
                <c:pt idx="10">
                  <c:v>0.122</c:v>
                </c:pt>
                <c:pt idx="11">
                  <c:v>0.124</c:v>
                </c:pt>
                <c:pt idx="12">
                  <c:v>0.126</c:v>
                </c:pt>
                <c:pt idx="13">
                  <c:v>0.129</c:v>
                </c:pt>
                <c:pt idx="14">
                  <c:v>0.13100000000000001</c:v>
                </c:pt>
                <c:pt idx="15">
                  <c:v>0.13400000000000001</c:v>
                </c:pt>
                <c:pt idx="16">
                  <c:v>0.13600000000000001</c:v>
                </c:pt>
                <c:pt idx="17">
                  <c:v>0.13800000000000001</c:v>
                </c:pt>
                <c:pt idx="18">
                  <c:v>0.14100000000000001</c:v>
                </c:pt>
                <c:pt idx="19">
                  <c:v>0.14299999999999999</c:v>
                </c:pt>
                <c:pt idx="20">
                  <c:v>0.14799999999999999</c:v>
                </c:pt>
                <c:pt idx="21">
                  <c:v>0.15</c:v>
                </c:pt>
                <c:pt idx="22">
                  <c:v>0.153</c:v>
                </c:pt>
                <c:pt idx="23">
                  <c:v>0.155</c:v>
                </c:pt>
                <c:pt idx="24">
                  <c:v>0.158</c:v>
                </c:pt>
                <c:pt idx="25">
                  <c:v>0.16</c:v>
                </c:pt>
                <c:pt idx="26">
                  <c:v>0.16200000000000001</c:v>
                </c:pt>
                <c:pt idx="27">
                  <c:v>0.16500000000000001</c:v>
                </c:pt>
                <c:pt idx="28">
                  <c:v>0.16699999999999998</c:v>
                </c:pt>
                <c:pt idx="29">
                  <c:v>0.17</c:v>
                </c:pt>
                <c:pt idx="30">
                  <c:v>0.17199999999999999</c:v>
                </c:pt>
                <c:pt idx="31">
                  <c:v>0.17399999999999999</c:v>
                </c:pt>
                <c:pt idx="32">
                  <c:v>0.17699999999999999</c:v>
                </c:pt>
                <c:pt idx="33">
                  <c:v>0.17899999999999999</c:v>
                </c:pt>
                <c:pt idx="34">
                  <c:v>0.182</c:v>
                </c:pt>
                <c:pt idx="35">
                  <c:v>0.184</c:v>
                </c:pt>
                <c:pt idx="36">
                  <c:v>0.186</c:v>
                </c:pt>
                <c:pt idx="37">
                  <c:v>0.189</c:v>
                </c:pt>
                <c:pt idx="38">
                  <c:v>0.19099999999999998</c:v>
                </c:pt>
                <c:pt idx="39">
                  <c:v>0.19400000000000001</c:v>
                </c:pt>
                <c:pt idx="40">
                  <c:v>0.19599999999999998</c:v>
                </c:pt>
                <c:pt idx="41">
                  <c:v>0.19799999999999998</c:v>
                </c:pt>
                <c:pt idx="42">
                  <c:v>0.20099999999999998</c:v>
                </c:pt>
                <c:pt idx="43">
                  <c:v>0.20299999999999999</c:v>
                </c:pt>
                <c:pt idx="44">
                  <c:v>0.20599999999999999</c:v>
                </c:pt>
                <c:pt idx="45">
                  <c:v>0.20799999999999999</c:v>
                </c:pt>
                <c:pt idx="46">
                  <c:v>0.21</c:v>
                </c:pt>
                <c:pt idx="47">
                  <c:v>0.21299999999999999</c:v>
                </c:pt>
                <c:pt idx="48">
                  <c:v>0.21499999999999997</c:v>
                </c:pt>
                <c:pt idx="49">
                  <c:v>0.218</c:v>
                </c:pt>
                <c:pt idx="50">
                  <c:v>0.21999999999999997</c:v>
                </c:pt>
                <c:pt idx="51">
                  <c:v>0.22199999999999998</c:v>
                </c:pt>
                <c:pt idx="52">
                  <c:v>0.22499999999999998</c:v>
                </c:pt>
                <c:pt idx="53">
                  <c:v>0.22699999999999998</c:v>
                </c:pt>
                <c:pt idx="54">
                  <c:v>0.22999999999999998</c:v>
                </c:pt>
                <c:pt idx="55">
                  <c:v>0.23199999999999998</c:v>
                </c:pt>
                <c:pt idx="56">
                  <c:v>0.23399999999999999</c:v>
                </c:pt>
                <c:pt idx="57">
                  <c:v>0.23699999999999999</c:v>
                </c:pt>
                <c:pt idx="58">
                  <c:v>0.23899999999999996</c:v>
                </c:pt>
                <c:pt idx="59">
                  <c:v>0.24199999999999999</c:v>
                </c:pt>
                <c:pt idx="60">
                  <c:v>0.24399999999999997</c:v>
                </c:pt>
                <c:pt idx="61">
                  <c:v>0.24599999999999997</c:v>
                </c:pt>
                <c:pt idx="62">
                  <c:v>0.24899999999999997</c:v>
                </c:pt>
                <c:pt idx="63">
                  <c:v>0.251</c:v>
                </c:pt>
                <c:pt idx="64">
                  <c:v>0.254</c:v>
                </c:pt>
                <c:pt idx="65">
                  <c:v>0.25600000000000001</c:v>
                </c:pt>
                <c:pt idx="66">
                  <c:v>0.25800000000000001</c:v>
                </c:pt>
                <c:pt idx="67">
                  <c:v>0.26100000000000001</c:v>
                </c:pt>
                <c:pt idx="68">
                  <c:v>0.26299999999999996</c:v>
                </c:pt>
                <c:pt idx="69">
                  <c:v>0.26600000000000001</c:v>
                </c:pt>
                <c:pt idx="70">
                  <c:v>0.26799999999999996</c:v>
                </c:pt>
                <c:pt idx="71">
                  <c:v>0.26999999999999996</c:v>
                </c:pt>
                <c:pt idx="72">
                  <c:v>0.27299999999999996</c:v>
                </c:pt>
                <c:pt idx="73">
                  <c:v>0.27500000000000002</c:v>
                </c:pt>
                <c:pt idx="74">
                  <c:v>0.27800000000000002</c:v>
                </c:pt>
                <c:pt idx="75">
                  <c:v>0.28000000000000003</c:v>
                </c:pt>
                <c:pt idx="76">
                  <c:v>0.28200000000000003</c:v>
                </c:pt>
                <c:pt idx="77">
                  <c:v>0.28500000000000003</c:v>
                </c:pt>
                <c:pt idx="78">
                  <c:v>0.28699999999999998</c:v>
                </c:pt>
                <c:pt idx="79">
                  <c:v>0.28999999999999998</c:v>
                </c:pt>
                <c:pt idx="80">
                  <c:v>0.29199999999999998</c:v>
                </c:pt>
                <c:pt idx="81">
                  <c:v>0.29399999999999998</c:v>
                </c:pt>
                <c:pt idx="82">
                  <c:v>0.29699999999999999</c:v>
                </c:pt>
                <c:pt idx="83">
                  <c:v>0.29900000000000004</c:v>
                </c:pt>
                <c:pt idx="84">
                  <c:v>0.30200000000000005</c:v>
                </c:pt>
                <c:pt idx="85">
                  <c:v>0.30400000000000005</c:v>
                </c:pt>
                <c:pt idx="86">
                  <c:v>0.30600000000000005</c:v>
                </c:pt>
                <c:pt idx="87">
                  <c:v>0.30900000000000005</c:v>
                </c:pt>
                <c:pt idx="88">
                  <c:v>0.311</c:v>
                </c:pt>
                <c:pt idx="89">
                  <c:v>0.314</c:v>
                </c:pt>
                <c:pt idx="90">
                  <c:v>0.316</c:v>
                </c:pt>
                <c:pt idx="91">
                  <c:v>0.318</c:v>
                </c:pt>
                <c:pt idx="92">
                  <c:v>0.32100000000000001</c:v>
                </c:pt>
                <c:pt idx="93">
                  <c:v>0.32300000000000006</c:v>
                </c:pt>
                <c:pt idx="94">
                  <c:v>0.32600000000000007</c:v>
                </c:pt>
                <c:pt idx="95">
                  <c:v>0.32800000000000007</c:v>
                </c:pt>
                <c:pt idx="96">
                  <c:v>0.33000000000000007</c:v>
                </c:pt>
                <c:pt idx="97">
                  <c:v>0.33300000000000007</c:v>
                </c:pt>
                <c:pt idx="98">
                  <c:v>0.33500000000000002</c:v>
                </c:pt>
                <c:pt idx="99">
                  <c:v>0.33800000000000002</c:v>
                </c:pt>
                <c:pt idx="100">
                  <c:v>0.34100000000000003</c:v>
                </c:pt>
                <c:pt idx="101">
                  <c:v>0.34399999999999997</c:v>
                </c:pt>
                <c:pt idx="102">
                  <c:v>0.34699999999999998</c:v>
                </c:pt>
                <c:pt idx="103">
                  <c:v>0.35099999999999998</c:v>
                </c:pt>
                <c:pt idx="104">
                  <c:v>0.35399999999999998</c:v>
                </c:pt>
                <c:pt idx="105">
                  <c:v>0.35699999999999998</c:v>
                </c:pt>
                <c:pt idx="106">
                  <c:v>0.36</c:v>
                </c:pt>
                <c:pt idx="107">
                  <c:v>0.36299999999999999</c:v>
                </c:pt>
                <c:pt idx="108">
                  <c:v>0.36699999999999999</c:v>
                </c:pt>
                <c:pt idx="109">
                  <c:v>0.37</c:v>
                </c:pt>
                <c:pt idx="110">
                  <c:v>0.373</c:v>
                </c:pt>
                <c:pt idx="111">
                  <c:v>0.376</c:v>
                </c:pt>
                <c:pt idx="112">
                  <c:v>0.38</c:v>
                </c:pt>
                <c:pt idx="113">
                  <c:v>0.38300000000000001</c:v>
                </c:pt>
                <c:pt idx="114">
                  <c:v>0.38600000000000001</c:v>
                </c:pt>
                <c:pt idx="115">
                  <c:v>0.38900000000000001</c:v>
                </c:pt>
                <c:pt idx="116">
                  <c:v>0.39200000000000002</c:v>
                </c:pt>
                <c:pt idx="117">
                  <c:v>0.39600000000000002</c:v>
                </c:pt>
                <c:pt idx="118">
                  <c:v>0.39900000000000002</c:v>
                </c:pt>
                <c:pt idx="119">
                  <c:v>0.40200000000000002</c:v>
                </c:pt>
                <c:pt idx="120">
                  <c:v>0.40500000000000003</c:v>
                </c:pt>
                <c:pt idx="121">
                  <c:v>0.40900000000000003</c:v>
                </c:pt>
                <c:pt idx="122">
                  <c:v>0.41200000000000003</c:v>
                </c:pt>
                <c:pt idx="123">
                  <c:v>0.41500000000000004</c:v>
                </c:pt>
                <c:pt idx="124">
                  <c:v>0.41800000000000004</c:v>
                </c:pt>
                <c:pt idx="125">
                  <c:v>0.42200000000000004</c:v>
                </c:pt>
                <c:pt idx="126">
                  <c:v>0.42500000000000004</c:v>
                </c:pt>
                <c:pt idx="127">
                  <c:v>0.42800000000000005</c:v>
                </c:pt>
                <c:pt idx="128">
                  <c:v>0.43100000000000005</c:v>
                </c:pt>
                <c:pt idx="129">
                  <c:v>0.434</c:v>
                </c:pt>
                <c:pt idx="130">
                  <c:v>0.43800000000000006</c:v>
                </c:pt>
                <c:pt idx="131">
                  <c:v>0.44100000000000006</c:v>
                </c:pt>
                <c:pt idx="132">
                  <c:v>0.44400000000000006</c:v>
                </c:pt>
                <c:pt idx="133">
                  <c:v>0.44700000000000006</c:v>
                </c:pt>
                <c:pt idx="134">
                  <c:v>0.45100000000000007</c:v>
                </c:pt>
                <c:pt idx="135">
                  <c:v>0.45400000000000007</c:v>
                </c:pt>
                <c:pt idx="136">
                  <c:v>0.45700000000000007</c:v>
                </c:pt>
                <c:pt idx="137">
                  <c:v>0.46000000000000008</c:v>
                </c:pt>
                <c:pt idx="138">
                  <c:v>0.46300000000000008</c:v>
                </c:pt>
                <c:pt idx="139">
                  <c:v>0.46700000000000003</c:v>
                </c:pt>
                <c:pt idx="140">
                  <c:v>0.47000000000000008</c:v>
                </c:pt>
                <c:pt idx="141">
                  <c:v>0.47300000000000009</c:v>
                </c:pt>
                <c:pt idx="142">
                  <c:v>0.47600000000000009</c:v>
                </c:pt>
                <c:pt idx="143">
                  <c:v>0.48000000000000009</c:v>
                </c:pt>
                <c:pt idx="144">
                  <c:v>0.4830000000000001</c:v>
                </c:pt>
                <c:pt idx="145">
                  <c:v>0.4860000000000001</c:v>
                </c:pt>
                <c:pt idx="146">
                  <c:v>0.4890000000000001</c:v>
                </c:pt>
                <c:pt idx="147">
                  <c:v>0.4920000000000001</c:v>
                </c:pt>
                <c:pt idx="148">
                  <c:v>0.49600000000000011</c:v>
                </c:pt>
                <c:pt idx="149">
                  <c:v>0.499</c:v>
                </c:pt>
                <c:pt idx="150">
                  <c:v>0.50200000000000011</c:v>
                </c:pt>
                <c:pt idx="151">
                  <c:v>0.50500000000000012</c:v>
                </c:pt>
                <c:pt idx="152">
                  <c:v>0.50900000000000012</c:v>
                </c:pt>
                <c:pt idx="153">
                  <c:v>0.51200000000000012</c:v>
                </c:pt>
                <c:pt idx="154">
                  <c:v>0.51500000000000012</c:v>
                </c:pt>
                <c:pt idx="155">
                  <c:v>0.51800000000000013</c:v>
                </c:pt>
                <c:pt idx="156">
                  <c:v>0.52100000000000013</c:v>
                </c:pt>
                <c:pt idx="157">
                  <c:v>0.52500000000000013</c:v>
                </c:pt>
                <c:pt idx="158">
                  <c:v>0.52800000000000014</c:v>
                </c:pt>
                <c:pt idx="159">
                  <c:v>0.53100000000000003</c:v>
                </c:pt>
                <c:pt idx="160">
                  <c:v>0.53400000000000014</c:v>
                </c:pt>
                <c:pt idx="161">
                  <c:v>0.53800000000000014</c:v>
                </c:pt>
                <c:pt idx="162">
                  <c:v>0.54100000000000015</c:v>
                </c:pt>
                <c:pt idx="163">
                  <c:v>0.54400000000000015</c:v>
                </c:pt>
                <c:pt idx="164">
                  <c:v>0.54700000000000015</c:v>
                </c:pt>
                <c:pt idx="165">
                  <c:v>0.55000000000000016</c:v>
                </c:pt>
                <c:pt idx="166">
                  <c:v>0.55400000000000016</c:v>
                </c:pt>
                <c:pt idx="167">
                  <c:v>0.55700000000000016</c:v>
                </c:pt>
                <c:pt idx="168">
                  <c:v>0.56000000000000016</c:v>
                </c:pt>
                <c:pt idx="169">
                  <c:v>0.56299999999999994</c:v>
                </c:pt>
                <c:pt idx="170">
                  <c:v>0.56700000000000017</c:v>
                </c:pt>
                <c:pt idx="171">
                  <c:v>0.57000000000000017</c:v>
                </c:pt>
                <c:pt idx="172">
                  <c:v>0.57300000000000018</c:v>
                </c:pt>
                <c:pt idx="173">
                  <c:v>0.57600000000000018</c:v>
                </c:pt>
                <c:pt idx="174">
                  <c:v>0.58000000000000018</c:v>
                </c:pt>
                <c:pt idx="175">
                  <c:v>0.58300000000000018</c:v>
                </c:pt>
                <c:pt idx="176">
                  <c:v>0.58600000000000019</c:v>
                </c:pt>
                <c:pt idx="177">
                  <c:v>0.58900000000000019</c:v>
                </c:pt>
                <c:pt idx="178">
                  <c:v>0.59200000000000019</c:v>
                </c:pt>
                <c:pt idx="179">
                  <c:v>0.59599999999999997</c:v>
                </c:pt>
                <c:pt idx="180">
                  <c:v>0.5990000000000002</c:v>
                </c:pt>
                <c:pt idx="181">
                  <c:v>0.6020000000000002</c:v>
                </c:pt>
                <c:pt idx="182">
                  <c:v>0.6050000000000002</c:v>
                </c:pt>
                <c:pt idx="183">
                  <c:v>0.60900000000000021</c:v>
                </c:pt>
                <c:pt idx="184">
                  <c:v>0.61200000000000021</c:v>
                </c:pt>
                <c:pt idx="185">
                  <c:v>0.61500000000000021</c:v>
                </c:pt>
                <c:pt idx="186">
                  <c:v>0.61800000000000022</c:v>
                </c:pt>
                <c:pt idx="187">
                  <c:v>0.62100000000000022</c:v>
                </c:pt>
                <c:pt idx="188">
                  <c:v>0.62500000000000022</c:v>
                </c:pt>
                <c:pt idx="189">
                  <c:v>0.628</c:v>
                </c:pt>
                <c:pt idx="190">
                  <c:v>0.63100000000000023</c:v>
                </c:pt>
                <c:pt idx="191">
                  <c:v>0.63400000000000023</c:v>
                </c:pt>
                <c:pt idx="192">
                  <c:v>0.63800000000000023</c:v>
                </c:pt>
                <c:pt idx="193">
                  <c:v>0.64100000000000024</c:v>
                </c:pt>
                <c:pt idx="194">
                  <c:v>0.64400000000000024</c:v>
                </c:pt>
                <c:pt idx="195">
                  <c:v>0.64700000000000024</c:v>
                </c:pt>
                <c:pt idx="196">
                  <c:v>0.65000000000000024</c:v>
                </c:pt>
                <c:pt idx="197">
                  <c:v>0.65400000000000025</c:v>
                </c:pt>
                <c:pt idx="198">
                  <c:v>0.65700000000000025</c:v>
                </c:pt>
                <c:pt idx="199">
                  <c:v>0.66</c:v>
                </c:pt>
                <c:pt idx="200">
                  <c:v>0.66400000000000003</c:v>
                </c:pt>
                <c:pt idx="201">
                  <c:v>0.66800000000000004</c:v>
                </c:pt>
                <c:pt idx="202">
                  <c:v>0.67200000000000004</c:v>
                </c:pt>
                <c:pt idx="203">
                  <c:v>0.67500000000000004</c:v>
                </c:pt>
                <c:pt idx="204">
                  <c:v>0.67900000000000005</c:v>
                </c:pt>
                <c:pt idx="205">
                  <c:v>0.68300000000000005</c:v>
                </c:pt>
                <c:pt idx="206">
                  <c:v>0.68700000000000006</c:v>
                </c:pt>
                <c:pt idx="207">
                  <c:v>0.69099999999999995</c:v>
                </c:pt>
                <c:pt idx="208">
                  <c:v>0.69499999999999995</c:v>
                </c:pt>
                <c:pt idx="209">
                  <c:v>0.69799999999999995</c:v>
                </c:pt>
                <c:pt idx="210">
                  <c:v>0.70200000000000007</c:v>
                </c:pt>
                <c:pt idx="211">
                  <c:v>0.70600000000000007</c:v>
                </c:pt>
                <c:pt idx="212">
                  <c:v>0.71000000000000008</c:v>
                </c:pt>
                <c:pt idx="213">
                  <c:v>0.71400000000000008</c:v>
                </c:pt>
                <c:pt idx="214">
                  <c:v>0.71800000000000008</c:v>
                </c:pt>
                <c:pt idx="215">
                  <c:v>0.72100000000000009</c:v>
                </c:pt>
                <c:pt idx="216">
                  <c:v>0.72500000000000009</c:v>
                </c:pt>
                <c:pt idx="217">
                  <c:v>0.72899999999999998</c:v>
                </c:pt>
                <c:pt idx="218">
                  <c:v>0.73299999999999998</c:v>
                </c:pt>
                <c:pt idx="219">
                  <c:v>0.73699999999999999</c:v>
                </c:pt>
                <c:pt idx="220">
                  <c:v>0.7410000000000001</c:v>
                </c:pt>
                <c:pt idx="221">
                  <c:v>0.74400000000000011</c:v>
                </c:pt>
                <c:pt idx="222">
                  <c:v>0.74800000000000011</c:v>
                </c:pt>
                <c:pt idx="223">
                  <c:v>0.75200000000000011</c:v>
                </c:pt>
                <c:pt idx="224">
                  <c:v>0.75600000000000012</c:v>
                </c:pt>
                <c:pt idx="225">
                  <c:v>0.76000000000000012</c:v>
                </c:pt>
                <c:pt idx="226">
                  <c:v>0.76400000000000012</c:v>
                </c:pt>
                <c:pt idx="227">
                  <c:v>0.76700000000000002</c:v>
                </c:pt>
                <c:pt idx="228">
                  <c:v>0.77100000000000002</c:v>
                </c:pt>
                <c:pt idx="229">
                  <c:v>0.77500000000000002</c:v>
                </c:pt>
                <c:pt idx="230">
                  <c:v>0.77900000000000014</c:v>
                </c:pt>
                <c:pt idx="231">
                  <c:v>0.78300000000000014</c:v>
                </c:pt>
                <c:pt idx="232">
                  <c:v>0.78700000000000014</c:v>
                </c:pt>
                <c:pt idx="233">
                  <c:v>0.79000000000000015</c:v>
                </c:pt>
                <c:pt idx="234">
                  <c:v>0.79400000000000015</c:v>
                </c:pt>
                <c:pt idx="235">
                  <c:v>0.79800000000000015</c:v>
                </c:pt>
                <c:pt idx="236">
                  <c:v>0.80200000000000016</c:v>
                </c:pt>
                <c:pt idx="237">
                  <c:v>0.80600000000000005</c:v>
                </c:pt>
                <c:pt idx="238">
                  <c:v>0.81</c:v>
                </c:pt>
                <c:pt idx="239">
                  <c:v>0.81299999999999994</c:v>
                </c:pt>
                <c:pt idx="240">
                  <c:v>0.81700000000000017</c:v>
                </c:pt>
                <c:pt idx="241">
                  <c:v>0.82100000000000017</c:v>
                </c:pt>
                <c:pt idx="242">
                  <c:v>0.82500000000000018</c:v>
                </c:pt>
                <c:pt idx="243">
                  <c:v>0.82900000000000018</c:v>
                </c:pt>
                <c:pt idx="244">
                  <c:v>0.83300000000000018</c:v>
                </c:pt>
                <c:pt idx="245">
                  <c:v>0.83600000000000019</c:v>
                </c:pt>
                <c:pt idx="246">
                  <c:v>0.84000000000000019</c:v>
                </c:pt>
                <c:pt idx="247">
                  <c:v>0.84400000000000008</c:v>
                </c:pt>
                <c:pt idx="248">
                  <c:v>0.84800000000000009</c:v>
                </c:pt>
                <c:pt idx="249">
                  <c:v>0.85199999999999998</c:v>
                </c:pt>
                <c:pt idx="250">
                  <c:v>0.85600000000000021</c:v>
                </c:pt>
                <c:pt idx="251">
                  <c:v>0.85900000000000021</c:v>
                </c:pt>
                <c:pt idx="252">
                  <c:v>0.86300000000000021</c:v>
                </c:pt>
                <c:pt idx="253">
                  <c:v>0.86700000000000021</c:v>
                </c:pt>
                <c:pt idx="254">
                  <c:v>0.87100000000000022</c:v>
                </c:pt>
                <c:pt idx="255">
                  <c:v>0.87500000000000022</c:v>
                </c:pt>
                <c:pt idx="256">
                  <c:v>0.87900000000000023</c:v>
                </c:pt>
                <c:pt idx="257">
                  <c:v>0.88200000000000012</c:v>
                </c:pt>
                <c:pt idx="258">
                  <c:v>0.88600000000000012</c:v>
                </c:pt>
                <c:pt idx="259">
                  <c:v>0.89</c:v>
                </c:pt>
                <c:pt idx="260">
                  <c:v>0.89400000000000024</c:v>
                </c:pt>
                <c:pt idx="261">
                  <c:v>0.89800000000000024</c:v>
                </c:pt>
                <c:pt idx="262">
                  <c:v>0.90200000000000025</c:v>
                </c:pt>
                <c:pt idx="263">
                  <c:v>0.90500000000000025</c:v>
                </c:pt>
                <c:pt idx="264">
                  <c:v>0.90900000000000025</c:v>
                </c:pt>
                <c:pt idx="265">
                  <c:v>0.91300000000000026</c:v>
                </c:pt>
                <c:pt idx="266">
                  <c:v>0.91700000000000026</c:v>
                </c:pt>
                <c:pt idx="267">
                  <c:v>0.92100000000000015</c:v>
                </c:pt>
                <c:pt idx="268">
                  <c:v>0.92500000000000016</c:v>
                </c:pt>
                <c:pt idx="269">
                  <c:v>0.92800000000000005</c:v>
                </c:pt>
                <c:pt idx="270">
                  <c:v>0.93200000000000027</c:v>
                </c:pt>
                <c:pt idx="271">
                  <c:v>0.93600000000000028</c:v>
                </c:pt>
                <c:pt idx="272">
                  <c:v>0.94000000000000028</c:v>
                </c:pt>
                <c:pt idx="273">
                  <c:v>0.94400000000000028</c:v>
                </c:pt>
                <c:pt idx="274">
                  <c:v>0.94800000000000029</c:v>
                </c:pt>
                <c:pt idx="275">
                  <c:v>0.95100000000000029</c:v>
                </c:pt>
                <c:pt idx="276">
                  <c:v>0.95500000000000029</c:v>
                </c:pt>
                <c:pt idx="277">
                  <c:v>0.95900000000000019</c:v>
                </c:pt>
                <c:pt idx="278">
                  <c:v>0.96300000000000019</c:v>
                </c:pt>
                <c:pt idx="279">
                  <c:v>0.96699999999999997</c:v>
                </c:pt>
                <c:pt idx="280">
                  <c:v>0.97100000000000031</c:v>
                </c:pt>
                <c:pt idx="281">
                  <c:v>0.97400000000000031</c:v>
                </c:pt>
                <c:pt idx="282">
                  <c:v>0.97800000000000031</c:v>
                </c:pt>
                <c:pt idx="283">
                  <c:v>0.98200000000000032</c:v>
                </c:pt>
                <c:pt idx="284">
                  <c:v>0.98600000000000032</c:v>
                </c:pt>
                <c:pt idx="285">
                  <c:v>0.99000000000000032</c:v>
                </c:pt>
                <c:pt idx="286">
                  <c:v>0.99400000000000033</c:v>
                </c:pt>
                <c:pt idx="287">
                  <c:v>0.99700000000000022</c:v>
                </c:pt>
                <c:pt idx="288">
                  <c:v>1.0010000000000001</c:v>
                </c:pt>
                <c:pt idx="289">
                  <c:v>1.0049999999999999</c:v>
                </c:pt>
                <c:pt idx="290">
                  <c:v>1.0090000000000003</c:v>
                </c:pt>
                <c:pt idx="291">
                  <c:v>1.0130000000000003</c:v>
                </c:pt>
                <c:pt idx="292">
                  <c:v>1.0170000000000003</c:v>
                </c:pt>
                <c:pt idx="293">
                  <c:v>1.0200000000000002</c:v>
                </c:pt>
                <c:pt idx="294">
                  <c:v>1.0240000000000002</c:v>
                </c:pt>
                <c:pt idx="295">
                  <c:v>1.0280000000000002</c:v>
                </c:pt>
                <c:pt idx="296">
                  <c:v>1.0320000000000003</c:v>
                </c:pt>
                <c:pt idx="297">
                  <c:v>1.0360000000000003</c:v>
                </c:pt>
                <c:pt idx="298">
                  <c:v>1.04</c:v>
                </c:pt>
                <c:pt idx="299">
                  <c:v>1.0429999999999999</c:v>
                </c:pt>
                <c:pt idx="300">
                  <c:v>1.048</c:v>
                </c:pt>
                <c:pt idx="301">
                  <c:v>1.052</c:v>
                </c:pt>
                <c:pt idx="302">
                  <c:v>1.056</c:v>
                </c:pt>
                <c:pt idx="303">
                  <c:v>1.0609999999999999</c:v>
                </c:pt>
                <c:pt idx="304">
                  <c:v>1.0649999999999999</c:v>
                </c:pt>
                <c:pt idx="305">
                  <c:v>1.069</c:v>
                </c:pt>
                <c:pt idx="306">
                  <c:v>1.0740000000000001</c:v>
                </c:pt>
                <c:pt idx="307">
                  <c:v>1.0780000000000001</c:v>
                </c:pt>
                <c:pt idx="308">
                  <c:v>1.083</c:v>
                </c:pt>
                <c:pt idx="309">
                  <c:v>1.087</c:v>
                </c:pt>
                <c:pt idx="310">
                  <c:v>1.091</c:v>
                </c:pt>
                <c:pt idx="311">
                  <c:v>1.0960000000000001</c:v>
                </c:pt>
                <c:pt idx="312">
                  <c:v>1.1000000000000001</c:v>
                </c:pt>
                <c:pt idx="313">
                  <c:v>1.1039999999999999</c:v>
                </c:pt>
                <c:pt idx="314">
                  <c:v>1.109</c:v>
                </c:pt>
                <c:pt idx="315">
                  <c:v>1.113</c:v>
                </c:pt>
                <c:pt idx="316">
                  <c:v>1.117</c:v>
                </c:pt>
                <c:pt idx="317">
                  <c:v>1.1220000000000001</c:v>
                </c:pt>
                <c:pt idx="318">
                  <c:v>1.1259999999999999</c:v>
                </c:pt>
                <c:pt idx="319">
                  <c:v>1.1299999999999999</c:v>
                </c:pt>
                <c:pt idx="320">
                  <c:v>1.135</c:v>
                </c:pt>
                <c:pt idx="321">
                  <c:v>1.139</c:v>
                </c:pt>
                <c:pt idx="322">
                  <c:v>1.143</c:v>
                </c:pt>
                <c:pt idx="323">
                  <c:v>1.1479999999999999</c:v>
                </c:pt>
                <c:pt idx="324">
                  <c:v>1.1519999999999999</c:v>
                </c:pt>
                <c:pt idx="325">
                  <c:v>1.1559999999999999</c:v>
                </c:pt>
                <c:pt idx="326">
                  <c:v>1.161</c:v>
                </c:pt>
                <c:pt idx="327">
                  <c:v>1.165</c:v>
                </c:pt>
                <c:pt idx="328">
                  <c:v>1.1689999999999998</c:v>
                </c:pt>
                <c:pt idx="329">
                  <c:v>1.1739999999999999</c:v>
                </c:pt>
                <c:pt idx="330">
                  <c:v>1.1779999999999999</c:v>
                </c:pt>
                <c:pt idx="331">
                  <c:v>1.1819999999999999</c:v>
                </c:pt>
                <c:pt idx="332">
                  <c:v>1.1870000000000001</c:v>
                </c:pt>
                <c:pt idx="333">
                  <c:v>1.1909999999999998</c:v>
                </c:pt>
                <c:pt idx="334">
                  <c:v>1.1949999999999998</c:v>
                </c:pt>
                <c:pt idx="335">
                  <c:v>1.2</c:v>
                </c:pt>
                <c:pt idx="336">
                  <c:v>1.204</c:v>
                </c:pt>
                <c:pt idx="337">
                  <c:v>1.208</c:v>
                </c:pt>
                <c:pt idx="338">
                  <c:v>1.2129999999999999</c:v>
                </c:pt>
                <c:pt idx="339">
                  <c:v>1.2170000000000001</c:v>
                </c:pt>
                <c:pt idx="340">
                  <c:v>1.2209999999999999</c:v>
                </c:pt>
                <c:pt idx="341">
                  <c:v>1.226</c:v>
                </c:pt>
                <c:pt idx="342">
                  <c:v>1.23</c:v>
                </c:pt>
                <c:pt idx="343">
                  <c:v>1.2339999999999998</c:v>
                </c:pt>
                <c:pt idx="344">
                  <c:v>1.2389999999999999</c:v>
                </c:pt>
                <c:pt idx="345">
                  <c:v>1.2429999999999999</c:v>
                </c:pt>
                <c:pt idx="346">
                  <c:v>1.2469999999999999</c:v>
                </c:pt>
                <c:pt idx="347">
                  <c:v>1.252</c:v>
                </c:pt>
                <c:pt idx="348">
                  <c:v>1.2559999999999998</c:v>
                </c:pt>
                <c:pt idx="349">
                  <c:v>1.26</c:v>
                </c:pt>
                <c:pt idx="350">
                  <c:v>1.2649999999999999</c:v>
                </c:pt>
                <c:pt idx="351">
                  <c:v>1.2689999999999999</c:v>
                </c:pt>
                <c:pt idx="352">
                  <c:v>1.274</c:v>
                </c:pt>
                <c:pt idx="353">
                  <c:v>1.2779999999999998</c:v>
                </c:pt>
                <c:pt idx="354">
                  <c:v>1.2819999999999998</c:v>
                </c:pt>
                <c:pt idx="355">
                  <c:v>1.2869999999999999</c:v>
                </c:pt>
                <c:pt idx="356">
                  <c:v>1.2909999999999999</c:v>
                </c:pt>
                <c:pt idx="357">
                  <c:v>1.2949999999999999</c:v>
                </c:pt>
                <c:pt idx="358">
                  <c:v>1.2999999999999998</c:v>
                </c:pt>
                <c:pt idx="359">
                  <c:v>1.304</c:v>
                </c:pt>
                <c:pt idx="360">
                  <c:v>1.3079999999999998</c:v>
                </c:pt>
                <c:pt idx="361">
                  <c:v>1.3129999999999999</c:v>
                </c:pt>
                <c:pt idx="362">
                  <c:v>1.3169999999999999</c:v>
                </c:pt>
                <c:pt idx="363">
                  <c:v>1.3209999999999997</c:v>
                </c:pt>
                <c:pt idx="364">
                  <c:v>1.3259999999999998</c:v>
                </c:pt>
                <c:pt idx="365">
                  <c:v>1.3299999999999998</c:v>
                </c:pt>
                <c:pt idx="366">
                  <c:v>1.3339999999999999</c:v>
                </c:pt>
                <c:pt idx="367">
                  <c:v>1.339</c:v>
                </c:pt>
                <c:pt idx="368">
                  <c:v>1.3429999999999997</c:v>
                </c:pt>
                <c:pt idx="369">
                  <c:v>1.347</c:v>
                </c:pt>
                <c:pt idx="370">
                  <c:v>1.3519999999999999</c:v>
                </c:pt>
                <c:pt idx="371">
                  <c:v>1.3559999999999999</c:v>
                </c:pt>
                <c:pt idx="372">
                  <c:v>1.3599999999999999</c:v>
                </c:pt>
                <c:pt idx="373">
                  <c:v>1.3649999999999998</c:v>
                </c:pt>
                <c:pt idx="374">
                  <c:v>1.3689999999999998</c:v>
                </c:pt>
                <c:pt idx="375">
                  <c:v>1.3729999999999998</c:v>
                </c:pt>
                <c:pt idx="376">
                  <c:v>1.3779999999999999</c:v>
                </c:pt>
                <c:pt idx="377">
                  <c:v>1.3819999999999999</c:v>
                </c:pt>
                <c:pt idx="378">
                  <c:v>1.3859999999999997</c:v>
                </c:pt>
                <c:pt idx="379">
                  <c:v>1.391</c:v>
                </c:pt>
                <c:pt idx="380">
                  <c:v>1.3949999999999998</c:v>
                </c:pt>
                <c:pt idx="381">
                  <c:v>1.3989999999999998</c:v>
                </c:pt>
                <c:pt idx="382">
                  <c:v>1.4039999999999999</c:v>
                </c:pt>
                <c:pt idx="383">
                  <c:v>1.4079999999999997</c:v>
                </c:pt>
                <c:pt idx="384">
                  <c:v>1.4119999999999997</c:v>
                </c:pt>
                <c:pt idx="385">
                  <c:v>1.4169999999999998</c:v>
                </c:pt>
                <c:pt idx="386">
                  <c:v>1.4209999999999998</c:v>
                </c:pt>
                <c:pt idx="387">
                  <c:v>1.4249999999999998</c:v>
                </c:pt>
                <c:pt idx="388">
                  <c:v>1.4299999999999997</c:v>
                </c:pt>
                <c:pt idx="389">
                  <c:v>1.4339999999999999</c:v>
                </c:pt>
                <c:pt idx="390">
                  <c:v>1.4379999999999997</c:v>
                </c:pt>
                <c:pt idx="391">
                  <c:v>1.4429999999999998</c:v>
                </c:pt>
                <c:pt idx="392">
                  <c:v>1.4469999999999998</c:v>
                </c:pt>
                <c:pt idx="393">
                  <c:v>1.4509999999999996</c:v>
                </c:pt>
                <c:pt idx="394">
                  <c:v>1.4559999999999997</c:v>
                </c:pt>
                <c:pt idx="395">
                  <c:v>1.4599999999999997</c:v>
                </c:pt>
                <c:pt idx="396">
                  <c:v>1.4649999999999999</c:v>
                </c:pt>
                <c:pt idx="397">
                  <c:v>1.4689999999999999</c:v>
                </c:pt>
                <c:pt idx="398">
                  <c:v>1.4729999999999996</c:v>
                </c:pt>
                <c:pt idx="399">
                  <c:v>1.478</c:v>
                </c:pt>
                <c:pt idx="400">
                  <c:v>1.482</c:v>
                </c:pt>
                <c:pt idx="401">
                  <c:v>1.4870000000000001</c:v>
                </c:pt>
                <c:pt idx="402">
                  <c:v>1.492</c:v>
                </c:pt>
                <c:pt idx="403">
                  <c:v>1.4970000000000001</c:v>
                </c:pt>
                <c:pt idx="404">
                  <c:v>1.502</c:v>
                </c:pt>
                <c:pt idx="405">
                  <c:v>1.506</c:v>
                </c:pt>
                <c:pt idx="406">
                  <c:v>1.5109999999999999</c:v>
                </c:pt>
                <c:pt idx="407">
                  <c:v>1.516</c:v>
                </c:pt>
                <c:pt idx="408">
                  <c:v>1.5209999999999999</c:v>
                </c:pt>
                <c:pt idx="409">
                  <c:v>1.526</c:v>
                </c:pt>
                <c:pt idx="410">
                  <c:v>1.53</c:v>
                </c:pt>
                <c:pt idx="411">
                  <c:v>1.5350000000000001</c:v>
                </c:pt>
                <c:pt idx="412">
                  <c:v>1.54</c:v>
                </c:pt>
                <c:pt idx="413">
                  <c:v>1.5450000000000002</c:v>
                </c:pt>
                <c:pt idx="414">
                  <c:v>1.55</c:v>
                </c:pt>
                <c:pt idx="415">
                  <c:v>1.5549999999999999</c:v>
                </c:pt>
                <c:pt idx="416">
                  <c:v>1.5589999999999999</c:v>
                </c:pt>
                <c:pt idx="417">
                  <c:v>1.5640000000000001</c:v>
                </c:pt>
                <c:pt idx="418">
                  <c:v>1.569</c:v>
                </c:pt>
                <c:pt idx="419">
                  <c:v>1.5740000000000001</c:v>
                </c:pt>
                <c:pt idx="420">
                  <c:v>1.579</c:v>
                </c:pt>
                <c:pt idx="421">
                  <c:v>1.5830000000000002</c:v>
                </c:pt>
                <c:pt idx="422">
                  <c:v>1.5880000000000001</c:v>
                </c:pt>
                <c:pt idx="423">
                  <c:v>1.5930000000000002</c:v>
                </c:pt>
                <c:pt idx="424">
                  <c:v>1.5980000000000001</c:v>
                </c:pt>
                <c:pt idx="425">
                  <c:v>1.603</c:v>
                </c:pt>
                <c:pt idx="426">
                  <c:v>1.607</c:v>
                </c:pt>
                <c:pt idx="427">
                  <c:v>1.6120000000000001</c:v>
                </c:pt>
                <c:pt idx="428">
                  <c:v>1.617</c:v>
                </c:pt>
                <c:pt idx="429">
                  <c:v>1.6220000000000001</c:v>
                </c:pt>
                <c:pt idx="430">
                  <c:v>1.627</c:v>
                </c:pt>
                <c:pt idx="431">
                  <c:v>1.6320000000000001</c:v>
                </c:pt>
                <c:pt idx="432">
                  <c:v>1.6360000000000001</c:v>
                </c:pt>
                <c:pt idx="433">
                  <c:v>1.6410000000000002</c:v>
                </c:pt>
                <c:pt idx="434">
                  <c:v>1.6460000000000001</c:v>
                </c:pt>
                <c:pt idx="435">
                  <c:v>1.651</c:v>
                </c:pt>
                <c:pt idx="436">
                  <c:v>1.6559999999999999</c:v>
                </c:pt>
                <c:pt idx="437">
                  <c:v>1.6600000000000001</c:v>
                </c:pt>
                <c:pt idx="438">
                  <c:v>1.665</c:v>
                </c:pt>
                <c:pt idx="439">
                  <c:v>1.67</c:v>
                </c:pt>
                <c:pt idx="440">
                  <c:v>1.675</c:v>
                </c:pt>
                <c:pt idx="441">
                  <c:v>1.6800000000000002</c:v>
                </c:pt>
                <c:pt idx="442">
                  <c:v>1.6840000000000002</c:v>
                </c:pt>
                <c:pt idx="443">
                  <c:v>1.6890000000000003</c:v>
                </c:pt>
                <c:pt idx="444">
                  <c:v>1.6940000000000002</c:v>
                </c:pt>
                <c:pt idx="445">
                  <c:v>1.6990000000000001</c:v>
                </c:pt>
                <c:pt idx="446">
                  <c:v>1.704</c:v>
                </c:pt>
                <c:pt idx="447">
                  <c:v>1.7090000000000001</c:v>
                </c:pt>
                <c:pt idx="448">
                  <c:v>1.7130000000000001</c:v>
                </c:pt>
                <c:pt idx="449">
                  <c:v>1.718</c:v>
                </c:pt>
                <c:pt idx="450">
                  <c:v>1.7230000000000001</c:v>
                </c:pt>
                <c:pt idx="451">
                  <c:v>1.7280000000000002</c:v>
                </c:pt>
                <c:pt idx="452">
                  <c:v>1.7330000000000001</c:v>
                </c:pt>
                <c:pt idx="453">
                  <c:v>1.7370000000000003</c:v>
                </c:pt>
                <c:pt idx="454">
                  <c:v>1.7420000000000002</c:v>
                </c:pt>
                <c:pt idx="455">
                  <c:v>1.7470000000000001</c:v>
                </c:pt>
                <c:pt idx="456">
                  <c:v>1.752</c:v>
                </c:pt>
                <c:pt idx="457">
                  <c:v>1.7570000000000001</c:v>
                </c:pt>
                <c:pt idx="458">
                  <c:v>1.7610000000000001</c:v>
                </c:pt>
                <c:pt idx="459">
                  <c:v>1.766</c:v>
                </c:pt>
                <c:pt idx="460">
                  <c:v>1.7710000000000001</c:v>
                </c:pt>
                <c:pt idx="461">
                  <c:v>1.7760000000000002</c:v>
                </c:pt>
                <c:pt idx="462">
                  <c:v>1.7810000000000001</c:v>
                </c:pt>
                <c:pt idx="463">
                  <c:v>1.7850000000000004</c:v>
                </c:pt>
                <c:pt idx="464">
                  <c:v>1.7900000000000003</c:v>
                </c:pt>
                <c:pt idx="465">
                  <c:v>1.7950000000000002</c:v>
                </c:pt>
                <c:pt idx="466">
                  <c:v>1.8</c:v>
                </c:pt>
                <c:pt idx="467">
                  <c:v>1.8050000000000002</c:v>
                </c:pt>
                <c:pt idx="468">
                  <c:v>1.81</c:v>
                </c:pt>
                <c:pt idx="469">
                  <c:v>1.8140000000000001</c:v>
                </c:pt>
                <c:pt idx="470">
                  <c:v>1.8190000000000002</c:v>
                </c:pt>
                <c:pt idx="471">
                  <c:v>1.8240000000000003</c:v>
                </c:pt>
                <c:pt idx="472">
                  <c:v>1.8290000000000002</c:v>
                </c:pt>
                <c:pt idx="473">
                  <c:v>1.8340000000000003</c:v>
                </c:pt>
                <c:pt idx="474">
                  <c:v>1.8380000000000003</c:v>
                </c:pt>
                <c:pt idx="475">
                  <c:v>1.8430000000000002</c:v>
                </c:pt>
                <c:pt idx="476">
                  <c:v>1.8480000000000001</c:v>
                </c:pt>
                <c:pt idx="477">
                  <c:v>1.8530000000000002</c:v>
                </c:pt>
                <c:pt idx="478">
                  <c:v>1.8580000000000001</c:v>
                </c:pt>
                <c:pt idx="479">
                  <c:v>1.8620000000000001</c:v>
                </c:pt>
                <c:pt idx="480">
                  <c:v>1.8670000000000002</c:v>
                </c:pt>
                <c:pt idx="481">
                  <c:v>1.8720000000000003</c:v>
                </c:pt>
                <c:pt idx="482">
                  <c:v>1.8770000000000002</c:v>
                </c:pt>
                <c:pt idx="483">
                  <c:v>1.8820000000000003</c:v>
                </c:pt>
                <c:pt idx="484">
                  <c:v>1.8870000000000002</c:v>
                </c:pt>
                <c:pt idx="485">
                  <c:v>1.8910000000000002</c:v>
                </c:pt>
                <c:pt idx="486">
                  <c:v>1.8960000000000001</c:v>
                </c:pt>
                <c:pt idx="487">
                  <c:v>1.9010000000000002</c:v>
                </c:pt>
                <c:pt idx="488">
                  <c:v>1.9060000000000001</c:v>
                </c:pt>
                <c:pt idx="489">
                  <c:v>1.911</c:v>
                </c:pt>
                <c:pt idx="490">
                  <c:v>1.9150000000000003</c:v>
                </c:pt>
                <c:pt idx="491">
                  <c:v>1.9200000000000004</c:v>
                </c:pt>
                <c:pt idx="492">
                  <c:v>1.9250000000000003</c:v>
                </c:pt>
                <c:pt idx="493">
                  <c:v>1.9300000000000004</c:v>
                </c:pt>
                <c:pt idx="494">
                  <c:v>1.9350000000000003</c:v>
                </c:pt>
                <c:pt idx="495">
                  <c:v>1.9390000000000003</c:v>
                </c:pt>
                <c:pt idx="496">
                  <c:v>1.9440000000000002</c:v>
                </c:pt>
                <c:pt idx="497">
                  <c:v>1.9490000000000003</c:v>
                </c:pt>
                <c:pt idx="498">
                  <c:v>1.9540000000000002</c:v>
                </c:pt>
                <c:pt idx="499">
                  <c:v>1.9590000000000001</c:v>
                </c:pt>
                <c:pt idx="500">
                  <c:v>1.964</c:v>
                </c:pt>
                <c:pt idx="501">
                  <c:v>1.9690000000000001</c:v>
                </c:pt>
                <c:pt idx="502">
                  <c:v>1.9750000000000001</c:v>
                </c:pt>
                <c:pt idx="503">
                  <c:v>1.98</c:v>
                </c:pt>
                <c:pt idx="504">
                  <c:v>1.9850000000000001</c:v>
                </c:pt>
                <c:pt idx="505">
                  <c:v>1.9910000000000001</c:v>
                </c:pt>
                <c:pt idx="506">
                  <c:v>1.996</c:v>
                </c:pt>
                <c:pt idx="507">
                  <c:v>2.0009999999999999</c:v>
                </c:pt>
                <c:pt idx="508">
                  <c:v>2.0070000000000001</c:v>
                </c:pt>
                <c:pt idx="509">
                  <c:v>2.012</c:v>
                </c:pt>
                <c:pt idx="510">
                  <c:v>2.0169999999999999</c:v>
                </c:pt>
                <c:pt idx="511">
                  <c:v>2.0230000000000001</c:v>
                </c:pt>
                <c:pt idx="512">
                  <c:v>2.028</c:v>
                </c:pt>
                <c:pt idx="513">
                  <c:v>2.0329999999999999</c:v>
                </c:pt>
                <c:pt idx="514">
                  <c:v>2.0390000000000001</c:v>
                </c:pt>
                <c:pt idx="515">
                  <c:v>2.044</c:v>
                </c:pt>
                <c:pt idx="516">
                  <c:v>2.0489999999999999</c:v>
                </c:pt>
                <c:pt idx="517">
                  <c:v>2.0549999999999997</c:v>
                </c:pt>
                <c:pt idx="518">
                  <c:v>2.06</c:v>
                </c:pt>
                <c:pt idx="519">
                  <c:v>2.0649999999999999</c:v>
                </c:pt>
                <c:pt idx="520">
                  <c:v>2.0709999999999997</c:v>
                </c:pt>
                <c:pt idx="521">
                  <c:v>2.0760000000000001</c:v>
                </c:pt>
                <c:pt idx="522">
                  <c:v>2.0819999999999999</c:v>
                </c:pt>
                <c:pt idx="523">
                  <c:v>2.0869999999999997</c:v>
                </c:pt>
                <c:pt idx="524">
                  <c:v>2.0920000000000001</c:v>
                </c:pt>
                <c:pt idx="525">
                  <c:v>2.0979999999999999</c:v>
                </c:pt>
                <c:pt idx="526">
                  <c:v>2.1029999999999998</c:v>
                </c:pt>
                <c:pt idx="527">
                  <c:v>2.1079999999999997</c:v>
                </c:pt>
                <c:pt idx="528">
                  <c:v>2.1139999999999999</c:v>
                </c:pt>
                <c:pt idx="529">
                  <c:v>2.1190000000000002</c:v>
                </c:pt>
                <c:pt idx="530">
                  <c:v>2.1239999999999997</c:v>
                </c:pt>
                <c:pt idx="531">
                  <c:v>2.13</c:v>
                </c:pt>
                <c:pt idx="532">
                  <c:v>2.1349999999999998</c:v>
                </c:pt>
                <c:pt idx="533">
                  <c:v>2.1399999999999997</c:v>
                </c:pt>
                <c:pt idx="534">
                  <c:v>2.1459999999999999</c:v>
                </c:pt>
                <c:pt idx="535">
                  <c:v>2.1509999999999998</c:v>
                </c:pt>
                <c:pt idx="536">
                  <c:v>2.1559999999999997</c:v>
                </c:pt>
                <c:pt idx="537">
                  <c:v>2.1619999999999995</c:v>
                </c:pt>
                <c:pt idx="538">
                  <c:v>2.1669999999999998</c:v>
                </c:pt>
                <c:pt idx="539">
                  <c:v>2.1720000000000002</c:v>
                </c:pt>
                <c:pt idx="540">
                  <c:v>2.1779999999999995</c:v>
                </c:pt>
                <c:pt idx="541">
                  <c:v>2.1829999999999998</c:v>
                </c:pt>
                <c:pt idx="542">
                  <c:v>2.1879999999999997</c:v>
                </c:pt>
                <c:pt idx="543">
                  <c:v>2.1939999999999995</c:v>
                </c:pt>
                <c:pt idx="544">
                  <c:v>2.1989999999999998</c:v>
                </c:pt>
                <c:pt idx="545">
                  <c:v>2.2039999999999997</c:v>
                </c:pt>
                <c:pt idx="546">
                  <c:v>2.2099999999999995</c:v>
                </c:pt>
                <c:pt idx="547">
                  <c:v>2.2149999999999994</c:v>
                </c:pt>
                <c:pt idx="548">
                  <c:v>2.2199999999999998</c:v>
                </c:pt>
                <c:pt idx="549">
                  <c:v>2.226</c:v>
                </c:pt>
                <c:pt idx="550">
                  <c:v>2.2309999999999994</c:v>
                </c:pt>
                <c:pt idx="551">
                  <c:v>2.2359999999999998</c:v>
                </c:pt>
                <c:pt idx="552">
                  <c:v>2.2419999999999995</c:v>
                </c:pt>
                <c:pt idx="553">
                  <c:v>2.2469999999999994</c:v>
                </c:pt>
                <c:pt idx="554">
                  <c:v>2.2519999999999998</c:v>
                </c:pt>
                <c:pt idx="555">
                  <c:v>2.2579999999999996</c:v>
                </c:pt>
                <c:pt idx="556">
                  <c:v>2.2629999999999995</c:v>
                </c:pt>
                <c:pt idx="557">
                  <c:v>2.2679999999999993</c:v>
                </c:pt>
                <c:pt idx="558">
                  <c:v>2.2739999999999996</c:v>
                </c:pt>
                <c:pt idx="559">
                  <c:v>2.2789999999999999</c:v>
                </c:pt>
                <c:pt idx="560">
                  <c:v>2.2839999999999994</c:v>
                </c:pt>
                <c:pt idx="561">
                  <c:v>2.2899999999999996</c:v>
                </c:pt>
                <c:pt idx="562">
                  <c:v>2.2949999999999995</c:v>
                </c:pt>
                <c:pt idx="563">
                  <c:v>2.2999999999999994</c:v>
                </c:pt>
                <c:pt idx="564">
                  <c:v>2.3059999999999996</c:v>
                </c:pt>
                <c:pt idx="565">
                  <c:v>2.3109999999999995</c:v>
                </c:pt>
                <c:pt idx="566">
                  <c:v>2.3159999999999994</c:v>
                </c:pt>
                <c:pt idx="567">
                  <c:v>2.3219999999999992</c:v>
                </c:pt>
                <c:pt idx="568">
                  <c:v>2.3269999999999995</c:v>
                </c:pt>
                <c:pt idx="569">
                  <c:v>2.3319999999999999</c:v>
                </c:pt>
                <c:pt idx="570">
                  <c:v>2.3379999999999992</c:v>
                </c:pt>
                <c:pt idx="571">
                  <c:v>2.3429999999999995</c:v>
                </c:pt>
                <c:pt idx="572">
                  <c:v>2.3479999999999994</c:v>
                </c:pt>
                <c:pt idx="573">
                  <c:v>2.3539999999999992</c:v>
                </c:pt>
                <c:pt idx="574">
                  <c:v>2.3589999999999995</c:v>
                </c:pt>
                <c:pt idx="575">
                  <c:v>2.3639999999999994</c:v>
                </c:pt>
                <c:pt idx="576">
                  <c:v>2.3699999999999992</c:v>
                </c:pt>
                <c:pt idx="577">
                  <c:v>2.3749999999999991</c:v>
                </c:pt>
                <c:pt idx="578">
                  <c:v>2.3799999999999994</c:v>
                </c:pt>
                <c:pt idx="579">
                  <c:v>2.3860000000000001</c:v>
                </c:pt>
                <c:pt idx="580">
                  <c:v>2.3909999999999991</c:v>
                </c:pt>
                <c:pt idx="581">
                  <c:v>2.3959999999999995</c:v>
                </c:pt>
                <c:pt idx="582">
                  <c:v>2.4019999999999992</c:v>
                </c:pt>
                <c:pt idx="583">
                  <c:v>2.4069999999999991</c:v>
                </c:pt>
                <c:pt idx="584">
                  <c:v>2.4119999999999995</c:v>
                </c:pt>
                <c:pt idx="585">
                  <c:v>2.4179999999999993</c:v>
                </c:pt>
                <c:pt idx="586">
                  <c:v>2.4229999999999992</c:v>
                </c:pt>
                <c:pt idx="587">
                  <c:v>2.427999999999999</c:v>
                </c:pt>
                <c:pt idx="588">
                  <c:v>2.4339999999999993</c:v>
                </c:pt>
                <c:pt idx="589">
                  <c:v>2.4390000000000001</c:v>
                </c:pt>
                <c:pt idx="590">
                  <c:v>2.444999999999999</c:v>
                </c:pt>
                <c:pt idx="591">
                  <c:v>2.4499999999999993</c:v>
                </c:pt>
                <c:pt idx="592">
                  <c:v>2.4549999999999992</c:v>
                </c:pt>
                <c:pt idx="593">
                  <c:v>2.460999999999999</c:v>
                </c:pt>
                <c:pt idx="594">
                  <c:v>2.4659999999999993</c:v>
                </c:pt>
                <c:pt idx="595">
                  <c:v>2.4709999999999992</c:v>
                </c:pt>
                <c:pt idx="596">
                  <c:v>2.476999999999999</c:v>
                </c:pt>
                <c:pt idx="597">
                  <c:v>2.4819999999999989</c:v>
                </c:pt>
                <c:pt idx="598">
                  <c:v>2.4869999999999992</c:v>
                </c:pt>
                <c:pt idx="599">
                  <c:v>2.4929999999999999</c:v>
                </c:pt>
                <c:pt idx="600">
                  <c:v>2.4990000000000001</c:v>
                </c:pt>
                <c:pt idx="601">
                  <c:v>2.5049999999999999</c:v>
                </c:pt>
                <c:pt idx="602">
                  <c:v>2.5110000000000001</c:v>
                </c:pt>
                <c:pt idx="603">
                  <c:v>2.5169999999999999</c:v>
                </c:pt>
                <c:pt idx="604">
                  <c:v>2.524</c:v>
                </c:pt>
                <c:pt idx="605">
                  <c:v>2.5299999999999998</c:v>
                </c:pt>
                <c:pt idx="606">
                  <c:v>2.536</c:v>
                </c:pt>
                <c:pt idx="607">
                  <c:v>2.5419999999999998</c:v>
                </c:pt>
                <c:pt idx="608">
                  <c:v>2.548</c:v>
                </c:pt>
                <c:pt idx="609">
                  <c:v>2.5550000000000002</c:v>
                </c:pt>
                <c:pt idx="610">
                  <c:v>2.5609999999999999</c:v>
                </c:pt>
                <c:pt idx="611">
                  <c:v>2.5669999999999997</c:v>
                </c:pt>
                <c:pt idx="612">
                  <c:v>2.573</c:v>
                </c:pt>
                <c:pt idx="613">
                  <c:v>2.5789999999999997</c:v>
                </c:pt>
                <c:pt idx="614">
                  <c:v>2.5859999999999999</c:v>
                </c:pt>
                <c:pt idx="615">
                  <c:v>2.5919999999999996</c:v>
                </c:pt>
                <c:pt idx="616">
                  <c:v>2.5979999999999999</c:v>
                </c:pt>
                <c:pt idx="617">
                  <c:v>2.6039999999999996</c:v>
                </c:pt>
                <c:pt idx="618">
                  <c:v>2.61</c:v>
                </c:pt>
                <c:pt idx="619">
                  <c:v>2.617</c:v>
                </c:pt>
                <c:pt idx="620">
                  <c:v>2.6229999999999998</c:v>
                </c:pt>
                <c:pt idx="621">
                  <c:v>2.6289999999999996</c:v>
                </c:pt>
                <c:pt idx="622">
                  <c:v>2.6349999999999998</c:v>
                </c:pt>
                <c:pt idx="623">
                  <c:v>2.6409999999999996</c:v>
                </c:pt>
                <c:pt idx="624">
                  <c:v>2.6479999999999997</c:v>
                </c:pt>
                <c:pt idx="625">
                  <c:v>2.6539999999999995</c:v>
                </c:pt>
                <c:pt idx="626">
                  <c:v>2.6599999999999997</c:v>
                </c:pt>
                <c:pt idx="627">
                  <c:v>2.6659999999999995</c:v>
                </c:pt>
                <c:pt idx="628">
                  <c:v>2.673</c:v>
                </c:pt>
                <c:pt idx="629">
                  <c:v>2.6789999999999998</c:v>
                </c:pt>
                <c:pt idx="630">
                  <c:v>2.6849999999999996</c:v>
                </c:pt>
                <c:pt idx="631">
                  <c:v>2.6909999999999994</c:v>
                </c:pt>
                <c:pt idx="632">
                  <c:v>2.6969999999999996</c:v>
                </c:pt>
                <c:pt idx="633">
                  <c:v>2.7039999999999997</c:v>
                </c:pt>
                <c:pt idx="634">
                  <c:v>2.7099999999999995</c:v>
                </c:pt>
                <c:pt idx="635">
                  <c:v>2.7159999999999993</c:v>
                </c:pt>
                <c:pt idx="636">
                  <c:v>2.7219999999999995</c:v>
                </c:pt>
                <c:pt idx="637">
                  <c:v>2.7279999999999993</c:v>
                </c:pt>
                <c:pt idx="638">
                  <c:v>2.7349999999999999</c:v>
                </c:pt>
                <c:pt idx="639">
                  <c:v>2.7410000000000001</c:v>
                </c:pt>
                <c:pt idx="640">
                  <c:v>2.7469999999999994</c:v>
                </c:pt>
                <c:pt idx="641">
                  <c:v>2.7529999999999992</c:v>
                </c:pt>
                <c:pt idx="642">
                  <c:v>2.7589999999999995</c:v>
                </c:pt>
                <c:pt idx="643">
                  <c:v>2.7659999999999996</c:v>
                </c:pt>
                <c:pt idx="644">
                  <c:v>2.7719999999999994</c:v>
                </c:pt>
                <c:pt idx="645">
                  <c:v>2.7779999999999991</c:v>
                </c:pt>
                <c:pt idx="646">
                  <c:v>2.7839999999999994</c:v>
                </c:pt>
                <c:pt idx="647">
                  <c:v>2.7899999999999991</c:v>
                </c:pt>
                <c:pt idx="648">
                  <c:v>2.7969999999999997</c:v>
                </c:pt>
                <c:pt idx="649">
                  <c:v>2.8029999999999999</c:v>
                </c:pt>
                <c:pt idx="650">
                  <c:v>2.8089999999999993</c:v>
                </c:pt>
                <c:pt idx="651">
                  <c:v>2.8149999999999991</c:v>
                </c:pt>
                <c:pt idx="652">
                  <c:v>2.8209999999999993</c:v>
                </c:pt>
                <c:pt idx="653">
                  <c:v>2.8279999999999994</c:v>
                </c:pt>
                <c:pt idx="654">
                  <c:v>2.8339999999999992</c:v>
                </c:pt>
                <c:pt idx="655">
                  <c:v>2.839999999999999</c:v>
                </c:pt>
                <c:pt idx="656">
                  <c:v>2.8459999999999992</c:v>
                </c:pt>
                <c:pt idx="657">
                  <c:v>2.851999999999999</c:v>
                </c:pt>
                <c:pt idx="658">
                  <c:v>2.8589999999999995</c:v>
                </c:pt>
                <c:pt idx="659">
                  <c:v>2.8650000000000002</c:v>
                </c:pt>
                <c:pt idx="660">
                  <c:v>2.8709999999999991</c:v>
                </c:pt>
                <c:pt idx="661">
                  <c:v>2.8769999999999989</c:v>
                </c:pt>
                <c:pt idx="662">
                  <c:v>2.8839999999999995</c:v>
                </c:pt>
                <c:pt idx="663">
                  <c:v>2.8899999999999992</c:v>
                </c:pt>
                <c:pt idx="664">
                  <c:v>2.895999999999999</c:v>
                </c:pt>
                <c:pt idx="665">
                  <c:v>2.9019999999999988</c:v>
                </c:pt>
                <c:pt idx="666">
                  <c:v>2.907999999999999</c:v>
                </c:pt>
                <c:pt idx="667">
                  <c:v>2.9149999999999991</c:v>
                </c:pt>
                <c:pt idx="668">
                  <c:v>2.9209999999999994</c:v>
                </c:pt>
                <c:pt idx="669">
                  <c:v>2.927</c:v>
                </c:pt>
                <c:pt idx="670">
                  <c:v>2.9329999999999989</c:v>
                </c:pt>
                <c:pt idx="671">
                  <c:v>2.9389999999999987</c:v>
                </c:pt>
                <c:pt idx="672">
                  <c:v>2.9459999999999993</c:v>
                </c:pt>
                <c:pt idx="673">
                  <c:v>2.9519999999999991</c:v>
                </c:pt>
                <c:pt idx="674">
                  <c:v>2.9579999999999989</c:v>
                </c:pt>
                <c:pt idx="675">
                  <c:v>2.9639999999999986</c:v>
                </c:pt>
                <c:pt idx="676">
                  <c:v>2.9699999999999989</c:v>
                </c:pt>
                <c:pt idx="677">
                  <c:v>2.976999999999999</c:v>
                </c:pt>
                <c:pt idx="678">
                  <c:v>2.9829999999999992</c:v>
                </c:pt>
                <c:pt idx="679">
                  <c:v>2.9889999999999999</c:v>
                </c:pt>
                <c:pt idx="680">
                  <c:v>2.9949999999999988</c:v>
                </c:pt>
                <c:pt idx="681">
                  <c:v>3.0009999999999986</c:v>
                </c:pt>
                <c:pt idx="682">
                  <c:v>3.0079999999999991</c:v>
                </c:pt>
                <c:pt idx="683">
                  <c:v>3.0139999999999989</c:v>
                </c:pt>
                <c:pt idx="684">
                  <c:v>3.0199999999999987</c:v>
                </c:pt>
                <c:pt idx="685">
                  <c:v>3.0259999999999985</c:v>
                </c:pt>
                <c:pt idx="686">
                  <c:v>3.0319999999999987</c:v>
                </c:pt>
                <c:pt idx="687">
                  <c:v>3.0389999999999988</c:v>
                </c:pt>
                <c:pt idx="688">
                  <c:v>3.044999999999999</c:v>
                </c:pt>
                <c:pt idx="689">
                  <c:v>3.0510000000000002</c:v>
                </c:pt>
                <c:pt idx="690">
                  <c:v>3.0569999999999986</c:v>
                </c:pt>
                <c:pt idx="691">
                  <c:v>3.0629999999999984</c:v>
                </c:pt>
                <c:pt idx="692">
                  <c:v>3.069999999999999</c:v>
                </c:pt>
                <c:pt idx="693">
                  <c:v>3.0759999999999987</c:v>
                </c:pt>
                <c:pt idx="694">
                  <c:v>3.0819999999999985</c:v>
                </c:pt>
                <c:pt idx="695">
                  <c:v>3.0879999999999983</c:v>
                </c:pt>
                <c:pt idx="696">
                  <c:v>3.0949999999999989</c:v>
                </c:pt>
                <c:pt idx="697">
                  <c:v>3.1009999999999986</c:v>
                </c:pt>
                <c:pt idx="698">
                  <c:v>3.1069999999999989</c:v>
                </c:pt>
                <c:pt idx="699">
                  <c:v>3.113</c:v>
                </c:pt>
                <c:pt idx="700">
                  <c:v>3.12</c:v>
                </c:pt>
                <c:pt idx="701">
                  <c:v>3.1280000000000001</c:v>
                </c:pt>
                <c:pt idx="702">
                  <c:v>3.1349999999999998</c:v>
                </c:pt>
                <c:pt idx="703">
                  <c:v>3.1419999999999999</c:v>
                </c:pt>
                <c:pt idx="704">
                  <c:v>3.149</c:v>
                </c:pt>
                <c:pt idx="705">
                  <c:v>3.157</c:v>
                </c:pt>
                <c:pt idx="706">
                  <c:v>3.1640000000000001</c:v>
                </c:pt>
                <c:pt idx="707">
                  <c:v>3.1709999999999998</c:v>
                </c:pt>
                <c:pt idx="708">
                  <c:v>3.1779999999999999</c:v>
                </c:pt>
                <c:pt idx="709">
                  <c:v>3.1859999999999999</c:v>
                </c:pt>
                <c:pt idx="710">
                  <c:v>3.1930000000000001</c:v>
                </c:pt>
                <c:pt idx="711">
                  <c:v>3.2</c:v>
                </c:pt>
                <c:pt idx="712">
                  <c:v>3.2069999999999999</c:v>
                </c:pt>
                <c:pt idx="713">
                  <c:v>3.2149999999999999</c:v>
                </c:pt>
                <c:pt idx="714">
                  <c:v>3.222</c:v>
                </c:pt>
                <c:pt idx="715">
                  <c:v>3.2290000000000001</c:v>
                </c:pt>
                <c:pt idx="716">
                  <c:v>3.2370000000000001</c:v>
                </c:pt>
                <c:pt idx="717">
                  <c:v>3.2439999999999998</c:v>
                </c:pt>
                <c:pt idx="718">
                  <c:v>3.2509999999999999</c:v>
                </c:pt>
                <c:pt idx="719">
                  <c:v>3.258</c:v>
                </c:pt>
                <c:pt idx="720">
                  <c:v>3.266</c:v>
                </c:pt>
                <c:pt idx="721">
                  <c:v>3.2730000000000001</c:v>
                </c:pt>
                <c:pt idx="722">
                  <c:v>3.28</c:v>
                </c:pt>
                <c:pt idx="723">
                  <c:v>3.2869999999999999</c:v>
                </c:pt>
                <c:pt idx="724">
                  <c:v>3.2949999999999999</c:v>
                </c:pt>
                <c:pt idx="725">
                  <c:v>3.302</c:v>
                </c:pt>
                <c:pt idx="726">
                  <c:v>3.3090000000000002</c:v>
                </c:pt>
                <c:pt idx="727">
                  <c:v>3.3159999999999998</c:v>
                </c:pt>
                <c:pt idx="728">
                  <c:v>3.3239999999999998</c:v>
                </c:pt>
                <c:pt idx="729">
                  <c:v>3.331</c:v>
                </c:pt>
                <c:pt idx="730">
                  <c:v>3.3380000000000001</c:v>
                </c:pt>
                <c:pt idx="731">
                  <c:v>3.3450000000000002</c:v>
                </c:pt>
                <c:pt idx="732">
                  <c:v>3.3529999999999998</c:v>
                </c:pt>
                <c:pt idx="733">
                  <c:v>3.36</c:v>
                </c:pt>
                <c:pt idx="734">
                  <c:v>3.367</c:v>
                </c:pt>
                <c:pt idx="735">
                  <c:v>3.3740000000000001</c:v>
                </c:pt>
                <c:pt idx="736">
                  <c:v>3.3820000000000001</c:v>
                </c:pt>
                <c:pt idx="737">
                  <c:v>3.3889999999999998</c:v>
                </c:pt>
                <c:pt idx="738">
                  <c:v>3.3959999999999999</c:v>
                </c:pt>
                <c:pt idx="739">
                  <c:v>3.403</c:v>
                </c:pt>
                <c:pt idx="740">
                  <c:v>3.411</c:v>
                </c:pt>
                <c:pt idx="741">
                  <c:v>3.4180000000000001</c:v>
                </c:pt>
                <c:pt idx="742">
                  <c:v>3.4249999999999998</c:v>
                </c:pt>
                <c:pt idx="743">
                  <c:v>3.4329999999999998</c:v>
                </c:pt>
                <c:pt idx="744">
                  <c:v>3.44</c:v>
                </c:pt>
                <c:pt idx="745">
                  <c:v>3.4470000000000001</c:v>
                </c:pt>
                <c:pt idx="746">
                  <c:v>3.4540000000000002</c:v>
                </c:pt>
                <c:pt idx="747">
                  <c:v>3.4619999999999997</c:v>
                </c:pt>
                <c:pt idx="748">
                  <c:v>3.4689999999999999</c:v>
                </c:pt>
                <c:pt idx="749">
                  <c:v>3.476</c:v>
                </c:pt>
                <c:pt idx="750">
                  <c:v>3.4830000000000001</c:v>
                </c:pt>
                <c:pt idx="751">
                  <c:v>3.4910000000000001</c:v>
                </c:pt>
                <c:pt idx="752">
                  <c:v>3.4979999999999998</c:v>
                </c:pt>
                <c:pt idx="753">
                  <c:v>3.5049999999999999</c:v>
                </c:pt>
                <c:pt idx="754">
                  <c:v>3.512</c:v>
                </c:pt>
                <c:pt idx="755">
                  <c:v>3.52</c:v>
                </c:pt>
                <c:pt idx="756">
                  <c:v>3.5270000000000001</c:v>
                </c:pt>
                <c:pt idx="757">
                  <c:v>3.5339999999999998</c:v>
                </c:pt>
                <c:pt idx="758">
                  <c:v>3.5409999999999999</c:v>
                </c:pt>
                <c:pt idx="759">
                  <c:v>3.5489999999999999</c:v>
                </c:pt>
                <c:pt idx="760">
                  <c:v>3.556</c:v>
                </c:pt>
                <c:pt idx="761">
                  <c:v>3.5630000000000002</c:v>
                </c:pt>
                <c:pt idx="762">
                  <c:v>3.57</c:v>
                </c:pt>
                <c:pt idx="763">
                  <c:v>3.5779999999999998</c:v>
                </c:pt>
                <c:pt idx="764">
                  <c:v>3.585</c:v>
                </c:pt>
                <c:pt idx="765">
                  <c:v>3.5920000000000001</c:v>
                </c:pt>
                <c:pt idx="766">
                  <c:v>3.5990000000000002</c:v>
                </c:pt>
                <c:pt idx="767">
                  <c:v>3.6069999999999998</c:v>
                </c:pt>
                <c:pt idx="768">
                  <c:v>3.6139999999999999</c:v>
                </c:pt>
                <c:pt idx="769">
                  <c:v>3.621</c:v>
                </c:pt>
                <c:pt idx="770">
                  <c:v>3.629</c:v>
                </c:pt>
                <c:pt idx="771">
                  <c:v>3.6360000000000001</c:v>
                </c:pt>
                <c:pt idx="772">
                  <c:v>3.6429999999999998</c:v>
                </c:pt>
                <c:pt idx="773">
                  <c:v>3.65</c:v>
                </c:pt>
                <c:pt idx="774">
                  <c:v>3.6579999999999999</c:v>
                </c:pt>
                <c:pt idx="775">
                  <c:v>3.665</c:v>
                </c:pt>
                <c:pt idx="776">
                  <c:v>3.6720000000000002</c:v>
                </c:pt>
                <c:pt idx="777">
                  <c:v>3.6789999999999998</c:v>
                </c:pt>
                <c:pt idx="778">
                  <c:v>3.6869999999999998</c:v>
                </c:pt>
                <c:pt idx="779">
                  <c:v>3.694</c:v>
                </c:pt>
                <c:pt idx="780">
                  <c:v>3.7010000000000001</c:v>
                </c:pt>
                <c:pt idx="781">
                  <c:v>3.7080000000000002</c:v>
                </c:pt>
                <c:pt idx="782">
                  <c:v>3.7159999999999997</c:v>
                </c:pt>
                <c:pt idx="783">
                  <c:v>3.7229999999999999</c:v>
                </c:pt>
                <c:pt idx="784">
                  <c:v>3.73</c:v>
                </c:pt>
                <c:pt idx="785">
                  <c:v>3.7370000000000001</c:v>
                </c:pt>
                <c:pt idx="786">
                  <c:v>3.7450000000000001</c:v>
                </c:pt>
                <c:pt idx="787">
                  <c:v>3.7519999999999998</c:v>
                </c:pt>
                <c:pt idx="788">
                  <c:v>3.7589999999999999</c:v>
                </c:pt>
                <c:pt idx="789">
                  <c:v>3.766</c:v>
                </c:pt>
                <c:pt idx="790">
                  <c:v>3.774</c:v>
                </c:pt>
                <c:pt idx="791">
                  <c:v>3.7810000000000001</c:v>
                </c:pt>
                <c:pt idx="792">
                  <c:v>3.7879999999999998</c:v>
                </c:pt>
                <c:pt idx="793">
                  <c:v>3.7949999999999999</c:v>
                </c:pt>
                <c:pt idx="794">
                  <c:v>3.8029999999999999</c:v>
                </c:pt>
                <c:pt idx="795">
                  <c:v>3.81</c:v>
                </c:pt>
                <c:pt idx="796">
                  <c:v>3.8170000000000002</c:v>
                </c:pt>
                <c:pt idx="797">
                  <c:v>3.8249999999999997</c:v>
                </c:pt>
                <c:pt idx="798">
                  <c:v>3.8319999999999999</c:v>
                </c:pt>
                <c:pt idx="799">
                  <c:v>3.839</c:v>
                </c:pt>
                <c:pt idx="800">
                  <c:v>3.847</c:v>
                </c:pt>
                <c:pt idx="801">
                  <c:v>3.855</c:v>
                </c:pt>
                <c:pt idx="802">
                  <c:v>3.863</c:v>
                </c:pt>
                <c:pt idx="803">
                  <c:v>3.871</c:v>
                </c:pt>
                <c:pt idx="804">
                  <c:v>3.879</c:v>
                </c:pt>
                <c:pt idx="805">
                  <c:v>3.8879999999999999</c:v>
                </c:pt>
                <c:pt idx="806">
                  <c:v>3.8959999999999999</c:v>
                </c:pt>
                <c:pt idx="807">
                  <c:v>3.9039999999999999</c:v>
                </c:pt>
                <c:pt idx="808">
                  <c:v>3.9119999999999999</c:v>
                </c:pt>
                <c:pt idx="809">
                  <c:v>3.92</c:v>
                </c:pt>
                <c:pt idx="810">
                  <c:v>3.9279999999999999</c:v>
                </c:pt>
                <c:pt idx="811">
                  <c:v>3.9359999999999999</c:v>
                </c:pt>
                <c:pt idx="812">
                  <c:v>3.944</c:v>
                </c:pt>
                <c:pt idx="813">
                  <c:v>3.952</c:v>
                </c:pt>
                <c:pt idx="814">
                  <c:v>3.96</c:v>
                </c:pt>
                <c:pt idx="815">
                  <c:v>3.968</c:v>
                </c:pt>
                <c:pt idx="816">
                  <c:v>3.9769999999999999</c:v>
                </c:pt>
                <c:pt idx="817">
                  <c:v>3.9849999999999999</c:v>
                </c:pt>
                <c:pt idx="818">
                  <c:v>3.9929999999999999</c:v>
                </c:pt>
                <c:pt idx="819">
                  <c:v>4.0010000000000003</c:v>
                </c:pt>
                <c:pt idx="820">
                  <c:v>4.0090000000000003</c:v>
                </c:pt>
                <c:pt idx="821">
                  <c:v>4.0170000000000003</c:v>
                </c:pt>
                <c:pt idx="822">
                  <c:v>4.0250000000000004</c:v>
                </c:pt>
                <c:pt idx="823">
                  <c:v>4.0330000000000004</c:v>
                </c:pt>
                <c:pt idx="824">
                  <c:v>4.0410000000000004</c:v>
                </c:pt>
                <c:pt idx="825">
                  <c:v>4.0490000000000004</c:v>
                </c:pt>
                <c:pt idx="826">
                  <c:v>4.0569999999999995</c:v>
                </c:pt>
                <c:pt idx="827">
                  <c:v>4.0659999999999998</c:v>
                </c:pt>
                <c:pt idx="828">
                  <c:v>4.0739999999999998</c:v>
                </c:pt>
                <c:pt idx="829">
                  <c:v>4.0819999999999999</c:v>
                </c:pt>
                <c:pt idx="830">
                  <c:v>4.0900000000000007</c:v>
                </c:pt>
                <c:pt idx="831">
                  <c:v>4.0980000000000008</c:v>
                </c:pt>
                <c:pt idx="832">
                  <c:v>4.1060000000000008</c:v>
                </c:pt>
                <c:pt idx="833">
                  <c:v>4.1140000000000008</c:v>
                </c:pt>
                <c:pt idx="834">
                  <c:v>4.1220000000000008</c:v>
                </c:pt>
                <c:pt idx="835">
                  <c:v>4.1300000000000008</c:v>
                </c:pt>
                <c:pt idx="836">
                  <c:v>4.1379999999999999</c:v>
                </c:pt>
                <c:pt idx="837">
                  <c:v>4.1459999999999999</c:v>
                </c:pt>
                <c:pt idx="838">
                  <c:v>4.1550000000000002</c:v>
                </c:pt>
                <c:pt idx="839">
                  <c:v>4.1630000000000003</c:v>
                </c:pt>
                <c:pt idx="840">
                  <c:v>4.1710000000000012</c:v>
                </c:pt>
                <c:pt idx="841">
                  <c:v>4.1790000000000012</c:v>
                </c:pt>
                <c:pt idx="842">
                  <c:v>4.1870000000000012</c:v>
                </c:pt>
                <c:pt idx="843">
                  <c:v>4.1950000000000012</c:v>
                </c:pt>
                <c:pt idx="844">
                  <c:v>4.2030000000000012</c:v>
                </c:pt>
                <c:pt idx="845">
                  <c:v>4.2110000000000012</c:v>
                </c:pt>
                <c:pt idx="846">
                  <c:v>4.2190000000000003</c:v>
                </c:pt>
                <c:pt idx="847">
                  <c:v>4.2270000000000003</c:v>
                </c:pt>
                <c:pt idx="848">
                  <c:v>4.2350000000000003</c:v>
                </c:pt>
                <c:pt idx="849">
                  <c:v>4.2439999999999998</c:v>
                </c:pt>
                <c:pt idx="850">
                  <c:v>4.2520000000000016</c:v>
                </c:pt>
                <c:pt idx="851">
                  <c:v>4.2600000000000016</c:v>
                </c:pt>
                <c:pt idx="852">
                  <c:v>4.2680000000000016</c:v>
                </c:pt>
                <c:pt idx="853">
                  <c:v>4.2760000000000016</c:v>
                </c:pt>
                <c:pt idx="854">
                  <c:v>4.2840000000000016</c:v>
                </c:pt>
                <c:pt idx="855">
                  <c:v>4.2920000000000016</c:v>
                </c:pt>
                <c:pt idx="856">
                  <c:v>4.3000000000000007</c:v>
                </c:pt>
                <c:pt idx="857">
                  <c:v>4.3080000000000007</c:v>
                </c:pt>
                <c:pt idx="858">
                  <c:v>4.3160000000000007</c:v>
                </c:pt>
                <c:pt idx="859">
                  <c:v>4.3239999999999998</c:v>
                </c:pt>
                <c:pt idx="860">
                  <c:v>4.333000000000002</c:v>
                </c:pt>
                <c:pt idx="861">
                  <c:v>4.341000000000002</c:v>
                </c:pt>
                <c:pt idx="862">
                  <c:v>4.349000000000002</c:v>
                </c:pt>
                <c:pt idx="863">
                  <c:v>4.357000000000002</c:v>
                </c:pt>
                <c:pt idx="864">
                  <c:v>4.365000000000002</c:v>
                </c:pt>
                <c:pt idx="865">
                  <c:v>4.373000000000002</c:v>
                </c:pt>
                <c:pt idx="866">
                  <c:v>4.3810000000000011</c:v>
                </c:pt>
                <c:pt idx="867">
                  <c:v>4.3890000000000011</c:v>
                </c:pt>
                <c:pt idx="868">
                  <c:v>4.3970000000000011</c:v>
                </c:pt>
                <c:pt idx="869">
                  <c:v>4.4050000000000002</c:v>
                </c:pt>
                <c:pt idx="870">
                  <c:v>4.413000000000002</c:v>
                </c:pt>
                <c:pt idx="871">
                  <c:v>4.4220000000000024</c:v>
                </c:pt>
                <c:pt idx="872">
                  <c:v>4.4300000000000024</c:v>
                </c:pt>
                <c:pt idx="873">
                  <c:v>4.4380000000000024</c:v>
                </c:pt>
                <c:pt idx="874">
                  <c:v>4.4460000000000024</c:v>
                </c:pt>
                <c:pt idx="875">
                  <c:v>4.4540000000000024</c:v>
                </c:pt>
                <c:pt idx="876">
                  <c:v>4.4620000000000015</c:v>
                </c:pt>
                <c:pt idx="877">
                  <c:v>4.4700000000000015</c:v>
                </c:pt>
                <c:pt idx="878">
                  <c:v>4.4780000000000015</c:v>
                </c:pt>
                <c:pt idx="879">
                  <c:v>4.4859999999999998</c:v>
                </c:pt>
                <c:pt idx="880">
                  <c:v>4.4940000000000024</c:v>
                </c:pt>
                <c:pt idx="881">
                  <c:v>4.5020000000000024</c:v>
                </c:pt>
                <c:pt idx="882">
                  <c:v>4.5110000000000028</c:v>
                </c:pt>
                <c:pt idx="883">
                  <c:v>4.5190000000000028</c:v>
                </c:pt>
                <c:pt idx="884">
                  <c:v>4.5270000000000028</c:v>
                </c:pt>
                <c:pt idx="885">
                  <c:v>4.5350000000000028</c:v>
                </c:pt>
                <c:pt idx="886">
                  <c:v>4.5430000000000019</c:v>
                </c:pt>
                <c:pt idx="887">
                  <c:v>4.5510000000000019</c:v>
                </c:pt>
                <c:pt idx="888">
                  <c:v>4.5590000000000019</c:v>
                </c:pt>
                <c:pt idx="889">
                  <c:v>4.5670000000000002</c:v>
                </c:pt>
                <c:pt idx="890">
                  <c:v>4.5750000000000028</c:v>
                </c:pt>
                <c:pt idx="891">
                  <c:v>4.5830000000000028</c:v>
                </c:pt>
                <c:pt idx="892">
                  <c:v>4.5910000000000029</c:v>
                </c:pt>
                <c:pt idx="893">
                  <c:v>4.6000000000000032</c:v>
                </c:pt>
                <c:pt idx="894">
                  <c:v>4.6080000000000032</c:v>
                </c:pt>
                <c:pt idx="895">
                  <c:v>4.6160000000000032</c:v>
                </c:pt>
                <c:pt idx="896">
                  <c:v>4.6240000000000023</c:v>
                </c:pt>
                <c:pt idx="897">
                  <c:v>4.6320000000000023</c:v>
                </c:pt>
                <c:pt idx="898">
                  <c:v>4.6400000000000023</c:v>
                </c:pt>
                <c:pt idx="899">
                  <c:v>4.6479999999999997</c:v>
                </c:pt>
                <c:pt idx="900">
                  <c:v>4.657</c:v>
                </c:pt>
                <c:pt idx="901">
                  <c:v>4.6660000000000004</c:v>
                </c:pt>
                <c:pt idx="902">
                  <c:v>4.6740000000000004</c:v>
                </c:pt>
                <c:pt idx="903">
                  <c:v>4.6829999999999998</c:v>
                </c:pt>
                <c:pt idx="904">
                  <c:v>4.6920000000000002</c:v>
                </c:pt>
                <c:pt idx="905">
                  <c:v>4.7009999999999996</c:v>
                </c:pt>
                <c:pt idx="906">
                  <c:v>4.71</c:v>
                </c:pt>
                <c:pt idx="907">
                  <c:v>4.718</c:v>
                </c:pt>
                <c:pt idx="908">
                  <c:v>4.7270000000000003</c:v>
                </c:pt>
                <c:pt idx="909">
                  <c:v>4.7359999999999998</c:v>
                </c:pt>
                <c:pt idx="910">
                  <c:v>4.7450000000000001</c:v>
                </c:pt>
                <c:pt idx="911">
                  <c:v>4.7540000000000004</c:v>
                </c:pt>
                <c:pt idx="912">
                  <c:v>4.7620000000000005</c:v>
                </c:pt>
                <c:pt idx="913">
                  <c:v>4.7709999999999999</c:v>
                </c:pt>
                <c:pt idx="914">
                  <c:v>4.78</c:v>
                </c:pt>
                <c:pt idx="915">
                  <c:v>4.7889999999999997</c:v>
                </c:pt>
                <c:pt idx="916">
                  <c:v>4.798</c:v>
                </c:pt>
                <c:pt idx="917">
                  <c:v>4.806</c:v>
                </c:pt>
                <c:pt idx="918">
                  <c:v>4.8150000000000004</c:v>
                </c:pt>
                <c:pt idx="919">
                  <c:v>4.8239999999999998</c:v>
                </c:pt>
                <c:pt idx="920">
                  <c:v>4.8330000000000002</c:v>
                </c:pt>
                <c:pt idx="921">
                  <c:v>4.8420000000000005</c:v>
                </c:pt>
                <c:pt idx="922">
                  <c:v>4.8500000000000005</c:v>
                </c:pt>
                <c:pt idx="923">
                  <c:v>4.859</c:v>
                </c:pt>
                <c:pt idx="924">
                  <c:v>4.8680000000000003</c:v>
                </c:pt>
                <c:pt idx="925">
                  <c:v>4.8769999999999998</c:v>
                </c:pt>
                <c:pt idx="926">
                  <c:v>4.8860000000000001</c:v>
                </c:pt>
                <c:pt idx="927">
                  <c:v>4.8940000000000001</c:v>
                </c:pt>
                <c:pt idx="928">
                  <c:v>4.9030000000000005</c:v>
                </c:pt>
                <c:pt idx="929">
                  <c:v>4.9119999999999999</c:v>
                </c:pt>
                <c:pt idx="930">
                  <c:v>4.9210000000000003</c:v>
                </c:pt>
                <c:pt idx="931">
                  <c:v>4.9300000000000006</c:v>
                </c:pt>
                <c:pt idx="932">
                  <c:v>4.9380000000000006</c:v>
                </c:pt>
                <c:pt idx="933">
                  <c:v>4.9470000000000001</c:v>
                </c:pt>
                <c:pt idx="934">
                  <c:v>4.9560000000000004</c:v>
                </c:pt>
                <c:pt idx="935">
                  <c:v>4.9649999999999999</c:v>
                </c:pt>
                <c:pt idx="936">
                  <c:v>4.9740000000000002</c:v>
                </c:pt>
                <c:pt idx="937">
                  <c:v>4.9820000000000002</c:v>
                </c:pt>
                <c:pt idx="938">
                  <c:v>4.9910000000000005</c:v>
                </c:pt>
                <c:pt idx="939">
                  <c:v>5</c:v>
                </c:pt>
                <c:pt idx="940">
                  <c:v>5.0090000000000003</c:v>
                </c:pt>
                <c:pt idx="941">
                  <c:v>5.0180000000000007</c:v>
                </c:pt>
                <c:pt idx="942">
                  <c:v>5.027000000000001</c:v>
                </c:pt>
                <c:pt idx="943">
                  <c:v>5.0350000000000001</c:v>
                </c:pt>
                <c:pt idx="944">
                  <c:v>5.0440000000000005</c:v>
                </c:pt>
                <c:pt idx="945">
                  <c:v>5.0529999999999999</c:v>
                </c:pt>
                <c:pt idx="946">
                  <c:v>5.0620000000000003</c:v>
                </c:pt>
                <c:pt idx="947">
                  <c:v>5.0710000000000006</c:v>
                </c:pt>
                <c:pt idx="948">
                  <c:v>5.0790000000000006</c:v>
                </c:pt>
                <c:pt idx="949">
                  <c:v>5.0880000000000001</c:v>
                </c:pt>
                <c:pt idx="950">
                  <c:v>5.0970000000000004</c:v>
                </c:pt>
                <c:pt idx="951">
                  <c:v>5.1060000000000008</c:v>
                </c:pt>
                <c:pt idx="952">
                  <c:v>5.1150000000000011</c:v>
                </c:pt>
                <c:pt idx="953">
                  <c:v>5.1230000000000002</c:v>
                </c:pt>
                <c:pt idx="954">
                  <c:v>5.1320000000000006</c:v>
                </c:pt>
                <c:pt idx="955">
                  <c:v>5.141</c:v>
                </c:pt>
                <c:pt idx="956">
                  <c:v>5.15</c:v>
                </c:pt>
                <c:pt idx="957">
                  <c:v>5.1590000000000007</c:v>
                </c:pt>
                <c:pt idx="958">
                  <c:v>5.1670000000000007</c:v>
                </c:pt>
                <c:pt idx="959">
                  <c:v>5.1760000000000002</c:v>
                </c:pt>
                <c:pt idx="960">
                  <c:v>5.1850000000000005</c:v>
                </c:pt>
                <c:pt idx="961">
                  <c:v>5.1940000000000008</c:v>
                </c:pt>
                <c:pt idx="962">
                  <c:v>5.2030000000000012</c:v>
                </c:pt>
                <c:pt idx="963">
                  <c:v>5.2110000000000003</c:v>
                </c:pt>
                <c:pt idx="964">
                  <c:v>5.2200000000000006</c:v>
                </c:pt>
                <c:pt idx="965">
                  <c:v>5.2290000000000001</c:v>
                </c:pt>
                <c:pt idx="966">
                  <c:v>5.2380000000000004</c:v>
                </c:pt>
                <c:pt idx="967">
                  <c:v>5.2470000000000008</c:v>
                </c:pt>
                <c:pt idx="968">
                  <c:v>5.2550000000000008</c:v>
                </c:pt>
                <c:pt idx="969">
                  <c:v>5.2640000000000002</c:v>
                </c:pt>
                <c:pt idx="970">
                  <c:v>5.2730000000000006</c:v>
                </c:pt>
                <c:pt idx="971">
                  <c:v>5.2820000000000009</c:v>
                </c:pt>
                <c:pt idx="972">
                  <c:v>5.2910000000000013</c:v>
                </c:pt>
                <c:pt idx="973">
                  <c:v>5.2990000000000004</c:v>
                </c:pt>
                <c:pt idx="974">
                  <c:v>5.3080000000000007</c:v>
                </c:pt>
                <c:pt idx="975">
                  <c:v>5.3170000000000002</c:v>
                </c:pt>
                <c:pt idx="976">
                  <c:v>5.3260000000000005</c:v>
                </c:pt>
                <c:pt idx="977">
                  <c:v>5.3350000000000009</c:v>
                </c:pt>
                <c:pt idx="978">
                  <c:v>5.3430000000000009</c:v>
                </c:pt>
                <c:pt idx="979">
                  <c:v>5.3520000000000003</c:v>
                </c:pt>
                <c:pt idx="980">
                  <c:v>5.3610000000000007</c:v>
                </c:pt>
                <c:pt idx="981">
                  <c:v>5.370000000000001</c:v>
                </c:pt>
                <c:pt idx="982">
                  <c:v>5.3790000000000013</c:v>
                </c:pt>
                <c:pt idx="983">
                  <c:v>5.3870000000000005</c:v>
                </c:pt>
                <c:pt idx="984">
                  <c:v>5.3960000000000008</c:v>
                </c:pt>
                <c:pt idx="985">
                  <c:v>5.4050000000000002</c:v>
                </c:pt>
                <c:pt idx="986">
                  <c:v>5.4140000000000006</c:v>
                </c:pt>
                <c:pt idx="987">
                  <c:v>5.4230000000000009</c:v>
                </c:pt>
                <c:pt idx="988">
                  <c:v>5.4310000000000009</c:v>
                </c:pt>
                <c:pt idx="989">
                  <c:v>5.44</c:v>
                </c:pt>
                <c:pt idx="990">
                  <c:v>5.4490000000000007</c:v>
                </c:pt>
                <c:pt idx="991">
                  <c:v>5.4580000000000011</c:v>
                </c:pt>
                <c:pt idx="992">
                  <c:v>5.4670000000000014</c:v>
                </c:pt>
                <c:pt idx="993">
                  <c:v>5.4750000000000005</c:v>
                </c:pt>
                <c:pt idx="994">
                  <c:v>5.4840000000000009</c:v>
                </c:pt>
                <c:pt idx="995">
                  <c:v>5.4930000000000003</c:v>
                </c:pt>
                <c:pt idx="996">
                  <c:v>5.5020000000000007</c:v>
                </c:pt>
                <c:pt idx="997">
                  <c:v>5.511000000000001</c:v>
                </c:pt>
                <c:pt idx="998">
                  <c:v>5.519000000000001</c:v>
                </c:pt>
                <c:pt idx="999">
                  <c:v>5.5279999999999996</c:v>
                </c:pt>
                <c:pt idx="1000">
                  <c:v>5.5380000000000003</c:v>
                </c:pt>
                <c:pt idx="1001">
                  <c:v>5.5469999999999997</c:v>
                </c:pt>
                <c:pt idx="1002">
                  <c:v>5.5570000000000004</c:v>
                </c:pt>
                <c:pt idx="1003">
                  <c:v>5.5659999999999998</c:v>
                </c:pt>
                <c:pt idx="1004">
                  <c:v>5.5759999999999996</c:v>
                </c:pt>
                <c:pt idx="1005">
                  <c:v>5.585</c:v>
                </c:pt>
                <c:pt idx="1006">
                  <c:v>5.5949999999999998</c:v>
                </c:pt>
                <c:pt idx="1007">
                  <c:v>5.6040000000000001</c:v>
                </c:pt>
                <c:pt idx="1008">
                  <c:v>5.6139999999999999</c:v>
                </c:pt>
                <c:pt idx="1009">
                  <c:v>5.6230000000000002</c:v>
                </c:pt>
                <c:pt idx="1010">
                  <c:v>5.633</c:v>
                </c:pt>
                <c:pt idx="1011">
                  <c:v>5.6419999999999995</c:v>
                </c:pt>
                <c:pt idx="1012">
                  <c:v>5.6520000000000001</c:v>
                </c:pt>
                <c:pt idx="1013">
                  <c:v>5.6619999999999999</c:v>
                </c:pt>
                <c:pt idx="1014">
                  <c:v>5.6709999999999994</c:v>
                </c:pt>
                <c:pt idx="1015">
                  <c:v>5.681</c:v>
                </c:pt>
                <c:pt idx="1016">
                  <c:v>5.6899999999999995</c:v>
                </c:pt>
                <c:pt idx="1017">
                  <c:v>5.7</c:v>
                </c:pt>
                <c:pt idx="1018">
                  <c:v>5.7089999999999996</c:v>
                </c:pt>
                <c:pt idx="1019">
                  <c:v>5.7190000000000003</c:v>
                </c:pt>
                <c:pt idx="1020">
                  <c:v>5.7279999999999998</c:v>
                </c:pt>
                <c:pt idx="1021">
                  <c:v>5.7379999999999995</c:v>
                </c:pt>
                <c:pt idx="1022">
                  <c:v>5.7469999999999999</c:v>
                </c:pt>
                <c:pt idx="1023">
                  <c:v>5.7569999999999997</c:v>
                </c:pt>
                <c:pt idx="1024">
                  <c:v>5.7659999999999991</c:v>
                </c:pt>
                <c:pt idx="1025">
                  <c:v>5.7759999999999998</c:v>
                </c:pt>
                <c:pt idx="1026">
                  <c:v>5.7849999999999993</c:v>
                </c:pt>
                <c:pt idx="1027">
                  <c:v>5.7949999999999999</c:v>
                </c:pt>
                <c:pt idx="1028">
                  <c:v>5.8039999999999994</c:v>
                </c:pt>
                <c:pt idx="1029">
                  <c:v>5.8140000000000001</c:v>
                </c:pt>
                <c:pt idx="1030">
                  <c:v>5.8239999999999998</c:v>
                </c:pt>
                <c:pt idx="1031">
                  <c:v>5.8329999999999993</c:v>
                </c:pt>
                <c:pt idx="1032">
                  <c:v>5.843</c:v>
                </c:pt>
                <c:pt idx="1033">
                  <c:v>5.8519999999999994</c:v>
                </c:pt>
                <c:pt idx="1034">
                  <c:v>5.8619999999999992</c:v>
                </c:pt>
                <c:pt idx="1035">
                  <c:v>5.8709999999999996</c:v>
                </c:pt>
                <c:pt idx="1036">
                  <c:v>5.8809999999999993</c:v>
                </c:pt>
                <c:pt idx="1037">
                  <c:v>5.89</c:v>
                </c:pt>
                <c:pt idx="1038">
                  <c:v>5.8999999999999995</c:v>
                </c:pt>
                <c:pt idx="1039">
                  <c:v>5.9089999999999998</c:v>
                </c:pt>
                <c:pt idx="1040">
                  <c:v>5.9189999999999996</c:v>
                </c:pt>
                <c:pt idx="1041">
                  <c:v>5.927999999999999</c:v>
                </c:pt>
                <c:pt idx="1042">
                  <c:v>5.9379999999999997</c:v>
                </c:pt>
                <c:pt idx="1043">
                  <c:v>5.9469999999999992</c:v>
                </c:pt>
                <c:pt idx="1044">
                  <c:v>5.956999999999999</c:v>
                </c:pt>
                <c:pt idx="1045">
                  <c:v>5.9659999999999993</c:v>
                </c:pt>
                <c:pt idx="1046">
                  <c:v>5.9759999999999991</c:v>
                </c:pt>
                <c:pt idx="1047">
                  <c:v>5.9849999999999994</c:v>
                </c:pt>
                <c:pt idx="1048">
                  <c:v>5.9949999999999992</c:v>
                </c:pt>
                <c:pt idx="1049">
                  <c:v>6.0049999999999999</c:v>
                </c:pt>
                <c:pt idx="1050">
                  <c:v>6.0139999999999993</c:v>
                </c:pt>
                <c:pt idx="1051">
                  <c:v>6.0239999999999991</c:v>
                </c:pt>
                <c:pt idx="1052">
                  <c:v>6.0329999999999995</c:v>
                </c:pt>
                <c:pt idx="1053">
                  <c:v>6.0429999999999993</c:v>
                </c:pt>
                <c:pt idx="1054">
                  <c:v>6.0519999999999987</c:v>
                </c:pt>
                <c:pt idx="1055">
                  <c:v>6.0619999999999994</c:v>
                </c:pt>
                <c:pt idx="1056">
                  <c:v>6.0709999999999988</c:v>
                </c:pt>
                <c:pt idx="1057">
                  <c:v>6.0809999999999995</c:v>
                </c:pt>
                <c:pt idx="1058">
                  <c:v>6.089999999999999</c:v>
                </c:pt>
                <c:pt idx="1059">
                  <c:v>6.1</c:v>
                </c:pt>
                <c:pt idx="1060">
                  <c:v>6.1089999999999991</c:v>
                </c:pt>
                <c:pt idx="1061">
                  <c:v>6.1189999999999989</c:v>
                </c:pt>
                <c:pt idx="1062">
                  <c:v>6.1279999999999992</c:v>
                </c:pt>
                <c:pt idx="1063">
                  <c:v>6.137999999999999</c:v>
                </c:pt>
                <c:pt idx="1064">
                  <c:v>6.1469999999999985</c:v>
                </c:pt>
                <c:pt idx="1065">
                  <c:v>6.1569999999999991</c:v>
                </c:pt>
                <c:pt idx="1066">
                  <c:v>6.1669999999999989</c:v>
                </c:pt>
                <c:pt idx="1067">
                  <c:v>6.1759999999999993</c:v>
                </c:pt>
                <c:pt idx="1068">
                  <c:v>6.1859999999999991</c:v>
                </c:pt>
                <c:pt idx="1069">
                  <c:v>6.1950000000000003</c:v>
                </c:pt>
                <c:pt idx="1070">
                  <c:v>6.2049999999999992</c:v>
                </c:pt>
                <c:pt idx="1071">
                  <c:v>6.2139999999999986</c:v>
                </c:pt>
                <c:pt idx="1072">
                  <c:v>6.2239999999999993</c:v>
                </c:pt>
                <c:pt idx="1073">
                  <c:v>6.2329999999999988</c:v>
                </c:pt>
                <c:pt idx="1074">
                  <c:v>6.2429999999999986</c:v>
                </c:pt>
                <c:pt idx="1075">
                  <c:v>6.2519999999999989</c:v>
                </c:pt>
                <c:pt idx="1076">
                  <c:v>6.2619999999999987</c:v>
                </c:pt>
                <c:pt idx="1077">
                  <c:v>6.270999999999999</c:v>
                </c:pt>
                <c:pt idx="1078">
                  <c:v>6.2809999999999988</c:v>
                </c:pt>
                <c:pt idx="1079">
                  <c:v>6.29</c:v>
                </c:pt>
                <c:pt idx="1080">
                  <c:v>6.2999999999999989</c:v>
                </c:pt>
                <c:pt idx="1081">
                  <c:v>6.3089999999999984</c:v>
                </c:pt>
                <c:pt idx="1082">
                  <c:v>6.3189999999999991</c:v>
                </c:pt>
                <c:pt idx="1083">
                  <c:v>6.3279999999999985</c:v>
                </c:pt>
                <c:pt idx="1084">
                  <c:v>6.3379999999999983</c:v>
                </c:pt>
                <c:pt idx="1085">
                  <c:v>6.347999999999999</c:v>
                </c:pt>
                <c:pt idx="1086">
                  <c:v>6.3569999999999984</c:v>
                </c:pt>
                <c:pt idx="1087">
                  <c:v>6.3669999999999991</c:v>
                </c:pt>
                <c:pt idx="1088">
                  <c:v>6.3759999999999986</c:v>
                </c:pt>
                <c:pt idx="1089">
                  <c:v>6.3860000000000001</c:v>
                </c:pt>
                <c:pt idx="1090">
                  <c:v>6.3949999999999987</c:v>
                </c:pt>
                <c:pt idx="1091">
                  <c:v>6.4049999999999985</c:v>
                </c:pt>
                <c:pt idx="1092">
                  <c:v>6.4139999999999988</c:v>
                </c:pt>
                <c:pt idx="1093">
                  <c:v>6.4239999999999986</c:v>
                </c:pt>
                <c:pt idx="1094">
                  <c:v>6.4329999999999981</c:v>
                </c:pt>
                <c:pt idx="1095">
                  <c:v>6.4429999999999987</c:v>
                </c:pt>
                <c:pt idx="1096">
                  <c:v>6.4519999999999982</c:v>
                </c:pt>
                <c:pt idx="1097">
                  <c:v>6.4619999999999989</c:v>
                </c:pt>
                <c:pt idx="1098">
                  <c:v>6.4709999999999983</c:v>
                </c:pt>
                <c:pt idx="1099">
                  <c:v>6.4809999999999999</c:v>
                </c:pt>
                <c:pt idx="1100">
                  <c:v>6.4909999999999997</c:v>
                </c:pt>
                <c:pt idx="1101">
                  <c:v>6.5019999999999998</c:v>
                </c:pt>
                <c:pt idx="1102">
                  <c:v>6.5119999999999996</c:v>
                </c:pt>
                <c:pt idx="1103">
                  <c:v>6.5220000000000002</c:v>
                </c:pt>
                <c:pt idx="1104">
                  <c:v>6.532</c:v>
                </c:pt>
                <c:pt idx="1105">
                  <c:v>6.5430000000000001</c:v>
                </c:pt>
                <c:pt idx="1106">
                  <c:v>6.5529999999999999</c:v>
                </c:pt>
                <c:pt idx="1107">
                  <c:v>6.5629999999999997</c:v>
                </c:pt>
                <c:pt idx="1108">
                  <c:v>6.5739999999999998</c:v>
                </c:pt>
                <c:pt idx="1109">
                  <c:v>6.5839999999999996</c:v>
                </c:pt>
                <c:pt idx="1110">
                  <c:v>6.5939999999999994</c:v>
                </c:pt>
                <c:pt idx="1111">
                  <c:v>6.6049999999999995</c:v>
                </c:pt>
                <c:pt idx="1112">
                  <c:v>6.6149999999999993</c:v>
                </c:pt>
                <c:pt idx="1113">
                  <c:v>6.625</c:v>
                </c:pt>
                <c:pt idx="1114">
                  <c:v>6.6360000000000001</c:v>
                </c:pt>
                <c:pt idx="1115">
                  <c:v>6.6459999999999999</c:v>
                </c:pt>
                <c:pt idx="1116">
                  <c:v>6.6559999999999997</c:v>
                </c:pt>
                <c:pt idx="1117">
                  <c:v>6.6669999999999998</c:v>
                </c:pt>
                <c:pt idx="1118">
                  <c:v>6.6769999999999996</c:v>
                </c:pt>
                <c:pt idx="1119">
                  <c:v>6.6870000000000003</c:v>
                </c:pt>
                <c:pt idx="1120">
                  <c:v>6.6969999999999992</c:v>
                </c:pt>
                <c:pt idx="1121">
                  <c:v>6.7079999999999993</c:v>
                </c:pt>
                <c:pt idx="1122">
                  <c:v>6.7179999999999991</c:v>
                </c:pt>
                <c:pt idx="1123">
                  <c:v>6.7279999999999998</c:v>
                </c:pt>
                <c:pt idx="1124">
                  <c:v>6.7389999999999999</c:v>
                </c:pt>
                <c:pt idx="1125">
                  <c:v>6.7489999999999997</c:v>
                </c:pt>
                <c:pt idx="1126">
                  <c:v>6.7589999999999995</c:v>
                </c:pt>
                <c:pt idx="1127">
                  <c:v>6.77</c:v>
                </c:pt>
                <c:pt idx="1128">
                  <c:v>6.7799999999999994</c:v>
                </c:pt>
                <c:pt idx="1129">
                  <c:v>6.79</c:v>
                </c:pt>
                <c:pt idx="1130">
                  <c:v>6.8009999999999993</c:v>
                </c:pt>
                <c:pt idx="1131">
                  <c:v>6.8109999999999991</c:v>
                </c:pt>
                <c:pt idx="1132">
                  <c:v>6.8209999999999988</c:v>
                </c:pt>
                <c:pt idx="1133">
                  <c:v>6.8309999999999995</c:v>
                </c:pt>
                <c:pt idx="1134">
                  <c:v>6.8419999999999996</c:v>
                </c:pt>
                <c:pt idx="1135">
                  <c:v>6.8519999999999994</c:v>
                </c:pt>
                <c:pt idx="1136">
                  <c:v>6.8619999999999992</c:v>
                </c:pt>
                <c:pt idx="1137">
                  <c:v>6.8729999999999993</c:v>
                </c:pt>
                <c:pt idx="1138">
                  <c:v>6.8829999999999991</c:v>
                </c:pt>
                <c:pt idx="1139">
                  <c:v>6.8929999999999998</c:v>
                </c:pt>
                <c:pt idx="1140">
                  <c:v>6.903999999999999</c:v>
                </c:pt>
                <c:pt idx="1141">
                  <c:v>6.9139999999999988</c:v>
                </c:pt>
                <c:pt idx="1142">
                  <c:v>6.9239999999999986</c:v>
                </c:pt>
                <c:pt idx="1143">
                  <c:v>6.9349999999999996</c:v>
                </c:pt>
                <c:pt idx="1144">
                  <c:v>6.9449999999999994</c:v>
                </c:pt>
                <c:pt idx="1145">
                  <c:v>6.9549999999999992</c:v>
                </c:pt>
                <c:pt idx="1146">
                  <c:v>6.9659999999999993</c:v>
                </c:pt>
                <c:pt idx="1147">
                  <c:v>6.9759999999999991</c:v>
                </c:pt>
                <c:pt idx="1148">
                  <c:v>6.9859999999999989</c:v>
                </c:pt>
                <c:pt idx="1149">
                  <c:v>6.9960000000000004</c:v>
                </c:pt>
                <c:pt idx="1150">
                  <c:v>7.0069999999999988</c:v>
                </c:pt>
                <c:pt idx="1151">
                  <c:v>7.0169999999999986</c:v>
                </c:pt>
                <c:pt idx="1152">
                  <c:v>7.0269999999999984</c:v>
                </c:pt>
                <c:pt idx="1153">
                  <c:v>7.0379999999999994</c:v>
                </c:pt>
                <c:pt idx="1154">
                  <c:v>7.0479999999999992</c:v>
                </c:pt>
                <c:pt idx="1155">
                  <c:v>7.0579999999999989</c:v>
                </c:pt>
                <c:pt idx="1156">
                  <c:v>7.0689999999999991</c:v>
                </c:pt>
                <c:pt idx="1157">
                  <c:v>7.0789999999999988</c:v>
                </c:pt>
                <c:pt idx="1158">
                  <c:v>7.0889999999999986</c:v>
                </c:pt>
                <c:pt idx="1159">
                  <c:v>7.1</c:v>
                </c:pt>
                <c:pt idx="1160">
                  <c:v>7.1099999999999985</c:v>
                </c:pt>
                <c:pt idx="1161">
                  <c:v>7.1199999999999983</c:v>
                </c:pt>
                <c:pt idx="1162">
                  <c:v>7.1299999999999981</c:v>
                </c:pt>
                <c:pt idx="1163">
                  <c:v>7.1409999999999991</c:v>
                </c:pt>
                <c:pt idx="1164">
                  <c:v>7.1509999999999989</c:v>
                </c:pt>
                <c:pt idx="1165">
                  <c:v>7.1609999999999987</c:v>
                </c:pt>
                <c:pt idx="1166">
                  <c:v>7.1719999999999988</c:v>
                </c:pt>
                <c:pt idx="1167">
                  <c:v>7.1819999999999986</c:v>
                </c:pt>
                <c:pt idx="1168">
                  <c:v>7.1919999999999984</c:v>
                </c:pt>
                <c:pt idx="1169">
                  <c:v>7.2030000000000003</c:v>
                </c:pt>
                <c:pt idx="1170">
                  <c:v>7.2129999999999983</c:v>
                </c:pt>
                <c:pt idx="1171">
                  <c:v>7.2229999999999981</c:v>
                </c:pt>
                <c:pt idx="1172">
                  <c:v>7.2339999999999982</c:v>
                </c:pt>
                <c:pt idx="1173">
                  <c:v>7.2439999999999989</c:v>
                </c:pt>
                <c:pt idx="1174">
                  <c:v>7.2539999999999987</c:v>
                </c:pt>
                <c:pt idx="1175">
                  <c:v>7.2649999999999988</c:v>
                </c:pt>
                <c:pt idx="1176">
                  <c:v>7.2749999999999986</c:v>
                </c:pt>
                <c:pt idx="1177">
                  <c:v>7.2849999999999984</c:v>
                </c:pt>
                <c:pt idx="1178">
                  <c:v>7.2949999999999982</c:v>
                </c:pt>
                <c:pt idx="1179">
                  <c:v>7.306</c:v>
                </c:pt>
                <c:pt idx="1180">
                  <c:v>7.3159999999999981</c:v>
                </c:pt>
                <c:pt idx="1181">
                  <c:v>7.3259999999999978</c:v>
                </c:pt>
                <c:pt idx="1182">
                  <c:v>7.336999999999998</c:v>
                </c:pt>
                <c:pt idx="1183">
                  <c:v>7.3469999999999986</c:v>
                </c:pt>
                <c:pt idx="1184">
                  <c:v>7.3569999999999984</c:v>
                </c:pt>
                <c:pt idx="1185">
                  <c:v>7.3679999999999986</c:v>
                </c:pt>
                <c:pt idx="1186">
                  <c:v>7.3779999999999983</c:v>
                </c:pt>
                <c:pt idx="1187">
                  <c:v>7.3879999999999981</c:v>
                </c:pt>
                <c:pt idx="1188">
                  <c:v>7.3989999999999982</c:v>
                </c:pt>
                <c:pt idx="1189">
                  <c:v>7.4089999999999998</c:v>
                </c:pt>
                <c:pt idx="1190">
                  <c:v>7.4189999999999978</c:v>
                </c:pt>
                <c:pt idx="1191">
                  <c:v>7.4289999999999976</c:v>
                </c:pt>
                <c:pt idx="1192">
                  <c:v>7.4399999999999977</c:v>
                </c:pt>
                <c:pt idx="1193">
                  <c:v>7.4499999999999984</c:v>
                </c:pt>
                <c:pt idx="1194">
                  <c:v>7.4599999999999982</c:v>
                </c:pt>
                <c:pt idx="1195">
                  <c:v>7.4709999999999983</c:v>
                </c:pt>
                <c:pt idx="1196">
                  <c:v>7.4809999999999981</c:v>
                </c:pt>
                <c:pt idx="1197">
                  <c:v>7.4909999999999979</c:v>
                </c:pt>
                <c:pt idx="1198">
                  <c:v>7.501999999999998</c:v>
                </c:pt>
                <c:pt idx="1199">
                  <c:v>7.5119999999999996</c:v>
                </c:pt>
                <c:pt idx="1200">
                  <c:v>7.5229999999999997</c:v>
                </c:pt>
                <c:pt idx="1201">
                  <c:v>7.5339999999999998</c:v>
                </c:pt>
                <c:pt idx="1202">
                  <c:v>7.5449999999999999</c:v>
                </c:pt>
                <c:pt idx="1203">
                  <c:v>7.5570000000000004</c:v>
                </c:pt>
                <c:pt idx="1204">
                  <c:v>7.5679999999999996</c:v>
                </c:pt>
                <c:pt idx="1205">
                  <c:v>7.5789999999999997</c:v>
                </c:pt>
                <c:pt idx="1206">
                  <c:v>7.59</c:v>
                </c:pt>
                <c:pt idx="1207">
                  <c:v>7.601</c:v>
                </c:pt>
                <c:pt idx="1208">
                  <c:v>7.6120000000000001</c:v>
                </c:pt>
                <c:pt idx="1209">
                  <c:v>7.6230000000000002</c:v>
                </c:pt>
                <c:pt idx="1210">
                  <c:v>7.6349999999999998</c:v>
                </c:pt>
                <c:pt idx="1211">
                  <c:v>7.6459999999999999</c:v>
                </c:pt>
                <c:pt idx="1212">
                  <c:v>7.657</c:v>
                </c:pt>
                <c:pt idx="1213">
                  <c:v>7.6680000000000001</c:v>
                </c:pt>
                <c:pt idx="1214">
                  <c:v>7.6789999999999994</c:v>
                </c:pt>
                <c:pt idx="1215">
                  <c:v>7.6899999999999995</c:v>
                </c:pt>
                <c:pt idx="1216">
                  <c:v>7.7009999999999996</c:v>
                </c:pt>
                <c:pt idx="1217">
                  <c:v>7.7130000000000001</c:v>
                </c:pt>
                <c:pt idx="1218">
                  <c:v>7.7240000000000002</c:v>
                </c:pt>
                <c:pt idx="1219">
                  <c:v>7.7350000000000003</c:v>
                </c:pt>
                <c:pt idx="1220">
                  <c:v>7.7459999999999996</c:v>
                </c:pt>
                <c:pt idx="1221">
                  <c:v>7.7569999999999997</c:v>
                </c:pt>
                <c:pt idx="1222">
                  <c:v>7.7679999999999998</c:v>
                </c:pt>
                <c:pt idx="1223">
                  <c:v>7.7789999999999999</c:v>
                </c:pt>
                <c:pt idx="1224">
                  <c:v>7.7899999999999991</c:v>
                </c:pt>
                <c:pt idx="1225">
                  <c:v>7.8019999999999996</c:v>
                </c:pt>
                <c:pt idx="1226">
                  <c:v>7.8129999999999997</c:v>
                </c:pt>
                <c:pt idx="1227">
                  <c:v>7.8239999999999998</c:v>
                </c:pt>
                <c:pt idx="1228">
                  <c:v>7.835</c:v>
                </c:pt>
                <c:pt idx="1229">
                  <c:v>7.8460000000000001</c:v>
                </c:pt>
                <c:pt idx="1230">
                  <c:v>7.8569999999999993</c:v>
                </c:pt>
                <c:pt idx="1231">
                  <c:v>7.8679999999999994</c:v>
                </c:pt>
                <c:pt idx="1232">
                  <c:v>7.88</c:v>
                </c:pt>
                <c:pt idx="1233">
                  <c:v>7.891</c:v>
                </c:pt>
                <c:pt idx="1234">
                  <c:v>7.9019999999999992</c:v>
                </c:pt>
                <c:pt idx="1235">
                  <c:v>7.9129999999999994</c:v>
                </c:pt>
                <c:pt idx="1236">
                  <c:v>7.9239999999999995</c:v>
                </c:pt>
                <c:pt idx="1237">
                  <c:v>7.9349999999999996</c:v>
                </c:pt>
                <c:pt idx="1238">
                  <c:v>7.9459999999999997</c:v>
                </c:pt>
                <c:pt idx="1239">
                  <c:v>7.9580000000000002</c:v>
                </c:pt>
                <c:pt idx="1240">
                  <c:v>7.9689999999999994</c:v>
                </c:pt>
                <c:pt idx="1241">
                  <c:v>7.9799999999999995</c:v>
                </c:pt>
                <c:pt idx="1242">
                  <c:v>7.9909999999999997</c:v>
                </c:pt>
                <c:pt idx="1243">
                  <c:v>8.0020000000000007</c:v>
                </c:pt>
                <c:pt idx="1244">
                  <c:v>8.0129999999999999</c:v>
                </c:pt>
                <c:pt idx="1245">
                  <c:v>8.0239999999999991</c:v>
                </c:pt>
                <c:pt idx="1246">
                  <c:v>8.0359999999999996</c:v>
                </c:pt>
                <c:pt idx="1247">
                  <c:v>8.0469999999999988</c:v>
                </c:pt>
                <c:pt idx="1248">
                  <c:v>8.0579999999999998</c:v>
                </c:pt>
                <c:pt idx="1249">
                  <c:v>8.0690000000000008</c:v>
                </c:pt>
                <c:pt idx="1250">
                  <c:v>8.08</c:v>
                </c:pt>
                <c:pt idx="1251">
                  <c:v>8.0909999999999993</c:v>
                </c:pt>
                <c:pt idx="1252">
                  <c:v>8.1020000000000003</c:v>
                </c:pt>
                <c:pt idx="1253">
                  <c:v>8.1140000000000008</c:v>
                </c:pt>
                <c:pt idx="1254">
                  <c:v>8.125</c:v>
                </c:pt>
                <c:pt idx="1255">
                  <c:v>8.1359999999999992</c:v>
                </c:pt>
                <c:pt idx="1256">
                  <c:v>8.1470000000000002</c:v>
                </c:pt>
                <c:pt idx="1257">
                  <c:v>8.1579999999999995</c:v>
                </c:pt>
                <c:pt idx="1258">
                  <c:v>8.1690000000000005</c:v>
                </c:pt>
                <c:pt idx="1259">
                  <c:v>8.18</c:v>
                </c:pt>
                <c:pt idx="1260">
                  <c:v>8.1920000000000002</c:v>
                </c:pt>
                <c:pt idx="1261">
                  <c:v>8.2029999999999994</c:v>
                </c:pt>
                <c:pt idx="1262">
                  <c:v>8.2140000000000004</c:v>
                </c:pt>
                <c:pt idx="1263">
                  <c:v>8.2250000000000014</c:v>
                </c:pt>
                <c:pt idx="1264">
                  <c:v>8.2360000000000007</c:v>
                </c:pt>
                <c:pt idx="1265">
                  <c:v>8.2469999999999999</c:v>
                </c:pt>
                <c:pt idx="1266">
                  <c:v>8.2580000000000009</c:v>
                </c:pt>
                <c:pt idx="1267">
                  <c:v>8.27</c:v>
                </c:pt>
                <c:pt idx="1268">
                  <c:v>8.2810000000000006</c:v>
                </c:pt>
                <c:pt idx="1269">
                  <c:v>8.2919999999999998</c:v>
                </c:pt>
                <c:pt idx="1270">
                  <c:v>8.3030000000000008</c:v>
                </c:pt>
                <c:pt idx="1271">
                  <c:v>8.3140000000000001</c:v>
                </c:pt>
                <c:pt idx="1272">
                  <c:v>8.3250000000000011</c:v>
                </c:pt>
                <c:pt idx="1273">
                  <c:v>8.3360000000000021</c:v>
                </c:pt>
                <c:pt idx="1274">
                  <c:v>8.3470000000000013</c:v>
                </c:pt>
                <c:pt idx="1275">
                  <c:v>8.359</c:v>
                </c:pt>
                <c:pt idx="1276">
                  <c:v>8.370000000000001</c:v>
                </c:pt>
                <c:pt idx="1277">
                  <c:v>8.3810000000000002</c:v>
                </c:pt>
                <c:pt idx="1278">
                  <c:v>8.3920000000000012</c:v>
                </c:pt>
                <c:pt idx="1279">
                  <c:v>8.4030000000000005</c:v>
                </c:pt>
                <c:pt idx="1280">
                  <c:v>8.4140000000000015</c:v>
                </c:pt>
                <c:pt idx="1281">
                  <c:v>8.4250000000000007</c:v>
                </c:pt>
                <c:pt idx="1282">
                  <c:v>8.4370000000000012</c:v>
                </c:pt>
                <c:pt idx="1283">
                  <c:v>8.4480000000000022</c:v>
                </c:pt>
                <c:pt idx="1284">
                  <c:v>8.4590000000000014</c:v>
                </c:pt>
                <c:pt idx="1285">
                  <c:v>8.4700000000000006</c:v>
                </c:pt>
                <c:pt idx="1286">
                  <c:v>8.4810000000000016</c:v>
                </c:pt>
                <c:pt idx="1287">
                  <c:v>8.4920000000000009</c:v>
                </c:pt>
                <c:pt idx="1288">
                  <c:v>8.5030000000000019</c:v>
                </c:pt>
                <c:pt idx="1289">
                  <c:v>8.5150000000000006</c:v>
                </c:pt>
                <c:pt idx="1290">
                  <c:v>8.5260000000000016</c:v>
                </c:pt>
                <c:pt idx="1291">
                  <c:v>8.5370000000000008</c:v>
                </c:pt>
                <c:pt idx="1292">
                  <c:v>8.5480000000000018</c:v>
                </c:pt>
                <c:pt idx="1293">
                  <c:v>8.5590000000000028</c:v>
                </c:pt>
                <c:pt idx="1294">
                  <c:v>8.5700000000000021</c:v>
                </c:pt>
                <c:pt idx="1295">
                  <c:v>8.5810000000000013</c:v>
                </c:pt>
                <c:pt idx="1296">
                  <c:v>8.5930000000000017</c:v>
                </c:pt>
                <c:pt idx="1297">
                  <c:v>8.604000000000001</c:v>
                </c:pt>
                <c:pt idx="1298">
                  <c:v>8.615000000000002</c:v>
                </c:pt>
                <c:pt idx="1299">
                  <c:v>8.6259999999999994</c:v>
                </c:pt>
                <c:pt idx="1300">
                  <c:v>8.6379999999999999</c:v>
                </c:pt>
                <c:pt idx="1301">
                  <c:v>8.65</c:v>
                </c:pt>
                <c:pt idx="1302">
                  <c:v>8.6620000000000008</c:v>
                </c:pt>
                <c:pt idx="1303">
                  <c:v>8.6739999999999995</c:v>
                </c:pt>
                <c:pt idx="1304">
                  <c:v>8.6859999999999999</c:v>
                </c:pt>
                <c:pt idx="1305">
                  <c:v>8.6980000000000004</c:v>
                </c:pt>
                <c:pt idx="1306">
                  <c:v>8.7100000000000009</c:v>
                </c:pt>
                <c:pt idx="1307">
                  <c:v>8.7219999999999995</c:v>
                </c:pt>
                <c:pt idx="1308">
                  <c:v>8.734</c:v>
                </c:pt>
                <c:pt idx="1309">
                  <c:v>8.7460000000000004</c:v>
                </c:pt>
                <c:pt idx="1310">
                  <c:v>8.7579999999999991</c:v>
                </c:pt>
                <c:pt idx="1311">
                  <c:v>8.77</c:v>
                </c:pt>
                <c:pt idx="1312">
                  <c:v>8.782</c:v>
                </c:pt>
                <c:pt idx="1313">
                  <c:v>8.7939999999999987</c:v>
                </c:pt>
                <c:pt idx="1314">
                  <c:v>8.8059999999999992</c:v>
                </c:pt>
                <c:pt idx="1315">
                  <c:v>8.8179999999999996</c:v>
                </c:pt>
                <c:pt idx="1316">
                  <c:v>8.83</c:v>
                </c:pt>
                <c:pt idx="1317">
                  <c:v>8.8419999999999987</c:v>
                </c:pt>
                <c:pt idx="1318">
                  <c:v>8.8539999999999992</c:v>
                </c:pt>
                <c:pt idx="1319">
                  <c:v>8.8659999999999997</c:v>
                </c:pt>
                <c:pt idx="1320">
                  <c:v>8.8779999999999983</c:v>
                </c:pt>
                <c:pt idx="1321">
                  <c:v>8.8899999999999988</c:v>
                </c:pt>
                <c:pt idx="1322">
                  <c:v>8.9019999999999992</c:v>
                </c:pt>
                <c:pt idx="1323">
                  <c:v>8.9139999999999979</c:v>
                </c:pt>
                <c:pt idx="1324">
                  <c:v>8.9259999999999984</c:v>
                </c:pt>
                <c:pt idx="1325">
                  <c:v>8.9379999999999988</c:v>
                </c:pt>
                <c:pt idx="1326">
                  <c:v>8.9499999999999993</c:v>
                </c:pt>
                <c:pt idx="1327">
                  <c:v>8.961999999999998</c:v>
                </c:pt>
                <c:pt idx="1328">
                  <c:v>8.9739999999999984</c:v>
                </c:pt>
                <c:pt idx="1329">
                  <c:v>8.9860000000000007</c:v>
                </c:pt>
                <c:pt idx="1330">
                  <c:v>8.9979999999999976</c:v>
                </c:pt>
                <c:pt idx="1331">
                  <c:v>9.009999999999998</c:v>
                </c:pt>
                <c:pt idx="1332">
                  <c:v>9.0219999999999985</c:v>
                </c:pt>
                <c:pt idx="1333">
                  <c:v>9.0339999999999971</c:v>
                </c:pt>
                <c:pt idx="1334">
                  <c:v>9.0459999999999976</c:v>
                </c:pt>
                <c:pt idx="1335">
                  <c:v>9.0579999999999981</c:v>
                </c:pt>
                <c:pt idx="1336">
                  <c:v>9.0699999999999985</c:v>
                </c:pt>
                <c:pt idx="1337">
                  <c:v>9.0819999999999972</c:v>
                </c:pt>
                <c:pt idx="1338">
                  <c:v>9.0939999999999976</c:v>
                </c:pt>
                <c:pt idx="1339">
                  <c:v>9.1059999999999999</c:v>
                </c:pt>
                <c:pt idx="1340">
                  <c:v>9.1179999999999968</c:v>
                </c:pt>
                <c:pt idx="1341">
                  <c:v>9.1299999999999972</c:v>
                </c:pt>
                <c:pt idx="1342">
                  <c:v>9.1419999999999977</c:v>
                </c:pt>
                <c:pt idx="1343">
                  <c:v>9.1539999999999964</c:v>
                </c:pt>
                <c:pt idx="1344">
                  <c:v>9.1659999999999968</c:v>
                </c:pt>
                <c:pt idx="1345">
                  <c:v>9.1779999999999973</c:v>
                </c:pt>
                <c:pt idx="1346">
                  <c:v>9.1899999999999977</c:v>
                </c:pt>
                <c:pt idx="1347">
                  <c:v>9.2019999999999964</c:v>
                </c:pt>
                <c:pt idx="1348">
                  <c:v>9.2139999999999969</c:v>
                </c:pt>
                <c:pt idx="1349">
                  <c:v>9.2260000000000009</c:v>
                </c:pt>
                <c:pt idx="1350">
                  <c:v>9.237999999999996</c:v>
                </c:pt>
                <c:pt idx="1351">
                  <c:v>9.2499999999999964</c:v>
                </c:pt>
                <c:pt idx="1352">
                  <c:v>9.2619999999999969</c:v>
                </c:pt>
                <c:pt idx="1353">
                  <c:v>9.2739999999999956</c:v>
                </c:pt>
                <c:pt idx="1354">
                  <c:v>9.285999999999996</c:v>
                </c:pt>
                <c:pt idx="1355">
                  <c:v>9.2979999999999965</c:v>
                </c:pt>
                <c:pt idx="1356">
                  <c:v>9.3099999999999969</c:v>
                </c:pt>
                <c:pt idx="1357">
                  <c:v>9.3219999999999956</c:v>
                </c:pt>
                <c:pt idx="1358">
                  <c:v>9.3339999999999961</c:v>
                </c:pt>
                <c:pt idx="1359">
                  <c:v>9.3460000000000001</c:v>
                </c:pt>
                <c:pt idx="1360">
                  <c:v>9.3579999999999952</c:v>
                </c:pt>
                <c:pt idx="1361">
                  <c:v>9.3699999999999957</c:v>
                </c:pt>
                <c:pt idx="1362">
                  <c:v>9.3819999999999961</c:v>
                </c:pt>
                <c:pt idx="1363">
                  <c:v>9.3939999999999948</c:v>
                </c:pt>
                <c:pt idx="1364">
                  <c:v>9.4059999999999953</c:v>
                </c:pt>
                <c:pt idx="1365">
                  <c:v>9.4179999999999957</c:v>
                </c:pt>
                <c:pt idx="1366">
                  <c:v>9.4299999999999962</c:v>
                </c:pt>
                <c:pt idx="1367">
                  <c:v>9.4419999999999948</c:v>
                </c:pt>
                <c:pt idx="1368">
                  <c:v>9.4539999999999953</c:v>
                </c:pt>
                <c:pt idx="1369">
                  <c:v>9.4659999999999993</c:v>
                </c:pt>
                <c:pt idx="1370">
                  <c:v>9.4779999999999944</c:v>
                </c:pt>
                <c:pt idx="1371">
                  <c:v>9.4899999999999949</c:v>
                </c:pt>
                <c:pt idx="1372">
                  <c:v>9.5019999999999953</c:v>
                </c:pt>
                <c:pt idx="1373">
                  <c:v>9.513999999999994</c:v>
                </c:pt>
                <c:pt idx="1374">
                  <c:v>9.5259999999999945</c:v>
                </c:pt>
                <c:pt idx="1375">
                  <c:v>9.5379999999999949</c:v>
                </c:pt>
                <c:pt idx="1376">
                  <c:v>9.5499999999999954</c:v>
                </c:pt>
                <c:pt idx="1377">
                  <c:v>9.5619999999999941</c:v>
                </c:pt>
                <c:pt idx="1378">
                  <c:v>9.5739999999999945</c:v>
                </c:pt>
                <c:pt idx="1379">
                  <c:v>9.5860000000000003</c:v>
                </c:pt>
                <c:pt idx="1380">
                  <c:v>9.5979999999999936</c:v>
                </c:pt>
                <c:pt idx="1381">
                  <c:v>9.6099999999999941</c:v>
                </c:pt>
                <c:pt idx="1382">
                  <c:v>9.6219999999999946</c:v>
                </c:pt>
                <c:pt idx="1383">
                  <c:v>9.6339999999999932</c:v>
                </c:pt>
                <c:pt idx="1384">
                  <c:v>9.6459999999999937</c:v>
                </c:pt>
                <c:pt idx="1385">
                  <c:v>9.6579999999999941</c:v>
                </c:pt>
                <c:pt idx="1386">
                  <c:v>9.6699999999999946</c:v>
                </c:pt>
                <c:pt idx="1387">
                  <c:v>9.6819999999999933</c:v>
                </c:pt>
                <c:pt idx="1388">
                  <c:v>9.6939999999999937</c:v>
                </c:pt>
                <c:pt idx="1389">
                  <c:v>9.7059999999999995</c:v>
                </c:pt>
                <c:pt idx="1390">
                  <c:v>9.7179999999999929</c:v>
                </c:pt>
                <c:pt idx="1391">
                  <c:v>9.7299999999999933</c:v>
                </c:pt>
                <c:pt idx="1392">
                  <c:v>9.7419999999999938</c:v>
                </c:pt>
                <c:pt idx="1393">
                  <c:v>9.7539999999999925</c:v>
                </c:pt>
                <c:pt idx="1394">
                  <c:v>9.7659999999999929</c:v>
                </c:pt>
                <c:pt idx="1395">
                  <c:v>9.7779999999999934</c:v>
                </c:pt>
                <c:pt idx="1396">
                  <c:v>9.7899999999999938</c:v>
                </c:pt>
                <c:pt idx="1397">
                  <c:v>9.8019999999999925</c:v>
                </c:pt>
                <c:pt idx="1398">
                  <c:v>9.813999999999993</c:v>
                </c:pt>
                <c:pt idx="1399">
                  <c:v>9.8260000000000005</c:v>
                </c:pt>
                <c:pt idx="1400">
                  <c:v>9.8390000000000004</c:v>
                </c:pt>
                <c:pt idx="1401">
                  <c:v>9.8520000000000003</c:v>
                </c:pt>
                <c:pt idx="1402">
                  <c:v>9.8640000000000008</c:v>
                </c:pt>
                <c:pt idx="1403">
                  <c:v>9.8770000000000007</c:v>
                </c:pt>
                <c:pt idx="1404">
                  <c:v>9.89</c:v>
                </c:pt>
                <c:pt idx="1405">
                  <c:v>9.9030000000000005</c:v>
                </c:pt>
                <c:pt idx="1406">
                  <c:v>9.9160000000000004</c:v>
                </c:pt>
                <c:pt idx="1407">
                  <c:v>9.9290000000000003</c:v>
                </c:pt>
                <c:pt idx="1408">
                  <c:v>9.9420000000000002</c:v>
                </c:pt>
                <c:pt idx="1409">
                  <c:v>9.9550000000000001</c:v>
                </c:pt>
                <c:pt idx="1410">
                  <c:v>9.968</c:v>
                </c:pt>
                <c:pt idx="1411">
                  <c:v>9.9809999999999999</c:v>
                </c:pt>
                <c:pt idx="1412">
                  <c:v>9.9930000000000003</c:v>
                </c:pt>
                <c:pt idx="1413">
                  <c:v>10.006</c:v>
                </c:pt>
                <c:pt idx="1414">
                  <c:v>10.019</c:v>
                </c:pt>
                <c:pt idx="1415">
                  <c:v>10.032</c:v>
                </c:pt>
                <c:pt idx="1416">
                  <c:v>10.045</c:v>
                </c:pt>
                <c:pt idx="1417">
                  <c:v>10.058</c:v>
                </c:pt>
                <c:pt idx="1418">
                  <c:v>10.071</c:v>
                </c:pt>
                <c:pt idx="1419">
                  <c:v>10.084</c:v>
                </c:pt>
                <c:pt idx="1420">
                  <c:v>10.097</c:v>
                </c:pt>
                <c:pt idx="1421">
                  <c:v>10.109</c:v>
                </c:pt>
                <c:pt idx="1422">
                  <c:v>10.122</c:v>
                </c:pt>
                <c:pt idx="1423">
                  <c:v>10.135</c:v>
                </c:pt>
                <c:pt idx="1424">
                  <c:v>10.148</c:v>
                </c:pt>
                <c:pt idx="1425">
                  <c:v>10.161</c:v>
                </c:pt>
                <c:pt idx="1426">
                  <c:v>10.173999999999999</c:v>
                </c:pt>
                <c:pt idx="1427">
                  <c:v>10.186999999999999</c:v>
                </c:pt>
                <c:pt idx="1428">
                  <c:v>10.199999999999999</c:v>
                </c:pt>
                <c:pt idx="1429">
                  <c:v>10.212999999999999</c:v>
                </c:pt>
                <c:pt idx="1430">
                  <c:v>10.225999999999999</c:v>
                </c:pt>
                <c:pt idx="1431">
                  <c:v>10.238</c:v>
                </c:pt>
                <c:pt idx="1432">
                  <c:v>10.250999999999999</c:v>
                </c:pt>
                <c:pt idx="1433">
                  <c:v>10.263999999999999</c:v>
                </c:pt>
                <c:pt idx="1434">
                  <c:v>10.276999999999999</c:v>
                </c:pt>
                <c:pt idx="1435">
                  <c:v>10.29</c:v>
                </c:pt>
                <c:pt idx="1436">
                  <c:v>10.302999999999999</c:v>
                </c:pt>
                <c:pt idx="1437">
                  <c:v>10.315999999999999</c:v>
                </c:pt>
                <c:pt idx="1438">
                  <c:v>10.328999999999999</c:v>
                </c:pt>
                <c:pt idx="1439">
                  <c:v>10.342000000000001</c:v>
                </c:pt>
                <c:pt idx="1440">
                  <c:v>10.354999999999999</c:v>
                </c:pt>
                <c:pt idx="1441">
                  <c:v>10.366999999999999</c:v>
                </c:pt>
                <c:pt idx="1442">
                  <c:v>10.379999999999999</c:v>
                </c:pt>
                <c:pt idx="1443">
                  <c:v>10.392999999999999</c:v>
                </c:pt>
                <c:pt idx="1444">
                  <c:v>10.405999999999999</c:v>
                </c:pt>
                <c:pt idx="1445">
                  <c:v>10.418999999999999</c:v>
                </c:pt>
                <c:pt idx="1446">
                  <c:v>10.431999999999999</c:v>
                </c:pt>
                <c:pt idx="1447">
                  <c:v>10.444999999999999</c:v>
                </c:pt>
                <c:pt idx="1448">
                  <c:v>10.457999999999998</c:v>
                </c:pt>
                <c:pt idx="1449">
                  <c:v>10.471</c:v>
                </c:pt>
                <c:pt idx="1450">
                  <c:v>10.482999999999999</c:v>
                </c:pt>
                <c:pt idx="1451">
                  <c:v>10.495999999999999</c:v>
                </c:pt>
                <c:pt idx="1452">
                  <c:v>10.508999999999999</c:v>
                </c:pt>
                <c:pt idx="1453">
                  <c:v>10.521999999999998</c:v>
                </c:pt>
                <c:pt idx="1454">
                  <c:v>10.534999999999998</c:v>
                </c:pt>
                <c:pt idx="1455">
                  <c:v>10.547999999999998</c:v>
                </c:pt>
                <c:pt idx="1456">
                  <c:v>10.560999999999998</c:v>
                </c:pt>
                <c:pt idx="1457">
                  <c:v>10.573999999999998</c:v>
                </c:pt>
                <c:pt idx="1458">
                  <c:v>10.586999999999998</c:v>
                </c:pt>
                <c:pt idx="1459">
                  <c:v>10.6</c:v>
                </c:pt>
                <c:pt idx="1460">
                  <c:v>10.611999999999998</c:v>
                </c:pt>
                <c:pt idx="1461">
                  <c:v>10.624999999999998</c:v>
                </c:pt>
                <c:pt idx="1462">
                  <c:v>10.637999999999998</c:v>
                </c:pt>
                <c:pt idx="1463">
                  <c:v>10.650999999999998</c:v>
                </c:pt>
                <c:pt idx="1464">
                  <c:v>10.663999999999998</c:v>
                </c:pt>
                <c:pt idx="1465">
                  <c:v>10.676999999999998</c:v>
                </c:pt>
                <c:pt idx="1466">
                  <c:v>10.689999999999998</c:v>
                </c:pt>
                <c:pt idx="1467">
                  <c:v>10.702999999999998</c:v>
                </c:pt>
                <c:pt idx="1468">
                  <c:v>10.715999999999998</c:v>
                </c:pt>
                <c:pt idx="1469">
                  <c:v>10.728</c:v>
                </c:pt>
                <c:pt idx="1470">
                  <c:v>10.740999999999998</c:v>
                </c:pt>
                <c:pt idx="1471">
                  <c:v>10.753999999999998</c:v>
                </c:pt>
                <c:pt idx="1472">
                  <c:v>10.766999999999998</c:v>
                </c:pt>
                <c:pt idx="1473">
                  <c:v>10.779999999999998</c:v>
                </c:pt>
                <c:pt idx="1474">
                  <c:v>10.792999999999997</c:v>
                </c:pt>
                <c:pt idx="1475">
                  <c:v>10.805999999999997</c:v>
                </c:pt>
                <c:pt idx="1476">
                  <c:v>10.818999999999997</c:v>
                </c:pt>
                <c:pt idx="1477">
                  <c:v>10.831999999999997</c:v>
                </c:pt>
                <c:pt idx="1478">
                  <c:v>10.844999999999997</c:v>
                </c:pt>
                <c:pt idx="1479">
                  <c:v>10.856999999999999</c:v>
                </c:pt>
                <c:pt idx="1480">
                  <c:v>10.869999999999997</c:v>
                </c:pt>
                <c:pt idx="1481">
                  <c:v>10.882999999999997</c:v>
                </c:pt>
                <c:pt idx="1482">
                  <c:v>10.895999999999997</c:v>
                </c:pt>
                <c:pt idx="1483">
                  <c:v>10.908999999999997</c:v>
                </c:pt>
                <c:pt idx="1484">
                  <c:v>10.921999999999997</c:v>
                </c:pt>
                <c:pt idx="1485">
                  <c:v>10.934999999999997</c:v>
                </c:pt>
                <c:pt idx="1486">
                  <c:v>10.947999999999997</c:v>
                </c:pt>
                <c:pt idx="1487">
                  <c:v>10.960999999999997</c:v>
                </c:pt>
                <c:pt idx="1488">
                  <c:v>10.973999999999997</c:v>
                </c:pt>
                <c:pt idx="1489">
                  <c:v>10.986000000000001</c:v>
                </c:pt>
                <c:pt idx="1490">
                  <c:v>10.998999999999997</c:v>
                </c:pt>
                <c:pt idx="1491">
                  <c:v>11.011999999999997</c:v>
                </c:pt>
                <c:pt idx="1492">
                  <c:v>11.024999999999997</c:v>
                </c:pt>
                <c:pt idx="1493">
                  <c:v>11.037999999999997</c:v>
                </c:pt>
                <c:pt idx="1494">
                  <c:v>11.050999999999997</c:v>
                </c:pt>
                <c:pt idx="1495">
                  <c:v>11.063999999999997</c:v>
                </c:pt>
                <c:pt idx="1496">
                  <c:v>11.076999999999996</c:v>
                </c:pt>
                <c:pt idx="1497">
                  <c:v>11.089999999999996</c:v>
                </c:pt>
                <c:pt idx="1498">
                  <c:v>11.101999999999997</c:v>
                </c:pt>
                <c:pt idx="1499">
                  <c:v>11.115</c:v>
                </c:pt>
                <c:pt idx="1500">
                  <c:v>11.129</c:v>
                </c:pt>
                <c:pt idx="1501">
                  <c:v>11.143000000000001</c:v>
                </c:pt>
                <c:pt idx="1502">
                  <c:v>11.157</c:v>
                </c:pt>
                <c:pt idx="1503">
                  <c:v>11.170999999999999</c:v>
                </c:pt>
                <c:pt idx="1504">
                  <c:v>11.185</c:v>
                </c:pt>
                <c:pt idx="1505">
                  <c:v>11.198</c:v>
                </c:pt>
                <c:pt idx="1506">
                  <c:v>11.212</c:v>
                </c:pt>
                <c:pt idx="1507">
                  <c:v>11.226000000000001</c:v>
                </c:pt>
                <c:pt idx="1508">
                  <c:v>11.24</c:v>
                </c:pt>
                <c:pt idx="1509">
                  <c:v>11.254</c:v>
                </c:pt>
                <c:pt idx="1510">
                  <c:v>11.267999999999999</c:v>
                </c:pt>
                <c:pt idx="1511">
                  <c:v>11.282</c:v>
                </c:pt>
                <c:pt idx="1512">
                  <c:v>11.295</c:v>
                </c:pt>
                <c:pt idx="1513">
                  <c:v>11.308999999999999</c:v>
                </c:pt>
                <c:pt idx="1514">
                  <c:v>11.323</c:v>
                </c:pt>
                <c:pt idx="1515">
                  <c:v>11.337</c:v>
                </c:pt>
                <c:pt idx="1516">
                  <c:v>11.350999999999999</c:v>
                </c:pt>
                <c:pt idx="1517">
                  <c:v>11.365</c:v>
                </c:pt>
                <c:pt idx="1518">
                  <c:v>11.379</c:v>
                </c:pt>
                <c:pt idx="1519">
                  <c:v>11.391999999999999</c:v>
                </c:pt>
                <c:pt idx="1520">
                  <c:v>11.405999999999999</c:v>
                </c:pt>
                <c:pt idx="1521">
                  <c:v>11.42</c:v>
                </c:pt>
                <c:pt idx="1522">
                  <c:v>11.433999999999999</c:v>
                </c:pt>
                <c:pt idx="1523">
                  <c:v>11.447999999999999</c:v>
                </c:pt>
                <c:pt idx="1524">
                  <c:v>11.462</c:v>
                </c:pt>
                <c:pt idx="1525">
                  <c:v>11.475</c:v>
                </c:pt>
                <c:pt idx="1526">
                  <c:v>11.488999999999999</c:v>
                </c:pt>
                <c:pt idx="1527">
                  <c:v>11.503</c:v>
                </c:pt>
                <c:pt idx="1528">
                  <c:v>11.516999999999999</c:v>
                </c:pt>
                <c:pt idx="1529">
                  <c:v>11.531000000000001</c:v>
                </c:pt>
                <c:pt idx="1530">
                  <c:v>11.544999999999998</c:v>
                </c:pt>
                <c:pt idx="1531">
                  <c:v>11.558999999999999</c:v>
                </c:pt>
                <c:pt idx="1532">
                  <c:v>11.571999999999999</c:v>
                </c:pt>
                <c:pt idx="1533">
                  <c:v>11.585999999999999</c:v>
                </c:pt>
                <c:pt idx="1534">
                  <c:v>11.6</c:v>
                </c:pt>
                <c:pt idx="1535">
                  <c:v>11.613999999999999</c:v>
                </c:pt>
                <c:pt idx="1536">
                  <c:v>11.627999999999998</c:v>
                </c:pt>
                <c:pt idx="1537">
                  <c:v>11.641999999999999</c:v>
                </c:pt>
                <c:pt idx="1538">
                  <c:v>11.655999999999999</c:v>
                </c:pt>
                <c:pt idx="1539">
                  <c:v>11.669</c:v>
                </c:pt>
                <c:pt idx="1540">
                  <c:v>11.682999999999998</c:v>
                </c:pt>
                <c:pt idx="1541">
                  <c:v>11.696999999999999</c:v>
                </c:pt>
                <c:pt idx="1542">
                  <c:v>11.710999999999999</c:v>
                </c:pt>
                <c:pt idx="1543">
                  <c:v>11.724999999999998</c:v>
                </c:pt>
                <c:pt idx="1544">
                  <c:v>11.738999999999999</c:v>
                </c:pt>
                <c:pt idx="1545">
                  <c:v>11.752999999999998</c:v>
                </c:pt>
                <c:pt idx="1546">
                  <c:v>11.765999999999998</c:v>
                </c:pt>
                <c:pt idx="1547">
                  <c:v>11.78</c:v>
                </c:pt>
                <c:pt idx="1548">
                  <c:v>11.793999999999999</c:v>
                </c:pt>
                <c:pt idx="1549">
                  <c:v>11.808</c:v>
                </c:pt>
                <c:pt idx="1550">
                  <c:v>11.821999999999997</c:v>
                </c:pt>
                <c:pt idx="1551">
                  <c:v>11.835999999999999</c:v>
                </c:pt>
                <c:pt idx="1552">
                  <c:v>11.848999999999998</c:v>
                </c:pt>
                <c:pt idx="1553">
                  <c:v>11.862999999999998</c:v>
                </c:pt>
                <c:pt idx="1554">
                  <c:v>11.876999999999999</c:v>
                </c:pt>
                <c:pt idx="1555">
                  <c:v>11.890999999999998</c:v>
                </c:pt>
                <c:pt idx="1556">
                  <c:v>11.904999999999998</c:v>
                </c:pt>
                <c:pt idx="1557">
                  <c:v>11.918999999999999</c:v>
                </c:pt>
                <c:pt idx="1558">
                  <c:v>11.932999999999998</c:v>
                </c:pt>
                <c:pt idx="1559">
                  <c:v>11.946</c:v>
                </c:pt>
                <c:pt idx="1560">
                  <c:v>11.959999999999997</c:v>
                </c:pt>
                <c:pt idx="1561">
                  <c:v>11.973999999999998</c:v>
                </c:pt>
                <c:pt idx="1562">
                  <c:v>11.987999999999998</c:v>
                </c:pt>
                <c:pt idx="1563">
                  <c:v>12.001999999999997</c:v>
                </c:pt>
                <c:pt idx="1564">
                  <c:v>12.015999999999998</c:v>
                </c:pt>
                <c:pt idx="1565">
                  <c:v>12.029999999999998</c:v>
                </c:pt>
                <c:pt idx="1566">
                  <c:v>12.042999999999997</c:v>
                </c:pt>
                <c:pt idx="1567">
                  <c:v>12.056999999999999</c:v>
                </c:pt>
                <c:pt idx="1568">
                  <c:v>12.070999999999998</c:v>
                </c:pt>
                <c:pt idx="1569">
                  <c:v>12.085000000000001</c:v>
                </c:pt>
                <c:pt idx="1570">
                  <c:v>12.098999999999997</c:v>
                </c:pt>
                <c:pt idx="1571">
                  <c:v>12.112999999999998</c:v>
                </c:pt>
                <c:pt idx="1572">
                  <c:v>12.125999999999998</c:v>
                </c:pt>
                <c:pt idx="1573">
                  <c:v>12.139999999999997</c:v>
                </c:pt>
                <c:pt idx="1574">
                  <c:v>12.153999999999998</c:v>
                </c:pt>
                <c:pt idx="1575">
                  <c:v>12.167999999999997</c:v>
                </c:pt>
                <c:pt idx="1576">
                  <c:v>12.181999999999997</c:v>
                </c:pt>
                <c:pt idx="1577">
                  <c:v>12.195999999999998</c:v>
                </c:pt>
                <c:pt idx="1578">
                  <c:v>12.209999999999997</c:v>
                </c:pt>
                <c:pt idx="1579">
                  <c:v>12.223000000000001</c:v>
                </c:pt>
                <c:pt idx="1580">
                  <c:v>12.236999999999997</c:v>
                </c:pt>
                <c:pt idx="1581">
                  <c:v>12.250999999999998</c:v>
                </c:pt>
                <c:pt idx="1582">
                  <c:v>12.264999999999997</c:v>
                </c:pt>
                <c:pt idx="1583">
                  <c:v>12.278999999999996</c:v>
                </c:pt>
                <c:pt idx="1584">
                  <c:v>12.292999999999997</c:v>
                </c:pt>
                <c:pt idx="1585">
                  <c:v>12.306999999999997</c:v>
                </c:pt>
                <c:pt idx="1586">
                  <c:v>12.319999999999997</c:v>
                </c:pt>
                <c:pt idx="1587">
                  <c:v>12.333999999999998</c:v>
                </c:pt>
                <c:pt idx="1588">
                  <c:v>12.347999999999997</c:v>
                </c:pt>
                <c:pt idx="1589">
                  <c:v>12.362</c:v>
                </c:pt>
                <c:pt idx="1590">
                  <c:v>12.375999999999996</c:v>
                </c:pt>
                <c:pt idx="1591">
                  <c:v>12.389999999999997</c:v>
                </c:pt>
                <c:pt idx="1592">
                  <c:v>12.402999999999997</c:v>
                </c:pt>
                <c:pt idx="1593">
                  <c:v>12.416999999999996</c:v>
                </c:pt>
                <c:pt idx="1594">
                  <c:v>12.430999999999997</c:v>
                </c:pt>
                <c:pt idx="1595">
                  <c:v>12.444999999999997</c:v>
                </c:pt>
                <c:pt idx="1596">
                  <c:v>12.458999999999996</c:v>
                </c:pt>
                <c:pt idx="1597">
                  <c:v>12.472999999999997</c:v>
                </c:pt>
                <c:pt idx="1598">
                  <c:v>12.486999999999997</c:v>
                </c:pt>
                <c:pt idx="1599">
                  <c:v>12.5</c:v>
                </c:pt>
                <c:pt idx="1600">
                  <c:v>12.513999999999999</c:v>
                </c:pt>
                <c:pt idx="1601">
                  <c:v>12.528</c:v>
                </c:pt>
                <c:pt idx="1602">
                  <c:v>12.542</c:v>
                </c:pt>
                <c:pt idx="1603">
                  <c:v>12.555999999999999</c:v>
                </c:pt>
                <c:pt idx="1604">
                  <c:v>12.57</c:v>
                </c:pt>
                <c:pt idx="1605">
                  <c:v>12.584</c:v>
                </c:pt>
                <c:pt idx="1606">
                  <c:v>12.597</c:v>
                </c:pt>
                <c:pt idx="1607">
                  <c:v>12.611000000000001</c:v>
                </c:pt>
                <c:pt idx="1608">
                  <c:v>12.625</c:v>
                </c:pt>
                <c:pt idx="1609">
                  <c:v>12.638999999999999</c:v>
                </c:pt>
                <c:pt idx="1610">
                  <c:v>12.652999999999999</c:v>
                </c:pt>
                <c:pt idx="1611">
                  <c:v>12.667</c:v>
                </c:pt>
                <c:pt idx="1612">
                  <c:v>12.68</c:v>
                </c:pt>
                <c:pt idx="1613">
                  <c:v>12.693999999999999</c:v>
                </c:pt>
                <c:pt idx="1614">
                  <c:v>12.708</c:v>
                </c:pt>
                <c:pt idx="1615">
                  <c:v>12.722</c:v>
                </c:pt>
                <c:pt idx="1616">
                  <c:v>12.735999999999999</c:v>
                </c:pt>
                <c:pt idx="1617">
                  <c:v>12.75</c:v>
                </c:pt>
                <c:pt idx="1618">
                  <c:v>12.763</c:v>
                </c:pt>
                <c:pt idx="1619">
                  <c:v>12.776999999999999</c:v>
                </c:pt>
                <c:pt idx="1620">
                  <c:v>12.790999999999999</c:v>
                </c:pt>
                <c:pt idx="1621">
                  <c:v>12.805</c:v>
                </c:pt>
                <c:pt idx="1622">
                  <c:v>12.818999999999999</c:v>
                </c:pt>
                <c:pt idx="1623">
                  <c:v>12.832999999999998</c:v>
                </c:pt>
                <c:pt idx="1624">
                  <c:v>12.847</c:v>
                </c:pt>
                <c:pt idx="1625">
                  <c:v>12.86</c:v>
                </c:pt>
                <c:pt idx="1626">
                  <c:v>12.873999999999999</c:v>
                </c:pt>
                <c:pt idx="1627">
                  <c:v>12.888</c:v>
                </c:pt>
                <c:pt idx="1628">
                  <c:v>12.901999999999999</c:v>
                </c:pt>
                <c:pt idx="1629">
                  <c:v>12.916</c:v>
                </c:pt>
                <c:pt idx="1630">
                  <c:v>12.929999999999998</c:v>
                </c:pt>
                <c:pt idx="1631">
                  <c:v>12.943</c:v>
                </c:pt>
                <c:pt idx="1632">
                  <c:v>12.956999999999999</c:v>
                </c:pt>
                <c:pt idx="1633">
                  <c:v>12.970999999999998</c:v>
                </c:pt>
                <c:pt idx="1634">
                  <c:v>12.984999999999999</c:v>
                </c:pt>
                <c:pt idx="1635">
                  <c:v>12.998999999999999</c:v>
                </c:pt>
                <c:pt idx="1636">
                  <c:v>13.012999999999998</c:v>
                </c:pt>
                <c:pt idx="1637">
                  <c:v>13.026999999999999</c:v>
                </c:pt>
                <c:pt idx="1638">
                  <c:v>13.04</c:v>
                </c:pt>
                <c:pt idx="1639">
                  <c:v>13.054</c:v>
                </c:pt>
                <c:pt idx="1640">
                  <c:v>13.067999999999998</c:v>
                </c:pt>
                <c:pt idx="1641">
                  <c:v>13.081999999999999</c:v>
                </c:pt>
                <c:pt idx="1642">
                  <c:v>13.095999999999998</c:v>
                </c:pt>
                <c:pt idx="1643">
                  <c:v>13.109999999999998</c:v>
                </c:pt>
                <c:pt idx="1644">
                  <c:v>13.123999999999999</c:v>
                </c:pt>
                <c:pt idx="1645">
                  <c:v>13.136999999999999</c:v>
                </c:pt>
                <c:pt idx="1646">
                  <c:v>13.150999999999998</c:v>
                </c:pt>
                <c:pt idx="1647">
                  <c:v>13.164999999999999</c:v>
                </c:pt>
                <c:pt idx="1648">
                  <c:v>13.178999999999998</c:v>
                </c:pt>
                <c:pt idx="1649">
                  <c:v>13.193</c:v>
                </c:pt>
                <c:pt idx="1650">
                  <c:v>13.206999999999997</c:v>
                </c:pt>
                <c:pt idx="1651">
                  <c:v>13.219999999999999</c:v>
                </c:pt>
                <c:pt idx="1652">
                  <c:v>13.233999999999998</c:v>
                </c:pt>
                <c:pt idx="1653">
                  <c:v>13.247999999999998</c:v>
                </c:pt>
                <c:pt idx="1654">
                  <c:v>13.261999999999999</c:v>
                </c:pt>
                <c:pt idx="1655">
                  <c:v>13.275999999999998</c:v>
                </c:pt>
                <c:pt idx="1656">
                  <c:v>13.289999999999997</c:v>
                </c:pt>
                <c:pt idx="1657">
                  <c:v>13.302999999999999</c:v>
                </c:pt>
                <c:pt idx="1658">
                  <c:v>13.316999999999998</c:v>
                </c:pt>
                <c:pt idx="1659">
                  <c:v>13.331</c:v>
                </c:pt>
                <c:pt idx="1660">
                  <c:v>13.344999999999997</c:v>
                </c:pt>
                <c:pt idx="1661">
                  <c:v>13.358999999999998</c:v>
                </c:pt>
                <c:pt idx="1662">
                  <c:v>13.372999999999998</c:v>
                </c:pt>
                <c:pt idx="1663">
                  <c:v>13.386999999999997</c:v>
                </c:pt>
                <c:pt idx="1664">
                  <c:v>13.399999999999999</c:v>
                </c:pt>
                <c:pt idx="1665">
                  <c:v>13.413999999999998</c:v>
                </c:pt>
                <c:pt idx="1666">
                  <c:v>13.427999999999997</c:v>
                </c:pt>
                <c:pt idx="1667">
                  <c:v>13.441999999999998</c:v>
                </c:pt>
                <c:pt idx="1668">
                  <c:v>13.455999999999998</c:v>
                </c:pt>
                <c:pt idx="1669">
                  <c:v>13.47</c:v>
                </c:pt>
                <c:pt idx="1670">
                  <c:v>13.482999999999997</c:v>
                </c:pt>
                <c:pt idx="1671">
                  <c:v>13.496999999999998</c:v>
                </c:pt>
                <c:pt idx="1672">
                  <c:v>13.510999999999997</c:v>
                </c:pt>
                <c:pt idx="1673">
                  <c:v>13.524999999999997</c:v>
                </c:pt>
                <c:pt idx="1674">
                  <c:v>13.538999999999998</c:v>
                </c:pt>
                <c:pt idx="1675">
                  <c:v>13.552999999999997</c:v>
                </c:pt>
                <c:pt idx="1676">
                  <c:v>13.566999999999997</c:v>
                </c:pt>
                <c:pt idx="1677">
                  <c:v>13.579999999999998</c:v>
                </c:pt>
                <c:pt idx="1678">
                  <c:v>13.593999999999998</c:v>
                </c:pt>
                <c:pt idx="1679">
                  <c:v>13.608000000000001</c:v>
                </c:pt>
                <c:pt idx="1680">
                  <c:v>13.621999999999996</c:v>
                </c:pt>
                <c:pt idx="1681">
                  <c:v>13.635999999999997</c:v>
                </c:pt>
                <c:pt idx="1682">
                  <c:v>13.649999999999997</c:v>
                </c:pt>
                <c:pt idx="1683">
                  <c:v>13.662999999999997</c:v>
                </c:pt>
                <c:pt idx="1684">
                  <c:v>13.676999999999998</c:v>
                </c:pt>
                <c:pt idx="1685">
                  <c:v>13.690999999999997</c:v>
                </c:pt>
                <c:pt idx="1686">
                  <c:v>13.704999999999997</c:v>
                </c:pt>
                <c:pt idx="1687">
                  <c:v>13.718999999999998</c:v>
                </c:pt>
                <c:pt idx="1688">
                  <c:v>13.732999999999997</c:v>
                </c:pt>
                <c:pt idx="1689">
                  <c:v>13.747</c:v>
                </c:pt>
                <c:pt idx="1690">
                  <c:v>13.759999999999996</c:v>
                </c:pt>
                <c:pt idx="1691">
                  <c:v>13.773999999999997</c:v>
                </c:pt>
                <c:pt idx="1692">
                  <c:v>13.787999999999997</c:v>
                </c:pt>
                <c:pt idx="1693">
                  <c:v>13.801999999999996</c:v>
                </c:pt>
                <c:pt idx="1694">
                  <c:v>13.815999999999997</c:v>
                </c:pt>
                <c:pt idx="1695">
                  <c:v>13.829999999999997</c:v>
                </c:pt>
                <c:pt idx="1696">
                  <c:v>13.842999999999996</c:v>
                </c:pt>
                <c:pt idx="1697">
                  <c:v>13.856999999999998</c:v>
                </c:pt>
                <c:pt idx="1698">
                  <c:v>13.870999999999997</c:v>
                </c:pt>
                <c:pt idx="1699">
                  <c:v>13.885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79536"/>
        <c:axId val="387680096"/>
      </c:scatterChart>
      <c:valAx>
        <c:axId val="38767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0096"/>
        <c:crosses val="autoZero"/>
        <c:crossBetween val="midCat"/>
      </c:valAx>
      <c:valAx>
        <c:axId val="38768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7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LA</a:t>
            </a:r>
            <a:r>
              <a:rPr lang="es-MX" baseline="0"/>
              <a:t> SOLEDAD</a:t>
            </a:r>
            <a:endParaRPr lang="es-MX"/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Presas!$FZ$3:$FZ$2002</c:f>
              <c:numCache>
                <c:formatCode>0.00</c:formatCode>
                <c:ptCount val="2000"/>
                <c:pt idx="0">
                  <c:v>785</c:v>
                </c:pt>
                <c:pt idx="1">
                  <c:v>785.01</c:v>
                </c:pt>
                <c:pt idx="2">
                  <c:v>785.02</c:v>
                </c:pt>
                <c:pt idx="3">
                  <c:v>785.03</c:v>
                </c:pt>
                <c:pt idx="4">
                  <c:v>785.04</c:v>
                </c:pt>
                <c:pt idx="5">
                  <c:v>785.05</c:v>
                </c:pt>
                <c:pt idx="6">
                  <c:v>785.06</c:v>
                </c:pt>
                <c:pt idx="7">
                  <c:v>785.07</c:v>
                </c:pt>
                <c:pt idx="8">
                  <c:v>785.08</c:v>
                </c:pt>
                <c:pt idx="9">
                  <c:v>785.09</c:v>
                </c:pt>
                <c:pt idx="10">
                  <c:v>785.1</c:v>
                </c:pt>
                <c:pt idx="11">
                  <c:v>785.11</c:v>
                </c:pt>
                <c:pt idx="12">
                  <c:v>785.12</c:v>
                </c:pt>
                <c:pt idx="13">
                  <c:v>785.13</c:v>
                </c:pt>
                <c:pt idx="14">
                  <c:v>785.14</c:v>
                </c:pt>
                <c:pt idx="15">
                  <c:v>785.15</c:v>
                </c:pt>
                <c:pt idx="16">
                  <c:v>785.16</c:v>
                </c:pt>
                <c:pt idx="17">
                  <c:v>785.17</c:v>
                </c:pt>
                <c:pt idx="18">
                  <c:v>785.18</c:v>
                </c:pt>
                <c:pt idx="19">
                  <c:v>785.19</c:v>
                </c:pt>
                <c:pt idx="20">
                  <c:v>785.21</c:v>
                </c:pt>
                <c:pt idx="21">
                  <c:v>785.22</c:v>
                </c:pt>
                <c:pt idx="22">
                  <c:v>785.23</c:v>
                </c:pt>
                <c:pt idx="23">
                  <c:v>785.24</c:v>
                </c:pt>
                <c:pt idx="24">
                  <c:v>785.25</c:v>
                </c:pt>
                <c:pt idx="25">
                  <c:v>785.26</c:v>
                </c:pt>
                <c:pt idx="26">
                  <c:v>785.27</c:v>
                </c:pt>
                <c:pt idx="27">
                  <c:v>785.28</c:v>
                </c:pt>
                <c:pt idx="28">
                  <c:v>785.29</c:v>
                </c:pt>
                <c:pt idx="29">
                  <c:v>785.3</c:v>
                </c:pt>
                <c:pt idx="30">
                  <c:v>785.31</c:v>
                </c:pt>
                <c:pt idx="31">
                  <c:v>785.32</c:v>
                </c:pt>
                <c:pt idx="32">
                  <c:v>785.33</c:v>
                </c:pt>
                <c:pt idx="33">
                  <c:v>785.34</c:v>
                </c:pt>
                <c:pt idx="34">
                  <c:v>785.35</c:v>
                </c:pt>
                <c:pt idx="35">
                  <c:v>785.36</c:v>
                </c:pt>
                <c:pt idx="36">
                  <c:v>785.37</c:v>
                </c:pt>
                <c:pt idx="37">
                  <c:v>785.38</c:v>
                </c:pt>
                <c:pt idx="38">
                  <c:v>785.39</c:v>
                </c:pt>
                <c:pt idx="39">
                  <c:v>785.4</c:v>
                </c:pt>
                <c:pt idx="40">
                  <c:v>785.41</c:v>
                </c:pt>
                <c:pt idx="41">
                  <c:v>785.42</c:v>
                </c:pt>
                <c:pt idx="42">
                  <c:v>785.43</c:v>
                </c:pt>
                <c:pt idx="43">
                  <c:v>785.44</c:v>
                </c:pt>
                <c:pt idx="44">
                  <c:v>785.45</c:v>
                </c:pt>
                <c:pt idx="45">
                  <c:v>785.46</c:v>
                </c:pt>
                <c:pt idx="46">
                  <c:v>785.47</c:v>
                </c:pt>
                <c:pt idx="47">
                  <c:v>785.48</c:v>
                </c:pt>
                <c:pt idx="48">
                  <c:v>785.49</c:v>
                </c:pt>
                <c:pt idx="49">
                  <c:v>785.5</c:v>
                </c:pt>
                <c:pt idx="50">
                  <c:v>785.51</c:v>
                </c:pt>
                <c:pt idx="51">
                  <c:v>785.52</c:v>
                </c:pt>
                <c:pt idx="52">
                  <c:v>785.53</c:v>
                </c:pt>
                <c:pt idx="53">
                  <c:v>785.54</c:v>
                </c:pt>
                <c:pt idx="54">
                  <c:v>785.55</c:v>
                </c:pt>
                <c:pt idx="55">
                  <c:v>785.56</c:v>
                </c:pt>
                <c:pt idx="56">
                  <c:v>785.57</c:v>
                </c:pt>
                <c:pt idx="57">
                  <c:v>785.58</c:v>
                </c:pt>
                <c:pt idx="58">
                  <c:v>785.59</c:v>
                </c:pt>
                <c:pt idx="59">
                  <c:v>785.6</c:v>
                </c:pt>
                <c:pt idx="60">
                  <c:v>785.61</c:v>
                </c:pt>
                <c:pt idx="61">
                  <c:v>785.62</c:v>
                </c:pt>
                <c:pt idx="62">
                  <c:v>785.63</c:v>
                </c:pt>
                <c:pt idx="63">
                  <c:v>785.64</c:v>
                </c:pt>
                <c:pt idx="64">
                  <c:v>785.65</c:v>
                </c:pt>
                <c:pt idx="65">
                  <c:v>785.66</c:v>
                </c:pt>
                <c:pt idx="66">
                  <c:v>785.67</c:v>
                </c:pt>
                <c:pt idx="67">
                  <c:v>785.68</c:v>
                </c:pt>
                <c:pt idx="68">
                  <c:v>785.69</c:v>
                </c:pt>
                <c:pt idx="69">
                  <c:v>785.7</c:v>
                </c:pt>
                <c:pt idx="70">
                  <c:v>785.71</c:v>
                </c:pt>
                <c:pt idx="71">
                  <c:v>785.72</c:v>
                </c:pt>
                <c:pt idx="72">
                  <c:v>785.73</c:v>
                </c:pt>
                <c:pt idx="73">
                  <c:v>785.74</c:v>
                </c:pt>
                <c:pt idx="74">
                  <c:v>785.75</c:v>
                </c:pt>
                <c:pt idx="75">
                  <c:v>785.76</c:v>
                </c:pt>
                <c:pt idx="76">
                  <c:v>785.77</c:v>
                </c:pt>
                <c:pt idx="77">
                  <c:v>785.78</c:v>
                </c:pt>
                <c:pt idx="78">
                  <c:v>785.79</c:v>
                </c:pt>
                <c:pt idx="79">
                  <c:v>785.8</c:v>
                </c:pt>
                <c:pt idx="80">
                  <c:v>785.81</c:v>
                </c:pt>
                <c:pt idx="81">
                  <c:v>785.82</c:v>
                </c:pt>
                <c:pt idx="82">
                  <c:v>785.83</c:v>
                </c:pt>
                <c:pt idx="83">
                  <c:v>785.84</c:v>
                </c:pt>
                <c:pt idx="84">
                  <c:v>785.85</c:v>
                </c:pt>
                <c:pt idx="85">
                  <c:v>785.86</c:v>
                </c:pt>
                <c:pt idx="86">
                  <c:v>785.87</c:v>
                </c:pt>
                <c:pt idx="87">
                  <c:v>785.88</c:v>
                </c:pt>
                <c:pt idx="88">
                  <c:v>785.89</c:v>
                </c:pt>
                <c:pt idx="89">
                  <c:v>785.9</c:v>
                </c:pt>
                <c:pt idx="90">
                  <c:v>785.91</c:v>
                </c:pt>
                <c:pt idx="91">
                  <c:v>785.92</c:v>
                </c:pt>
                <c:pt idx="92">
                  <c:v>785.93</c:v>
                </c:pt>
                <c:pt idx="93">
                  <c:v>785.94</c:v>
                </c:pt>
                <c:pt idx="94">
                  <c:v>785.95</c:v>
                </c:pt>
                <c:pt idx="95">
                  <c:v>785.96</c:v>
                </c:pt>
                <c:pt idx="96">
                  <c:v>785.97</c:v>
                </c:pt>
                <c:pt idx="97">
                  <c:v>785.98</c:v>
                </c:pt>
                <c:pt idx="98">
                  <c:v>785.99</c:v>
                </c:pt>
                <c:pt idx="99">
                  <c:v>786</c:v>
                </c:pt>
                <c:pt idx="100">
                  <c:v>786.01</c:v>
                </c:pt>
                <c:pt idx="101">
                  <c:v>786.02</c:v>
                </c:pt>
                <c:pt idx="102">
                  <c:v>786.03</c:v>
                </c:pt>
                <c:pt idx="103">
                  <c:v>786.04</c:v>
                </c:pt>
                <c:pt idx="104">
                  <c:v>786.05</c:v>
                </c:pt>
                <c:pt idx="105">
                  <c:v>786.06</c:v>
                </c:pt>
                <c:pt idx="106">
                  <c:v>786.07</c:v>
                </c:pt>
                <c:pt idx="107">
                  <c:v>786.08</c:v>
                </c:pt>
                <c:pt idx="108">
                  <c:v>786.09</c:v>
                </c:pt>
                <c:pt idx="109">
                  <c:v>786.1</c:v>
                </c:pt>
                <c:pt idx="110">
                  <c:v>786.11</c:v>
                </c:pt>
                <c:pt idx="111">
                  <c:v>786.12</c:v>
                </c:pt>
                <c:pt idx="112">
                  <c:v>786.13</c:v>
                </c:pt>
                <c:pt idx="113">
                  <c:v>786.14</c:v>
                </c:pt>
                <c:pt idx="114">
                  <c:v>786.15</c:v>
                </c:pt>
                <c:pt idx="115">
                  <c:v>786.16</c:v>
                </c:pt>
                <c:pt idx="116">
                  <c:v>786.17</c:v>
                </c:pt>
                <c:pt idx="117">
                  <c:v>786.18</c:v>
                </c:pt>
                <c:pt idx="118">
                  <c:v>786.19</c:v>
                </c:pt>
                <c:pt idx="119">
                  <c:v>786.2</c:v>
                </c:pt>
                <c:pt idx="120">
                  <c:v>786.21</c:v>
                </c:pt>
                <c:pt idx="121">
                  <c:v>786.22</c:v>
                </c:pt>
                <c:pt idx="122">
                  <c:v>786.23</c:v>
                </c:pt>
                <c:pt idx="123">
                  <c:v>786.24</c:v>
                </c:pt>
                <c:pt idx="124">
                  <c:v>786.25</c:v>
                </c:pt>
                <c:pt idx="125">
                  <c:v>786.26</c:v>
                </c:pt>
                <c:pt idx="126">
                  <c:v>786.27</c:v>
                </c:pt>
                <c:pt idx="127">
                  <c:v>786.28</c:v>
                </c:pt>
                <c:pt idx="128">
                  <c:v>786.29</c:v>
                </c:pt>
                <c:pt idx="129">
                  <c:v>786.3</c:v>
                </c:pt>
                <c:pt idx="130">
                  <c:v>786.31</c:v>
                </c:pt>
                <c:pt idx="131">
                  <c:v>786.32</c:v>
                </c:pt>
                <c:pt idx="132">
                  <c:v>786.33</c:v>
                </c:pt>
                <c:pt idx="133">
                  <c:v>786.34</c:v>
                </c:pt>
                <c:pt idx="134">
                  <c:v>786.35</c:v>
                </c:pt>
                <c:pt idx="135">
                  <c:v>786.36</c:v>
                </c:pt>
                <c:pt idx="136">
                  <c:v>786.37</c:v>
                </c:pt>
                <c:pt idx="137">
                  <c:v>786.38</c:v>
                </c:pt>
                <c:pt idx="138">
                  <c:v>786.39</c:v>
                </c:pt>
                <c:pt idx="139">
                  <c:v>786.4</c:v>
                </c:pt>
                <c:pt idx="140">
                  <c:v>786.41</c:v>
                </c:pt>
                <c:pt idx="141">
                  <c:v>786.42</c:v>
                </c:pt>
                <c:pt idx="142">
                  <c:v>786.43</c:v>
                </c:pt>
                <c:pt idx="143">
                  <c:v>786.44</c:v>
                </c:pt>
                <c:pt idx="144">
                  <c:v>786.45</c:v>
                </c:pt>
                <c:pt idx="145">
                  <c:v>786.46</c:v>
                </c:pt>
                <c:pt idx="146">
                  <c:v>786.47</c:v>
                </c:pt>
                <c:pt idx="147">
                  <c:v>786.48</c:v>
                </c:pt>
                <c:pt idx="148">
                  <c:v>786.49</c:v>
                </c:pt>
                <c:pt idx="149">
                  <c:v>786.5</c:v>
                </c:pt>
                <c:pt idx="150">
                  <c:v>786.51</c:v>
                </c:pt>
                <c:pt idx="151">
                  <c:v>786.52</c:v>
                </c:pt>
                <c:pt idx="152">
                  <c:v>786.53</c:v>
                </c:pt>
                <c:pt idx="153">
                  <c:v>786.54</c:v>
                </c:pt>
                <c:pt idx="154">
                  <c:v>786.55</c:v>
                </c:pt>
                <c:pt idx="155">
                  <c:v>786.56</c:v>
                </c:pt>
                <c:pt idx="156">
                  <c:v>786.57</c:v>
                </c:pt>
                <c:pt idx="157">
                  <c:v>786.58</c:v>
                </c:pt>
                <c:pt idx="158">
                  <c:v>786.59</c:v>
                </c:pt>
                <c:pt idx="159">
                  <c:v>786.6</c:v>
                </c:pt>
                <c:pt idx="160">
                  <c:v>786.61</c:v>
                </c:pt>
                <c:pt idx="161">
                  <c:v>786.62</c:v>
                </c:pt>
                <c:pt idx="162">
                  <c:v>786.63</c:v>
                </c:pt>
                <c:pt idx="163">
                  <c:v>786.64</c:v>
                </c:pt>
                <c:pt idx="164">
                  <c:v>786.65</c:v>
                </c:pt>
                <c:pt idx="165">
                  <c:v>786.66</c:v>
                </c:pt>
                <c:pt idx="166">
                  <c:v>786.67</c:v>
                </c:pt>
                <c:pt idx="167">
                  <c:v>786.68</c:v>
                </c:pt>
                <c:pt idx="168">
                  <c:v>786.69</c:v>
                </c:pt>
                <c:pt idx="169">
                  <c:v>786.7</c:v>
                </c:pt>
                <c:pt idx="170">
                  <c:v>786.71</c:v>
                </c:pt>
                <c:pt idx="171">
                  <c:v>786.72</c:v>
                </c:pt>
                <c:pt idx="172">
                  <c:v>786.73</c:v>
                </c:pt>
                <c:pt idx="173">
                  <c:v>786.74</c:v>
                </c:pt>
                <c:pt idx="174">
                  <c:v>786.75</c:v>
                </c:pt>
                <c:pt idx="175">
                  <c:v>786.76</c:v>
                </c:pt>
                <c:pt idx="176">
                  <c:v>786.77</c:v>
                </c:pt>
                <c:pt idx="177">
                  <c:v>786.78</c:v>
                </c:pt>
                <c:pt idx="178">
                  <c:v>786.79</c:v>
                </c:pt>
                <c:pt idx="179">
                  <c:v>786.8</c:v>
                </c:pt>
                <c:pt idx="180">
                  <c:v>786.81</c:v>
                </c:pt>
                <c:pt idx="181">
                  <c:v>786.82</c:v>
                </c:pt>
                <c:pt idx="182">
                  <c:v>786.83</c:v>
                </c:pt>
                <c:pt idx="183">
                  <c:v>786.84</c:v>
                </c:pt>
                <c:pt idx="184">
                  <c:v>786.85</c:v>
                </c:pt>
                <c:pt idx="185">
                  <c:v>786.86</c:v>
                </c:pt>
                <c:pt idx="186">
                  <c:v>786.87</c:v>
                </c:pt>
                <c:pt idx="187">
                  <c:v>786.88</c:v>
                </c:pt>
                <c:pt idx="188">
                  <c:v>786.89</c:v>
                </c:pt>
                <c:pt idx="189">
                  <c:v>786.9</c:v>
                </c:pt>
                <c:pt idx="190">
                  <c:v>786.91</c:v>
                </c:pt>
                <c:pt idx="191">
                  <c:v>786.92</c:v>
                </c:pt>
                <c:pt idx="192">
                  <c:v>786.93</c:v>
                </c:pt>
                <c:pt idx="193">
                  <c:v>786.94</c:v>
                </c:pt>
                <c:pt idx="194">
                  <c:v>786.95</c:v>
                </c:pt>
                <c:pt idx="195">
                  <c:v>786.96</c:v>
                </c:pt>
                <c:pt idx="196">
                  <c:v>786.97</c:v>
                </c:pt>
                <c:pt idx="197">
                  <c:v>786.98</c:v>
                </c:pt>
                <c:pt idx="198">
                  <c:v>786.99</c:v>
                </c:pt>
                <c:pt idx="199">
                  <c:v>787</c:v>
                </c:pt>
                <c:pt idx="200">
                  <c:v>787.01</c:v>
                </c:pt>
                <c:pt idx="201">
                  <c:v>787.02</c:v>
                </c:pt>
                <c:pt idx="202">
                  <c:v>787.03</c:v>
                </c:pt>
                <c:pt idx="203">
                  <c:v>787.04</c:v>
                </c:pt>
                <c:pt idx="204">
                  <c:v>787.05</c:v>
                </c:pt>
                <c:pt idx="205">
                  <c:v>787.06</c:v>
                </c:pt>
                <c:pt idx="206">
                  <c:v>787.07</c:v>
                </c:pt>
                <c:pt idx="207">
                  <c:v>787.08</c:v>
                </c:pt>
                <c:pt idx="208">
                  <c:v>787.09</c:v>
                </c:pt>
                <c:pt idx="209">
                  <c:v>787.1</c:v>
                </c:pt>
                <c:pt idx="210">
                  <c:v>787.11</c:v>
                </c:pt>
                <c:pt idx="211">
                  <c:v>787.12</c:v>
                </c:pt>
                <c:pt idx="212">
                  <c:v>787.13</c:v>
                </c:pt>
                <c:pt idx="213">
                  <c:v>787.14</c:v>
                </c:pt>
                <c:pt idx="214">
                  <c:v>787.15</c:v>
                </c:pt>
                <c:pt idx="215">
                  <c:v>787.16</c:v>
                </c:pt>
                <c:pt idx="216">
                  <c:v>787.17</c:v>
                </c:pt>
                <c:pt idx="217">
                  <c:v>787.18</c:v>
                </c:pt>
                <c:pt idx="218">
                  <c:v>787.19</c:v>
                </c:pt>
                <c:pt idx="219">
                  <c:v>787.2</c:v>
                </c:pt>
                <c:pt idx="220">
                  <c:v>787.21</c:v>
                </c:pt>
                <c:pt idx="221">
                  <c:v>787.22</c:v>
                </c:pt>
                <c:pt idx="222">
                  <c:v>787.23</c:v>
                </c:pt>
                <c:pt idx="223">
                  <c:v>787.24</c:v>
                </c:pt>
                <c:pt idx="224">
                  <c:v>787.25</c:v>
                </c:pt>
                <c:pt idx="225">
                  <c:v>787.26</c:v>
                </c:pt>
                <c:pt idx="226">
                  <c:v>787.27</c:v>
                </c:pt>
                <c:pt idx="227">
                  <c:v>787.28</c:v>
                </c:pt>
                <c:pt idx="228">
                  <c:v>787.29</c:v>
                </c:pt>
                <c:pt idx="229">
                  <c:v>787.3</c:v>
                </c:pt>
                <c:pt idx="230">
                  <c:v>787.31</c:v>
                </c:pt>
                <c:pt idx="231">
                  <c:v>787.32</c:v>
                </c:pt>
                <c:pt idx="232">
                  <c:v>787.33</c:v>
                </c:pt>
                <c:pt idx="233">
                  <c:v>787.34</c:v>
                </c:pt>
                <c:pt idx="234">
                  <c:v>787.35</c:v>
                </c:pt>
                <c:pt idx="235">
                  <c:v>787.36</c:v>
                </c:pt>
                <c:pt idx="236">
                  <c:v>787.37</c:v>
                </c:pt>
                <c:pt idx="237">
                  <c:v>787.38</c:v>
                </c:pt>
                <c:pt idx="238">
                  <c:v>787.39</c:v>
                </c:pt>
                <c:pt idx="239">
                  <c:v>787.4</c:v>
                </c:pt>
                <c:pt idx="240">
                  <c:v>787.41</c:v>
                </c:pt>
                <c:pt idx="241">
                  <c:v>787.42</c:v>
                </c:pt>
                <c:pt idx="242">
                  <c:v>787.43</c:v>
                </c:pt>
                <c:pt idx="243">
                  <c:v>787.44</c:v>
                </c:pt>
                <c:pt idx="244">
                  <c:v>787.45</c:v>
                </c:pt>
                <c:pt idx="245">
                  <c:v>787.46</c:v>
                </c:pt>
                <c:pt idx="246">
                  <c:v>787.47</c:v>
                </c:pt>
                <c:pt idx="247">
                  <c:v>787.48</c:v>
                </c:pt>
                <c:pt idx="248">
                  <c:v>787.49</c:v>
                </c:pt>
                <c:pt idx="249">
                  <c:v>787.5</c:v>
                </c:pt>
                <c:pt idx="250">
                  <c:v>787.51</c:v>
                </c:pt>
                <c:pt idx="251">
                  <c:v>787.52</c:v>
                </c:pt>
                <c:pt idx="252">
                  <c:v>787.53</c:v>
                </c:pt>
                <c:pt idx="253">
                  <c:v>787.54</c:v>
                </c:pt>
                <c:pt idx="254">
                  <c:v>787.55</c:v>
                </c:pt>
                <c:pt idx="255">
                  <c:v>787.56</c:v>
                </c:pt>
                <c:pt idx="256">
                  <c:v>787.57</c:v>
                </c:pt>
                <c:pt idx="257">
                  <c:v>787.58</c:v>
                </c:pt>
                <c:pt idx="258">
                  <c:v>787.59</c:v>
                </c:pt>
                <c:pt idx="259">
                  <c:v>787.6</c:v>
                </c:pt>
                <c:pt idx="260">
                  <c:v>787.61</c:v>
                </c:pt>
                <c:pt idx="261">
                  <c:v>787.62</c:v>
                </c:pt>
                <c:pt idx="262">
                  <c:v>787.63</c:v>
                </c:pt>
                <c:pt idx="263">
                  <c:v>787.64</c:v>
                </c:pt>
                <c:pt idx="264">
                  <c:v>787.65</c:v>
                </c:pt>
                <c:pt idx="265">
                  <c:v>787.66</c:v>
                </c:pt>
                <c:pt idx="266">
                  <c:v>787.67</c:v>
                </c:pt>
                <c:pt idx="267">
                  <c:v>787.68</c:v>
                </c:pt>
                <c:pt idx="268">
                  <c:v>787.69</c:v>
                </c:pt>
                <c:pt idx="269">
                  <c:v>787.7</c:v>
                </c:pt>
                <c:pt idx="270">
                  <c:v>787.71</c:v>
                </c:pt>
                <c:pt idx="271">
                  <c:v>787.72</c:v>
                </c:pt>
                <c:pt idx="272">
                  <c:v>787.73</c:v>
                </c:pt>
                <c:pt idx="273">
                  <c:v>787.74</c:v>
                </c:pt>
                <c:pt idx="274">
                  <c:v>787.75</c:v>
                </c:pt>
                <c:pt idx="275">
                  <c:v>787.76</c:v>
                </c:pt>
                <c:pt idx="276">
                  <c:v>787.77</c:v>
                </c:pt>
                <c:pt idx="277">
                  <c:v>787.78</c:v>
                </c:pt>
                <c:pt idx="278">
                  <c:v>787.79</c:v>
                </c:pt>
                <c:pt idx="279">
                  <c:v>787.8</c:v>
                </c:pt>
                <c:pt idx="280">
                  <c:v>787.81</c:v>
                </c:pt>
                <c:pt idx="281">
                  <c:v>787.82</c:v>
                </c:pt>
                <c:pt idx="282">
                  <c:v>787.83</c:v>
                </c:pt>
                <c:pt idx="283">
                  <c:v>787.84</c:v>
                </c:pt>
                <c:pt idx="284">
                  <c:v>787.85</c:v>
                </c:pt>
                <c:pt idx="285">
                  <c:v>787.86</c:v>
                </c:pt>
                <c:pt idx="286">
                  <c:v>787.87</c:v>
                </c:pt>
                <c:pt idx="287">
                  <c:v>787.88</c:v>
                </c:pt>
                <c:pt idx="288">
                  <c:v>787.89</c:v>
                </c:pt>
                <c:pt idx="289">
                  <c:v>787.9</c:v>
                </c:pt>
                <c:pt idx="290">
                  <c:v>787.91</c:v>
                </c:pt>
                <c:pt idx="291">
                  <c:v>787.92</c:v>
                </c:pt>
                <c:pt idx="292">
                  <c:v>787.93</c:v>
                </c:pt>
                <c:pt idx="293">
                  <c:v>787.94</c:v>
                </c:pt>
                <c:pt idx="294">
                  <c:v>787.95</c:v>
                </c:pt>
                <c:pt idx="295">
                  <c:v>787.96</c:v>
                </c:pt>
                <c:pt idx="296">
                  <c:v>787.97</c:v>
                </c:pt>
                <c:pt idx="297">
                  <c:v>787.98</c:v>
                </c:pt>
                <c:pt idx="298">
                  <c:v>787.99</c:v>
                </c:pt>
                <c:pt idx="299">
                  <c:v>788</c:v>
                </c:pt>
                <c:pt idx="300">
                  <c:v>788.01</c:v>
                </c:pt>
                <c:pt idx="301">
                  <c:v>788.02</c:v>
                </c:pt>
                <c:pt idx="302">
                  <c:v>788.03</c:v>
                </c:pt>
                <c:pt idx="303">
                  <c:v>788.04</c:v>
                </c:pt>
                <c:pt idx="304">
                  <c:v>788.05</c:v>
                </c:pt>
                <c:pt idx="305">
                  <c:v>788.06</c:v>
                </c:pt>
                <c:pt idx="306">
                  <c:v>788.07</c:v>
                </c:pt>
                <c:pt idx="307">
                  <c:v>788.08</c:v>
                </c:pt>
                <c:pt idx="308">
                  <c:v>788.09</c:v>
                </c:pt>
                <c:pt idx="309">
                  <c:v>788.1</c:v>
                </c:pt>
                <c:pt idx="310">
                  <c:v>788.11</c:v>
                </c:pt>
                <c:pt idx="311">
                  <c:v>788.12</c:v>
                </c:pt>
                <c:pt idx="312">
                  <c:v>788.13</c:v>
                </c:pt>
                <c:pt idx="313">
                  <c:v>788.14</c:v>
                </c:pt>
                <c:pt idx="314">
                  <c:v>788.15</c:v>
                </c:pt>
                <c:pt idx="315">
                  <c:v>788.16</c:v>
                </c:pt>
                <c:pt idx="316">
                  <c:v>788.17</c:v>
                </c:pt>
                <c:pt idx="317">
                  <c:v>788.18</c:v>
                </c:pt>
                <c:pt idx="318">
                  <c:v>788.19</c:v>
                </c:pt>
                <c:pt idx="319">
                  <c:v>788.2</c:v>
                </c:pt>
                <c:pt idx="320">
                  <c:v>788.21</c:v>
                </c:pt>
                <c:pt idx="321">
                  <c:v>788.22</c:v>
                </c:pt>
                <c:pt idx="322">
                  <c:v>788.23</c:v>
                </c:pt>
                <c:pt idx="323">
                  <c:v>788.24</c:v>
                </c:pt>
                <c:pt idx="324">
                  <c:v>788.25</c:v>
                </c:pt>
                <c:pt idx="325">
                  <c:v>788.26</c:v>
                </c:pt>
                <c:pt idx="326">
                  <c:v>788.27</c:v>
                </c:pt>
                <c:pt idx="327">
                  <c:v>788.28</c:v>
                </c:pt>
                <c:pt idx="328">
                  <c:v>788.29</c:v>
                </c:pt>
                <c:pt idx="329">
                  <c:v>788.3</c:v>
                </c:pt>
                <c:pt idx="330">
                  <c:v>788.31</c:v>
                </c:pt>
                <c:pt idx="331">
                  <c:v>788.32</c:v>
                </c:pt>
                <c:pt idx="332">
                  <c:v>788.33</c:v>
                </c:pt>
                <c:pt idx="333">
                  <c:v>788.34</c:v>
                </c:pt>
                <c:pt idx="334">
                  <c:v>788.35</c:v>
                </c:pt>
                <c:pt idx="335">
                  <c:v>788.36</c:v>
                </c:pt>
                <c:pt idx="336">
                  <c:v>788.37</c:v>
                </c:pt>
                <c:pt idx="337">
                  <c:v>788.38</c:v>
                </c:pt>
                <c:pt idx="338">
                  <c:v>788.39</c:v>
                </c:pt>
                <c:pt idx="339">
                  <c:v>788.4</c:v>
                </c:pt>
                <c:pt idx="340">
                  <c:v>788.41</c:v>
                </c:pt>
                <c:pt idx="341">
                  <c:v>788.42</c:v>
                </c:pt>
                <c:pt idx="342">
                  <c:v>788.43</c:v>
                </c:pt>
                <c:pt idx="343">
                  <c:v>788.44</c:v>
                </c:pt>
                <c:pt idx="344">
                  <c:v>788.45</c:v>
                </c:pt>
                <c:pt idx="345">
                  <c:v>788.46</c:v>
                </c:pt>
                <c:pt idx="346">
                  <c:v>788.47</c:v>
                </c:pt>
                <c:pt idx="347">
                  <c:v>788.48</c:v>
                </c:pt>
                <c:pt idx="348">
                  <c:v>788.49</c:v>
                </c:pt>
                <c:pt idx="349">
                  <c:v>788.5</c:v>
                </c:pt>
                <c:pt idx="350">
                  <c:v>788.51</c:v>
                </c:pt>
                <c:pt idx="351">
                  <c:v>788.52</c:v>
                </c:pt>
                <c:pt idx="352">
                  <c:v>788.53</c:v>
                </c:pt>
                <c:pt idx="353">
                  <c:v>788.54</c:v>
                </c:pt>
                <c:pt idx="354">
                  <c:v>788.55</c:v>
                </c:pt>
                <c:pt idx="355">
                  <c:v>788.56</c:v>
                </c:pt>
                <c:pt idx="356">
                  <c:v>788.57</c:v>
                </c:pt>
                <c:pt idx="357">
                  <c:v>788.58</c:v>
                </c:pt>
                <c:pt idx="358">
                  <c:v>788.59</c:v>
                </c:pt>
                <c:pt idx="359">
                  <c:v>788.6</c:v>
                </c:pt>
                <c:pt idx="360">
                  <c:v>788.61</c:v>
                </c:pt>
                <c:pt idx="361">
                  <c:v>788.62</c:v>
                </c:pt>
                <c:pt idx="362">
                  <c:v>788.63</c:v>
                </c:pt>
                <c:pt idx="363">
                  <c:v>788.64</c:v>
                </c:pt>
                <c:pt idx="364">
                  <c:v>788.65</c:v>
                </c:pt>
                <c:pt idx="365">
                  <c:v>788.66</c:v>
                </c:pt>
                <c:pt idx="366">
                  <c:v>788.67</c:v>
                </c:pt>
                <c:pt idx="367">
                  <c:v>788.68</c:v>
                </c:pt>
                <c:pt idx="368">
                  <c:v>788.69</c:v>
                </c:pt>
                <c:pt idx="369">
                  <c:v>788.7</c:v>
                </c:pt>
                <c:pt idx="370">
                  <c:v>788.71</c:v>
                </c:pt>
                <c:pt idx="371">
                  <c:v>788.72</c:v>
                </c:pt>
                <c:pt idx="372">
                  <c:v>788.73</c:v>
                </c:pt>
                <c:pt idx="373">
                  <c:v>788.74</c:v>
                </c:pt>
                <c:pt idx="374">
                  <c:v>788.75</c:v>
                </c:pt>
                <c:pt idx="375">
                  <c:v>788.76</c:v>
                </c:pt>
                <c:pt idx="376">
                  <c:v>788.77</c:v>
                </c:pt>
                <c:pt idx="377">
                  <c:v>788.78</c:v>
                </c:pt>
                <c:pt idx="378">
                  <c:v>788.79</c:v>
                </c:pt>
                <c:pt idx="379">
                  <c:v>788.8</c:v>
                </c:pt>
                <c:pt idx="380">
                  <c:v>788.81</c:v>
                </c:pt>
                <c:pt idx="381">
                  <c:v>788.82</c:v>
                </c:pt>
                <c:pt idx="382">
                  <c:v>788.83</c:v>
                </c:pt>
                <c:pt idx="383">
                  <c:v>788.84</c:v>
                </c:pt>
                <c:pt idx="384">
                  <c:v>788.85</c:v>
                </c:pt>
                <c:pt idx="385">
                  <c:v>788.86</c:v>
                </c:pt>
                <c:pt idx="386">
                  <c:v>788.87</c:v>
                </c:pt>
                <c:pt idx="387">
                  <c:v>788.88</c:v>
                </c:pt>
                <c:pt idx="388">
                  <c:v>788.89</c:v>
                </c:pt>
                <c:pt idx="389">
                  <c:v>788.9</c:v>
                </c:pt>
                <c:pt idx="390">
                  <c:v>788.91</c:v>
                </c:pt>
                <c:pt idx="391">
                  <c:v>788.92</c:v>
                </c:pt>
                <c:pt idx="392">
                  <c:v>788.93</c:v>
                </c:pt>
                <c:pt idx="393">
                  <c:v>788.94</c:v>
                </c:pt>
                <c:pt idx="394">
                  <c:v>788.95</c:v>
                </c:pt>
                <c:pt idx="395">
                  <c:v>788.96</c:v>
                </c:pt>
                <c:pt idx="396">
                  <c:v>788.97</c:v>
                </c:pt>
                <c:pt idx="397">
                  <c:v>788.98</c:v>
                </c:pt>
                <c:pt idx="398">
                  <c:v>788.99</c:v>
                </c:pt>
                <c:pt idx="399">
                  <c:v>789</c:v>
                </c:pt>
                <c:pt idx="400">
                  <c:v>789.01</c:v>
                </c:pt>
                <c:pt idx="401">
                  <c:v>789.02</c:v>
                </c:pt>
                <c:pt idx="402">
                  <c:v>789.03</c:v>
                </c:pt>
                <c:pt idx="403">
                  <c:v>789.04</c:v>
                </c:pt>
                <c:pt idx="404">
                  <c:v>789.05</c:v>
                </c:pt>
                <c:pt idx="405">
                  <c:v>789.06</c:v>
                </c:pt>
                <c:pt idx="406">
                  <c:v>789.07</c:v>
                </c:pt>
                <c:pt idx="407">
                  <c:v>789.08</c:v>
                </c:pt>
                <c:pt idx="408">
                  <c:v>789.09</c:v>
                </c:pt>
                <c:pt idx="409">
                  <c:v>789.1</c:v>
                </c:pt>
                <c:pt idx="410">
                  <c:v>789.11</c:v>
                </c:pt>
                <c:pt idx="411">
                  <c:v>789.12</c:v>
                </c:pt>
                <c:pt idx="412">
                  <c:v>789.13</c:v>
                </c:pt>
                <c:pt idx="413">
                  <c:v>789.14</c:v>
                </c:pt>
                <c:pt idx="414">
                  <c:v>789.15</c:v>
                </c:pt>
                <c:pt idx="415">
                  <c:v>789.16</c:v>
                </c:pt>
                <c:pt idx="416">
                  <c:v>789.17</c:v>
                </c:pt>
                <c:pt idx="417">
                  <c:v>789.18</c:v>
                </c:pt>
                <c:pt idx="418">
                  <c:v>789.19</c:v>
                </c:pt>
                <c:pt idx="419">
                  <c:v>789.2</c:v>
                </c:pt>
                <c:pt idx="420">
                  <c:v>789.21</c:v>
                </c:pt>
                <c:pt idx="421">
                  <c:v>789.22</c:v>
                </c:pt>
                <c:pt idx="422">
                  <c:v>789.23</c:v>
                </c:pt>
                <c:pt idx="423">
                  <c:v>789.24</c:v>
                </c:pt>
                <c:pt idx="424">
                  <c:v>789.25</c:v>
                </c:pt>
                <c:pt idx="425">
                  <c:v>789.26</c:v>
                </c:pt>
                <c:pt idx="426">
                  <c:v>789.27</c:v>
                </c:pt>
                <c:pt idx="427">
                  <c:v>789.28</c:v>
                </c:pt>
                <c:pt idx="428">
                  <c:v>789.29</c:v>
                </c:pt>
                <c:pt idx="429">
                  <c:v>789.3</c:v>
                </c:pt>
                <c:pt idx="430">
                  <c:v>789.31</c:v>
                </c:pt>
                <c:pt idx="431">
                  <c:v>789.32</c:v>
                </c:pt>
                <c:pt idx="432">
                  <c:v>789.33</c:v>
                </c:pt>
                <c:pt idx="433">
                  <c:v>789.34</c:v>
                </c:pt>
                <c:pt idx="434">
                  <c:v>789.35</c:v>
                </c:pt>
                <c:pt idx="435">
                  <c:v>789.36</c:v>
                </c:pt>
                <c:pt idx="436">
                  <c:v>789.37</c:v>
                </c:pt>
                <c:pt idx="437">
                  <c:v>789.38</c:v>
                </c:pt>
                <c:pt idx="438">
                  <c:v>789.39</c:v>
                </c:pt>
                <c:pt idx="439">
                  <c:v>789.4</c:v>
                </c:pt>
                <c:pt idx="440">
                  <c:v>789.41</c:v>
                </c:pt>
                <c:pt idx="441">
                  <c:v>789.42</c:v>
                </c:pt>
                <c:pt idx="442">
                  <c:v>789.43</c:v>
                </c:pt>
                <c:pt idx="443">
                  <c:v>789.44</c:v>
                </c:pt>
                <c:pt idx="444">
                  <c:v>789.45</c:v>
                </c:pt>
                <c:pt idx="445">
                  <c:v>789.46</c:v>
                </c:pt>
                <c:pt idx="446">
                  <c:v>789.47</c:v>
                </c:pt>
                <c:pt idx="447">
                  <c:v>789.48</c:v>
                </c:pt>
                <c:pt idx="448">
                  <c:v>789.49</c:v>
                </c:pt>
                <c:pt idx="449">
                  <c:v>789.5</c:v>
                </c:pt>
                <c:pt idx="450">
                  <c:v>789.51</c:v>
                </c:pt>
                <c:pt idx="451">
                  <c:v>789.52</c:v>
                </c:pt>
                <c:pt idx="452">
                  <c:v>789.53</c:v>
                </c:pt>
                <c:pt idx="453">
                  <c:v>789.54</c:v>
                </c:pt>
                <c:pt idx="454">
                  <c:v>789.55</c:v>
                </c:pt>
                <c:pt idx="455">
                  <c:v>789.56</c:v>
                </c:pt>
                <c:pt idx="456">
                  <c:v>789.57</c:v>
                </c:pt>
                <c:pt idx="457">
                  <c:v>789.58</c:v>
                </c:pt>
                <c:pt idx="458">
                  <c:v>789.59</c:v>
                </c:pt>
                <c:pt idx="459">
                  <c:v>789.6</c:v>
                </c:pt>
                <c:pt idx="460">
                  <c:v>789.61</c:v>
                </c:pt>
                <c:pt idx="461">
                  <c:v>789.62</c:v>
                </c:pt>
                <c:pt idx="462">
                  <c:v>789.63</c:v>
                </c:pt>
                <c:pt idx="463">
                  <c:v>789.64</c:v>
                </c:pt>
                <c:pt idx="464">
                  <c:v>789.65</c:v>
                </c:pt>
                <c:pt idx="465">
                  <c:v>789.66</c:v>
                </c:pt>
                <c:pt idx="466">
                  <c:v>789.67</c:v>
                </c:pt>
                <c:pt idx="467">
                  <c:v>789.68</c:v>
                </c:pt>
                <c:pt idx="468">
                  <c:v>789.69</c:v>
                </c:pt>
                <c:pt idx="469">
                  <c:v>789.7</c:v>
                </c:pt>
                <c:pt idx="470">
                  <c:v>789.71</c:v>
                </c:pt>
                <c:pt idx="471">
                  <c:v>789.72</c:v>
                </c:pt>
                <c:pt idx="472">
                  <c:v>789.73</c:v>
                </c:pt>
                <c:pt idx="473">
                  <c:v>789.74</c:v>
                </c:pt>
                <c:pt idx="474">
                  <c:v>789.75</c:v>
                </c:pt>
                <c:pt idx="475">
                  <c:v>789.76</c:v>
                </c:pt>
                <c:pt idx="476">
                  <c:v>789.77</c:v>
                </c:pt>
                <c:pt idx="477">
                  <c:v>789.78</c:v>
                </c:pt>
                <c:pt idx="478">
                  <c:v>789.79</c:v>
                </c:pt>
                <c:pt idx="479">
                  <c:v>789.8</c:v>
                </c:pt>
                <c:pt idx="480">
                  <c:v>789.81</c:v>
                </c:pt>
                <c:pt idx="481">
                  <c:v>789.82</c:v>
                </c:pt>
                <c:pt idx="482">
                  <c:v>789.83</c:v>
                </c:pt>
                <c:pt idx="483">
                  <c:v>789.84</c:v>
                </c:pt>
                <c:pt idx="484">
                  <c:v>789.85</c:v>
                </c:pt>
                <c:pt idx="485">
                  <c:v>789.86</c:v>
                </c:pt>
                <c:pt idx="486">
                  <c:v>789.87</c:v>
                </c:pt>
                <c:pt idx="487">
                  <c:v>789.88</c:v>
                </c:pt>
                <c:pt idx="488">
                  <c:v>789.89</c:v>
                </c:pt>
                <c:pt idx="489">
                  <c:v>789.9</c:v>
                </c:pt>
                <c:pt idx="490">
                  <c:v>789.91</c:v>
                </c:pt>
                <c:pt idx="491">
                  <c:v>789.92</c:v>
                </c:pt>
                <c:pt idx="492">
                  <c:v>789.93</c:v>
                </c:pt>
                <c:pt idx="493">
                  <c:v>789.94</c:v>
                </c:pt>
                <c:pt idx="494">
                  <c:v>789.95</c:v>
                </c:pt>
                <c:pt idx="495">
                  <c:v>789.96</c:v>
                </c:pt>
                <c:pt idx="496">
                  <c:v>789.97</c:v>
                </c:pt>
                <c:pt idx="497">
                  <c:v>789.98</c:v>
                </c:pt>
                <c:pt idx="498">
                  <c:v>789.99</c:v>
                </c:pt>
                <c:pt idx="499">
                  <c:v>790</c:v>
                </c:pt>
                <c:pt idx="500">
                  <c:v>790.01</c:v>
                </c:pt>
                <c:pt idx="501">
                  <c:v>790.02</c:v>
                </c:pt>
                <c:pt idx="502">
                  <c:v>790.03</c:v>
                </c:pt>
                <c:pt idx="503">
                  <c:v>790.04</c:v>
                </c:pt>
                <c:pt idx="504">
                  <c:v>790.05</c:v>
                </c:pt>
                <c:pt idx="505">
                  <c:v>790.06</c:v>
                </c:pt>
                <c:pt idx="506">
                  <c:v>790.07</c:v>
                </c:pt>
                <c:pt idx="507">
                  <c:v>790.08</c:v>
                </c:pt>
                <c:pt idx="508">
                  <c:v>790.09</c:v>
                </c:pt>
                <c:pt idx="509">
                  <c:v>790.1</c:v>
                </c:pt>
                <c:pt idx="510">
                  <c:v>790.11</c:v>
                </c:pt>
                <c:pt idx="511">
                  <c:v>790.12</c:v>
                </c:pt>
                <c:pt idx="512">
                  <c:v>790.13</c:v>
                </c:pt>
                <c:pt idx="513">
                  <c:v>790.14</c:v>
                </c:pt>
                <c:pt idx="514">
                  <c:v>790.15</c:v>
                </c:pt>
                <c:pt idx="515">
                  <c:v>790.16</c:v>
                </c:pt>
                <c:pt idx="516">
                  <c:v>790.17</c:v>
                </c:pt>
                <c:pt idx="517">
                  <c:v>790.18</c:v>
                </c:pt>
                <c:pt idx="518">
                  <c:v>790.19</c:v>
                </c:pt>
                <c:pt idx="519">
                  <c:v>790.2</c:v>
                </c:pt>
                <c:pt idx="520">
                  <c:v>790.21</c:v>
                </c:pt>
                <c:pt idx="521">
                  <c:v>790.22</c:v>
                </c:pt>
                <c:pt idx="522">
                  <c:v>790.23</c:v>
                </c:pt>
                <c:pt idx="523">
                  <c:v>790.24</c:v>
                </c:pt>
                <c:pt idx="524">
                  <c:v>790.25</c:v>
                </c:pt>
                <c:pt idx="525">
                  <c:v>790.26</c:v>
                </c:pt>
                <c:pt idx="526">
                  <c:v>790.27</c:v>
                </c:pt>
                <c:pt idx="527">
                  <c:v>790.28</c:v>
                </c:pt>
                <c:pt idx="528">
                  <c:v>790.29</c:v>
                </c:pt>
                <c:pt idx="529">
                  <c:v>790.3</c:v>
                </c:pt>
                <c:pt idx="530">
                  <c:v>790.31</c:v>
                </c:pt>
                <c:pt idx="531">
                  <c:v>790.32</c:v>
                </c:pt>
                <c:pt idx="532">
                  <c:v>790.33</c:v>
                </c:pt>
                <c:pt idx="533">
                  <c:v>790.34</c:v>
                </c:pt>
                <c:pt idx="534">
                  <c:v>790.35</c:v>
                </c:pt>
                <c:pt idx="535">
                  <c:v>790.36</c:v>
                </c:pt>
                <c:pt idx="536">
                  <c:v>790.37</c:v>
                </c:pt>
                <c:pt idx="537">
                  <c:v>790.38</c:v>
                </c:pt>
                <c:pt idx="538">
                  <c:v>790.39</c:v>
                </c:pt>
                <c:pt idx="539">
                  <c:v>790.4</c:v>
                </c:pt>
                <c:pt idx="540">
                  <c:v>790.41</c:v>
                </c:pt>
                <c:pt idx="541">
                  <c:v>790.42</c:v>
                </c:pt>
                <c:pt idx="542">
                  <c:v>790.43</c:v>
                </c:pt>
                <c:pt idx="543">
                  <c:v>790.44</c:v>
                </c:pt>
                <c:pt idx="544">
                  <c:v>790.45</c:v>
                </c:pt>
                <c:pt idx="545">
                  <c:v>790.46</c:v>
                </c:pt>
                <c:pt idx="546">
                  <c:v>790.47</c:v>
                </c:pt>
                <c:pt idx="547">
                  <c:v>790.48</c:v>
                </c:pt>
                <c:pt idx="548">
                  <c:v>790.49</c:v>
                </c:pt>
                <c:pt idx="549">
                  <c:v>790.5</c:v>
                </c:pt>
                <c:pt idx="550">
                  <c:v>790.51</c:v>
                </c:pt>
                <c:pt idx="551">
                  <c:v>790.52</c:v>
                </c:pt>
                <c:pt idx="552">
                  <c:v>790.53</c:v>
                </c:pt>
                <c:pt idx="553">
                  <c:v>790.54</c:v>
                </c:pt>
                <c:pt idx="554">
                  <c:v>790.55</c:v>
                </c:pt>
                <c:pt idx="555">
                  <c:v>790.56</c:v>
                </c:pt>
                <c:pt idx="556">
                  <c:v>790.57</c:v>
                </c:pt>
                <c:pt idx="557">
                  <c:v>790.58</c:v>
                </c:pt>
                <c:pt idx="558">
                  <c:v>790.59</c:v>
                </c:pt>
                <c:pt idx="559">
                  <c:v>790.6</c:v>
                </c:pt>
                <c:pt idx="560">
                  <c:v>790.61</c:v>
                </c:pt>
                <c:pt idx="561">
                  <c:v>790.62</c:v>
                </c:pt>
                <c:pt idx="562">
                  <c:v>790.63</c:v>
                </c:pt>
                <c:pt idx="563">
                  <c:v>790.64</c:v>
                </c:pt>
                <c:pt idx="564">
                  <c:v>790.65</c:v>
                </c:pt>
                <c:pt idx="565">
                  <c:v>790.66</c:v>
                </c:pt>
                <c:pt idx="566">
                  <c:v>790.67</c:v>
                </c:pt>
                <c:pt idx="567">
                  <c:v>790.68</c:v>
                </c:pt>
                <c:pt idx="568">
                  <c:v>790.69</c:v>
                </c:pt>
                <c:pt idx="569">
                  <c:v>790.7</c:v>
                </c:pt>
                <c:pt idx="570">
                  <c:v>790.71</c:v>
                </c:pt>
                <c:pt idx="571">
                  <c:v>790.72</c:v>
                </c:pt>
                <c:pt idx="572">
                  <c:v>790.73</c:v>
                </c:pt>
                <c:pt idx="573">
                  <c:v>790.74</c:v>
                </c:pt>
                <c:pt idx="574">
                  <c:v>790.75</c:v>
                </c:pt>
                <c:pt idx="575">
                  <c:v>790.76</c:v>
                </c:pt>
                <c:pt idx="576">
                  <c:v>790.77</c:v>
                </c:pt>
                <c:pt idx="577">
                  <c:v>790.78</c:v>
                </c:pt>
                <c:pt idx="578">
                  <c:v>790.79</c:v>
                </c:pt>
                <c:pt idx="579">
                  <c:v>790.8</c:v>
                </c:pt>
                <c:pt idx="580">
                  <c:v>790.81</c:v>
                </c:pt>
                <c:pt idx="581">
                  <c:v>790.82</c:v>
                </c:pt>
                <c:pt idx="582">
                  <c:v>790.83</c:v>
                </c:pt>
                <c:pt idx="583">
                  <c:v>790.84</c:v>
                </c:pt>
                <c:pt idx="584">
                  <c:v>790.85</c:v>
                </c:pt>
                <c:pt idx="585">
                  <c:v>790.86</c:v>
                </c:pt>
                <c:pt idx="586">
                  <c:v>790.87</c:v>
                </c:pt>
                <c:pt idx="587">
                  <c:v>790.88</c:v>
                </c:pt>
                <c:pt idx="588">
                  <c:v>790.89</c:v>
                </c:pt>
                <c:pt idx="589">
                  <c:v>790.9</c:v>
                </c:pt>
                <c:pt idx="590">
                  <c:v>790.91</c:v>
                </c:pt>
                <c:pt idx="591">
                  <c:v>790.92</c:v>
                </c:pt>
                <c:pt idx="592">
                  <c:v>790.93</c:v>
                </c:pt>
                <c:pt idx="593">
                  <c:v>790.94</c:v>
                </c:pt>
                <c:pt idx="594">
                  <c:v>790.95</c:v>
                </c:pt>
                <c:pt idx="595">
                  <c:v>790.96</c:v>
                </c:pt>
                <c:pt idx="596">
                  <c:v>790.97</c:v>
                </c:pt>
                <c:pt idx="597">
                  <c:v>790.98</c:v>
                </c:pt>
                <c:pt idx="598">
                  <c:v>790.99</c:v>
                </c:pt>
                <c:pt idx="599">
                  <c:v>791</c:v>
                </c:pt>
                <c:pt idx="600">
                  <c:v>791.01</c:v>
                </c:pt>
                <c:pt idx="601">
                  <c:v>791.02</c:v>
                </c:pt>
                <c:pt idx="602">
                  <c:v>791.03</c:v>
                </c:pt>
                <c:pt idx="603">
                  <c:v>791.04</c:v>
                </c:pt>
                <c:pt idx="604">
                  <c:v>791.05</c:v>
                </c:pt>
                <c:pt idx="605">
                  <c:v>791.06</c:v>
                </c:pt>
                <c:pt idx="606">
                  <c:v>791.07</c:v>
                </c:pt>
                <c:pt idx="607">
                  <c:v>791.08</c:v>
                </c:pt>
                <c:pt idx="608">
                  <c:v>791.09</c:v>
                </c:pt>
                <c:pt idx="609">
                  <c:v>791.1</c:v>
                </c:pt>
                <c:pt idx="610">
                  <c:v>791.11</c:v>
                </c:pt>
                <c:pt idx="611">
                  <c:v>791.12</c:v>
                </c:pt>
                <c:pt idx="612">
                  <c:v>791.13</c:v>
                </c:pt>
                <c:pt idx="613">
                  <c:v>791.14</c:v>
                </c:pt>
                <c:pt idx="614">
                  <c:v>791.15</c:v>
                </c:pt>
                <c:pt idx="615">
                  <c:v>791.16</c:v>
                </c:pt>
                <c:pt idx="616">
                  <c:v>791.17</c:v>
                </c:pt>
                <c:pt idx="617">
                  <c:v>791.18</c:v>
                </c:pt>
                <c:pt idx="618">
                  <c:v>791.19</c:v>
                </c:pt>
                <c:pt idx="619">
                  <c:v>791.2</c:v>
                </c:pt>
                <c:pt idx="620">
                  <c:v>791.21</c:v>
                </c:pt>
                <c:pt idx="621">
                  <c:v>791.22</c:v>
                </c:pt>
                <c:pt idx="622">
                  <c:v>791.23</c:v>
                </c:pt>
                <c:pt idx="623">
                  <c:v>791.24</c:v>
                </c:pt>
                <c:pt idx="624">
                  <c:v>791.25</c:v>
                </c:pt>
                <c:pt idx="625">
                  <c:v>791.26</c:v>
                </c:pt>
                <c:pt idx="626">
                  <c:v>791.27</c:v>
                </c:pt>
                <c:pt idx="627">
                  <c:v>791.28</c:v>
                </c:pt>
                <c:pt idx="628">
                  <c:v>791.29</c:v>
                </c:pt>
                <c:pt idx="629">
                  <c:v>791.3</c:v>
                </c:pt>
                <c:pt idx="630">
                  <c:v>791.31</c:v>
                </c:pt>
                <c:pt idx="631">
                  <c:v>791.32</c:v>
                </c:pt>
                <c:pt idx="632">
                  <c:v>791.33</c:v>
                </c:pt>
                <c:pt idx="633">
                  <c:v>791.34</c:v>
                </c:pt>
                <c:pt idx="634">
                  <c:v>791.35</c:v>
                </c:pt>
                <c:pt idx="635">
                  <c:v>791.36</c:v>
                </c:pt>
                <c:pt idx="636">
                  <c:v>791.37</c:v>
                </c:pt>
                <c:pt idx="637">
                  <c:v>791.38</c:v>
                </c:pt>
                <c:pt idx="638">
                  <c:v>791.39</c:v>
                </c:pt>
                <c:pt idx="639">
                  <c:v>791.4</c:v>
                </c:pt>
                <c:pt idx="640">
                  <c:v>791.41</c:v>
                </c:pt>
                <c:pt idx="641">
                  <c:v>791.42</c:v>
                </c:pt>
                <c:pt idx="642">
                  <c:v>791.43</c:v>
                </c:pt>
                <c:pt idx="643">
                  <c:v>791.44</c:v>
                </c:pt>
                <c:pt idx="644">
                  <c:v>791.45</c:v>
                </c:pt>
                <c:pt idx="645">
                  <c:v>791.46</c:v>
                </c:pt>
                <c:pt idx="646">
                  <c:v>791.47</c:v>
                </c:pt>
                <c:pt idx="647">
                  <c:v>791.48</c:v>
                </c:pt>
                <c:pt idx="648">
                  <c:v>791.49</c:v>
                </c:pt>
                <c:pt idx="649">
                  <c:v>791.5</c:v>
                </c:pt>
                <c:pt idx="650">
                  <c:v>791.51</c:v>
                </c:pt>
                <c:pt idx="651">
                  <c:v>791.52</c:v>
                </c:pt>
                <c:pt idx="652">
                  <c:v>791.53</c:v>
                </c:pt>
                <c:pt idx="653">
                  <c:v>791.54</c:v>
                </c:pt>
                <c:pt idx="654">
                  <c:v>791.55</c:v>
                </c:pt>
                <c:pt idx="655">
                  <c:v>791.56</c:v>
                </c:pt>
                <c:pt idx="656">
                  <c:v>791.57</c:v>
                </c:pt>
                <c:pt idx="657">
                  <c:v>791.58</c:v>
                </c:pt>
                <c:pt idx="658">
                  <c:v>791.59</c:v>
                </c:pt>
                <c:pt idx="659">
                  <c:v>791.6</c:v>
                </c:pt>
                <c:pt idx="660">
                  <c:v>791.61</c:v>
                </c:pt>
                <c:pt idx="661">
                  <c:v>791.62</c:v>
                </c:pt>
                <c:pt idx="662">
                  <c:v>791.63</c:v>
                </c:pt>
                <c:pt idx="663">
                  <c:v>791.64</c:v>
                </c:pt>
                <c:pt idx="664">
                  <c:v>791.65</c:v>
                </c:pt>
                <c:pt idx="665">
                  <c:v>791.66</c:v>
                </c:pt>
                <c:pt idx="666">
                  <c:v>791.67</c:v>
                </c:pt>
                <c:pt idx="667">
                  <c:v>791.68</c:v>
                </c:pt>
                <c:pt idx="668">
                  <c:v>791.69</c:v>
                </c:pt>
                <c:pt idx="669">
                  <c:v>791.7</c:v>
                </c:pt>
                <c:pt idx="670">
                  <c:v>791.71</c:v>
                </c:pt>
                <c:pt idx="671">
                  <c:v>791.72</c:v>
                </c:pt>
                <c:pt idx="672">
                  <c:v>791.73</c:v>
                </c:pt>
                <c:pt idx="673">
                  <c:v>791.74</c:v>
                </c:pt>
                <c:pt idx="674">
                  <c:v>791.75</c:v>
                </c:pt>
                <c:pt idx="675">
                  <c:v>791.76</c:v>
                </c:pt>
                <c:pt idx="676">
                  <c:v>791.77</c:v>
                </c:pt>
                <c:pt idx="677">
                  <c:v>791.78</c:v>
                </c:pt>
                <c:pt idx="678">
                  <c:v>791.79</c:v>
                </c:pt>
                <c:pt idx="679">
                  <c:v>791.8</c:v>
                </c:pt>
                <c:pt idx="680">
                  <c:v>791.81</c:v>
                </c:pt>
                <c:pt idx="681">
                  <c:v>791.82</c:v>
                </c:pt>
                <c:pt idx="682">
                  <c:v>791.83</c:v>
                </c:pt>
                <c:pt idx="683">
                  <c:v>791.84</c:v>
                </c:pt>
                <c:pt idx="684">
                  <c:v>791.85</c:v>
                </c:pt>
                <c:pt idx="685">
                  <c:v>791.86</c:v>
                </c:pt>
                <c:pt idx="686">
                  <c:v>791.87</c:v>
                </c:pt>
                <c:pt idx="687">
                  <c:v>791.88</c:v>
                </c:pt>
                <c:pt idx="688">
                  <c:v>791.89</c:v>
                </c:pt>
                <c:pt idx="689">
                  <c:v>791.9</c:v>
                </c:pt>
                <c:pt idx="690">
                  <c:v>791.91</c:v>
                </c:pt>
                <c:pt idx="691">
                  <c:v>791.92</c:v>
                </c:pt>
                <c:pt idx="692">
                  <c:v>791.93</c:v>
                </c:pt>
                <c:pt idx="693">
                  <c:v>791.94</c:v>
                </c:pt>
                <c:pt idx="694">
                  <c:v>791.95</c:v>
                </c:pt>
                <c:pt idx="695">
                  <c:v>791.96</c:v>
                </c:pt>
                <c:pt idx="696">
                  <c:v>791.97</c:v>
                </c:pt>
                <c:pt idx="697">
                  <c:v>791.98</c:v>
                </c:pt>
                <c:pt idx="698">
                  <c:v>791.99</c:v>
                </c:pt>
                <c:pt idx="699">
                  <c:v>792</c:v>
                </c:pt>
                <c:pt idx="700">
                  <c:v>792.01</c:v>
                </c:pt>
                <c:pt idx="701">
                  <c:v>792.02</c:v>
                </c:pt>
                <c:pt idx="702">
                  <c:v>792.03</c:v>
                </c:pt>
                <c:pt idx="703">
                  <c:v>792.04</c:v>
                </c:pt>
                <c:pt idx="704">
                  <c:v>792.05</c:v>
                </c:pt>
                <c:pt idx="705">
                  <c:v>792.06</c:v>
                </c:pt>
                <c:pt idx="706">
                  <c:v>792.07</c:v>
                </c:pt>
                <c:pt idx="707">
                  <c:v>792.08</c:v>
                </c:pt>
                <c:pt idx="708">
                  <c:v>792.09</c:v>
                </c:pt>
                <c:pt idx="709">
                  <c:v>792.1</c:v>
                </c:pt>
                <c:pt idx="710">
                  <c:v>792.11</c:v>
                </c:pt>
                <c:pt idx="711">
                  <c:v>792.12</c:v>
                </c:pt>
                <c:pt idx="712">
                  <c:v>792.13</c:v>
                </c:pt>
                <c:pt idx="713">
                  <c:v>792.14</c:v>
                </c:pt>
                <c:pt idx="714">
                  <c:v>792.15</c:v>
                </c:pt>
                <c:pt idx="715">
                  <c:v>792.16</c:v>
                </c:pt>
                <c:pt idx="716">
                  <c:v>792.17</c:v>
                </c:pt>
                <c:pt idx="717">
                  <c:v>792.18</c:v>
                </c:pt>
                <c:pt idx="718">
                  <c:v>792.19</c:v>
                </c:pt>
                <c:pt idx="719">
                  <c:v>792.2</c:v>
                </c:pt>
                <c:pt idx="720">
                  <c:v>792.21</c:v>
                </c:pt>
                <c:pt idx="721">
                  <c:v>792.22</c:v>
                </c:pt>
                <c:pt idx="722">
                  <c:v>792.23</c:v>
                </c:pt>
                <c:pt idx="723">
                  <c:v>792.24</c:v>
                </c:pt>
                <c:pt idx="724">
                  <c:v>792.25</c:v>
                </c:pt>
                <c:pt idx="725">
                  <c:v>792.26</c:v>
                </c:pt>
                <c:pt idx="726">
                  <c:v>792.27</c:v>
                </c:pt>
                <c:pt idx="727">
                  <c:v>792.28</c:v>
                </c:pt>
                <c:pt idx="728">
                  <c:v>792.29</c:v>
                </c:pt>
                <c:pt idx="729">
                  <c:v>792.3</c:v>
                </c:pt>
                <c:pt idx="730">
                  <c:v>792.31</c:v>
                </c:pt>
                <c:pt idx="731">
                  <c:v>792.32</c:v>
                </c:pt>
                <c:pt idx="732">
                  <c:v>792.33</c:v>
                </c:pt>
                <c:pt idx="733">
                  <c:v>792.34</c:v>
                </c:pt>
                <c:pt idx="734">
                  <c:v>792.35</c:v>
                </c:pt>
                <c:pt idx="735">
                  <c:v>792.36</c:v>
                </c:pt>
                <c:pt idx="736">
                  <c:v>792.37</c:v>
                </c:pt>
                <c:pt idx="737">
                  <c:v>792.38</c:v>
                </c:pt>
                <c:pt idx="738">
                  <c:v>792.39</c:v>
                </c:pt>
                <c:pt idx="739">
                  <c:v>792.4</c:v>
                </c:pt>
                <c:pt idx="740">
                  <c:v>792.41</c:v>
                </c:pt>
                <c:pt idx="741">
                  <c:v>792.42</c:v>
                </c:pt>
                <c:pt idx="742">
                  <c:v>792.43</c:v>
                </c:pt>
                <c:pt idx="743">
                  <c:v>792.44</c:v>
                </c:pt>
                <c:pt idx="744">
                  <c:v>792.45</c:v>
                </c:pt>
                <c:pt idx="745">
                  <c:v>792.46</c:v>
                </c:pt>
                <c:pt idx="746">
                  <c:v>792.47</c:v>
                </c:pt>
                <c:pt idx="747">
                  <c:v>792.48</c:v>
                </c:pt>
                <c:pt idx="748">
                  <c:v>792.49</c:v>
                </c:pt>
                <c:pt idx="749">
                  <c:v>792.5</c:v>
                </c:pt>
                <c:pt idx="750">
                  <c:v>792.51</c:v>
                </c:pt>
                <c:pt idx="751">
                  <c:v>792.52</c:v>
                </c:pt>
                <c:pt idx="752">
                  <c:v>792.53</c:v>
                </c:pt>
                <c:pt idx="753">
                  <c:v>792.54</c:v>
                </c:pt>
                <c:pt idx="754">
                  <c:v>792.55</c:v>
                </c:pt>
                <c:pt idx="755">
                  <c:v>792.56</c:v>
                </c:pt>
                <c:pt idx="756">
                  <c:v>792.57</c:v>
                </c:pt>
                <c:pt idx="757">
                  <c:v>792.58</c:v>
                </c:pt>
                <c:pt idx="758">
                  <c:v>792.59</c:v>
                </c:pt>
                <c:pt idx="759">
                  <c:v>792.6</c:v>
                </c:pt>
                <c:pt idx="760">
                  <c:v>792.61</c:v>
                </c:pt>
                <c:pt idx="761">
                  <c:v>792.62</c:v>
                </c:pt>
                <c:pt idx="762">
                  <c:v>792.63</c:v>
                </c:pt>
                <c:pt idx="763">
                  <c:v>792.64</c:v>
                </c:pt>
                <c:pt idx="764">
                  <c:v>792.65</c:v>
                </c:pt>
                <c:pt idx="765">
                  <c:v>792.66</c:v>
                </c:pt>
                <c:pt idx="766">
                  <c:v>792.67</c:v>
                </c:pt>
                <c:pt idx="767">
                  <c:v>792.68</c:v>
                </c:pt>
                <c:pt idx="768">
                  <c:v>792.69</c:v>
                </c:pt>
                <c:pt idx="769">
                  <c:v>792.7</c:v>
                </c:pt>
                <c:pt idx="770">
                  <c:v>792.71</c:v>
                </c:pt>
                <c:pt idx="771">
                  <c:v>792.72</c:v>
                </c:pt>
                <c:pt idx="772">
                  <c:v>792.73</c:v>
                </c:pt>
                <c:pt idx="773">
                  <c:v>792.74</c:v>
                </c:pt>
                <c:pt idx="774">
                  <c:v>792.75</c:v>
                </c:pt>
                <c:pt idx="775">
                  <c:v>792.76</c:v>
                </c:pt>
                <c:pt idx="776">
                  <c:v>792.77</c:v>
                </c:pt>
                <c:pt idx="777">
                  <c:v>792.78</c:v>
                </c:pt>
                <c:pt idx="778">
                  <c:v>792.79</c:v>
                </c:pt>
                <c:pt idx="779">
                  <c:v>792.8</c:v>
                </c:pt>
                <c:pt idx="780">
                  <c:v>792.81</c:v>
                </c:pt>
                <c:pt idx="781">
                  <c:v>792.82</c:v>
                </c:pt>
                <c:pt idx="782">
                  <c:v>792.83</c:v>
                </c:pt>
                <c:pt idx="783">
                  <c:v>792.84</c:v>
                </c:pt>
                <c:pt idx="784">
                  <c:v>792.85</c:v>
                </c:pt>
                <c:pt idx="785">
                  <c:v>792.86</c:v>
                </c:pt>
                <c:pt idx="786">
                  <c:v>792.87</c:v>
                </c:pt>
                <c:pt idx="787">
                  <c:v>792.88</c:v>
                </c:pt>
                <c:pt idx="788">
                  <c:v>792.89</c:v>
                </c:pt>
                <c:pt idx="789">
                  <c:v>792.9</c:v>
                </c:pt>
                <c:pt idx="790">
                  <c:v>792.91</c:v>
                </c:pt>
                <c:pt idx="791">
                  <c:v>792.92</c:v>
                </c:pt>
                <c:pt idx="792">
                  <c:v>792.93</c:v>
                </c:pt>
                <c:pt idx="793">
                  <c:v>792.94</c:v>
                </c:pt>
                <c:pt idx="794">
                  <c:v>792.95</c:v>
                </c:pt>
                <c:pt idx="795">
                  <c:v>792.96</c:v>
                </c:pt>
                <c:pt idx="796">
                  <c:v>792.97</c:v>
                </c:pt>
                <c:pt idx="797">
                  <c:v>792.98</c:v>
                </c:pt>
                <c:pt idx="798">
                  <c:v>792.99</c:v>
                </c:pt>
                <c:pt idx="799">
                  <c:v>793</c:v>
                </c:pt>
                <c:pt idx="800">
                  <c:v>793.01</c:v>
                </c:pt>
                <c:pt idx="801">
                  <c:v>793.02</c:v>
                </c:pt>
                <c:pt idx="802">
                  <c:v>793.03</c:v>
                </c:pt>
                <c:pt idx="803">
                  <c:v>793.04</c:v>
                </c:pt>
                <c:pt idx="804">
                  <c:v>793.05</c:v>
                </c:pt>
                <c:pt idx="805">
                  <c:v>793.06</c:v>
                </c:pt>
                <c:pt idx="806">
                  <c:v>793.07</c:v>
                </c:pt>
                <c:pt idx="807">
                  <c:v>793.08</c:v>
                </c:pt>
                <c:pt idx="808">
                  <c:v>793.09</c:v>
                </c:pt>
                <c:pt idx="809">
                  <c:v>793.1</c:v>
                </c:pt>
                <c:pt idx="810">
                  <c:v>793.11</c:v>
                </c:pt>
                <c:pt idx="811">
                  <c:v>793.12</c:v>
                </c:pt>
                <c:pt idx="812">
                  <c:v>793.13</c:v>
                </c:pt>
                <c:pt idx="813">
                  <c:v>793.14</c:v>
                </c:pt>
                <c:pt idx="814">
                  <c:v>793.15</c:v>
                </c:pt>
                <c:pt idx="815">
                  <c:v>793.16</c:v>
                </c:pt>
                <c:pt idx="816">
                  <c:v>793.17</c:v>
                </c:pt>
                <c:pt idx="817">
                  <c:v>793.18</c:v>
                </c:pt>
                <c:pt idx="818">
                  <c:v>793.19</c:v>
                </c:pt>
                <c:pt idx="819">
                  <c:v>793.2</c:v>
                </c:pt>
                <c:pt idx="820">
                  <c:v>793.21</c:v>
                </c:pt>
                <c:pt idx="821">
                  <c:v>793.22</c:v>
                </c:pt>
                <c:pt idx="822">
                  <c:v>793.23</c:v>
                </c:pt>
                <c:pt idx="823">
                  <c:v>793.24</c:v>
                </c:pt>
                <c:pt idx="824">
                  <c:v>793.25</c:v>
                </c:pt>
                <c:pt idx="825">
                  <c:v>793.26</c:v>
                </c:pt>
                <c:pt idx="826">
                  <c:v>793.27</c:v>
                </c:pt>
                <c:pt idx="827">
                  <c:v>793.28</c:v>
                </c:pt>
                <c:pt idx="828">
                  <c:v>793.29</c:v>
                </c:pt>
                <c:pt idx="829">
                  <c:v>793.3</c:v>
                </c:pt>
                <c:pt idx="830">
                  <c:v>793.31</c:v>
                </c:pt>
                <c:pt idx="831">
                  <c:v>793.32</c:v>
                </c:pt>
                <c:pt idx="832">
                  <c:v>793.33</c:v>
                </c:pt>
                <c:pt idx="833">
                  <c:v>793.34</c:v>
                </c:pt>
                <c:pt idx="834">
                  <c:v>793.35</c:v>
                </c:pt>
                <c:pt idx="835">
                  <c:v>793.36</c:v>
                </c:pt>
                <c:pt idx="836">
                  <c:v>793.37</c:v>
                </c:pt>
                <c:pt idx="837">
                  <c:v>793.38</c:v>
                </c:pt>
                <c:pt idx="838">
                  <c:v>793.39</c:v>
                </c:pt>
                <c:pt idx="839">
                  <c:v>793.4</c:v>
                </c:pt>
                <c:pt idx="840">
                  <c:v>793.41</c:v>
                </c:pt>
                <c:pt idx="841">
                  <c:v>793.42</c:v>
                </c:pt>
                <c:pt idx="842">
                  <c:v>793.43</c:v>
                </c:pt>
                <c:pt idx="843">
                  <c:v>793.44</c:v>
                </c:pt>
                <c:pt idx="844">
                  <c:v>793.45</c:v>
                </c:pt>
                <c:pt idx="845">
                  <c:v>793.46</c:v>
                </c:pt>
                <c:pt idx="846">
                  <c:v>793.47</c:v>
                </c:pt>
                <c:pt idx="847">
                  <c:v>793.48</c:v>
                </c:pt>
                <c:pt idx="848">
                  <c:v>793.49</c:v>
                </c:pt>
                <c:pt idx="849">
                  <c:v>793.5</c:v>
                </c:pt>
                <c:pt idx="850">
                  <c:v>793.51</c:v>
                </c:pt>
                <c:pt idx="851">
                  <c:v>793.52</c:v>
                </c:pt>
                <c:pt idx="852">
                  <c:v>793.53</c:v>
                </c:pt>
                <c:pt idx="853">
                  <c:v>793.54</c:v>
                </c:pt>
                <c:pt idx="854">
                  <c:v>793.55</c:v>
                </c:pt>
                <c:pt idx="855">
                  <c:v>793.56</c:v>
                </c:pt>
                <c:pt idx="856">
                  <c:v>793.57</c:v>
                </c:pt>
                <c:pt idx="857">
                  <c:v>793.58</c:v>
                </c:pt>
                <c:pt idx="858">
                  <c:v>793.59</c:v>
                </c:pt>
                <c:pt idx="859">
                  <c:v>793.6</c:v>
                </c:pt>
                <c:pt idx="860">
                  <c:v>793.61</c:v>
                </c:pt>
                <c:pt idx="861">
                  <c:v>793.62</c:v>
                </c:pt>
                <c:pt idx="862">
                  <c:v>793.63</c:v>
                </c:pt>
                <c:pt idx="863">
                  <c:v>793.64</c:v>
                </c:pt>
                <c:pt idx="864">
                  <c:v>793.65</c:v>
                </c:pt>
                <c:pt idx="865">
                  <c:v>793.66</c:v>
                </c:pt>
                <c:pt idx="866">
                  <c:v>793.67</c:v>
                </c:pt>
                <c:pt idx="867">
                  <c:v>793.68</c:v>
                </c:pt>
                <c:pt idx="868">
                  <c:v>793.69</c:v>
                </c:pt>
                <c:pt idx="869">
                  <c:v>793.7</c:v>
                </c:pt>
                <c:pt idx="870">
                  <c:v>793.71</c:v>
                </c:pt>
                <c:pt idx="871">
                  <c:v>793.72</c:v>
                </c:pt>
                <c:pt idx="872">
                  <c:v>793.73</c:v>
                </c:pt>
                <c:pt idx="873">
                  <c:v>793.74</c:v>
                </c:pt>
                <c:pt idx="874">
                  <c:v>793.75</c:v>
                </c:pt>
                <c:pt idx="875">
                  <c:v>793.76</c:v>
                </c:pt>
                <c:pt idx="876">
                  <c:v>793.77</c:v>
                </c:pt>
                <c:pt idx="877">
                  <c:v>793.78</c:v>
                </c:pt>
                <c:pt idx="878">
                  <c:v>793.79</c:v>
                </c:pt>
                <c:pt idx="879">
                  <c:v>793.8</c:v>
                </c:pt>
                <c:pt idx="880">
                  <c:v>793.81</c:v>
                </c:pt>
                <c:pt idx="881">
                  <c:v>793.82</c:v>
                </c:pt>
                <c:pt idx="882">
                  <c:v>793.83</c:v>
                </c:pt>
                <c:pt idx="883">
                  <c:v>793.84</c:v>
                </c:pt>
                <c:pt idx="884">
                  <c:v>793.85</c:v>
                </c:pt>
                <c:pt idx="885">
                  <c:v>793.86</c:v>
                </c:pt>
                <c:pt idx="886">
                  <c:v>793.87</c:v>
                </c:pt>
                <c:pt idx="887">
                  <c:v>793.88</c:v>
                </c:pt>
                <c:pt idx="888">
                  <c:v>793.89</c:v>
                </c:pt>
                <c:pt idx="889">
                  <c:v>793.9</c:v>
                </c:pt>
                <c:pt idx="890">
                  <c:v>793.91</c:v>
                </c:pt>
                <c:pt idx="891">
                  <c:v>793.92</c:v>
                </c:pt>
                <c:pt idx="892">
                  <c:v>793.93</c:v>
                </c:pt>
                <c:pt idx="893">
                  <c:v>793.94</c:v>
                </c:pt>
                <c:pt idx="894">
                  <c:v>793.95</c:v>
                </c:pt>
                <c:pt idx="895">
                  <c:v>793.96</c:v>
                </c:pt>
                <c:pt idx="896">
                  <c:v>793.97</c:v>
                </c:pt>
                <c:pt idx="897">
                  <c:v>793.98</c:v>
                </c:pt>
                <c:pt idx="898">
                  <c:v>793.99</c:v>
                </c:pt>
                <c:pt idx="899">
                  <c:v>794</c:v>
                </c:pt>
                <c:pt idx="900">
                  <c:v>794.01</c:v>
                </c:pt>
                <c:pt idx="901">
                  <c:v>794.02</c:v>
                </c:pt>
                <c:pt idx="902">
                  <c:v>794.03</c:v>
                </c:pt>
                <c:pt idx="903">
                  <c:v>794.04</c:v>
                </c:pt>
                <c:pt idx="904">
                  <c:v>794.05</c:v>
                </c:pt>
                <c:pt idx="905">
                  <c:v>794.06</c:v>
                </c:pt>
                <c:pt idx="906">
                  <c:v>794.07</c:v>
                </c:pt>
                <c:pt idx="907">
                  <c:v>794.08</c:v>
                </c:pt>
                <c:pt idx="908">
                  <c:v>794.09</c:v>
                </c:pt>
                <c:pt idx="909">
                  <c:v>794.1</c:v>
                </c:pt>
                <c:pt idx="910">
                  <c:v>794.11</c:v>
                </c:pt>
                <c:pt idx="911">
                  <c:v>794.12</c:v>
                </c:pt>
                <c:pt idx="912">
                  <c:v>794.13</c:v>
                </c:pt>
                <c:pt idx="913">
                  <c:v>794.14</c:v>
                </c:pt>
                <c:pt idx="914">
                  <c:v>794.15</c:v>
                </c:pt>
                <c:pt idx="915">
                  <c:v>794.16</c:v>
                </c:pt>
                <c:pt idx="916">
                  <c:v>794.17</c:v>
                </c:pt>
                <c:pt idx="917">
                  <c:v>794.18</c:v>
                </c:pt>
                <c:pt idx="918">
                  <c:v>794.19</c:v>
                </c:pt>
                <c:pt idx="919">
                  <c:v>794.2</c:v>
                </c:pt>
                <c:pt idx="920">
                  <c:v>794.21</c:v>
                </c:pt>
                <c:pt idx="921">
                  <c:v>794.22</c:v>
                </c:pt>
                <c:pt idx="922">
                  <c:v>794.23</c:v>
                </c:pt>
                <c:pt idx="923">
                  <c:v>794.24</c:v>
                </c:pt>
                <c:pt idx="924">
                  <c:v>794.25</c:v>
                </c:pt>
                <c:pt idx="925">
                  <c:v>794.26</c:v>
                </c:pt>
                <c:pt idx="926">
                  <c:v>794.27</c:v>
                </c:pt>
                <c:pt idx="927">
                  <c:v>794.28</c:v>
                </c:pt>
                <c:pt idx="928">
                  <c:v>794.29</c:v>
                </c:pt>
                <c:pt idx="929">
                  <c:v>794.3</c:v>
                </c:pt>
                <c:pt idx="930">
                  <c:v>794.31</c:v>
                </c:pt>
                <c:pt idx="931">
                  <c:v>794.32</c:v>
                </c:pt>
                <c:pt idx="932">
                  <c:v>794.33</c:v>
                </c:pt>
                <c:pt idx="933">
                  <c:v>794.34</c:v>
                </c:pt>
                <c:pt idx="934">
                  <c:v>794.35</c:v>
                </c:pt>
                <c:pt idx="935">
                  <c:v>794.36</c:v>
                </c:pt>
                <c:pt idx="936">
                  <c:v>794.37</c:v>
                </c:pt>
                <c:pt idx="937">
                  <c:v>794.38</c:v>
                </c:pt>
                <c:pt idx="938">
                  <c:v>794.39</c:v>
                </c:pt>
                <c:pt idx="939">
                  <c:v>794.4</c:v>
                </c:pt>
                <c:pt idx="940">
                  <c:v>794.41</c:v>
                </c:pt>
                <c:pt idx="941">
                  <c:v>794.42</c:v>
                </c:pt>
                <c:pt idx="942">
                  <c:v>794.43</c:v>
                </c:pt>
                <c:pt idx="943">
                  <c:v>794.44</c:v>
                </c:pt>
                <c:pt idx="944">
                  <c:v>794.45</c:v>
                </c:pt>
                <c:pt idx="945">
                  <c:v>794.46</c:v>
                </c:pt>
                <c:pt idx="946">
                  <c:v>794.47</c:v>
                </c:pt>
                <c:pt idx="947">
                  <c:v>794.48</c:v>
                </c:pt>
                <c:pt idx="948">
                  <c:v>794.49</c:v>
                </c:pt>
                <c:pt idx="949">
                  <c:v>794.5</c:v>
                </c:pt>
                <c:pt idx="950">
                  <c:v>794.51</c:v>
                </c:pt>
                <c:pt idx="951">
                  <c:v>794.52</c:v>
                </c:pt>
                <c:pt idx="952">
                  <c:v>794.53</c:v>
                </c:pt>
                <c:pt idx="953">
                  <c:v>794.54</c:v>
                </c:pt>
                <c:pt idx="954">
                  <c:v>794.55</c:v>
                </c:pt>
                <c:pt idx="955">
                  <c:v>794.56</c:v>
                </c:pt>
                <c:pt idx="956">
                  <c:v>794.57</c:v>
                </c:pt>
                <c:pt idx="957">
                  <c:v>794.58</c:v>
                </c:pt>
                <c:pt idx="958">
                  <c:v>794.59</c:v>
                </c:pt>
                <c:pt idx="959">
                  <c:v>794.6</c:v>
                </c:pt>
                <c:pt idx="960">
                  <c:v>794.61</c:v>
                </c:pt>
                <c:pt idx="961">
                  <c:v>794.62</c:v>
                </c:pt>
                <c:pt idx="962">
                  <c:v>794.63</c:v>
                </c:pt>
                <c:pt idx="963">
                  <c:v>794.64</c:v>
                </c:pt>
                <c:pt idx="964">
                  <c:v>794.65</c:v>
                </c:pt>
                <c:pt idx="965">
                  <c:v>794.66</c:v>
                </c:pt>
                <c:pt idx="966">
                  <c:v>794.67</c:v>
                </c:pt>
                <c:pt idx="967">
                  <c:v>794.68</c:v>
                </c:pt>
                <c:pt idx="968">
                  <c:v>794.69</c:v>
                </c:pt>
                <c:pt idx="969">
                  <c:v>794.7</c:v>
                </c:pt>
                <c:pt idx="970">
                  <c:v>794.71</c:v>
                </c:pt>
                <c:pt idx="971">
                  <c:v>794.72</c:v>
                </c:pt>
                <c:pt idx="972">
                  <c:v>794.73</c:v>
                </c:pt>
                <c:pt idx="973">
                  <c:v>794.74</c:v>
                </c:pt>
                <c:pt idx="974">
                  <c:v>794.75</c:v>
                </c:pt>
                <c:pt idx="975">
                  <c:v>794.76</c:v>
                </c:pt>
                <c:pt idx="976">
                  <c:v>794.77</c:v>
                </c:pt>
                <c:pt idx="977">
                  <c:v>794.78</c:v>
                </c:pt>
                <c:pt idx="978">
                  <c:v>794.79</c:v>
                </c:pt>
                <c:pt idx="979">
                  <c:v>794.8</c:v>
                </c:pt>
                <c:pt idx="980">
                  <c:v>794.81</c:v>
                </c:pt>
                <c:pt idx="981">
                  <c:v>794.82</c:v>
                </c:pt>
                <c:pt idx="982">
                  <c:v>794.83</c:v>
                </c:pt>
                <c:pt idx="983">
                  <c:v>794.84</c:v>
                </c:pt>
                <c:pt idx="984">
                  <c:v>794.85</c:v>
                </c:pt>
                <c:pt idx="985">
                  <c:v>794.86</c:v>
                </c:pt>
                <c:pt idx="986">
                  <c:v>794.87</c:v>
                </c:pt>
                <c:pt idx="987">
                  <c:v>794.88</c:v>
                </c:pt>
                <c:pt idx="988">
                  <c:v>794.89</c:v>
                </c:pt>
                <c:pt idx="989">
                  <c:v>794.9</c:v>
                </c:pt>
                <c:pt idx="990">
                  <c:v>794.91</c:v>
                </c:pt>
                <c:pt idx="991">
                  <c:v>794.92</c:v>
                </c:pt>
                <c:pt idx="992">
                  <c:v>794.93</c:v>
                </c:pt>
                <c:pt idx="993">
                  <c:v>794.94</c:v>
                </c:pt>
                <c:pt idx="994">
                  <c:v>794.95</c:v>
                </c:pt>
                <c:pt idx="995">
                  <c:v>794.96</c:v>
                </c:pt>
                <c:pt idx="996">
                  <c:v>794.97</c:v>
                </c:pt>
                <c:pt idx="997">
                  <c:v>794.98</c:v>
                </c:pt>
                <c:pt idx="998">
                  <c:v>794.99</c:v>
                </c:pt>
                <c:pt idx="999">
                  <c:v>795</c:v>
                </c:pt>
                <c:pt idx="1000">
                  <c:v>795.01</c:v>
                </c:pt>
                <c:pt idx="1001">
                  <c:v>795.02</c:v>
                </c:pt>
                <c:pt idx="1002">
                  <c:v>795.03</c:v>
                </c:pt>
                <c:pt idx="1003">
                  <c:v>795.04</c:v>
                </c:pt>
                <c:pt idx="1004">
                  <c:v>795.05</c:v>
                </c:pt>
                <c:pt idx="1005">
                  <c:v>795.06</c:v>
                </c:pt>
                <c:pt idx="1006">
                  <c:v>795.07</c:v>
                </c:pt>
                <c:pt idx="1007">
                  <c:v>795.08</c:v>
                </c:pt>
                <c:pt idx="1008">
                  <c:v>795.09</c:v>
                </c:pt>
                <c:pt idx="1009">
                  <c:v>795.1</c:v>
                </c:pt>
                <c:pt idx="1010">
                  <c:v>795.11</c:v>
                </c:pt>
                <c:pt idx="1011">
                  <c:v>795.12</c:v>
                </c:pt>
                <c:pt idx="1012">
                  <c:v>795.13</c:v>
                </c:pt>
                <c:pt idx="1013">
                  <c:v>795.14</c:v>
                </c:pt>
                <c:pt idx="1014">
                  <c:v>795.15</c:v>
                </c:pt>
                <c:pt idx="1015">
                  <c:v>795.16</c:v>
                </c:pt>
                <c:pt idx="1016">
                  <c:v>795.17</c:v>
                </c:pt>
                <c:pt idx="1017">
                  <c:v>795.18</c:v>
                </c:pt>
                <c:pt idx="1018">
                  <c:v>795.19</c:v>
                </c:pt>
                <c:pt idx="1019">
                  <c:v>795.2</c:v>
                </c:pt>
                <c:pt idx="1020">
                  <c:v>795.21</c:v>
                </c:pt>
                <c:pt idx="1021">
                  <c:v>795.22</c:v>
                </c:pt>
                <c:pt idx="1022">
                  <c:v>795.23</c:v>
                </c:pt>
                <c:pt idx="1023">
                  <c:v>795.24</c:v>
                </c:pt>
                <c:pt idx="1024">
                  <c:v>795.25</c:v>
                </c:pt>
                <c:pt idx="1025">
                  <c:v>795.26</c:v>
                </c:pt>
                <c:pt idx="1026">
                  <c:v>795.27</c:v>
                </c:pt>
                <c:pt idx="1027">
                  <c:v>795.28</c:v>
                </c:pt>
                <c:pt idx="1028">
                  <c:v>795.29</c:v>
                </c:pt>
                <c:pt idx="1029">
                  <c:v>795.3</c:v>
                </c:pt>
                <c:pt idx="1030">
                  <c:v>795.31</c:v>
                </c:pt>
                <c:pt idx="1031">
                  <c:v>795.32</c:v>
                </c:pt>
                <c:pt idx="1032">
                  <c:v>795.33</c:v>
                </c:pt>
                <c:pt idx="1033">
                  <c:v>795.34</c:v>
                </c:pt>
                <c:pt idx="1034">
                  <c:v>795.35</c:v>
                </c:pt>
                <c:pt idx="1035">
                  <c:v>795.36</c:v>
                </c:pt>
                <c:pt idx="1036">
                  <c:v>795.37</c:v>
                </c:pt>
                <c:pt idx="1037">
                  <c:v>795.38</c:v>
                </c:pt>
                <c:pt idx="1038">
                  <c:v>795.39</c:v>
                </c:pt>
                <c:pt idx="1039">
                  <c:v>795.4</c:v>
                </c:pt>
                <c:pt idx="1040">
                  <c:v>795.41</c:v>
                </c:pt>
                <c:pt idx="1041">
                  <c:v>795.42</c:v>
                </c:pt>
                <c:pt idx="1042">
                  <c:v>795.43</c:v>
                </c:pt>
                <c:pt idx="1043">
                  <c:v>795.44</c:v>
                </c:pt>
                <c:pt idx="1044">
                  <c:v>795.45</c:v>
                </c:pt>
                <c:pt idx="1045">
                  <c:v>795.46</c:v>
                </c:pt>
                <c:pt idx="1046">
                  <c:v>795.47</c:v>
                </c:pt>
                <c:pt idx="1047">
                  <c:v>795.48</c:v>
                </c:pt>
                <c:pt idx="1048">
                  <c:v>795.49</c:v>
                </c:pt>
                <c:pt idx="1049">
                  <c:v>795.5</c:v>
                </c:pt>
                <c:pt idx="1050">
                  <c:v>795.51</c:v>
                </c:pt>
                <c:pt idx="1051">
                  <c:v>795.52</c:v>
                </c:pt>
                <c:pt idx="1052">
                  <c:v>795.53</c:v>
                </c:pt>
                <c:pt idx="1053">
                  <c:v>795.54</c:v>
                </c:pt>
                <c:pt idx="1054">
                  <c:v>795.55</c:v>
                </c:pt>
                <c:pt idx="1055">
                  <c:v>795.56</c:v>
                </c:pt>
                <c:pt idx="1056">
                  <c:v>795.57</c:v>
                </c:pt>
                <c:pt idx="1057">
                  <c:v>795.58</c:v>
                </c:pt>
                <c:pt idx="1058">
                  <c:v>795.59</c:v>
                </c:pt>
                <c:pt idx="1059">
                  <c:v>795.6</c:v>
                </c:pt>
                <c:pt idx="1060">
                  <c:v>795.61</c:v>
                </c:pt>
                <c:pt idx="1061">
                  <c:v>795.62</c:v>
                </c:pt>
                <c:pt idx="1062">
                  <c:v>795.63</c:v>
                </c:pt>
                <c:pt idx="1063">
                  <c:v>795.64</c:v>
                </c:pt>
                <c:pt idx="1064">
                  <c:v>795.65</c:v>
                </c:pt>
                <c:pt idx="1065">
                  <c:v>795.66</c:v>
                </c:pt>
                <c:pt idx="1066">
                  <c:v>795.67</c:v>
                </c:pt>
                <c:pt idx="1067">
                  <c:v>795.68</c:v>
                </c:pt>
                <c:pt idx="1068">
                  <c:v>795.69</c:v>
                </c:pt>
                <c:pt idx="1069">
                  <c:v>795.7</c:v>
                </c:pt>
                <c:pt idx="1070">
                  <c:v>795.71</c:v>
                </c:pt>
                <c:pt idx="1071">
                  <c:v>795.72</c:v>
                </c:pt>
                <c:pt idx="1072">
                  <c:v>795.73</c:v>
                </c:pt>
                <c:pt idx="1073">
                  <c:v>795.74</c:v>
                </c:pt>
                <c:pt idx="1074">
                  <c:v>795.75</c:v>
                </c:pt>
                <c:pt idx="1075">
                  <c:v>795.76</c:v>
                </c:pt>
                <c:pt idx="1076">
                  <c:v>795.77</c:v>
                </c:pt>
                <c:pt idx="1077">
                  <c:v>795.78</c:v>
                </c:pt>
                <c:pt idx="1078">
                  <c:v>795.79</c:v>
                </c:pt>
                <c:pt idx="1079">
                  <c:v>795.8</c:v>
                </c:pt>
                <c:pt idx="1080">
                  <c:v>795.81</c:v>
                </c:pt>
                <c:pt idx="1081">
                  <c:v>795.82</c:v>
                </c:pt>
                <c:pt idx="1082">
                  <c:v>795.83</c:v>
                </c:pt>
                <c:pt idx="1083">
                  <c:v>795.84</c:v>
                </c:pt>
                <c:pt idx="1084">
                  <c:v>795.85</c:v>
                </c:pt>
                <c:pt idx="1085">
                  <c:v>795.86</c:v>
                </c:pt>
                <c:pt idx="1086">
                  <c:v>795.87</c:v>
                </c:pt>
                <c:pt idx="1087">
                  <c:v>795.88</c:v>
                </c:pt>
                <c:pt idx="1088">
                  <c:v>795.89</c:v>
                </c:pt>
                <c:pt idx="1089">
                  <c:v>795.9</c:v>
                </c:pt>
                <c:pt idx="1090">
                  <c:v>795.91</c:v>
                </c:pt>
                <c:pt idx="1091">
                  <c:v>795.92</c:v>
                </c:pt>
                <c:pt idx="1092">
                  <c:v>795.93</c:v>
                </c:pt>
                <c:pt idx="1093">
                  <c:v>795.94</c:v>
                </c:pt>
                <c:pt idx="1094">
                  <c:v>795.95</c:v>
                </c:pt>
                <c:pt idx="1095">
                  <c:v>795.96</c:v>
                </c:pt>
                <c:pt idx="1096">
                  <c:v>795.97</c:v>
                </c:pt>
                <c:pt idx="1097">
                  <c:v>795.98</c:v>
                </c:pt>
                <c:pt idx="1098">
                  <c:v>795.99</c:v>
                </c:pt>
                <c:pt idx="1099">
                  <c:v>796</c:v>
                </c:pt>
                <c:pt idx="1100">
                  <c:v>796.01</c:v>
                </c:pt>
                <c:pt idx="1101">
                  <c:v>796.02</c:v>
                </c:pt>
                <c:pt idx="1102">
                  <c:v>796.03</c:v>
                </c:pt>
                <c:pt idx="1103">
                  <c:v>796.04</c:v>
                </c:pt>
                <c:pt idx="1104">
                  <c:v>796.05</c:v>
                </c:pt>
                <c:pt idx="1105">
                  <c:v>796.06</c:v>
                </c:pt>
                <c:pt idx="1106">
                  <c:v>796.07</c:v>
                </c:pt>
                <c:pt idx="1107">
                  <c:v>796.08</c:v>
                </c:pt>
                <c:pt idx="1108">
                  <c:v>796.09</c:v>
                </c:pt>
                <c:pt idx="1109">
                  <c:v>796.1</c:v>
                </c:pt>
                <c:pt idx="1110">
                  <c:v>796.11</c:v>
                </c:pt>
                <c:pt idx="1111">
                  <c:v>796.12</c:v>
                </c:pt>
                <c:pt idx="1112">
                  <c:v>796.13</c:v>
                </c:pt>
                <c:pt idx="1113">
                  <c:v>796.14</c:v>
                </c:pt>
                <c:pt idx="1114">
                  <c:v>796.15</c:v>
                </c:pt>
                <c:pt idx="1115">
                  <c:v>796.16</c:v>
                </c:pt>
                <c:pt idx="1116">
                  <c:v>796.17</c:v>
                </c:pt>
                <c:pt idx="1117">
                  <c:v>796.18</c:v>
                </c:pt>
                <c:pt idx="1118">
                  <c:v>796.19</c:v>
                </c:pt>
                <c:pt idx="1119">
                  <c:v>796.2</c:v>
                </c:pt>
                <c:pt idx="1120">
                  <c:v>796.21</c:v>
                </c:pt>
                <c:pt idx="1121">
                  <c:v>796.22</c:v>
                </c:pt>
                <c:pt idx="1122">
                  <c:v>796.23</c:v>
                </c:pt>
                <c:pt idx="1123">
                  <c:v>796.24</c:v>
                </c:pt>
                <c:pt idx="1124">
                  <c:v>796.25</c:v>
                </c:pt>
                <c:pt idx="1125">
                  <c:v>796.26</c:v>
                </c:pt>
                <c:pt idx="1126">
                  <c:v>796.27</c:v>
                </c:pt>
                <c:pt idx="1127">
                  <c:v>796.28</c:v>
                </c:pt>
                <c:pt idx="1128">
                  <c:v>796.29</c:v>
                </c:pt>
                <c:pt idx="1129">
                  <c:v>796.3</c:v>
                </c:pt>
                <c:pt idx="1130">
                  <c:v>796.31</c:v>
                </c:pt>
                <c:pt idx="1131">
                  <c:v>796.32</c:v>
                </c:pt>
                <c:pt idx="1132">
                  <c:v>796.33</c:v>
                </c:pt>
                <c:pt idx="1133">
                  <c:v>796.34</c:v>
                </c:pt>
                <c:pt idx="1134">
                  <c:v>796.35</c:v>
                </c:pt>
                <c:pt idx="1135">
                  <c:v>796.36</c:v>
                </c:pt>
                <c:pt idx="1136">
                  <c:v>796.37</c:v>
                </c:pt>
                <c:pt idx="1137">
                  <c:v>796.38</c:v>
                </c:pt>
                <c:pt idx="1138">
                  <c:v>796.39</c:v>
                </c:pt>
                <c:pt idx="1139">
                  <c:v>796.4</c:v>
                </c:pt>
                <c:pt idx="1140">
                  <c:v>796.41</c:v>
                </c:pt>
                <c:pt idx="1141">
                  <c:v>796.42</c:v>
                </c:pt>
                <c:pt idx="1142">
                  <c:v>796.43</c:v>
                </c:pt>
                <c:pt idx="1143">
                  <c:v>796.44</c:v>
                </c:pt>
                <c:pt idx="1144">
                  <c:v>796.45</c:v>
                </c:pt>
                <c:pt idx="1145">
                  <c:v>796.46</c:v>
                </c:pt>
                <c:pt idx="1146">
                  <c:v>796.47</c:v>
                </c:pt>
                <c:pt idx="1147">
                  <c:v>796.48</c:v>
                </c:pt>
                <c:pt idx="1148">
                  <c:v>796.49</c:v>
                </c:pt>
                <c:pt idx="1149">
                  <c:v>796.5</c:v>
                </c:pt>
                <c:pt idx="1150">
                  <c:v>796.51</c:v>
                </c:pt>
                <c:pt idx="1151">
                  <c:v>796.52</c:v>
                </c:pt>
                <c:pt idx="1152">
                  <c:v>796.53</c:v>
                </c:pt>
                <c:pt idx="1153">
                  <c:v>796.54</c:v>
                </c:pt>
                <c:pt idx="1154">
                  <c:v>796.55</c:v>
                </c:pt>
                <c:pt idx="1155">
                  <c:v>796.56</c:v>
                </c:pt>
                <c:pt idx="1156">
                  <c:v>796.57</c:v>
                </c:pt>
                <c:pt idx="1157">
                  <c:v>796.58</c:v>
                </c:pt>
                <c:pt idx="1158">
                  <c:v>796.59</c:v>
                </c:pt>
                <c:pt idx="1159">
                  <c:v>796.6</c:v>
                </c:pt>
                <c:pt idx="1160">
                  <c:v>796.61</c:v>
                </c:pt>
                <c:pt idx="1161">
                  <c:v>796.62</c:v>
                </c:pt>
                <c:pt idx="1162">
                  <c:v>796.63</c:v>
                </c:pt>
                <c:pt idx="1163">
                  <c:v>796.64</c:v>
                </c:pt>
                <c:pt idx="1164">
                  <c:v>796.65</c:v>
                </c:pt>
                <c:pt idx="1165">
                  <c:v>796.66</c:v>
                </c:pt>
                <c:pt idx="1166">
                  <c:v>796.67</c:v>
                </c:pt>
                <c:pt idx="1167">
                  <c:v>796.68</c:v>
                </c:pt>
                <c:pt idx="1168">
                  <c:v>796.69</c:v>
                </c:pt>
                <c:pt idx="1169">
                  <c:v>796.7</c:v>
                </c:pt>
                <c:pt idx="1170">
                  <c:v>796.71</c:v>
                </c:pt>
                <c:pt idx="1171">
                  <c:v>796.72</c:v>
                </c:pt>
                <c:pt idx="1172">
                  <c:v>796.73</c:v>
                </c:pt>
                <c:pt idx="1173">
                  <c:v>796.74</c:v>
                </c:pt>
                <c:pt idx="1174">
                  <c:v>796.75</c:v>
                </c:pt>
                <c:pt idx="1175">
                  <c:v>796.76</c:v>
                </c:pt>
                <c:pt idx="1176">
                  <c:v>796.77</c:v>
                </c:pt>
                <c:pt idx="1177">
                  <c:v>796.78</c:v>
                </c:pt>
                <c:pt idx="1178">
                  <c:v>796.79</c:v>
                </c:pt>
                <c:pt idx="1179">
                  <c:v>796.8</c:v>
                </c:pt>
                <c:pt idx="1180">
                  <c:v>796.81</c:v>
                </c:pt>
                <c:pt idx="1181">
                  <c:v>796.82</c:v>
                </c:pt>
                <c:pt idx="1182">
                  <c:v>796.83</c:v>
                </c:pt>
                <c:pt idx="1183">
                  <c:v>796.84</c:v>
                </c:pt>
                <c:pt idx="1184">
                  <c:v>796.85</c:v>
                </c:pt>
                <c:pt idx="1185">
                  <c:v>796.86</c:v>
                </c:pt>
                <c:pt idx="1186">
                  <c:v>796.87</c:v>
                </c:pt>
                <c:pt idx="1187">
                  <c:v>796.88</c:v>
                </c:pt>
                <c:pt idx="1188">
                  <c:v>796.89</c:v>
                </c:pt>
                <c:pt idx="1189">
                  <c:v>796.9</c:v>
                </c:pt>
                <c:pt idx="1190">
                  <c:v>796.91</c:v>
                </c:pt>
                <c:pt idx="1191">
                  <c:v>796.92</c:v>
                </c:pt>
                <c:pt idx="1192">
                  <c:v>796.93</c:v>
                </c:pt>
                <c:pt idx="1193">
                  <c:v>796.94</c:v>
                </c:pt>
                <c:pt idx="1194">
                  <c:v>796.95</c:v>
                </c:pt>
                <c:pt idx="1195">
                  <c:v>796.96</c:v>
                </c:pt>
                <c:pt idx="1196">
                  <c:v>796.97</c:v>
                </c:pt>
                <c:pt idx="1197">
                  <c:v>796.98</c:v>
                </c:pt>
                <c:pt idx="1198">
                  <c:v>796.99</c:v>
                </c:pt>
                <c:pt idx="1199">
                  <c:v>797</c:v>
                </c:pt>
                <c:pt idx="1200">
                  <c:v>797.01</c:v>
                </c:pt>
                <c:pt idx="1201">
                  <c:v>797.02</c:v>
                </c:pt>
                <c:pt idx="1202">
                  <c:v>797.03</c:v>
                </c:pt>
                <c:pt idx="1203">
                  <c:v>797.04</c:v>
                </c:pt>
                <c:pt idx="1204">
                  <c:v>797.05</c:v>
                </c:pt>
                <c:pt idx="1205">
                  <c:v>797.06</c:v>
                </c:pt>
                <c:pt idx="1206">
                  <c:v>797.07</c:v>
                </c:pt>
                <c:pt idx="1207">
                  <c:v>797.08</c:v>
                </c:pt>
                <c:pt idx="1208">
                  <c:v>797.09</c:v>
                </c:pt>
                <c:pt idx="1209">
                  <c:v>797.1</c:v>
                </c:pt>
                <c:pt idx="1210">
                  <c:v>797.11</c:v>
                </c:pt>
                <c:pt idx="1211">
                  <c:v>797.12</c:v>
                </c:pt>
                <c:pt idx="1212">
                  <c:v>797.13</c:v>
                </c:pt>
                <c:pt idx="1213">
                  <c:v>797.14</c:v>
                </c:pt>
                <c:pt idx="1214">
                  <c:v>797.15</c:v>
                </c:pt>
                <c:pt idx="1215">
                  <c:v>797.16</c:v>
                </c:pt>
                <c:pt idx="1216">
                  <c:v>797.17</c:v>
                </c:pt>
                <c:pt idx="1217">
                  <c:v>797.18</c:v>
                </c:pt>
                <c:pt idx="1218">
                  <c:v>797.19</c:v>
                </c:pt>
                <c:pt idx="1219">
                  <c:v>797.2</c:v>
                </c:pt>
                <c:pt idx="1220">
                  <c:v>797.21</c:v>
                </c:pt>
                <c:pt idx="1221">
                  <c:v>797.22</c:v>
                </c:pt>
                <c:pt idx="1222">
                  <c:v>797.23</c:v>
                </c:pt>
                <c:pt idx="1223">
                  <c:v>797.24</c:v>
                </c:pt>
                <c:pt idx="1224">
                  <c:v>797.25</c:v>
                </c:pt>
                <c:pt idx="1225">
                  <c:v>797.26</c:v>
                </c:pt>
                <c:pt idx="1226">
                  <c:v>797.27</c:v>
                </c:pt>
                <c:pt idx="1227">
                  <c:v>797.28</c:v>
                </c:pt>
                <c:pt idx="1228">
                  <c:v>797.29</c:v>
                </c:pt>
                <c:pt idx="1229">
                  <c:v>797.3</c:v>
                </c:pt>
                <c:pt idx="1230">
                  <c:v>797.31</c:v>
                </c:pt>
                <c:pt idx="1231">
                  <c:v>797.32</c:v>
                </c:pt>
                <c:pt idx="1232">
                  <c:v>797.33</c:v>
                </c:pt>
                <c:pt idx="1233">
                  <c:v>797.34</c:v>
                </c:pt>
                <c:pt idx="1234">
                  <c:v>797.35</c:v>
                </c:pt>
                <c:pt idx="1235">
                  <c:v>797.36</c:v>
                </c:pt>
                <c:pt idx="1236">
                  <c:v>797.37</c:v>
                </c:pt>
                <c:pt idx="1237">
                  <c:v>797.38</c:v>
                </c:pt>
                <c:pt idx="1238">
                  <c:v>797.39</c:v>
                </c:pt>
                <c:pt idx="1239">
                  <c:v>797.4</c:v>
                </c:pt>
                <c:pt idx="1240">
                  <c:v>797.41</c:v>
                </c:pt>
                <c:pt idx="1241">
                  <c:v>797.42</c:v>
                </c:pt>
                <c:pt idx="1242">
                  <c:v>797.43</c:v>
                </c:pt>
                <c:pt idx="1243">
                  <c:v>797.44</c:v>
                </c:pt>
                <c:pt idx="1244">
                  <c:v>797.45</c:v>
                </c:pt>
                <c:pt idx="1245">
                  <c:v>797.46</c:v>
                </c:pt>
                <c:pt idx="1246">
                  <c:v>797.47</c:v>
                </c:pt>
                <c:pt idx="1247">
                  <c:v>797.48</c:v>
                </c:pt>
                <c:pt idx="1248">
                  <c:v>797.49</c:v>
                </c:pt>
                <c:pt idx="1249">
                  <c:v>797.5</c:v>
                </c:pt>
                <c:pt idx="1250">
                  <c:v>797.51</c:v>
                </c:pt>
                <c:pt idx="1251">
                  <c:v>797.52</c:v>
                </c:pt>
                <c:pt idx="1252">
                  <c:v>797.53</c:v>
                </c:pt>
                <c:pt idx="1253">
                  <c:v>797.54</c:v>
                </c:pt>
                <c:pt idx="1254">
                  <c:v>797.55</c:v>
                </c:pt>
                <c:pt idx="1255">
                  <c:v>797.56</c:v>
                </c:pt>
                <c:pt idx="1256">
                  <c:v>797.57</c:v>
                </c:pt>
                <c:pt idx="1257">
                  <c:v>797.58</c:v>
                </c:pt>
                <c:pt idx="1258">
                  <c:v>797.59</c:v>
                </c:pt>
                <c:pt idx="1259">
                  <c:v>797.6</c:v>
                </c:pt>
                <c:pt idx="1260">
                  <c:v>797.61</c:v>
                </c:pt>
                <c:pt idx="1261">
                  <c:v>797.62</c:v>
                </c:pt>
                <c:pt idx="1262">
                  <c:v>797.63</c:v>
                </c:pt>
                <c:pt idx="1263">
                  <c:v>797.64</c:v>
                </c:pt>
                <c:pt idx="1264">
                  <c:v>797.65</c:v>
                </c:pt>
                <c:pt idx="1265">
                  <c:v>797.66</c:v>
                </c:pt>
                <c:pt idx="1266">
                  <c:v>797.67</c:v>
                </c:pt>
                <c:pt idx="1267">
                  <c:v>797.68</c:v>
                </c:pt>
                <c:pt idx="1268">
                  <c:v>797.69</c:v>
                </c:pt>
                <c:pt idx="1269">
                  <c:v>797.7</c:v>
                </c:pt>
                <c:pt idx="1270">
                  <c:v>797.71</c:v>
                </c:pt>
                <c:pt idx="1271">
                  <c:v>797.72</c:v>
                </c:pt>
                <c:pt idx="1272">
                  <c:v>797.73</c:v>
                </c:pt>
                <c:pt idx="1273">
                  <c:v>797.74</c:v>
                </c:pt>
                <c:pt idx="1274">
                  <c:v>797.75</c:v>
                </c:pt>
                <c:pt idx="1275">
                  <c:v>797.76</c:v>
                </c:pt>
                <c:pt idx="1276">
                  <c:v>797.77</c:v>
                </c:pt>
                <c:pt idx="1277">
                  <c:v>797.78</c:v>
                </c:pt>
                <c:pt idx="1278">
                  <c:v>797.79</c:v>
                </c:pt>
                <c:pt idx="1279">
                  <c:v>797.8</c:v>
                </c:pt>
                <c:pt idx="1280">
                  <c:v>797.81</c:v>
                </c:pt>
                <c:pt idx="1281">
                  <c:v>797.82</c:v>
                </c:pt>
                <c:pt idx="1282">
                  <c:v>797.83</c:v>
                </c:pt>
                <c:pt idx="1283">
                  <c:v>797.84</c:v>
                </c:pt>
                <c:pt idx="1284">
                  <c:v>797.85</c:v>
                </c:pt>
                <c:pt idx="1285">
                  <c:v>797.86</c:v>
                </c:pt>
                <c:pt idx="1286">
                  <c:v>797.87</c:v>
                </c:pt>
                <c:pt idx="1287">
                  <c:v>797.88</c:v>
                </c:pt>
                <c:pt idx="1288">
                  <c:v>797.89</c:v>
                </c:pt>
                <c:pt idx="1289">
                  <c:v>797.9</c:v>
                </c:pt>
                <c:pt idx="1290">
                  <c:v>797.91</c:v>
                </c:pt>
                <c:pt idx="1291">
                  <c:v>797.92</c:v>
                </c:pt>
                <c:pt idx="1292">
                  <c:v>797.93</c:v>
                </c:pt>
                <c:pt idx="1293">
                  <c:v>797.94</c:v>
                </c:pt>
                <c:pt idx="1294">
                  <c:v>797.95</c:v>
                </c:pt>
                <c:pt idx="1295">
                  <c:v>797.96</c:v>
                </c:pt>
                <c:pt idx="1296">
                  <c:v>797.97</c:v>
                </c:pt>
                <c:pt idx="1297">
                  <c:v>797.98</c:v>
                </c:pt>
                <c:pt idx="1298">
                  <c:v>797.99</c:v>
                </c:pt>
                <c:pt idx="1299">
                  <c:v>798</c:v>
                </c:pt>
                <c:pt idx="1300">
                  <c:v>798.01</c:v>
                </c:pt>
                <c:pt idx="1301">
                  <c:v>798.02</c:v>
                </c:pt>
                <c:pt idx="1302">
                  <c:v>798.03</c:v>
                </c:pt>
                <c:pt idx="1303">
                  <c:v>798.04</c:v>
                </c:pt>
                <c:pt idx="1304">
                  <c:v>798.05</c:v>
                </c:pt>
                <c:pt idx="1305">
                  <c:v>798.06</c:v>
                </c:pt>
                <c:pt idx="1306">
                  <c:v>798.07</c:v>
                </c:pt>
                <c:pt idx="1307">
                  <c:v>798.08</c:v>
                </c:pt>
                <c:pt idx="1308">
                  <c:v>798.09</c:v>
                </c:pt>
                <c:pt idx="1309">
                  <c:v>798.1</c:v>
                </c:pt>
                <c:pt idx="1310">
                  <c:v>798.11</c:v>
                </c:pt>
                <c:pt idx="1311">
                  <c:v>798.12</c:v>
                </c:pt>
                <c:pt idx="1312">
                  <c:v>798.13</c:v>
                </c:pt>
                <c:pt idx="1313">
                  <c:v>798.14</c:v>
                </c:pt>
                <c:pt idx="1314">
                  <c:v>798.15</c:v>
                </c:pt>
                <c:pt idx="1315">
                  <c:v>798.16</c:v>
                </c:pt>
                <c:pt idx="1316">
                  <c:v>798.17</c:v>
                </c:pt>
                <c:pt idx="1317">
                  <c:v>798.18</c:v>
                </c:pt>
                <c:pt idx="1318">
                  <c:v>798.19</c:v>
                </c:pt>
                <c:pt idx="1319">
                  <c:v>798.2</c:v>
                </c:pt>
                <c:pt idx="1320">
                  <c:v>798.21</c:v>
                </c:pt>
                <c:pt idx="1321">
                  <c:v>798.22</c:v>
                </c:pt>
                <c:pt idx="1322">
                  <c:v>798.23</c:v>
                </c:pt>
                <c:pt idx="1323">
                  <c:v>798.24</c:v>
                </c:pt>
                <c:pt idx="1324">
                  <c:v>798.25</c:v>
                </c:pt>
                <c:pt idx="1325">
                  <c:v>798.26</c:v>
                </c:pt>
                <c:pt idx="1326">
                  <c:v>798.27</c:v>
                </c:pt>
                <c:pt idx="1327">
                  <c:v>798.28</c:v>
                </c:pt>
                <c:pt idx="1328">
                  <c:v>798.29</c:v>
                </c:pt>
                <c:pt idx="1329">
                  <c:v>798.3</c:v>
                </c:pt>
                <c:pt idx="1330">
                  <c:v>798.31</c:v>
                </c:pt>
                <c:pt idx="1331">
                  <c:v>798.32</c:v>
                </c:pt>
                <c:pt idx="1332">
                  <c:v>798.33</c:v>
                </c:pt>
                <c:pt idx="1333">
                  <c:v>798.34</c:v>
                </c:pt>
                <c:pt idx="1334">
                  <c:v>798.35</c:v>
                </c:pt>
                <c:pt idx="1335">
                  <c:v>798.36</c:v>
                </c:pt>
                <c:pt idx="1336">
                  <c:v>798.37</c:v>
                </c:pt>
                <c:pt idx="1337">
                  <c:v>798.38</c:v>
                </c:pt>
                <c:pt idx="1338">
                  <c:v>798.39</c:v>
                </c:pt>
                <c:pt idx="1339">
                  <c:v>798.4</c:v>
                </c:pt>
                <c:pt idx="1340">
                  <c:v>798.41</c:v>
                </c:pt>
                <c:pt idx="1341">
                  <c:v>798.42</c:v>
                </c:pt>
                <c:pt idx="1342">
                  <c:v>798.43</c:v>
                </c:pt>
                <c:pt idx="1343">
                  <c:v>798.44</c:v>
                </c:pt>
                <c:pt idx="1344">
                  <c:v>798.45</c:v>
                </c:pt>
                <c:pt idx="1345">
                  <c:v>798.46</c:v>
                </c:pt>
                <c:pt idx="1346">
                  <c:v>798.47</c:v>
                </c:pt>
                <c:pt idx="1347">
                  <c:v>798.48</c:v>
                </c:pt>
                <c:pt idx="1348">
                  <c:v>798.49</c:v>
                </c:pt>
                <c:pt idx="1349">
                  <c:v>798.5</c:v>
                </c:pt>
                <c:pt idx="1350">
                  <c:v>798.51</c:v>
                </c:pt>
                <c:pt idx="1351">
                  <c:v>798.52</c:v>
                </c:pt>
                <c:pt idx="1352">
                  <c:v>798.53</c:v>
                </c:pt>
                <c:pt idx="1353">
                  <c:v>798.54</c:v>
                </c:pt>
                <c:pt idx="1354">
                  <c:v>798.55</c:v>
                </c:pt>
                <c:pt idx="1355">
                  <c:v>798.56</c:v>
                </c:pt>
                <c:pt idx="1356">
                  <c:v>798.57</c:v>
                </c:pt>
                <c:pt idx="1357">
                  <c:v>798.58</c:v>
                </c:pt>
                <c:pt idx="1358">
                  <c:v>798.59</c:v>
                </c:pt>
                <c:pt idx="1359">
                  <c:v>798.6</c:v>
                </c:pt>
                <c:pt idx="1360">
                  <c:v>798.61</c:v>
                </c:pt>
                <c:pt idx="1361">
                  <c:v>798.62</c:v>
                </c:pt>
                <c:pt idx="1362">
                  <c:v>798.63</c:v>
                </c:pt>
                <c:pt idx="1363">
                  <c:v>798.64</c:v>
                </c:pt>
                <c:pt idx="1364">
                  <c:v>798.65</c:v>
                </c:pt>
                <c:pt idx="1365">
                  <c:v>798.66</c:v>
                </c:pt>
                <c:pt idx="1366">
                  <c:v>798.67</c:v>
                </c:pt>
                <c:pt idx="1367">
                  <c:v>798.68</c:v>
                </c:pt>
                <c:pt idx="1368">
                  <c:v>798.69</c:v>
                </c:pt>
                <c:pt idx="1369">
                  <c:v>798.7</c:v>
                </c:pt>
                <c:pt idx="1370">
                  <c:v>798.71</c:v>
                </c:pt>
                <c:pt idx="1371">
                  <c:v>798.72</c:v>
                </c:pt>
                <c:pt idx="1372">
                  <c:v>798.73</c:v>
                </c:pt>
                <c:pt idx="1373">
                  <c:v>798.74</c:v>
                </c:pt>
                <c:pt idx="1374">
                  <c:v>798.75</c:v>
                </c:pt>
                <c:pt idx="1375">
                  <c:v>798.76</c:v>
                </c:pt>
                <c:pt idx="1376">
                  <c:v>798.77</c:v>
                </c:pt>
                <c:pt idx="1377">
                  <c:v>798.78</c:v>
                </c:pt>
                <c:pt idx="1378">
                  <c:v>798.79</c:v>
                </c:pt>
                <c:pt idx="1379">
                  <c:v>798.8</c:v>
                </c:pt>
                <c:pt idx="1380">
                  <c:v>798.81</c:v>
                </c:pt>
                <c:pt idx="1381">
                  <c:v>798.82</c:v>
                </c:pt>
                <c:pt idx="1382">
                  <c:v>798.83</c:v>
                </c:pt>
                <c:pt idx="1383">
                  <c:v>798.84</c:v>
                </c:pt>
                <c:pt idx="1384">
                  <c:v>798.85</c:v>
                </c:pt>
                <c:pt idx="1385">
                  <c:v>798.86</c:v>
                </c:pt>
                <c:pt idx="1386">
                  <c:v>798.87</c:v>
                </c:pt>
                <c:pt idx="1387">
                  <c:v>798.88</c:v>
                </c:pt>
                <c:pt idx="1388">
                  <c:v>798.89</c:v>
                </c:pt>
                <c:pt idx="1389">
                  <c:v>798.9</c:v>
                </c:pt>
                <c:pt idx="1390">
                  <c:v>798.91</c:v>
                </c:pt>
                <c:pt idx="1391">
                  <c:v>798.92</c:v>
                </c:pt>
                <c:pt idx="1392">
                  <c:v>798.93</c:v>
                </c:pt>
                <c:pt idx="1393">
                  <c:v>798.94</c:v>
                </c:pt>
                <c:pt idx="1394">
                  <c:v>798.95</c:v>
                </c:pt>
                <c:pt idx="1395">
                  <c:v>798.96</c:v>
                </c:pt>
                <c:pt idx="1396">
                  <c:v>798.97</c:v>
                </c:pt>
                <c:pt idx="1397">
                  <c:v>798.98</c:v>
                </c:pt>
                <c:pt idx="1398">
                  <c:v>798.99</c:v>
                </c:pt>
                <c:pt idx="1399">
                  <c:v>799</c:v>
                </c:pt>
                <c:pt idx="1400">
                  <c:v>799.01</c:v>
                </c:pt>
                <c:pt idx="1401">
                  <c:v>799.02</c:v>
                </c:pt>
                <c:pt idx="1402">
                  <c:v>799.03</c:v>
                </c:pt>
                <c:pt idx="1403">
                  <c:v>799.04</c:v>
                </c:pt>
                <c:pt idx="1404">
                  <c:v>799.05</c:v>
                </c:pt>
                <c:pt idx="1405">
                  <c:v>799.06</c:v>
                </c:pt>
                <c:pt idx="1406">
                  <c:v>799.07</c:v>
                </c:pt>
                <c:pt idx="1407">
                  <c:v>799.08</c:v>
                </c:pt>
                <c:pt idx="1408">
                  <c:v>799.09</c:v>
                </c:pt>
                <c:pt idx="1409">
                  <c:v>799.1</c:v>
                </c:pt>
                <c:pt idx="1410">
                  <c:v>799.11</c:v>
                </c:pt>
                <c:pt idx="1411">
                  <c:v>799.12</c:v>
                </c:pt>
                <c:pt idx="1412">
                  <c:v>799.13</c:v>
                </c:pt>
                <c:pt idx="1413">
                  <c:v>799.14</c:v>
                </c:pt>
                <c:pt idx="1414">
                  <c:v>799.15</c:v>
                </c:pt>
                <c:pt idx="1415">
                  <c:v>799.16</c:v>
                </c:pt>
                <c:pt idx="1416">
                  <c:v>799.17</c:v>
                </c:pt>
                <c:pt idx="1417">
                  <c:v>799.18</c:v>
                </c:pt>
                <c:pt idx="1418">
                  <c:v>799.19</c:v>
                </c:pt>
                <c:pt idx="1419">
                  <c:v>799.2</c:v>
                </c:pt>
                <c:pt idx="1420">
                  <c:v>799.21</c:v>
                </c:pt>
                <c:pt idx="1421">
                  <c:v>799.22</c:v>
                </c:pt>
                <c:pt idx="1422">
                  <c:v>799.23</c:v>
                </c:pt>
                <c:pt idx="1423">
                  <c:v>799.24</c:v>
                </c:pt>
                <c:pt idx="1424">
                  <c:v>799.25</c:v>
                </c:pt>
                <c:pt idx="1425">
                  <c:v>799.26</c:v>
                </c:pt>
                <c:pt idx="1426">
                  <c:v>799.27</c:v>
                </c:pt>
                <c:pt idx="1427">
                  <c:v>799.28</c:v>
                </c:pt>
                <c:pt idx="1428">
                  <c:v>799.29</c:v>
                </c:pt>
                <c:pt idx="1429">
                  <c:v>799.3</c:v>
                </c:pt>
                <c:pt idx="1430">
                  <c:v>799.31</c:v>
                </c:pt>
                <c:pt idx="1431">
                  <c:v>799.32</c:v>
                </c:pt>
                <c:pt idx="1432">
                  <c:v>799.33</c:v>
                </c:pt>
                <c:pt idx="1433">
                  <c:v>799.34</c:v>
                </c:pt>
                <c:pt idx="1434">
                  <c:v>799.35</c:v>
                </c:pt>
                <c:pt idx="1435">
                  <c:v>799.36</c:v>
                </c:pt>
                <c:pt idx="1436">
                  <c:v>799.37</c:v>
                </c:pt>
                <c:pt idx="1437">
                  <c:v>799.38</c:v>
                </c:pt>
                <c:pt idx="1438">
                  <c:v>799.39</c:v>
                </c:pt>
                <c:pt idx="1439">
                  <c:v>799.4</c:v>
                </c:pt>
                <c:pt idx="1440">
                  <c:v>799.41</c:v>
                </c:pt>
                <c:pt idx="1441">
                  <c:v>799.42</c:v>
                </c:pt>
                <c:pt idx="1442">
                  <c:v>799.43</c:v>
                </c:pt>
                <c:pt idx="1443">
                  <c:v>799.44</c:v>
                </c:pt>
                <c:pt idx="1444">
                  <c:v>799.45</c:v>
                </c:pt>
                <c:pt idx="1445">
                  <c:v>799.46</c:v>
                </c:pt>
                <c:pt idx="1446">
                  <c:v>799.47</c:v>
                </c:pt>
                <c:pt idx="1447">
                  <c:v>799.48</c:v>
                </c:pt>
                <c:pt idx="1448">
                  <c:v>799.49</c:v>
                </c:pt>
                <c:pt idx="1449">
                  <c:v>799.5</c:v>
                </c:pt>
                <c:pt idx="1450">
                  <c:v>799.51</c:v>
                </c:pt>
                <c:pt idx="1451">
                  <c:v>799.52</c:v>
                </c:pt>
                <c:pt idx="1452">
                  <c:v>799.53</c:v>
                </c:pt>
                <c:pt idx="1453">
                  <c:v>799.54</c:v>
                </c:pt>
                <c:pt idx="1454">
                  <c:v>799.55</c:v>
                </c:pt>
                <c:pt idx="1455">
                  <c:v>799.56</c:v>
                </c:pt>
                <c:pt idx="1456">
                  <c:v>799.57</c:v>
                </c:pt>
                <c:pt idx="1457">
                  <c:v>799.58</c:v>
                </c:pt>
                <c:pt idx="1458">
                  <c:v>799.59</c:v>
                </c:pt>
                <c:pt idx="1459">
                  <c:v>799.6</c:v>
                </c:pt>
                <c:pt idx="1460">
                  <c:v>799.61</c:v>
                </c:pt>
                <c:pt idx="1461">
                  <c:v>799.62</c:v>
                </c:pt>
                <c:pt idx="1462">
                  <c:v>799.63</c:v>
                </c:pt>
                <c:pt idx="1463">
                  <c:v>799.64</c:v>
                </c:pt>
                <c:pt idx="1464">
                  <c:v>799.65</c:v>
                </c:pt>
                <c:pt idx="1465">
                  <c:v>799.66</c:v>
                </c:pt>
                <c:pt idx="1466">
                  <c:v>799.67</c:v>
                </c:pt>
                <c:pt idx="1467">
                  <c:v>799.68</c:v>
                </c:pt>
                <c:pt idx="1468">
                  <c:v>799.69</c:v>
                </c:pt>
                <c:pt idx="1469">
                  <c:v>799.7</c:v>
                </c:pt>
                <c:pt idx="1470">
                  <c:v>799.71</c:v>
                </c:pt>
                <c:pt idx="1471">
                  <c:v>799.72</c:v>
                </c:pt>
                <c:pt idx="1472">
                  <c:v>799.73</c:v>
                </c:pt>
                <c:pt idx="1473">
                  <c:v>799.74</c:v>
                </c:pt>
                <c:pt idx="1474">
                  <c:v>799.75</c:v>
                </c:pt>
                <c:pt idx="1475">
                  <c:v>799.76</c:v>
                </c:pt>
                <c:pt idx="1476">
                  <c:v>799.77</c:v>
                </c:pt>
                <c:pt idx="1477">
                  <c:v>799.78</c:v>
                </c:pt>
                <c:pt idx="1478">
                  <c:v>799.79</c:v>
                </c:pt>
                <c:pt idx="1479">
                  <c:v>799.8</c:v>
                </c:pt>
                <c:pt idx="1480">
                  <c:v>799.81</c:v>
                </c:pt>
                <c:pt idx="1481">
                  <c:v>799.82</c:v>
                </c:pt>
                <c:pt idx="1482">
                  <c:v>799.83</c:v>
                </c:pt>
                <c:pt idx="1483">
                  <c:v>799.84</c:v>
                </c:pt>
                <c:pt idx="1484">
                  <c:v>799.85</c:v>
                </c:pt>
                <c:pt idx="1485">
                  <c:v>799.86</c:v>
                </c:pt>
                <c:pt idx="1486">
                  <c:v>799.87</c:v>
                </c:pt>
                <c:pt idx="1487">
                  <c:v>799.88</c:v>
                </c:pt>
                <c:pt idx="1488">
                  <c:v>799.89</c:v>
                </c:pt>
                <c:pt idx="1489">
                  <c:v>799.9</c:v>
                </c:pt>
                <c:pt idx="1490">
                  <c:v>799.91</c:v>
                </c:pt>
                <c:pt idx="1491">
                  <c:v>799.92</c:v>
                </c:pt>
                <c:pt idx="1492">
                  <c:v>799.93</c:v>
                </c:pt>
                <c:pt idx="1493">
                  <c:v>799.94</c:v>
                </c:pt>
                <c:pt idx="1494">
                  <c:v>799.95</c:v>
                </c:pt>
                <c:pt idx="1495">
                  <c:v>799.96</c:v>
                </c:pt>
                <c:pt idx="1496">
                  <c:v>799.97</c:v>
                </c:pt>
                <c:pt idx="1497">
                  <c:v>799.98</c:v>
                </c:pt>
                <c:pt idx="1498">
                  <c:v>799.99</c:v>
                </c:pt>
                <c:pt idx="1499">
                  <c:v>800</c:v>
                </c:pt>
                <c:pt idx="1500">
                  <c:v>800.01</c:v>
                </c:pt>
                <c:pt idx="1501">
                  <c:v>800.02</c:v>
                </c:pt>
                <c:pt idx="1502">
                  <c:v>800.03</c:v>
                </c:pt>
                <c:pt idx="1503">
                  <c:v>800.04</c:v>
                </c:pt>
                <c:pt idx="1504">
                  <c:v>800.05</c:v>
                </c:pt>
                <c:pt idx="1505">
                  <c:v>800.06</c:v>
                </c:pt>
                <c:pt idx="1506">
                  <c:v>800.07</c:v>
                </c:pt>
                <c:pt idx="1507">
                  <c:v>800.08</c:v>
                </c:pt>
                <c:pt idx="1508">
                  <c:v>800.09</c:v>
                </c:pt>
                <c:pt idx="1509">
                  <c:v>800.1</c:v>
                </c:pt>
                <c:pt idx="1510">
                  <c:v>800.11</c:v>
                </c:pt>
                <c:pt idx="1511">
                  <c:v>800.12</c:v>
                </c:pt>
                <c:pt idx="1512">
                  <c:v>800.13</c:v>
                </c:pt>
                <c:pt idx="1513">
                  <c:v>800.14</c:v>
                </c:pt>
                <c:pt idx="1514">
                  <c:v>800.15</c:v>
                </c:pt>
                <c:pt idx="1515">
                  <c:v>800.16</c:v>
                </c:pt>
                <c:pt idx="1516">
                  <c:v>800.17</c:v>
                </c:pt>
                <c:pt idx="1517">
                  <c:v>800.18</c:v>
                </c:pt>
                <c:pt idx="1518">
                  <c:v>800.19</c:v>
                </c:pt>
                <c:pt idx="1519">
                  <c:v>800.2</c:v>
                </c:pt>
                <c:pt idx="1520">
                  <c:v>800.21</c:v>
                </c:pt>
                <c:pt idx="1521">
                  <c:v>800.22</c:v>
                </c:pt>
                <c:pt idx="1522">
                  <c:v>800.23</c:v>
                </c:pt>
                <c:pt idx="1523">
                  <c:v>800.24</c:v>
                </c:pt>
                <c:pt idx="1524">
                  <c:v>800.25</c:v>
                </c:pt>
                <c:pt idx="1525">
                  <c:v>800.26</c:v>
                </c:pt>
                <c:pt idx="1526">
                  <c:v>800.27</c:v>
                </c:pt>
                <c:pt idx="1527">
                  <c:v>800.28</c:v>
                </c:pt>
                <c:pt idx="1528">
                  <c:v>800.29</c:v>
                </c:pt>
                <c:pt idx="1529">
                  <c:v>800.3</c:v>
                </c:pt>
                <c:pt idx="1530">
                  <c:v>800.31</c:v>
                </c:pt>
                <c:pt idx="1531">
                  <c:v>800.32</c:v>
                </c:pt>
                <c:pt idx="1532">
                  <c:v>800.33</c:v>
                </c:pt>
                <c:pt idx="1533">
                  <c:v>800.34</c:v>
                </c:pt>
                <c:pt idx="1534">
                  <c:v>800.35</c:v>
                </c:pt>
                <c:pt idx="1535">
                  <c:v>800.36</c:v>
                </c:pt>
                <c:pt idx="1536">
                  <c:v>800.37</c:v>
                </c:pt>
                <c:pt idx="1537">
                  <c:v>800.38</c:v>
                </c:pt>
                <c:pt idx="1538">
                  <c:v>800.39</c:v>
                </c:pt>
                <c:pt idx="1539">
                  <c:v>800.4</c:v>
                </c:pt>
                <c:pt idx="1540">
                  <c:v>800.41</c:v>
                </c:pt>
                <c:pt idx="1541">
                  <c:v>800.42</c:v>
                </c:pt>
                <c:pt idx="1542">
                  <c:v>800.43</c:v>
                </c:pt>
                <c:pt idx="1543">
                  <c:v>800.44</c:v>
                </c:pt>
                <c:pt idx="1544">
                  <c:v>800.45</c:v>
                </c:pt>
                <c:pt idx="1545">
                  <c:v>800.46</c:v>
                </c:pt>
                <c:pt idx="1546">
                  <c:v>800.47</c:v>
                </c:pt>
                <c:pt idx="1547">
                  <c:v>800.48</c:v>
                </c:pt>
                <c:pt idx="1548">
                  <c:v>800.49</c:v>
                </c:pt>
                <c:pt idx="1549">
                  <c:v>800.5</c:v>
                </c:pt>
                <c:pt idx="1550">
                  <c:v>800.51</c:v>
                </c:pt>
                <c:pt idx="1551">
                  <c:v>800.52</c:v>
                </c:pt>
                <c:pt idx="1552">
                  <c:v>800.53</c:v>
                </c:pt>
                <c:pt idx="1553">
                  <c:v>800.54</c:v>
                </c:pt>
                <c:pt idx="1554">
                  <c:v>800.55</c:v>
                </c:pt>
                <c:pt idx="1555">
                  <c:v>800.56</c:v>
                </c:pt>
                <c:pt idx="1556">
                  <c:v>800.57</c:v>
                </c:pt>
                <c:pt idx="1557">
                  <c:v>800.58</c:v>
                </c:pt>
                <c:pt idx="1558">
                  <c:v>800.59</c:v>
                </c:pt>
                <c:pt idx="1559">
                  <c:v>800.6</c:v>
                </c:pt>
                <c:pt idx="1560">
                  <c:v>800.61</c:v>
                </c:pt>
                <c:pt idx="1561">
                  <c:v>800.62</c:v>
                </c:pt>
                <c:pt idx="1562">
                  <c:v>800.63</c:v>
                </c:pt>
                <c:pt idx="1563">
                  <c:v>800.64</c:v>
                </c:pt>
                <c:pt idx="1564">
                  <c:v>800.65</c:v>
                </c:pt>
                <c:pt idx="1565">
                  <c:v>800.66</c:v>
                </c:pt>
                <c:pt idx="1566">
                  <c:v>800.67</c:v>
                </c:pt>
                <c:pt idx="1567">
                  <c:v>800.68</c:v>
                </c:pt>
                <c:pt idx="1568">
                  <c:v>800.69</c:v>
                </c:pt>
                <c:pt idx="1569">
                  <c:v>800.7</c:v>
                </c:pt>
                <c:pt idx="1570">
                  <c:v>800.71</c:v>
                </c:pt>
                <c:pt idx="1571">
                  <c:v>800.72</c:v>
                </c:pt>
                <c:pt idx="1572">
                  <c:v>800.73</c:v>
                </c:pt>
                <c:pt idx="1573">
                  <c:v>800.74</c:v>
                </c:pt>
                <c:pt idx="1574">
                  <c:v>800.75</c:v>
                </c:pt>
                <c:pt idx="1575">
                  <c:v>800.76</c:v>
                </c:pt>
                <c:pt idx="1576">
                  <c:v>800.77</c:v>
                </c:pt>
                <c:pt idx="1577">
                  <c:v>800.78</c:v>
                </c:pt>
                <c:pt idx="1578">
                  <c:v>800.79</c:v>
                </c:pt>
                <c:pt idx="1579">
                  <c:v>800.8</c:v>
                </c:pt>
                <c:pt idx="1580">
                  <c:v>800.81</c:v>
                </c:pt>
                <c:pt idx="1581">
                  <c:v>800.82</c:v>
                </c:pt>
                <c:pt idx="1582">
                  <c:v>800.83</c:v>
                </c:pt>
                <c:pt idx="1583">
                  <c:v>800.84</c:v>
                </c:pt>
                <c:pt idx="1584">
                  <c:v>800.85</c:v>
                </c:pt>
                <c:pt idx="1585">
                  <c:v>800.86</c:v>
                </c:pt>
                <c:pt idx="1586">
                  <c:v>800.87</c:v>
                </c:pt>
                <c:pt idx="1587">
                  <c:v>800.88</c:v>
                </c:pt>
                <c:pt idx="1588">
                  <c:v>800.89</c:v>
                </c:pt>
                <c:pt idx="1589">
                  <c:v>800.9</c:v>
                </c:pt>
                <c:pt idx="1590">
                  <c:v>800.91</c:v>
                </c:pt>
                <c:pt idx="1591">
                  <c:v>800.92</c:v>
                </c:pt>
                <c:pt idx="1592">
                  <c:v>800.93</c:v>
                </c:pt>
                <c:pt idx="1593">
                  <c:v>800.94</c:v>
                </c:pt>
                <c:pt idx="1594">
                  <c:v>800.95</c:v>
                </c:pt>
                <c:pt idx="1595">
                  <c:v>800.96</c:v>
                </c:pt>
                <c:pt idx="1596">
                  <c:v>800.97</c:v>
                </c:pt>
                <c:pt idx="1597">
                  <c:v>800.98</c:v>
                </c:pt>
                <c:pt idx="1598">
                  <c:v>800.99</c:v>
                </c:pt>
                <c:pt idx="1599">
                  <c:v>801</c:v>
                </c:pt>
                <c:pt idx="1600">
                  <c:v>801.01</c:v>
                </c:pt>
                <c:pt idx="1601">
                  <c:v>801.02</c:v>
                </c:pt>
                <c:pt idx="1602">
                  <c:v>801.03</c:v>
                </c:pt>
                <c:pt idx="1603">
                  <c:v>801.04</c:v>
                </c:pt>
                <c:pt idx="1604">
                  <c:v>801.05</c:v>
                </c:pt>
                <c:pt idx="1605">
                  <c:v>801.06</c:v>
                </c:pt>
                <c:pt idx="1606">
                  <c:v>801.07</c:v>
                </c:pt>
                <c:pt idx="1607">
                  <c:v>801.08</c:v>
                </c:pt>
                <c:pt idx="1608">
                  <c:v>801.09</c:v>
                </c:pt>
                <c:pt idx="1609">
                  <c:v>801.1</c:v>
                </c:pt>
                <c:pt idx="1610">
                  <c:v>801.11</c:v>
                </c:pt>
                <c:pt idx="1611">
                  <c:v>801.12</c:v>
                </c:pt>
                <c:pt idx="1612">
                  <c:v>801.13</c:v>
                </c:pt>
                <c:pt idx="1613">
                  <c:v>801.14</c:v>
                </c:pt>
                <c:pt idx="1614">
                  <c:v>801.15</c:v>
                </c:pt>
                <c:pt idx="1615">
                  <c:v>801.16</c:v>
                </c:pt>
                <c:pt idx="1616">
                  <c:v>801.17</c:v>
                </c:pt>
                <c:pt idx="1617">
                  <c:v>801.18</c:v>
                </c:pt>
                <c:pt idx="1618">
                  <c:v>801.19</c:v>
                </c:pt>
                <c:pt idx="1619">
                  <c:v>801.2</c:v>
                </c:pt>
                <c:pt idx="1620">
                  <c:v>801.21</c:v>
                </c:pt>
                <c:pt idx="1621">
                  <c:v>801.22</c:v>
                </c:pt>
                <c:pt idx="1622">
                  <c:v>801.23</c:v>
                </c:pt>
                <c:pt idx="1623">
                  <c:v>801.24</c:v>
                </c:pt>
                <c:pt idx="1624">
                  <c:v>801.25</c:v>
                </c:pt>
                <c:pt idx="1625">
                  <c:v>801.26</c:v>
                </c:pt>
                <c:pt idx="1626">
                  <c:v>801.27</c:v>
                </c:pt>
                <c:pt idx="1627">
                  <c:v>801.28</c:v>
                </c:pt>
                <c:pt idx="1628">
                  <c:v>801.29</c:v>
                </c:pt>
                <c:pt idx="1629">
                  <c:v>801.3</c:v>
                </c:pt>
                <c:pt idx="1630">
                  <c:v>801.31</c:v>
                </c:pt>
                <c:pt idx="1631">
                  <c:v>801.32</c:v>
                </c:pt>
                <c:pt idx="1632">
                  <c:v>801.33</c:v>
                </c:pt>
                <c:pt idx="1633">
                  <c:v>801.34</c:v>
                </c:pt>
                <c:pt idx="1634">
                  <c:v>801.35</c:v>
                </c:pt>
                <c:pt idx="1635">
                  <c:v>801.36</c:v>
                </c:pt>
                <c:pt idx="1636">
                  <c:v>801.37</c:v>
                </c:pt>
                <c:pt idx="1637">
                  <c:v>801.38</c:v>
                </c:pt>
                <c:pt idx="1638">
                  <c:v>801.39</c:v>
                </c:pt>
                <c:pt idx="1639">
                  <c:v>801.4</c:v>
                </c:pt>
                <c:pt idx="1640">
                  <c:v>801.41</c:v>
                </c:pt>
                <c:pt idx="1641">
                  <c:v>801.42</c:v>
                </c:pt>
                <c:pt idx="1642">
                  <c:v>801.43</c:v>
                </c:pt>
                <c:pt idx="1643">
                  <c:v>801.44</c:v>
                </c:pt>
                <c:pt idx="1644">
                  <c:v>801.45</c:v>
                </c:pt>
                <c:pt idx="1645">
                  <c:v>801.46</c:v>
                </c:pt>
                <c:pt idx="1646">
                  <c:v>801.47</c:v>
                </c:pt>
                <c:pt idx="1647">
                  <c:v>801.48</c:v>
                </c:pt>
                <c:pt idx="1648">
                  <c:v>801.49</c:v>
                </c:pt>
                <c:pt idx="1649">
                  <c:v>801.5</c:v>
                </c:pt>
                <c:pt idx="1650">
                  <c:v>801.51</c:v>
                </c:pt>
                <c:pt idx="1651">
                  <c:v>801.52</c:v>
                </c:pt>
                <c:pt idx="1652">
                  <c:v>801.53</c:v>
                </c:pt>
                <c:pt idx="1653">
                  <c:v>801.54</c:v>
                </c:pt>
                <c:pt idx="1654">
                  <c:v>801.55</c:v>
                </c:pt>
                <c:pt idx="1655">
                  <c:v>801.56</c:v>
                </c:pt>
                <c:pt idx="1656">
                  <c:v>801.57</c:v>
                </c:pt>
                <c:pt idx="1657">
                  <c:v>801.58</c:v>
                </c:pt>
                <c:pt idx="1658">
                  <c:v>801.59</c:v>
                </c:pt>
                <c:pt idx="1659">
                  <c:v>801.6</c:v>
                </c:pt>
                <c:pt idx="1660">
                  <c:v>801.61</c:v>
                </c:pt>
                <c:pt idx="1661">
                  <c:v>801.62</c:v>
                </c:pt>
                <c:pt idx="1662">
                  <c:v>801.63</c:v>
                </c:pt>
                <c:pt idx="1663">
                  <c:v>801.64</c:v>
                </c:pt>
                <c:pt idx="1664">
                  <c:v>801.65</c:v>
                </c:pt>
                <c:pt idx="1665">
                  <c:v>801.66</c:v>
                </c:pt>
                <c:pt idx="1666">
                  <c:v>801.67</c:v>
                </c:pt>
                <c:pt idx="1667">
                  <c:v>801.68</c:v>
                </c:pt>
                <c:pt idx="1668">
                  <c:v>801.69</c:v>
                </c:pt>
                <c:pt idx="1669">
                  <c:v>801.7</c:v>
                </c:pt>
                <c:pt idx="1670">
                  <c:v>801.71</c:v>
                </c:pt>
                <c:pt idx="1671">
                  <c:v>801.72</c:v>
                </c:pt>
                <c:pt idx="1672">
                  <c:v>801.73</c:v>
                </c:pt>
                <c:pt idx="1673">
                  <c:v>801.74</c:v>
                </c:pt>
                <c:pt idx="1674">
                  <c:v>801.75</c:v>
                </c:pt>
                <c:pt idx="1675">
                  <c:v>801.76</c:v>
                </c:pt>
                <c:pt idx="1676">
                  <c:v>801.77</c:v>
                </c:pt>
                <c:pt idx="1677">
                  <c:v>801.78</c:v>
                </c:pt>
                <c:pt idx="1678">
                  <c:v>801.79</c:v>
                </c:pt>
                <c:pt idx="1679">
                  <c:v>801.8</c:v>
                </c:pt>
                <c:pt idx="1680">
                  <c:v>801.81</c:v>
                </c:pt>
                <c:pt idx="1681">
                  <c:v>801.82</c:v>
                </c:pt>
                <c:pt idx="1682">
                  <c:v>801.83</c:v>
                </c:pt>
                <c:pt idx="1683">
                  <c:v>801.84</c:v>
                </c:pt>
                <c:pt idx="1684">
                  <c:v>801.85</c:v>
                </c:pt>
                <c:pt idx="1685">
                  <c:v>801.86</c:v>
                </c:pt>
                <c:pt idx="1686">
                  <c:v>801.87</c:v>
                </c:pt>
                <c:pt idx="1687">
                  <c:v>801.88</c:v>
                </c:pt>
                <c:pt idx="1688">
                  <c:v>801.89</c:v>
                </c:pt>
                <c:pt idx="1689">
                  <c:v>801.9</c:v>
                </c:pt>
                <c:pt idx="1690">
                  <c:v>801.91</c:v>
                </c:pt>
                <c:pt idx="1691">
                  <c:v>801.92</c:v>
                </c:pt>
                <c:pt idx="1692">
                  <c:v>801.93</c:v>
                </c:pt>
                <c:pt idx="1693">
                  <c:v>801.94</c:v>
                </c:pt>
                <c:pt idx="1694">
                  <c:v>801.95</c:v>
                </c:pt>
                <c:pt idx="1695">
                  <c:v>801.96</c:v>
                </c:pt>
                <c:pt idx="1696">
                  <c:v>801.97</c:v>
                </c:pt>
                <c:pt idx="1697">
                  <c:v>801.98</c:v>
                </c:pt>
                <c:pt idx="1698">
                  <c:v>801.99</c:v>
                </c:pt>
                <c:pt idx="1699">
                  <c:v>802</c:v>
                </c:pt>
                <c:pt idx="1700">
                  <c:v>802.01</c:v>
                </c:pt>
                <c:pt idx="1701">
                  <c:v>802.02</c:v>
                </c:pt>
                <c:pt idx="1702">
                  <c:v>802.03</c:v>
                </c:pt>
                <c:pt idx="1703">
                  <c:v>802.04</c:v>
                </c:pt>
                <c:pt idx="1704">
                  <c:v>802.05</c:v>
                </c:pt>
                <c:pt idx="1705">
                  <c:v>802.06</c:v>
                </c:pt>
                <c:pt idx="1706">
                  <c:v>802.07</c:v>
                </c:pt>
                <c:pt idx="1707">
                  <c:v>802.08</c:v>
                </c:pt>
                <c:pt idx="1708">
                  <c:v>802.09</c:v>
                </c:pt>
                <c:pt idx="1709">
                  <c:v>802.1</c:v>
                </c:pt>
                <c:pt idx="1710">
                  <c:v>802.11</c:v>
                </c:pt>
                <c:pt idx="1711">
                  <c:v>802.12</c:v>
                </c:pt>
                <c:pt idx="1712">
                  <c:v>802.13</c:v>
                </c:pt>
                <c:pt idx="1713">
                  <c:v>802.14</c:v>
                </c:pt>
                <c:pt idx="1714">
                  <c:v>802.15</c:v>
                </c:pt>
                <c:pt idx="1715">
                  <c:v>802.16</c:v>
                </c:pt>
                <c:pt idx="1716">
                  <c:v>802.17</c:v>
                </c:pt>
                <c:pt idx="1717">
                  <c:v>802.18</c:v>
                </c:pt>
                <c:pt idx="1718">
                  <c:v>802.19</c:v>
                </c:pt>
                <c:pt idx="1719">
                  <c:v>802.2</c:v>
                </c:pt>
                <c:pt idx="1720">
                  <c:v>802.21</c:v>
                </c:pt>
                <c:pt idx="1721">
                  <c:v>802.22</c:v>
                </c:pt>
                <c:pt idx="1722">
                  <c:v>802.23</c:v>
                </c:pt>
                <c:pt idx="1723">
                  <c:v>802.24</c:v>
                </c:pt>
                <c:pt idx="1724">
                  <c:v>802.25</c:v>
                </c:pt>
                <c:pt idx="1725">
                  <c:v>802.26</c:v>
                </c:pt>
                <c:pt idx="1726">
                  <c:v>802.27</c:v>
                </c:pt>
                <c:pt idx="1727">
                  <c:v>802.28</c:v>
                </c:pt>
                <c:pt idx="1728">
                  <c:v>802.29</c:v>
                </c:pt>
                <c:pt idx="1729">
                  <c:v>802.3</c:v>
                </c:pt>
                <c:pt idx="1730">
                  <c:v>802.31</c:v>
                </c:pt>
                <c:pt idx="1731">
                  <c:v>802.32</c:v>
                </c:pt>
                <c:pt idx="1732">
                  <c:v>802.33</c:v>
                </c:pt>
                <c:pt idx="1733">
                  <c:v>802.34</c:v>
                </c:pt>
                <c:pt idx="1734">
                  <c:v>802.35</c:v>
                </c:pt>
                <c:pt idx="1735">
                  <c:v>802.36</c:v>
                </c:pt>
                <c:pt idx="1736">
                  <c:v>802.37</c:v>
                </c:pt>
                <c:pt idx="1737">
                  <c:v>802.38</c:v>
                </c:pt>
                <c:pt idx="1738">
                  <c:v>802.39</c:v>
                </c:pt>
                <c:pt idx="1739">
                  <c:v>802.4</c:v>
                </c:pt>
                <c:pt idx="1740">
                  <c:v>802.41</c:v>
                </c:pt>
                <c:pt idx="1741">
                  <c:v>802.42</c:v>
                </c:pt>
                <c:pt idx="1742">
                  <c:v>802.43</c:v>
                </c:pt>
                <c:pt idx="1743">
                  <c:v>802.44</c:v>
                </c:pt>
                <c:pt idx="1744">
                  <c:v>802.45</c:v>
                </c:pt>
                <c:pt idx="1745">
                  <c:v>802.46</c:v>
                </c:pt>
                <c:pt idx="1746">
                  <c:v>802.47</c:v>
                </c:pt>
                <c:pt idx="1747">
                  <c:v>802.48</c:v>
                </c:pt>
                <c:pt idx="1748">
                  <c:v>802.49</c:v>
                </c:pt>
                <c:pt idx="1749">
                  <c:v>802.5</c:v>
                </c:pt>
                <c:pt idx="1750">
                  <c:v>802.51</c:v>
                </c:pt>
                <c:pt idx="1751">
                  <c:v>802.52</c:v>
                </c:pt>
                <c:pt idx="1752">
                  <c:v>802.53</c:v>
                </c:pt>
                <c:pt idx="1753">
                  <c:v>802.54</c:v>
                </c:pt>
                <c:pt idx="1754">
                  <c:v>802.55</c:v>
                </c:pt>
                <c:pt idx="1755">
                  <c:v>802.56</c:v>
                </c:pt>
                <c:pt idx="1756">
                  <c:v>802.57</c:v>
                </c:pt>
                <c:pt idx="1757">
                  <c:v>802.58</c:v>
                </c:pt>
                <c:pt idx="1758">
                  <c:v>802.59</c:v>
                </c:pt>
                <c:pt idx="1759">
                  <c:v>802.6</c:v>
                </c:pt>
                <c:pt idx="1760">
                  <c:v>802.61</c:v>
                </c:pt>
                <c:pt idx="1761">
                  <c:v>802.62</c:v>
                </c:pt>
                <c:pt idx="1762">
                  <c:v>802.63</c:v>
                </c:pt>
                <c:pt idx="1763">
                  <c:v>802.64</c:v>
                </c:pt>
                <c:pt idx="1764">
                  <c:v>802.65</c:v>
                </c:pt>
                <c:pt idx="1765">
                  <c:v>802.66</c:v>
                </c:pt>
                <c:pt idx="1766">
                  <c:v>802.67</c:v>
                </c:pt>
                <c:pt idx="1767">
                  <c:v>802.68</c:v>
                </c:pt>
                <c:pt idx="1768">
                  <c:v>802.69</c:v>
                </c:pt>
                <c:pt idx="1769">
                  <c:v>802.7</c:v>
                </c:pt>
                <c:pt idx="1770">
                  <c:v>802.71</c:v>
                </c:pt>
                <c:pt idx="1771">
                  <c:v>802.72</c:v>
                </c:pt>
                <c:pt idx="1772">
                  <c:v>802.73</c:v>
                </c:pt>
                <c:pt idx="1773">
                  <c:v>802.74</c:v>
                </c:pt>
                <c:pt idx="1774">
                  <c:v>802.75</c:v>
                </c:pt>
                <c:pt idx="1775">
                  <c:v>802.76</c:v>
                </c:pt>
                <c:pt idx="1776">
                  <c:v>802.77</c:v>
                </c:pt>
                <c:pt idx="1777">
                  <c:v>802.78</c:v>
                </c:pt>
                <c:pt idx="1778">
                  <c:v>802.79</c:v>
                </c:pt>
                <c:pt idx="1779">
                  <c:v>802.8</c:v>
                </c:pt>
                <c:pt idx="1780">
                  <c:v>802.81</c:v>
                </c:pt>
                <c:pt idx="1781">
                  <c:v>802.82</c:v>
                </c:pt>
                <c:pt idx="1782">
                  <c:v>802.83</c:v>
                </c:pt>
                <c:pt idx="1783">
                  <c:v>802.84</c:v>
                </c:pt>
                <c:pt idx="1784">
                  <c:v>802.85</c:v>
                </c:pt>
                <c:pt idx="1785">
                  <c:v>802.86</c:v>
                </c:pt>
                <c:pt idx="1786">
                  <c:v>802.87</c:v>
                </c:pt>
                <c:pt idx="1787">
                  <c:v>802.88</c:v>
                </c:pt>
                <c:pt idx="1788">
                  <c:v>802.89</c:v>
                </c:pt>
                <c:pt idx="1789">
                  <c:v>802.9</c:v>
                </c:pt>
                <c:pt idx="1790">
                  <c:v>802.91</c:v>
                </c:pt>
                <c:pt idx="1791">
                  <c:v>802.92</c:v>
                </c:pt>
                <c:pt idx="1792">
                  <c:v>802.93</c:v>
                </c:pt>
                <c:pt idx="1793">
                  <c:v>802.94</c:v>
                </c:pt>
                <c:pt idx="1794">
                  <c:v>802.95</c:v>
                </c:pt>
                <c:pt idx="1795">
                  <c:v>802.96</c:v>
                </c:pt>
                <c:pt idx="1796">
                  <c:v>802.97</c:v>
                </c:pt>
                <c:pt idx="1797">
                  <c:v>802.98</c:v>
                </c:pt>
                <c:pt idx="1798">
                  <c:v>802.99</c:v>
                </c:pt>
                <c:pt idx="1799">
                  <c:v>803</c:v>
                </c:pt>
                <c:pt idx="1800">
                  <c:v>803.01</c:v>
                </c:pt>
                <c:pt idx="1801">
                  <c:v>803.02</c:v>
                </c:pt>
                <c:pt idx="1802">
                  <c:v>803.03</c:v>
                </c:pt>
                <c:pt idx="1803">
                  <c:v>803.04</c:v>
                </c:pt>
                <c:pt idx="1804">
                  <c:v>803.05</c:v>
                </c:pt>
                <c:pt idx="1805">
                  <c:v>803.06</c:v>
                </c:pt>
                <c:pt idx="1806">
                  <c:v>803.07</c:v>
                </c:pt>
                <c:pt idx="1807">
                  <c:v>803.08</c:v>
                </c:pt>
                <c:pt idx="1808">
                  <c:v>803.09</c:v>
                </c:pt>
                <c:pt idx="1809">
                  <c:v>803.1</c:v>
                </c:pt>
                <c:pt idx="1810">
                  <c:v>803.11</c:v>
                </c:pt>
                <c:pt idx="1811">
                  <c:v>803.12</c:v>
                </c:pt>
                <c:pt idx="1812">
                  <c:v>803.13</c:v>
                </c:pt>
                <c:pt idx="1813">
                  <c:v>803.14</c:v>
                </c:pt>
                <c:pt idx="1814">
                  <c:v>803.15</c:v>
                </c:pt>
                <c:pt idx="1815">
                  <c:v>803.16</c:v>
                </c:pt>
                <c:pt idx="1816">
                  <c:v>803.17</c:v>
                </c:pt>
                <c:pt idx="1817">
                  <c:v>803.18</c:v>
                </c:pt>
                <c:pt idx="1818">
                  <c:v>803.19</c:v>
                </c:pt>
                <c:pt idx="1819">
                  <c:v>803.2</c:v>
                </c:pt>
                <c:pt idx="1820">
                  <c:v>803.21</c:v>
                </c:pt>
                <c:pt idx="1821">
                  <c:v>803.22</c:v>
                </c:pt>
                <c:pt idx="1822">
                  <c:v>803.23</c:v>
                </c:pt>
                <c:pt idx="1823">
                  <c:v>803.24</c:v>
                </c:pt>
                <c:pt idx="1824">
                  <c:v>803.25</c:v>
                </c:pt>
                <c:pt idx="1825">
                  <c:v>803.26</c:v>
                </c:pt>
                <c:pt idx="1826">
                  <c:v>803.27</c:v>
                </c:pt>
                <c:pt idx="1827">
                  <c:v>803.28</c:v>
                </c:pt>
                <c:pt idx="1828">
                  <c:v>803.29</c:v>
                </c:pt>
                <c:pt idx="1829">
                  <c:v>803.3</c:v>
                </c:pt>
                <c:pt idx="1830">
                  <c:v>803.31</c:v>
                </c:pt>
                <c:pt idx="1831">
                  <c:v>803.32</c:v>
                </c:pt>
                <c:pt idx="1832">
                  <c:v>803.33</c:v>
                </c:pt>
                <c:pt idx="1833">
                  <c:v>803.34</c:v>
                </c:pt>
                <c:pt idx="1834">
                  <c:v>803.35</c:v>
                </c:pt>
                <c:pt idx="1835">
                  <c:v>803.36</c:v>
                </c:pt>
                <c:pt idx="1836">
                  <c:v>803.37</c:v>
                </c:pt>
                <c:pt idx="1837">
                  <c:v>803.38</c:v>
                </c:pt>
                <c:pt idx="1838">
                  <c:v>803.39</c:v>
                </c:pt>
                <c:pt idx="1839">
                  <c:v>803.4</c:v>
                </c:pt>
                <c:pt idx="1840">
                  <c:v>803.41</c:v>
                </c:pt>
                <c:pt idx="1841">
                  <c:v>803.42</c:v>
                </c:pt>
                <c:pt idx="1842">
                  <c:v>803.43</c:v>
                </c:pt>
                <c:pt idx="1843">
                  <c:v>803.44</c:v>
                </c:pt>
                <c:pt idx="1844">
                  <c:v>803.45</c:v>
                </c:pt>
                <c:pt idx="1845">
                  <c:v>803.46</c:v>
                </c:pt>
                <c:pt idx="1846">
                  <c:v>803.47</c:v>
                </c:pt>
                <c:pt idx="1847">
                  <c:v>803.48</c:v>
                </c:pt>
                <c:pt idx="1848">
                  <c:v>803.49</c:v>
                </c:pt>
                <c:pt idx="1849">
                  <c:v>803.5</c:v>
                </c:pt>
                <c:pt idx="1850">
                  <c:v>803.51</c:v>
                </c:pt>
                <c:pt idx="1851">
                  <c:v>803.52</c:v>
                </c:pt>
                <c:pt idx="1852">
                  <c:v>803.53</c:v>
                </c:pt>
                <c:pt idx="1853">
                  <c:v>803.54</c:v>
                </c:pt>
                <c:pt idx="1854">
                  <c:v>803.55</c:v>
                </c:pt>
                <c:pt idx="1855">
                  <c:v>803.56</c:v>
                </c:pt>
                <c:pt idx="1856">
                  <c:v>803.57</c:v>
                </c:pt>
                <c:pt idx="1857">
                  <c:v>803.58</c:v>
                </c:pt>
                <c:pt idx="1858">
                  <c:v>803.59</c:v>
                </c:pt>
                <c:pt idx="1859">
                  <c:v>803.6</c:v>
                </c:pt>
                <c:pt idx="1860">
                  <c:v>803.61</c:v>
                </c:pt>
                <c:pt idx="1861">
                  <c:v>803.62</c:v>
                </c:pt>
                <c:pt idx="1862">
                  <c:v>803.63</c:v>
                </c:pt>
                <c:pt idx="1863">
                  <c:v>803.64</c:v>
                </c:pt>
                <c:pt idx="1864">
                  <c:v>803.65</c:v>
                </c:pt>
                <c:pt idx="1865">
                  <c:v>803.66</c:v>
                </c:pt>
                <c:pt idx="1866">
                  <c:v>803.67</c:v>
                </c:pt>
                <c:pt idx="1867">
                  <c:v>803.68</c:v>
                </c:pt>
                <c:pt idx="1868">
                  <c:v>803.69</c:v>
                </c:pt>
                <c:pt idx="1869">
                  <c:v>803.7</c:v>
                </c:pt>
                <c:pt idx="1870">
                  <c:v>803.71</c:v>
                </c:pt>
                <c:pt idx="1871">
                  <c:v>803.72</c:v>
                </c:pt>
                <c:pt idx="1872">
                  <c:v>803.73</c:v>
                </c:pt>
                <c:pt idx="1873">
                  <c:v>803.74</c:v>
                </c:pt>
                <c:pt idx="1874">
                  <c:v>803.75</c:v>
                </c:pt>
                <c:pt idx="1875">
                  <c:v>803.76</c:v>
                </c:pt>
                <c:pt idx="1876">
                  <c:v>803.77</c:v>
                </c:pt>
                <c:pt idx="1877">
                  <c:v>803.78</c:v>
                </c:pt>
                <c:pt idx="1878">
                  <c:v>803.79</c:v>
                </c:pt>
                <c:pt idx="1879">
                  <c:v>803.8</c:v>
                </c:pt>
                <c:pt idx="1880">
                  <c:v>803.81</c:v>
                </c:pt>
                <c:pt idx="1881">
                  <c:v>803.82</c:v>
                </c:pt>
                <c:pt idx="1882">
                  <c:v>803.83</c:v>
                </c:pt>
                <c:pt idx="1883">
                  <c:v>803.84</c:v>
                </c:pt>
                <c:pt idx="1884">
                  <c:v>803.85</c:v>
                </c:pt>
                <c:pt idx="1885">
                  <c:v>803.86</c:v>
                </c:pt>
                <c:pt idx="1886">
                  <c:v>803.87</c:v>
                </c:pt>
                <c:pt idx="1887">
                  <c:v>803.88</c:v>
                </c:pt>
                <c:pt idx="1888">
                  <c:v>803.89</c:v>
                </c:pt>
                <c:pt idx="1889">
                  <c:v>803.9</c:v>
                </c:pt>
                <c:pt idx="1890">
                  <c:v>803.91</c:v>
                </c:pt>
                <c:pt idx="1891">
                  <c:v>803.92</c:v>
                </c:pt>
                <c:pt idx="1892">
                  <c:v>803.93</c:v>
                </c:pt>
                <c:pt idx="1893">
                  <c:v>803.94</c:v>
                </c:pt>
                <c:pt idx="1894">
                  <c:v>803.95</c:v>
                </c:pt>
                <c:pt idx="1895">
                  <c:v>803.96</c:v>
                </c:pt>
                <c:pt idx="1896">
                  <c:v>803.97</c:v>
                </c:pt>
                <c:pt idx="1897">
                  <c:v>803.98</c:v>
                </c:pt>
                <c:pt idx="1898">
                  <c:v>803.99</c:v>
                </c:pt>
                <c:pt idx="1899">
                  <c:v>804</c:v>
                </c:pt>
                <c:pt idx="1900">
                  <c:v>804.01</c:v>
                </c:pt>
                <c:pt idx="1901">
                  <c:v>804.02</c:v>
                </c:pt>
                <c:pt idx="1902">
                  <c:v>804.03</c:v>
                </c:pt>
                <c:pt idx="1903">
                  <c:v>804.04</c:v>
                </c:pt>
                <c:pt idx="1904">
                  <c:v>804.05</c:v>
                </c:pt>
                <c:pt idx="1905">
                  <c:v>804.06</c:v>
                </c:pt>
                <c:pt idx="1906">
                  <c:v>804.07</c:v>
                </c:pt>
                <c:pt idx="1907">
                  <c:v>804.08</c:v>
                </c:pt>
                <c:pt idx="1908">
                  <c:v>804.09</c:v>
                </c:pt>
                <c:pt idx="1909">
                  <c:v>804.1</c:v>
                </c:pt>
                <c:pt idx="1910">
                  <c:v>804.11</c:v>
                </c:pt>
                <c:pt idx="1911">
                  <c:v>804.12</c:v>
                </c:pt>
                <c:pt idx="1912">
                  <c:v>804.13</c:v>
                </c:pt>
                <c:pt idx="1913">
                  <c:v>804.14</c:v>
                </c:pt>
                <c:pt idx="1914">
                  <c:v>804.15</c:v>
                </c:pt>
                <c:pt idx="1915">
                  <c:v>804.16</c:v>
                </c:pt>
                <c:pt idx="1916">
                  <c:v>804.17</c:v>
                </c:pt>
                <c:pt idx="1917">
                  <c:v>804.18</c:v>
                </c:pt>
                <c:pt idx="1918">
                  <c:v>804.19</c:v>
                </c:pt>
                <c:pt idx="1919">
                  <c:v>804.2</c:v>
                </c:pt>
                <c:pt idx="1920">
                  <c:v>804.21</c:v>
                </c:pt>
                <c:pt idx="1921">
                  <c:v>804.22</c:v>
                </c:pt>
                <c:pt idx="1922">
                  <c:v>804.23</c:v>
                </c:pt>
                <c:pt idx="1923">
                  <c:v>804.24</c:v>
                </c:pt>
                <c:pt idx="1924">
                  <c:v>804.25</c:v>
                </c:pt>
                <c:pt idx="1925">
                  <c:v>804.26</c:v>
                </c:pt>
                <c:pt idx="1926">
                  <c:v>804.27</c:v>
                </c:pt>
                <c:pt idx="1927">
                  <c:v>804.28</c:v>
                </c:pt>
                <c:pt idx="1928">
                  <c:v>804.29</c:v>
                </c:pt>
                <c:pt idx="1929">
                  <c:v>804.3</c:v>
                </c:pt>
                <c:pt idx="1930">
                  <c:v>804.31</c:v>
                </c:pt>
                <c:pt idx="1931">
                  <c:v>804.32</c:v>
                </c:pt>
                <c:pt idx="1932">
                  <c:v>804.33</c:v>
                </c:pt>
                <c:pt idx="1933">
                  <c:v>804.34</c:v>
                </c:pt>
                <c:pt idx="1934">
                  <c:v>804.35</c:v>
                </c:pt>
                <c:pt idx="1935">
                  <c:v>804.36</c:v>
                </c:pt>
                <c:pt idx="1936">
                  <c:v>804.37</c:v>
                </c:pt>
                <c:pt idx="1937">
                  <c:v>804.38</c:v>
                </c:pt>
                <c:pt idx="1938">
                  <c:v>804.39</c:v>
                </c:pt>
                <c:pt idx="1939">
                  <c:v>804.4</c:v>
                </c:pt>
                <c:pt idx="1940">
                  <c:v>804.41</c:v>
                </c:pt>
                <c:pt idx="1941">
                  <c:v>804.42</c:v>
                </c:pt>
                <c:pt idx="1942">
                  <c:v>804.43</c:v>
                </c:pt>
                <c:pt idx="1943">
                  <c:v>804.44</c:v>
                </c:pt>
                <c:pt idx="1944">
                  <c:v>804.45</c:v>
                </c:pt>
                <c:pt idx="1945">
                  <c:v>804.46</c:v>
                </c:pt>
                <c:pt idx="1946">
                  <c:v>804.47</c:v>
                </c:pt>
                <c:pt idx="1947">
                  <c:v>804.48</c:v>
                </c:pt>
                <c:pt idx="1948">
                  <c:v>804.49</c:v>
                </c:pt>
                <c:pt idx="1949">
                  <c:v>804.5</c:v>
                </c:pt>
                <c:pt idx="1950">
                  <c:v>804.51</c:v>
                </c:pt>
                <c:pt idx="1951">
                  <c:v>804.52</c:v>
                </c:pt>
                <c:pt idx="1952">
                  <c:v>804.53</c:v>
                </c:pt>
                <c:pt idx="1953">
                  <c:v>804.54</c:v>
                </c:pt>
                <c:pt idx="1954">
                  <c:v>804.55</c:v>
                </c:pt>
                <c:pt idx="1955">
                  <c:v>804.56</c:v>
                </c:pt>
                <c:pt idx="1956">
                  <c:v>804.57</c:v>
                </c:pt>
                <c:pt idx="1957">
                  <c:v>804.58</c:v>
                </c:pt>
                <c:pt idx="1958">
                  <c:v>804.59</c:v>
                </c:pt>
                <c:pt idx="1959">
                  <c:v>804.6</c:v>
                </c:pt>
                <c:pt idx="1960">
                  <c:v>804.61</c:v>
                </c:pt>
                <c:pt idx="1961">
                  <c:v>804.62</c:v>
                </c:pt>
                <c:pt idx="1962">
                  <c:v>804.63</c:v>
                </c:pt>
                <c:pt idx="1963">
                  <c:v>804.64</c:v>
                </c:pt>
                <c:pt idx="1964">
                  <c:v>804.65</c:v>
                </c:pt>
                <c:pt idx="1965">
                  <c:v>804.66</c:v>
                </c:pt>
                <c:pt idx="1966">
                  <c:v>804.67</c:v>
                </c:pt>
                <c:pt idx="1967">
                  <c:v>804.68</c:v>
                </c:pt>
                <c:pt idx="1968">
                  <c:v>804.69</c:v>
                </c:pt>
                <c:pt idx="1969">
                  <c:v>804.7</c:v>
                </c:pt>
                <c:pt idx="1970">
                  <c:v>804.71</c:v>
                </c:pt>
                <c:pt idx="1971">
                  <c:v>804.72</c:v>
                </c:pt>
                <c:pt idx="1972">
                  <c:v>804.73</c:v>
                </c:pt>
                <c:pt idx="1973">
                  <c:v>804.74</c:v>
                </c:pt>
                <c:pt idx="1974">
                  <c:v>804.75</c:v>
                </c:pt>
                <c:pt idx="1975">
                  <c:v>804.76</c:v>
                </c:pt>
                <c:pt idx="1976">
                  <c:v>804.77</c:v>
                </c:pt>
                <c:pt idx="1977">
                  <c:v>804.78</c:v>
                </c:pt>
                <c:pt idx="1978">
                  <c:v>804.79</c:v>
                </c:pt>
                <c:pt idx="1979">
                  <c:v>804.8</c:v>
                </c:pt>
                <c:pt idx="1980">
                  <c:v>804.81</c:v>
                </c:pt>
                <c:pt idx="1981">
                  <c:v>804.82</c:v>
                </c:pt>
                <c:pt idx="1982">
                  <c:v>804.83</c:v>
                </c:pt>
                <c:pt idx="1983">
                  <c:v>804.84</c:v>
                </c:pt>
                <c:pt idx="1984">
                  <c:v>804.85</c:v>
                </c:pt>
                <c:pt idx="1985">
                  <c:v>804.86</c:v>
                </c:pt>
                <c:pt idx="1986">
                  <c:v>804.87</c:v>
                </c:pt>
                <c:pt idx="1987">
                  <c:v>804.88</c:v>
                </c:pt>
                <c:pt idx="1988">
                  <c:v>804.89</c:v>
                </c:pt>
                <c:pt idx="1989">
                  <c:v>804.9</c:v>
                </c:pt>
                <c:pt idx="1990">
                  <c:v>804.91</c:v>
                </c:pt>
                <c:pt idx="1991">
                  <c:v>804.92</c:v>
                </c:pt>
                <c:pt idx="1992">
                  <c:v>804.93</c:v>
                </c:pt>
                <c:pt idx="1993">
                  <c:v>804.94</c:v>
                </c:pt>
                <c:pt idx="1994">
                  <c:v>804.95</c:v>
                </c:pt>
                <c:pt idx="1995">
                  <c:v>804.96</c:v>
                </c:pt>
                <c:pt idx="1996">
                  <c:v>804.97</c:v>
                </c:pt>
                <c:pt idx="1997">
                  <c:v>804.98</c:v>
                </c:pt>
                <c:pt idx="1998">
                  <c:v>804.99</c:v>
                </c:pt>
                <c:pt idx="1999">
                  <c:v>805</c:v>
                </c:pt>
              </c:numCache>
            </c:numRef>
          </c:xVal>
          <c:yVal>
            <c:numRef>
              <c:f>Presas!$GA$3:$GA$2002</c:f>
              <c:numCache>
                <c:formatCode>0.000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2E-3</c:v>
                </c:pt>
                <c:pt idx="26">
                  <c:v>2E-3</c:v>
                </c:pt>
                <c:pt idx="27">
                  <c:v>2E-3</c:v>
                </c:pt>
                <c:pt idx="28">
                  <c:v>2E-3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  <c:pt idx="37">
                  <c:v>3.0000000000000001E-3</c:v>
                </c:pt>
                <c:pt idx="38">
                  <c:v>4.0000000000000001E-3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4.0000000000000001E-3</c:v>
                </c:pt>
                <c:pt idx="46">
                  <c:v>4.0000000000000001E-3</c:v>
                </c:pt>
                <c:pt idx="47">
                  <c:v>5.0000000000000001E-3</c:v>
                </c:pt>
                <c:pt idx="48">
                  <c:v>5.0000000000000001E-3</c:v>
                </c:pt>
                <c:pt idx="49">
                  <c:v>5.0000000000000001E-3</c:v>
                </c:pt>
                <c:pt idx="50">
                  <c:v>5.0000000000000001E-3</c:v>
                </c:pt>
                <c:pt idx="51">
                  <c:v>5.0000000000000001E-3</c:v>
                </c:pt>
                <c:pt idx="52">
                  <c:v>5.0000000000000001E-3</c:v>
                </c:pt>
                <c:pt idx="53">
                  <c:v>5.0000000000000001E-3</c:v>
                </c:pt>
                <c:pt idx="54">
                  <c:v>6.0000000000000001E-3</c:v>
                </c:pt>
                <c:pt idx="55">
                  <c:v>6.0000000000000001E-3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6.0000000000000001E-3</c:v>
                </c:pt>
                <c:pt idx="61">
                  <c:v>7.0000000000000001E-3</c:v>
                </c:pt>
                <c:pt idx="62">
                  <c:v>7.0000000000000001E-3</c:v>
                </c:pt>
                <c:pt idx="63">
                  <c:v>7.0000000000000001E-3</c:v>
                </c:pt>
                <c:pt idx="64">
                  <c:v>7.0000000000000001E-3</c:v>
                </c:pt>
                <c:pt idx="65">
                  <c:v>7.0000000000000001E-3</c:v>
                </c:pt>
                <c:pt idx="66">
                  <c:v>7.0000000000000001E-3</c:v>
                </c:pt>
                <c:pt idx="67">
                  <c:v>7.0000000000000001E-3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8.9999999999999993E-3</c:v>
                </c:pt>
                <c:pt idx="75">
                  <c:v>8.9999999999999993E-3</c:v>
                </c:pt>
                <c:pt idx="76">
                  <c:v>8.9999999999999993E-3</c:v>
                </c:pt>
                <c:pt idx="77">
                  <c:v>8.9999999999999993E-3</c:v>
                </c:pt>
                <c:pt idx="78">
                  <c:v>8.9999999999999993E-3</c:v>
                </c:pt>
                <c:pt idx="79">
                  <c:v>8.9999999999999993E-3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1.0999999999999999E-2</c:v>
                </c:pt>
                <c:pt idx="87">
                  <c:v>1.0999999999999999E-2</c:v>
                </c:pt>
                <c:pt idx="88">
                  <c:v>1.0999999999999999E-2</c:v>
                </c:pt>
                <c:pt idx="89">
                  <c:v>1.0999999999999999E-2</c:v>
                </c:pt>
                <c:pt idx="90">
                  <c:v>1.0999999999999999E-2</c:v>
                </c:pt>
                <c:pt idx="91">
                  <c:v>1.2E-2</c:v>
                </c:pt>
                <c:pt idx="92">
                  <c:v>1.2E-2</c:v>
                </c:pt>
                <c:pt idx="93">
                  <c:v>1.2E-2</c:v>
                </c:pt>
                <c:pt idx="94">
                  <c:v>1.2E-2</c:v>
                </c:pt>
                <c:pt idx="95">
                  <c:v>1.2E-2</c:v>
                </c:pt>
                <c:pt idx="96">
                  <c:v>1.2999999999999999E-2</c:v>
                </c:pt>
                <c:pt idx="97">
                  <c:v>1.2999999999999999E-2</c:v>
                </c:pt>
                <c:pt idx="98">
                  <c:v>1.2999999999999999E-2</c:v>
                </c:pt>
                <c:pt idx="99">
                  <c:v>1.2999999999999999E-2</c:v>
                </c:pt>
                <c:pt idx="100">
                  <c:v>1.2999999999999999E-2</c:v>
                </c:pt>
                <c:pt idx="101">
                  <c:v>1.4E-2</c:v>
                </c:pt>
                <c:pt idx="102">
                  <c:v>1.4E-2</c:v>
                </c:pt>
                <c:pt idx="103">
                  <c:v>1.4E-2</c:v>
                </c:pt>
                <c:pt idx="104">
                  <c:v>1.4E-2</c:v>
                </c:pt>
                <c:pt idx="105">
                  <c:v>1.4E-2</c:v>
                </c:pt>
                <c:pt idx="106">
                  <c:v>1.4999999999999999E-2</c:v>
                </c:pt>
                <c:pt idx="107">
                  <c:v>1.4999999999999999E-2</c:v>
                </c:pt>
                <c:pt idx="108">
                  <c:v>1.4999999999999999E-2</c:v>
                </c:pt>
                <c:pt idx="109">
                  <c:v>1.4999999999999999E-2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1.7000000000000001E-2</c:v>
                </c:pt>
                <c:pt idx="116">
                  <c:v>1.7000000000000001E-2</c:v>
                </c:pt>
                <c:pt idx="117">
                  <c:v>1.7000000000000001E-2</c:v>
                </c:pt>
                <c:pt idx="118">
                  <c:v>1.7000000000000001E-2</c:v>
                </c:pt>
                <c:pt idx="119">
                  <c:v>1.7999999999999999E-2</c:v>
                </c:pt>
                <c:pt idx="120">
                  <c:v>1.7999999999999999E-2</c:v>
                </c:pt>
                <c:pt idx="121">
                  <c:v>1.7999999999999999E-2</c:v>
                </c:pt>
                <c:pt idx="122">
                  <c:v>1.7999999999999999E-2</c:v>
                </c:pt>
                <c:pt idx="123">
                  <c:v>1.9E-2</c:v>
                </c:pt>
                <c:pt idx="124">
                  <c:v>1.9E-2</c:v>
                </c:pt>
                <c:pt idx="125">
                  <c:v>1.9E-2</c:v>
                </c:pt>
                <c:pt idx="126">
                  <c:v>1.9E-2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2.1000000000000001E-2</c:v>
                </c:pt>
                <c:pt idx="132">
                  <c:v>2.1000000000000001E-2</c:v>
                </c:pt>
                <c:pt idx="133">
                  <c:v>2.1000000000000001E-2</c:v>
                </c:pt>
                <c:pt idx="134">
                  <c:v>2.1000000000000001E-2</c:v>
                </c:pt>
                <c:pt idx="135">
                  <c:v>2.1999999999999999E-2</c:v>
                </c:pt>
                <c:pt idx="136">
                  <c:v>2.1999999999999999E-2</c:v>
                </c:pt>
                <c:pt idx="137">
                  <c:v>2.1999999999999999E-2</c:v>
                </c:pt>
                <c:pt idx="138">
                  <c:v>2.1999999999999999E-2</c:v>
                </c:pt>
                <c:pt idx="139">
                  <c:v>2.3E-2</c:v>
                </c:pt>
                <c:pt idx="140">
                  <c:v>2.3E-2</c:v>
                </c:pt>
                <c:pt idx="141">
                  <c:v>2.3E-2</c:v>
                </c:pt>
                <c:pt idx="142">
                  <c:v>2.4E-2</c:v>
                </c:pt>
                <c:pt idx="143">
                  <c:v>2.4E-2</c:v>
                </c:pt>
                <c:pt idx="144">
                  <c:v>2.4E-2</c:v>
                </c:pt>
                <c:pt idx="145">
                  <c:v>2.4E-2</c:v>
                </c:pt>
                <c:pt idx="146">
                  <c:v>2.5000000000000001E-2</c:v>
                </c:pt>
                <c:pt idx="147">
                  <c:v>2.5000000000000001E-2</c:v>
                </c:pt>
                <c:pt idx="148">
                  <c:v>2.5000000000000001E-2</c:v>
                </c:pt>
                <c:pt idx="149">
                  <c:v>2.5999999999999999E-2</c:v>
                </c:pt>
                <c:pt idx="150">
                  <c:v>2.5999999999999999E-2</c:v>
                </c:pt>
                <c:pt idx="151">
                  <c:v>2.5999999999999999E-2</c:v>
                </c:pt>
                <c:pt idx="152">
                  <c:v>2.5999999999999999E-2</c:v>
                </c:pt>
                <c:pt idx="153">
                  <c:v>2.7E-2</c:v>
                </c:pt>
                <c:pt idx="154">
                  <c:v>2.7E-2</c:v>
                </c:pt>
                <c:pt idx="155">
                  <c:v>2.7E-2</c:v>
                </c:pt>
                <c:pt idx="156">
                  <c:v>2.8000000000000001E-2</c:v>
                </c:pt>
                <c:pt idx="157">
                  <c:v>2.8000000000000001E-2</c:v>
                </c:pt>
                <c:pt idx="158">
                  <c:v>2.8000000000000001E-2</c:v>
                </c:pt>
                <c:pt idx="159">
                  <c:v>2.9000000000000001E-2</c:v>
                </c:pt>
                <c:pt idx="160">
                  <c:v>2.9000000000000001E-2</c:v>
                </c:pt>
                <c:pt idx="161">
                  <c:v>2.9000000000000001E-2</c:v>
                </c:pt>
                <c:pt idx="162">
                  <c:v>0.03</c:v>
                </c:pt>
                <c:pt idx="163">
                  <c:v>0.03</c:v>
                </c:pt>
                <c:pt idx="164">
                  <c:v>0.03</c:v>
                </c:pt>
                <c:pt idx="165">
                  <c:v>3.1E-2</c:v>
                </c:pt>
                <c:pt idx="166">
                  <c:v>3.1E-2</c:v>
                </c:pt>
                <c:pt idx="167">
                  <c:v>3.1E-2</c:v>
                </c:pt>
                <c:pt idx="168">
                  <c:v>3.1E-2</c:v>
                </c:pt>
                <c:pt idx="169">
                  <c:v>3.2000000000000001E-2</c:v>
                </c:pt>
                <c:pt idx="170">
                  <c:v>3.2000000000000001E-2</c:v>
                </c:pt>
                <c:pt idx="171">
                  <c:v>3.2000000000000001E-2</c:v>
                </c:pt>
                <c:pt idx="172">
                  <c:v>3.3000000000000002E-2</c:v>
                </c:pt>
                <c:pt idx="173">
                  <c:v>3.3000000000000002E-2</c:v>
                </c:pt>
                <c:pt idx="174">
                  <c:v>3.4000000000000002E-2</c:v>
                </c:pt>
                <c:pt idx="175">
                  <c:v>3.4000000000000002E-2</c:v>
                </c:pt>
                <c:pt idx="176">
                  <c:v>3.4000000000000002E-2</c:v>
                </c:pt>
                <c:pt idx="177">
                  <c:v>3.5000000000000003E-2</c:v>
                </c:pt>
                <c:pt idx="178">
                  <c:v>3.5000000000000003E-2</c:v>
                </c:pt>
                <c:pt idx="179">
                  <c:v>3.5000000000000003E-2</c:v>
                </c:pt>
                <c:pt idx="180">
                  <c:v>3.5999999999999997E-2</c:v>
                </c:pt>
                <c:pt idx="181">
                  <c:v>3.5999999999999997E-2</c:v>
                </c:pt>
                <c:pt idx="182">
                  <c:v>3.5999999999999997E-2</c:v>
                </c:pt>
                <c:pt idx="183">
                  <c:v>3.6999999999999998E-2</c:v>
                </c:pt>
                <c:pt idx="184">
                  <c:v>3.6999999999999998E-2</c:v>
                </c:pt>
                <c:pt idx="185">
                  <c:v>3.6999999999999998E-2</c:v>
                </c:pt>
                <c:pt idx="186">
                  <c:v>3.7999999999999999E-2</c:v>
                </c:pt>
                <c:pt idx="187">
                  <c:v>3.7999999999999999E-2</c:v>
                </c:pt>
                <c:pt idx="188">
                  <c:v>3.7999999999999999E-2</c:v>
                </c:pt>
                <c:pt idx="189">
                  <c:v>3.9E-2</c:v>
                </c:pt>
                <c:pt idx="190">
                  <c:v>3.9E-2</c:v>
                </c:pt>
                <c:pt idx="191">
                  <c:v>0.04</c:v>
                </c:pt>
                <c:pt idx="192">
                  <c:v>0.04</c:v>
                </c:pt>
                <c:pt idx="193">
                  <c:v>0.04</c:v>
                </c:pt>
                <c:pt idx="194">
                  <c:v>4.1000000000000002E-2</c:v>
                </c:pt>
                <c:pt idx="195">
                  <c:v>4.1000000000000002E-2</c:v>
                </c:pt>
                <c:pt idx="196">
                  <c:v>4.2000000000000003E-2</c:v>
                </c:pt>
                <c:pt idx="197">
                  <c:v>4.2000000000000003E-2</c:v>
                </c:pt>
                <c:pt idx="198">
                  <c:v>4.2000000000000003E-2</c:v>
                </c:pt>
                <c:pt idx="199">
                  <c:v>4.2999999999999997E-2</c:v>
                </c:pt>
                <c:pt idx="200">
                  <c:v>4.2999999999999997E-2</c:v>
                </c:pt>
                <c:pt idx="201">
                  <c:v>4.2999999999999997E-2</c:v>
                </c:pt>
                <c:pt idx="202">
                  <c:v>4.3999999999999997E-2</c:v>
                </c:pt>
                <c:pt idx="203">
                  <c:v>4.3999999999999997E-2</c:v>
                </c:pt>
                <c:pt idx="204">
                  <c:v>4.4999999999999998E-2</c:v>
                </c:pt>
                <c:pt idx="205">
                  <c:v>4.4999999999999998E-2</c:v>
                </c:pt>
                <c:pt idx="206">
                  <c:v>4.4999999999999998E-2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4.7E-2</c:v>
                </c:pt>
                <c:pt idx="210">
                  <c:v>4.7E-2</c:v>
                </c:pt>
                <c:pt idx="211">
                  <c:v>4.8000000000000001E-2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0.05</c:v>
                </c:pt>
                <c:pt idx="217">
                  <c:v>0.05</c:v>
                </c:pt>
                <c:pt idx="218">
                  <c:v>5.0999999999999997E-2</c:v>
                </c:pt>
                <c:pt idx="219">
                  <c:v>5.0999999999999997E-2</c:v>
                </c:pt>
                <c:pt idx="220">
                  <c:v>5.0999999999999997E-2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5.3999999999999999E-2</c:v>
                </c:pt>
                <c:pt idx="226">
                  <c:v>5.3999999999999999E-2</c:v>
                </c:pt>
                <c:pt idx="227">
                  <c:v>5.5E-2</c:v>
                </c:pt>
                <c:pt idx="228">
                  <c:v>5.5E-2</c:v>
                </c:pt>
                <c:pt idx="229">
                  <c:v>5.5E-2</c:v>
                </c:pt>
                <c:pt idx="230">
                  <c:v>5.6000000000000001E-2</c:v>
                </c:pt>
                <c:pt idx="231">
                  <c:v>5.6000000000000001E-2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0.06</c:v>
                </c:pt>
                <c:pt idx="240">
                  <c:v>6.0999999999999999E-2</c:v>
                </c:pt>
                <c:pt idx="241">
                  <c:v>6.0999999999999999E-2</c:v>
                </c:pt>
                <c:pt idx="242">
                  <c:v>6.2E-2</c:v>
                </c:pt>
                <c:pt idx="243">
                  <c:v>6.2E-2</c:v>
                </c:pt>
                <c:pt idx="244">
                  <c:v>6.3E-2</c:v>
                </c:pt>
                <c:pt idx="245">
                  <c:v>6.3E-2</c:v>
                </c:pt>
                <c:pt idx="246">
                  <c:v>6.4000000000000001E-2</c:v>
                </c:pt>
                <c:pt idx="247">
                  <c:v>6.4000000000000001E-2</c:v>
                </c:pt>
                <c:pt idx="248">
                  <c:v>6.5000000000000002E-2</c:v>
                </c:pt>
                <c:pt idx="249">
                  <c:v>6.5000000000000002E-2</c:v>
                </c:pt>
                <c:pt idx="250">
                  <c:v>6.6000000000000003E-2</c:v>
                </c:pt>
                <c:pt idx="251">
                  <c:v>6.6000000000000003E-2</c:v>
                </c:pt>
                <c:pt idx="252">
                  <c:v>6.7000000000000004E-2</c:v>
                </c:pt>
                <c:pt idx="253">
                  <c:v>6.7000000000000004E-2</c:v>
                </c:pt>
                <c:pt idx="254">
                  <c:v>6.8000000000000005E-2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6.9000000000000006E-2</c:v>
                </c:pt>
                <c:pt idx="258">
                  <c:v>7.0000000000000007E-2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7.1999999999999995E-2</c:v>
                </c:pt>
                <c:pt idx="264">
                  <c:v>7.2999999999999995E-2</c:v>
                </c:pt>
                <c:pt idx="265">
                  <c:v>7.3999999999999996E-2</c:v>
                </c:pt>
                <c:pt idx="266">
                  <c:v>7.3999999999999996E-2</c:v>
                </c:pt>
                <c:pt idx="267">
                  <c:v>7.4999999999999997E-2</c:v>
                </c:pt>
                <c:pt idx="268">
                  <c:v>7.4999999999999997E-2</c:v>
                </c:pt>
                <c:pt idx="269">
                  <c:v>7.5999999999999998E-2</c:v>
                </c:pt>
                <c:pt idx="270">
                  <c:v>7.5999999999999998E-2</c:v>
                </c:pt>
                <c:pt idx="271">
                  <c:v>7.6999999999999999E-2</c:v>
                </c:pt>
                <c:pt idx="272">
                  <c:v>7.6999999999999999E-2</c:v>
                </c:pt>
                <c:pt idx="273">
                  <c:v>7.8E-2</c:v>
                </c:pt>
                <c:pt idx="274">
                  <c:v>7.9000000000000001E-2</c:v>
                </c:pt>
                <c:pt idx="275">
                  <c:v>7.9000000000000001E-2</c:v>
                </c:pt>
                <c:pt idx="276">
                  <c:v>0.08</c:v>
                </c:pt>
                <c:pt idx="277">
                  <c:v>0.08</c:v>
                </c:pt>
                <c:pt idx="278">
                  <c:v>8.1000000000000003E-2</c:v>
                </c:pt>
                <c:pt idx="279">
                  <c:v>8.1000000000000003E-2</c:v>
                </c:pt>
                <c:pt idx="280">
                  <c:v>8.2000000000000003E-2</c:v>
                </c:pt>
                <c:pt idx="281">
                  <c:v>8.3000000000000004E-2</c:v>
                </c:pt>
                <c:pt idx="282">
                  <c:v>8.3000000000000004E-2</c:v>
                </c:pt>
                <c:pt idx="283">
                  <c:v>8.4000000000000005E-2</c:v>
                </c:pt>
                <c:pt idx="284">
                  <c:v>8.4000000000000005E-2</c:v>
                </c:pt>
                <c:pt idx="285">
                  <c:v>8.5000000000000006E-2</c:v>
                </c:pt>
                <c:pt idx="286">
                  <c:v>8.5000000000000006E-2</c:v>
                </c:pt>
                <c:pt idx="287">
                  <c:v>8.5999999999999993E-2</c:v>
                </c:pt>
                <c:pt idx="288">
                  <c:v>8.6999999999999994E-2</c:v>
                </c:pt>
                <c:pt idx="289">
                  <c:v>8.6999999999999994E-2</c:v>
                </c:pt>
                <c:pt idx="290">
                  <c:v>8.7999999999999995E-2</c:v>
                </c:pt>
                <c:pt idx="291">
                  <c:v>8.8999999999999996E-2</c:v>
                </c:pt>
                <c:pt idx="292">
                  <c:v>8.8999999999999996E-2</c:v>
                </c:pt>
                <c:pt idx="293">
                  <c:v>0.09</c:v>
                </c:pt>
                <c:pt idx="294">
                  <c:v>0.09</c:v>
                </c:pt>
                <c:pt idx="295">
                  <c:v>9.0999999999999998E-2</c:v>
                </c:pt>
                <c:pt idx="296">
                  <c:v>9.1999999999999998E-2</c:v>
                </c:pt>
                <c:pt idx="297">
                  <c:v>9.1999999999999998E-2</c:v>
                </c:pt>
                <c:pt idx="298">
                  <c:v>9.2999999999999999E-2</c:v>
                </c:pt>
                <c:pt idx="299">
                  <c:v>9.2999999999999999E-2</c:v>
                </c:pt>
                <c:pt idx="300">
                  <c:v>9.4E-2</c:v>
                </c:pt>
                <c:pt idx="301">
                  <c:v>9.5000000000000001E-2</c:v>
                </c:pt>
                <c:pt idx="302">
                  <c:v>9.5000000000000001E-2</c:v>
                </c:pt>
                <c:pt idx="303">
                  <c:v>9.6000000000000002E-2</c:v>
                </c:pt>
                <c:pt idx="304">
                  <c:v>9.7000000000000003E-2</c:v>
                </c:pt>
                <c:pt idx="305">
                  <c:v>9.7000000000000003E-2</c:v>
                </c:pt>
                <c:pt idx="306">
                  <c:v>9.8000000000000004E-2</c:v>
                </c:pt>
                <c:pt idx="307">
                  <c:v>9.9000000000000005E-2</c:v>
                </c:pt>
                <c:pt idx="308">
                  <c:v>9.9000000000000005E-2</c:v>
                </c:pt>
                <c:pt idx="309">
                  <c:v>0.1</c:v>
                </c:pt>
                <c:pt idx="310">
                  <c:v>0.10100000000000001</c:v>
                </c:pt>
                <c:pt idx="311">
                  <c:v>0.10100000000000001</c:v>
                </c:pt>
                <c:pt idx="312">
                  <c:v>0.10199999999999999</c:v>
                </c:pt>
                <c:pt idx="313">
                  <c:v>0.10299999999999999</c:v>
                </c:pt>
                <c:pt idx="314">
                  <c:v>0.10299999999999999</c:v>
                </c:pt>
                <c:pt idx="315">
                  <c:v>0.104</c:v>
                </c:pt>
                <c:pt idx="316">
                  <c:v>0.105</c:v>
                </c:pt>
                <c:pt idx="317">
                  <c:v>0.105</c:v>
                </c:pt>
                <c:pt idx="318">
                  <c:v>0.106</c:v>
                </c:pt>
                <c:pt idx="319">
                  <c:v>0.107</c:v>
                </c:pt>
                <c:pt idx="320">
                  <c:v>0.107</c:v>
                </c:pt>
                <c:pt idx="321">
                  <c:v>0.108</c:v>
                </c:pt>
                <c:pt idx="322">
                  <c:v>0.109</c:v>
                </c:pt>
                <c:pt idx="323">
                  <c:v>0.109</c:v>
                </c:pt>
                <c:pt idx="324">
                  <c:v>0.11</c:v>
                </c:pt>
                <c:pt idx="325">
                  <c:v>0.111</c:v>
                </c:pt>
                <c:pt idx="326">
                  <c:v>0.111</c:v>
                </c:pt>
                <c:pt idx="327">
                  <c:v>0.112</c:v>
                </c:pt>
                <c:pt idx="328">
                  <c:v>0.113</c:v>
                </c:pt>
                <c:pt idx="329">
                  <c:v>0.114</c:v>
                </c:pt>
                <c:pt idx="330">
                  <c:v>0.114</c:v>
                </c:pt>
                <c:pt idx="331">
                  <c:v>0.115</c:v>
                </c:pt>
                <c:pt idx="332">
                  <c:v>0.11600000000000001</c:v>
                </c:pt>
                <c:pt idx="333">
                  <c:v>0.11600000000000001</c:v>
                </c:pt>
                <c:pt idx="334">
                  <c:v>0.11700000000000001</c:v>
                </c:pt>
                <c:pt idx="335">
                  <c:v>0.11799999999999999</c:v>
                </c:pt>
                <c:pt idx="336">
                  <c:v>0.11899999999999999</c:v>
                </c:pt>
                <c:pt idx="337">
                  <c:v>0.11899999999999999</c:v>
                </c:pt>
                <c:pt idx="338">
                  <c:v>0.12</c:v>
                </c:pt>
                <c:pt idx="339">
                  <c:v>0.121</c:v>
                </c:pt>
                <c:pt idx="340">
                  <c:v>0.122</c:v>
                </c:pt>
                <c:pt idx="341">
                  <c:v>0.122</c:v>
                </c:pt>
                <c:pt idx="342">
                  <c:v>0.123</c:v>
                </c:pt>
                <c:pt idx="343">
                  <c:v>0.124</c:v>
                </c:pt>
                <c:pt idx="344">
                  <c:v>0.124</c:v>
                </c:pt>
                <c:pt idx="345">
                  <c:v>0.125</c:v>
                </c:pt>
                <c:pt idx="346">
                  <c:v>0.126</c:v>
                </c:pt>
                <c:pt idx="347">
                  <c:v>0.127</c:v>
                </c:pt>
                <c:pt idx="348">
                  <c:v>0.128</c:v>
                </c:pt>
                <c:pt idx="349">
                  <c:v>0.128</c:v>
                </c:pt>
                <c:pt idx="350">
                  <c:v>0.129</c:v>
                </c:pt>
                <c:pt idx="351">
                  <c:v>0.13</c:v>
                </c:pt>
                <c:pt idx="352">
                  <c:v>0.13100000000000001</c:v>
                </c:pt>
                <c:pt idx="353">
                  <c:v>0.13100000000000001</c:v>
                </c:pt>
                <c:pt idx="354">
                  <c:v>0.13200000000000001</c:v>
                </c:pt>
                <c:pt idx="355">
                  <c:v>0.13300000000000001</c:v>
                </c:pt>
                <c:pt idx="356">
                  <c:v>0.13400000000000001</c:v>
                </c:pt>
                <c:pt idx="357">
                  <c:v>0.13400000000000001</c:v>
                </c:pt>
                <c:pt idx="358">
                  <c:v>0.13500000000000001</c:v>
                </c:pt>
                <c:pt idx="359">
                  <c:v>0.13600000000000001</c:v>
                </c:pt>
                <c:pt idx="360">
                  <c:v>0.13700000000000001</c:v>
                </c:pt>
                <c:pt idx="361">
                  <c:v>0.13800000000000001</c:v>
                </c:pt>
                <c:pt idx="362">
                  <c:v>0.13800000000000001</c:v>
                </c:pt>
                <c:pt idx="363">
                  <c:v>0.13900000000000001</c:v>
                </c:pt>
                <c:pt idx="364">
                  <c:v>0.14000000000000001</c:v>
                </c:pt>
                <c:pt idx="365">
                  <c:v>0.14099999999999999</c:v>
                </c:pt>
                <c:pt idx="366">
                  <c:v>0.14199999999999999</c:v>
                </c:pt>
                <c:pt idx="367">
                  <c:v>0.14299999999999999</c:v>
                </c:pt>
                <c:pt idx="368">
                  <c:v>0.14299999999999999</c:v>
                </c:pt>
                <c:pt idx="369">
                  <c:v>0.14399999999999999</c:v>
                </c:pt>
                <c:pt idx="370">
                  <c:v>0.14499999999999999</c:v>
                </c:pt>
                <c:pt idx="371">
                  <c:v>0.14599999999999999</c:v>
                </c:pt>
                <c:pt idx="372">
                  <c:v>0.14699999999999999</c:v>
                </c:pt>
                <c:pt idx="373">
                  <c:v>0.14699999999999999</c:v>
                </c:pt>
                <c:pt idx="374">
                  <c:v>0.14799999999999999</c:v>
                </c:pt>
                <c:pt idx="375">
                  <c:v>0.14899999999999999</c:v>
                </c:pt>
                <c:pt idx="376">
                  <c:v>0.15</c:v>
                </c:pt>
                <c:pt idx="377">
                  <c:v>0.151</c:v>
                </c:pt>
                <c:pt idx="378">
                  <c:v>0.152</c:v>
                </c:pt>
                <c:pt idx="379">
                  <c:v>0.153</c:v>
                </c:pt>
                <c:pt idx="380">
                  <c:v>0.153</c:v>
                </c:pt>
                <c:pt idx="381">
                  <c:v>0.154</c:v>
                </c:pt>
                <c:pt idx="382">
                  <c:v>0.155</c:v>
                </c:pt>
                <c:pt idx="383">
                  <c:v>0.156</c:v>
                </c:pt>
                <c:pt idx="384">
                  <c:v>0.157</c:v>
                </c:pt>
                <c:pt idx="385">
                  <c:v>0.158</c:v>
                </c:pt>
                <c:pt idx="386">
                  <c:v>0.159</c:v>
                </c:pt>
                <c:pt idx="387">
                  <c:v>0.159</c:v>
                </c:pt>
                <c:pt idx="388">
                  <c:v>0.16</c:v>
                </c:pt>
                <c:pt idx="389">
                  <c:v>0.161</c:v>
                </c:pt>
                <c:pt idx="390">
                  <c:v>0.16200000000000001</c:v>
                </c:pt>
                <c:pt idx="391">
                  <c:v>0.16300000000000001</c:v>
                </c:pt>
                <c:pt idx="392">
                  <c:v>0.16400000000000001</c:v>
                </c:pt>
                <c:pt idx="393">
                  <c:v>0.16500000000000001</c:v>
                </c:pt>
                <c:pt idx="394">
                  <c:v>0.16600000000000001</c:v>
                </c:pt>
                <c:pt idx="395">
                  <c:v>0.16600000000000001</c:v>
                </c:pt>
                <c:pt idx="396">
                  <c:v>0.16700000000000001</c:v>
                </c:pt>
                <c:pt idx="397">
                  <c:v>0.16800000000000001</c:v>
                </c:pt>
                <c:pt idx="398">
                  <c:v>0.16900000000000001</c:v>
                </c:pt>
                <c:pt idx="399">
                  <c:v>0.17</c:v>
                </c:pt>
                <c:pt idx="400">
                  <c:v>0.17100000000000001</c:v>
                </c:pt>
                <c:pt idx="401">
                  <c:v>0.17199999999999999</c:v>
                </c:pt>
                <c:pt idx="402">
                  <c:v>0.17299999999999999</c:v>
                </c:pt>
                <c:pt idx="403">
                  <c:v>0.17399999999999999</c:v>
                </c:pt>
                <c:pt idx="404">
                  <c:v>0.17499999999999999</c:v>
                </c:pt>
                <c:pt idx="405">
                  <c:v>0.17599999999999999</c:v>
                </c:pt>
                <c:pt idx="406">
                  <c:v>0.17699999999999999</c:v>
                </c:pt>
                <c:pt idx="407">
                  <c:v>0.17699999999999999</c:v>
                </c:pt>
                <c:pt idx="408">
                  <c:v>0.17799999999999999</c:v>
                </c:pt>
                <c:pt idx="409">
                  <c:v>0.17899999999999999</c:v>
                </c:pt>
                <c:pt idx="410">
                  <c:v>0.18</c:v>
                </c:pt>
                <c:pt idx="411">
                  <c:v>0.18099999999999999</c:v>
                </c:pt>
                <c:pt idx="412">
                  <c:v>0.182</c:v>
                </c:pt>
                <c:pt idx="413">
                  <c:v>0.183</c:v>
                </c:pt>
                <c:pt idx="414">
                  <c:v>0.184</c:v>
                </c:pt>
                <c:pt idx="415">
                  <c:v>0.185</c:v>
                </c:pt>
                <c:pt idx="416">
                  <c:v>0.186</c:v>
                </c:pt>
                <c:pt idx="417">
                  <c:v>0.187</c:v>
                </c:pt>
                <c:pt idx="418">
                  <c:v>0.188</c:v>
                </c:pt>
                <c:pt idx="419">
                  <c:v>0.189</c:v>
                </c:pt>
                <c:pt idx="420">
                  <c:v>0.19</c:v>
                </c:pt>
                <c:pt idx="421">
                  <c:v>0.191</c:v>
                </c:pt>
                <c:pt idx="422">
                  <c:v>0.192</c:v>
                </c:pt>
                <c:pt idx="423">
                  <c:v>0.193</c:v>
                </c:pt>
                <c:pt idx="424">
                  <c:v>0.19400000000000001</c:v>
                </c:pt>
                <c:pt idx="425">
                  <c:v>0.19500000000000001</c:v>
                </c:pt>
                <c:pt idx="426">
                  <c:v>0.19600000000000001</c:v>
                </c:pt>
                <c:pt idx="427">
                  <c:v>0.19700000000000001</c:v>
                </c:pt>
                <c:pt idx="428">
                  <c:v>0.19800000000000001</c:v>
                </c:pt>
                <c:pt idx="429">
                  <c:v>0.19900000000000001</c:v>
                </c:pt>
                <c:pt idx="430">
                  <c:v>0.2</c:v>
                </c:pt>
                <c:pt idx="431">
                  <c:v>0.20100000000000001</c:v>
                </c:pt>
                <c:pt idx="432">
                  <c:v>0.20200000000000001</c:v>
                </c:pt>
                <c:pt idx="433">
                  <c:v>0.20300000000000001</c:v>
                </c:pt>
                <c:pt idx="434">
                  <c:v>0.20399999999999999</c:v>
                </c:pt>
                <c:pt idx="435">
                  <c:v>0.20499999999999999</c:v>
                </c:pt>
                <c:pt idx="436">
                  <c:v>0.20599999999999999</c:v>
                </c:pt>
                <c:pt idx="437">
                  <c:v>0.20699999999999999</c:v>
                </c:pt>
                <c:pt idx="438">
                  <c:v>0.20799999999999999</c:v>
                </c:pt>
                <c:pt idx="439">
                  <c:v>0.20899999999999999</c:v>
                </c:pt>
                <c:pt idx="440">
                  <c:v>0.21</c:v>
                </c:pt>
                <c:pt idx="441">
                  <c:v>0.21099999999999999</c:v>
                </c:pt>
                <c:pt idx="442">
                  <c:v>0.21199999999999999</c:v>
                </c:pt>
                <c:pt idx="443">
                  <c:v>0.21299999999999999</c:v>
                </c:pt>
                <c:pt idx="444">
                  <c:v>0.214</c:v>
                </c:pt>
                <c:pt idx="445">
                  <c:v>0.215</c:v>
                </c:pt>
                <c:pt idx="446">
                  <c:v>0.216</c:v>
                </c:pt>
                <c:pt idx="447">
                  <c:v>0.217</c:v>
                </c:pt>
                <c:pt idx="448">
                  <c:v>0.218</c:v>
                </c:pt>
                <c:pt idx="449">
                  <c:v>0.219</c:v>
                </c:pt>
                <c:pt idx="450">
                  <c:v>0.221</c:v>
                </c:pt>
                <c:pt idx="451">
                  <c:v>0.222</c:v>
                </c:pt>
                <c:pt idx="452">
                  <c:v>0.223</c:v>
                </c:pt>
                <c:pt idx="453">
                  <c:v>0.224</c:v>
                </c:pt>
                <c:pt idx="454">
                  <c:v>0.22500000000000001</c:v>
                </c:pt>
                <c:pt idx="455">
                  <c:v>0.22600000000000001</c:v>
                </c:pt>
                <c:pt idx="456">
                  <c:v>0.22700000000000001</c:v>
                </c:pt>
                <c:pt idx="457">
                  <c:v>0.22800000000000001</c:v>
                </c:pt>
                <c:pt idx="458">
                  <c:v>0.22900000000000001</c:v>
                </c:pt>
                <c:pt idx="459">
                  <c:v>0.23</c:v>
                </c:pt>
                <c:pt idx="460">
                  <c:v>0.23100000000000001</c:v>
                </c:pt>
                <c:pt idx="461">
                  <c:v>0.23300000000000001</c:v>
                </c:pt>
                <c:pt idx="462">
                  <c:v>0.23400000000000001</c:v>
                </c:pt>
                <c:pt idx="463">
                  <c:v>0.23499999999999999</c:v>
                </c:pt>
                <c:pt idx="464">
                  <c:v>0.23599999999999999</c:v>
                </c:pt>
                <c:pt idx="465">
                  <c:v>0.23699999999999999</c:v>
                </c:pt>
                <c:pt idx="466">
                  <c:v>0.23799999999999999</c:v>
                </c:pt>
                <c:pt idx="467">
                  <c:v>0.23899999999999999</c:v>
                </c:pt>
                <c:pt idx="468">
                  <c:v>0.24</c:v>
                </c:pt>
                <c:pt idx="469">
                  <c:v>0.24099999999999999</c:v>
                </c:pt>
                <c:pt idx="470">
                  <c:v>0.24299999999999999</c:v>
                </c:pt>
                <c:pt idx="471">
                  <c:v>0.24399999999999999</c:v>
                </c:pt>
                <c:pt idx="472">
                  <c:v>0.245</c:v>
                </c:pt>
                <c:pt idx="473">
                  <c:v>0.246</c:v>
                </c:pt>
                <c:pt idx="474">
                  <c:v>0.247</c:v>
                </c:pt>
                <c:pt idx="475">
                  <c:v>0.248</c:v>
                </c:pt>
                <c:pt idx="476">
                  <c:v>0.249</c:v>
                </c:pt>
                <c:pt idx="477">
                  <c:v>0.251</c:v>
                </c:pt>
                <c:pt idx="478">
                  <c:v>0.252</c:v>
                </c:pt>
                <c:pt idx="479">
                  <c:v>0.253</c:v>
                </c:pt>
                <c:pt idx="480">
                  <c:v>0.254</c:v>
                </c:pt>
                <c:pt idx="481">
                  <c:v>0.255</c:v>
                </c:pt>
                <c:pt idx="482">
                  <c:v>0.25600000000000001</c:v>
                </c:pt>
                <c:pt idx="483">
                  <c:v>0.25800000000000001</c:v>
                </c:pt>
                <c:pt idx="484">
                  <c:v>0.25900000000000001</c:v>
                </c:pt>
                <c:pt idx="485">
                  <c:v>0.26</c:v>
                </c:pt>
                <c:pt idx="486">
                  <c:v>0.26100000000000001</c:v>
                </c:pt>
                <c:pt idx="487">
                  <c:v>0.26200000000000001</c:v>
                </c:pt>
                <c:pt idx="488">
                  <c:v>0.26400000000000001</c:v>
                </c:pt>
                <c:pt idx="489">
                  <c:v>0.26500000000000001</c:v>
                </c:pt>
                <c:pt idx="490">
                  <c:v>0.26600000000000001</c:v>
                </c:pt>
                <c:pt idx="491">
                  <c:v>0.26700000000000002</c:v>
                </c:pt>
                <c:pt idx="492">
                  <c:v>0.26800000000000002</c:v>
                </c:pt>
                <c:pt idx="493">
                  <c:v>0.27</c:v>
                </c:pt>
                <c:pt idx="494">
                  <c:v>0.27100000000000002</c:v>
                </c:pt>
                <c:pt idx="495">
                  <c:v>0.27200000000000002</c:v>
                </c:pt>
                <c:pt idx="496">
                  <c:v>0.27300000000000002</c:v>
                </c:pt>
                <c:pt idx="497">
                  <c:v>0.27400000000000002</c:v>
                </c:pt>
                <c:pt idx="498">
                  <c:v>0.27600000000000002</c:v>
                </c:pt>
                <c:pt idx="499">
                  <c:v>0.27700000000000002</c:v>
                </c:pt>
                <c:pt idx="500">
                  <c:v>0.27800000000000002</c:v>
                </c:pt>
                <c:pt idx="501">
                  <c:v>0.27900000000000003</c:v>
                </c:pt>
                <c:pt idx="502">
                  <c:v>0.28000000000000003</c:v>
                </c:pt>
                <c:pt idx="503">
                  <c:v>0.28100000000000003</c:v>
                </c:pt>
                <c:pt idx="504">
                  <c:v>0.28299999999999997</c:v>
                </c:pt>
                <c:pt idx="505">
                  <c:v>0.28399999999999997</c:v>
                </c:pt>
                <c:pt idx="506">
                  <c:v>0.28499999999999998</c:v>
                </c:pt>
                <c:pt idx="507">
                  <c:v>0.28599999999999998</c:v>
                </c:pt>
                <c:pt idx="508">
                  <c:v>0.28699999999999998</c:v>
                </c:pt>
                <c:pt idx="509">
                  <c:v>0.28899999999999998</c:v>
                </c:pt>
                <c:pt idx="510">
                  <c:v>0.28999999999999998</c:v>
                </c:pt>
                <c:pt idx="511">
                  <c:v>0.29099999999999998</c:v>
                </c:pt>
                <c:pt idx="512">
                  <c:v>0.29199999999999998</c:v>
                </c:pt>
                <c:pt idx="513">
                  <c:v>0.29299999999999998</c:v>
                </c:pt>
                <c:pt idx="514">
                  <c:v>0.29499999999999998</c:v>
                </c:pt>
                <c:pt idx="515">
                  <c:v>0.29599999999999999</c:v>
                </c:pt>
                <c:pt idx="516">
                  <c:v>0.29699999999999999</c:v>
                </c:pt>
                <c:pt idx="517">
                  <c:v>0.29799999999999999</c:v>
                </c:pt>
                <c:pt idx="518">
                  <c:v>0.3</c:v>
                </c:pt>
                <c:pt idx="519">
                  <c:v>0.30099999999999999</c:v>
                </c:pt>
                <c:pt idx="520">
                  <c:v>0.30199999999999999</c:v>
                </c:pt>
                <c:pt idx="521">
                  <c:v>0.30299999999999999</c:v>
                </c:pt>
                <c:pt idx="522">
                  <c:v>0.30499999999999999</c:v>
                </c:pt>
                <c:pt idx="523">
                  <c:v>0.30599999999999999</c:v>
                </c:pt>
                <c:pt idx="524">
                  <c:v>0.307</c:v>
                </c:pt>
                <c:pt idx="525">
                  <c:v>0.309</c:v>
                </c:pt>
                <c:pt idx="526">
                  <c:v>0.31</c:v>
                </c:pt>
                <c:pt idx="527">
                  <c:v>0.311</c:v>
                </c:pt>
                <c:pt idx="528">
                  <c:v>0.313</c:v>
                </c:pt>
                <c:pt idx="529">
                  <c:v>0.314</c:v>
                </c:pt>
                <c:pt idx="530">
                  <c:v>0.315</c:v>
                </c:pt>
                <c:pt idx="531">
                  <c:v>0.317</c:v>
                </c:pt>
                <c:pt idx="532">
                  <c:v>0.318</c:v>
                </c:pt>
                <c:pt idx="533">
                  <c:v>0.31900000000000001</c:v>
                </c:pt>
                <c:pt idx="534">
                  <c:v>0.32100000000000001</c:v>
                </c:pt>
                <c:pt idx="535">
                  <c:v>0.32200000000000001</c:v>
                </c:pt>
                <c:pt idx="536">
                  <c:v>0.32300000000000001</c:v>
                </c:pt>
                <c:pt idx="537">
                  <c:v>0.32500000000000001</c:v>
                </c:pt>
                <c:pt idx="538">
                  <c:v>0.32600000000000001</c:v>
                </c:pt>
                <c:pt idx="539">
                  <c:v>0.32800000000000001</c:v>
                </c:pt>
                <c:pt idx="540">
                  <c:v>0.32900000000000001</c:v>
                </c:pt>
                <c:pt idx="541">
                  <c:v>0.33</c:v>
                </c:pt>
                <c:pt idx="542">
                  <c:v>0.33200000000000002</c:v>
                </c:pt>
                <c:pt idx="543">
                  <c:v>0.33300000000000002</c:v>
                </c:pt>
                <c:pt idx="544">
                  <c:v>0.33500000000000002</c:v>
                </c:pt>
                <c:pt idx="545">
                  <c:v>0.33600000000000002</c:v>
                </c:pt>
                <c:pt idx="546">
                  <c:v>0.33800000000000002</c:v>
                </c:pt>
                <c:pt idx="547">
                  <c:v>0.33900000000000002</c:v>
                </c:pt>
                <c:pt idx="548">
                  <c:v>0.34100000000000003</c:v>
                </c:pt>
                <c:pt idx="549">
                  <c:v>0.34200000000000003</c:v>
                </c:pt>
                <c:pt idx="550">
                  <c:v>0.34399999999999997</c:v>
                </c:pt>
                <c:pt idx="551">
                  <c:v>0.34499999999999997</c:v>
                </c:pt>
                <c:pt idx="552">
                  <c:v>0.34699999999999998</c:v>
                </c:pt>
                <c:pt idx="553">
                  <c:v>0.34799999999999998</c:v>
                </c:pt>
                <c:pt idx="554">
                  <c:v>0.35</c:v>
                </c:pt>
                <c:pt idx="555">
                  <c:v>0.35099999999999998</c:v>
                </c:pt>
                <c:pt idx="556">
                  <c:v>0.35299999999999998</c:v>
                </c:pt>
                <c:pt idx="557">
                  <c:v>0.35399999999999998</c:v>
                </c:pt>
                <c:pt idx="558">
                  <c:v>0.35599999999999998</c:v>
                </c:pt>
                <c:pt idx="559">
                  <c:v>0.35699999999999998</c:v>
                </c:pt>
                <c:pt idx="560">
                  <c:v>0.35899999999999999</c:v>
                </c:pt>
                <c:pt idx="561">
                  <c:v>0.36</c:v>
                </c:pt>
                <c:pt idx="562">
                  <c:v>0.36199999999999999</c:v>
                </c:pt>
                <c:pt idx="563">
                  <c:v>0.36299999999999999</c:v>
                </c:pt>
                <c:pt idx="564">
                  <c:v>0.36499999999999999</c:v>
                </c:pt>
                <c:pt idx="565">
                  <c:v>0.36699999999999999</c:v>
                </c:pt>
                <c:pt idx="566">
                  <c:v>0.36799999999999999</c:v>
                </c:pt>
                <c:pt idx="567">
                  <c:v>0.37</c:v>
                </c:pt>
                <c:pt idx="568">
                  <c:v>0.371</c:v>
                </c:pt>
                <c:pt idx="569">
                  <c:v>0.373</c:v>
                </c:pt>
                <c:pt idx="570">
                  <c:v>0.375</c:v>
                </c:pt>
                <c:pt idx="571">
                  <c:v>0.376</c:v>
                </c:pt>
                <c:pt idx="572">
                  <c:v>0.378</c:v>
                </c:pt>
                <c:pt idx="573">
                  <c:v>0.38</c:v>
                </c:pt>
                <c:pt idx="574">
                  <c:v>0.38100000000000001</c:v>
                </c:pt>
                <c:pt idx="575">
                  <c:v>0.38300000000000001</c:v>
                </c:pt>
                <c:pt idx="576">
                  <c:v>0.38500000000000001</c:v>
                </c:pt>
                <c:pt idx="577">
                  <c:v>0.38600000000000001</c:v>
                </c:pt>
                <c:pt idx="578">
                  <c:v>0.38800000000000001</c:v>
                </c:pt>
                <c:pt idx="579">
                  <c:v>0.39</c:v>
                </c:pt>
                <c:pt idx="580">
                  <c:v>0.39100000000000001</c:v>
                </c:pt>
                <c:pt idx="581">
                  <c:v>0.39300000000000002</c:v>
                </c:pt>
                <c:pt idx="582">
                  <c:v>0.39500000000000002</c:v>
                </c:pt>
                <c:pt idx="583">
                  <c:v>0.39600000000000002</c:v>
                </c:pt>
                <c:pt idx="584">
                  <c:v>0.39800000000000002</c:v>
                </c:pt>
                <c:pt idx="585">
                  <c:v>0.4</c:v>
                </c:pt>
                <c:pt idx="586">
                  <c:v>0.40200000000000002</c:v>
                </c:pt>
                <c:pt idx="587">
                  <c:v>0.40300000000000002</c:v>
                </c:pt>
                <c:pt idx="588">
                  <c:v>0.40500000000000003</c:v>
                </c:pt>
                <c:pt idx="589">
                  <c:v>0.40699999999999997</c:v>
                </c:pt>
                <c:pt idx="590">
                  <c:v>0.40899999999999997</c:v>
                </c:pt>
                <c:pt idx="591">
                  <c:v>0.41</c:v>
                </c:pt>
                <c:pt idx="592">
                  <c:v>0.41199999999999998</c:v>
                </c:pt>
                <c:pt idx="593">
                  <c:v>0.41399999999999998</c:v>
                </c:pt>
                <c:pt idx="594">
                  <c:v>0.41599999999999998</c:v>
                </c:pt>
                <c:pt idx="595">
                  <c:v>0.41799999999999998</c:v>
                </c:pt>
                <c:pt idx="596">
                  <c:v>0.41899999999999998</c:v>
                </c:pt>
                <c:pt idx="597">
                  <c:v>0.42099999999999999</c:v>
                </c:pt>
                <c:pt idx="598">
                  <c:v>0.42299999999999999</c:v>
                </c:pt>
                <c:pt idx="599">
                  <c:v>0.42499999999999999</c:v>
                </c:pt>
                <c:pt idx="600">
                  <c:v>0.42699999999999999</c:v>
                </c:pt>
                <c:pt idx="601">
                  <c:v>0.42899999999999999</c:v>
                </c:pt>
                <c:pt idx="602">
                  <c:v>0.43</c:v>
                </c:pt>
                <c:pt idx="603">
                  <c:v>0.432</c:v>
                </c:pt>
                <c:pt idx="604">
                  <c:v>0.434</c:v>
                </c:pt>
                <c:pt idx="605">
                  <c:v>0.436</c:v>
                </c:pt>
                <c:pt idx="606">
                  <c:v>0.438</c:v>
                </c:pt>
                <c:pt idx="607">
                  <c:v>0.44</c:v>
                </c:pt>
                <c:pt idx="608">
                  <c:v>0.442</c:v>
                </c:pt>
                <c:pt idx="609">
                  <c:v>0.44400000000000001</c:v>
                </c:pt>
                <c:pt idx="610">
                  <c:v>0.44600000000000001</c:v>
                </c:pt>
                <c:pt idx="611">
                  <c:v>0.44800000000000001</c:v>
                </c:pt>
                <c:pt idx="612">
                  <c:v>0.45</c:v>
                </c:pt>
                <c:pt idx="613">
                  <c:v>0.45100000000000001</c:v>
                </c:pt>
                <c:pt idx="614">
                  <c:v>0.45300000000000001</c:v>
                </c:pt>
                <c:pt idx="615">
                  <c:v>0.45500000000000002</c:v>
                </c:pt>
                <c:pt idx="616">
                  <c:v>0.45700000000000002</c:v>
                </c:pt>
                <c:pt idx="617">
                  <c:v>0.45900000000000002</c:v>
                </c:pt>
                <c:pt idx="618">
                  <c:v>0.46100000000000002</c:v>
                </c:pt>
                <c:pt idx="619">
                  <c:v>0.46300000000000002</c:v>
                </c:pt>
                <c:pt idx="620">
                  <c:v>0.46500000000000002</c:v>
                </c:pt>
                <c:pt idx="621">
                  <c:v>0.46700000000000003</c:v>
                </c:pt>
                <c:pt idx="622">
                  <c:v>0.46899999999999997</c:v>
                </c:pt>
                <c:pt idx="623">
                  <c:v>0.47099999999999997</c:v>
                </c:pt>
                <c:pt idx="624">
                  <c:v>0.47299999999999998</c:v>
                </c:pt>
                <c:pt idx="625">
                  <c:v>0.47499999999999998</c:v>
                </c:pt>
                <c:pt idx="626">
                  <c:v>0.47699999999999998</c:v>
                </c:pt>
                <c:pt idx="627">
                  <c:v>0.47899999999999998</c:v>
                </c:pt>
                <c:pt idx="628">
                  <c:v>0.48199999999999998</c:v>
                </c:pt>
                <c:pt idx="629">
                  <c:v>0.48399999999999999</c:v>
                </c:pt>
                <c:pt idx="630">
                  <c:v>0.48599999999999999</c:v>
                </c:pt>
                <c:pt idx="631">
                  <c:v>0.48799999999999999</c:v>
                </c:pt>
                <c:pt idx="632">
                  <c:v>0.49</c:v>
                </c:pt>
                <c:pt idx="633">
                  <c:v>0.49199999999999999</c:v>
                </c:pt>
                <c:pt idx="634">
                  <c:v>0.49399999999999999</c:v>
                </c:pt>
                <c:pt idx="635">
                  <c:v>0.496</c:v>
                </c:pt>
                <c:pt idx="636">
                  <c:v>0.498</c:v>
                </c:pt>
                <c:pt idx="637">
                  <c:v>0.5</c:v>
                </c:pt>
                <c:pt idx="638">
                  <c:v>0.503</c:v>
                </c:pt>
                <c:pt idx="639">
                  <c:v>0.505</c:v>
                </c:pt>
                <c:pt idx="640">
                  <c:v>0.50700000000000001</c:v>
                </c:pt>
                <c:pt idx="641">
                  <c:v>0.50900000000000001</c:v>
                </c:pt>
                <c:pt idx="642">
                  <c:v>0.51100000000000001</c:v>
                </c:pt>
                <c:pt idx="643">
                  <c:v>0.51300000000000001</c:v>
                </c:pt>
                <c:pt idx="644">
                  <c:v>0.51600000000000001</c:v>
                </c:pt>
                <c:pt idx="645">
                  <c:v>0.51800000000000002</c:v>
                </c:pt>
                <c:pt idx="646">
                  <c:v>0.52</c:v>
                </c:pt>
                <c:pt idx="647">
                  <c:v>0.52200000000000002</c:v>
                </c:pt>
                <c:pt idx="648">
                  <c:v>0.52400000000000002</c:v>
                </c:pt>
                <c:pt idx="649">
                  <c:v>0.52700000000000002</c:v>
                </c:pt>
                <c:pt idx="650">
                  <c:v>0.52900000000000003</c:v>
                </c:pt>
                <c:pt idx="651">
                  <c:v>0.53100000000000003</c:v>
                </c:pt>
                <c:pt idx="652">
                  <c:v>0.53300000000000003</c:v>
                </c:pt>
                <c:pt idx="653">
                  <c:v>0.53600000000000003</c:v>
                </c:pt>
                <c:pt idx="654">
                  <c:v>0.53800000000000003</c:v>
                </c:pt>
                <c:pt idx="655">
                  <c:v>0.54</c:v>
                </c:pt>
                <c:pt idx="656">
                  <c:v>0.54200000000000004</c:v>
                </c:pt>
                <c:pt idx="657">
                  <c:v>0.54500000000000004</c:v>
                </c:pt>
                <c:pt idx="658">
                  <c:v>0.54700000000000004</c:v>
                </c:pt>
                <c:pt idx="659">
                  <c:v>0.54900000000000004</c:v>
                </c:pt>
                <c:pt idx="660">
                  <c:v>0.55200000000000005</c:v>
                </c:pt>
                <c:pt idx="661">
                  <c:v>0.55400000000000005</c:v>
                </c:pt>
                <c:pt idx="662">
                  <c:v>0.55600000000000005</c:v>
                </c:pt>
                <c:pt idx="663">
                  <c:v>0.55900000000000005</c:v>
                </c:pt>
                <c:pt idx="664">
                  <c:v>0.56100000000000005</c:v>
                </c:pt>
                <c:pt idx="665">
                  <c:v>0.56299999999999994</c:v>
                </c:pt>
                <c:pt idx="666">
                  <c:v>0.56599999999999995</c:v>
                </c:pt>
                <c:pt idx="667">
                  <c:v>0.56799999999999995</c:v>
                </c:pt>
                <c:pt idx="668">
                  <c:v>0.57099999999999995</c:v>
                </c:pt>
                <c:pt idx="669">
                  <c:v>0.57299999999999995</c:v>
                </c:pt>
                <c:pt idx="670">
                  <c:v>0.57499999999999996</c:v>
                </c:pt>
                <c:pt idx="671">
                  <c:v>0.57799999999999996</c:v>
                </c:pt>
                <c:pt idx="672">
                  <c:v>0.57999999999999996</c:v>
                </c:pt>
                <c:pt idx="673">
                  <c:v>0.58299999999999996</c:v>
                </c:pt>
                <c:pt idx="674">
                  <c:v>0.58499999999999996</c:v>
                </c:pt>
                <c:pt idx="675">
                  <c:v>0.58699999999999997</c:v>
                </c:pt>
                <c:pt idx="676">
                  <c:v>0.59</c:v>
                </c:pt>
                <c:pt idx="677">
                  <c:v>0.59199999999999997</c:v>
                </c:pt>
                <c:pt idx="678">
                  <c:v>0.59499999999999997</c:v>
                </c:pt>
                <c:pt idx="679">
                  <c:v>0.59699999999999998</c:v>
                </c:pt>
                <c:pt idx="680">
                  <c:v>0.6</c:v>
                </c:pt>
                <c:pt idx="681">
                  <c:v>0.60199999999999998</c:v>
                </c:pt>
                <c:pt idx="682">
                  <c:v>0.60499999999999998</c:v>
                </c:pt>
                <c:pt idx="683">
                  <c:v>0.60699999999999998</c:v>
                </c:pt>
                <c:pt idx="684">
                  <c:v>0.61</c:v>
                </c:pt>
                <c:pt idx="685">
                  <c:v>0.61199999999999999</c:v>
                </c:pt>
                <c:pt idx="686">
                  <c:v>0.61499999999999999</c:v>
                </c:pt>
                <c:pt idx="687">
                  <c:v>0.61699999999999999</c:v>
                </c:pt>
                <c:pt idx="688">
                  <c:v>0.62</c:v>
                </c:pt>
                <c:pt idx="689">
                  <c:v>0.623</c:v>
                </c:pt>
                <c:pt idx="690">
                  <c:v>0.625</c:v>
                </c:pt>
                <c:pt idx="691">
                  <c:v>0.628</c:v>
                </c:pt>
                <c:pt idx="692">
                  <c:v>0.63</c:v>
                </c:pt>
                <c:pt idx="693">
                  <c:v>0.63300000000000001</c:v>
                </c:pt>
                <c:pt idx="694">
                  <c:v>0.63500000000000001</c:v>
                </c:pt>
                <c:pt idx="695">
                  <c:v>0.63800000000000001</c:v>
                </c:pt>
                <c:pt idx="696">
                  <c:v>0.64100000000000001</c:v>
                </c:pt>
                <c:pt idx="697">
                  <c:v>0.64300000000000002</c:v>
                </c:pt>
                <c:pt idx="698">
                  <c:v>0.64600000000000002</c:v>
                </c:pt>
                <c:pt idx="699">
                  <c:v>0.64900000000000002</c:v>
                </c:pt>
                <c:pt idx="700">
                  <c:v>0.65100000000000002</c:v>
                </c:pt>
                <c:pt idx="701">
                  <c:v>0.65400000000000003</c:v>
                </c:pt>
                <c:pt idx="702">
                  <c:v>0.65700000000000003</c:v>
                </c:pt>
                <c:pt idx="703">
                  <c:v>0.65900000000000003</c:v>
                </c:pt>
                <c:pt idx="704">
                  <c:v>0.66200000000000003</c:v>
                </c:pt>
                <c:pt idx="705">
                  <c:v>0.66500000000000004</c:v>
                </c:pt>
                <c:pt idx="706">
                  <c:v>0.66700000000000004</c:v>
                </c:pt>
                <c:pt idx="707">
                  <c:v>0.67</c:v>
                </c:pt>
                <c:pt idx="708">
                  <c:v>0.67300000000000004</c:v>
                </c:pt>
                <c:pt idx="709">
                  <c:v>0.67500000000000004</c:v>
                </c:pt>
                <c:pt idx="710">
                  <c:v>0.67800000000000005</c:v>
                </c:pt>
                <c:pt idx="711">
                  <c:v>0.68100000000000005</c:v>
                </c:pt>
                <c:pt idx="712">
                  <c:v>0.68400000000000005</c:v>
                </c:pt>
                <c:pt idx="713">
                  <c:v>0.68600000000000005</c:v>
                </c:pt>
                <c:pt idx="714">
                  <c:v>0.68899999999999995</c:v>
                </c:pt>
                <c:pt idx="715">
                  <c:v>0.69199999999999995</c:v>
                </c:pt>
                <c:pt idx="716">
                  <c:v>0.69499999999999995</c:v>
                </c:pt>
                <c:pt idx="717">
                  <c:v>0.69799999999999995</c:v>
                </c:pt>
                <c:pt idx="718">
                  <c:v>0.7</c:v>
                </c:pt>
                <c:pt idx="719">
                  <c:v>0.70299999999999996</c:v>
                </c:pt>
                <c:pt idx="720">
                  <c:v>0.70599999999999996</c:v>
                </c:pt>
                <c:pt idx="721">
                  <c:v>0.70899999999999996</c:v>
                </c:pt>
                <c:pt idx="722">
                  <c:v>0.71199999999999997</c:v>
                </c:pt>
                <c:pt idx="723">
                  <c:v>0.71499999999999997</c:v>
                </c:pt>
                <c:pt idx="724">
                  <c:v>0.71699999999999997</c:v>
                </c:pt>
                <c:pt idx="725">
                  <c:v>0.72</c:v>
                </c:pt>
                <c:pt idx="726">
                  <c:v>0.72299999999999998</c:v>
                </c:pt>
                <c:pt idx="727">
                  <c:v>0.72599999999999998</c:v>
                </c:pt>
                <c:pt idx="728">
                  <c:v>0.72899999999999998</c:v>
                </c:pt>
                <c:pt idx="729">
                  <c:v>0.73199999999999998</c:v>
                </c:pt>
                <c:pt idx="730">
                  <c:v>0.73499999999999999</c:v>
                </c:pt>
                <c:pt idx="731">
                  <c:v>0.73799999999999999</c:v>
                </c:pt>
                <c:pt idx="732">
                  <c:v>0.74099999999999999</c:v>
                </c:pt>
                <c:pt idx="733">
                  <c:v>0.74399999999999999</c:v>
                </c:pt>
                <c:pt idx="734">
                  <c:v>0.747</c:v>
                </c:pt>
                <c:pt idx="735">
                  <c:v>0.749</c:v>
                </c:pt>
                <c:pt idx="736">
                  <c:v>0.752</c:v>
                </c:pt>
                <c:pt idx="737">
                  <c:v>0.755</c:v>
                </c:pt>
                <c:pt idx="738">
                  <c:v>0.75800000000000001</c:v>
                </c:pt>
                <c:pt idx="739">
                  <c:v>0.76100000000000001</c:v>
                </c:pt>
                <c:pt idx="740">
                  <c:v>0.76400000000000001</c:v>
                </c:pt>
                <c:pt idx="741">
                  <c:v>0.76700000000000002</c:v>
                </c:pt>
                <c:pt idx="742">
                  <c:v>0.77</c:v>
                </c:pt>
                <c:pt idx="743">
                  <c:v>0.77300000000000002</c:v>
                </c:pt>
                <c:pt idx="744">
                  <c:v>0.77700000000000002</c:v>
                </c:pt>
                <c:pt idx="745">
                  <c:v>0.78</c:v>
                </c:pt>
                <c:pt idx="746">
                  <c:v>0.78300000000000003</c:v>
                </c:pt>
                <c:pt idx="747">
                  <c:v>0.78600000000000003</c:v>
                </c:pt>
                <c:pt idx="748">
                  <c:v>0.78900000000000003</c:v>
                </c:pt>
                <c:pt idx="749">
                  <c:v>0.79200000000000004</c:v>
                </c:pt>
                <c:pt idx="750">
                  <c:v>0.79500000000000004</c:v>
                </c:pt>
                <c:pt idx="751">
                  <c:v>0.79800000000000004</c:v>
                </c:pt>
                <c:pt idx="752">
                  <c:v>0.80100000000000005</c:v>
                </c:pt>
                <c:pt idx="753">
                  <c:v>0.80400000000000005</c:v>
                </c:pt>
                <c:pt idx="754">
                  <c:v>0.80700000000000005</c:v>
                </c:pt>
                <c:pt idx="755">
                  <c:v>0.81100000000000005</c:v>
                </c:pt>
                <c:pt idx="756">
                  <c:v>0.81399999999999995</c:v>
                </c:pt>
                <c:pt idx="757">
                  <c:v>0.81699999999999995</c:v>
                </c:pt>
                <c:pt idx="758">
                  <c:v>0.82</c:v>
                </c:pt>
                <c:pt idx="759">
                  <c:v>0.82299999999999995</c:v>
                </c:pt>
                <c:pt idx="760">
                  <c:v>0.82599999999999996</c:v>
                </c:pt>
                <c:pt idx="761">
                  <c:v>0.83</c:v>
                </c:pt>
                <c:pt idx="762">
                  <c:v>0.83299999999999996</c:v>
                </c:pt>
                <c:pt idx="763">
                  <c:v>0.83599999999999997</c:v>
                </c:pt>
                <c:pt idx="764">
                  <c:v>0.83899999999999997</c:v>
                </c:pt>
                <c:pt idx="765">
                  <c:v>0.84199999999999997</c:v>
                </c:pt>
                <c:pt idx="766">
                  <c:v>0.84599999999999997</c:v>
                </c:pt>
                <c:pt idx="767">
                  <c:v>0.84899999999999998</c:v>
                </c:pt>
                <c:pt idx="768">
                  <c:v>0.85199999999999998</c:v>
                </c:pt>
                <c:pt idx="769">
                  <c:v>0.85499999999999998</c:v>
                </c:pt>
                <c:pt idx="770">
                  <c:v>0.85899999999999999</c:v>
                </c:pt>
                <c:pt idx="771">
                  <c:v>0.86199999999999999</c:v>
                </c:pt>
                <c:pt idx="772">
                  <c:v>0.86499999999999999</c:v>
                </c:pt>
                <c:pt idx="773">
                  <c:v>0.86899999999999999</c:v>
                </c:pt>
                <c:pt idx="774">
                  <c:v>0.872</c:v>
                </c:pt>
                <c:pt idx="775">
                  <c:v>0.875</c:v>
                </c:pt>
                <c:pt idx="776">
                  <c:v>0.879</c:v>
                </c:pt>
                <c:pt idx="777">
                  <c:v>0.88200000000000001</c:v>
                </c:pt>
                <c:pt idx="778">
                  <c:v>0.88500000000000001</c:v>
                </c:pt>
                <c:pt idx="779">
                  <c:v>0.88900000000000001</c:v>
                </c:pt>
                <c:pt idx="780">
                  <c:v>0.89200000000000002</c:v>
                </c:pt>
                <c:pt idx="781">
                  <c:v>0.89500000000000002</c:v>
                </c:pt>
                <c:pt idx="782">
                  <c:v>0.89900000000000002</c:v>
                </c:pt>
                <c:pt idx="783">
                  <c:v>0.90200000000000002</c:v>
                </c:pt>
                <c:pt idx="784">
                  <c:v>0.90600000000000003</c:v>
                </c:pt>
                <c:pt idx="785">
                  <c:v>0.90900000000000003</c:v>
                </c:pt>
                <c:pt idx="786">
                  <c:v>0.91200000000000003</c:v>
                </c:pt>
                <c:pt idx="787">
                  <c:v>0.91600000000000004</c:v>
                </c:pt>
                <c:pt idx="788">
                  <c:v>0.91900000000000004</c:v>
                </c:pt>
                <c:pt idx="789">
                  <c:v>0.92300000000000004</c:v>
                </c:pt>
                <c:pt idx="790">
                  <c:v>0.92600000000000005</c:v>
                </c:pt>
                <c:pt idx="791">
                  <c:v>0.93</c:v>
                </c:pt>
                <c:pt idx="792">
                  <c:v>0.93300000000000005</c:v>
                </c:pt>
                <c:pt idx="793">
                  <c:v>0.93700000000000006</c:v>
                </c:pt>
                <c:pt idx="794">
                  <c:v>0.94</c:v>
                </c:pt>
                <c:pt idx="795">
                  <c:v>0.94399999999999995</c:v>
                </c:pt>
                <c:pt idx="796">
                  <c:v>0.94699999999999995</c:v>
                </c:pt>
                <c:pt idx="797">
                  <c:v>0.95099999999999996</c:v>
                </c:pt>
                <c:pt idx="798">
                  <c:v>0.95399999999999996</c:v>
                </c:pt>
                <c:pt idx="799">
                  <c:v>0.95799999999999996</c:v>
                </c:pt>
                <c:pt idx="800">
                  <c:v>0.96099999999999997</c:v>
                </c:pt>
                <c:pt idx="801">
                  <c:v>0.96499999999999997</c:v>
                </c:pt>
                <c:pt idx="802">
                  <c:v>0.96799999999999997</c:v>
                </c:pt>
                <c:pt idx="803">
                  <c:v>0.97199999999999998</c:v>
                </c:pt>
                <c:pt idx="804">
                  <c:v>0.97599999999999998</c:v>
                </c:pt>
                <c:pt idx="805">
                  <c:v>0.97899999999999998</c:v>
                </c:pt>
                <c:pt idx="806">
                  <c:v>0.98299999999999998</c:v>
                </c:pt>
                <c:pt idx="807">
                  <c:v>0.98599999999999999</c:v>
                </c:pt>
                <c:pt idx="808">
                  <c:v>0.99</c:v>
                </c:pt>
                <c:pt idx="809">
                  <c:v>0.99399999999999999</c:v>
                </c:pt>
                <c:pt idx="810">
                  <c:v>0.997</c:v>
                </c:pt>
                <c:pt idx="811">
                  <c:v>1.0009999999999999</c:v>
                </c:pt>
                <c:pt idx="812">
                  <c:v>1.0049999999999999</c:v>
                </c:pt>
                <c:pt idx="813">
                  <c:v>1.008</c:v>
                </c:pt>
                <c:pt idx="814">
                  <c:v>1.012</c:v>
                </c:pt>
                <c:pt idx="815">
                  <c:v>1.016</c:v>
                </c:pt>
                <c:pt idx="816">
                  <c:v>1.02</c:v>
                </c:pt>
                <c:pt idx="817">
                  <c:v>1.0229999999999999</c:v>
                </c:pt>
                <c:pt idx="818">
                  <c:v>1.0269999999999999</c:v>
                </c:pt>
                <c:pt idx="819">
                  <c:v>1.0309999999999999</c:v>
                </c:pt>
                <c:pt idx="820">
                  <c:v>1.034</c:v>
                </c:pt>
                <c:pt idx="821">
                  <c:v>1.038</c:v>
                </c:pt>
                <c:pt idx="822">
                  <c:v>1.042</c:v>
                </c:pt>
                <c:pt idx="823">
                  <c:v>1.046</c:v>
                </c:pt>
                <c:pt idx="824">
                  <c:v>1.05</c:v>
                </c:pt>
                <c:pt idx="825">
                  <c:v>1.0529999999999999</c:v>
                </c:pt>
                <c:pt idx="826">
                  <c:v>1.0569999999999999</c:v>
                </c:pt>
                <c:pt idx="827">
                  <c:v>1.0609999999999999</c:v>
                </c:pt>
                <c:pt idx="828">
                  <c:v>1.0649999999999999</c:v>
                </c:pt>
                <c:pt idx="829">
                  <c:v>1.069</c:v>
                </c:pt>
                <c:pt idx="830">
                  <c:v>1.073</c:v>
                </c:pt>
                <c:pt idx="831">
                  <c:v>1.0760000000000001</c:v>
                </c:pt>
                <c:pt idx="832">
                  <c:v>1.08</c:v>
                </c:pt>
                <c:pt idx="833">
                  <c:v>1.0840000000000001</c:v>
                </c:pt>
                <c:pt idx="834">
                  <c:v>1.0880000000000001</c:v>
                </c:pt>
                <c:pt idx="835">
                  <c:v>1.0920000000000001</c:v>
                </c:pt>
                <c:pt idx="836">
                  <c:v>1.0960000000000001</c:v>
                </c:pt>
                <c:pt idx="837">
                  <c:v>1.1000000000000001</c:v>
                </c:pt>
                <c:pt idx="838">
                  <c:v>1.1040000000000001</c:v>
                </c:pt>
                <c:pt idx="839">
                  <c:v>1.1080000000000001</c:v>
                </c:pt>
                <c:pt idx="840">
                  <c:v>1.1120000000000001</c:v>
                </c:pt>
                <c:pt idx="841">
                  <c:v>1.1160000000000001</c:v>
                </c:pt>
                <c:pt idx="842">
                  <c:v>1.1200000000000001</c:v>
                </c:pt>
                <c:pt idx="843">
                  <c:v>1.123</c:v>
                </c:pt>
                <c:pt idx="844">
                  <c:v>1.127</c:v>
                </c:pt>
                <c:pt idx="845">
                  <c:v>1.131</c:v>
                </c:pt>
                <c:pt idx="846">
                  <c:v>1.135</c:v>
                </c:pt>
                <c:pt idx="847">
                  <c:v>1.139</c:v>
                </c:pt>
                <c:pt idx="848">
                  <c:v>1.1439999999999999</c:v>
                </c:pt>
                <c:pt idx="849">
                  <c:v>1.1479999999999999</c:v>
                </c:pt>
                <c:pt idx="850">
                  <c:v>1.1519999999999999</c:v>
                </c:pt>
                <c:pt idx="851">
                  <c:v>1.1559999999999999</c:v>
                </c:pt>
                <c:pt idx="852">
                  <c:v>1.1599999999999999</c:v>
                </c:pt>
                <c:pt idx="853">
                  <c:v>1.1639999999999999</c:v>
                </c:pt>
                <c:pt idx="854">
                  <c:v>1.1679999999999999</c:v>
                </c:pt>
                <c:pt idx="855">
                  <c:v>1.1719999999999999</c:v>
                </c:pt>
                <c:pt idx="856">
                  <c:v>1.1759999999999999</c:v>
                </c:pt>
                <c:pt idx="857">
                  <c:v>1.18</c:v>
                </c:pt>
                <c:pt idx="858">
                  <c:v>1.1839999999999999</c:v>
                </c:pt>
                <c:pt idx="859">
                  <c:v>1.1890000000000001</c:v>
                </c:pt>
                <c:pt idx="860">
                  <c:v>1.1930000000000001</c:v>
                </c:pt>
                <c:pt idx="861">
                  <c:v>1.1970000000000001</c:v>
                </c:pt>
                <c:pt idx="862">
                  <c:v>1.2010000000000001</c:v>
                </c:pt>
                <c:pt idx="863">
                  <c:v>1.2050000000000001</c:v>
                </c:pt>
                <c:pt idx="864">
                  <c:v>1.2090000000000001</c:v>
                </c:pt>
                <c:pt idx="865">
                  <c:v>1.214</c:v>
                </c:pt>
                <c:pt idx="866">
                  <c:v>1.218</c:v>
                </c:pt>
                <c:pt idx="867">
                  <c:v>1.222</c:v>
                </c:pt>
                <c:pt idx="868">
                  <c:v>1.226</c:v>
                </c:pt>
                <c:pt idx="869">
                  <c:v>1.23</c:v>
                </c:pt>
                <c:pt idx="870">
                  <c:v>1.2350000000000001</c:v>
                </c:pt>
                <c:pt idx="871">
                  <c:v>1.2390000000000001</c:v>
                </c:pt>
                <c:pt idx="872">
                  <c:v>1.2430000000000001</c:v>
                </c:pt>
                <c:pt idx="873">
                  <c:v>1.248</c:v>
                </c:pt>
                <c:pt idx="874">
                  <c:v>1.252</c:v>
                </c:pt>
                <c:pt idx="875">
                  <c:v>1.256</c:v>
                </c:pt>
                <c:pt idx="876">
                  <c:v>1.26</c:v>
                </c:pt>
                <c:pt idx="877">
                  <c:v>1.2649999999999999</c:v>
                </c:pt>
                <c:pt idx="878">
                  <c:v>1.2689999999999999</c:v>
                </c:pt>
                <c:pt idx="879">
                  <c:v>1.2729999999999999</c:v>
                </c:pt>
                <c:pt idx="880">
                  <c:v>1.278</c:v>
                </c:pt>
                <c:pt idx="881">
                  <c:v>1.282</c:v>
                </c:pt>
                <c:pt idx="882">
                  <c:v>1.2869999999999999</c:v>
                </c:pt>
                <c:pt idx="883">
                  <c:v>1.2909999999999999</c:v>
                </c:pt>
                <c:pt idx="884">
                  <c:v>1.2949999999999999</c:v>
                </c:pt>
                <c:pt idx="885">
                  <c:v>1.3</c:v>
                </c:pt>
                <c:pt idx="886">
                  <c:v>1.304</c:v>
                </c:pt>
                <c:pt idx="887">
                  <c:v>1.3089999999999999</c:v>
                </c:pt>
                <c:pt idx="888">
                  <c:v>1.3129999999999999</c:v>
                </c:pt>
                <c:pt idx="889">
                  <c:v>1.3169999999999999</c:v>
                </c:pt>
                <c:pt idx="890">
                  <c:v>1.3220000000000001</c:v>
                </c:pt>
                <c:pt idx="891">
                  <c:v>1.3260000000000001</c:v>
                </c:pt>
                <c:pt idx="892">
                  <c:v>1.331</c:v>
                </c:pt>
                <c:pt idx="893">
                  <c:v>1.335</c:v>
                </c:pt>
                <c:pt idx="894">
                  <c:v>1.34</c:v>
                </c:pt>
                <c:pt idx="895">
                  <c:v>1.3440000000000001</c:v>
                </c:pt>
                <c:pt idx="896">
                  <c:v>1.349</c:v>
                </c:pt>
                <c:pt idx="897">
                  <c:v>1.353</c:v>
                </c:pt>
                <c:pt idx="898">
                  <c:v>1.3580000000000001</c:v>
                </c:pt>
                <c:pt idx="899">
                  <c:v>1.363</c:v>
                </c:pt>
                <c:pt idx="900">
                  <c:v>1.367</c:v>
                </c:pt>
                <c:pt idx="901">
                  <c:v>1.3720000000000001</c:v>
                </c:pt>
                <c:pt idx="902">
                  <c:v>1.3759999999999999</c:v>
                </c:pt>
                <c:pt idx="903">
                  <c:v>1.381</c:v>
                </c:pt>
                <c:pt idx="904">
                  <c:v>1.385</c:v>
                </c:pt>
                <c:pt idx="905">
                  <c:v>1.39</c:v>
                </c:pt>
                <c:pt idx="906">
                  <c:v>1.395</c:v>
                </c:pt>
                <c:pt idx="907">
                  <c:v>1.399</c:v>
                </c:pt>
                <c:pt idx="908">
                  <c:v>1.4039999999999999</c:v>
                </c:pt>
                <c:pt idx="909">
                  <c:v>1.409</c:v>
                </c:pt>
                <c:pt idx="910">
                  <c:v>1.413</c:v>
                </c:pt>
                <c:pt idx="911">
                  <c:v>1.4179999999999999</c:v>
                </c:pt>
                <c:pt idx="912">
                  <c:v>1.423</c:v>
                </c:pt>
                <c:pt idx="913">
                  <c:v>1.427</c:v>
                </c:pt>
                <c:pt idx="914">
                  <c:v>1.4319999999999999</c:v>
                </c:pt>
                <c:pt idx="915">
                  <c:v>1.4370000000000001</c:v>
                </c:pt>
                <c:pt idx="916">
                  <c:v>1.4419999999999999</c:v>
                </c:pt>
                <c:pt idx="917">
                  <c:v>1.446</c:v>
                </c:pt>
                <c:pt idx="918">
                  <c:v>1.4510000000000001</c:v>
                </c:pt>
                <c:pt idx="919">
                  <c:v>1.456</c:v>
                </c:pt>
                <c:pt idx="920">
                  <c:v>1.4610000000000001</c:v>
                </c:pt>
                <c:pt idx="921">
                  <c:v>1.4650000000000001</c:v>
                </c:pt>
                <c:pt idx="922">
                  <c:v>1.47</c:v>
                </c:pt>
                <c:pt idx="923">
                  <c:v>1.4750000000000001</c:v>
                </c:pt>
                <c:pt idx="924">
                  <c:v>1.48</c:v>
                </c:pt>
                <c:pt idx="925">
                  <c:v>1.4850000000000001</c:v>
                </c:pt>
                <c:pt idx="926">
                  <c:v>1.4890000000000001</c:v>
                </c:pt>
                <c:pt idx="927">
                  <c:v>1.494</c:v>
                </c:pt>
                <c:pt idx="928">
                  <c:v>1.4990000000000001</c:v>
                </c:pt>
                <c:pt idx="929">
                  <c:v>1.504</c:v>
                </c:pt>
                <c:pt idx="930">
                  <c:v>1.5089999999999999</c:v>
                </c:pt>
                <c:pt idx="931">
                  <c:v>1.514</c:v>
                </c:pt>
                <c:pt idx="932">
                  <c:v>1.5189999999999999</c:v>
                </c:pt>
                <c:pt idx="933">
                  <c:v>1.524</c:v>
                </c:pt>
                <c:pt idx="934">
                  <c:v>1.5289999999999999</c:v>
                </c:pt>
                <c:pt idx="935">
                  <c:v>1.534</c:v>
                </c:pt>
                <c:pt idx="936">
                  <c:v>1.538</c:v>
                </c:pt>
                <c:pt idx="937">
                  <c:v>1.5429999999999999</c:v>
                </c:pt>
                <c:pt idx="938">
                  <c:v>1.548</c:v>
                </c:pt>
                <c:pt idx="939">
                  <c:v>1.5529999999999999</c:v>
                </c:pt>
                <c:pt idx="940">
                  <c:v>1.5580000000000001</c:v>
                </c:pt>
                <c:pt idx="941">
                  <c:v>1.5629999999999999</c:v>
                </c:pt>
                <c:pt idx="942">
                  <c:v>1.5680000000000001</c:v>
                </c:pt>
                <c:pt idx="943">
                  <c:v>1.573</c:v>
                </c:pt>
                <c:pt idx="944">
                  <c:v>1.5780000000000001</c:v>
                </c:pt>
                <c:pt idx="945">
                  <c:v>1.5840000000000001</c:v>
                </c:pt>
                <c:pt idx="946">
                  <c:v>1.589</c:v>
                </c:pt>
                <c:pt idx="947">
                  <c:v>1.5940000000000001</c:v>
                </c:pt>
                <c:pt idx="948">
                  <c:v>1.599</c:v>
                </c:pt>
                <c:pt idx="949">
                  <c:v>1.6040000000000001</c:v>
                </c:pt>
                <c:pt idx="950">
                  <c:v>1.609</c:v>
                </c:pt>
                <c:pt idx="951">
                  <c:v>1.6140000000000001</c:v>
                </c:pt>
                <c:pt idx="952">
                  <c:v>1.619</c:v>
                </c:pt>
                <c:pt idx="953">
                  <c:v>1.6240000000000001</c:v>
                </c:pt>
                <c:pt idx="954">
                  <c:v>1.629</c:v>
                </c:pt>
                <c:pt idx="955">
                  <c:v>1.635</c:v>
                </c:pt>
                <c:pt idx="956">
                  <c:v>1.64</c:v>
                </c:pt>
                <c:pt idx="957">
                  <c:v>1.645</c:v>
                </c:pt>
                <c:pt idx="958">
                  <c:v>1.65</c:v>
                </c:pt>
                <c:pt idx="959">
                  <c:v>1.655</c:v>
                </c:pt>
                <c:pt idx="960">
                  <c:v>1.661</c:v>
                </c:pt>
                <c:pt idx="961">
                  <c:v>1.6659999999999999</c:v>
                </c:pt>
                <c:pt idx="962">
                  <c:v>1.671</c:v>
                </c:pt>
                <c:pt idx="963">
                  <c:v>1.6759999999999999</c:v>
                </c:pt>
                <c:pt idx="964">
                  <c:v>1.6819999999999999</c:v>
                </c:pt>
                <c:pt idx="965">
                  <c:v>1.6870000000000001</c:v>
                </c:pt>
                <c:pt idx="966">
                  <c:v>1.6919999999999999</c:v>
                </c:pt>
                <c:pt idx="967">
                  <c:v>1.6970000000000001</c:v>
                </c:pt>
                <c:pt idx="968">
                  <c:v>1.7030000000000001</c:v>
                </c:pt>
                <c:pt idx="969">
                  <c:v>1.708</c:v>
                </c:pt>
                <c:pt idx="970">
                  <c:v>1.7130000000000001</c:v>
                </c:pt>
                <c:pt idx="971">
                  <c:v>1.7190000000000001</c:v>
                </c:pt>
                <c:pt idx="972">
                  <c:v>1.724</c:v>
                </c:pt>
                <c:pt idx="973">
                  <c:v>1.7290000000000001</c:v>
                </c:pt>
                <c:pt idx="974">
                  <c:v>1.7350000000000001</c:v>
                </c:pt>
                <c:pt idx="975">
                  <c:v>1.74</c:v>
                </c:pt>
                <c:pt idx="976">
                  <c:v>1.746</c:v>
                </c:pt>
                <c:pt idx="977">
                  <c:v>1.7509999999999999</c:v>
                </c:pt>
                <c:pt idx="978">
                  <c:v>1.756</c:v>
                </c:pt>
                <c:pt idx="979">
                  <c:v>1.762</c:v>
                </c:pt>
                <c:pt idx="980">
                  <c:v>1.7669999999999999</c:v>
                </c:pt>
                <c:pt idx="981">
                  <c:v>1.7729999999999999</c:v>
                </c:pt>
                <c:pt idx="982">
                  <c:v>1.778</c:v>
                </c:pt>
                <c:pt idx="983">
                  <c:v>1.784</c:v>
                </c:pt>
                <c:pt idx="984">
                  <c:v>1.7889999999999999</c:v>
                </c:pt>
                <c:pt idx="985">
                  <c:v>1.7949999999999999</c:v>
                </c:pt>
                <c:pt idx="986">
                  <c:v>1.8</c:v>
                </c:pt>
                <c:pt idx="987">
                  <c:v>1.806</c:v>
                </c:pt>
                <c:pt idx="988">
                  <c:v>1.8109999999999999</c:v>
                </c:pt>
                <c:pt idx="989">
                  <c:v>1.8169999999999999</c:v>
                </c:pt>
                <c:pt idx="990">
                  <c:v>1.8220000000000001</c:v>
                </c:pt>
                <c:pt idx="991">
                  <c:v>1.8280000000000001</c:v>
                </c:pt>
                <c:pt idx="992">
                  <c:v>1.833</c:v>
                </c:pt>
                <c:pt idx="993">
                  <c:v>1.839</c:v>
                </c:pt>
                <c:pt idx="994">
                  <c:v>1.845</c:v>
                </c:pt>
                <c:pt idx="995">
                  <c:v>1.85</c:v>
                </c:pt>
                <c:pt idx="996">
                  <c:v>1.8560000000000001</c:v>
                </c:pt>
                <c:pt idx="997">
                  <c:v>1.8620000000000001</c:v>
                </c:pt>
                <c:pt idx="998">
                  <c:v>1.867</c:v>
                </c:pt>
                <c:pt idx="999">
                  <c:v>1.873</c:v>
                </c:pt>
                <c:pt idx="1000">
                  <c:v>1.8779999999999999</c:v>
                </c:pt>
                <c:pt idx="1001">
                  <c:v>1.8839999999999999</c:v>
                </c:pt>
                <c:pt idx="1002">
                  <c:v>1.89</c:v>
                </c:pt>
                <c:pt idx="1003">
                  <c:v>1.8959999999999999</c:v>
                </c:pt>
                <c:pt idx="1004">
                  <c:v>1.901</c:v>
                </c:pt>
                <c:pt idx="1005">
                  <c:v>1.907</c:v>
                </c:pt>
                <c:pt idx="1006">
                  <c:v>1.913</c:v>
                </c:pt>
                <c:pt idx="1007">
                  <c:v>1.919</c:v>
                </c:pt>
                <c:pt idx="1008">
                  <c:v>1.9239999999999999</c:v>
                </c:pt>
                <c:pt idx="1009">
                  <c:v>1.93</c:v>
                </c:pt>
                <c:pt idx="1010">
                  <c:v>1.9359999999999999</c:v>
                </c:pt>
                <c:pt idx="1011">
                  <c:v>1.9419999999999999</c:v>
                </c:pt>
                <c:pt idx="1012">
                  <c:v>1.9470000000000001</c:v>
                </c:pt>
                <c:pt idx="1013">
                  <c:v>1.9530000000000001</c:v>
                </c:pt>
                <c:pt idx="1014">
                  <c:v>1.9590000000000001</c:v>
                </c:pt>
                <c:pt idx="1015">
                  <c:v>1.9650000000000001</c:v>
                </c:pt>
                <c:pt idx="1016">
                  <c:v>1.9710000000000001</c:v>
                </c:pt>
                <c:pt idx="1017">
                  <c:v>1.9770000000000001</c:v>
                </c:pt>
                <c:pt idx="1018">
                  <c:v>1.9830000000000001</c:v>
                </c:pt>
                <c:pt idx="1019">
                  <c:v>1.988</c:v>
                </c:pt>
                <c:pt idx="1020">
                  <c:v>1.994</c:v>
                </c:pt>
                <c:pt idx="1021">
                  <c:v>2</c:v>
                </c:pt>
                <c:pt idx="1022">
                  <c:v>2.0059999999999998</c:v>
                </c:pt>
                <c:pt idx="1023">
                  <c:v>2.012</c:v>
                </c:pt>
                <c:pt idx="1024">
                  <c:v>2.0179999999999998</c:v>
                </c:pt>
                <c:pt idx="1025">
                  <c:v>2.024</c:v>
                </c:pt>
                <c:pt idx="1026">
                  <c:v>2.0299999999999998</c:v>
                </c:pt>
                <c:pt idx="1027">
                  <c:v>2.036</c:v>
                </c:pt>
                <c:pt idx="1028">
                  <c:v>2.0419999999999998</c:v>
                </c:pt>
                <c:pt idx="1029">
                  <c:v>2.048</c:v>
                </c:pt>
                <c:pt idx="1030">
                  <c:v>2.0539999999999998</c:v>
                </c:pt>
                <c:pt idx="1031">
                  <c:v>2.06</c:v>
                </c:pt>
                <c:pt idx="1032">
                  <c:v>2.0659999999999998</c:v>
                </c:pt>
                <c:pt idx="1033">
                  <c:v>2.0720000000000001</c:v>
                </c:pt>
                <c:pt idx="1034">
                  <c:v>2.0779999999999998</c:v>
                </c:pt>
                <c:pt idx="1035">
                  <c:v>2.0840000000000001</c:v>
                </c:pt>
                <c:pt idx="1036">
                  <c:v>2.09</c:v>
                </c:pt>
                <c:pt idx="1037">
                  <c:v>2.0960000000000001</c:v>
                </c:pt>
                <c:pt idx="1038">
                  <c:v>2.1030000000000002</c:v>
                </c:pt>
                <c:pt idx="1039">
                  <c:v>2.109</c:v>
                </c:pt>
                <c:pt idx="1040">
                  <c:v>2.1150000000000002</c:v>
                </c:pt>
                <c:pt idx="1041">
                  <c:v>2.121</c:v>
                </c:pt>
                <c:pt idx="1042">
                  <c:v>2.1269999999999998</c:v>
                </c:pt>
                <c:pt idx="1043">
                  <c:v>2.133</c:v>
                </c:pt>
                <c:pt idx="1044">
                  <c:v>2.14</c:v>
                </c:pt>
                <c:pt idx="1045">
                  <c:v>2.1459999999999999</c:v>
                </c:pt>
                <c:pt idx="1046">
                  <c:v>2.1520000000000001</c:v>
                </c:pt>
                <c:pt idx="1047">
                  <c:v>2.1579999999999999</c:v>
                </c:pt>
                <c:pt idx="1048">
                  <c:v>2.1640000000000001</c:v>
                </c:pt>
                <c:pt idx="1049">
                  <c:v>2.1709999999999998</c:v>
                </c:pt>
                <c:pt idx="1050">
                  <c:v>2.177</c:v>
                </c:pt>
                <c:pt idx="1051">
                  <c:v>2.1829999999999998</c:v>
                </c:pt>
                <c:pt idx="1052">
                  <c:v>2.1890000000000001</c:v>
                </c:pt>
                <c:pt idx="1053">
                  <c:v>2.1960000000000002</c:v>
                </c:pt>
                <c:pt idx="1054">
                  <c:v>2.202</c:v>
                </c:pt>
                <c:pt idx="1055">
                  <c:v>2.2080000000000002</c:v>
                </c:pt>
                <c:pt idx="1056">
                  <c:v>2.2149999999999999</c:v>
                </c:pt>
                <c:pt idx="1057">
                  <c:v>2.2210000000000001</c:v>
                </c:pt>
                <c:pt idx="1058">
                  <c:v>2.2269999999999999</c:v>
                </c:pt>
                <c:pt idx="1059">
                  <c:v>2.234</c:v>
                </c:pt>
                <c:pt idx="1060">
                  <c:v>2.2400000000000002</c:v>
                </c:pt>
                <c:pt idx="1061">
                  <c:v>2.2469999999999999</c:v>
                </c:pt>
                <c:pt idx="1062">
                  <c:v>2.2530000000000001</c:v>
                </c:pt>
                <c:pt idx="1063">
                  <c:v>2.2589999999999999</c:v>
                </c:pt>
                <c:pt idx="1064">
                  <c:v>2.266</c:v>
                </c:pt>
                <c:pt idx="1065">
                  <c:v>2.2719999999999998</c:v>
                </c:pt>
                <c:pt idx="1066">
                  <c:v>2.2789999999999999</c:v>
                </c:pt>
                <c:pt idx="1067">
                  <c:v>2.2850000000000001</c:v>
                </c:pt>
                <c:pt idx="1068">
                  <c:v>2.2919999999999998</c:v>
                </c:pt>
                <c:pt idx="1069">
                  <c:v>2.298</c:v>
                </c:pt>
                <c:pt idx="1070">
                  <c:v>2.3050000000000002</c:v>
                </c:pt>
                <c:pt idx="1071">
                  <c:v>2.3109999999999999</c:v>
                </c:pt>
                <c:pt idx="1072">
                  <c:v>2.3180000000000001</c:v>
                </c:pt>
                <c:pt idx="1073">
                  <c:v>2.3239999999999998</c:v>
                </c:pt>
                <c:pt idx="1074">
                  <c:v>2.331</c:v>
                </c:pt>
                <c:pt idx="1075">
                  <c:v>2.3370000000000002</c:v>
                </c:pt>
                <c:pt idx="1076">
                  <c:v>2.3439999999999999</c:v>
                </c:pt>
                <c:pt idx="1077">
                  <c:v>2.351</c:v>
                </c:pt>
                <c:pt idx="1078">
                  <c:v>2.3570000000000002</c:v>
                </c:pt>
                <c:pt idx="1079">
                  <c:v>2.3639999999999999</c:v>
                </c:pt>
                <c:pt idx="1080">
                  <c:v>2.37</c:v>
                </c:pt>
                <c:pt idx="1081">
                  <c:v>2.3769999999999998</c:v>
                </c:pt>
                <c:pt idx="1082">
                  <c:v>2.3839999999999999</c:v>
                </c:pt>
                <c:pt idx="1083">
                  <c:v>2.39</c:v>
                </c:pt>
                <c:pt idx="1084">
                  <c:v>2.3969999999999998</c:v>
                </c:pt>
                <c:pt idx="1085">
                  <c:v>2.4039999999999999</c:v>
                </c:pt>
                <c:pt idx="1086">
                  <c:v>2.41</c:v>
                </c:pt>
                <c:pt idx="1087">
                  <c:v>2.4169999999999998</c:v>
                </c:pt>
                <c:pt idx="1088">
                  <c:v>2.4239999999999999</c:v>
                </c:pt>
                <c:pt idx="1089">
                  <c:v>2.431</c:v>
                </c:pt>
                <c:pt idx="1090">
                  <c:v>2.4369999999999998</c:v>
                </c:pt>
                <c:pt idx="1091">
                  <c:v>2.444</c:v>
                </c:pt>
                <c:pt idx="1092">
                  <c:v>2.4510000000000001</c:v>
                </c:pt>
                <c:pt idx="1093">
                  <c:v>2.4580000000000002</c:v>
                </c:pt>
                <c:pt idx="1094">
                  <c:v>2.464</c:v>
                </c:pt>
                <c:pt idx="1095">
                  <c:v>2.4710000000000001</c:v>
                </c:pt>
                <c:pt idx="1096">
                  <c:v>2.4780000000000002</c:v>
                </c:pt>
                <c:pt idx="1097">
                  <c:v>2.4849999999999999</c:v>
                </c:pt>
                <c:pt idx="1098">
                  <c:v>2.492</c:v>
                </c:pt>
                <c:pt idx="1099">
                  <c:v>2.4990000000000001</c:v>
                </c:pt>
                <c:pt idx="1100">
                  <c:v>2.5059999999999998</c:v>
                </c:pt>
                <c:pt idx="1101">
                  <c:v>2.512</c:v>
                </c:pt>
                <c:pt idx="1102">
                  <c:v>2.5190000000000001</c:v>
                </c:pt>
                <c:pt idx="1103">
                  <c:v>2.5259999999999998</c:v>
                </c:pt>
                <c:pt idx="1104">
                  <c:v>2.5329999999999999</c:v>
                </c:pt>
                <c:pt idx="1105">
                  <c:v>2.54</c:v>
                </c:pt>
                <c:pt idx="1106">
                  <c:v>2.5470000000000002</c:v>
                </c:pt>
                <c:pt idx="1107">
                  <c:v>2.5539999999999998</c:v>
                </c:pt>
                <c:pt idx="1108">
                  <c:v>2.5609999999999999</c:v>
                </c:pt>
                <c:pt idx="1109">
                  <c:v>2.5680000000000001</c:v>
                </c:pt>
                <c:pt idx="1110">
                  <c:v>2.5750000000000002</c:v>
                </c:pt>
                <c:pt idx="1111">
                  <c:v>2.5819999999999999</c:v>
                </c:pt>
                <c:pt idx="1112">
                  <c:v>2.589</c:v>
                </c:pt>
                <c:pt idx="1113">
                  <c:v>2.5960000000000001</c:v>
                </c:pt>
                <c:pt idx="1114">
                  <c:v>2.6030000000000002</c:v>
                </c:pt>
                <c:pt idx="1115">
                  <c:v>2.61</c:v>
                </c:pt>
                <c:pt idx="1116">
                  <c:v>2.617</c:v>
                </c:pt>
                <c:pt idx="1117">
                  <c:v>2.6240000000000001</c:v>
                </c:pt>
                <c:pt idx="1118">
                  <c:v>2.6309999999999998</c:v>
                </c:pt>
                <c:pt idx="1119">
                  <c:v>2.6389999999999998</c:v>
                </c:pt>
                <c:pt idx="1120">
                  <c:v>2.6459999999999999</c:v>
                </c:pt>
                <c:pt idx="1121">
                  <c:v>2.653</c:v>
                </c:pt>
                <c:pt idx="1122">
                  <c:v>2.66</c:v>
                </c:pt>
                <c:pt idx="1123">
                  <c:v>2.6669999999999998</c:v>
                </c:pt>
                <c:pt idx="1124">
                  <c:v>2.6739999999999999</c:v>
                </c:pt>
                <c:pt idx="1125">
                  <c:v>2.6819999999999999</c:v>
                </c:pt>
                <c:pt idx="1126">
                  <c:v>2.6890000000000001</c:v>
                </c:pt>
                <c:pt idx="1127">
                  <c:v>2.6960000000000002</c:v>
                </c:pt>
                <c:pt idx="1128">
                  <c:v>2.7029999999999998</c:v>
                </c:pt>
                <c:pt idx="1129">
                  <c:v>2.71</c:v>
                </c:pt>
                <c:pt idx="1130">
                  <c:v>2.718</c:v>
                </c:pt>
                <c:pt idx="1131">
                  <c:v>2.7250000000000001</c:v>
                </c:pt>
                <c:pt idx="1132">
                  <c:v>2.7320000000000002</c:v>
                </c:pt>
                <c:pt idx="1133">
                  <c:v>2.74</c:v>
                </c:pt>
                <c:pt idx="1134">
                  <c:v>2.7469999999999999</c:v>
                </c:pt>
                <c:pt idx="1135">
                  <c:v>2.754</c:v>
                </c:pt>
                <c:pt idx="1136">
                  <c:v>2.762</c:v>
                </c:pt>
                <c:pt idx="1137">
                  <c:v>2.7690000000000001</c:v>
                </c:pt>
                <c:pt idx="1138">
                  <c:v>2.7759999999999998</c:v>
                </c:pt>
                <c:pt idx="1139">
                  <c:v>2.7839999999999998</c:v>
                </c:pt>
                <c:pt idx="1140">
                  <c:v>2.7909999999999999</c:v>
                </c:pt>
                <c:pt idx="1141">
                  <c:v>2.798</c:v>
                </c:pt>
                <c:pt idx="1142">
                  <c:v>2.806</c:v>
                </c:pt>
                <c:pt idx="1143">
                  <c:v>2.8130000000000002</c:v>
                </c:pt>
                <c:pt idx="1144">
                  <c:v>2.8210000000000002</c:v>
                </c:pt>
                <c:pt idx="1145">
                  <c:v>2.8279999999999998</c:v>
                </c:pt>
                <c:pt idx="1146">
                  <c:v>2.8359999999999999</c:v>
                </c:pt>
                <c:pt idx="1147">
                  <c:v>2.843</c:v>
                </c:pt>
                <c:pt idx="1148">
                  <c:v>2.851</c:v>
                </c:pt>
                <c:pt idx="1149">
                  <c:v>2.8580000000000001</c:v>
                </c:pt>
                <c:pt idx="1150">
                  <c:v>2.8660000000000001</c:v>
                </c:pt>
                <c:pt idx="1151">
                  <c:v>2.8730000000000002</c:v>
                </c:pt>
                <c:pt idx="1152">
                  <c:v>2.8809999999999998</c:v>
                </c:pt>
                <c:pt idx="1153">
                  <c:v>2.8879999999999999</c:v>
                </c:pt>
                <c:pt idx="1154">
                  <c:v>2.8959999999999999</c:v>
                </c:pt>
                <c:pt idx="1155">
                  <c:v>2.903</c:v>
                </c:pt>
                <c:pt idx="1156">
                  <c:v>2.911</c:v>
                </c:pt>
                <c:pt idx="1157">
                  <c:v>2.919</c:v>
                </c:pt>
                <c:pt idx="1158">
                  <c:v>2.9260000000000002</c:v>
                </c:pt>
                <c:pt idx="1159">
                  <c:v>2.9340000000000002</c:v>
                </c:pt>
                <c:pt idx="1160">
                  <c:v>2.9409999999999998</c:v>
                </c:pt>
                <c:pt idx="1161">
                  <c:v>2.9489999999999998</c:v>
                </c:pt>
                <c:pt idx="1162">
                  <c:v>2.9569999999999999</c:v>
                </c:pt>
                <c:pt idx="1163">
                  <c:v>2.964</c:v>
                </c:pt>
                <c:pt idx="1164">
                  <c:v>2.972</c:v>
                </c:pt>
                <c:pt idx="1165">
                  <c:v>2.98</c:v>
                </c:pt>
                <c:pt idx="1166">
                  <c:v>2.988</c:v>
                </c:pt>
                <c:pt idx="1167">
                  <c:v>2.9950000000000001</c:v>
                </c:pt>
                <c:pt idx="1168">
                  <c:v>3.0030000000000001</c:v>
                </c:pt>
                <c:pt idx="1169">
                  <c:v>3.0110000000000001</c:v>
                </c:pt>
                <c:pt idx="1170">
                  <c:v>3.0190000000000001</c:v>
                </c:pt>
                <c:pt idx="1171">
                  <c:v>3.0259999999999998</c:v>
                </c:pt>
                <c:pt idx="1172">
                  <c:v>3.0339999999999998</c:v>
                </c:pt>
                <c:pt idx="1173">
                  <c:v>3.0419999999999998</c:v>
                </c:pt>
                <c:pt idx="1174">
                  <c:v>3.05</c:v>
                </c:pt>
                <c:pt idx="1175">
                  <c:v>3.0579999999999998</c:v>
                </c:pt>
                <c:pt idx="1176">
                  <c:v>3.0659999999999998</c:v>
                </c:pt>
                <c:pt idx="1177">
                  <c:v>3.073</c:v>
                </c:pt>
                <c:pt idx="1178">
                  <c:v>3.081</c:v>
                </c:pt>
                <c:pt idx="1179">
                  <c:v>3.089</c:v>
                </c:pt>
                <c:pt idx="1180">
                  <c:v>3.097</c:v>
                </c:pt>
                <c:pt idx="1181">
                  <c:v>3.105</c:v>
                </c:pt>
                <c:pt idx="1182">
                  <c:v>3.113</c:v>
                </c:pt>
                <c:pt idx="1183">
                  <c:v>3.121</c:v>
                </c:pt>
                <c:pt idx="1184">
                  <c:v>3.129</c:v>
                </c:pt>
                <c:pt idx="1185">
                  <c:v>3.137</c:v>
                </c:pt>
                <c:pt idx="1186">
                  <c:v>3.145</c:v>
                </c:pt>
                <c:pt idx="1187">
                  <c:v>3.153</c:v>
                </c:pt>
                <c:pt idx="1188">
                  <c:v>3.161</c:v>
                </c:pt>
                <c:pt idx="1189">
                  <c:v>3.169</c:v>
                </c:pt>
                <c:pt idx="1190">
                  <c:v>3.177</c:v>
                </c:pt>
                <c:pt idx="1191">
                  <c:v>3.1850000000000001</c:v>
                </c:pt>
                <c:pt idx="1192">
                  <c:v>3.1930000000000001</c:v>
                </c:pt>
                <c:pt idx="1193">
                  <c:v>3.2010000000000001</c:v>
                </c:pt>
                <c:pt idx="1194">
                  <c:v>3.2090000000000001</c:v>
                </c:pt>
                <c:pt idx="1195">
                  <c:v>3.2170000000000001</c:v>
                </c:pt>
                <c:pt idx="1196">
                  <c:v>3.226</c:v>
                </c:pt>
                <c:pt idx="1197">
                  <c:v>3.234</c:v>
                </c:pt>
                <c:pt idx="1198">
                  <c:v>3.242</c:v>
                </c:pt>
                <c:pt idx="1199">
                  <c:v>3.25</c:v>
                </c:pt>
                <c:pt idx="1200">
                  <c:v>3.258</c:v>
                </c:pt>
                <c:pt idx="1201">
                  <c:v>3.266</c:v>
                </c:pt>
                <c:pt idx="1202">
                  <c:v>3.2749999999999999</c:v>
                </c:pt>
                <c:pt idx="1203">
                  <c:v>3.2829999999999999</c:v>
                </c:pt>
                <c:pt idx="1204">
                  <c:v>3.2909999999999999</c:v>
                </c:pt>
                <c:pt idx="1205">
                  <c:v>3.2989999999999999</c:v>
                </c:pt>
                <c:pt idx="1206">
                  <c:v>3.3079999999999998</c:v>
                </c:pt>
                <c:pt idx="1207">
                  <c:v>3.3159999999999998</c:v>
                </c:pt>
                <c:pt idx="1208">
                  <c:v>3.3239999999999998</c:v>
                </c:pt>
                <c:pt idx="1209">
                  <c:v>3.3319999999999999</c:v>
                </c:pt>
                <c:pt idx="1210">
                  <c:v>3.3410000000000002</c:v>
                </c:pt>
                <c:pt idx="1211">
                  <c:v>3.3490000000000002</c:v>
                </c:pt>
                <c:pt idx="1212">
                  <c:v>3.3570000000000002</c:v>
                </c:pt>
                <c:pt idx="1213">
                  <c:v>3.3660000000000001</c:v>
                </c:pt>
                <c:pt idx="1214">
                  <c:v>3.3740000000000001</c:v>
                </c:pt>
                <c:pt idx="1215">
                  <c:v>3.383</c:v>
                </c:pt>
                <c:pt idx="1216">
                  <c:v>3.391</c:v>
                </c:pt>
                <c:pt idx="1217">
                  <c:v>3.399</c:v>
                </c:pt>
                <c:pt idx="1218">
                  <c:v>3.4079999999999999</c:v>
                </c:pt>
                <c:pt idx="1219">
                  <c:v>3.4159999999999999</c:v>
                </c:pt>
                <c:pt idx="1220">
                  <c:v>3.4249999999999998</c:v>
                </c:pt>
                <c:pt idx="1221">
                  <c:v>3.4329999999999998</c:v>
                </c:pt>
                <c:pt idx="1222">
                  <c:v>3.4420000000000002</c:v>
                </c:pt>
                <c:pt idx="1223">
                  <c:v>3.45</c:v>
                </c:pt>
                <c:pt idx="1224">
                  <c:v>3.4590000000000001</c:v>
                </c:pt>
                <c:pt idx="1225">
                  <c:v>3.4670000000000001</c:v>
                </c:pt>
                <c:pt idx="1226">
                  <c:v>3.476</c:v>
                </c:pt>
                <c:pt idx="1227">
                  <c:v>3.484</c:v>
                </c:pt>
                <c:pt idx="1228">
                  <c:v>3.4929999999999999</c:v>
                </c:pt>
                <c:pt idx="1229">
                  <c:v>3.5009999999999999</c:v>
                </c:pt>
                <c:pt idx="1230">
                  <c:v>3.51</c:v>
                </c:pt>
                <c:pt idx="1231">
                  <c:v>3.5190000000000001</c:v>
                </c:pt>
                <c:pt idx="1232">
                  <c:v>3.5270000000000001</c:v>
                </c:pt>
                <c:pt idx="1233">
                  <c:v>3.536</c:v>
                </c:pt>
                <c:pt idx="1234">
                  <c:v>3.5449999999999999</c:v>
                </c:pt>
                <c:pt idx="1235">
                  <c:v>3.5529999999999999</c:v>
                </c:pt>
                <c:pt idx="1236">
                  <c:v>3.5619999999999998</c:v>
                </c:pt>
                <c:pt idx="1237">
                  <c:v>3.5710000000000002</c:v>
                </c:pt>
                <c:pt idx="1238">
                  <c:v>3.5790000000000002</c:v>
                </c:pt>
                <c:pt idx="1239">
                  <c:v>3.5880000000000001</c:v>
                </c:pt>
                <c:pt idx="1240">
                  <c:v>3.597</c:v>
                </c:pt>
                <c:pt idx="1241">
                  <c:v>3.605</c:v>
                </c:pt>
                <c:pt idx="1242">
                  <c:v>3.6139999999999999</c:v>
                </c:pt>
                <c:pt idx="1243">
                  <c:v>3.6230000000000002</c:v>
                </c:pt>
                <c:pt idx="1244">
                  <c:v>3.6320000000000001</c:v>
                </c:pt>
                <c:pt idx="1245">
                  <c:v>3.641</c:v>
                </c:pt>
                <c:pt idx="1246">
                  <c:v>3.649</c:v>
                </c:pt>
                <c:pt idx="1247">
                  <c:v>3.6579999999999999</c:v>
                </c:pt>
                <c:pt idx="1248">
                  <c:v>3.6669999999999998</c:v>
                </c:pt>
                <c:pt idx="1249">
                  <c:v>3.6760000000000002</c:v>
                </c:pt>
                <c:pt idx="1250">
                  <c:v>3.6850000000000001</c:v>
                </c:pt>
                <c:pt idx="1251">
                  <c:v>3.694</c:v>
                </c:pt>
                <c:pt idx="1252">
                  <c:v>3.7029999999999998</c:v>
                </c:pt>
                <c:pt idx="1253">
                  <c:v>3.7109999999999999</c:v>
                </c:pt>
                <c:pt idx="1254">
                  <c:v>3.72</c:v>
                </c:pt>
                <c:pt idx="1255">
                  <c:v>3.7290000000000001</c:v>
                </c:pt>
                <c:pt idx="1256">
                  <c:v>3.738</c:v>
                </c:pt>
                <c:pt idx="1257">
                  <c:v>3.7469999999999999</c:v>
                </c:pt>
                <c:pt idx="1258">
                  <c:v>3.7559999999999998</c:v>
                </c:pt>
                <c:pt idx="1259">
                  <c:v>3.7650000000000001</c:v>
                </c:pt>
                <c:pt idx="1260">
                  <c:v>3.774</c:v>
                </c:pt>
                <c:pt idx="1261">
                  <c:v>3.7829999999999999</c:v>
                </c:pt>
                <c:pt idx="1262">
                  <c:v>3.7919999999999998</c:v>
                </c:pt>
                <c:pt idx="1263">
                  <c:v>3.8010000000000002</c:v>
                </c:pt>
                <c:pt idx="1264">
                  <c:v>3.81</c:v>
                </c:pt>
                <c:pt idx="1265">
                  <c:v>3.82</c:v>
                </c:pt>
                <c:pt idx="1266">
                  <c:v>3.8290000000000002</c:v>
                </c:pt>
                <c:pt idx="1267">
                  <c:v>3.8380000000000001</c:v>
                </c:pt>
                <c:pt idx="1268">
                  <c:v>3.847</c:v>
                </c:pt>
                <c:pt idx="1269">
                  <c:v>3.8559999999999999</c:v>
                </c:pt>
                <c:pt idx="1270">
                  <c:v>3.8650000000000002</c:v>
                </c:pt>
                <c:pt idx="1271">
                  <c:v>3.8740000000000001</c:v>
                </c:pt>
                <c:pt idx="1272">
                  <c:v>3.8839999999999999</c:v>
                </c:pt>
                <c:pt idx="1273">
                  <c:v>3.8929999999999998</c:v>
                </c:pt>
                <c:pt idx="1274">
                  <c:v>3.9020000000000001</c:v>
                </c:pt>
                <c:pt idx="1275">
                  <c:v>3.911</c:v>
                </c:pt>
                <c:pt idx="1276">
                  <c:v>3.92</c:v>
                </c:pt>
                <c:pt idx="1277">
                  <c:v>3.93</c:v>
                </c:pt>
                <c:pt idx="1278">
                  <c:v>3.9390000000000001</c:v>
                </c:pt>
                <c:pt idx="1279">
                  <c:v>3.948</c:v>
                </c:pt>
                <c:pt idx="1280">
                  <c:v>3.9580000000000002</c:v>
                </c:pt>
                <c:pt idx="1281">
                  <c:v>3.9670000000000001</c:v>
                </c:pt>
                <c:pt idx="1282">
                  <c:v>3.976</c:v>
                </c:pt>
                <c:pt idx="1283">
                  <c:v>3.9860000000000002</c:v>
                </c:pt>
                <c:pt idx="1284">
                  <c:v>3.9950000000000001</c:v>
                </c:pt>
                <c:pt idx="1285">
                  <c:v>4.0039999999999996</c:v>
                </c:pt>
                <c:pt idx="1286">
                  <c:v>4.0140000000000002</c:v>
                </c:pt>
                <c:pt idx="1287">
                  <c:v>4.0229999999999997</c:v>
                </c:pt>
                <c:pt idx="1288">
                  <c:v>4.032</c:v>
                </c:pt>
                <c:pt idx="1289">
                  <c:v>4.0419999999999998</c:v>
                </c:pt>
                <c:pt idx="1290">
                  <c:v>4.0510000000000002</c:v>
                </c:pt>
                <c:pt idx="1291">
                  <c:v>4.0609999999999999</c:v>
                </c:pt>
                <c:pt idx="1292">
                  <c:v>4.07</c:v>
                </c:pt>
                <c:pt idx="1293">
                  <c:v>4.08</c:v>
                </c:pt>
                <c:pt idx="1294">
                  <c:v>4.0890000000000004</c:v>
                </c:pt>
                <c:pt idx="1295">
                  <c:v>4.0990000000000002</c:v>
                </c:pt>
                <c:pt idx="1296">
                  <c:v>4.1079999999999997</c:v>
                </c:pt>
                <c:pt idx="1297">
                  <c:v>4.1180000000000003</c:v>
                </c:pt>
                <c:pt idx="1298">
                  <c:v>4.1269999999999998</c:v>
                </c:pt>
                <c:pt idx="1299">
                  <c:v>4.1369999999999996</c:v>
                </c:pt>
                <c:pt idx="1300">
                  <c:v>4.1470000000000002</c:v>
                </c:pt>
                <c:pt idx="1301">
                  <c:v>4.1559999999999997</c:v>
                </c:pt>
                <c:pt idx="1302">
                  <c:v>4.1660000000000004</c:v>
                </c:pt>
                <c:pt idx="1303">
                  <c:v>4.1749999999999998</c:v>
                </c:pt>
                <c:pt idx="1304">
                  <c:v>4.1849999999999996</c:v>
                </c:pt>
                <c:pt idx="1305">
                  <c:v>4.1950000000000003</c:v>
                </c:pt>
                <c:pt idx="1306">
                  <c:v>4.2039999999999997</c:v>
                </c:pt>
                <c:pt idx="1307">
                  <c:v>4.2140000000000004</c:v>
                </c:pt>
                <c:pt idx="1308">
                  <c:v>4.2240000000000002</c:v>
                </c:pt>
                <c:pt idx="1309">
                  <c:v>4.2329999999999997</c:v>
                </c:pt>
                <c:pt idx="1310">
                  <c:v>4.2430000000000003</c:v>
                </c:pt>
                <c:pt idx="1311">
                  <c:v>4.2530000000000001</c:v>
                </c:pt>
                <c:pt idx="1312">
                  <c:v>4.2629999999999999</c:v>
                </c:pt>
                <c:pt idx="1313">
                  <c:v>4.2720000000000002</c:v>
                </c:pt>
                <c:pt idx="1314">
                  <c:v>4.282</c:v>
                </c:pt>
                <c:pt idx="1315">
                  <c:v>4.2919999999999998</c:v>
                </c:pt>
                <c:pt idx="1316">
                  <c:v>4.3019999999999996</c:v>
                </c:pt>
                <c:pt idx="1317">
                  <c:v>4.3120000000000003</c:v>
                </c:pt>
                <c:pt idx="1318">
                  <c:v>4.3220000000000001</c:v>
                </c:pt>
                <c:pt idx="1319">
                  <c:v>4.3310000000000004</c:v>
                </c:pt>
                <c:pt idx="1320">
                  <c:v>4.3410000000000002</c:v>
                </c:pt>
                <c:pt idx="1321">
                  <c:v>4.351</c:v>
                </c:pt>
                <c:pt idx="1322">
                  <c:v>4.3609999999999998</c:v>
                </c:pt>
                <c:pt idx="1323">
                  <c:v>4.3710000000000004</c:v>
                </c:pt>
                <c:pt idx="1324">
                  <c:v>4.3810000000000002</c:v>
                </c:pt>
                <c:pt idx="1325">
                  <c:v>4.391</c:v>
                </c:pt>
                <c:pt idx="1326">
                  <c:v>4.4009999999999998</c:v>
                </c:pt>
                <c:pt idx="1327">
                  <c:v>4.4109999999999996</c:v>
                </c:pt>
                <c:pt idx="1328">
                  <c:v>4.4210000000000003</c:v>
                </c:pt>
                <c:pt idx="1329">
                  <c:v>4.431</c:v>
                </c:pt>
                <c:pt idx="1330">
                  <c:v>4.4409999999999998</c:v>
                </c:pt>
                <c:pt idx="1331">
                  <c:v>4.4509999999999996</c:v>
                </c:pt>
                <c:pt idx="1332">
                  <c:v>4.4610000000000003</c:v>
                </c:pt>
                <c:pt idx="1333">
                  <c:v>4.4710000000000001</c:v>
                </c:pt>
                <c:pt idx="1334">
                  <c:v>4.4809999999999999</c:v>
                </c:pt>
                <c:pt idx="1335">
                  <c:v>4.4909999999999997</c:v>
                </c:pt>
                <c:pt idx="1336">
                  <c:v>4.5010000000000003</c:v>
                </c:pt>
                <c:pt idx="1337">
                  <c:v>4.5119999999999996</c:v>
                </c:pt>
                <c:pt idx="1338">
                  <c:v>4.5220000000000002</c:v>
                </c:pt>
                <c:pt idx="1339">
                  <c:v>4.532</c:v>
                </c:pt>
                <c:pt idx="1340">
                  <c:v>4.5419999999999998</c:v>
                </c:pt>
                <c:pt idx="1341">
                  <c:v>4.5519999999999996</c:v>
                </c:pt>
                <c:pt idx="1342">
                  <c:v>4.5620000000000003</c:v>
                </c:pt>
                <c:pt idx="1343">
                  <c:v>4.5730000000000004</c:v>
                </c:pt>
                <c:pt idx="1344">
                  <c:v>4.5830000000000002</c:v>
                </c:pt>
                <c:pt idx="1345">
                  <c:v>4.593</c:v>
                </c:pt>
                <c:pt idx="1346">
                  <c:v>4.6029999999999998</c:v>
                </c:pt>
                <c:pt idx="1347">
                  <c:v>4.6139999999999999</c:v>
                </c:pt>
                <c:pt idx="1348">
                  <c:v>4.6239999999999997</c:v>
                </c:pt>
                <c:pt idx="1349">
                  <c:v>4.6340000000000003</c:v>
                </c:pt>
                <c:pt idx="1350">
                  <c:v>4.6449999999999996</c:v>
                </c:pt>
                <c:pt idx="1351">
                  <c:v>4.6550000000000002</c:v>
                </c:pt>
                <c:pt idx="1352">
                  <c:v>4.665</c:v>
                </c:pt>
                <c:pt idx="1353">
                  <c:v>4.6760000000000002</c:v>
                </c:pt>
                <c:pt idx="1354">
                  <c:v>4.6859999999999999</c:v>
                </c:pt>
                <c:pt idx="1355">
                  <c:v>4.6959999999999997</c:v>
                </c:pt>
                <c:pt idx="1356">
                  <c:v>4.7069999999999999</c:v>
                </c:pt>
                <c:pt idx="1357">
                  <c:v>4.7169999999999996</c:v>
                </c:pt>
                <c:pt idx="1358">
                  <c:v>4.7279999999999998</c:v>
                </c:pt>
                <c:pt idx="1359">
                  <c:v>4.7380000000000004</c:v>
                </c:pt>
                <c:pt idx="1360">
                  <c:v>4.7489999999999997</c:v>
                </c:pt>
                <c:pt idx="1361">
                  <c:v>4.7590000000000003</c:v>
                </c:pt>
                <c:pt idx="1362">
                  <c:v>4.7699999999999996</c:v>
                </c:pt>
                <c:pt idx="1363">
                  <c:v>4.78</c:v>
                </c:pt>
                <c:pt idx="1364">
                  <c:v>4.7910000000000004</c:v>
                </c:pt>
                <c:pt idx="1365">
                  <c:v>4.8010000000000002</c:v>
                </c:pt>
                <c:pt idx="1366">
                  <c:v>4.8120000000000003</c:v>
                </c:pt>
                <c:pt idx="1367">
                  <c:v>4.8230000000000004</c:v>
                </c:pt>
                <c:pt idx="1368">
                  <c:v>4.8330000000000002</c:v>
                </c:pt>
                <c:pt idx="1369">
                  <c:v>4.8440000000000003</c:v>
                </c:pt>
                <c:pt idx="1370">
                  <c:v>4.8540000000000001</c:v>
                </c:pt>
                <c:pt idx="1371">
                  <c:v>4.8650000000000002</c:v>
                </c:pt>
                <c:pt idx="1372">
                  <c:v>4.8760000000000003</c:v>
                </c:pt>
                <c:pt idx="1373">
                  <c:v>4.8860000000000001</c:v>
                </c:pt>
                <c:pt idx="1374">
                  <c:v>4.8970000000000002</c:v>
                </c:pt>
                <c:pt idx="1375">
                  <c:v>4.9080000000000004</c:v>
                </c:pt>
                <c:pt idx="1376">
                  <c:v>4.9180000000000001</c:v>
                </c:pt>
                <c:pt idx="1377">
                  <c:v>4.9290000000000003</c:v>
                </c:pt>
                <c:pt idx="1378">
                  <c:v>4.9400000000000004</c:v>
                </c:pt>
                <c:pt idx="1379">
                  <c:v>4.9509999999999996</c:v>
                </c:pt>
                <c:pt idx="1380">
                  <c:v>4.9619999999999997</c:v>
                </c:pt>
                <c:pt idx="1381">
                  <c:v>4.9720000000000004</c:v>
                </c:pt>
                <c:pt idx="1382">
                  <c:v>4.9829999999999997</c:v>
                </c:pt>
                <c:pt idx="1383">
                  <c:v>4.9939999999999998</c:v>
                </c:pt>
                <c:pt idx="1384">
                  <c:v>5.0049999999999999</c:v>
                </c:pt>
                <c:pt idx="1385">
                  <c:v>5.016</c:v>
                </c:pt>
                <c:pt idx="1386">
                  <c:v>5.0270000000000001</c:v>
                </c:pt>
                <c:pt idx="1387">
                  <c:v>5.0369999999999999</c:v>
                </c:pt>
                <c:pt idx="1388">
                  <c:v>5.048</c:v>
                </c:pt>
                <c:pt idx="1389">
                  <c:v>5.0590000000000002</c:v>
                </c:pt>
                <c:pt idx="1390">
                  <c:v>5.07</c:v>
                </c:pt>
                <c:pt idx="1391">
                  <c:v>5.0810000000000004</c:v>
                </c:pt>
                <c:pt idx="1392">
                  <c:v>5.0919999999999996</c:v>
                </c:pt>
                <c:pt idx="1393">
                  <c:v>5.1029999999999998</c:v>
                </c:pt>
                <c:pt idx="1394">
                  <c:v>5.1139999999999999</c:v>
                </c:pt>
                <c:pt idx="1395">
                  <c:v>5.125</c:v>
                </c:pt>
                <c:pt idx="1396">
                  <c:v>5.1360000000000001</c:v>
                </c:pt>
                <c:pt idx="1397">
                  <c:v>5.1470000000000002</c:v>
                </c:pt>
                <c:pt idx="1398">
                  <c:v>5.1580000000000004</c:v>
                </c:pt>
                <c:pt idx="1399">
                  <c:v>5.1689999999999996</c:v>
                </c:pt>
                <c:pt idx="1400">
                  <c:v>5.18</c:v>
                </c:pt>
                <c:pt idx="1401">
                  <c:v>5.1920000000000002</c:v>
                </c:pt>
                <c:pt idx="1402">
                  <c:v>5.2030000000000003</c:v>
                </c:pt>
                <c:pt idx="1403">
                  <c:v>5.2140000000000004</c:v>
                </c:pt>
                <c:pt idx="1404">
                  <c:v>5.2249999999999996</c:v>
                </c:pt>
                <c:pt idx="1405">
                  <c:v>5.2359999999999998</c:v>
                </c:pt>
                <c:pt idx="1406">
                  <c:v>5.2469999999999999</c:v>
                </c:pt>
                <c:pt idx="1407">
                  <c:v>5.258</c:v>
                </c:pt>
                <c:pt idx="1408">
                  <c:v>5.27</c:v>
                </c:pt>
                <c:pt idx="1409">
                  <c:v>5.2809999999999997</c:v>
                </c:pt>
                <c:pt idx="1410">
                  <c:v>5.2919999999999998</c:v>
                </c:pt>
                <c:pt idx="1411">
                  <c:v>5.3029999999999999</c:v>
                </c:pt>
                <c:pt idx="1412">
                  <c:v>5.3150000000000004</c:v>
                </c:pt>
                <c:pt idx="1413">
                  <c:v>5.3259999999999996</c:v>
                </c:pt>
                <c:pt idx="1414">
                  <c:v>5.3369999999999997</c:v>
                </c:pt>
                <c:pt idx="1415">
                  <c:v>5.3490000000000002</c:v>
                </c:pt>
                <c:pt idx="1416">
                  <c:v>5.36</c:v>
                </c:pt>
                <c:pt idx="1417">
                  <c:v>5.3710000000000004</c:v>
                </c:pt>
                <c:pt idx="1418">
                  <c:v>5.383</c:v>
                </c:pt>
                <c:pt idx="1419">
                  <c:v>5.3940000000000001</c:v>
                </c:pt>
                <c:pt idx="1420">
                  <c:v>5.4059999999999997</c:v>
                </c:pt>
                <c:pt idx="1421">
                  <c:v>5.4169999999999998</c:v>
                </c:pt>
                <c:pt idx="1422">
                  <c:v>5.4279999999999999</c:v>
                </c:pt>
                <c:pt idx="1423">
                  <c:v>5.44</c:v>
                </c:pt>
                <c:pt idx="1424">
                  <c:v>5.4509999999999996</c:v>
                </c:pt>
                <c:pt idx="1425">
                  <c:v>5.4630000000000001</c:v>
                </c:pt>
                <c:pt idx="1426">
                  <c:v>5.4740000000000002</c:v>
                </c:pt>
                <c:pt idx="1427">
                  <c:v>5.4859999999999998</c:v>
                </c:pt>
                <c:pt idx="1428">
                  <c:v>5.4969999999999999</c:v>
                </c:pt>
                <c:pt idx="1429">
                  <c:v>5.5090000000000003</c:v>
                </c:pt>
                <c:pt idx="1430">
                  <c:v>5.52</c:v>
                </c:pt>
                <c:pt idx="1431">
                  <c:v>5.532</c:v>
                </c:pt>
                <c:pt idx="1432">
                  <c:v>5.5439999999999996</c:v>
                </c:pt>
                <c:pt idx="1433">
                  <c:v>5.5549999999999997</c:v>
                </c:pt>
                <c:pt idx="1434">
                  <c:v>5.5670000000000002</c:v>
                </c:pt>
                <c:pt idx="1435">
                  <c:v>5.5789999999999997</c:v>
                </c:pt>
                <c:pt idx="1436">
                  <c:v>5.59</c:v>
                </c:pt>
                <c:pt idx="1437">
                  <c:v>5.6020000000000003</c:v>
                </c:pt>
                <c:pt idx="1438">
                  <c:v>5.6139999999999999</c:v>
                </c:pt>
                <c:pt idx="1439">
                  <c:v>5.625</c:v>
                </c:pt>
                <c:pt idx="1440">
                  <c:v>5.6369999999999996</c:v>
                </c:pt>
                <c:pt idx="1441">
                  <c:v>5.649</c:v>
                </c:pt>
                <c:pt idx="1442">
                  <c:v>5.66</c:v>
                </c:pt>
                <c:pt idx="1443">
                  <c:v>5.6719999999999997</c:v>
                </c:pt>
                <c:pt idx="1444">
                  <c:v>5.6840000000000002</c:v>
                </c:pt>
                <c:pt idx="1445">
                  <c:v>5.6959999999999997</c:v>
                </c:pt>
                <c:pt idx="1446">
                  <c:v>5.7080000000000002</c:v>
                </c:pt>
                <c:pt idx="1447">
                  <c:v>5.7190000000000003</c:v>
                </c:pt>
                <c:pt idx="1448">
                  <c:v>5.7309999999999999</c:v>
                </c:pt>
                <c:pt idx="1449">
                  <c:v>5.7430000000000003</c:v>
                </c:pt>
                <c:pt idx="1450">
                  <c:v>5.7549999999999999</c:v>
                </c:pt>
                <c:pt idx="1451">
                  <c:v>5.7670000000000003</c:v>
                </c:pt>
                <c:pt idx="1452">
                  <c:v>5.7789999999999999</c:v>
                </c:pt>
                <c:pt idx="1453">
                  <c:v>5.7910000000000004</c:v>
                </c:pt>
                <c:pt idx="1454">
                  <c:v>5.8029999999999999</c:v>
                </c:pt>
                <c:pt idx="1455">
                  <c:v>5.8150000000000004</c:v>
                </c:pt>
                <c:pt idx="1456">
                  <c:v>5.827</c:v>
                </c:pt>
                <c:pt idx="1457">
                  <c:v>5.8390000000000004</c:v>
                </c:pt>
                <c:pt idx="1458">
                  <c:v>5.851</c:v>
                </c:pt>
                <c:pt idx="1459">
                  <c:v>5.8630000000000004</c:v>
                </c:pt>
                <c:pt idx="1460">
                  <c:v>5.875</c:v>
                </c:pt>
                <c:pt idx="1461">
                  <c:v>5.8869999999999996</c:v>
                </c:pt>
                <c:pt idx="1462">
                  <c:v>5.899</c:v>
                </c:pt>
                <c:pt idx="1463">
                  <c:v>5.9109999999999996</c:v>
                </c:pt>
                <c:pt idx="1464">
                  <c:v>5.923</c:v>
                </c:pt>
                <c:pt idx="1465">
                  <c:v>5.9349999999999996</c:v>
                </c:pt>
                <c:pt idx="1466">
                  <c:v>5.9470000000000001</c:v>
                </c:pt>
                <c:pt idx="1467">
                  <c:v>5.96</c:v>
                </c:pt>
                <c:pt idx="1468">
                  <c:v>5.9720000000000004</c:v>
                </c:pt>
                <c:pt idx="1469">
                  <c:v>5.984</c:v>
                </c:pt>
                <c:pt idx="1470">
                  <c:v>5.9960000000000004</c:v>
                </c:pt>
                <c:pt idx="1471">
                  <c:v>6.008</c:v>
                </c:pt>
                <c:pt idx="1472">
                  <c:v>6.0209999999999999</c:v>
                </c:pt>
                <c:pt idx="1473">
                  <c:v>6.0330000000000004</c:v>
                </c:pt>
                <c:pt idx="1474">
                  <c:v>6.0449999999999999</c:v>
                </c:pt>
                <c:pt idx="1475">
                  <c:v>6.0570000000000004</c:v>
                </c:pt>
                <c:pt idx="1476">
                  <c:v>6.07</c:v>
                </c:pt>
                <c:pt idx="1477">
                  <c:v>6.0819999999999999</c:v>
                </c:pt>
                <c:pt idx="1478">
                  <c:v>6.0940000000000003</c:v>
                </c:pt>
                <c:pt idx="1479">
                  <c:v>6.1070000000000002</c:v>
                </c:pt>
                <c:pt idx="1480">
                  <c:v>6.1189999999999998</c:v>
                </c:pt>
                <c:pt idx="1481">
                  <c:v>6.1310000000000002</c:v>
                </c:pt>
                <c:pt idx="1482">
                  <c:v>6.1440000000000001</c:v>
                </c:pt>
                <c:pt idx="1483">
                  <c:v>6.1559999999999997</c:v>
                </c:pt>
                <c:pt idx="1484">
                  <c:v>6.1689999999999996</c:v>
                </c:pt>
                <c:pt idx="1485">
                  <c:v>6.181</c:v>
                </c:pt>
                <c:pt idx="1486">
                  <c:v>6.194</c:v>
                </c:pt>
                <c:pt idx="1487">
                  <c:v>6.2060000000000004</c:v>
                </c:pt>
                <c:pt idx="1488">
                  <c:v>6.2190000000000003</c:v>
                </c:pt>
                <c:pt idx="1489">
                  <c:v>6.2309999999999999</c:v>
                </c:pt>
                <c:pt idx="1490">
                  <c:v>6.2439999999999998</c:v>
                </c:pt>
                <c:pt idx="1491">
                  <c:v>6.2560000000000002</c:v>
                </c:pt>
                <c:pt idx="1492">
                  <c:v>6.2690000000000001</c:v>
                </c:pt>
                <c:pt idx="1493">
                  <c:v>6.2809999999999997</c:v>
                </c:pt>
                <c:pt idx="1494">
                  <c:v>6.2939999999999996</c:v>
                </c:pt>
                <c:pt idx="1495">
                  <c:v>6.3070000000000004</c:v>
                </c:pt>
                <c:pt idx="1496">
                  <c:v>6.319</c:v>
                </c:pt>
                <c:pt idx="1497">
                  <c:v>6.3319999999999999</c:v>
                </c:pt>
                <c:pt idx="1498">
                  <c:v>6.3449999999999998</c:v>
                </c:pt>
                <c:pt idx="1499">
                  <c:v>6.3570000000000002</c:v>
                </c:pt>
                <c:pt idx="1500">
                  <c:v>6.37</c:v>
                </c:pt>
                <c:pt idx="1501">
                  <c:v>6.383</c:v>
                </c:pt>
                <c:pt idx="1502">
                  <c:v>6.3949999999999996</c:v>
                </c:pt>
                <c:pt idx="1503">
                  <c:v>6.4080000000000004</c:v>
                </c:pt>
                <c:pt idx="1504">
                  <c:v>6.4210000000000003</c:v>
                </c:pt>
                <c:pt idx="1505">
                  <c:v>6.4340000000000002</c:v>
                </c:pt>
                <c:pt idx="1506">
                  <c:v>6.4459999999999997</c:v>
                </c:pt>
                <c:pt idx="1507">
                  <c:v>6.4589999999999996</c:v>
                </c:pt>
                <c:pt idx="1508">
                  <c:v>6.4720000000000004</c:v>
                </c:pt>
                <c:pt idx="1509">
                  <c:v>6.4850000000000003</c:v>
                </c:pt>
                <c:pt idx="1510">
                  <c:v>6.4980000000000002</c:v>
                </c:pt>
                <c:pt idx="1511">
                  <c:v>6.5110000000000001</c:v>
                </c:pt>
                <c:pt idx="1512">
                  <c:v>6.524</c:v>
                </c:pt>
                <c:pt idx="1513">
                  <c:v>6.5359999999999996</c:v>
                </c:pt>
                <c:pt idx="1514">
                  <c:v>6.5490000000000004</c:v>
                </c:pt>
                <c:pt idx="1515">
                  <c:v>6.5620000000000003</c:v>
                </c:pt>
                <c:pt idx="1516">
                  <c:v>6.5750000000000002</c:v>
                </c:pt>
                <c:pt idx="1517">
                  <c:v>6.5880000000000001</c:v>
                </c:pt>
                <c:pt idx="1518">
                  <c:v>6.601</c:v>
                </c:pt>
                <c:pt idx="1519">
                  <c:v>6.6139999999999999</c:v>
                </c:pt>
                <c:pt idx="1520">
                  <c:v>6.6269999999999998</c:v>
                </c:pt>
                <c:pt idx="1521">
                  <c:v>6.64</c:v>
                </c:pt>
                <c:pt idx="1522">
                  <c:v>6.6529999999999996</c:v>
                </c:pt>
                <c:pt idx="1523">
                  <c:v>6.6669999999999998</c:v>
                </c:pt>
                <c:pt idx="1524">
                  <c:v>6.68</c:v>
                </c:pt>
                <c:pt idx="1525">
                  <c:v>6.6929999999999996</c:v>
                </c:pt>
                <c:pt idx="1526">
                  <c:v>6.7060000000000004</c:v>
                </c:pt>
                <c:pt idx="1527">
                  <c:v>6.7190000000000003</c:v>
                </c:pt>
                <c:pt idx="1528">
                  <c:v>6.7320000000000002</c:v>
                </c:pt>
                <c:pt idx="1529">
                  <c:v>6.7450000000000001</c:v>
                </c:pt>
                <c:pt idx="1530">
                  <c:v>6.7590000000000003</c:v>
                </c:pt>
                <c:pt idx="1531">
                  <c:v>6.7720000000000002</c:v>
                </c:pt>
                <c:pt idx="1532">
                  <c:v>6.7850000000000001</c:v>
                </c:pt>
                <c:pt idx="1533">
                  <c:v>6.798</c:v>
                </c:pt>
                <c:pt idx="1534">
                  <c:v>6.8120000000000003</c:v>
                </c:pt>
                <c:pt idx="1535">
                  <c:v>6.8250000000000002</c:v>
                </c:pt>
                <c:pt idx="1536">
                  <c:v>6.8380000000000001</c:v>
                </c:pt>
                <c:pt idx="1537">
                  <c:v>6.851</c:v>
                </c:pt>
                <c:pt idx="1538">
                  <c:v>6.8650000000000002</c:v>
                </c:pt>
                <c:pt idx="1539">
                  <c:v>6.8780000000000001</c:v>
                </c:pt>
                <c:pt idx="1540">
                  <c:v>6.891</c:v>
                </c:pt>
                <c:pt idx="1541">
                  <c:v>6.9050000000000002</c:v>
                </c:pt>
                <c:pt idx="1542">
                  <c:v>6.9180000000000001</c:v>
                </c:pt>
                <c:pt idx="1543">
                  <c:v>6.9320000000000004</c:v>
                </c:pt>
                <c:pt idx="1544">
                  <c:v>6.9450000000000003</c:v>
                </c:pt>
                <c:pt idx="1545">
                  <c:v>6.9589999999999996</c:v>
                </c:pt>
                <c:pt idx="1546">
                  <c:v>6.9720000000000004</c:v>
                </c:pt>
                <c:pt idx="1547">
                  <c:v>6.9859999999999998</c:v>
                </c:pt>
                <c:pt idx="1548">
                  <c:v>6.9989999999999997</c:v>
                </c:pt>
                <c:pt idx="1549">
                  <c:v>7.0129999999999999</c:v>
                </c:pt>
                <c:pt idx="1550">
                  <c:v>7.0259999999999998</c:v>
                </c:pt>
                <c:pt idx="1551">
                  <c:v>7.04</c:v>
                </c:pt>
                <c:pt idx="1552">
                  <c:v>7.0529999999999999</c:v>
                </c:pt>
                <c:pt idx="1553">
                  <c:v>7.0670000000000002</c:v>
                </c:pt>
                <c:pt idx="1554">
                  <c:v>7.08</c:v>
                </c:pt>
                <c:pt idx="1555">
                  <c:v>7.0940000000000003</c:v>
                </c:pt>
                <c:pt idx="1556">
                  <c:v>7.1079999999999997</c:v>
                </c:pt>
                <c:pt idx="1557">
                  <c:v>7.1210000000000004</c:v>
                </c:pt>
                <c:pt idx="1558">
                  <c:v>7.1349999999999998</c:v>
                </c:pt>
                <c:pt idx="1559">
                  <c:v>7.149</c:v>
                </c:pt>
                <c:pt idx="1560">
                  <c:v>7.1619999999999999</c:v>
                </c:pt>
                <c:pt idx="1561">
                  <c:v>7.1760000000000002</c:v>
                </c:pt>
                <c:pt idx="1562">
                  <c:v>7.19</c:v>
                </c:pt>
                <c:pt idx="1563">
                  <c:v>7.2039999999999997</c:v>
                </c:pt>
                <c:pt idx="1564">
                  <c:v>7.2169999999999996</c:v>
                </c:pt>
                <c:pt idx="1565">
                  <c:v>7.2309999999999999</c:v>
                </c:pt>
                <c:pt idx="1566">
                  <c:v>7.2450000000000001</c:v>
                </c:pt>
                <c:pt idx="1567">
                  <c:v>7.2590000000000003</c:v>
                </c:pt>
                <c:pt idx="1568">
                  <c:v>7.2729999999999997</c:v>
                </c:pt>
                <c:pt idx="1569">
                  <c:v>7.2869999999999999</c:v>
                </c:pt>
                <c:pt idx="1570">
                  <c:v>7.3</c:v>
                </c:pt>
                <c:pt idx="1571">
                  <c:v>7.3140000000000001</c:v>
                </c:pt>
                <c:pt idx="1572">
                  <c:v>7.3280000000000003</c:v>
                </c:pt>
                <c:pt idx="1573">
                  <c:v>7.3419999999999996</c:v>
                </c:pt>
                <c:pt idx="1574">
                  <c:v>7.3559999999999999</c:v>
                </c:pt>
                <c:pt idx="1575">
                  <c:v>7.37</c:v>
                </c:pt>
                <c:pt idx="1576">
                  <c:v>7.3840000000000003</c:v>
                </c:pt>
                <c:pt idx="1577">
                  <c:v>7.3979999999999997</c:v>
                </c:pt>
                <c:pt idx="1578">
                  <c:v>7.4119999999999999</c:v>
                </c:pt>
                <c:pt idx="1579">
                  <c:v>7.4260000000000002</c:v>
                </c:pt>
                <c:pt idx="1580">
                  <c:v>7.44</c:v>
                </c:pt>
                <c:pt idx="1581">
                  <c:v>7.4539999999999997</c:v>
                </c:pt>
                <c:pt idx="1582">
                  <c:v>7.468</c:v>
                </c:pt>
                <c:pt idx="1583">
                  <c:v>7.4820000000000002</c:v>
                </c:pt>
                <c:pt idx="1584">
                  <c:v>7.4969999999999999</c:v>
                </c:pt>
                <c:pt idx="1585">
                  <c:v>7.5110000000000001</c:v>
                </c:pt>
                <c:pt idx="1586">
                  <c:v>7.5250000000000004</c:v>
                </c:pt>
                <c:pt idx="1587">
                  <c:v>7.5389999999999997</c:v>
                </c:pt>
                <c:pt idx="1588">
                  <c:v>7.5529999999999999</c:v>
                </c:pt>
                <c:pt idx="1589">
                  <c:v>7.5670000000000002</c:v>
                </c:pt>
                <c:pt idx="1590">
                  <c:v>7.5819999999999999</c:v>
                </c:pt>
                <c:pt idx="1591">
                  <c:v>7.5960000000000001</c:v>
                </c:pt>
                <c:pt idx="1592">
                  <c:v>7.61</c:v>
                </c:pt>
                <c:pt idx="1593">
                  <c:v>7.6239999999999997</c:v>
                </c:pt>
                <c:pt idx="1594">
                  <c:v>7.6390000000000002</c:v>
                </c:pt>
                <c:pt idx="1595">
                  <c:v>7.6529999999999996</c:v>
                </c:pt>
                <c:pt idx="1596">
                  <c:v>7.6669999999999998</c:v>
                </c:pt>
                <c:pt idx="1597">
                  <c:v>7.6820000000000004</c:v>
                </c:pt>
                <c:pt idx="1598">
                  <c:v>7.6959999999999997</c:v>
                </c:pt>
                <c:pt idx="1599">
                  <c:v>7.7110000000000003</c:v>
                </c:pt>
                <c:pt idx="1600">
                  <c:v>7.7249999999999996</c:v>
                </c:pt>
                <c:pt idx="1601">
                  <c:v>7.7389999999999999</c:v>
                </c:pt>
                <c:pt idx="1602">
                  <c:v>7.7539999999999996</c:v>
                </c:pt>
                <c:pt idx="1603">
                  <c:v>7.7679999999999998</c:v>
                </c:pt>
                <c:pt idx="1604">
                  <c:v>7.7830000000000004</c:v>
                </c:pt>
                <c:pt idx="1605">
                  <c:v>7.7969999999999997</c:v>
                </c:pt>
                <c:pt idx="1606">
                  <c:v>7.8120000000000003</c:v>
                </c:pt>
                <c:pt idx="1607">
                  <c:v>7.8259999999999996</c:v>
                </c:pt>
                <c:pt idx="1608">
                  <c:v>7.8410000000000002</c:v>
                </c:pt>
                <c:pt idx="1609">
                  <c:v>7.8550000000000004</c:v>
                </c:pt>
                <c:pt idx="1610">
                  <c:v>7.87</c:v>
                </c:pt>
                <c:pt idx="1611">
                  <c:v>7.8849999999999998</c:v>
                </c:pt>
                <c:pt idx="1612">
                  <c:v>7.899</c:v>
                </c:pt>
                <c:pt idx="1613">
                  <c:v>7.9139999999999997</c:v>
                </c:pt>
                <c:pt idx="1614">
                  <c:v>7.9279999999999999</c:v>
                </c:pt>
                <c:pt idx="1615">
                  <c:v>7.9429999999999996</c:v>
                </c:pt>
                <c:pt idx="1616">
                  <c:v>7.9580000000000002</c:v>
                </c:pt>
                <c:pt idx="1617">
                  <c:v>7.9720000000000004</c:v>
                </c:pt>
                <c:pt idx="1618">
                  <c:v>7.9870000000000001</c:v>
                </c:pt>
                <c:pt idx="1619">
                  <c:v>8.0020000000000007</c:v>
                </c:pt>
                <c:pt idx="1620">
                  <c:v>8.0169999999999995</c:v>
                </c:pt>
                <c:pt idx="1621">
                  <c:v>8.0310000000000006</c:v>
                </c:pt>
                <c:pt idx="1622">
                  <c:v>8.0459999999999994</c:v>
                </c:pt>
                <c:pt idx="1623">
                  <c:v>8.0609999999999999</c:v>
                </c:pt>
                <c:pt idx="1624">
                  <c:v>8.0760000000000005</c:v>
                </c:pt>
                <c:pt idx="1625">
                  <c:v>8.0909999999999993</c:v>
                </c:pt>
                <c:pt idx="1626">
                  <c:v>8.1059999999999999</c:v>
                </c:pt>
                <c:pt idx="1627">
                  <c:v>8.1199999999999992</c:v>
                </c:pt>
                <c:pt idx="1628">
                  <c:v>8.1349999999999998</c:v>
                </c:pt>
                <c:pt idx="1629">
                  <c:v>8.15</c:v>
                </c:pt>
                <c:pt idx="1630">
                  <c:v>8.1649999999999991</c:v>
                </c:pt>
                <c:pt idx="1631">
                  <c:v>8.18</c:v>
                </c:pt>
                <c:pt idx="1632">
                  <c:v>8.1950000000000003</c:v>
                </c:pt>
                <c:pt idx="1633">
                  <c:v>8.2100000000000009</c:v>
                </c:pt>
                <c:pt idx="1634">
                  <c:v>8.2249999999999996</c:v>
                </c:pt>
                <c:pt idx="1635">
                  <c:v>8.24</c:v>
                </c:pt>
                <c:pt idx="1636">
                  <c:v>8.2550000000000008</c:v>
                </c:pt>
                <c:pt idx="1637">
                  <c:v>8.27</c:v>
                </c:pt>
                <c:pt idx="1638">
                  <c:v>8.2850000000000001</c:v>
                </c:pt>
                <c:pt idx="1639">
                  <c:v>8.3000000000000007</c:v>
                </c:pt>
                <c:pt idx="1640">
                  <c:v>8.3160000000000007</c:v>
                </c:pt>
                <c:pt idx="1641">
                  <c:v>8.3309999999999995</c:v>
                </c:pt>
                <c:pt idx="1642">
                  <c:v>8.3460000000000001</c:v>
                </c:pt>
                <c:pt idx="1643">
                  <c:v>8.3610000000000007</c:v>
                </c:pt>
                <c:pt idx="1644">
                  <c:v>8.3759999999999994</c:v>
                </c:pt>
                <c:pt idx="1645">
                  <c:v>8.391</c:v>
                </c:pt>
                <c:pt idx="1646">
                  <c:v>8.407</c:v>
                </c:pt>
                <c:pt idx="1647">
                  <c:v>8.4220000000000006</c:v>
                </c:pt>
                <c:pt idx="1648">
                  <c:v>8.4369999999999994</c:v>
                </c:pt>
                <c:pt idx="1649">
                  <c:v>8.452</c:v>
                </c:pt>
                <c:pt idx="1650">
                  <c:v>8.468</c:v>
                </c:pt>
                <c:pt idx="1651">
                  <c:v>8.4830000000000005</c:v>
                </c:pt>
                <c:pt idx="1652">
                  <c:v>8.4979999999999993</c:v>
                </c:pt>
                <c:pt idx="1653">
                  <c:v>8.5139999999999993</c:v>
                </c:pt>
                <c:pt idx="1654">
                  <c:v>8.5289999999999999</c:v>
                </c:pt>
                <c:pt idx="1655">
                  <c:v>8.5440000000000005</c:v>
                </c:pt>
                <c:pt idx="1656">
                  <c:v>8.56</c:v>
                </c:pt>
                <c:pt idx="1657">
                  <c:v>8.5749999999999993</c:v>
                </c:pt>
                <c:pt idx="1658">
                  <c:v>8.5909999999999993</c:v>
                </c:pt>
                <c:pt idx="1659">
                  <c:v>8.6059999999999999</c:v>
                </c:pt>
                <c:pt idx="1660">
                  <c:v>8.6219999999999999</c:v>
                </c:pt>
                <c:pt idx="1661">
                  <c:v>8.6370000000000005</c:v>
                </c:pt>
                <c:pt idx="1662">
                  <c:v>8.6530000000000005</c:v>
                </c:pt>
                <c:pt idx="1663">
                  <c:v>8.6679999999999993</c:v>
                </c:pt>
                <c:pt idx="1664">
                  <c:v>8.6839999999999993</c:v>
                </c:pt>
                <c:pt idx="1665">
                  <c:v>8.6989999999999998</c:v>
                </c:pt>
                <c:pt idx="1666">
                  <c:v>8.7149999999999999</c:v>
                </c:pt>
                <c:pt idx="1667">
                  <c:v>8.73</c:v>
                </c:pt>
                <c:pt idx="1668">
                  <c:v>8.7460000000000004</c:v>
                </c:pt>
                <c:pt idx="1669">
                  <c:v>8.7620000000000005</c:v>
                </c:pt>
                <c:pt idx="1670">
                  <c:v>8.7769999999999992</c:v>
                </c:pt>
                <c:pt idx="1671">
                  <c:v>8.7929999999999993</c:v>
                </c:pt>
                <c:pt idx="1672">
                  <c:v>8.8089999999999993</c:v>
                </c:pt>
                <c:pt idx="1673">
                  <c:v>8.8239999999999998</c:v>
                </c:pt>
                <c:pt idx="1674">
                  <c:v>8.84</c:v>
                </c:pt>
                <c:pt idx="1675">
                  <c:v>8.8559999999999999</c:v>
                </c:pt>
                <c:pt idx="1676">
                  <c:v>8.8719999999999999</c:v>
                </c:pt>
                <c:pt idx="1677">
                  <c:v>8.8870000000000005</c:v>
                </c:pt>
                <c:pt idx="1678">
                  <c:v>8.9030000000000005</c:v>
                </c:pt>
                <c:pt idx="1679">
                  <c:v>8.9190000000000005</c:v>
                </c:pt>
                <c:pt idx="1680">
                  <c:v>8.9350000000000005</c:v>
                </c:pt>
                <c:pt idx="1681">
                  <c:v>8.9510000000000005</c:v>
                </c:pt>
                <c:pt idx="1682">
                  <c:v>8.9670000000000005</c:v>
                </c:pt>
                <c:pt idx="1683">
                  <c:v>8.9830000000000005</c:v>
                </c:pt>
                <c:pt idx="1684">
                  <c:v>8.9979999999999993</c:v>
                </c:pt>
                <c:pt idx="1685">
                  <c:v>9.0139999999999993</c:v>
                </c:pt>
                <c:pt idx="1686">
                  <c:v>9.0299999999999994</c:v>
                </c:pt>
                <c:pt idx="1687">
                  <c:v>9.0459999999999994</c:v>
                </c:pt>
                <c:pt idx="1688">
                  <c:v>9.0619999999999994</c:v>
                </c:pt>
                <c:pt idx="1689">
                  <c:v>9.0779999999999994</c:v>
                </c:pt>
                <c:pt idx="1690">
                  <c:v>9.0939999999999994</c:v>
                </c:pt>
                <c:pt idx="1691">
                  <c:v>9.11</c:v>
                </c:pt>
                <c:pt idx="1692">
                  <c:v>9.1259999999999994</c:v>
                </c:pt>
                <c:pt idx="1693">
                  <c:v>9.1430000000000007</c:v>
                </c:pt>
                <c:pt idx="1694">
                  <c:v>9.1590000000000007</c:v>
                </c:pt>
                <c:pt idx="1695">
                  <c:v>9.1750000000000007</c:v>
                </c:pt>
                <c:pt idx="1696">
                  <c:v>9.1910000000000007</c:v>
                </c:pt>
                <c:pt idx="1697">
                  <c:v>9.2070000000000007</c:v>
                </c:pt>
                <c:pt idx="1698">
                  <c:v>9.2230000000000008</c:v>
                </c:pt>
                <c:pt idx="1699">
                  <c:v>9.2390000000000008</c:v>
                </c:pt>
                <c:pt idx="1700">
                  <c:v>9.2560000000000002</c:v>
                </c:pt>
                <c:pt idx="1701">
                  <c:v>9.2720000000000002</c:v>
                </c:pt>
                <c:pt idx="1702">
                  <c:v>9.2880000000000003</c:v>
                </c:pt>
                <c:pt idx="1703">
                  <c:v>9.3040000000000003</c:v>
                </c:pt>
                <c:pt idx="1704">
                  <c:v>9.3209999999999997</c:v>
                </c:pt>
                <c:pt idx="1705">
                  <c:v>9.3369999999999997</c:v>
                </c:pt>
                <c:pt idx="1706">
                  <c:v>9.3529999999999998</c:v>
                </c:pt>
                <c:pt idx="1707">
                  <c:v>9.3699999999999992</c:v>
                </c:pt>
                <c:pt idx="1708">
                  <c:v>9.3859999999999992</c:v>
                </c:pt>
                <c:pt idx="1709">
                  <c:v>9.4019999999999992</c:v>
                </c:pt>
                <c:pt idx="1710">
                  <c:v>9.4190000000000005</c:v>
                </c:pt>
                <c:pt idx="1711">
                  <c:v>9.4350000000000005</c:v>
                </c:pt>
                <c:pt idx="1712">
                  <c:v>9.452</c:v>
                </c:pt>
                <c:pt idx="1713">
                  <c:v>9.468</c:v>
                </c:pt>
                <c:pt idx="1714">
                  <c:v>9.484</c:v>
                </c:pt>
                <c:pt idx="1715">
                  <c:v>9.5009999999999994</c:v>
                </c:pt>
                <c:pt idx="1716">
                  <c:v>9.5169999999999995</c:v>
                </c:pt>
                <c:pt idx="1717">
                  <c:v>9.5340000000000007</c:v>
                </c:pt>
                <c:pt idx="1718">
                  <c:v>9.5510000000000002</c:v>
                </c:pt>
                <c:pt idx="1719">
                  <c:v>9.5670000000000002</c:v>
                </c:pt>
                <c:pt idx="1720">
                  <c:v>9.5839999999999996</c:v>
                </c:pt>
                <c:pt idx="1721">
                  <c:v>9.6</c:v>
                </c:pt>
                <c:pt idx="1722">
                  <c:v>9.6170000000000009</c:v>
                </c:pt>
                <c:pt idx="1723">
                  <c:v>9.6340000000000003</c:v>
                </c:pt>
                <c:pt idx="1724">
                  <c:v>9.65</c:v>
                </c:pt>
                <c:pt idx="1725">
                  <c:v>9.6669999999999998</c:v>
                </c:pt>
                <c:pt idx="1726">
                  <c:v>9.6839999999999993</c:v>
                </c:pt>
                <c:pt idx="1727">
                  <c:v>9.6999999999999993</c:v>
                </c:pt>
                <c:pt idx="1728">
                  <c:v>9.7170000000000005</c:v>
                </c:pt>
                <c:pt idx="1729">
                  <c:v>9.734</c:v>
                </c:pt>
                <c:pt idx="1730">
                  <c:v>9.75</c:v>
                </c:pt>
                <c:pt idx="1731">
                  <c:v>9.7669999999999995</c:v>
                </c:pt>
                <c:pt idx="1732">
                  <c:v>9.7840000000000007</c:v>
                </c:pt>
                <c:pt idx="1733">
                  <c:v>9.8010000000000002</c:v>
                </c:pt>
                <c:pt idx="1734">
                  <c:v>9.8179999999999996</c:v>
                </c:pt>
                <c:pt idx="1735">
                  <c:v>9.8350000000000009</c:v>
                </c:pt>
                <c:pt idx="1736">
                  <c:v>9.8510000000000009</c:v>
                </c:pt>
                <c:pt idx="1737">
                  <c:v>9.8680000000000003</c:v>
                </c:pt>
                <c:pt idx="1738">
                  <c:v>9.8849999999999998</c:v>
                </c:pt>
                <c:pt idx="1739">
                  <c:v>9.9019999999999992</c:v>
                </c:pt>
                <c:pt idx="1740">
                  <c:v>9.9190000000000005</c:v>
                </c:pt>
                <c:pt idx="1741">
                  <c:v>9.9359999999999999</c:v>
                </c:pt>
                <c:pt idx="1742">
                  <c:v>9.9529999999999994</c:v>
                </c:pt>
                <c:pt idx="1743">
                  <c:v>9.9700000000000006</c:v>
                </c:pt>
                <c:pt idx="1744">
                  <c:v>9.9870000000000001</c:v>
                </c:pt>
                <c:pt idx="1745">
                  <c:v>10.004</c:v>
                </c:pt>
                <c:pt idx="1746">
                  <c:v>10.021000000000001</c:v>
                </c:pt>
                <c:pt idx="1747">
                  <c:v>10.038</c:v>
                </c:pt>
                <c:pt idx="1748">
                  <c:v>10.055999999999999</c:v>
                </c:pt>
                <c:pt idx="1749">
                  <c:v>10.073</c:v>
                </c:pt>
                <c:pt idx="1750">
                  <c:v>10.09</c:v>
                </c:pt>
                <c:pt idx="1751">
                  <c:v>10.106999999999999</c:v>
                </c:pt>
                <c:pt idx="1752">
                  <c:v>10.124000000000001</c:v>
                </c:pt>
                <c:pt idx="1753">
                  <c:v>10.141</c:v>
                </c:pt>
                <c:pt idx="1754">
                  <c:v>10.159000000000001</c:v>
                </c:pt>
                <c:pt idx="1755">
                  <c:v>10.176</c:v>
                </c:pt>
                <c:pt idx="1756">
                  <c:v>10.193</c:v>
                </c:pt>
                <c:pt idx="1757">
                  <c:v>10.210000000000001</c:v>
                </c:pt>
                <c:pt idx="1758">
                  <c:v>10.228</c:v>
                </c:pt>
                <c:pt idx="1759">
                  <c:v>10.244999999999999</c:v>
                </c:pt>
                <c:pt idx="1760">
                  <c:v>10.262</c:v>
                </c:pt>
                <c:pt idx="1761">
                  <c:v>10.28</c:v>
                </c:pt>
                <c:pt idx="1762">
                  <c:v>10.297000000000001</c:v>
                </c:pt>
                <c:pt idx="1763">
                  <c:v>10.315</c:v>
                </c:pt>
                <c:pt idx="1764">
                  <c:v>10.332000000000001</c:v>
                </c:pt>
                <c:pt idx="1765">
                  <c:v>10.349</c:v>
                </c:pt>
                <c:pt idx="1766">
                  <c:v>10.367000000000001</c:v>
                </c:pt>
                <c:pt idx="1767">
                  <c:v>10.384</c:v>
                </c:pt>
                <c:pt idx="1768">
                  <c:v>10.401999999999999</c:v>
                </c:pt>
                <c:pt idx="1769">
                  <c:v>10.419</c:v>
                </c:pt>
                <c:pt idx="1770">
                  <c:v>10.436999999999999</c:v>
                </c:pt>
                <c:pt idx="1771">
                  <c:v>10.454000000000001</c:v>
                </c:pt>
                <c:pt idx="1772">
                  <c:v>10.472</c:v>
                </c:pt>
                <c:pt idx="1773">
                  <c:v>10.49</c:v>
                </c:pt>
                <c:pt idx="1774">
                  <c:v>10.507</c:v>
                </c:pt>
                <c:pt idx="1775">
                  <c:v>10.525</c:v>
                </c:pt>
                <c:pt idx="1776">
                  <c:v>10.542</c:v>
                </c:pt>
                <c:pt idx="1777">
                  <c:v>10.56</c:v>
                </c:pt>
                <c:pt idx="1778">
                  <c:v>10.577999999999999</c:v>
                </c:pt>
                <c:pt idx="1779">
                  <c:v>10.595000000000001</c:v>
                </c:pt>
                <c:pt idx="1780">
                  <c:v>10.613</c:v>
                </c:pt>
                <c:pt idx="1781">
                  <c:v>10.631</c:v>
                </c:pt>
                <c:pt idx="1782">
                  <c:v>10.648999999999999</c:v>
                </c:pt>
                <c:pt idx="1783">
                  <c:v>10.666</c:v>
                </c:pt>
                <c:pt idx="1784">
                  <c:v>10.683999999999999</c:v>
                </c:pt>
                <c:pt idx="1785">
                  <c:v>10.702</c:v>
                </c:pt>
                <c:pt idx="1786">
                  <c:v>10.72</c:v>
                </c:pt>
                <c:pt idx="1787">
                  <c:v>10.738</c:v>
                </c:pt>
                <c:pt idx="1788">
                  <c:v>10.756</c:v>
                </c:pt>
                <c:pt idx="1789">
                  <c:v>10.773999999999999</c:v>
                </c:pt>
                <c:pt idx="1790">
                  <c:v>10.791</c:v>
                </c:pt>
                <c:pt idx="1791">
                  <c:v>10.808999999999999</c:v>
                </c:pt>
                <c:pt idx="1792">
                  <c:v>10.827</c:v>
                </c:pt>
                <c:pt idx="1793">
                  <c:v>10.845000000000001</c:v>
                </c:pt>
                <c:pt idx="1794">
                  <c:v>10.863</c:v>
                </c:pt>
                <c:pt idx="1795">
                  <c:v>10.881</c:v>
                </c:pt>
                <c:pt idx="1796">
                  <c:v>10.898999999999999</c:v>
                </c:pt>
                <c:pt idx="1797">
                  <c:v>10.917</c:v>
                </c:pt>
                <c:pt idx="1798">
                  <c:v>10.936</c:v>
                </c:pt>
                <c:pt idx="1799">
                  <c:v>10.954000000000001</c:v>
                </c:pt>
                <c:pt idx="1800">
                  <c:v>10.972</c:v>
                </c:pt>
                <c:pt idx="1801">
                  <c:v>10.99</c:v>
                </c:pt>
                <c:pt idx="1802">
                  <c:v>11.007999999999999</c:v>
                </c:pt>
                <c:pt idx="1803">
                  <c:v>11.026</c:v>
                </c:pt>
                <c:pt idx="1804">
                  <c:v>11.044</c:v>
                </c:pt>
                <c:pt idx="1805">
                  <c:v>11.063000000000001</c:v>
                </c:pt>
                <c:pt idx="1806">
                  <c:v>11.081</c:v>
                </c:pt>
                <c:pt idx="1807">
                  <c:v>11.099</c:v>
                </c:pt>
                <c:pt idx="1808">
                  <c:v>11.117000000000001</c:v>
                </c:pt>
                <c:pt idx="1809">
                  <c:v>11.135999999999999</c:v>
                </c:pt>
                <c:pt idx="1810">
                  <c:v>11.154</c:v>
                </c:pt>
                <c:pt idx="1811">
                  <c:v>11.172000000000001</c:v>
                </c:pt>
                <c:pt idx="1812">
                  <c:v>11.191000000000001</c:v>
                </c:pt>
                <c:pt idx="1813">
                  <c:v>11.209</c:v>
                </c:pt>
                <c:pt idx="1814">
                  <c:v>11.227</c:v>
                </c:pt>
                <c:pt idx="1815">
                  <c:v>11.246</c:v>
                </c:pt>
                <c:pt idx="1816">
                  <c:v>11.263999999999999</c:v>
                </c:pt>
                <c:pt idx="1817">
                  <c:v>11.282999999999999</c:v>
                </c:pt>
                <c:pt idx="1818">
                  <c:v>11.301</c:v>
                </c:pt>
                <c:pt idx="1819">
                  <c:v>11.32</c:v>
                </c:pt>
                <c:pt idx="1820">
                  <c:v>11.337999999999999</c:v>
                </c:pt>
                <c:pt idx="1821">
                  <c:v>11.356999999999999</c:v>
                </c:pt>
                <c:pt idx="1822">
                  <c:v>11.375</c:v>
                </c:pt>
                <c:pt idx="1823">
                  <c:v>11.394</c:v>
                </c:pt>
                <c:pt idx="1824">
                  <c:v>11.412000000000001</c:v>
                </c:pt>
                <c:pt idx="1825">
                  <c:v>11.430999999999999</c:v>
                </c:pt>
                <c:pt idx="1826">
                  <c:v>11.45</c:v>
                </c:pt>
                <c:pt idx="1827">
                  <c:v>11.468</c:v>
                </c:pt>
                <c:pt idx="1828">
                  <c:v>11.487</c:v>
                </c:pt>
                <c:pt idx="1829">
                  <c:v>11.506</c:v>
                </c:pt>
                <c:pt idx="1830">
                  <c:v>11.523999999999999</c:v>
                </c:pt>
                <c:pt idx="1831">
                  <c:v>11.542999999999999</c:v>
                </c:pt>
                <c:pt idx="1832">
                  <c:v>11.561999999999999</c:v>
                </c:pt>
                <c:pt idx="1833">
                  <c:v>11.581</c:v>
                </c:pt>
                <c:pt idx="1834">
                  <c:v>11.599</c:v>
                </c:pt>
                <c:pt idx="1835">
                  <c:v>11.618</c:v>
                </c:pt>
                <c:pt idx="1836">
                  <c:v>11.637</c:v>
                </c:pt>
                <c:pt idx="1837">
                  <c:v>11.656000000000001</c:v>
                </c:pt>
                <c:pt idx="1838">
                  <c:v>11.675000000000001</c:v>
                </c:pt>
                <c:pt idx="1839">
                  <c:v>11.694000000000001</c:v>
                </c:pt>
                <c:pt idx="1840">
                  <c:v>11.712</c:v>
                </c:pt>
                <c:pt idx="1841">
                  <c:v>11.731</c:v>
                </c:pt>
                <c:pt idx="1842">
                  <c:v>11.75</c:v>
                </c:pt>
                <c:pt idx="1843">
                  <c:v>11.769</c:v>
                </c:pt>
                <c:pt idx="1844">
                  <c:v>11.788</c:v>
                </c:pt>
                <c:pt idx="1845">
                  <c:v>11.807</c:v>
                </c:pt>
                <c:pt idx="1846">
                  <c:v>11.826000000000001</c:v>
                </c:pt>
                <c:pt idx="1847">
                  <c:v>11.845000000000001</c:v>
                </c:pt>
                <c:pt idx="1848">
                  <c:v>11.864000000000001</c:v>
                </c:pt>
                <c:pt idx="1849">
                  <c:v>11.882999999999999</c:v>
                </c:pt>
                <c:pt idx="1850">
                  <c:v>11.903</c:v>
                </c:pt>
                <c:pt idx="1851">
                  <c:v>11.922000000000001</c:v>
                </c:pt>
                <c:pt idx="1852">
                  <c:v>11.941000000000001</c:v>
                </c:pt>
                <c:pt idx="1853">
                  <c:v>11.96</c:v>
                </c:pt>
                <c:pt idx="1854">
                  <c:v>11.978999999999999</c:v>
                </c:pt>
                <c:pt idx="1855">
                  <c:v>11.997999999999999</c:v>
                </c:pt>
                <c:pt idx="1856">
                  <c:v>12.018000000000001</c:v>
                </c:pt>
                <c:pt idx="1857">
                  <c:v>12.037000000000001</c:v>
                </c:pt>
                <c:pt idx="1858">
                  <c:v>12.055999999999999</c:v>
                </c:pt>
                <c:pt idx="1859">
                  <c:v>12.074999999999999</c:v>
                </c:pt>
                <c:pt idx="1860">
                  <c:v>12.095000000000001</c:v>
                </c:pt>
                <c:pt idx="1861">
                  <c:v>12.114000000000001</c:v>
                </c:pt>
                <c:pt idx="1862">
                  <c:v>12.132999999999999</c:v>
                </c:pt>
                <c:pt idx="1863">
                  <c:v>12.153</c:v>
                </c:pt>
                <c:pt idx="1864">
                  <c:v>12.172000000000001</c:v>
                </c:pt>
                <c:pt idx="1865">
                  <c:v>12.192</c:v>
                </c:pt>
                <c:pt idx="1866">
                  <c:v>12.211</c:v>
                </c:pt>
                <c:pt idx="1867">
                  <c:v>12.23</c:v>
                </c:pt>
                <c:pt idx="1868">
                  <c:v>12.25</c:v>
                </c:pt>
                <c:pt idx="1869">
                  <c:v>12.269</c:v>
                </c:pt>
                <c:pt idx="1870">
                  <c:v>12.289</c:v>
                </c:pt>
                <c:pt idx="1871">
                  <c:v>12.308</c:v>
                </c:pt>
                <c:pt idx="1872">
                  <c:v>12.327999999999999</c:v>
                </c:pt>
                <c:pt idx="1873">
                  <c:v>12.347</c:v>
                </c:pt>
                <c:pt idx="1874">
                  <c:v>12.367000000000001</c:v>
                </c:pt>
                <c:pt idx="1875">
                  <c:v>12.387</c:v>
                </c:pt>
                <c:pt idx="1876">
                  <c:v>12.406000000000001</c:v>
                </c:pt>
                <c:pt idx="1877">
                  <c:v>12.426</c:v>
                </c:pt>
                <c:pt idx="1878">
                  <c:v>12.446</c:v>
                </c:pt>
                <c:pt idx="1879">
                  <c:v>12.465</c:v>
                </c:pt>
                <c:pt idx="1880">
                  <c:v>12.484999999999999</c:v>
                </c:pt>
                <c:pt idx="1881">
                  <c:v>12.505000000000001</c:v>
                </c:pt>
                <c:pt idx="1882">
                  <c:v>12.523999999999999</c:v>
                </c:pt>
                <c:pt idx="1883">
                  <c:v>12.544</c:v>
                </c:pt>
                <c:pt idx="1884">
                  <c:v>12.564</c:v>
                </c:pt>
                <c:pt idx="1885">
                  <c:v>12.584</c:v>
                </c:pt>
                <c:pt idx="1886">
                  <c:v>12.603999999999999</c:v>
                </c:pt>
                <c:pt idx="1887">
                  <c:v>12.624000000000001</c:v>
                </c:pt>
                <c:pt idx="1888">
                  <c:v>12.643000000000001</c:v>
                </c:pt>
                <c:pt idx="1889">
                  <c:v>12.663</c:v>
                </c:pt>
                <c:pt idx="1890">
                  <c:v>12.683</c:v>
                </c:pt>
                <c:pt idx="1891">
                  <c:v>12.702999999999999</c:v>
                </c:pt>
                <c:pt idx="1892">
                  <c:v>12.723000000000001</c:v>
                </c:pt>
                <c:pt idx="1893">
                  <c:v>12.743</c:v>
                </c:pt>
                <c:pt idx="1894">
                  <c:v>12.763</c:v>
                </c:pt>
                <c:pt idx="1895">
                  <c:v>12.782999999999999</c:v>
                </c:pt>
                <c:pt idx="1896">
                  <c:v>12.803000000000001</c:v>
                </c:pt>
                <c:pt idx="1897">
                  <c:v>12.823</c:v>
                </c:pt>
                <c:pt idx="1898">
                  <c:v>12.843</c:v>
                </c:pt>
                <c:pt idx="1899">
                  <c:v>12.863</c:v>
                </c:pt>
                <c:pt idx="1900">
                  <c:v>12.882999999999999</c:v>
                </c:pt>
                <c:pt idx="1901">
                  <c:v>12.904</c:v>
                </c:pt>
                <c:pt idx="1902">
                  <c:v>12.923999999999999</c:v>
                </c:pt>
                <c:pt idx="1903">
                  <c:v>12.944000000000001</c:v>
                </c:pt>
                <c:pt idx="1904">
                  <c:v>12.964</c:v>
                </c:pt>
                <c:pt idx="1905">
                  <c:v>12.984</c:v>
                </c:pt>
                <c:pt idx="1906">
                  <c:v>13.005000000000001</c:v>
                </c:pt>
                <c:pt idx="1907">
                  <c:v>13.025</c:v>
                </c:pt>
                <c:pt idx="1908">
                  <c:v>13.045</c:v>
                </c:pt>
                <c:pt idx="1909">
                  <c:v>13.065</c:v>
                </c:pt>
                <c:pt idx="1910">
                  <c:v>13.086</c:v>
                </c:pt>
                <c:pt idx="1911">
                  <c:v>13.106</c:v>
                </c:pt>
                <c:pt idx="1912">
                  <c:v>13.125999999999999</c:v>
                </c:pt>
                <c:pt idx="1913">
                  <c:v>13.147</c:v>
                </c:pt>
                <c:pt idx="1914">
                  <c:v>13.167</c:v>
                </c:pt>
                <c:pt idx="1915">
                  <c:v>13.188000000000001</c:v>
                </c:pt>
                <c:pt idx="1916">
                  <c:v>13.208</c:v>
                </c:pt>
                <c:pt idx="1917">
                  <c:v>13.228999999999999</c:v>
                </c:pt>
                <c:pt idx="1918">
                  <c:v>13.249000000000001</c:v>
                </c:pt>
                <c:pt idx="1919">
                  <c:v>13.27</c:v>
                </c:pt>
                <c:pt idx="1920">
                  <c:v>13.29</c:v>
                </c:pt>
                <c:pt idx="1921">
                  <c:v>13.311</c:v>
                </c:pt>
                <c:pt idx="1922">
                  <c:v>13.331</c:v>
                </c:pt>
                <c:pt idx="1923">
                  <c:v>13.352</c:v>
                </c:pt>
                <c:pt idx="1924">
                  <c:v>13.372</c:v>
                </c:pt>
                <c:pt idx="1925">
                  <c:v>13.393000000000001</c:v>
                </c:pt>
                <c:pt idx="1926">
                  <c:v>13.414</c:v>
                </c:pt>
                <c:pt idx="1927">
                  <c:v>13.433999999999999</c:v>
                </c:pt>
                <c:pt idx="1928">
                  <c:v>13.455</c:v>
                </c:pt>
                <c:pt idx="1929">
                  <c:v>13.476000000000001</c:v>
                </c:pt>
                <c:pt idx="1930">
                  <c:v>13.497</c:v>
                </c:pt>
                <c:pt idx="1931">
                  <c:v>13.516999999999999</c:v>
                </c:pt>
                <c:pt idx="1932">
                  <c:v>13.538</c:v>
                </c:pt>
                <c:pt idx="1933">
                  <c:v>13.558999999999999</c:v>
                </c:pt>
                <c:pt idx="1934">
                  <c:v>13.58</c:v>
                </c:pt>
                <c:pt idx="1935">
                  <c:v>13.601000000000001</c:v>
                </c:pt>
                <c:pt idx="1936">
                  <c:v>13.621</c:v>
                </c:pt>
                <c:pt idx="1937">
                  <c:v>13.641999999999999</c:v>
                </c:pt>
                <c:pt idx="1938">
                  <c:v>13.663</c:v>
                </c:pt>
                <c:pt idx="1939">
                  <c:v>13.683999999999999</c:v>
                </c:pt>
                <c:pt idx="1940">
                  <c:v>13.705</c:v>
                </c:pt>
                <c:pt idx="1941">
                  <c:v>13.726000000000001</c:v>
                </c:pt>
                <c:pt idx="1942">
                  <c:v>13.747</c:v>
                </c:pt>
                <c:pt idx="1943">
                  <c:v>13.768000000000001</c:v>
                </c:pt>
                <c:pt idx="1944">
                  <c:v>13.789</c:v>
                </c:pt>
                <c:pt idx="1945">
                  <c:v>13.81</c:v>
                </c:pt>
                <c:pt idx="1946">
                  <c:v>13.831</c:v>
                </c:pt>
                <c:pt idx="1947">
                  <c:v>13.852</c:v>
                </c:pt>
                <c:pt idx="1948">
                  <c:v>13.872999999999999</c:v>
                </c:pt>
                <c:pt idx="1949">
                  <c:v>13.895</c:v>
                </c:pt>
                <c:pt idx="1950">
                  <c:v>13.916</c:v>
                </c:pt>
                <c:pt idx="1951">
                  <c:v>13.936999999999999</c:v>
                </c:pt>
                <c:pt idx="1952">
                  <c:v>13.958</c:v>
                </c:pt>
                <c:pt idx="1953">
                  <c:v>13.978999999999999</c:v>
                </c:pt>
                <c:pt idx="1954">
                  <c:v>14.000999999999999</c:v>
                </c:pt>
                <c:pt idx="1955">
                  <c:v>14.022</c:v>
                </c:pt>
                <c:pt idx="1956">
                  <c:v>14.042999999999999</c:v>
                </c:pt>
                <c:pt idx="1957">
                  <c:v>14.064</c:v>
                </c:pt>
                <c:pt idx="1958">
                  <c:v>14.086</c:v>
                </c:pt>
                <c:pt idx="1959">
                  <c:v>14.106999999999999</c:v>
                </c:pt>
                <c:pt idx="1960">
                  <c:v>14.129</c:v>
                </c:pt>
                <c:pt idx="1961">
                  <c:v>14.15</c:v>
                </c:pt>
                <c:pt idx="1962">
                  <c:v>14.170999999999999</c:v>
                </c:pt>
                <c:pt idx="1963">
                  <c:v>14.193</c:v>
                </c:pt>
                <c:pt idx="1964">
                  <c:v>14.214</c:v>
                </c:pt>
                <c:pt idx="1965">
                  <c:v>14.236000000000001</c:v>
                </c:pt>
                <c:pt idx="1966">
                  <c:v>14.257</c:v>
                </c:pt>
                <c:pt idx="1967">
                  <c:v>14.279</c:v>
                </c:pt>
                <c:pt idx="1968">
                  <c:v>14.3</c:v>
                </c:pt>
                <c:pt idx="1969">
                  <c:v>14.321999999999999</c:v>
                </c:pt>
                <c:pt idx="1970">
                  <c:v>14.343</c:v>
                </c:pt>
                <c:pt idx="1971">
                  <c:v>14.365</c:v>
                </c:pt>
                <c:pt idx="1972">
                  <c:v>14.387</c:v>
                </c:pt>
                <c:pt idx="1973">
                  <c:v>14.407999999999999</c:v>
                </c:pt>
                <c:pt idx="1974">
                  <c:v>14.43</c:v>
                </c:pt>
                <c:pt idx="1975">
                  <c:v>14.452</c:v>
                </c:pt>
                <c:pt idx="1976">
                  <c:v>14.473000000000001</c:v>
                </c:pt>
                <c:pt idx="1977">
                  <c:v>14.494999999999999</c:v>
                </c:pt>
                <c:pt idx="1978">
                  <c:v>14.516999999999999</c:v>
                </c:pt>
                <c:pt idx="1979">
                  <c:v>14.539</c:v>
                </c:pt>
                <c:pt idx="1980">
                  <c:v>14.56</c:v>
                </c:pt>
                <c:pt idx="1981">
                  <c:v>14.582000000000001</c:v>
                </c:pt>
                <c:pt idx="1982">
                  <c:v>14.603999999999999</c:v>
                </c:pt>
                <c:pt idx="1983">
                  <c:v>14.625999999999999</c:v>
                </c:pt>
                <c:pt idx="1984">
                  <c:v>14.648</c:v>
                </c:pt>
                <c:pt idx="1985">
                  <c:v>14.67</c:v>
                </c:pt>
                <c:pt idx="1986">
                  <c:v>14.692</c:v>
                </c:pt>
                <c:pt idx="1987">
                  <c:v>14.714</c:v>
                </c:pt>
                <c:pt idx="1988">
                  <c:v>14.734999999999999</c:v>
                </c:pt>
                <c:pt idx="1989">
                  <c:v>14.757</c:v>
                </c:pt>
                <c:pt idx="1990">
                  <c:v>14.779</c:v>
                </c:pt>
                <c:pt idx="1991">
                  <c:v>14.801</c:v>
                </c:pt>
                <c:pt idx="1992">
                  <c:v>14.824</c:v>
                </c:pt>
                <c:pt idx="1993">
                  <c:v>14.846</c:v>
                </c:pt>
                <c:pt idx="1994">
                  <c:v>14.868</c:v>
                </c:pt>
                <c:pt idx="1995">
                  <c:v>14.89</c:v>
                </c:pt>
                <c:pt idx="1996">
                  <c:v>14.912000000000001</c:v>
                </c:pt>
                <c:pt idx="1997">
                  <c:v>14.933999999999999</c:v>
                </c:pt>
                <c:pt idx="1998">
                  <c:v>14.956</c:v>
                </c:pt>
                <c:pt idx="1999">
                  <c:v>14.978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82336"/>
        <c:axId val="387682896"/>
      </c:scatterChart>
      <c:valAx>
        <c:axId val="38768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2896"/>
        <c:crosses val="autoZero"/>
        <c:crossBetween val="midCat"/>
      </c:valAx>
      <c:valAx>
        <c:axId val="38768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TEMASCAL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Presas!$FS$3:$FS$3502</c:f>
              <c:numCache>
                <c:formatCode>0.00</c:formatCode>
                <c:ptCount val="3500"/>
                <c:pt idx="0">
                  <c:v>37.21</c:v>
                </c:pt>
                <c:pt idx="1">
                  <c:v>37.22</c:v>
                </c:pt>
                <c:pt idx="2">
                  <c:v>37.229999999999997</c:v>
                </c:pt>
                <c:pt idx="3">
                  <c:v>37.24</c:v>
                </c:pt>
                <c:pt idx="4">
                  <c:v>37.25</c:v>
                </c:pt>
                <c:pt idx="5">
                  <c:v>37.26</c:v>
                </c:pt>
                <c:pt idx="6">
                  <c:v>37.270000000000003</c:v>
                </c:pt>
                <c:pt idx="7">
                  <c:v>37.28</c:v>
                </c:pt>
                <c:pt idx="8">
                  <c:v>37.29</c:v>
                </c:pt>
                <c:pt idx="9">
                  <c:v>37.299999999999997</c:v>
                </c:pt>
                <c:pt idx="10">
                  <c:v>37.31</c:v>
                </c:pt>
                <c:pt idx="11">
                  <c:v>37.32</c:v>
                </c:pt>
                <c:pt idx="12">
                  <c:v>37.33</c:v>
                </c:pt>
                <c:pt idx="13">
                  <c:v>37.340000000000003</c:v>
                </c:pt>
                <c:pt idx="14">
                  <c:v>37.35</c:v>
                </c:pt>
                <c:pt idx="15">
                  <c:v>37.36</c:v>
                </c:pt>
                <c:pt idx="16">
                  <c:v>37.369999999999997</c:v>
                </c:pt>
                <c:pt idx="17">
                  <c:v>37.380000000000003</c:v>
                </c:pt>
                <c:pt idx="18">
                  <c:v>37.39</c:v>
                </c:pt>
                <c:pt idx="19">
                  <c:v>37.4</c:v>
                </c:pt>
                <c:pt idx="20">
                  <c:v>37.42</c:v>
                </c:pt>
                <c:pt idx="21">
                  <c:v>37.43</c:v>
                </c:pt>
                <c:pt idx="22">
                  <c:v>37.44</c:v>
                </c:pt>
                <c:pt idx="23">
                  <c:v>37.450000000000003</c:v>
                </c:pt>
                <c:pt idx="24">
                  <c:v>37.46</c:v>
                </c:pt>
                <c:pt idx="25">
                  <c:v>37.47</c:v>
                </c:pt>
                <c:pt idx="26">
                  <c:v>37.479999999999997</c:v>
                </c:pt>
                <c:pt idx="27">
                  <c:v>37.49</c:v>
                </c:pt>
                <c:pt idx="28">
                  <c:v>37.5</c:v>
                </c:pt>
                <c:pt idx="29">
                  <c:v>37.51</c:v>
                </c:pt>
                <c:pt idx="30">
                  <c:v>37.520000000000003</c:v>
                </c:pt>
                <c:pt idx="31">
                  <c:v>37.53</c:v>
                </c:pt>
                <c:pt idx="32">
                  <c:v>37.54</c:v>
                </c:pt>
                <c:pt idx="33">
                  <c:v>37.549999999999997</c:v>
                </c:pt>
                <c:pt idx="34">
                  <c:v>37.56</c:v>
                </c:pt>
                <c:pt idx="35">
                  <c:v>37.57</c:v>
                </c:pt>
                <c:pt idx="36">
                  <c:v>37.58</c:v>
                </c:pt>
                <c:pt idx="37">
                  <c:v>37.590000000000003</c:v>
                </c:pt>
                <c:pt idx="38">
                  <c:v>37.6</c:v>
                </c:pt>
                <c:pt idx="39">
                  <c:v>37.61</c:v>
                </c:pt>
                <c:pt idx="40">
                  <c:v>37.619999999999997</c:v>
                </c:pt>
                <c:pt idx="41">
                  <c:v>37.630000000000003</c:v>
                </c:pt>
                <c:pt idx="42">
                  <c:v>37.64</c:v>
                </c:pt>
                <c:pt idx="43">
                  <c:v>37.65</c:v>
                </c:pt>
                <c:pt idx="44">
                  <c:v>37.659999999999997</c:v>
                </c:pt>
                <c:pt idx="45">
                  <c:v>37.67</c:v>
                </c:pt>
                <c:pt idx="46">
                  <c:v>37.68</c:v>
                </c:pt>
                <c:pt idx="47">
                  <c:v>37.69</c:v>
                </c:pt>
                <c:pt idx="48">
                  <c:v>37.700000000000003</c:v>
                </c:pt>
                <c:pt idx="49">
                  <c:v>37.71</c:v>
                </c:pt>
                <c:pt idx="50">
                  <c:v>37.72</c:v>
                </c:pt>
                <c:pt idx="51">
                  <c:v>37.729999999999997</c:v>
                </c:pt>
                <c:pt idx="52">
                  <c:v>37.74</c:v>
                </c:pt>
                <c:pt idx="53">
                  <c:v>37.75</c:v>
                </c:pt>
                <c:pt idx="54">
                  <c:v>37.76</c:v>
                </c:pt>
                <c:pt idx="55">
                  <c:v>37.770000000000003</c:v>
                </c:pt>
                <c:pt idx="56">
                  <c:v>37.78</c:v>
                </c:pt>
                <c:pt idx="57">
                  <c:v>37.79</c:v>
                </c:pt>
                <c:pt idx="58">
                  <c:v>37.799999999999997</c:v>
                </c:pt>
                <c:pt idx="59">
                  <c:v>37.81</c:v>
                </c:pt>
                <c:pt idx="60">
                  <c:v>37.82</c:v>
                </c:pt>
                <c:pt idx="61">
                  <c:v>37.83</c:v>
                </c:pt>
                <c:pt idx="62">
                  <c:v>37.840000000000003</c:v>
                </c:pt>
                <c:pt idx="63">
                  <c:v>37.85</c:v>
                </c:pt>
                <c:pt idx="64">
                  <c:v>37.86</c:v>
                </c:pt>
                <c:pt idx="65">
                  <c:v>37.869999999999997</c:v>
                </c:pt>
                <c:pt idx="66">
                  <c:v>37.880000000000003</c:v>
                </c:pt>
                <c:pt idx="67">
                  <c:v>37.89</c:v>
                </c:pt>
                <c:pt idx="68">
                  <c:v>37.9</c:v>
                </c:pt>
                <c:pt idx="69">
                  <c:v>37.909999999999997</c:v>
                </c:pt>
                <c:pt idx="70">
                  <c:v>37.92</c:v>
                </c:pt>
                <c:pt idx="71">
                  <c:v>37.93</c:v>
                </c:pt>
                <c:pt idx="72">
                  <c:v>37.94</c:v>
                </c:pt>
                <c:pt idx="73">
                  <c:v>37.950000000000003</c:v>
                </c:pt>
                <c:pt idx="74">
                  <c:v>37.96</c:v>
                </c:pt>
                <c:pt idx="75">
                  <c:v>37.97</c:v>
                </c:pt>
                <c:pt idx="76">
                  <c:v>37.979999999999997</c:v>
                </c:pt>
                <c:pt idx="77">
                  <c:v>37.99</c:v>
                </c:pt>
                <c:pt idx="78">
                  <c:v>38</c:v>
                </c:pt>
                <c:pt idx="79">
                  <c:v>38.01</c:v>
                </c:pt>
                <c:pt idx="80">
                  <c:v>38.020000000000003</c:v>
                </c:pt>
                <c:pt idx="81">
                  <c:v>38.03</c:v>
                </c:pt>
                <c:pt idx="82">
                  <c:v>38.04</c:v>
                </c:pt>
                <c:pt idx="83">
                  <c:v>38.049999999999997</c:v>
                </c:pt>
                <c:pt idx="84">
                  <c:v>38.06</c:v>
                </c:pt>
                <c:pt idx="85">
                  <c:v>38.07</c:v>
                </c:pt>
                <c:pt idx="86">
                  <c:v>38.08</c:v>
                </c:pt>
                <c:pt idx="87">
                  <c:v>38.090000000000003</c:v>
                </c:pt>
                <c:pt idx="88">
                  <c:v>38.1</c:v>
                </c:pt>
                <c:pt idx="89">
                  <c:v>38.11</c:v>
                </c:pt>
                <c:pt idx="90">
                  <c:v>38.119999999999997</c:v>
                </c:pt>
                <c:pt idx="91">
                  <c:v>38.130000000000003</c:v>
                </c:pt>
                <c:pt idx="92">
                  <c:v>38.14</c:v>
                </c:pt>
                <c:pt idx="93">
                  <c:v>38.15</c:v>
                </c:pt>
                <c:pt idx="94">
                  <c:v>38.159999999999997</c:v>
                </c:pt>
                <c:pt idx="95">
                  <c:v>38.17</c:v>
                </c:pt>
                <c:pt idx="96">
                  <c:v>38.18</c:v>
                </c:pt>
                <c:pt idx="97">
                  <c:v>38.19</c:v>
                </c:pt>
                <c:pt idx="98">
                  <c:v>38.200000000000003</c:v>
                </c:pt>
                <c:pt idx="99">
                  <c:v>38.21</c:v>
                </c:pt>
                <c:pt idx="100">
                  <c:v>38.22</c:v>
                </c:pt>
                <c:pt idx="101">
                  <c:v>38.229999999999997</c:v>
                </c:pt>
                <c:pt idx="102">
                  <c:v>38.24</c:v>
                </c:pt>
                <c:pt idx="103">
                  <c:v>38.25</c:v>
                </c:pt>
                <c:pt idx="104">
                  <c:v>38.26</c:v>
                </c:pt>
                <c:pt idx="105">
                  <c:v>38.270000000000003</c:v>
                </c:pt>
                <c:pt idx="106">
                  <c:v>38.28</c:v>
                </c:pt>
                <c:pt idx="107">
                  <c:v>38.29</c:v>
                </c:pt>
                <c:pt idx="108">
                  <c:v>38.299999999999997</c:v>
                </c:pt>
                <c:pt idx="109">
                  <c:v>38.31</c:v>
                </c:pt>
                <c:pt idx="110">
                  <c:v>38.32</c:v>
                </c:pt>
                <c:pt idx="111">
                  <c:v>38.33</c:v>
                </c:pt>
                <c:pt idx="112">
                  <c:v>38.340000000000003</c:v>
                </c:pt>
                <c:pt idx="113">
                  <c:v>38.35</c:v>
                </c:pt>
                <c:pt idx="114">
                  <c:v>38.36</c:v>
                </c:pt>
                <c:pt idx="115">
                  <c:v>38.369999999999997</c:v>
                </c:pt>
                <c:pt idx="116">
                  <c:v>38.380000000000003</c:v>
                </c:pt>
                <c:pt idx="117">
                  <c:v>38.39</c:v>
                </c:pt>
                <c:pt idx="118">
                  <c:v>38.4</c:v>
                </c:pt>
                <c:pt idx="119">
                  <c:v>38.409999999999997</c:v>
                </c:pt>
                <c:pt idx="120">
                  <c:v>38.42</c:v>
                </c:pt>
                <c:pt idx="121">
                  <c:v>38.43</c:v>
                </c:pt>
                <c:pt idx="122">
                  <c:v>38.44</c:v>
                </c:pt>
                <c:pt idx="123">
                  <c:v>38.450000000000003</c:v>
                </c:pt>
                <c:pt idx="124">
                  <c:v>38.46</c:v>
                </c:pt>
                <c:pt idx="125">
                  <c:v>38.47</c:v>
                </c:pt>
                <c:pt idx="126">
                  <c:v>38.479999999999997</c:v>
                </c:pt>
                <c:pt idx="127">
                  <c:v>38.49</c:v>
                </c:pt>
                <c:pt idx="128">
                  <c:v>38.5</c:v>
                </c:pt>
                <c:pt idx="129">
                  <c:v>38.51</c:v>
                </c:pt>
                <c:pt idx="130">
                  <c:v>38.520000000000003</c:v>
                </c:pt>
                <c:pt idx="131">
                  <c:v>38.53</c:v>
                </c:pt>
                <c:pt idx="132">
                  <c:v>38.54</c:v>
                </c:pt>
                <c:pt idx="133">
                  <c:v>38.549999999999997</c:v>
                </c:pt>
                <c:pt idx="134">
                  <c:v>38.56</c:v>
                </c:pt>
                <c:pt idx="135">
                  <c:v>38.57</c:v>
                </c:pt>
                <c:pt idx="136">
                  <c:v>38.58</c:v>
                </c:pt>
                <c:pt idx="137">
                  <c:v>38.590000000000003</c:v>
                </c:pt>
                <c:pt idx="138">
                  <c:v>38.6</c:v>
                </c:pt>
                <c:pt idx="139">
                  <c:v>38.61</c:v>
                </c:pt>
                <c:pt idx="140">
                  <c:v>38.619999999999997</c:v>
                </c:pt>
                <c:pt idx="141">
                  <c:v>38.630000000000003</c:v>
                </c:pt>
                <c:pt idx="142">
                  <c:v>38.64</c:v>
                </c:pt>
                <c:pt idx="143">
                  <c:v>38.65</c:v>
                </c:pt>
                <c:pt idx="144">
                  <c:v>38.659999999999997</c:v>
                </c:pt>
                <c:pt idx="145">
                  <c:v>38.67</c:v>
                </c:pt>
                <c:pt idx="146">
                  <c:v>38.68</c:v>
                </c:pt>
                <c:pt idx="147">
                  <c:v>38.69</c:v>
                </c:pt>
                <c:pt idx="148">
                  <c:v>38.700000000000003</c:v>
                </c:pt>
                <c:pt idx="149">
                  <c:v>38.71</c:v>
                </c:pt>
                <c:pt idx="150">
                  <c:v>38.72</c:v>
                </c:pt>
                <c:pt idx="151">
                  <c:v>38.729999999999997</c:v>
                </c:pt>
                <c:pt idx="152">
                  <c:v>38.74</c:v>
                </c:pt>
                <c:pt idx="153">
                  <c:v>38.75</c:v>
                </c:pt>
                <c:pt idx="154">
                  <c:v>38.76</c:v>
                </c:pt>
                <c:pt idx="155">
                  <c:v>38.770000000000003</c:v>
                </c:pt>
                <c:pt idx="156">
                  <c:v>38.78</c:v>
                </c:pt>
                <c:pt idx="157">
                  <c:v>38.79</c:v>
                </c:pt>
                <c:pt idx="158">
                  <c:v>38.799999999999997</c:v>
                </c:pt>
                <c:pt idx="159">
                  <c:v>38.81</c:v>
                </c:pt>
                <c:pt idx="160">
                  <c:v>38.82</c:v>
                </c:pt>
                <c:pt idx="161">
                  <c:v>38.83</c:v>
                </c:pt>
                <c:pt idx="162">
                  <c:v>38.840000000000003</c:v>
                </c:pt>
                <c:pt idx="163">
                  <c:v>38.85</c:v>
                </c:pt>
                <c:pt idx="164">
                  <c:v>38.86</c:v>
                </c:pt>
                <c:pt idx="165">
                  <c:v>38.869999999999997</c:v>
                </c:pt>
                <c:pt idx="166">
                  <c:v>38.880000000000003</c:v>
                </c:pt>
                <c:pt idx="167">
                  <c:v>38.89</c:v>
                </c:pt>
                <c:pt idx="168">
                  <c:v>38.9</c:v>
                </c:pt>
                <c:pt idx="169">
                  <c:v>38.909999999999997</c:v>
                </c:pt>
                <c:pt idx="170">
                  <c:v>38.92</c:v>
                </c:pt>
                <c:pt idx="171">
                  <c:v>38.93</c:v>
                </c:pt>
                <c:pt idx="172">
                  <c:v>38.94</c:v>
                </c:pt>
                <c:pt idx="173">
                  <c:v>38.950000000000003</c:v>
                </c:pt>
                <c:pt idx="174">
                  <c:v>38.96</c:v>
                </c:pt>
                <c:pt idx="175">
                  <c:v>38.97</c:v>
                </c:pt>
                <c:pt idx="176">
                  <c:v>38.979999999999997</c:v>
                </c:pt>
                <c:pt idx="177">
                  <c:v>38.99</c:v>
                </c:pt>
                <c:pt idx="178">
                  <c:v>39</c:v>
                </c:pt>
                <c:pt idx="179">
                  <c:v>39.01</c:v>
                </c:pt>
                <c:pt idx="180">
                  <c:v>39.020000000000003</c:v>
                </c:pt>
                <c:pt idx="181">
                  <c:v>39.03</c:v>
                </c:pt>
                <c:pt idx="182">
                  <c:v>39.04</c:v>
                </c:pt>
                <c:pt idx="183">
                  <c:v>39.049999999999997</c:v>
                </c:pt>
                <c:pt idx="184">
                  <c:v>39.06</c:v>
                </c:pt>
                <c:pt idx="185">
                  <c:v>39.07</c:v>
                </c:pt>
                <c:pt idx="186">
                  <c:v>39.08</c:v>
                </c:pt>
                <c:pt idx="187">
                  <c:v>39.090000000000003</c:v>
                </c:pt>
                <c:pt idx="188">
                  <c:v>39.1</c:v>
                </c:pt>
                <c:pt idx="189">
                  <c:v>39.11</c:v>
                </c:pt>
                <c:pt idx="190">
                  <c:v>39.119999999999997</c:v>
                </c:pt>
                <c:pt idx="191">
                  <c:v>39.130000000000003</c:v>
                </c:pt>
                <c:pt idx="192">
                  <c:v>39.14</c:v>
                </c:pt>
                <c:pt idx="193">
                  <c:v>39.15</c:v>
                </c:pt>
                <c:pt idx="194">
                  <c:v>39.159999999999997</c:v>
                </c:pt>
                <c:pt idx="195">
                  <c:v>39.17</c:v>
                </c:pt>
                <c:pt idx="196">
                  <c:v>39.18</c:v>
                </c:pt>
                <c:pt idx="197">
                  <c:v>39.19</c:v>
                </c:pt>
                <c:pt idx="198">
                  <c:v>39.200000000000003</c:v>
                </c:pt>
                <c:pt idx="199">
                  <c:v>39.21</c:v>
                </c:pt>
                <c:pt idx="200">
                  <c:v>39.22</c:v>
                </c:pt>
                <c:pt idx="201">
                  <c:v>39.229999999999997</c:v>
                </c:pt>
                <c:pt idx="202">
                  <c:v>39.24</c:v>
                </c:pt>
                <c:pt idx="203">
                  <c:v>39.25</c:v>
                </c:pt>
                <c:pt idx="204">
                  <c:v>39.26</c:v>
                </c:pt>
                <c:pt idx="205">
                  <c:v>39.270000000000003</c:v>
                </c:pt>
                <c:pt idx="206">
                  <c:v>39.28</c:v>
                </c:pt>
                <c:pt idx="207">
                  <c:v>39.29</c:v>
                </c:pt>
                <c:pt idx="208">
                  <c:v>39.299999999999997</c:v>
                </c:pt>
                <c:pt idx="209">
                  <c:v>39.31</c:v>
                </c:pt>
                <c:pt idx="210">
                  <c:v>39.32</c:v>
                </c:pt>
                <c:pt idx="211">
                  <c:v>39.33</c:v>
                </c:pt>
                <c:pt idx="212">
                  <c:v>39.340000000000003</c:v>
                </c:pt>
                <c:pt idx="213">
                  <c:v>39.35</c:v>
                </c:pt>
                <c:pt idx="214">
                  <c:v>39.36</c:v>
                </c:pt>
                <c:pt idx="215">
                  <c:v>39.369999999999997</c:v>
                </c:pt>
                <c:pt idx="216">
                  <c:v>39.380000000000003</c:v>
                </c:pt>
                <c:pt idx="217">
                  <c:v>39.39</c:v>
                </c:pt>
                <c:pt idx="218">
                  <c:v>39.4</c:v>
                </c:pt>
                <c:pt idx="219">
                  <c:v>39.409999999999997</c:v>
                </c:pt>
                <c:pt idx="220">
                  <c:v>39.42</c:v>
                </c:pt>
                <c:pt idx="221">
                  <c:v>39.43</c:v>
                </c:pt>
                <c:pt idx="222">
                  <c:v>39.44</c:v>
                </c:pt>
                <c:pt idx="223">
                  <c:v>39.450000000000003</c:v>
                </c:pt>
                <c:pt idx="224">
                  <c:v>39.46</c:v>
                </c:pt>
                <c:pt idx="225">
                  <c:v>39.47</c:v>
                </c:pt>
                <c:pt idx="226">
                  <c:v>39.479999999999997</c:v>
                </c:pt>
                <c:pt idx="227">
                  <c:v>39.49</c:v>
                </c:pt>
                <c:pt idx="228">
                  <c:v>39.5</c:v>
                </c:pt>
                <c:pt idx="229">
                  <c:v>39.51</c:v>
                </c:pt>
                <c:pt idx="230">
                  <c:v>39.520000000000003</c:v>
                </c:pt>
                <c:pt idx="231">
                  <c:v>39.53</c:v>
                </c:pt>
                <c:pt idx="232">
                  <c:v>39.54</c:v>
                </c:pt>
                <c:pt idx="233">
                  <c:v>39.549999999999997</c:v>
                </c:pt>
                <c:pt idx="234">
                  <c:v>39.56</c:v>
                </c:pt>
                <c:pt idx="235">
                  <c:v>39.57</c:v>
                </c:pt>
                <c:pt idx="236">
                  <c:v>39.58</c:v>
                </c:pt>
                <c:pt idx="237">
                  <c:v>39.590000000000003</c:v>
                </c:pt>
                <c:pt idx="238">
                  <c:v>39.6</c:v>
                </c:pt>
                <c:pt idx="239">
                  <c:v>39.61</c:v>
                </c:pt>
                <c:pt idx="240">
                  <c:v>39.619999999999997</c:v>
                </c:pt>
                <c:pt idx="241">
                  <c:v>39.630000000000003</c:v>
                </c:pt>
                <c:pt idx="242">
                  <c:v>39.64</c:v>
                </c:pt>
                <c:pt idx="243">
                  <c:v>39.65</c:v>
                </c:pt>
                <c:pt idx="244">
                  <c:v>39.659999999999997</c:v>
                </c:pt>
                <c:pt idx="245">
                  <c:v>39.67</c:v>
                </c:pt>
                <c:pt idx="246">
                  <c:v>39.68</c:v>
                </c:pt>
                <c:pt idx="247">
                  <c:v>39.69</c:v>
                </c:pt>
                <c:pt idx="248">
                  <c:v>39.700000000000003</c:v>
                </c:pt>
                <c:pt idx="249">
                  <c:v>39.71</c:v>
                </c:pt>
                <c:pt idx="250">
                  <c:v>39.72</c:v>
                </c:pt>
                <c:pt idx="251">
                  <c:v>39.729999999999997</c:v>
                </c:pt>
                <c:pt idx="252">
                  <c:v>39.74</c:v>
                </c:pt>
                <c:pt idx="253">
                  <c:v>39.75</c:v>
                </c:pt>
                <c:pt idx="254">
                  <c:v>39.76</c:v>
                </c:pt>
                <c:pt idx="255">
                  <c:v>39.770000000000003</c:v>
                </c:pt>
                <c:pt idx="256">
                  <c:v>39.78</c:v>
                </c:pt>
                <c:pt idx="257">
                  <c:v>39.79</c:v>
                </c:pt>
                <c:pt idx="258">
                  <c:v>39.799999999999997</c:v>
                </c:pt>
                <c:pt idx="259">
                  <c:v>39.81</c:v>
                </c:pt>
                <c:pt idx="260">
                  <c:v>39.82</c:v>
                </c:pt>
                <c:pt idx="261">
                  <c:v>39.83</c:v>
                </c:pt>
                <c:pt idx="262">
                  <c:v>39.840000000000003</c:v>
                </c:pt>
                <c:pt idx="263">
                  <c:v>39.85</c:v>
                </c:pt>
                <c:pt idx="264">
                  <c:v>39.86</c:v>
                </c:pt>
                <c:pt idx="265">
                  <c:v>39.869999999999997</c:v>
                </c:pt>
                <c:pt idx="266">
                  <c:v>39.880000000000003</c:v>
                </c:pt>
                <c:pt idx="267">
                  <c:v>39.89</c:v>
                </c:pt>
                <c:pt idx="268">
                  <c:v>39.9</c:v>
                </c:pt>
                <c:pt idx="269">
                  <c:v>39.909999999999997</c:v>
                </c:pt>
                <c:pt idx="270">
                  <c:v>39.92</c:v>
                </c:pt>
                <c:pt idx="271">
                  <c:v>39.93</c:v>
                </c:pt>
                <c:pt idx="272">
                  <c:v>39.94</c:v>
                </c:pt>
                <c:pt idx="273">
                  <c:v>39.950000000000003</c:v>
                </c:pt>
                <c:pt idx="274">
                  <c:v>39.96</c:v>
                </c:pt>
                <c:pt idx="275">
                  <c:v>39.97</c:v>
                </c:pt>
                <c:pt idx="276">
                  <c:v>39.979999999999997</c:v>
                </c:pt>
                <c:pt idx="277">
                  <c:v>39.99</c:v>
                </c:pt>
                <c:pt idx="278">
                  <c:v>40</c:v>
                </c:pt>
                <c:pt idx="279">
                  <c:v>40.01</c:v>
                </c:pt>
                <c:pt idx="280">
                  <c:v>40.020000000000003</c:v>
                </c:pt>
                <c:pt idx="281">
                  <c:v>40.03</c:v>
                </c:pt>
                <c:pt idx="282">
                  <c:v>40.04</c:v>
                </c:pt>
                <c:pt idx="283">
                  <c:v>40.049999999999997</c:v>
                </c:pt>
                <c:pt idx="284">
                  <c:v>40.06</c:v>
                </c:pt>
                <c:pt idx="285">
                  <c:v>40.07</c:v>
                </c:pt>
                <c:pt idx="286">
                  <c:v>40.08</c:v>
                </c:pt>
                <c:pt idx="287">
                  <c:v>40.090000000000003</c:v>
                </c:pt>
                <c:pt idx="288">
                  <c:v>40.1</c:v>
                </c:pt>
                <c:pt idx="289">
                  <c:v>40.11</c:v>
                </c:pt>
                <c:pt idx="290">
                  <c:v>40.119999999999997</c:v>
                </c:pt>
                <c:pt idx="291">
                  <c:v>40.130000000000003</c:v>
                </c:pt>
                <c:pt idx="292">
                  <c:v>40.14</c:v>
                </c:pt>
                <c:pt idx="293">
                  <c:v>40.15</c:v>
                </c:pt>
                <c:pt idx="294">
                  <c:v>40.159999999999997</c:v>
                </c:pt>
                <c:pt idx="295">
                  <c:v>40.17</c:v>
                </c:pt>
                <c:pt idx="296">
                  <c:v>40.18</c:v>
                </c:pt>
                <c:pt idx="297">
                  <c:v>40.19</c:v>
                </c:pt>
                <c:pt idx="298">
                  <c:v>40.200000000000003</c:v>
                </c:pt>
                <c:pt idx="299">
                  <c:v>40.21</c:v>
                </c:pt>
                <c:pt idx="300">
                  <c:v>40.22</c:v>
                </c:pt>
                <c:pt idx="301">
                  <c:v>40.229999999999997</c:v>
                </c:pt>
                <c:pt idx="302">
                  <c:v>40.24</c:v>
                </c:pt>
                <c:pt idx="303">
                  <c:v>40.25</c:v>
                </c:pt>
                <c:pt idx="304">
                  <c:v>40.26</c:v>
                </c:pt>
                <c:pt idx="305">
                  <c:v>40.270000000000003</c:v>
                </c:pt>
                <c:pt idx="306">
                  <c:v>40.28</c:v>
                </c:pt>
                <c:pt idx="307">
                  <c:v>40.29</c:v>
                </c:pt>
                <c:pt idx="308">
                  <c:v>40.299999999999997</c:v>
                </c:pt>
                <c:pt idx="309">
                  <c:v>40.31</c:v>
                </c:pt>
                <c:pt idx="310">
                  <c:v>40.32</c:v>
                </c:pt>
                <c:pt idx="311">
                  <c:v>40.33</c:v>
                </c:pt>
                <c:pt idx="312">
                  <c:v>40.340000000000003</c:v>
                </c:pt>
                <c:pt idx="313">
                  <c:v>40.35</c:v>
                </c:pt>
                <c:pt idx="314">
                  <c:v>40.36</c:v>
                </c:pt>
                <c:pt idx="315">
                  <c:v>40.369999999999997</c:v>
                </c:pt>
                <c:pt idx="316">
                  <c:v>40.380000000000003</c:v>
                </c:pt>
                <c:pt idx="317">
                  <c:v>40.39</c:v>
                </c:pt>
                <c:pt idx="318">
                  <c:v>40.4</c:v>
                </c:pt>
                <c:pt idx="319">
                  <c:v>40.409999999999997</c:v>
                </c:pt>
                <c:pt idx="320">
                  <c:v>40.42</c:v>
                </c:pt>
                <c:pt idx="321">
                  <c:v>40.43</c:v>
                </c:pt>
                <c:pt idx="322">
                  <c:v>40.44</c:v>
                </c:pt>
                <c:pt idx="323">
                  <c:v>40.450000000000003</c:v>
                </c:pt>
                <c:pt idx="324">
                  <c:v>40.46</c:v>
                </c:pt>
                <c:pt idx="325">
                  <c:v>40.47</c:v>
                </c:pt>
                <c:pt idx="326">
                  <c:v>40.479999999999997</c:v>
                </c:pt>
                <c:pt idx="327">
                  <c:v>40.49</c:v>
                </c:pt>
                <c:pt idx="328">
                  <c:v>40.5</c:v>
                </c:pt>
                <c:pt idx="329">
                  <c:v>40.51</c:v>
                </c:pt>
                <c:pt idx="330">
                  <c:v>40.520000000000003</c:v>
                </c:pt>
                <c:pt idx="331">
                  <c:v>40.53</c:v>
                </c:pt>
                <c:pt idx="332">
                  <c:v>40.54</c:v>
                </c:pt>
                <c:pt idx="333">
                  <c:v>40.549999999999997</c:v>
                </c:pt>
                <c:pt idx="334">
                  <c:v>40.56</c:v>
                </c:pt>
                <c:pt idx="335">
                  <c:v>40.57</c:v>
                </c:pt>
                <c:pt idx="336">
                  <c:v>40.58</c:v>
                </c:pt>
                <c:pt idx="337">
                  <c:v>40.590000000000003</c:v>
                </c:pt>
                <c:pt idx="338">
                  <c:v>40.6</c:v>
                </c:pt>
                <c:pt idx="339">
                  <c:v>40.61</c:v>
                </c:pt>
                <c:pt idx="340">
                  <c:v>40.619999999999997</c:v>
                </c:pt>
                <c:pt idx="341">
                  <c:v>40.630000000000003</c:v>
                </c:pt>
                <c:pt idx="342">
                  <c:v>40.64</c:v>
                </c:pt>
                <c:pt idx="343">
                  <c:v>40.65</c:v>
                </c:pt>
                <c:pt idx="344">
                  <c:v>40.659999999999997</c:v>
                </c:pt>
                <c:pt idx="345">
                  <c:v>40.67</c:v>
                </c:pt>
                <c:pt idx="346">
                  <c:v>40.68</c:v>
                </c:pt>
                <c:pt idx="347">
                  <c:v>40.69</c:v>
                </c:pt>
                <c:pt idx="348">
                  <c:v>40.700000000000003</c:v>
                </c:pt>
                <c:pt idx="349">
                  <c:v>40.71</c:v>
                </c:pt>
                <c:pt idx="350">
                  <c:v>40.72</c:v>
                </c:pt>
                <c:pt idx="351">
                  <c:v>40.729999999999997</c:v>
                </c:pt>
                <c:pt idx="352">
                  <c:v>40.74</c:v>
                </c:pt>
                <c:pt idx="353">
                  <c:v>40.75</c:v>
                </c:pt>
                <c:pt idx="354">
                  <c:v>40.76</c:v>
                </c:pt>
                <c:pt idx="355">
                  <c:v>40.770000000000003</c:v>
                </c:pt>
                <c:pt idx="356">
                  <c:v>40.78</c:v>
                </c:pt>
                <c:pt idx="357">
                  <c:v>40.79</c:v>
                </c:pt>
                <c:pt idx="358">
                  <c:v>40.799999999999997</c:v>
                </c:pt>
                <c:pt idx="359">
                  <c:v>40.81</c:v>
                </c:pt>
                <c:pt idx="360">
                  <c:v>40.82</c:v>
                </c:pt>
                <c:pt idx="361">
                  <c:v>40.83</c:v>
                </c:pt>
                <c:pt idx="362">
                  <c:v>40.840000000000003</c:v>
                </c:pt>
                <c:pt idx="363">
                  <c:v>40.85</c:v>
                </c:pt>
                <c:pt idx="364">
                  <c:v>40.86</c:v>
                </c:pt>
                <c:pt idx="365">
                  <c:v>40.869999999999997</c:v>
                </c:pt>
                <c:pt idx="366">
                  <c:v>40.880000000000003</c:v>
                </c:pt>
                <c:pt idx="367">
                  <c:v>40.89</c:v>
                </c:pt>
                <c:pt idx="368">
                  <c:v>40.9</c:v>
                </c:pt>
                <c:pt idx="369">
                  <c:v>40.909999999999997</c:v>
                </c:pt>
                <c:pt idx="370">
                  <c:v>40.92</c:v>
                </c:pt>
                <c:pt idx="371">
                  <c:v>40.93</c:v>
                </c:pt>
                <c:pt idx="372">
                  <c:v>40.94</c:v>
                </c:pt>
                <c:pt idx="373">
                  <c:v>40.950000000000003</c:v>
                </c:pt>
                <c:pt idx="374">
                  <c:v>40.96</c:v>
                </c:pt>
                <c:pt idx="375">
                  <c:v>40.97</c:v>
                </c:pt>
                <c:pt idx="376">
                  <c:v>40.98</c:v>
                </c:pt>
                <c:pt idx="377">
                  <c:v>40.99</c:v>
                </c:pt>
                <c:pt idx="378">
                  <c:v>41</c:v>
                </c:pt>
                <c:pt idx="379">
                  <c:v>41.01</c:v>
                </c:pt>
                <c:pt idx="380">
                  <c:v>41.02</c:v>
                </c:pt>
                <c:pt idx="381">
                  <c:v>41.03</c:v>
                </c:pt>
                <c:pt idx="382">
                  <c:v>41.04</c:v>
                </c:pt>
                <c:pt idx="383">
                  <c:v>41.05</c:v>
                </c:pt>
                <c:pt idx="384">
                  <c:v>41.06</c:v>
                </c:pt>
                <c:pt idx="385">
                  <c:v>41.07</c:v>
                </c:pt>
                <c:pt idx="386">
                  <c:v>41.08</c:v>
                </c:pt>
                <c:pt idx="387">
                  <c:v>41.09</c:v>
                </c:pt>
                <c:pt idx="388">
                  <c:v>41.1</c:v>
                </c:pt>
                <c:pt idx="389">
                  <c:v>41.11</c:v>
                </c:pt>
                <c:pt idx="390">
                  <c:v>41.12</c:v>
                </c:pt>
                <c:pt idx="391">
                  <c:v>41.13</c:v>
                </c:pt>
                <c:pt idx="392">
                  <c:v>41.14</c:v>
                </c:pt>
                <c:pt idx="393">
                  <c:v>41.15</c:v>
                </c:pt>
                <c:pt idx="394">
                  <c:v>41.16</c:v>
                </c:pt>
                <c:pt idx="395">
                  <c:v>41.17</c:v>
                </c:pt>
                <c:pt idx="396">
                  <c:v>41.18</c:v>
                </c:pt>
                <c:pt idx="397">
                  <c:v>41.19</c:v>
                </c:pt>
                <c:pt idx="398">
                  <c:v>41.2</c:v>
                </c:pt>
                <c:pt idx="399">
                  <c:v>41.21</c:v>
                </c:pt>
                <c:pt idx="400">
                  <c:v>41.22</c:v>
                </c:pt>
                <c:pt idx="401">
                  <c:v>41.23</c:v>
                </c:pt>
                <c:pt idx="402">
                  <c:v>41.24</c:v>
                </c:pt>
                <c:pt idx="403">
                  <c:v>41.25</c:v>
                </c:pt>
                <c:pt idx="404">
                  <c:v>41.26</c:v>
                </c:pt>
                <c:pt idx="405">
                  <c:v>41.27</c:v>
                </c:pt>
                <c:pt idx="406">
                  <c:v>41.28</c:v>
                </c:pt>
                <c:pt idx="407">
                  <c:v>41.29</c:v>
                </c:pt>
                <c:pt idx="408">
                  <c:v>41.3</c:v>
                </c:pt>
                <c:pt idx="409">
                  <c:v>41.31</c:v>
                </c:pt>
                <c:pt idx="410">
                  <c:v>41.32</c:v>
                </c:pt>
                <c:pt idx="411">
                  <c:v>41.33</c:v>
                </c:pt>
                <c:pt idx="412">
                  <c:v>41.34</c:v>
                </c:pt>
                <c:pt idx="413">
                  <c:v>41.35</c:v>
                </c:pt>
                <c:pt idx="414">
                  <c:v>41.36</c:v>
                </c:pt>
                <c:pt idx="415">
                  <c:v>41.37</c:v>
                </c:pt>
                <c:pt idx="416">
                  <c:v>41.38</c:v>
                </c:pt>
                <c:pt idx="417">
                  <c:v>41.39</c:v>
                </c:pt>
                <c:pt idx="418">
                  <c:v>41.4</c:v>
                </c:pt>
                <c:pt idx="419">
                  <c:v>41.41</c:v>
                </c:pt>
                <c:pt idx="420">
                  <c:v>41.42</c:v>
                </c:pt>
                <c:pt idx="421">
                  <c:v>41.43</c:v>
                </c:pt>
                <c:pt idx="422">
                  <c:v>41.44</c:v>
                </c:pt>
                <c:pt idx="423">
                  <c:v>41.45</c:v>
                </c:pt>
                <c:pt idx="424">
                  <c:v>41.46</c:v>
                </c:pt>
                <c:pt idx="425">
                  <c:v>41.47</c:v>
                </c:pt>
                <c:pt idx="426">
                  <c:v>41.48</c:v>
                </c:pt>
                <c:pt idx="427">
                  <c:v>41.49</c:v>
                </c:pt>
                <c:pt idx="428">
                  <c:v>41.5</c:v>
                </c:pt>
                <c:pt idx="429">
                  <c:v>41.51</c:v>
                </c:pt>
                <c:pt idx="430">
                  <c:v>41.52</c:v>
                </c:pt>
                <c:pt idx="431">
                  <c:v>41.53</c:v>
                </c:pt>
                <c:pt idx="432">
                  <c:v>41.54</c:v>
                </c:pt>
                <c:pt idx="433">
                  <c:v>41.55</c:v>
                </c:pt>
                <c:pt idx="434">
                  <c:v>41.56</c:v>
                </c:pt>
                <c:pt idx="435">
                  <c:v>41.57</c:v>
                </c:pt>
                <c:pt idx="436">
                  <c:v>41.58</c:v>
                </c:pt>
                <c:pt idx="437">
                  <c:v>41.59</c:v>
                </c:pt>
                <c:pt idx="438">
                  <c:v>41.6</c:v>
                </c:pt>
                <c:pt idx="439">
                  <c:v>41.61</c:v>
                </c:pt>
                <c:pt idx="440">
                  <c:v>41.62</c:v>
                </c:pt>
                <c:pt idx="441">
                  <c:v>41.63</c:v>
                </c:pt>
                <c:pt idx="442">
                  <c:v>41.64</c:v>
                </c:pt>
                <c:pt idx="443">
                  <c:v>41.65</c:v>
                </c:pt>
                <c:pt idx="444">
                  <c:v>41.66</c:v>
                </c:pt>
                <c:pt idx="445">
                  <c:v>41.67</c:v>
                </c:pt>
                <c:pt idx="446">
                  <c:v>41.68</c:v>
                </c:pt>
                <c:pt idx="447">
                  <c:v>41.69</c:v>
                </c:pt>
                <c:pt idx="448">
                  <c:v>41.7</c:v>
                </c:pt>
                <c:pt idx="449">
                  <c:v>41.71</c:v>
                </c:pt>
                <c:pt idx="450">
                  <c:v>41.72</c:v>
                </c:pt>
                <c:pt idx="451">
                  <c:v>41.73</c:v>
                </c:pt>
                <c:pt idx="452">
                  <c:v>41.74</c:v>
                </c:pt>
                <c:pt idx="453">
                  <c:v>41.75</c:v>
                </c:pt>
                <c:pt idx="454">
                  <c:v>41.76</c:v>
                </c:pt>
                <c:pt idx="455">
                  <c:v>41.77</c:v>
                </c:pt>
                <c:pt idx="456">
                  <c:v>41.78</c:v>
                </c:pt>
                <c:pt idx="457">
                  <c:v>41.79</c:v>
                </c:pt>
                <c:pt idx="458">
                  <c:v>41.8</c:v>
                </c:pt>
                <c:pt idx="459">
                  <c:v>41.81</c:v>
                </c:pt>
                <c:pt idx="460">
                  <c:v>41.82</c:v>
                </c:pt>
                <c:pt idx="461">
                  <c:v>41.83</c:v>
                </c:pt>
                <c:pt idx="462">
                  <c:v>41.84</c:v>
                </c:pt>
                <c:pt idx="463">
                  <c:v>41.85</c:v>
                </c:pt>
                <c:pt idx="464">
                  <c:v>41.86</c:v>
                </c:pt>
                <c:pt idx="465">
                  <c:v>41.87</c:v>
                </c:pt>
                <c:pt idx="466">
                  <c:v>41.88</c:v>
                </c:pt>
                <c:pt idx="467">
                  <c:v>41.89</c:v>
                </c:pt>
                <c:pt idx="468">
                  <c:v>41.9</c:v>
                </c:pt>
                <c:pt idx="469">
                  <c:v>41.91</c:v>
                </c:pt>
                <c:pt idx="470">
                  <c:v>41.92</c:v>
                </c:pt>
                <c:pt idx="471">
                  <c:v>41.93</c:v>
                </c:pt>
                <c:pt idx="472">
                  <c:v>41.94</c:v>
                </c:pt>
                <c:pt idx="473">
                  <c:v>41.95</c:v>
                </c:pt>
                <c:pt idx="474">
                  <c:v>41.96</c:v>
                </c:pt>
                <c:pt idx="475">
                  <c:v>41.97</c:v>
                </c:pt>
                <c:pt idx="476">
                  <c:v>41.98</c:v>
                </c:pt>
                <c:pt idx="477">
                  <c:v>41.99</c:v>
                </c:pt>
                <c:pt idx="478">
                  <c:v>42</c:v>
                </c:pt>
                <c:pt idx="479">
                  <c:v>42.01</c:v>
                </c:pt>
                <c:pt idx="480">
                  <c:v>42.02</c:v>
                </c:pt>
                <c:pt idx="481">
                  <c:v>42.03</c:v>
                </c:pt>
                <c:pt idx="482">
                  <c:v>42.04</c:v>
                </c:pt>
                <c:pt idx="483">
                  <c:v>42.05</c:v>
                </c:pt>
                <c:pt idx="484">
                  <c:v>42.06</c:v>
                </c:pt>
                <c:pt idx="485">
                  <c:v>42.07</c:v>
                </c:pt>
                <c:pt idx="486">
                  <c:v>42.08</c:v>
                </c:pt>
                <c:pt idx="487">
                  <c:v>42.09</c:v>
                </c:pt>
                <c:pt idx="488">
                  <c:v>42.1</c:v>
                </c:pt>
                <c:pt idx="489">
                  <c:v>42.11</c:v>
                </c:pt>
                <c:pt idx="490">
                  <c:v>42.12</c:v>
                </c:pt>
                <c:pt idx="491">
                  <c:v>42.13</c:v>
                </c:pt>
                <c:pt idx="492">
                  <c:v>42.14</c:v>
                </c:pt>
                <c:pt idx="493">
                  <c:v>42.15</c:v>
                </c:pt>
                <c:pt idx="494">
                  <c:v>42.16</c:v>
                </c:pt>
                <c:pt idx="495">
                  <c:v>42.17</c:v>
                </c:pt>
                <c:pt idx="496">
                  <c:v>42.18</c:v>
                </c:pt>
                <c:pt idx="497">
                  <c:v>42.19</c:v>
                </c:pt>
                <c:pt idx="498">
                  <c:v>42.2</c:v>
                </c:pt>
                <c:pt idx="499">
                  <c:v>42.21</c:v>
                </c:pt>
                <c:pt idx="500">
                  <c:v>42.22</c:v>
                </c:pt>
                <c:pt idx="501">
                  <c:v>42.23</c:v>
                </c:pt>
                <c:pt idx="502">
                  <c:v>42.24</c:v>
                </c:pt>
                <c:pt idx="503">
                  <c:v>42.25</c:v>
                </c:pt>
                <c:pt idx="504">
                  <c:v>42.26</c:v>
                </c:pt>
                <c:pt idx="505">
                  <c:v>42.27</c:v>
                </c:pt>
                <c:pt idx="506">
                  <c:v>42.28</c:v>
                </c:pt>
                <c:pt idx="507">
                  <c:v>42.29</c:v>
                </c:pt>
                <c:pt idx="508">
                  <c:v>42.3</c:v>
                </c:pt>
                <c:pt idx="509">
                  <c:v>42.31</c:v>
                </c:pt>
                <c:pt idx="510">
                  <c:v>42.32</c:v>
                </c:pt>
                <c:pt idx="511">
                  <c:v>42.33</c:v>
                </c:pt>
                <c:pt idx="512">
                  <c:v>42.34</c:v>
                </c:pt>
                <c:pt idx="513">
                  <c:v>42.35</c:v>
                </c:pt>
                <c:pt idx="514">
                  <c:v>42.36</c:v>
                </c:pt>
                <c:pt idx="515">
                  <c:v>42.37</c:v>
                </c:pt>
                <c:pt idx="516">
                  <c:v>42.38</c:v>
                </c:pt>
                <c:pt idx="517">
                  <c:v>42.39</c:v>
                </c:pt>
                <c:pt idx="518">
                  <c:v>42.4</c:v>
                </c:pt>
                <c:pt idx="519">
                  <c:v>42.41</c:v>
                </c:pt>
                <c:pt idx="520">
                  <c:v>42.42</c:v>
                </c:pt>
                <c:pt idx="521">
                  <c:v>42.43</c:v>
                </c:pt>
                <c:pt idx="522">
                  <c:v>42.44</c:v>
                </c:pt>
                <c:pt idx="523">
                  <c:v>42.45</c:v>
                </c:pt>
                <c:pt idx="524">
                  <c:v>42.46</c:v>
                </c:pt>
                <c:pt idx="525">
                  <c:v>42.47</c:v>
                </c:pt>
                <c:pt idx="526">
                  <c:v>42.48</c:v>
                </c:pt>
                <c:pt idx="527">
                  <c:v>42.49</c:v>
                </c:pt>
                <c:pt idx="528">
                  <c:v>42.5</c:v>
                </c:pt>
                <c:pt idx="529">
                  <c:v>42.51</c:v>
                </c:pt>
                <c:pt idx="530">
                  <c:v>42.52</c:v>
                </c:pt>
                <c:pt idx="531">
                  <c:v>42.53</c:v>
                </c:pt>
                <c:pt idx="532">
                  <c:v>42.54</c:v>
                </c:pt>
                <c:pt idx="533">
                  <c:v>42.55</c:v>
                </c:pt>
                <c:pt idx="534">
                  <c:v>42.56</c:v>
                </c:pt>
                <c:pt idx="535">
                  <c:v>42.57</c:v>
                </c:pt>
                <c:pt idx="536">
                  <c:v>42.58</c:v>
                </c:pt>
                <c:pt idx="537">
                  <c:v>42.59</c:v>
                </c:pt>
                <c:pt idx="538">
                  <c:v>42.6</c:v>
                </c:pt>
                <c:pt idx="539">
                  <c:v>42.61</c:v>
                </c:pt>
                <c:pt idx="540">
                  <c:v>42.62</c:v>
                </c:pt>
                <c:pt idx="541">
                  <c:v>42.63</c:v>
                </c:pt>
                <c:pt idx="542">
                  <c:v>42.64</c:v>
                </c:pt>
                <c:pt idx="543">
                  <c:v>42.65</c:v>
                </c:pt>
                <c:pt idx="544">
                  <c:v>42.66</c:v>
                </c:pt>
                <c:pt idx="545">
                  <c:v>42.67</c:v>
                </c:pt>
                <c:pt idx="546">
                  <c:v>42.68</c:v>
                </c:pt>
                <c:pt idx="547">
                  <c:v>42.69</c:v>
                </c:pt>
                <c:pt idx="548">
                  <c:v>42.7</c:v>
                </c:pt>
                <c:pt idx="549">
                  <c:v>42.71</c:v>
                </c:pt>
                <c:pt idx="550">
                  <c:v>42.72</c:v>
                </c:pt>
                <c:pt idx="551">
                  <c:v>42.73</c:v>
                </c:pt>
                <c:pt idx="552">
                  <c:v>42.74</c:v>
                </c:pt>
                <c:pt idx="553">
                  <c:v>42.75</c:v>
                </c:pt>
                <c:pt idx="554">
                  <c:v>42.76</c:v>
                </c:pt>
                <c:pt idx="555">
                  <c:v>42.77</c:v>
                </c:pt>
                <c:pt idx="556">
                  <c:v>42.78</c:v>
                </c:pt>
                <c:pt idx="557">
                  <c:v>42.79</c:v>
                </c:pt>
                <c:pt idx="558">
                  <c:v>42.8</c:v>
                </c:pt>
                <c:pt idx="559">
                  <c:v>42.81</c:v>
                </c:pt>
                <c:pt idx="560">
                  <c:v>42.82</c:v>
                </c:pt>
                <c:pt idx="561">
                  <c:v>42.83</c:v>
                </c:pt>
                <c:pt idx="562">
                  <c:v>42.84</c:v>
                </c:pt>
                <c:pt idx="563">
                  <c:v>42.85</c:v>
                </c:pt>
                <c:pt idx="564">
                  <c:v>42.86</c:v>
                </c:pt>
                <c:pt idx="565">
                  <c:v>42.87</c:v>
                </c:pt>
                <c:pt idx="566">
                  <c:v>42.88</c:v>
                </c:pt>
                <c:pt idx="567">
                  <c:v>42.89</c:v>
                </c:pt>
                <c:pt idx="568">
                  <c:v>42.9</c:v>
                </c:pt>
                <c:pt idx="569">
                  <c:v>42.91</c:v>
                </c:pt>
                <c:pt idx="570">
                  <c:v>42.92</c:v>
                </c:pt>
                <c:pt idx="571">
                  <c:v>42.93</c:v>
                </c:pt>
                <c:pt idx="572">
                  <c:v>42.94</c:v>
                </c:pt>
                <c:pt idx="573">
                  <c:v>42.95</c:v>
                </c:pt>
                <c:pt idx="574">
                  <c:v>42.96</c:v>
                </c:pt>
                <c:pt idx="575">
                  <c:v>42.97</c:v>
                </c:pt>
                <c:pt idx="576">
                  <c:v>42.98</c:v>
                </c:pt>
                <c:pt idx="577">
                  <c:v>42.99</c:v>
                </c:pt>
                <c:pt idx="578">
                  <c:v>43</c:v>
                </c:pt>
                <c:pt idx="579">
                  <c:v>43.01</c:v>
                </c:pt>
                <c:pt idx="580">
                  <c:v>43.02</c:v>
                </c:pt>
                <c:pt idx="581">
                  <c:v>43.03</c:v>
                </c:pt>
                <c:pt idx="582">
                  <c:v>43.04</c:v>
                </c:pt>
                <c:pt idx="583">
                  <c:v>43.05</c:v>
                </c:pt>
                <c:pt idx="584">
                  <c:v>43.06</c:v>
                </c:pt>
                <c:pt idx="585">
                  <c:v>43.07</c:v>
                </c:pt>
                <c:pt idx="586">
                  <c:v>43.08</c:v>
                </c:pt>
                <c:pt idx="587">
                  <c:v>43.09</c:v>
                </c:pt>
                <c:pt idx="588">
                  <c:v>43.1</c:v>
                </c:pt>
                <c:pt idx="589">
                  <c:v>43.11</c:v>
                </c:pt>
                <c:pt idx="590">
                  <c:v>43.12</c:v>
                </c:pt>
                <c:pt idx="591">
                  <c:v>43.13</c:v>
                </c:pt>
                <c:pt idx="592">
                  <c:v>43.14</c:v>
                </c:pt>
                <c:pt idx="593">
                  <c:v>43.15</c:v>
                </c:pt>
                <c:pt idx="594">
                  <c:v>43.16</c:v>
                </c:pt>
                <c:pt idx="595">
                  <c:v>43.17</c:v>
                </c:pt>
                <c:pt idx="596">
                  <c:v>43.18</c:v>
                </c:pt>
                <c:pt idx="597">
                  <c:v>43.19</c:v>
                </c:pt>
                <c:pt idx="598">
                  <c:v>43.2</c:v>
                </c:pt>
                <c:pt idx="599">
                  <c:v>43.21</c:v>
                </c:pt>
                <c:pt idx="600">
                  <c:v>43.22</c:v>
                </c:pt>
                <c:pt idx="601">
                  <c:v>43.23</c:v>
                </c:pt>
                <c:pt idx="602">
                  <c:v>43.24</c:v>
                </c:pt>
                <c:pt idx="603">
                  <c:v>43.25</c:v>
                </c:pt>
                <c:pt idx="604">
                  <c:v>43.26</c:v>
                </c:pt>
                <c:pt idx="605">
                  <c:v>43.27</c:v>
                </c:pt>
                <c:pt idx="606">
                  <c:v>43.28</c:v>
                </c:pt>
                <c:pt idx="607">
                  <c:v>43.29</c:v>
                </c:pt>
                <c:pt idx="608">
                  <c:v>43.3</c:v>
                </c:pt>
                <c:pt idx="609">
                  <c:v>43.31</c:v>
                </c:pt>
                <c:pt idx="610">
                  <c:v>43.32</c:v>
                </c:pt>
                <c:pt idx="611">
                  <c:v>43.33</c:v>
                </c:pt>
                <c:pt idx="612">
                  <c:v>43.34</c:v>
                </c:pt>
                <c:pt idx="613">
                  <c:v>43.35</c:v>
                </c:pt>
                <c:pt idx="614">
                  <c:v>43.36</c:v>
                </c:pt>
                <c:pt idx="615">
                  <c:v>43.37</c:v>
                </c:pt>
                <c:pt idx="616">
                  <c:v>43.38</c:v>
                </c:pt>
                <c:pt idx="617">
                  <c:v>43.39</c:v>
                </c:pt>
                <c:pt idx="618">
                  <c:v>43.4</c:v>
                </c:pt>
                <c:pt idx="619">
                  <c:v>43.41</c:v>
                </c:pt>
                <c:pt idx="620">
                  <c:v>43.42</c:v>
                </c:pt>
                <c:pt idx="621">
                  <c:v>43.43</c:v>
                </c:pt>
                <c:pt idx="622">
                  <c:v>43.44</c:v>
                </c:pt>
                <c:pt idx="623">
                  <c:v>43.45</c:v>
                </c:pt>
                <c:pt idx="624">
                  <c:v>43.46</c:v>
                </c:pt>
                <c:pt idx="625">
                  <c:v>43.47</c:v>
                </c:pt>
                <c:pt idx="626">
                  <c:v>43.48</c:v>
                </c:pt>
                <c:pt idx="627">
                  <c:v>43.49</c:v>
                </c:pt>
                <c:pt idx="628">
                  <c:v>43.5</c:v>
                </c:pt>
                <c:pt idx="629">
                  <c:v>43.51</c:v>
                </c:pt>
                <c:pt idx="630">
                  <c:v>43.52</c:v>
                </c:pt>
                <c:pt idx="631">
                  <c:v>43.53</c:v>
                </c:pt>
                <c:pt idx="632">
                  <c:v>43.54</c:v>
                </c:pt>
                <c:pt idx="633">
                  <c:v>43.55</c:v>
                </c:pt>
                <c:pt idx="634">
                  <c:v>43.56</c:v>
                </c:pt>
                <c:pt idx="635">
                  <c:v>43.57</c:v>
                </c:pt>
                <c:pt idx="636">
                  <c:v>43.58</c:v>
                </c:pt>
                <c:pt idx="637">
                  <c:v>43.59</c:v>
                </c:pt>
                <c:pt idx="638">
                  <c:v>43.6</c:v>
                </c:pt>
                <c:pt idx="639">
                  <c:v>43.61</c:v>
                </c:pt>
                <c:pt idx="640">
                  <c:v>43.62</c:v>
                </c:pt>
                <c:pt idx="641">
                  <c:v>43.63</c:v>
                </c:pt>
                <c:pt idx="642">
                  <c:v>43.64</c:v>
                </c:pt>
                <c:pt idx="643">
                  <c:v>43.65</c:v>
                </c:pt>
                <c:pt idx="644">
                  <c:v>43.66</c:v>
                </c:pt>
                <c:pt idx="645">
                  <c:v>43.67</c:v>
                </c:pt>
                <c:pt idx="646">
                  <c:v>43.68</c:v>
                </c:pt>
                <c:pt idx="647">
                  <c:v>43.69</c:v>
                </c:pt>
                <c:pt idx="648">
                  <c:v>43.7</c:v>
                </c:pt>
                <c:pt idx="649">
                  <c:v>43.71</c:v>
                </c:pt>
                <c:pt idx="650">
                  <c:v>43.72</c:v>
                </c:pt>
                <c:pt idx="651">
                  <c:v>43.73</c:v>
                </c:pt>
                <c:pt idx="652">
                  <c:v>43.74</c:v>
                </c:pt>
                <c:pt idx="653">
                  <c:v>43.75</c:v>
                </c:pt>
                <c:pt idx="654">
                  <c:v>43.76</c:v>
                </c:pt>
                <c:pt idx="655">
                  <c:v>43.77</c:v>
                </c:pt>
                <c:pt idx="656">
                  <c:v>43.78</c:v>
                </c:pt>
                <c:pt idx="657">
                  <c:v>43.79</c:v>
                </c:pt>
                <c:pt idx="658">
                  <c:v>43.8</c:v>
                </c:pt>
                <c:pt idx="659">
                  <c:v>43.81</c:v>
                </c:pt>
                <c:pt idx="660">
                  <c:v>43.82</c:v>
                </c:pt>
                <c:pt idx="661">
                  <c:v>43.83</c:v>
                </c:pt>
                <c:pt idx="662">
                  <c:v>43.84</c:v>
                </c:pt>
                <c:pt idx="663">
                  <c:v>43.85</c:v>
                </c:pt>
                <c:pt idx="664">
                  <c:v>43.86</c:v>
                </c:pt>
                <c:pt idx="665">
                  <c:v>43.87</c:v>
                </c:pt>
                <c:pt idx="666">
                  <c:v>43.88</c:v>
                </c:pt>
                <c:pt idx="667">
                  <c:v>43.89</c:v>
                </c:pt>
                <c:pt idx="668">
                  <c:v>43.9</c:v>
                </c:pt>
                <c:pt idx="669">
                  <c:v>43.91</c:v>
                </c:pt>
                <c:pt idx="670">
                  <c:v>43.92</c:v>
                </c:pt>
                <c:pt idx="671">
                  <c:v>43.93</c:v>
                </c:pt>
                <c:pt idx="672">
                  <c:v>43.94</c:v>
                </c:pt>
                <c:pt idx="673">
                  <c:v>43.95</c:v>
                </c:pt>
                <c:pt idx="674">
                  <c:v>43.96</c:v>
                </c:pt>
                <c:pt idx="675">
                  <c:v>43.97</c:v>
                </c:pt>
                <c:pt idx="676">
                  <c:v>43.98</c:v>
                </c:pt>
                <c:pt idx="677">
                  <c:v>43.99</c:v>
                </c:pt>
                <c:pt idx="678">
                  <c:v>44</c:v>
                </c:pt>
                <c:pt idx="679">
                  <c:v>44.01</c:v>
                </c:pt>
                <c:pt idx="680">
                  <c:v>44.02</c:v>
                </c:pt>
                <c:pt idx="681">
                  <c:v>44.03</c:v>
                </c:pt>
                <c:pt idx="682">
                  <c:v>44.04</c:v>
                </c:pt>
                <c:pt idx="683">
                  <c:v>44.05</c:v>
                </c:pt>
                <c:pt idx="684">
                  <c:v>44.06</c:v>
                </c:pt>
                <c:pt idx="685">
                  <c:v>44.07</c:v>
                </c:pt>
                <c:pt idx="686">
                  <c:v>44.08</c:v>
                </c:pt>
                <c:pt idx="687">
                  <c:v>44.09</c:v>
                </c:pt>
                <c:pt idx="688">
                  <c:v>44.1</c:v>
                </c:pt>
                <c:pt idx="689">
                  <c:v>44.11</c:v>
                </c:pt>
                <c:pt idx="690">
                  <c:v>44.12</c:v>
                </c:pt>
                <c:pt idx="691">
                  <c:v>44.13</c:v>
                </c:pt>
                <c:pt idx="692">
                  <c:v>44.14</c:v>
                </c:pt>
                <c:pt idx="693">
                  <c:v>44.15</c:v>
                </c:pt>
                <c:pt idx="694">
                  <c:v>44.16</c:v>
                </c:pt>
                <c:pt idx="695">
                  <c:v>44.17</c:v>
                </c:pt>
                <c:pt idx="696">
                  <c:v>44.18</c:v>
                </c:pt>
                <c:pt idx="697">
                  <c:v>44.19</c:v>
                </c:pt>
                <c:pt idx="698">
                  <c:v>44.2</c:v>
                </c:pt>
                <c:pt idx="699">
                  <c:v>44.21</c:v>
                </c:pt>
                <c:pt idx="700">
                  <c:v>44.22</c:v>
                </c:pt>
                <c:pt idx="701">
                  <c:v>44.23</c:v>
                </c:pt>
                <c:pt idx="702">
                  <c:v>44.24</c:v>
                </c:pt>
                <c:pt idx="703">
                  <c:v>44.25</c:v>
                </c:pt>
                <c:pt idx="704">
                  <c:v>44.26</c:v>
                </c:pt>
                <c:pt idx="705">
                  <c:v>44.27</c:v>
                </c:pt>
                <c:pt idx="706">
                  <c:v>44.28</c:v>
                </c:pt>
                <c:pt idx="707">
                  <c:v>44.29</c:v>
                </c:pt>
                <c:pt idx="708">
                  <c:v>44.3</c:v>
                </c:pt>
                <c:pt idx="709">
                  <c:v>44.31</c:v>
                </c:pt>
                <c:pt idx="710">
                  <c:v>44.32</c:v>
                </c:pt>
                <c:pt idx="711">
                  <c:v>44.33</c:v>
                </c:pt>
                <c:pt idx="712">
                  <c:v>44.34</c:v>
                </c:pt>
                <c:pt idx="713">
                  <c:v>44.35</c:v>
                </c:pt>
                <c:pt idx="714">
                  <c:v>44.36</c:v>
                </c:pt>
                <c:pt idx="715">
                  <c:v>44.37</c:v>
                </c:pt>
                <c:pt idx="716">
                  <c:v>44.38</c:v>
                </c:pt>
                <c:pt idx="717">
                  <c:v>44.39</c:v>
                </c:pt>
                <c:pt idx="718">
                  <c:v>44.4</c:v>
                </c:pt>
                <c:pt idx="719">
                  <c:v>44.41</c:v>
                </c:pt>
                <c:pt idx="720">
                  <c:v>44.42</c:v>
                </c:pt>
                <c:pt idx="721">
                  <c:v>44.43</c:v>
                </c:pt>
                <c:pt idx="722">
                  <c:v>44.44</c:v>
                </c:pt>
                <c:pt idx="723">
                  <c:v>44.45</c:v>
                </c:pt>
                <c:pt idx="724">
                  <c:v>44.46</c:v>
                </c:pt>
                <c:pt idx="725">
                  <c:v>44.47</c:v>
                </c:pt>
                <c:pt idx="726">
                  <c:v>44.48</c:v>
                </c:pt>
                <c:pt idx="727">
                  <c:v>44.49</c:v>
                </c:pt>
                <c:pt idx="728">
                  <c:v>44.5</c:v>
                </c:pt>
                <c:pt idx="729">
                  <c:v>44.51</c:v>
                </c:pt>
                <c:pt idx="730">
                  <c:v>44.52</c:v>
                </c:pt>
                <c:pt idx="731">
                  <c:v>44.53</c:v>
                </c:pt>
                <c:pt idx="732">
                  <c:v>44.54</c:v>
                </c:pt>
                <c:pt idx="733">
                  <c:v>44.55</c:v>
                </c:pt>
                <c:pt idx="734">
                  <c:v>44.56</c:v>
                </c:pt>
                <c:pt idx="735">
                  <c:v>44.57</c:v>
                </c:pt>
                <c:pt idx="736">
                  <c:v>44.58</c:v>
                </c:pt>
                <c:pt idx="737">
                  <c:v>44.59</c:v>
                </c:pt>
                <c:pt idx="738">
                  <c:v>44.6</c:v>
                </c:pt>
                <c:pt idx="739">
                  <c:v>44.61</c:v>
                </c:pt>
                <c:pt idx="740">
                  <c:v>44.62</c:v>
                </c:pt>
                <c:pt idx="741">
                  <c:v>44.63</c:v>
                </c:pt>
                <c:pt idx="742">
                  <c:v>44.64</c:v>
                </c:pt>
                <c:pt idx="743">
                  <c:v>44.65</c:v>
                </c:pt>
                <c:pt idx="744">
                  <c:v>44.66</c:v>
                </c:pt>
                <c:pt idx="745">
                  <c:v>44.67</c:v>
                </c:pt>
                <c:pt idx="746">
                  <c:v>44.68</c:v>
                </c:pt>
                <c:pt idx="747">
                  <c:v>44.69</c:v>
                </c:pt>
                <c:pt idx="748">
                  <c:v>44.7</c:v>
                </c:pt>
                <c:pt idx="749">
                  <c:v>44.71</c:v>
                </c:pt>
                <c:pt idx="750">
                  <c:v>44.72</c:v>
                </c:pt>
                <c:pt idx="751">
                  <c:v>44.73</c:v>
                </c:pt>
                <c:pt idx="752">
                  <c:v>44.74</c:v>
                </c:pt>
                <c:pt idx="753">
                  <c:v>44.75</c:v>
                </c:pt>
                <c:pt idx="754">
                  <c:v>44.76</c:v>
                </c:pt>
                <c:pt idx="755">
                  <c:v>44.77</c:v>
                </c:pt>
                <c:pt idx="756">
                  <c:v>44.78</c:v>
                </c:pt>
                <c:pt idx="757">
                  <c:v>44.79</c:v>
                </c:pt>
                <c:pt idx="758">
                  <c:v>44.8</c:v>
                </c:pt>
                <c:pt idx="759">
                  <c:v>44.81</c:v>
                </c:pt>
                <c:pt idx="760">
                  <c:v>44.82</c:v>
                </c:pt>
                <c:pt idx="761">
                  <c:v>44.83</c:v>
                </c:pt>
                <c:pt idx="762">
                  <c:v>44.84</c:v>
                </c:pt>
                <c:pt idx="763">
                  <c:v>44.85</c:v>
                </c:pt>
                <c:pt idx="764">
                  <c:v>44.86</c:v>
                </c:pt>
                <c:pt idx="765">
                  <c:v>44.87</c:v>
                </c:pt>
                <c:pt idx="766">
                  <c:v>44.88</c:v>
                </c:pt>
                <c:pt idx="767">
                  <c:v>44.89</c:v>
                </c:pt>
                <c:pt idx="768">
                  <c:v>44.9</c:v>
                </c:pt>
                <c:pt idx="769">
                  <c:v>44.91</c:v>
                </c:pt>
                <c:pt idx="770">
                  <c:v>44.92</c:v>
                </c:pt>
                <c:pt idx="771">
                  <c:v>44.93</c:v>
                </c:pt>
                <c:pt idx="772">
                  <c:v>44.94</c:v>
                </c:pt>
                <c:pt idx="773">
                  <c:v>44.95</c:v>
                </c:pt>
                <c:pt idx="774">
                  <c:v>44.96</c:v>
                </c:pt>
                <c:pt idx="775">
                  <c:v>44.97</c:v>
                </c:pt>
                <c:pt idx="776">
                  <c:v>44.98</c:v>
                </c:pt>
                <c:pt idx="777">
                  <c:v>44.99</c:v>
                </c:pt>
                <c:pt idx="778">
                  <c:v>45</c:v>
                </c:pt>
                <c:pt idx="779">
                  <c:v>45.01</c:v>
                </c:pt>
                <c:pt idx="780">
                  <c:v>45.02</c:v>
                </c:pt>
                <c:pt idx="781">
                  <c:v>45.03</c:v>
                </c:pt>
                <c:pt idx="782">
                  <c:v>45.04</c:v>
                </c:pt>
                <c:pt idx="783">
                  <c:v>45.05</c:v>
                </c:pt>
                <c:pt idx="784">
                  <c:v>45.06</c:v>
                </c:pt>
                <c:pt idx="785">
                  <c:v>45.07</c:v>
                </c:pt>
                <c:pt idx="786">
                  <c:v>45.08</c:v>
                </c:pt>
                <c:pt idx="787">
                  <c:v>45.09</c:v>
                </c:pt>
                <c:pt idx="788">
                  <c:v>45.1</c:v>
                </c:pt>
                <c:pt idx="789">
                  <c:v>45.11</c:v>
                </c:pt>
                <c:pt idx="790">
                  <c:v>45.12</c:v>
                </c:pt>
                <c:pt idx="791">
                  <c:v>45.13</c:v>
                </c:pt>
                <c:pt idx="792">
                  <c:v>45.14</c:v>
                </c:pt>
                <c:pt idx="793">
                  <c:v>45.15</c:v>
                </c:pt>
                <c:pt idx="794">
                  <c:v>45.16</c:v>
                </c:pt>
                <c:pt idx="795">
                  <c:v>45.17</c:v>
                </c:pt>
                <c:pt idx="796">
                  <c:v>45.18</c:v>
                </c:pt>
                <c:pt idx="797">
                  <c:v>45.19</c:v>
                </c:pt>
                <c:pt idx="798">
                  <c:v>45.2</c:v>
                </c:pt>
                <c:pt idx="799">
                  <c:v>45.21</c:v>
                </c:pt>
                <c:pt idx="800">
                  <c:v>45.22</c:v>
                </c:pt>
                <c:pt idx="801">
                  <c:v>45.23</c:v>
                </c:pt>
                <c:pt idx="802">
                  <c:v>45.24</c:v>
                </c:pt>
                <c:pt idx="803">
                  <c:v>45.25</c:v>
                </c:pt>
                <c:pt idx="804">
                  <c:v>45.26</c:v>
                </c:pt>
                <c:pt idx="805">
                  <c:v>45.27</c:v>
                </c:pt>
                <c:pt idx="806">
                  <c:v>45.28</c:v>
                </c:pt>
                <c:pt idx="807">
                  <c:v>45.29</c:v>
                </c:pt>
                <c:pt idx="808">
                  <c:v>45.3</c:v>
                </c:pt>
                <c:pt idx="809">
                  <c:v>45.31</c:v>
                </c:pt>
                <c:pt idx="810">
                  <c:v>45.32</c:v>
                </c:pt>
                <c:pt idx="811">
                  <c:v>45.33</c:v>
                </c:pt>
                <c:pt idx="812">
                  <c:v>45.34</c:v>
                </c:pt>
                <c:pt idx="813">
                  <c:v>45.35</c:v>
                </c:pt>
                <c:pt idx="814">
                  <c:v>45.36</c:v>
                </c:pt>
                <c:pt idx="815">
                  <c:v>45.37</c:v>
                </c:pt>
                <c:pt idx="816">
                  <c:v>45.38</c:v>
                </c:pt>
                <c:pt idx="817">
                  <c:v>45.39</c:v>
                </c:pt>
                <c:pt idx="818">
                  <c:v>45.4</c:v>
                </c:pt>
                <c:pt idx="819">
                  <c:v>45.41</c:v>
                </c:pt>
                <c:pt idx="820">
                  <c:v>45.42</c:v>
                </c:pt>
                <c:pt idx="821">
                  <c:v>45.43</c:v>
                </c:pt>
                <c:pt idx="822">
                  <c:v>45.44</c:v>
                </c:pt>
                <c:pt idx="823">
                  <c:v>45.45</c:v>
                </c:pt>
                <c:pt idx="824">
                  <c:v>45.46</c:v>
                </c:pt>
                <c:pt idx="825">
                  <c:v>45.47</c:v>
                </c:pt>
                <c:pt idx="826">
                  <c:v>45.48</c:v>
                </c:pt>
                <c:pt idx="827">
                  <c:v>45.49</c:v>
                </c:pt>
                <c:pt idx="828">
                  <c:v>45.5</c:v>
                </c:pt>
                <c:pt idx="829">
                  <c:v>45.51</c:v>
                </c:pt>
                <c:pt idx="830">
                  <c:v>45.52</c:v>
                </c:pt>
                <c:pt idx="831">
                  <c:v>45.53</c:v>
                </c:pt>
                <c:pt idx="832">
                  <c:v>45.54</c:v>
                </c:pt>
                <c:pt idx="833">
                  <c:v>45.55</c:v>
                </c:pt>
                <c:pt idx="834">
                  <c:v>45.56</c:v>
                </c:pt>
                <c:pt idx="835">
                  <c:v>45.57</c:v>
                </c:pt>
                <c:pt idx="836">
                  <c:v>45.58</c:v>
                </c:pt>
                <c:pt idx="837">
                  <c:v>45.59</c:v>
                </c:pt>
                <c:pt idx="838">
                  <c:v>45.6</c:v>
                </c:pt>
                <c:pt idx="839">
                  <c:v>45.61</c:v>
                </c:pt>
                <c:pt idx="840">
                  <c:v>45.62</c:v>
                </c:pt>
                <c:pt idx="841">
                  <c:v>45.63</c:v>
                </c:pt>
                <c:pt idx="842">
                  <c:v>45.64</c:v>
                </c:pt>
                <c:pt idx="843">
                  <c:v>45.65</c:v>
                </c:pt>
                <c:pt idx="844">
                  <c:v>45.66</c:v>
                </c:pt>
                <c:pt idx="845">
                  <c:v>45.67</c:v>
                </c:pt>
                <c:pt idx="846">
                  <c:v>45.68</c:v>
                </c:pt>
                <c:pt idx="847">
                  <c:v>45.69</c:v>
                </c:pt>
                <c:pt idx="848">
                  <c:v>45.7</c:v>
                </c:pt>
                <c:pt idx="849">
                  <c:v>45.71</c:v>
                </c:pt>
                <c:pt idx="850">
                  <c:v>45.72</c:v>
                </c:pt>
                <c:pt idx="851">
                  <c:v>45.73</c:v>
                </c:pt>
                <c:pt idx="852">
                  <c:v>45.74</c:v>
                </c:pt>
                <c:pt idx="853">
                  <c:v>45.75</c:v>
                </c:pt>
                <c:pt idx="854">
                  <c:v>45.76</c:v>
                </c:pt>
                <c:pt idx="855">
                  <c:v>45.77</c:v>
                </c:pt>
                <c:pt idx="856">
                  <c:v>45.78</c:v>
                </c:pt>
                <c:pt idx="857">
                  <c:v>45.79</c:v>
                </c:pt>
                <c:pt idx="858">
                  <c:v>45.8</c:v>
                </c:pt>
                <c:pt idx="859">
                  <c:v>45.81</c:v>
                </c:pt>
                <c:pt idx="860">
                  <c:v>45.82</c:v>
                </c:pt>
                <c:pt idx="861">
                  <c:v>45.83</c:v>
                </c:pt>
                <c:pt idx="862">
                  <c:v>45.84</c:v>
                </c:pt>
                <c:pt idx="863">
                  <c:v>45.85</c:v>
                </c:pt>
                <c:pt idx="864">
                  <c:v>45.86</c:v>
                </c:pt>
                <c:pt idx="865">
                  <c:v>45.87</c:v>
                </c:pt>
                <c:pt idx="866">
                  <c:v>45.88</c:v>
                </c:pt>
                <c:pt idx="867">
                  <c:v>45.89</c:v>
                </c:pt>
                <c:pt idx="868">
                  <c:v>45.9</c:v>
                </c:pt>
                <c:pt idx="869">
                  <c:v>45.91</c:v>
                </c:pt>
                <c:pt idx="870">
                  <c:v>45.92</c:v>
                </c:pt>
                <c:pt idx="871">
                  <c:v>45.93</c:v>
                </c:pt>
                <c:pt idx="872">
                  <c:v>45.94</c:v>
                </c:pt>
                <c:pt idx="873">
                  <c:v>45.95</c:v>
                </c:pt>
                <c:pt idx="874">
                  <c:v>45.96</c:v>
                </c:pt>
                <c:pt idx="875">
                  <c:v>45.97</c:v>
                </c:pt>
                <c:pt idx="876">
                  <c:v>45.98</c:v>
                </c:pt>
                <c:pt idx="877">
                  <c:v>45.99</c:v>
                </c:pt>
                <c:pt idx="878">
                  <c:v>46</c:v>
                </c:pt>
                <c:pt idx="879">
                  <c:v>46.01</c:v>
                </c:pt>
                <c:pt idx="880">
                  <c:v>46.02</c:v>
                </c:pt>
                <c:pt idx="881">
                  <c:v>46.03</c:v>
                </c:pt>
                <c:pt idx="882">
                  <c:v>46.04</c:v>
                </c:pt>
                <c:pt idx="883">
                  <c:v>46.05</c:v>
                </c:pt>
                <c:pt idx="884">
                  <c:v>46.06</c:v>
                </c:pt>
                <c:pt idx="885">
                  <c:v>46.07</c:v>
                </c:pt>
                <c:pt idx="886">
                  <c:v>46.08</c:v>
                </c:pt>
                <c:pt idx="887">
                  <c:v>46.09</c:v>
                </c:pt>
                <c:pt idx="888">
                  <c:v>46.1</c:v>
                </c:pt>
                <c:pt idx="889">
                  <c:v>46.11</c:v>
                </c:pt>
                <c:pt idx="890">
                  <c:v>46.12</c:v>
                </c:pt>
                <c:pt idx="891">
                  <c:v>46.13</c:v>
                </c:pt>
                <c:pt idx="892">
                  <c:v>46.14</c:v>
                </c:pt>
                <c:pt idx="893">
                  <c:v>46.15</c:v>
                </c:pt>
                <c:pt idx="894">
                  <c:v>46.16</c:v>
                </c:pt>
                <c:pt idx="895">
                  <c:v>46.17</c:v>
                </c:pt>
                <c:pt idx="896">
                  <c:v>46.18</c:v>
                </c:pt>
                <c:pt idx="897">
                  <c:v>46.19</c:v>
                </c:pt>
                <c:pt idx="898">
                  <c:v>46.2</c:v>
                </c:pt>
                <c:pt idx="899">
                  <c:v>46.21</c:v>
                </c:pt>
                <c:pt idx="900">
                  <c:v>46.22</c:v>
                </c:pt>
                <c:pt idx="901">
                  <c:v>46.23</c:v>
                </c:pt>
                <c:pt idx="902">
                  <c:v>46.24</c:v>
                </c:pt>
                <c:pt idx="903">
                  <c:v>46.25</c:v>
                </c:pt>
                <c:pt idx="904">
                  <c:v>46.26</c:v>
                </c:pt>
                <c:pt idx="905">
                  <c:v>46.27</c:v>
                </c:pt>
                <c:pt idx="906">
                  <c:v>46.28</c:v>
                </c:pt>
                <c:pt idx="907">
                  <c:v>46.29</c:v>
                </c:pt>
                <c:pt idx="908">
                  <c:v>46.3</c:v>
                </c:pt>
                <c:pt idx="909">
                  <c:v>46.31</c:v>
                </c:pt>
                <c:pt idx="910">
                  <c:v>46.32</c:v>
                </c:pt>
                <c:pt idx="911">
                  <c:v>46.33</c:v>
                </c:pt>
                <c:pt idx="912">
                  <c:v>46.34</c:v>
                </c:pt>
                <c:pt idx="913">
                  <c:v>46.35</c:v>
                </c:pt>
                <c:pt idx="914">
                  <c:v>46.36</c:v>
                </c:pt>
                <c:pt idx="915">
                  <c:v>46.37</c:v>
                </c:pt>
                <c:pt idx="916">
                  <c:v>46.38</c:v>
                </c:pt>
                <c:pt idx="917">
                  <c:v>46.39</c:v>
                </c:pt>
                <c:pt idx="918">
                  <c:v>46.4</c:v>
                </c:pt>
                <c:pt idx="919">
                  <c:v>46.41</c:v>
                </c:pt>
                <c:pt idx="920">
                  <c:v>46.42</c:v>
                </c:pt>
                <c:pt idx="921">
                  <c:v>46.43</c:v>
                </c:pt>
                <c:pt idx="922">
                  <c:v>46.44</c:v>
                </c:pt>
                <c:pt idx="923">
                  <c:v>46.45</c:v>
                </c:pt>
                <c:pt idx="924">
                  <c:v>46.46</c:v>
                </c:pt>
                <c:pt idx="925">
                  <c:v>46.47</c:v>
                </c:pt>
                <c:pt idx="926">
                  <c:v>46.48</c:v>
                </c:pt>
                <c:pt idx="927">
                  <c:v>46.49</c:v>
                </c:pt>
                <c:pt idx="928">
                  <c:v>46.5</c:v>
                </c:pt>
                <c:pt idx="929">
                  <c:v>46.51</c:v>
                </c:pt>
                <c:pt idx="930">
                  <c:v>46.52</c:v>
                </c:pt>
                <c:pt idx="931">
                  <c:v>46.53</c:v>
                </c:pt>
                <c:pt idx="932">
                  <c:v>46.54</c:v>
                </c:pt>
                <c:pt idx="933">
                  <c:v>46.55</c:v>
                </c:pt>
                <c:pt idx="934">
                  <c:v>46.56</c:v>
                </c:pt>
                <c:pt idx="935">
                  <c:v>46.57</c:v>
                </c:pt>
                <c:pt idx="936">
                  <c:v>46.58</c:v>
                </c:pt>
                <c:pt idx="937">
                  <c:v>46.59</c:v>
                </c:pt>
                <c:pt idx="938">
                  <c:v>46.6</c:v>
                </c:pt>
                <c:pt idx="939">
                  <c:v>46.61</c:v>
                </c:pt>
                <c:pt idx="940">
                  <c:v>46.62</c:v>
                </c:pt>
                <c:pt idx="941">
                  <c:v>46.63</c:v>
                </c:pt>
                <c:pt idx="942">
                  <c:v>46.64</c:v>
                </c:pt>
                <c:pt idx="943">
                  <c:v>46.65</c:v>
                </c:pt>
                <c:pt idx="944">
                  <c:v>46.66</c:v>
                </c:pt>
                <c:pt idx="945">
                  <c:v>46.67</c:v>
                </c:pt>
                <c:pt idx="946">
                  <c:v>46.68</c:v>
                </c:pt>
                <c:pt idx="947">
                  <c:v>46.69</c:v>
                </c:pt>
                <c:pt idx="948">
                  <c:v>46.7</c:v>
                </c:pt>
                <c:pt idx="949">
                  <c:v>46.71</c:v>
                </c:pt>
                <c:pt idx="950">
                  <c:v>46.72</c:v>
                </c:pt>
                <c:pt idx="951">
                  <c:v>46.73</c:v>
                </c:pt>
                <c:pt idx="952">
                  <c:v>46.74</c:v>
                </c:pt>
                <c:pt idx="953">
                  <c:v>46.75</c:v>
                </c:pt>
                <c:pt idx="954">
                  <c:v>46.76</c:v>
                </c:pt>
                <c:pt idx="955">
                  <c:v>46.77</c:v>
                </c:pt>
                <c:pt idx="956">
                  <c:v>46.78</c:v>
                </c:pt>
                <c:pt idx="957">
                  <c:v>46.79</c:v>
                </c:pt>
                <c:pt idx="958">
                  <c:v>46.8</c:v>
                </c:pt>
                <c:pt idx="959">
                  <c:v>46.81</c:v>
                </c:pt>
                <c:pt idx="960">
                  <c:v>46.82</c:v>
                </c:pt>
                <c:pt idx="961">
                  <c:v>46.83</c:v>
                </c:pt>
                <c:pt idx="962">
                  <c:v>46.84</c:v>
                </c:pt>
                <c:pt idx="963">
                  <c:v>46.85</c:v>
                </c:pt>
                <c:pt idx="964">
                  <c:v>46.86</c:v>
                </c:pt>
                <c:pt idx="965">
                  <c:v>46.87</c:v>
                </c:pt>
                <c:pt idx="966">
                  <c:v>46.88</c:v>
                </c:pt>
                <c:pt idx="967">
                  <c:v>46.89</c:v>
                </c:pt>
                <c:pt idx="968">
                  <c:v>46.9</c:v>
                </c:pt>
                <c:pt idx="969">
                  <c:v>46.91</c:v>
                </c:pt>
                <c:pt idx="970">
                  <c:v>46.92</c:v>
                </c:pt>
                <c:pt idx="971">
                  <c:v>46.93</c:v>
                </c:pt>
                <c:pt idx="972">
                  <c:v>46.94</c:v>
                </c:pt>
                <c:pt idx="973">
                  <c:v>46.95</c:v>
                </c:pt>
                <c:pt idx="974">
                  <c:v>46.96</c:v>
                </c:pt>
                <c:pt idx="975">
                  <c:v>46.97</c:v>
                </c:pt>
                <c:pt idx="976">
                  <c:v>46.98</c:v>
                </c:pt>
                <c:pt idx="977">
                  <c:v>46.99</c:v>
                </c:pt>
                <c:pt idx="978">
                  <c:v>47</c:v>
                </c:pt>
                <c:pt idx="979">
                  <c:v>47.01</c:v>
                </c:pt>
                <c:pt idx="980">
                  <c:v>47.02</c:v>
                </c:pt>
                <c:pt idx="981">
                  <c:v>47.03</c:v>
                </c:pt>
                <c:pt idx="982">
                  <c:v>47.04</c:v>
                </c:pt>
                <c:pt idx="983">
                  <c:v>47.05</c:v>
                </c:pt>
                <c:pt idx="984">
                  <c:v>47.06</c:v>
                </c:pt>
                <c:pt idx="985">
                  <c:v>47.07</c:v>
                </c:pt>
                <c:pt idx="986">
                  <c:v>47.08</c:v>
                </c:pt>
                <c:pt idx="987">
                  <c:v>47.09</c:v>
                </c:pt>
                <c:pt idx="988">
                  <c:v>47.1</c:v>
                </c:pt>
                <c:pt idx="989">
                  <c:v>47.11</c:v>
                </c:pt>
                <c:pt idx="990">
                  <c:v>47.12</c:v>
                </c:pt>
                <c:pt idx="991">
                  <c:v>47.13</c:v>
                </c:pt>
                <c:pt idx="992">
                  <c:v>47.14</c:v>
                </c:pt>
                <c:pt idx="993">
                  <c:v>47.15</c:v>
                </c:pt>
                <c:pt idx="994">
                  <c:v>47.16</c:v>
                </c:pt>
                <c:pt idx="995">
                  <c:v>47.17</c:v>
                </c:pt>
                <c:pt idx="996">
                  <c:v>47.18</c:v>
                </c:pt>
                <c:pt idx="997">
                  <c:v>47.19</c:v>
                </c:pt>
                <c:pt idx="998">
                  <c:v>47.2</c:v>
                </c:pt>
                <c:pt idx="999">
                  <c:v>47.21</c:v>
                </c:pt>
                <c:pt idx="1000">
                  <c:v>47.22</c:v>
                </c:pt>
                <c:pt idx="1001">
                  <c:v>47.23</c:v>
                </c:pt>
                <c:pt idx="1002">
                  <c:v>47.24</c:v>
                </c:pt>
                <c:pt idx="1003">
                  <c:v>47.25</c:v>
                </c:pt>
                <c:pt idx="1004">
                  <c:v>47.26</c:v>
                </c:pt>
                <c:pt idx="1005">
                  <c:v>47.27</c:v>
                </c:pt>
                <c:pt idx="1006">
                  <c:v>47.28</c:v>
                </c:pt>
                <c:pt idx="1007">
                  <c:v>47.29</c:v>
                </c:pt>
                <c:pt idx="1008">
                  <c:v>47.3</c:v>
                </c:pt>
                <c:pt idx="1009">
                  <c:v>47.31</c:v>
                </c:pt>
                <c:pt idx="1010">
                  <c:v>47.32</c:v>
                </c:pt>
                <c:pt idx="1011">
                  <c:v>47.33</c:v>
                </c:pt>
                <c:pt idx="1012">
                  <c:v>47.34</c:v>
                </c:pt>
                <c:pt idx="1013">
                  <c:v>47.35</c:v>
                </c:pt>
                <c:pt idx="1014">
                  <c:v>47.36</c:v>
                </c:pt>
                <c:pt idx="1015">
                  <c:v>47.37</c:v>
                </c:pt>
                <c:pt idx="1016">
                  <c:v>47.38</c:v>
                </c:pt>
                <c:pt idx="1017">
                  <c:v>47.39</c:v>
                </c:pt>
                <c:pt idx="1018">
                  <c:v>47.4</c:v>
                </c:pt>
                <c:pt idx="1019">
                  <c:v>47.41</c:v>
                </c:pt>
                <c:pt idx="1020">
                  <c:v>47.42</c:v>
                </c:pt>
                <c:pt idx="1021">
                  <c:v>47.43</c:v>
                </c:pt>
                <c:pt idx="1022">
                  <c:v>47.44</c:v>
                </c:pt>
                <c:pt idx="1023">
                  <c:v>47.45</c:v>
                </c:pt>
                <c:pt idx="1024">
                  <c:v>47.46</c:v>
                </c:pt>
                <c:pt idx="1025">
                  <c:v>47.47</c:v>
                </c:pt>
                <c:pt idx="1026">
                  <c:v>47.48</c:v>
                </c:pt>
                <c:pt idx="1027">
                  <c:v>47.49</c:v>
                </c:pt>
                <c:pt idx="1028">
                  <c:v>47.5</c:v>
                </c:pt>
                <c:pt idx="1029">
                  <c:v>47.51</c:v>
                </c:pt>
                <c:pt idx="1030">
                  <c:v>47.52</c:v>
                </c:pt>
                <c:pt idx="1031">
                  <c:v>47.53</c:v>
                </c:pt>
                <c:pt idx="1032">
                  <c:v>47.54</c:v>
                </c:pt>
                <c:pt idx="1033">
                  <c:v>47.55</c:v>
                </c:pt>
                <c:pt idx="1034">
                  <c:v>47.56</c:v>
                </c:pt>
                <c:pt idx="1035">
                  <c:v>47.57</c:v>
                </c:pt>
                <c:pt idx="1036">
                  <c:v>47.58</c:v>
                </c:pt>
                <c:pt idx="1037">
                  <c:v>47.59</c:v>
                </c:pt>
                <c:pt idx="1038">
                  <c:v>47.6</c:v>
                </c:pt>
                <c:pt idx="1039">
                  <c:v>47.61</c:v>
                </c:pt>
                <c:pt idx="1040">
                  <c:v>47.62</c:v>
                </c:pt>
                <c:pt idx="1041">
                  <c:v>47.63</c:v>
                </c:pt>
                <c:pt idx="1042">
                  <c:v>47.64</c:v>
                </c:pt>
                <c:pt idx="1043">
                  <c:v>47.65</c:v>
                </c:pt>
                <c:pt idx="1044">
                  <c:v>47.66</c:v>
                </c:pt>
                <c:pt idx="1045">
                  <c:v>47.67</c:v>
                </c:pt>
                <c:pt idx="1046">
                  <c:v>47.68</c:v>
                </c:pt>
                <c:pt idx="1047">
                  <c:v>47.69</c:v>
                </c:pt>
                <c:pt idx="1048">
                  <c:v>47.7</c:v>
                </c:pt>
                <c:pt idx="1049">
                  <c:v>47.71</c:v>
                </c:pt>
                <c:pt idx="1050">
                  <c:v>47.72</c:v>
                </c:pt>
                <c:pt idx="1051">
                  <c:v>47.73</c:v>
                </c:pt>
                <c:pt idx="1052">
                  <c:v>47.74</c:v>
                </c:pt>
                <c:pt idx="1053">
                  <c:v>47.75</c:v>
                </c:pt>
                <c:pt idx="1054">
                  <c:v>47.76</c:v>
                </c:pt>
                <c:pt idx="1055">
                  <c:v>47.77</c:v>
                </c:pt>
                <c:pt idx="1056">
                  <c:v>47.78</c:v>
                </c:pt>
                <c:pt idx="1057">
                  <c:v>47.79</c:v>
                </c:pt>
                <c:pt idx="1058">
                  <c:v>47.8</c:v>
                </c:pt>
                <c:pt idx="1059">
                  <c:v>47.81</c:v>
                </c:pt>
                <c:pt idx="1060">
                  <c:v>47.82</c:v>
                </c:pt>
                <c:pt idx="1061">
                  <c:v>47.83</c:v>
                </c:pt>
                <c:pt idx="1062">
                  <c:v>47.84</c:v>
                </c:pt>
                <c:pt idx="1063">
                  <c:v>47.85</c:v>
                </c:pt>
                <c:pt idx="1064">
                  <c:v>47.86</c:v>
                </c:pt>
                <c:pt idx="1065">
                  <c:v>47.87</c:v>
                </c:pt>
                <c:pt idx="1066">
                  <c:v>47.88</c:v>
                </c:pt>
                <c:pt idx="1067">
                  <c:v>47.89</c:v>
                </c:pt>
                <c:pt idx="1068">
                  <c:v>47.9</c:v>
                </c:pt>
                <c:pt idx="1069">
                  <c:v>47.91</c:v>
                </c:pt>
                <c:pt idx="1070">
                  <c:v>47.92</c:v>
                </c:pt>
                <c:pt idx="1071">
                  <c:v>47.93</c:v>
                </c:pt>
                <c:pt idx="1072">
                  <c:v>47.94</c:v>
                </c:pt>
                <c:pt idx="1073">
                  <c:v>47.95</c:v>
                </c:pt>
                <c:pt idx="1074">
                  <c:v>47.96</c:v>
                </c:pt>
                <c:pt idx="1075">
                  <c:v>47.97</c:v>
                </c:pt>
                <c:pt idx="1076">
                  <c:v>47.98</c:v>
                </c:pt>
                <c:pt idx="1077">
                  <c:v>47.99</c:v>
                </c:pt>
                <c:pt idx="1078">
                  <c:v>48</c:v>
                </c:pt>
                <c:pt idx="1079">
                  <c:v>48.01</c:v>
                </c:pt>
                <c:pt idx="1080">
                  <c:v>48.02</c:v>
                </c:pt>
                <c:pt idx="1081">
                  <c:v>48.03</c:v>
                </c:pt>
                <c:pt idx="1082">
                  <c:v>48.04</c:v>
                </c:pt>
                <c:pt idx="1083">
                  <c:v>48.05</c:v>
                </c:pt>
                <c:pt idx="1084">
                  <c:v>48.06</c:v>
                </c:pt>
                <c:pt idx="1085">
                  <c:v>48.07</c:v>
                </c:pt>
                <c:pt idx="1086">
                  <c:v>48.08</c:v>
                </c:pt>
                <c:pt idx="1087">
                  <c:v>48.09</c:v>
                </c:pt>
                <c:pt idx="1088">
                  <c:v>48.1</c:v>
                </c:pt>
                <c:pt idx="1089">
                  <c:v>48.11</c:v>
                </c:pt>
                <c:pt idx="1090">
                  <c:v>48.12</c:v>
                </c:pt>
                <c:pt idx="1091">
                  <c:v>48.13</c:v>
                </c:pt>
                <c:pt idx="1092">
                  <c:v>48.14</c:v>
                </c:pt>
                <c:pt idx="1093">
                  <c:v>48.15</c:v>
                </c:pt>
                <c:pt idx="1094">
                  <c:v>48.16</c:v>
                </c:pt>
                <c:pt idx="1095">
                  <c:v>48.17</c:v>
                </c:pt>
                <c:pt idx="1096">
                  <c:v>48.18</c:v>
                </c:pt>
                <c:pt idx="1097">
                  <c:v>48.19</c:v>
                </c:pt>
                <c:pt idx="1098">
                  <c:v>48.2</c:v>
                </c:pt>
                <c:pt idx="1099">
                  <c:v>48.21</c:v>
                </c:pt>
                <c:pt idx="1100">
                  <c:v>48.22</c:v>
                </c:pt>
                <c:pt idx="1101">
                  <c:v>48.23</c:v>
                </c:pt>
                <c:pt idx="1102">
                  <c:v>48.24</c:v>
                </c:pt>
                <c:pt idx="1103">
                  <c:v>48.25</c:v>
                </c:pt>
                <c:pt idx="1104">
                  <c:v>48.26</c:v>
                </c:pt>
                <c:pt idx="1105">
                  <c:v>48.27</c:v>
                </c:pt>
                <c:pt idx="1106">
                  <c:v>48.28</c:v>
                </c:pt>
                <c:pt idx="1107">
                  <c:v>48.29</c:v>
                </c:pt>
                <c:pt idx="1108">
                  <c:v>48.3</c:v>
                </c:pt>
                <c:pt idx="1109">
                  <c:v>48.31</c:v>
                </c:pt>
                <c:pt idx="1110">
                  <c:v>48.32</c:v>
                </c:pt>
                <c:pt idx="1111">
                  <c:v>48.33</c:v>
                </c:pt>
                <c:pt idx="1112">
                  <c:v>48.34</c:v>
                </c:pt>
                <c:pt idx="1113">
                  <c:v>48.35</c:v>
                </c:pt>
                <c:pt idx="1114">
                  <c:v>48.36</c:v>
                </c:pt>
                <c:pt idx="1115">
                  <c:v>48.37</c:v>
                </c:pt>
                <c:pt idx="1116">
                  <c:v>48.38</c:v>
                </c:pt>
                <c:pt idx="1117">
                  <c:v>48.39</c:v>
                </c:pt>
                <c:pt idx="1118">
                  <c:v>48.4</c:v>
                </c:pt>
                <c:pt idx="1119">
                  <c:v>48.41</c:v>
                </c:pt>
                <c:pt idx="1120">
                  <c:v>48.42</c:v>
                </c:pt>
                <c:pt idx="1121">
                  <c:v>48.43</c:v>
                </c:pt>
                <c:pt idx="1122">
                  <c:v>48.44</c:v>
                </c:pt>
                <c:pt idx="1123">
                  <c:v>48.45</c:v>
                </c:pt>
                <c:pt idx="1124">
                  <c:v>48.46</c:v>
                </c:pt>
                <c:pt idx="1125">
                  <c:v>48.47</c:v>
                </c:pt>
                <c:pt idx="1126">
                  <c:v>48.48</c:v>
                </c:pt>
                <c:pt idx="1127">
                  <c:v>48.49</c:v>
                </c:pt>
                <c:pt idx="1128">
                  <c:v>48.5</c:v>
                </c:pt>
                <c:pt idx="1129">
                  <c:v>48.51</c:v>
                </c:pt>
                <c:pt idx="1130">
                  <c:v>48.52</c:v>
                </c:pt>
                <c:pt idx="1131">
                  <c:v>48.53</c:v>
                </c:pt>
                <c:pt idx="1132">
                  <c:v>48.54</c:v>
                </c:pt>
                <c:pt idx="1133">
                  <c:v>48.55</c:v>
                </c:pt>
                <c:pt idx="1134">
                  <c:v>48.56</c:v>
                </c:pt>
                <c:pt idx="1135">
                  <c:v>48.57</c:v>
                </c:pt>
                <c:pt idx="1136">
                  <c:v>48.58</c:v>
                </c:pt>
                <c:pt idx="1137">
                  <c:v>48.59</c:v>
                </c:pt>
                <c:pt idx="1138">
                  <c:v>48.6</c:v>
                </c:pt>
                <c:pt idx="1139">
                  <c:v>48.61</c:v>
                </c:pt>
                <c:pt idx="1140">
                  <c:v>48.62</c:v>
                </c:pt>
                <c:pt idx="1141">
                  <c:v>48.63</c:v>
                </c:pt>
                <c:pt idx="1142">
                  <c:v>48.64</c:v>
                </c:pt>
                <c:pt idx="1143">
                  <c:v>48.65</c:v>
                </c:pt>
                <c:pt idx="1144">
                  <c:v>48.66</c:v>
                </c:pt>
                <c:pt idx="1145">
                  <c:v>48.67</c:v>
                </c:pt>
                <c:pt idx="1146">
                  <c:v>48.68</c:v>
                </c:pt>
                <c:pt idx="1147">
                  <c:v>48.69</c:v>
                </c:pt>
                <c:pt idx="1148">
                  <c:v>48.7</c:v>
                </c:pt>
                <c:pt idx="1149">
                  <c:v>48.71</c:v>
                </c:pt>
                <c:pt idx="1150">
                  <c:v>48.72</c:v>
                </c:pt>
                <c:pt idx="1151">
                  <c:v>48.73</c:v>
                </c:pt>
                <c:pt idx="1152">
                  <c:v>48.74</c:v>
                </c:pt>
                <c:pt idx="1153">
                  <c:v>48.75</c:v>
                </c:pt>
                <c:pt idx="1154">
                  <c:v>48.76</c:v>
                </c:pt>
                <c:pt idx="1155">
                  <c:v>48.77</c:v>
                </c:pt>
                <c:pt idx="1156">
                  <c:v>48.78</c:v>
                </c:pt>
                <c:pt idx="1157">
                  <c:v>48.79</c:v>
                </c:pt>
                <c:pt idx="1158">
                  <c:v>48.8</c:v>
                </c:pt>
                <c:pt idx="1159">
                  <c:v>48.81</c:v>
                </c:pt>
                <c:pt idx="1160">
                  <c:v>48.82</c:v>
                </c:pt>
                <c:pt idx="1161">
                  <c:v>48.83</c:v>
                </c:pt>
                <c:pt idx="1162">
                  <c:v>48.84</c:v>
                </c:pt>
                <c:pt idx="1163">
                  <c:v>48.85</c:v>
                </c:pt>
                <c:pt idx="1164">
                  <c:v>48.86</c:v>
                </c:pt>
                <c:pt idx="1165">
                  <c:v>48.87</c:v>
                </c:pt>
                <c:pt idx="1166">
                  <c:v>48.88</c:v>
                </c:pt>
                <c:pt idx="1167">
                  <c:v>48.89</c:v>
                </c:pt>
                <c:pt idx="1168">
                  <c:v>48.9</c:v>
                </c:pt>
                <c:pt idx="1169">
                  <c:v>48.91</c:v>
                </c:pt>
                <c:pt idx="1170">
                  <c:v>48.92</c:v>
                </c:pt>
                <c:pt idx="1171">
                  <c:v>48.93</c:v>
                </c:pt>
                <c:pt idx="1172">
                  <c:v>48.94</c:v>
                </c:pt>
                <c:pt idx="1173">
                  <c:v>48.95</c:v>
                </c:pt>
                <c:pt idx="1174">
                  <c:v>48.96</c:v>
                </c:pt>
                <c:pt idx="1175">
                  <c:v>48.97</c:v>
                </c:pt>
                <c:pt idx="1176">
                  <c:v>48.98</c:v>
                </c:pt>
                <c:pt idx="1177">
                  <c:v>48.99</c:v>
                </c:pt>
                <c:pt idx="1178">
                  <c:v>49</c:v>
                </c:pt>
                <c:pt idx="1179">
                  <c:v>49.01</c:v>
                </c:pt>
                <c:pt idx="1180">
                  <c:v>49.02</c:v>
                </c:pt>
                <c:pt idx="1181">
                  <c:v>49.03</c:v>
                </c:pt>
                <c:pt idx="1182">
                  <c:v>49.04</c:v>
                </c:pt>
                <c:pt idx="1183">
                  <c:v>49.05</c:v>
                </c:pt>
                <c:pt idx="1184">
                  <c:v>49.06</c:v>
                </c:pt>
                <c:pt idx="1185">
                  <c:v>49.07</c:v>
                </c:pt>
                <c:pt idx="1186">
                  <c:v>49.08</c:v>
                </c:pt>
                <c:pt idx="1187">
                  <c:v>49.09</c:v>
                </c:pt>
                <c:pt idx="1188">
                  <c:v>49.1</c:v>
                </c:pt>
                <c:pt idx="1189">
                  <c:v>49.11</c:v>
                </c:pt>
                <c:pt idx="1190">
                  <c:v>49.12</c:v>
                </c:pt>
                <c:pt idx="1191">
                  <c:v>49.13</c:v>
                </c:pt>
                <c:pt idx="1192">
                  <c:v>49.14</c:v>
                </c:pt>
                <c:pt idx="1193">
                  <c:v>49.15</c:v>
                </c:pt>
                <c:pt idx="1194">
                  <c:v>49.16</c:v>
                </c:pt>
                <c:pt idx="1195">
                  <c:v>49.17</c:v>
                </c:pt>
                <c:pt idx="1196">
                  <c:v>49.18</c:v>
                </c:pt>
                <c:pt idx="1197">
                  <c:v>49.19</c:v>
                </c:pt>
                <c:pt idx="1198">
                  <c:v>49.2</c:v>
                </c:pt>
                <c:pt idx="1199">
                  <c:v>49.21</c:v>
                </c:pt>
                <c:pt idx="1200">
                  <c:v>49.22</c:v>
                </c:pt>
                <c:pt idx="1201">
                  <c:v>49.23</c:v>
                </c:pt>
                <c:pt idx="1202">
                  <c:v>49.24</c:v>
                </c:pt>
                <c:pt idx="1203">
                  <c:v>49.25</c:v>
                </c:pt>
                <c:pt idx="1204">
                  <c:v>49.26</c:v>
                </c:pt>
                <c:pt idx="1205">
                  <c:v>49.27</c:v>
                </c:pt>
                <c:pt idx="1206">
                  <c:v>49.28</c:v>
                </c:pt>
                <c:pt idx="1207">
                  <c:v>49.29</c:v>
                </c:pt>
                <c:pt idx="1208">
                  <c:v>49.3</c:v>
                </c:pt>
                <c:pt idx="1209">
                  <c:v>49.31</c:v>
                </c:pt>
                <c:pt idx="1210">
                  <c:v>49.32</c:v>
                </c:pt>
                <c:pt idx="1211">
                  <c:v>49.33</c:v>
                </c:pt>
                <c:pt idx="1212">
                  <c:v>49.34</c:v>
                </c:pt>
                <c:pt idx="1213">
                  <c:v>49.35</c:v>
                </c:pt>
                <c:pt idx="1214">
                  <c:v>49.36</c:v>
                </c:pt>
                <c:pt idx="1215">
                  <c:v>49.37</c:v>
                </c:pt>
                <c:pt idx="1216">
                  <c:v>49.38</c:v>
                </c:pt>
                <c:pt idx="1217">
                  <c:v>49.39</c:v>
                </c:pt>
                <c:pt idx="1218">
                  <c:v>49.4</c:v>
                </c:pt>
                <c:pt idx="1219">
                  <c:v>49.41</c:v>
                </c:pt>
                <c:pt idx="1220">
                  <c:v>49.42</c:v>
                </c:pt>
                <c:pt idx="1221">
                  <c:v>49.43</c:v>
                </c:pt>
                <c:pt idx="1222">
                  <c:v>49.44</c:v>
                </c:pt>
                <c:pt idx="1223">
                  <c:v>49.45</c:v>
                </c:pt>
                <c:pt idx="1224">
                  <c:v>49.46</c:v>
                </c:pt>
                <c:pt idx="1225">
                  <c:v>49.47</c:v>
                </c:pt>
                <c:pt idx="1226">
                  <c:v>49.48</c:v>
                </c:pt>
                <c:pt idx="1227">
                  <c:v>49.49</c:v>
                </c:pt>
                <c:pt idx="1228">
                  <c:v>49.5</c:v>
                </c:pt>
                <c:pt idx="1229">
                  <c:v>49.51</c:v>
                </c:pt>
                <c:pt idx="1230">
                  <c:v>49.52</c:v>
                </c:pt>
                <c:pt idx="1231">
                  <c:v>49.53</c:v>
                </c:pt>
                <c:pt idx="1232">
                  <c:v>49.54</c:v>
                </c:pt>
                <c:pt idx="1233">
                  <c:v>49.55</c:v>
                </c:pt>
                <c:pt idx="1234">
                  <c:v>49.56</c:v>
                </c:pt>
                <c:pt idx="1235">
                  <c:v>49.57</c:v>
                </c:pt>
                <c:pt idx="1236">
                  <c:v>49.58</c:v>
                </c:pt>
                <c:pt idx="1237">
                  <c:v>49.59</c:v>
                </c:pt>
                <c:pt idx="1238">
                  <c:v>49.6</c:v>
                </c:pt>
                <c:pt idx="1239">
                  <c:v>49.61</c:v>
                </c:pt>
                <c:pt idx="1240">
                  <c:v>49.62</c:v>
                </c:pt>
                <c:pt idx="1241">
                  <c:v>49.63</c:v>
                </c:pt>
                <c:pt idx="1242">
                  <c:v>49.64</c:v>
                </c:pt>
                <c:pt idx="1243">
                  <c:v>49.65</c:v>
                </c:pt>
                <c:pt idx="1244">
                  <c:v>49.66</c:v>
                </c:pt>
                <c:pt idx="1245">
                  <c:v>49.67</c:v>
                </c:pt>
                <c:pt idx="1246">
                  <c:v>49.68</c:v>
                </c:pt>
                <c:pt idx="1247">
                  <c:v>49.69</c:v>
                </c:pt>
                <c:pt idx="1248">
                  <c:v>49.7</c:v>
                </c:pt>
                <c:pt idx="1249">
                  <c:v>49.71</c:v>
                </c:pt>
                <c:pt idx="1250">
                  <c:v>49.72</c:v>
                </c:pt>
                <c:pt idx="1251">
                  <c:v>49.73</c:v>
                </c:pt>
                <c:pt idx="1252">
                  <c:v>49.74</c:v>
                </c:pt>
                <c:pt idx="1253">
                  <c:v>49.75</c:v>
                </c:pt>
                <c:pt idx="1254">
                  <c:v>49.76</c:v>
                </c:pt>
                <c:pt idx="1255">
                  <c:v>49.77</c:v>
                </c:pt>
                <c:pt idx="1256">
                  <c:v>49.78</c:v>
                </c:pt>
                <c:pt idx="1257">
                  <c:v>49.79</c:v>
                </c:pt>
                <c:pt idx="1258">
                  <c:v>49.8</c:v>
                </c:pt>
                <c:pt idx="1259">
                  <c:v>49.81</c:v>
                </c:pt>
                <c:pt idx="1260">
                  <c:v>49.82</c:v>
                </c:pt>
                <c:pt idx="1261">
                  <c:v>49.83</c:v>
                </c:pt>
                <c:pt idx="1262">
                  <c:v>49.84</c:v>
                </c:pt>
                <c:pt idx="1263">
                  <c:v>49.85</c:v>
                </c:pt>
                <c:pt idx="1264">
                  <c:v>49.86</c:v>
                </c:pt>
                <c:pt idx="1265">
                  <c:v>49.87</c:v>
                </c:pt>
                <c:pt idx="1266">
                  <c:v>49.88</c:v>
                </c:pt>
                <c:pt idx="1267">
                  <c:v>49.89</c:v>
                </c:pt>
                <c:pt idx="1268">
                  <c:v>49.9</c:v>
                </c:pt>
                <c:pt idx="1269">
                  <c:v>49.91</c:v>
                </c:pt>
                <c:pt idx="1270">
                  <c:v>49.92</c:v>
                </c:pt>
                <c:pt idx="1271">
                  <c:v>49.93</c:v>
                </c:pt>
                <c:pt idx="1272">
                  <c:v>49.94</c:v>
                </c:pt>
                <c:pt idx="1273">
                  <c:v>49.95</c:v>
                </c:pt>
                <c:pt idx="1274">
                  <c:v>49.96</c:v>
                </c:pt>
                <c:pt idx="1275">
                  <c:v>49.97</c:v>
                </c:pt>
                <c:pt idx="1276">
                  <c:v>49.98</c:v>
                </c:pt>
                <c:pt idx="1277">
                  <c:v>49.99</c:v>
                </c:pt>
                <c:pt idx="1278">
                  <c:v>50</c:v>
                </c:pt>
                <c:pt idx="1279">
                  <c:v>50.01</c:v>
                </c:pt>
                <c:pt idx="1280">
                  <c:v>50.02</c:v>
                </c:pt>
                <c:pt idx="1281">
                  <c:v>50.03</c:v>
                </c:pt>
                <c:pt idx="1282">
                  <c:v>50.04</c:v>
                </c:pt>
                <c:pt idx="1283">
                  <c:v>50.05</c:v>
                </c:pt>
                <c:pt idx="1284">
                  <c:v>50.06</c:v>
                </c:pt>
                <c:pt idx="1285">
                  <c:v>50.07</c:v>
                </c:pt>
                <c:pt idx="1286">
                  <c:v>50.08</c:v>
                </c:pt>
                <c:pt idx="1287">
                  <c:v>50.09</c:v>
                </c:pt>
                <c:pt idx="1288">
                  <c:v>50.1</c:v>
                </c:pt>
                <c:pt idx="1289">
                  <c:v>50.11</c:v>
                </c:pt>
                <c:pt idx="1290">
                  <c:v>50.12</c:v>
                </c:pt>
                <c:pt idx="1291">
                  <c:v>50.13</c:v>
                </c:pt>
                <c:pt idx="1292">
                  <c:v>50.14</c:v>
                </c:pt>
                <c:pt idx="1293">
                  <c:v>50.15</c:v>
                </c:pt>
                <c:pt idx="1294">
                  <c:v>50.16</c:v>
                </c:pt>
                <c:pt idx="1295">
                  <c:v>50.17</c:v>
                </c:pt>
                <c:pt idx="1296">
                  <c:v>50.18</c:v>
                </c:pt>
                <c:pt idx="1297">
                  <c:v>50.19</c:v>
                </c:pt>
                <c:pt idx="1298">
                  <c:v>50.2</c:v>
                </c:pt>
                <c:pt idx="1299">
                  <c:v>50.21</c:v>
                </c:pt>
                <c:pt idx="1300">
                  <c:v>50.22</c:v>
                </c:pt>
                <c:pt idx="1301">
                  <c:v>50.23</c:v>
                </c:pt>
                <c:pt idx="1302">
                  <c:v>50.24</c:v>
                </c:pt>
                <c:pt idx="1303">
                  <c:v>50.25</c:v>
                </c:pt>
                <c:pt idx="1304">
                  <c:v>50.26</c:v>
                </c:pt>
                <c:pt idx="1305">
                  <c:v>50.27</c:v>
                </c:pt>
                <c:pt idx="1306">
                  <c:v>50.28</c:v>
                </c:pt>
                <c:pt idx="1307">
                  <c:v>50.29</c:v>
                </c:pt>
                <c:pt idx="1308">
                  <c:v>50.3</c:v>
                </c:pt>
                <c:pt idx="1309">
                  <c:v>50.31</c:v>
                </c:pt>
                <c:pt idx="1310">
                  <c:v>50.32</c:v>
                </c:pt>
                <c:pt idx="1311">
                  <c:v>50.33</c:v>
                </c:pt>
                <c:pt idx="1312">
                  <c:v>50.34</c:v>
                </c:pt>
                <c:pt idx="1313">
                  <c:v>50.35</c:v>
                </c:pt>
                <c:pt idx="1314">
                  <c:v>50.36</c:v>
                </c:pt>
                <c:pt idx="1315">
                  <c:v>50.37</c:v>
                </c:pt>
                <c:pt idx="1316">
                  <c:v>50.38</c:v>
                </c:pt>
                <c:pt idx="1317">
                  <c:v>50.39</c:v>
                </c:pt>
                <c:pt idx="1318">
                  <c:v>50.4</c:v>
                </c:pt>
                <c:pt idx="1319">
                  <c:v>50.41</c:v>
                </c:pt>
                <c:pt idx="1320">
                  <c:v>50.42</c:v>
                </c:pt>
                <c:pt idx="1321">
                  <c:v>50.43</c:v>
                </c:pt>
                <c:pt idx="1322">
                  <c:v>50.44</c:v>
                </c:pt>
                <c:pt idx="1323">
                  <c:v>50.45</c:v>
                </c:pt>
                <c:pt idx="1324">
                  <c:v>50.46</c:v>
                </c:pt>
                <c:pt idx="1325">
                  <c:v>50.47</c:v>
                </c:pt>
                <c:pt idx="1326">
                  <c:v>50.48</c:v>
                </c:pt>
                <c:pt idx="1327">
                  <c:v>50.49</c:v>
                </c:pt>
                <c:pt idx="1328">
                  <c:v>50.5</c:v>
                </c:pt>
                <c:pt idx="1329">
                  <c:v>50.51</c:v>
                </c:pt>
                <c:pt idx="1330">
                  <c:v>50.52</c:v>
                </c:pt>
                <c:pt idx="1331">
                  <c:v>50.53</c:v>
                </c:pt>
                <c:pt idx="1332">
                  <c:v>50.54</c:v>
                </c:pt>
                <c:pt idx="1333">
                  <c:v>50.55</c:v>
                </c:pt>
                <c:pt idx="1334">
                  <c:v>50.56</c:v>
                </c:pt>
                <c:pt idx="1335">
                  <c:v>50.57</c:v>
                </c:pt>
                <c:pt idx="1336">
                  <c:v>50.58</c:v>
                </c:pt>
                <c:pt idx="1337">
                  <c:v>50.59</c:v>
                </c:pt>
                <c:pt idx="1338">
                  <c:v>50.6</c:v>
                </c:pt>
                <c:pt idx="1339">
                  <c:v>50.61</c:v>
                </c:pt>
                <c:pt idx="1340">
                  <c:v>50.62</c:v>
                </c:pt>
                <c:pt idx="1341">
                  <c:v>50.63</c:v>
                </c:pt>
                <c:pt idx="1342">
                  <c:v>50.64</c:v>
                </c:pt>
                <c:pt idx="1343">
                  <c:v>50.65</c:v>
                </c:pt>
                <c:pt idx="1344">
                  <c:v>50.66</c:v>
                </c:pt>
                <c:pt idx="1345">
                  <c:v>50.67</c:v>
                </c:pt>
                <c:pt idx="1346">
                  <c:v>50.68</c:v>
                </c:pt>
                <c:pt idx="1347">
                  <c:v>50.69</c:v>
                </c:pt>
                <c:pt idx="1348">
                  <c:v>50.7</c:v>
                </c:pt>
                <c:pt idx="1349">
                  <c:v>50.71</c:v>
                </c:pt>
                <c:pt idx="1350">
                  <c:v>50.72</c:v>
                </c:pt>
                <c:pt idx="1351">
                  <c:v>50.73</c:v>
                </c:pt>
                <c:pt idx="1352">
                  <c:v>50.74</c:v>
                </c:pt>
                <c:pt idx="1353">
                  <c:v>50.75</c:v>
                </c:pt>
                <c:pt idx="1354">
                  <c:v>50.76</c:v>
                </c:pt>
                <c:pt idx="1355">
                  <c:v>50.77</c:v>
                </c:pt>
                <c:pt idx="1356">
                  <c:v>50.78</c:v>
                </c:pt>
                <c:pt idx="1357">
                  <c:v>50.79</c:v>
                </c:pt>
                <c:pt idx="1358">
                  <c:v>50.8</c:v>
                </c:pt>
                <c:pt idx="1359">
                  <c:v>50.81</c:v>
                </c:pt>
                <c:pt idx="1360">
                  <c:v>50.82</c:v>
                </c:pt>
                <c:pt idx="1361">
                  <c:v>50.83</c:v>
                </c:pt>
                <c:pt idx="1362">
                  <c:v>50.84</c:v>
                </c:pt>
                <c:pt idx="1363">
                  <c:v>50.85</c:v>
                </c:pt>
                <c:pt idx="1364">
                  <c:v>50.86</c:v>
                </c:pt>
                <c:pt idx="1365">
                  <c:v>50.87</c:v>
                </c:pt>
                <c:pt idx="1366">
                  <c:v>50.88</c:v>
                </c:pt>
                <c:pt idx="1367">
                  <c:v>50.89</c:v>
                </c:pt>
                <c:pt idx="1368">
                  <c:v>50.9</c:v>
                </c:pt>
                <c:pt idx="1369">
                  <c:v>50.91</c:v>
                </c:pt>
                <c:pt idx="1370">
                  <c:v>50.92</c:v>
                </c:pt>
                <c:pt idx="1371">
                  <c:v>50.93</c:v>
                </c:pt>
                <c:pt idx="1372">
                  <c:v>50.94</c:v>
                </c:pt>
                <c:pt idx="1373">
                  <c:v>50.95</c:v>
                </c:pt>
                <c:pt idx="1374">
                  <c:v>50.96</c:v>
                </c:pt>
                <c:pt idx="1375">
                  <c:v>50.97</c:v>
                </c:pt>
                <c:pt idx="1376">
                  <c:v>50.98</c:v>
                </c:pt>
                <c:pt idx="1377">
                  <c:v>50.99</c:v>
                </c:pt>
                <c:pt idx="1378">
                  <c:v>51</c:v>
                </c:pt>
                <c:pt idx="1379">
                  <c:v>51.01</c:v>
                </c:pt>
                <c:pt idx="1380">
                  <c:v>51.02</c:v>
                </c:pt>
                <c:pt idx="1381">
                  <c:v>51.03</c:v>
                </c:pt>
                <c:pt idx="1382">
                  <c:v>51.04</c:v>
                </c:pt>
                <c:pt idx="1383">
                  <c:v>51.05</c:v>
                </c:pt>
                <c:pt idx="1384">
                  <c:v>51.06</c:v>
                </c:pt>
                <c:pt idx="1385">
                  <c:v>51.07</c:v>
                </c:pt>
                <c:pt idx="1386">
                  <c:v>51.08</c:v>
                </c:pt>
                <c:pt idx="1387">
                  <c:v>51.09</c:v>
                </c:pt>
                <c:pt idx="1388">
                  <c:v>51.1</c:v>
                </c:pt>
                <c:pt idx="1389">
                  <c:v>51.11</c:v>
                </c:pt>
                <c:pt idx="1390">
                  <c:v>51.12</c:v>
                </c:pt>
                <c:pt idx="1391">
                  <c:v>51.13</c:v>
                </c:pt>
                <c:pt idx="1392">
                  <c:v>51.14</c:v>
                </c:pt>
                <c:pt idx="1393">
                  <c:v>51.15</c:v>
                </c:pt>
                <c:pt idx="1394">
                  <c:v>51.16</c:v>
                </c:pt>
                <c:pt idx="1395">
                  <c:v>51.17</c:v>
                </c:pt>
                <c:pt idx="1396">
                  <c:v>51.18</c:v>
                </c:pt>
                <c:pt idx="1397">
                  <c:v>51.19</c:v>
                </c:pt>
                <c:pt idx="1398">
                  <c:v>51.2</c:v>
                </c:pt>
                <c:pt idx="1399">
                  <c:v>51.21</c:v>
                </c:pt>
                <c:pt idx="1400">
                  <c:v>51.22</c:v>
                </c:pt>
                <c:pt idx="1401">
                  <c:v>51.23</c:v>
                </c:pt>
                <c:pt idx="1402">
                  <c:v>51.24</c:v>
                </c:pt>
                <c:pt idx="1403">
                  <c:v>51.25</c:v>
                </c:pt>
                <c:pt idx="1404">
                  <c:v>51.26</c:v>
                </c:pt>
                <c:pt idx="1405">
                  <c:v>51.27</c:v>
                </c:pt>
                <c:pt idx="1406">
                  <c:v>51.28</c:v>
                </c:pt>
                <c:pt idx="1407">
                  <c:v>51.29</c:v>
                </c:pt>
                <c:pt idx="1408">
                  <c:v>51.3</c:v>
                </c:pt>
                <c:pt idx="1409">
                  <c:v>51.31</c:v>
                </c:pt>
                <c:pt idx="1410">
                  <c:v>51.32</c:v>
                </c:pt>
                <c:pt idx="1411">
                  <c:v>51.33</c:v>
                </c:pt>
                <c:pt idx="1412">
                  <c:v>51.34</c:v>
                </c:pt>
                <c:pt idx="1413">
                  <c:v>51.35</c:v>
                </c:pt>
                <c:pt idx="1414">
                  <c:v>51.36</c:v>
                </c:pt>
                <c:pt idx="1415">
                  <c:v>51.37</c:v>
                </c:pt>
                <c:pt idx="1416">
                  <c:v>51.38</c:v>
                </c:pt>
                <c:pt idx="1417">
                  <c:v>51.39</c:v>
                </c:pt>
                <c:pt idx="1418">
                  <c:v>51.4</c:v>
                </c:pt>
                <c:pt idx="1419">
                  <c:v>51.41</c:v>
                </c:pt>
                <c:pt idx="1420">
                  <c:v>51.42</c:v>
                </c:pt>
                <c:pt idx="1421">
                  <c:v>51.43</c:v>
                </c:pt>
                <c:pt idx="1422">
                  <c:v>51.44</c:v>
                </c:pt>
                <c:pt idx="1423">
                  <c:v>51.45</c:v>
                </c:pt>
                <c:pt idx="1424">
                  <c:v>51.46</c:v>
                </c:pt>
                <c:pt idx="1425">
                  <c:v>51.47</c:v>
                </c:pt>
                <c:pt idx="1426">
                  <c:v>51.48</c:v>
                </c:pt>
                <c:pt idx="1427">
                  <c:v>51.49</c:v>
                </c:pt>
                <c:pt idx="1428">
                  <c:v>51.5</c:v>
                </c:pt>
                <c:pt idx="1429">
                  <c:v>51.51</c:v>
                </c:pt>
                <c:pt idx="1430">
                  <c:v>51.52</c:v>
                </c:pt>
                <c:pt idx="1431">
                  <c:v>51.53</c:v>
                </c:pt>
                <c:pt idx="1432">
                  <c:v>51.54</c:v>
                </c:pt>
                <c:pt idx="1433">
                  <c:v>51.55</c:v>
                </c:pt>
                <c:pt idx="1434">
                  <c:v>51.56</c:v>
                </c:pt>
                <c:pt idx="1435">
                  <c:v>51.57</c:v>
                </c:pt>
                <c:pt idx="1436">
                  <c:v>51.58</c:v>
                </c:pt>
                <c:pt idx="1437">
                  <c:v>51.59</c:v>
                </c:pt>
                <c:pt idx="1438">
                  <c:v>51.6</c:v>
                </c:pt>
                <c:pt idx="1439">
                  <c:v>51.61</c:v>
                </c:pt>
                <c:pt idx="1440">
                  <c:v>51.62</c:v>
                </c:pt>
                <c:pt idx="1441">
                  <c:v>51.63</c:v>
                </c:pt>
                <c:pt idx="1442">
                  <c:v>51.64</c:v>
                </c:pt>
                <c:pt idx="1443">
                  <c:v>51.65</c:v>
                </c:pt>
                <c:pt idx="1444">
                  <c:v>51.66</c:v>
                </c:pt>
                <c:pt idx="1445">
                  <c:v>51.67</c:v>
                </c:pt>
                <c:pt idx="1446">
                  <c:v>51.68</c:v>
                </c:pt>
                <c:pt idx="1447">
                  <c:v>51.69</c:v>
                </c:pt>
                <c:pt idx="1448">
                  <c:v>51.7</c:v>
                </c:pt>
                <c:pt idx="1449">
                  <c:v>51.71</c:v>
                </c:pt>
                <c:pt idx="1450">
                  <c:v>51.72</c:v>
                </c:pt>
                <c:pt idx="1451">
                  <c:v>51.73</c:v>
                </c:pt>
                <c:pt idx="1452">
                  <c:v>51.74</c:v>
                </c:pt>
                <c:pt idx="1453">
                  <c:v>51.75</c:v>
                </c:pt>
                <c:pt idx="1454">
                  <c:v>51.76</c:v>
                </c:pt>
                <c:pt idx="1455">
                  <c:v>51.77</c:v>
                </c:pt>
                <c:pt idx="1456">
                  <c:v>51.78</c:v>
                </c:pt>
                <c:pt idx="1457">
                  <c:v>51.79</c:v>
                </c:pt>
                <c:pt idx="1458">
                  <c:v>51.8</c:v>
                </c:pt>
                <c:pt idx="1459">
                  <c:v>51.81</c:v>
                </c:pt>
                <c:pt idx="1460">
                  <c:v>51.82</c:v>
                </c:pt>
                <c:pt idx="1461">
                  <c:v>51.83</c:v>
                </c:pt>
                <c:pt idx="1462">
                  <c:v>51.84</c:v>
                </c:pt>
                <c:pt idx="1463">
                  <c:v>51.85</c:v>
                </c:pt>
                <c:pt idx="1464">
                  <c:v>51.86</c:v>
                </c:pt>
                <c:pt idx="1465">
                  <c:v>51.87</c:v>
                </c:pt>
                <c:pt idx="1466">
                  <c:v>51.88</c:v>
                </c:pt>
                <c:pt idx="1467">
                  <c:v>51.89</c:v>
                </c:pt>
                <c:pt idx="1468">
                  <c:v>51.9</c:v>
                </c:pt>
                <c:pt idx="1469">
                  <c:v>51.91</c:v>
                </c:pt>
                <c:pt idx="1470">
                  <c:v>51.92</c:v>
                </c:pt>
                <c:pt idx="1471">
                  <c:v>51.93</c:v>
                </c:pt>
                <c:pt idx="1472">
                  <c:v>51.94</c:v>
                </c:pt>
                <c:pt idx="1473">
                  <c:v>51.95</c:v>
                </c:pt>
                <c:pt idx="1474">
                  <c:v>51.96</c:v>
                </c:pt>
                <c:pt idx="1475">
                  <c:v>51.97</c:v>
                </c:pt>
                <c:pt idx="1476">
                  <c:v>51.98</c:v>
                </c:pt>
                <c:pt idx="1477">
                  <c:v>51.99</c:v>
                </c:pt>
                <c:pt idx="1478">
                  <c:v>52</c:v>
                </c:pt>
                <c:pt idx="1479">
                  <c:v>52.01</c:v>
                </c:pt>
                <c:pt idx="1480">
                  <c:v>52.02</c:v>
                </c:pt>
                <c:pt idx="1481">
                  <c:v>52.03</c:v>
                </c:pt>
                <c:pt idx="1482">
                  <c:v>52.04</c:v>
                </c:pt>
                <c:pt idx="1483">
                  <c:v>52.05</c:v>
                </c:pt>
                <c:pt idx="1484">
                  <c:v>52.06</c:v>
                </c:pt>
                <c:pt idx="1485">
                  <c:v>52.07</c:v>
                </c:pt>
                <c:pt idx="1486">
                  <c:v>52.08</c:v>
                </c:pt>
                <c:pt idx="1487">
                  <c:v>52.09</c:v>
                </c:pt>
                <c:pt idx="1488">
                  <c:v>52.1</c:v>
                </c:pt>
                <c:pt idx="1489">
                  <c:v>52.11</c:v>
                </c:pt>
                <c:pt idx="1490">
                  <c:v>52.12</c:v>
                </c:pt>
                <c:pt idx="1491">
                  <c:v>52.13</c:v>
                </c:pt>
                <c:pt idx="1492">
                  <c:v>52.14</c:v>
                </c:pt>
                <c:pt idx="1493">
                  <c:v>52.15</c:v>
                </c:pt>
                <c:pt idx="1494">
                  <c:v>52.16</c:v>
                </c:pt>
                <c:pt idx="1495">
                  <c:v>52.17</c:v>
                </c:pt>
                <c:pt idx="1496">
                  <c:v>52.18</c:v>
                </c:pt>
                <c:pt idx="1497">
                  <c:v>52.19</c:v>
                </c:pt>
                <c:pt idx="1498">
                  <c:v>52.2</c:v>
                </c:pt>
                <c:pt idx="1499">
                  <c:v>52.21</c:v>
                </c:pt>
                <c:pt idx="1500">
                  <c:v>52.22</c:v>
                </c:pt>
                <c:pt idx="1501">
                  <c:v>52.23</c:v>
                </c:pt>
                <c:pt idx="1502">
                  <c:v>52.24</c:v>
                </c:pt>
                <c:pt idx="1503">
                  <c:v>52.25</c:v>
                </c:pt>
                <c:pt idx="1504">
                  <c:v>52.26</c:v>
                </c:pt>
                <c:pt idx="1505">
                  <c:v>52.27</c:v>
                </c:pt>
                <c:pt idx="1506">
                  <c:v>52.28</c:v>
                </c:pt>
                <c:pt idx="1507">
                  <c:v>52.29</c:v>
                </c:pt>
                <c:pt idx="1508">
                  <c:v>52.3</c:v>
                </c:pt>
                <c:pt idx="1509">
                  <c:v>52.31</c:v>
                </c:pt>
                <c:pt idx="1510">
                  <c:v>52.32</c:v>
                </c:pt>
                <c:pt idx="1511">
                  <c:v>52.33</c:v>
                </c:pt>
                <c:pt idx="1512">
                  <c:v>52.34</c:v>
                </c:pt>
                <c:pt idx="1513">
                  <c:v>52.35</c:v>
                </c:pt>
                <c:pt idx="1514">
                  <c:v>52.36</c:v>
                </c:pt>
                <c:pt idx="1515">
                  <c:v>52.37</c:v>
                </c:pt>
                <c:pt idx="1516">
                  <c:v>52.38</c:v>
                </c:pt>
                <c:pt idx="1517">
                  <c:v>52.39</c:v>
                </c:pt>
                <c:pt idx="1518">
                  <c:v>52.4</c:v>
                </c:pt>
                <c:pt idx="1519">
                  <c:v>52.41</c:v>
                </c:pt>
                <c:pt idx="1520">
                  <c:v>52.42</c:v>
                </c:pt>
                <c:pt idx="1521">
                  <c:v>52.43</c:v>
                </c:pt>
                <c:pt idx="1522">
                  <c:v>52.44</c:v>
                </c:pt>
                <c:pt idx="1523">
                  <c:v>52.45</c:v>
                </c:pt>
                <c:pt idx="1524">
                  <c:v>52.46</c:v>
                </c:pt>
                <c:pt idx="1525">
                  <c:v>52.47</c:v>
                </c:pt>
                <c:pt idx="1526">
                  <c:v>52.48</c:v>
                </c:pt>
                <c:pt idx="1527">
                  <c:v>52.49</c:v>
                </c:pt>
                <c:pt idx="1528">
                  <c:v>52.5</c:v>
                </c:pt>
                <c:pt idx="1529">
                  <c:v>52.51</c:v>
                </c:pt>
                <c:pt idx="1530">
                  <c:v>52.52</c:v>
                </c:pt>
                <c:pt idx="1531">
                  <c:v>52.53</c:v>
                </c:pt>
                <c:pt idx="1532">
                  <c:v>52.54</c:v>
                </c:pt>
                <c:pt idx="1533">
                  <c:v>52.55</c:v>
                </c:pt>
                <c:pt idx="1534">
                  <c:v>52.56</c:v>
                </c:pt>
                <c:pt idx="1535">
                  <c:v>52.57</c:v>
                </c:pt>
                <c:pt idx="1536">
                  <c:v>52.58</c:v>
                </c:pt>
                <c:pt idx="1537">
                  <c:v>52.59</c:v>
                </c:pt>
                <c:pt idx="1538">
                  <c:v>52.6</c:v>
                </c:pt>
                <c:pt idx="1539">
                  <c:v>52.61</c:v>
                </c:pt>
                <c:pt idx="1540">
                  <c:v>52.62</c:v>
                </c:pt>
                <c:pt idx="1541">
                  <c:v>52.63</c:v>
                </c:pt>
                <c:pt idx="1542">
                  <c:v>52.64</c:v>
                </c:pt>
                <c:pt idx="1543">
                  <c:v>52.65</c:v>
                </c:pt>
                <c:pt idx="1544">
                  <c:v>52.66</c:v>
                </c:pt>
                <c:pt idx="1545">
                  <c:v>52.67</c:v>
                </c:pt>
                <c:pt idx="1546">
                  <c:v>52.68</c:v>
                </c:pt>
                <c:pt idx="1547">
                  <c:v>52.69</c:v>
                </c:pt>
                <c:pt idx="1548">
                  <c:v>52.7</c:v>
                </c:pt>
                <c:pt idx="1549">
                  <c:v>52.71</c:v>
                </c:pt>
                <c:pt idx="1550">
                  <c:v>52.72</c:v>
                </c:pt>
                <c:pt idx="1551">
                  <c:v>52.73</c:v>
                </c:pt>
                <c:pt idx="1552">
                  <c:v>52.74</c:v>
                </c:pt>
                <c:pt idx="1553">
                  <c:v>52.75</c:v>
                </c:pt>
                <c:pt idx="1554">
                  <c:v>52.76</c:v>
                </c:pt>
                <c:pt idx="1555">
                  <c:v>52.77</c:v>
                </c:pt>
                <c:pt idx="1556">
                  <c:v>52.78</c:v>
                </c:pt>
                <c:pt idx="1557">
                  <c:v>52.79</c:v>
                </c:pt>
                <c:pt idx="1558">
                  <c:v>52.8</c:v>
                </c:pt>
                <c:pt idx="1559">
                  <c:v>52.81</c:v>
                </c:pt>
                <c:pt idx="1560">
                  <c:v>52.82</c:v>
                </c:pt>
                <c:pt idx="1561">
                  <c:v>52.83</c:v>
                </c:pt>
                <c:pt idx="1562">
                  <c:v>52.84</c:v>
                </c:pt>
                <c:pt idx="1563">
                  <c:v>52.85</c:v>
                </c:pt>
                <c:pt idx="1564">
                  <c:v>52.86</c:v>
                </c:pt>
                <c:pt idx="1565">
                  <c:v>52.87</c:v>
                </c:pt>
                <c:pt idx="1566">
                  <c:v>52.88</c:v>
                </c:pt>
                <c:pt idx="1567">
                  <c:v>52.89</c:v>
                </c:pt>
                <c:pt idx="1568">
                  <c:v>52.9</c:v>
                </c:pt>
                <c:pt idx="1569">
                  <c:v>52.91</c:v>
                </c:pt>
                <c:pt idx="1570">
                  <c:v>52.92</c:v>
                </c:pt>
                <c:pt idx="1571">
                  <c:v>52.93</c:v>
                </c:pt>
                <c:pt idx="1572">
                  <c:v>52.94</c:v>
                </c:pt>
                <c:pt idx="1573">
                  <c:v>52.95</c:v>
                </c:pt>
                <c:pt idx="1574">
                  <c:v>52.96</c:v>
                </c:pt>
                <c:pt idx="1575">
                  <c:v>52.97</c:v>
                </c:pt>
                <c:pt idx="1576">
                  <c:v>52.98</c:v>
                </c:pt>
                <c:pt idx="1577">
                  <c:v>52.99</c:v>
                </c:pt>
                <c:pt idx="1578">
                  <c:v>53</c:v>
                </c:pt>
                <c:pt idx="1579">
                  <c:v>53.01</c:v>
                </c:pt>
                <c:pt idx="1580">
                  <c:v>53.02</c:v>
                </c:pt>
                <c:pt idx="1581">
                  <c:v>53.03</c:v>
                </c:pt>
                <c:pt idx="1582">
                  <c:v>53.04</c:v>
                </c:pt>
                <c:pt idx="1583">
                  <c:v>53.05</c:v>
                </c:pt>
                <c:pt idx="1584">
                  <c:v>53.06</c:v>
                </c:pt>
                <c:pt idx="1585">
                  <c:v>53.07</c:v>
                </c:pt>
                <c:pt idx="1586">
                  <c:v>53.08</c:v>
                </c:pt>
                <c:pt idx="1587">
                  <c:v>53.09</c:v>
                </c:pt>
                <c:pt idx="1588">
                  <c:v>53.1</c:v>
                </c:pt>
                <c:pt idx="1589">
                  <c:v>53.11</c:v>
                </c:pt>
                <c:pt idx="1590">
                  <c:v>53.12</c:v>
                </c:pt>
                <c:pt idx="1591">
                  <c:v>53.13</c:v>
                </c:pt>
                <c:pt idx="1592">
                  <c:v>53.14</c:v>
                </c:pt>
                <c:pt idx="1593">
                  <c:v>53.15</c:v>
                </c:pt>
                <c:pt idx="1594">
                  <c:v>53.16</c:v>
                </c:pt>
                <c:pt idx="1595">
                  <c:v>53.17</c:v>
                </c:pt>
                <c:pt idx="1596">
                  <c:v>53.18</c:v>
                </c:pt>
                <c:pt idx="1597">
                  <c:v>53.19</c:v>
                </c:pt>
                <c:pt idx="1598">
                  <c:v>53.2</c:v>
                </c:pt>
                <c:pt idx="1599">
                  <c:v>53.21</c:v>
                </c:pt>
                <c:pt idx="1600">
                  <c:v>53.22</c:v>
                </c:pt>
                <c:pt idx="1601">
                  <c:v>53.23</c:v>
                </c:pt>
                <c:pt idx="1602">
                  <c:v>53.24</c:v>
                </c:pt>
                <c:pt idx="1603">
                  <c:v>53.25</c:v>
                </c:pt>
                <c:pt idx="1604">
                  <c:v>53.26</c:v>
                </c:pt>
                <c:pt idx="1605">
                  <c:v>53.27</c:v>
                </c:pt>
                <c:pt idx="1606">
                  <c:v>53.28</c:v>
                </c:pt>
                <c:pt idx="1607">
                  <c:v>53.29</c:v>
                </c:pt>
                <c:pt idx="1608">
                  <c:v>53.3</c:v>
                </c:pt>
                <c:pt idx="1609">
                  <c:v>53.31</c:v>
                </c:pt>
                <c:pt idx="1610">
                  <c:v>53.32</c:v>
                </c:pt>
                <c:pt idx="1611">
                  <c:v>53.33</c:v>
                </c:pt>
                <c:pt idx="1612">
                  <c:v>53.34</c:v>
                </c:pt>
                <c:pt idx="1613">
                  <c:v>53.35</c:v>
                </c:pt>
                <c:pt idx="1614">
                  <c:v>53.36</c:v>
                </c:pt>
                <c:pt idx="1615">
                  <c:v>53.37</c:v>
                </c:pt>
                <c:pt idx="1616">
                  <c:v>53.38</c:v>
                </c:pt>
                <c:pt idx="1617">
                  <c:v>53.39</c:v>
                </c:pt>
                <c:pt idx="1618">
                  <c:v>53.4</c:v>
                </c:pt>
                <c:pt idx="1619">
                  <c:v>53.41</c:v>
                </c:pt>
                <c:pt idx="1620">
                  <c:v>53.42</c:v>
                </c:pt>
                <c:pt idx="1621">
                  <c:v>53.43</c:v>
                </c:pt>
                <c:pt idx="1622">
                  <c:v>53.44</c:v>
                </c:pt>
                <c:pt idx="1623">
                  <c:v>53.45</c:v>
                </c:pt>
                <c:pt idx="1624">
                  <c:v>53.46</c:v>
                </c:pt>
                <c:pt idx="1625">
                  <c:v>53.47</c:v>
                </c:pt>
                <c:pt idx="1626">
                  <c:v>53.48</c:v>
                </c:pt>
                <c:pt idx="1627">
                  <c:v>53.49</c:v>
                </c:pt>
                <c:pt idx="1628">
                  <c:v>53.5</c:v>
                </c:pt>
                <c:pt idx="1629">
                  <c:v>53.51</c:v>
                </c:pt>
                <c:pt idx="1630">
                  <c:v>53.52</c:v>
                </c:pt>
                <c:pt idx="1631">
                  <c:v>53.53</c:v>
                </c:pt>
                <c:pt idx="1632">
                  <c:v>53.54</c:v>
                </c:pt>
                <c:pt idx="1633">
                  <c:v>53.55</c:v>
                </c:pt>
                <c:pt idx="1634">
                  <c:v>53.56</c:v>
                </c:pt>
                <c:pt idx="1635">
                  <c:v>53.57</c:v>
                </c:pt>
                <c:pt idx="1636">
                  <c:v>53.58</c:v>
                </c:pt>
                <c:pt idx="1637">
                  <c:v>53.59</c:v>
                </c:pt>
                <c:pt idx="1638">
                  <c:v>53.6</c:v>
                </c:pt>
                <c:pt idx="1639">
                  <c:v>53.61</c:v>
                </c:pt>
                <c:pt idx="1640">
                  <c:v>53.62</c:v>
                </c:pt>
                <c:pt idx="1641">
                  <c:v>53.63</c:v>
                </c:pt>
                <c:pt idx="1642">
                  <c:v>53.64</c:v>
                </c:pt>
                <c:pt idx="1643">
                  <c:v>53.65</c:v>
                </c:pt>
                <c:pt idx="1644">
                  <c:v>53.66</c:v>
                </c:pt>
                <c:pt idx="1645">
                  <c:v>53.67</c:v>
                </c:pt>
                <c:pt idx="1646">
                  <c:v>53.68</c:v>
                </c:pt>
                <c:pt idx="1647">
                  <c:v>53.69</c:v>
                </c:pt>
                <c:pt idx="1648">
                  <c:v>53.7</c:v>
                </c:pt>
                <c:pt idx="1649">
                  <c:v>53.71</c:v>
                </c:pt>
                <c:pt idx="1650">
                  <c:v>53.72</c:v>
                </c:pt>
                <c:pt idx="1651">
                  <c:v>53.73</c:v>
                </c:pt>
                <c:pt idx="1652">
                  <c:v>53.74</c:v>
                </c:pt>
                <c:pt idx="1653">
                  <c:v>53.75</c:v>
                </c:pt>
                <c:pt idx="1654">
                  <c:v>53.76</c:v>
                </c:pt>
                <c:pt idx="1655">
                  <c:v>53.77</c:v>
                </c:pt>
                <c:pt idx="1656">
                  <c:v>53.78</c:v>
                </c:pt>
                <c:pt idx="1657">
                  <c:v>53.79</c:v>
                </c:pt>
                <c:pt idx="1658">
                  <c:v>53.8</c:v>
                </c:pt>
                <c:pt idx="1659">
                  <c:v>53.81</c:v>
                </c:pt>
                <c:pt idx="1660">
                  <c:v>53.82</c:v>
                </c:pt>
                <c:pt idx="1661">
                  <c:v>53.83</c:v>
                </c:pt>
                <c:pt idx="1662">
                  <c:v>53.84</c:v>
                </c:pt>
                <c:pt idx="1663">
                  <c:v>53.85</c:v>
                </c:pt>
                <c:pt idx="1664">
                  <c:v>53.86</c:v>
                </c:pt>
                <c:pt idx="1665">
                  <c:v>53.87</c:v>
                </c:pt>
                <c:pt idx="1666">
                  <c:v>53.88</c:v>
                </c:pt>
                <c:pt idx="1667">
                  <c:v>53.89</c:v>
                </c:pt>
                <c:pt idx="1668">
                  <c:v>53.9</c:v>
                </c:pt>
                <c:pt idx="1669">
                  <c:v>53.91</c:v>
                </c:pt>
                <c:pt idx="1670">
                  <c:v>53.92</c:v>
                </c:pt>
                <c:pt idx="1671">
                  <c:v>53.93</c:v>
                </c:pt>
                <c:pt idx="1672">
                  <c:v>53.94</c:v>
                </c:pt>
                <c:pt idx="1673">
                  <c:v>53.95</c:v>
                </c:pt>
                <c:pt idx="1674">
                  <c:v>53.96</c:v>
                </c:pt>
                <c:pt idx="1675">
                  <c:v>53.97</c:v>
                </c:pt>
                <c:pt idx="1676">
                  <c:v>53.98</c:v>
                </c:pt>
                <c:pt idx="1677">
                  <c:v>53.99</c:v>
                </c:pt>
                <c:pt idx="1678">
                  <c:v>54</c:v>
                </c:pt>
                <c:pt idx="1679">
                  <c:v>54.01</c:v>
                </c:pt>
                <c:pt idx="1680">
                  <c:v>54.02</c:v>
                </c:pt>
                <c:pt idx="1681">
                  <c:v>54.03</c:v>
                </c:pt>
                <c:pt idx="1682">
                  <c:v>54.04</c:v>
                </c:pt>
                <c:pt idx="1683">
                  <c:v>54.05</c:v>
                </c:pt>
                <c:pt idx="1684">
                  <c:v>54.06</c:v>
                </c:pt>
                <c:pt idx="1685">
                  <c:v>54.07</c:v>
                </c:pt>
                <c:pt idx="1686">
                  <c:v>54.08</c:v>
                </c:pt>
                <c:pt idx="1687">
                  <c:v>54.09</c:v>
                </c:pt>
                <c:pt idx="1688">
                  <c:v>54.1</c:v>
                </c:pt>
                <c:pt idx="1689">
                  <c:v>54.11</c:v>
                </c:pt>
                <c:pt idx="1690">
                  <c:v>54.12</c:v>
                </c:pt>
                <c:pt idx="1691">
                  <c:v>54.13</c:v>
                </c:pt>
                <c:pt idx="1692">
                  <c:v>54.14</c:v>
                </c:pt>
                <c:pt idx="1693">
                  <c:v>54.15</c:v>
                </c:pt>
                <c:pt idx="1694">
                  <c:v>54.16</c:v>
                </c:pt>
                <c:pt idx="1695">
                  <c:v>54.17</c:v>
                </c:pt>
                <c:pt idx="1696">
                  <c:v>54.18</c:v>
                </c:pt>
                <c:pt idx="1697">
                  <c:v>54.19</c:v>
                </c:pt>
                <c:pt idx="1698">
                  <c:v>54.2</c:v>
                </c:pt>
                <c:pt idx="1699">
                  <c:v>54.21</c:v>
                </c:pt>
                <c:pt idx="1700">
                  <c:v>54.22</c:v>
                </c:pt>
                <c:pt idx="1701">
                  <c:v>54.23</c:v>
                </c:pt>
                <c:pt idx="1702">
                  <c:v>54.24</c:v>
                </c:pt>
                <c:pt idx="1703">
                  <c:v>54.25</c:v>
                </c:pt>
                <c:pt idx="1704">
                  <c:v>54.26</c:v>
                </c:pt>
                <c:pt idx="1705">
                  <c:v>54.27</c:v>
                </c:pt>
                <c:pt idx="1706">
                  <c:v>54.28</c:v>
                </c:pt>
                <c:pt idx="1707">
                  <c:v>54.29</c:v>
                </c:pt>
                <c:pt idx="1708">
                  <c:v>54.3</c:v>
                </c:pt>
                <c:pt idx="1709">
                  <c:v>54.31</c:v>
                </c:pt>
                <c:pt idx="1710">
                  <c:v>54.32</c:v>
                </c:pt>
                <c:pt idx="1711">
                  <c:v>54.33</c:v>
                </c:pt>
                <c:pt idx="1712">
                  <c:v>54.34</c:v>
                </c:pt>
                <c:pt idx="1713">
                  <c:v>54.35</c:v>
                </c:pt>
                <c:pt idx="1714">
                  <c:v>54.36</c:v>
                </c:pt>
                <c:pt idx="1715">
                  <c:v>54.37</c:v>
                </c:pt>
                <c:pt idx="1716">
                  <c:v>54.38</c:v>
                </c:pt>
                <c:pt idx="1717">
                  <c:v>54.39</c:v>
                </c:pt>
                <c:pt idx="1718">
                  <c:v>54.4</c:v>
                </c:pt>
                <c:pt idx="1719">
                  <c:v>54.41</c:v>
                </c:pt>
                <c:pt idx="1720">
                  <c:v>54.42</c:v>
                </c:pt>
                <c:pt idx="1721">
                  <c:v>54.43</c:v>
                </c:pt>
                <c:pt idx="1722">
                  <c:v>54.44</c:v>
                </c:pt>
                <c:pt idx="1723">
                  <c:v>54.45</c:v>
                </c:pt>
                <c:pt idx="1724">
                  <c:v>54.46</c:v>
                </c:pt>
                <c:pt idx="1725">
                  <c:v>54.47</c:v>
                </c:pt>
                <c:pt idx="1726">
                  <c:v>54.48</c:v>
                </c:pt>
                <c:pt idx="1727">
                  <c:v>54.49</c:v>
                </c:pt>
                <c:pt idx="1728">
                  <c:v>54.5</c:v>
                </c:pt>
                <c:pt idx="1729">
                  <c:v>54.51</c:v>
                </c:pt>
                <c:pt idx="1730">
                  <c:v>54.52</c:v>
                </c:pt>
                <c:pt idx="1731">
                  <c:v>54.53</c:v>
                </c:pt>
                <c:pt idx="1732">
                  <c:v>54.54</c:v>
                </c:pt>
                <c:pt idx="1733">
                  <c:v>54.55</c:v>
                </c:pt>
                <c:pt idx="1734">
                  <c:v>54.56</c:v>
                </c:pt>
                <c:pt idx="1735">
                  <c:v>54.57</c:v>
                </c:pt>
                <c:pt idx="1736">
                  <c:v>54.58</c:v>
                </c:pt>
                <c:pt idx="1737">
                  <c:v>54.59</c:v>
                </c:pt>
                <c:pt idx="1738">
                  <c:v>54.6</c:v>
                </c:pt>
                <c:pt idx="1739">
                  <c:v>54.61</c:v>
                </c:pt>
                <c:pt idx="1740">
                  <c:v>54.62</c:v>
                </c:pt>
                <c:pt idx="1741">
                  <c:v>54.63</c:v>
                </c:pt>
                <c:pt idx="1742">
                  <c:v>54.64</c:v>
                </c:pt>
                <c:pt idx="1743">
                  <c:v>54.65</c:v>
                </c:pt>
                <c:pt idx="1744">
                  <c:v>54.66</c:v>
                </c:pt>
                <c:pt idx="1745">
                  <c:v>54.67</c:v>
                </c:pt>
                <c:pt idx="1746">
                  <c:v>54.68</c:v>
                </c:pt>
                <c:pt idx="1747">
                  <c:v>54.69</c:v>
                </c:pt>
                <c:pt idx="1748">
                  <c:v>54.7</c:v>
                </c:pt>
                <c:pt idx="1749">
                  <c:v>54.71</c:v>
                </c:pt>
                <c:pt idx="1750">
                  <c:v>54.72</c:v>
                </c:pt>
                <c:pt idx="1751">
                  <c:v>54.73</c:v>
                </c:pt>
                <c:pt idx="1752">
                  <c:v>54.74</c:v>
                </c:pt>
                <c:pt idx="1753">
                  <c:v>54.75</c:v>
                </c:pt>
                <c:pt idx="1754">
                  <c:v>54.76</c:v>
                </c:pt>
                <c:pt idx="1755">
                  <c:v>54.77</c:v>
                </c:pt>
                <c:pt idx="1756">
                  <c:v>54.78</c:v>
                </c:pt>
                <c:pt idx="1757">
                  <c:v>54.79</c:v>
                </c:pt>
                <c:pt idx="1758">
                  <c:v>54.8</c:v>
                </c:pt>
                <c:pt idx="1759">
                  <c:v>54.81</c:v>
                </c:pt>
                <c:pt idx="1760">
                  <c:v>54.82</c:v>
                </c:pt>
                <c:pt idx="1761">
                  <c:v>54.83</c:v>
                </c:pt>
                <c:pt idx="1762">
                  <c:v>54.84</c:v>
                </c:pt>
                <c:pt idx="1763">
                  <c:v>54.85</c:v>
                </c:pt>
                <c:pt idx="1764">
                  <c:v>54.86</c:v>
                </c:pt>
                <c:pt idx="1765">
                  <c:v>54.87</c:v>
                </c:pt>
                <c:pt idx="1766">
                  <c:v>54.88</c:v>
                </c:pt>
                <c:pt idx="1767">
                  <c:v>54.89</c:v>
                </c:pt>
                <c:pt idx="1768">
                  <c:v>54.9</c:v>
                </c:pt>
                <c:pt idx="1769">
                  <c:v>54.91</c:v>
                </c:pt>
                <c:pt idx="1770">
                  <c:v>54.92</c:v>
                </c:pt>
                <c:pt idx="1771">
                  <c:v>54.93</c:v>
                </c:pt>
                <c:pt idx="1772">
                  <c:v>54.94</c:v>
                </c:pt>
                <c:pt idx="1773">
                  <c:v>54.95</c:v>
                </c:pt>
                <c:pt idx="1774">
                  <c:v>54.96</c:v>
                </c:pt>
                <c:pt idx="1775">
                  <c:v>54.97</c:v>
                </c:pt>
                <c:pt idx="1776">
                  <c:v>54.98</c:v>
                </c:pt>
                <c:pt idx="1777">
                  <c:v>54.99</c:v>
                </c:pt>
                <c:pt idx="1778">
                  <c:v>55</c:v>
                </c:pt>
                <c:pt idx="1779">
                  <c:v>55.01</c:v>
                </c:pt>
                <c:pt idx="1780">
                  <c:v>55.02</c:v>
                </c:pt>
                <c:pt idx="1781">
                  <c:v>55.03</c:v>
                </c:pt>
                <c:pt idx="1782">
                  <c:v>55.04</c:v>
                </c:pt>
                <c:pt idx="1783">
                  <c:v>55.05</c:v>
                </c:pt>
                <c:pt idx="1784">
                  <c:v>55.06</c:v>
                </c:pt>
                <c:pt idx="1785">
                  <c:v>55.07</c:v>
                </c:pt>
                <c:pt idx="1786">
                  <c:v>55.08</c:v>
                </c:pt>
                <c:pt idx="1787">
                  <c:v>55.09</c:v>
                </c:pt>
                <c:pt idx="1788">
                  <c:v>55.1</c:v>
                </c:pt>
                <c:pt idx="1789">
                  <c:v>55.11</c:v>
                </c:pt>
                <c:pt idx="1790">
                  <c:v>55.12</c:v>
                </c:pt>
                <c:pt idx="1791">
                  <c:v>55.13</c:v>
                </c:pt>
                <c:pt idx="1792">
                  <c:v>55.14</c:v>
                </c:pt>
                <c:pt idx="1793">
                  <c:v>55.15</c:v>
                </c:pt>
                <c:pt idx="1794">
                  <c:v>55.16</c:v>
                </c:pt>
                <c:pt idx="1795">
                  <c:v>55.17</c:v>
                </c:pt>
                <c:pt idx="1796">
                  <c:v>55.18</c:v>
                </c:pt>
                <c:pt idx="1797">
                  <c:v>55.19</c:v>
                </c:pt>
                <c:pt idx="1798">
                  <c:v>55.2</c:v>
                </c:pt>
                <c:pt idx="1799">
                  <c:v>55.21</c:v>
                </c:pt>
                <c:pt idx="1800">
                  <c:v>55.22</c:v>
                </c:pt>
                <c:pt idx="1801">
                  <c:v>55.23</c:v>
                </c:pt>
                <c:pt idx="1802">
                  <c:v>55.24</c:v>
                </c:pt>
                <c:pt idx="1803">
                  <c:v>55.25</c:v>
                </c:pt>
                <c:pt idx="1804">
                  <c:v>55.26</c:v>
                </c:pt>
                <c:pt idx="1805">
                  <c:v>55.27</c:v>
                </c:pt>
                <c:pt idx="1806">
                  <c:v>55.28</c:v>
                </c:pt>
                <c:pt idx="1807">
                  <c:v>55.29</c:v>
                </c:pt>
                <c:pt idx="1808">
                  <c:v>55.3</c:v>
                </c:pt>
                <c:pt idx="1809">
                  <c:v>55.31</c:v>
                </c:pt>
                <c:pt idx="1810">
                  <c:v>55.32</c:v>
                </c:pt>
                <c:pt idx="1811">
                  <c:v>55.33</c:v>
                </c:pt>
                <c:pt idx="1812">
                  <c:v>55.34</c:v>
                </c:pt>
                <c:pt idx="1813">
                  <c:v>55.35</c:v>
                </c:pt>
                <c:pt idx="1814">
                  <c:v>55.36</c:v>
                </c:pt>
                <c:pt idx="1815">
                  <c:v>55.37</c:v>
                </c:pt>
                <c:pt idx="1816">
                  <c:v>55.38</c:v>
                </c:pt>
                <c:pt idx="1817">
                  <c:v>55.39</c:v>
                </c:pt>
                <c:pt idx="1818">
                  <c:v>55.4</c:v>
                </c:pt>
                <c:pt idx="1819">
                  <c:v>55.41</c:v>
                </c:pt>
                <c:pt idx="1820">
                  <c:v>55.42</c:v>
                </c:pt>
                <c:pt idx="1821">
                  <c:v>55.43</c:v>
                </c:pt>
                <c:pt idx="1822">
                  <c:v>55.44</c:v>
                </c:pt>
                <c:pt idx="1823">
                  <c:v>55.45</c:v>
                </c:pt>
                <c:pt idx="1824">
                  <c:v>55.46</c:v>
                </c:pt>
                <c:pt idx="1825">
                  <c:v>55.47</c:v>
                </c:pt>
                <c:pt idx="1826">
                  <c:v>55.48</c:v>
                </c:pt>
                <c:pt idx="1827">
                  <c:v>55.49</c:v>
                </c:pt>
                <c:pt idx="1828">
                  <c:v>55.5</c:v>
                </c:pt>
                <c:pt idx="1829">
                  <c:v>55.51</c:v>
                </c:pt>
                <c:pt idx="1830">
                  <c:v>55.52</c:v>
                </c:pt>
                <c:pt idx="1831">
                  <c:v>55.53</c:v>
                </c:pt>
                <c:pt idx="1832">
                  <c:v>55.54</c:v>
                </c:pt>
                <c:pt idx="1833">
                  <c:v>55.55</c:v>
                </c:pt>
                <c:pt idx="1834">
                  <c:v>55.56</c:v>
                </c:pt>
                <c:pt idx="1835">
                  <c:v>55.57</c:v>
                </c:pt>
                <c:pt idx="1836">
                  <c:v>55.58</c:v>
                </c:pt>
                <c:pt idx="1837">
                  <c:v>55.59</c:v>
                </c:pt>
                <c:pt idx="1838">
                  <c:v>55.6</c:v>
                </c:pt>
                <c:pt idx="1839">
                  <c:v>55.61</c:v>
                </c:pt>
                <c:pt idx="1840">
                  <c:v>55.62</c:v>
                </c:pt>
                <c:pt idx="1841">
                  <c:v>55.63</c:v>
                </c:pt>
                <c:pt idx="1842">
                  <c:v>55.64</c:v>
                </c:pt>
                <c:pt idx="1843">
                  <c:v>55.65</c:v>
                </c:pt>
                <c:pt idx="1844">
                  <c:v>55.66</c:v>
                </c:pt>
                <c:pt idx="1845">
                  <c:v>55.67</c:v>
                </c:pt>
                <c:pt idx="1846">
                  <c:v>55.68</c:v>
                </c:pt>
                <c:pt idx="1847">
                  <c:v>55.69</c:v>
                </c:pt>
                <c:pt idx="1848">
                  <c:v>55.7</c:v>
                </c:pt>
                <c:pt idx="1849">
                  <c:v>55.71</c:v>
                </c:pt>
                <c:pt idx="1850">
                  <c:v>55.72</c:v>
                </c:pt>
                <c:pt idx="1851">
                  <c:v>55.73</c:v>
                </c:pt>
                <c:pt idx="1852">
                  <c:v>55.74</c:v>
                </c:pt>
                <c:pt idx="1853">
                  <c:v>55.75</c:v>
                </c:pt>
                <c:pt idx="1854">
                  <c:v>55.76</c:v>
                </c:pt>
                <c:pt idx="1855">
                  <c:v>55.77</c:v>
                </c:pt>
                <c:pt idx="1856">
                  <c:v>55.78</c:v>
                </c:pt>
                <c:pt idx="1857">
                  <c:v>55.79</c:v>
                </c:pt>
                <c:pt idx="1858">
                  <c:v>55.8</c:v>
                </c:pt>
                <c:pt idx="1859">
                  <c:v>55.81</c:v>
                </c:pt>
                <c:pt idx="1860">
                  <c:v>55.82</c:v>
                </c:pt>
                <c:pt idx="1861">
                  <c:v>55.83</c:v>
                </c:pt>
                <c:pt idx="1862">
                  <c:v>55.84</c:v>
                </c:pt>
                <c:pt idx="1863">
                  <c:v>55.85</c:v>
                </c:pt>
                <c:pt idx="1864">
                  <c:v>55.86</c:v>
                </c:pt>
                <c:pt idx="1865">
                  <c:v>55.87</c:v>
                </c:pt>
                <c:pt idx="1866">
                  <c:v>55.88</c:v>
                </c:pt>
                <c:pt idx="1867">
                  <c:v>55.89</c:v>
                </c:pt>
                <c:pt idx="1868">
                  <c:v>55.9</c:v>
                </c:pt>
                <c:pt idx="1869">
                  <c:v>55.91</c:v>
                </c:pt>
                <c:pt idx="1870">
                  <c:v>55.92</c:v>
                </c:pt>
                <c:pt idx="1871">
                  <c:v>55.93</c:v>
                </c:pt>
                <c:pt idx="1872">
                  <c:v>55.94</c:v>
                </c:pt>
                <c:pt idx="1873">
                  <c:v>55.95</c:v>
                </c:pt>
                <c:pt idx="1874">
                  <c:v>55.96</c:v>
                </c:pt>
                <c:pt idx="1875">
                  <c:v>55.97</c:v>
                </c:pt>
                <c:pt idx="1876">
                  <c:v>55.98</c:v>
                </c:pt>
                <c:pt idx="1877">
                  <c:v>55.99</c:v>
                </c:pt>
                <c:pt idx="1878">
                  <c:v>56</c:v>
                </c:pt>
                <c:pt idx="1879">
                  <c:v>56.01</c:v>
                </c:pt>
                <c:pt idx="1880">
                  <c:v>56.02</c:v>
                </c:pt>
                <c:pt idx="1881">
                  <c:v>56.03</c:v>
                </c:pt>
                <c:pt idx="1882">
                  <c:v>56.04</c:v>
                </c:pt>
                <c:pt idx="1883">
                  <c:v>56.05</c:v>
                </c:pt>
                <c:pt idx="1884">
                  <c:v>56.06</c:v>
                </c:pt>
                <c:pt idx="1885">
                  <c:v>56.07</c:v>
                </c:pt>
                <c:pt idx="1886">
                  <c:v>56.08</c:v>
                </c:pt>
                <c:pt idx="1887">
                  <c:v>56.09</c:v>
                </c:pt>
                <c:pt idx="1888">
                  <c:v>56.1</c:v>
                </c:pt>
                <c:pt idx="1889">
                  <c:v>56.11</c:v>
                </c:pt>
                <c:pt idx="1890">
                  <c:v>56.12</c:v>
                </c:pt>
                <c:pt idx="1891">
                  <c:v>56.13</c:v>
                </c:pt>
                <c:pt idx="1892">
                  <c:v>56.14</c:v>
                </c:pt>
                <c:pt idx="1893">
                  <c:v>56.15</c:v>
                </c:pt>
                <c:pt idx="1894">
                  <c:v>56.16</c:v>
                </c:pt>
                <c:pt idx="1895">
                  <c:v>56.17</c:v>
                </c:pt>
                <c:pt idx="1896">
                  <c:v>56.18</c:v>
                </c:pt>
                <c:pt idx="1897">
                  <c:v>56.19</c:v>
                </c:pt>
                <c:pt idx="1898">
                  <c:v>56.2</c:v>
                </c:pt>
                <c:pt idx="1899">
                  <c:v>56.21</c:v>
                </c:pt>
                <c:pt idx="1900">
                  <c:v>56.22</c:v>
                </c:pt>
                <c:pt idx="1901">
                  <c:v>56.23</c:v>
                </c:pt>
                <c:pt idx="1902">
                  <c:v>56.24</c:v>
                </c:pt>
                <c:pt idx="1903">
                  <c:v>56.25</c:v>
                </c:pt>
                <c:pt idx="1904">
                  <c:v>56.26</c:v>
                </c:pt>
                <c:pt idx="1905">
                  <c:v>56.27</c:v>
                </c:pt>
                <c:pt idx="1906">
                  <c:v>56.28</c:v>
                </c:pt>
                <c:pt idx="1907">
                  <c:v>56.29</c:v>
                </c:pt>
                <c:pt idx="1908">
                  <c:v>56.3</c:v>
                </c:pt>
                <c:pt idx="1909">
                  <c:v>56.31</c:v>
                </c:pt>
                <c:pt idx="1910">
                  <c:v>56.32</c:v>
                </c:pt>
                <c:pt idx="1911">
                  <c:v>56.33</c:v>
                </c:pt>
                <c:pt idx="1912">
                  <c:v>56.34</c:v>
                </c:pt>
                <c:pt idx="1913">
                  <c:v>56.35</c:v>
                </c:pt>
                <c:pt idx="1914">
                  <c:v>56.36</c:v>
                </c:pt>
                <c:pt idx="1915">
                  <c:v>56.37</c:v>
                </c:pt>
                <c:pt idx="1916">
                  <c:v>56.38</c:v>
                </c:pt>
                <c:pt idx="1917">
                  <c:v>56.39</c:v>
                </c:pt>
                <c:pt idx="1918">
                  <c:v>56.4</c:v>
                </c:pt>
                <c:pt idx="1919">
                  <c:v>56.41</c:v>
                </c:pt>
                <c:pt idx="1920">
                  <c:v>56.42</c:v>
                </c:pt>
                <c:pt idx="1921">
                  <c:v>56.43</c:v>
                </c:pt>
                <c:pt idx="1922">
                  <c:v>56.44</c:v>
                </c:pt>
                <c:pt idx="1923">
                  <c:v>56.45</c:v>
                </c:pt>
                <c:pt idx="1924">
                  <c:v>56.46</c:v>
                </c:pt>
                <c:pt idx="1925">
                  <c:v>56.47</c:v>
                </c:pt>
                <c:pt idx="1926">
                  <c:v>56.48</c:v>
                </c:pt>
                <c:pt idx="1927">
                  <c:v>56.49</c:v>
                </c:pt>
                <c:pt idx="1928">
                  <c:v>56.5</c:v>
                </c:pt>
                <c:pt idx="1929">
                  <c:v>56.51</c:v>
                </c:pt>
                <c:pt idx="1930">
                  <c:v>56.52</c:v>
                </c:pt>
                <c:pt idx="1931">
                  <c:v>56.53</c:v>
                </c:pt>
                <c:pt idx="1932">
                  <c:v>56.54</c:v>
                </c:pt>
                <c:pt idx="1933">
                  <c:v>56.55</c:v>
                </c:pt>
                <c:pt idx="1934">
                  <c:v>56.56</c:v>
                </c:pt>
                <c:pt idx="1935">
                  <c:v>56.57</c:v>
                </c:pt>
                <c:pt idx="1936">
                  <c:v>56.58</c:v>
                </c:pt>
                <c:pt idx="1937">
                  <c:v>56.59</c:v>
                </c:pt>
                <c:pt idx="1938">
                  <c:v>56.6</c:v>
                </c:pt>
                <c:pt idx="1939">
                  <c:v>56.61</c:v>
                </c:pt>
                <c:pt idx="1940">
                  <c:v>56.62</c:v>
                </c:pt>
                <c:pt idx="1941">
                  <c:v>56.63</c:v>
                </c:pt>
                <c:pt idx="1942">
                  <c:v>56.64</c:v>
                </c:pt>
                <c:pt idx="1943">
                  <c:v>56.65</c:v>
                </c:pt>
                <c:pt idx="1944">
                  <c:v>56.66</c:v>
                </c:pt>
                <c:pt idx="1945">
                  <c:v>56.67</c:v>
                </c:pt>
                <c:pt idx="1946">
                  <c:v>56.68</c:v>
                </c:pt>
                <c:pt idx="1947">
                  <c:v>56.69</c:v>
                </c:pt>
                <c:pt idx="1948">
                  <c:v>56.7</c:v>
                </c:pt>
                <c:pt idx="1949">
                  <c:v>56.71</c:v>
                </c:pt>
                <c:pt idx="1950">
                  <c:v>56.72</c:v>
                </c:pt>
                <c:pt idx="1951">
                  <c:v>56.73</c:v>
                </c:pt>
                <c:pt idx="1952">
                  <c:v>56.74</c:v>
                </c:pt>
                <c:pt idx="1953">
                  <c:v>56.75</c:v>
                </c:pt>
                <c:pt idx="1954">
                  <c:v>56.76</c:v>
                </c:pt>
                <c:pt idx="1955">
                  <c:v>56.77</c:v>
                </c:pt>
                <c:pt idx="1956">
                  <c:v>56.78</c:v>
                </c:pt>
                <c:pt idx="1957">
                  <c:v>56.79</c:v>
                </c:pt>
                <c:pt idx="1958">
                  <c:v>56.8</c:v>
                </c:pt>
                <c:pt idx="1959">
                  <c:v>56.81</c:v>
                </c:pt>
                <c:pt idx="1960">
                  <c:v>56.82</c:v>
                </c:pt>
                <c:pt idx="1961">
                  <c:v>56.83</c:v>
                </c:pt>
                <c:pt idx="1962">
                  <c:v>56.84</c:v>
                </c:pt>
                <c:pt idx="1963">
                  <c:v>56.85</c:v>
                </c:pt>
                <c:pt idx="1964">
                  <c:v>56.86</c:v>
                </c:pt>
                <c:pt idx="1965">
                  <c:v>56.87</c:v>
                </c:pt>
                <c:pt idx="1966">
                  <c:v>56.88</c:v>
                </c:pt>
                <c:pt idx="1967">
                  <c:v>56.89</c:v>
                </c:pt>
                <c:pt idx="1968">
                  <c:v>56.9</c:v>
                </c:pt>
                <c:pt idx="1969">
                  <c:v>56.91</c:v>
                </c:pt>
                <c:pt idx="1970">
                  <c:v>56.92</c:v>
                </c:pt>
                <c:pt idx="1971">
                  <c:v>56.93</c:v>
                </c:pt>
                <c:pt idx="1972">
                  <c:v>56.94</c:v>
                </c:pt>
                <c:pt idx="1973">
                  <c:v>56.95</c:v>
                </c:pt>
                <c:pt idx="1974">
                  <c:v>56.96</c:v>
                </c:pt>
                <c:pt idx="1975">
                  <c:v>56.97</c:v>
                </c:pt>
                <c:pt idx="1976">
                  <c:v>56.98</c:v>
                </c:pt>
                <c:pt idx="1977">
                  <c:v>56.99</c:v>
                </c:pt>
                <c:pt idx="1978">
                  <c:v>57</c:v>
                </c:pt>
                <c:pt idx="1979">
                  <c:v>57.01</c:v>
                </c:pt>
                <c:pt idx="1980">
                  <c:v>57.02</c:v>
                </c:pt>
                <c:pt idx="1981">
                  <c:v>57.03</c:v>
                </c:pt>
                <c:pt idx="1982">
                  <c:v>57.04</c:v>
                </c:pt>
                <c:pt idx="1983">
                  <c:v>57.05</c:v>
                </c:pt>
                <c:pt idx="1984">
                  <c:v>57.06</c:v>
                </c:pt>
                <c:pt idx="1985">
                  <c:v>57.07</c:v>
                </c:pt>
                <c:pt idx="1986">
                  <c:v>57.08</c:v>
                </c:pt>
                <c:pt idx="1987">
                  <c:v>57.09</c:v>
                </c:pt>
                <c:pt idx="1988">
                  <c:v>57.1</c:v>
                </c:pt>
                <c:pt idx="1989">
                  <c:v>57.11</c:v>
                </c:pt>
                <c:pt idx="1990">
                  <c:v>57.12</c:v>
                </c:pt>
                <c:pt idx="1991">
                  <c:v>57.13</c:v>
                </c:pt>
                <c:pt idx="1992">
                  <c:v>57.14</c:v>
                </c:pt>
                <c:pt idx="1993">
                  <c:v>57.15</c:v>
                </c:pt>
                <c:pt idx="1994">
                  <c:v>57.16</c:v>
                </c:pt>
                <c:pt idx="1995">
                  <c:v>57.17</c:v>
                </c:pt>
                <c:pt idx="1996">
                  <c:v>57.18</c:v>
                </c:pt>
                <c:pt idx="1997">
                  <c:v>57.19</c:v>
                </c:pt>
                <c:pt idx="1998">
                  <c:v>57.2</c:v>
                </c:pt>
                <c:pt idx="1999">
                  <c:v>57.21</c:v>
                </c:pt>
                <c:pt idx="2000">
                  <c:v>57.22</c:v>
                </c:pt>
                <c:pt idx="2001">
                  <c:v>57.23</c:v>
                </c:pt>
                <c:pt idx="2002">
                  <c:v>57.24</c:v>
                </c:pt>
                <c:pt idx="2003">
                  <c:v>57.25</c:v>
                </c:pt>
                <c:pt idx="2004">
                  <c:v>57.26</c:v>
                </c:pt>
                <c:pt idx="2005">
                  <c:v>57.27</c:v>
                </c:pt>
                <c:pt idx="2006">
                  <c:v>57.28</c:v>
                </c:pt>
                <c:pt idx="2007">
                  <c:v>57.29</c:v>
                </c:pt>
                <c:pt idx="2008">
                  <c:v>57.3</c:v>
                </c:pt>
                <c:pt idx="2009">
                  <c:v>57.31</c:v>
                </c:pt>
                <c:pt idx="2010">
                  <c:v>57.32</c:v>
                </c:pt>
                <c:pt idx="2011">
                  <c:v>57.33</c:v>
                </c:pt>
                <c:pt idx="2012">
                  <c:v>57.34</c:v>
                </c:pt>
                <c:pt idx="2013">
                  <c:v>57.35</c:v>
                </c:pt>
                <c:pt idx="2014">
                  <c:v>57.36</c:v>
                </c:pt>
                <c:pt idx="2015">
                  <c:v>57.37</c:v>
                </c:pt>
                <c:pt idx="2016">
                  <c:v>57.38</c:v>
                </c:pt>
                <c:pt idx="2017">
                  <c:v>57.39</c:v>
                </c:pt>
                <c:pt idx="2018">
                  <c:v>57.4</c:v>
                </c:pt>
                <c:pt idx="2019">
                  <c:v>57.41</c:v>
                </c:pt>
                <c:pt idx="2020">
                  <c:v>57.42</c:v>
                </c:pt>
                <c:pt idx="2021">
                  <c:v>57.43</c:v>
                </c:pt>
                <c:pt idx="2022">
                  <c:v>57.44</c:v>
                </c:pt>
                <c:pt idx="2023">
                  <c:v>57.45</c:v>
                </c:pt>
                <c:pt idx="2024">
                  <c:v>57.46</c:v>
                </c:pt>
                <c:pt idx="2025">
                  <c:v>57.47</c:v>
                </c:pt>
                <c:pt idx="2026">
                  <c:v>57.48</c:v>
                </c:pt>
                <c:pt idx="2027">
                  <c:v>57.49</c:v>
                </c:pt>
                <c:pt idx="2028">
                  <c:v>57.5</c:v>
                </c:pt>
                <c:pt idx="2029">
                  <c:v>57.51</c:v>
                </c:pt>
                <c:pt idx="2030">
                  <c:v>57.52</c:v>
                </c:pt>
                <c:pt idx="2031">
                  <c:v>57.53</c:v>
                </c:pt>
                <c:pt idx="2032">
                  <c:v>57.54</c:v>
                </c:pt>
                <c:pt idx="2033">
                  <c:v>57.55</c:v>
                </c:pt>
                <c:pt idx="2034">
                  <c:v>57.56</c:v>
                </c:pt>
                <c:pt idx="2035">
                  <c:v>57.57</c:v>
                </c:pt>
                <c:pt idx="2036">
                  <c:v>57.58</c:v>
                </c:pt>
                <c:pt idx="2037">
                  <c:v>57.59</c:v>
                </c:pt>
                <c:pt idx="2038">
                  <c:v>57.6</c:v>
                </c:pt>
                <c:pt idx="2039">
                  <c:v>57.61</c:v>
                </c:pt>
                <c:pt idx="2040">
                  <c:v>57.62</c:v>
                </c:pt>
                <c:pt idx="2041">
                  <c:v>57.63</c:v>
                </c:pt>
                <c:pt idx="2042">
                  <c:v>57.64</c:v>
                </c:pt>
                <c:pt idx="2043">
                  <c:v>57.65</c:v>
                </c:pt>
                <c:pt idx="2044">
                  <c:v>57.66</c:v>
                </c:pt>
                <c:pt idx="2045">
                  <c:v>57.67</c:v>
                </c:pt>
                <c:pt idx="2046">
                  <c:v>57.68</c:v>
                </c:pt>
                <c:pt idx="2047">
                  <c:v>57.69</c:v>
                </c:pt>
                <c:pt idx="2048">
                  <c:v>57.7</c:v>
                </c:pt>
                <c:pt idx="2049">
                  <c:v>57.71</c:v>
                </c:pt>
                <c:pt idx="2050">
                  <c:v>57.72</c:v>
                </c:pt>
                <c:pt idx="2051">
                  <c:v>57.73</c:v>
                </c:pt>
                <c:pt idx="2052">
                  <c:v>57.74</c:v>
                </c:pt>
                <c:pt idx="2053">
                  <c:v>57.75</c:v>
                </c:pt>
                <c:pt idx="2054">
                  <c:v>57.76</c:v>
                </c:pt>
                <c:pt idx="2055">
                  <c:v>57.77</c:v>
                </c:pt>
                <c:pt idx="2056">
                  <c:v>57.78</c:v>
                </c:pt>
                <c:pt idx="2057">
                  <c:v>57.79</c:v>
                </c:pt>
                <c:pt idx="2058">
                  <c:v>57.8</c:v>
                </c:pt>
                <c:pt idx="2059">
                  <c:v>57.81</c:v>
                </c:pt>
                <c:pt idx="2060">
                  <c:v>57.82</c:v>
                </c:pt>
                <c:pt idx="2061">
                  <c:v>57.83</c:v>
                </c:pt>
                <c:pt idx="2062">
                  <c:v>57.84</c:v>
                </c:pt>
                <c:pt idx="2063">
                  <c:v>57.85</c:v>
                </c:pt>
                <c:pt idx="2064">
                  <c:v>57.86</c:v>
                </c:pt>
                <c:pt idx="2065">
                  <c:v>57.87</c:v>
                </c:pt>
                <c:pt idx="2066">
                  <c:v>57.88</c:v>
                </c:pt>
                <c:pt idx="2067">
                  <c:v>57.89</c:v>
                </c:pt>
                <c:pt idx="2068">
                  <c:v>57.9</c:v>
                </c:pt>
                <c:pt idx="2069">
                  <c:v>57.91</c:v>
                </c:pt>
                <c:pt idx="2070">
                  <c:v>57.92</c:v>
                </c:pt>
                <c:pt idx="2071">
                  <c:v>57.93</c:v>
                </c:pt>
                <c:pt idx="2072">
                  <c:v>57.94</c:v>
                </c:pt>
                <c:pt idx="2073">
                  <c:v>57.95</c:v>
                </c:pt>
                <c:pt idx="2074">
                  <c:v>57.96</c:v>
                </c:pt>
                <c:pt idx="2075">
                  <c:v>57.97</c:v>
                </c:pt>
                <c:pt idx="2076">
                  <c:v>57.98</c:v>
                </c:pt>
                <c:pt idx="2077">
                  <c:v>57.99</c:v>
                </c:pt>
                <c:pt idx="2078">
                  <c:v>58</c:v>
                </c:pt>
                <c:pt idx="2079">
                  <c:v>58.01</c:v>
                </c:pt>
                <c:pt idx="2080">
                  <c:v>58.02</c:v>
                </c:pt>
                <c:pt idx="2081">
                  <c:v>58.03</c:v>
                </c:pt>
                <c:pt idx="2082">
                  <c:v>58.04</c:v>
                </c:pt>
                <c:pt idx="2083">
                  <c:v>58.05</c:v>
                </c:pt>
                <c:pt idx="2084">
                  <c:v>58.06</c:v>
                </c:pt>
                <c:pt idx="2085">
                  <c:v>58.07</c:v>
                </c:pt>
                <c:pt idx="2086">
                  <c:v>58.08</c:v>
                </c:pt>
                <c:pt idx="2087">
                  <c:v>58.09</c:v>
                </c:pt>
                <c:pt idx="2088">
                  <c:v>58.1</c:v>
                </c:pt>
                <c:pt idx="2089">
                  <c:v>58.11</c:v>
                </c:pt>
                <c:pt idx="2090">
                  <c:v>58.12</c:v>
                </c:pt>
                <c:pt idx="2091">
                  <c:v>58.13</c:v>
                </c:pt>
                <c:pt idx="2092">
                  <c:v>58.14</c:v>
                </c:pt>
                <c:pt idx="2093">
                  <c:v>58.15</c:v>
                </c:pt>
                <c:pt idx="2094">
                  <c:v>58.16</c:v>
                </c:pt>
                <c:pt idx="2095">
                  <c:v>58.17</c:v>
                </c:pt>
                <c:pt idx="2096">
                  <c:v>58.18</c:v>
                </c:pt>
                <c:pt idx="2097">
                  <c:v>58.19</c:v>
                </c:pt>
                <c:pt idx="2098">
                  <c:v>58.2</c:v>
                </c:pt>
                <c:pt idx="2099">
                  <c:v>58.21</c:v>
                </c:pt>
                <c:pt idx="2100">
                  <c:v>58.22</c:v>
                </c:pt>
                <c:pt idx="2101">
                  <c:v>58.23</c:v>
                </c:pt>
                <c:pt idx="2102">
                  <c:v>58.24</c:v>
                </c:pt>
                <c:pt idx="2103">
                  <c:v>58.25</c:v>
                </c:pt>
                <c:pt idx="2104">
                  <c:v>58.26</c:v>
                </c:pt>
                <c:pt idx="2105">
                  <c:v>58.27</c:v>
                </c:pt>
                <c:pt idx="2106">
                  <c:v>58.28</c:v>
                </c:pt>
                <c:pt idx="2107">
                  <c:v>58.29</c:v>
                </c:pt>
                <c:pt idx="2108">
                  <c:v>58.3</c:v>
                </c:pt>
                <c:pt idx="2109">
                  <c:v>58.31</c:v>
                </c:pt>
                <c:pt idx="2110">
                  <c:v>58.32</c:v>
                </c:pt>
                <c:pt idx="2111">
                  <c:v>58.33</c:v>
                </c:pt>
                <c:pt idx="2112">
                  <c:v>58.34</c:v>
                </c:pt>
                <c:pt idx="2113">
                  <c:v>58.35</c:v>
                </c:pt>
                <c:pt idx="2114">
                  <c:v>58.36</c:v>
                </c:pt>
                <c:pt idx="2115">
                  <c:v>58.37</c:v>
                </c:pt>
                <c:pt idx="2116">
                  <c:v>58.38</c:v>
                </c:pt>
                <c:pt idx="2117">
                  <c:v>58.39</c:v>
                </c:pt>
                <c:pt idx="2118">
                  <c:v>58.4</c:v>
                </c:pt>
                <c:pt idx="2119">
                  <c:v>58.41</c:v>
                </c:pt>
                <c:pt idx="2120">
                  <c:v>58.42</c:v>
                </c:pt>
                <c:pt idx="2121">
                  <c:v>58.43</c:v>
                </c:pt>
                <c:pt idx="2122">
                  <c:v>58.44</c:v>
                </c:pt>
                <c:pt idx="2123">
                  <c:v>58.45</c:v>
                </c:pt>
                <c:pt idx="2124">
                  <c:v>58.46</c:v>
                </c:pt>
                <c:pt idx="2125">
                  <c:v>58.47</c:v>
                </c:pt>
                <c:pt idx="2126">
                  <c:v>58.48</c:v>
                </c:pt>
                <c:pt idx="2127">
                  <c:v>58.49</c:v>
                </c:pt>
                <c:pt idx="2128">
                  <c:v>58.5</c:v>
                </c:pt>
                <c:pt idx="2129">
                  <c:v>58.51</c:v>
                </c:pt>
                <c:pt idx="2130">
                  <c:v>58.52</c:v>
                </c:pt>
                <c:pt idx="2131">
                  <c:v>58.53</c:v>
                </c:pt>
                <c:pt idx="2132">
                  <c:v>58.54</c:v>
                </c:pt>
                <c:pt idx="2133">
                  <c:v>58.55</c:v>
                </c:pt>
                <c:pt idx="2134">
                  <c:v>58.56</c:v>
                </c:pt>
                <c:pt idx="2135">
                  <c:v>58.57</c:v>
                </c:pt>
                <c:pt idx="2136">
                  <c:v>58.58</c:v>
                </c:pt>
                <c:pt idx="2137">
                  <c:v>58.59</c:v>
                </c:pt>
                <c:pt idx="2138">
                  <c:v>58.6</c:v>
                </c:pt>
                <c:pt idx="2139">
                  <c:v>58.61</c:v>
                </c:pt>
                <c:pt idx="2140">
                  <c:v>58.62</c:v>
                </c:pt>
                <c:pt idx="2141">
                  <c:v>58.63</c:v>
                </c:pt>
                <c:pt idx="2142">
                  <c:v>58.64</c:v>
                </c:pt>
                <c:pt idx="2143">
                  <c:v>58.65</c:v>
                </c:pt>
                <c:pt idx="2144">
                  <c:v>58.66</c:v>
                </c:pt>
                <c:pt idx="2145">
                  <c:v>58.67</c:v>
                </c:pt>
                <c:pt idx="2146">
                  <c:v>58.68</c:v>
                </c:pt>
                <c:pt idx="2147">
                  <c:v>58.69</c:v>
                </c:pt>
                <c:pt idx="2148">
                  <c:v>58.7</c:v>
                </c:pt>
                <c:pt idx="2149">
                  <c:v>58.71</c:v>
                </c:pt>
                <c:pt idx="2150">
                  <c:v>58.72</c:v>
                </c:pt>
                <c:pt idx="2151">
                  <c:v>58.73</c:v>
                </c:pt>
                <c:pt idx="2152">
                  <c:v>58.74</c:v>
                </c:pt>
                <c:pt idx="2153">
                  <c:v>58.75</c:v>
                </c:pt>
                <c:pt idx="2154">
                  <c:v>58.76</c:v>
                </c:pt>
                <c:pt idx="2155">
                  <c:v>58.77</c:v>
                </c:pt>
                <c:pt idx="2156">
                  <c:v>58.78</c:v>
                </c:pt>
                <c:pt idx="2157">
                  <c:v>58.79</c:v>
                </c:pt>
                <c:pt idx="2158">
                  <c:v>58.8</c:v>
                </c:pt>
                <c:pt idx="2159">
                  <c:v>58.81</c:v>
                </c:pt>
                <c:pt idx="2160">
                  <c:v>58.82</c:v>
                </c:pt>
                <c:pt idx="2161">
                  <c:v>58.83</c:v>
                </c:pt>
                <c:pt idx="2162">
                  <c:v>58.84</c:v>
                </c:pt>
                <c:pt idx="2163">
                  <c:v>58.85</c:v>
                </c:pt>
                <c:pt idx="2164">
                  <c:v>58.86</c:v>
                </c:pt>
                <c:pt idx="2165">
                  <c:v>58.87</c:v>
                </c:pt>
                <c:pt idx="2166">
                  <c:v>58.88</c:v>
                </c:pt>
                <c:pt idx="2167">
                  <c:v>58.89</c:v>
                </c:pt>
                <c:pt idx="2168">
                  <c:v>58.9</c:v>
                </c:pt>
                <c:pt idx="2169">
                  <c:v>58.91</c:v>
                </c:pt>
                <c:pt idx="2170">
                  <c:v>58.92</c:v>
                </c:pt>
                <c:pt idx="2171">
                  <c:v>58.93</c:v>
                </c:pt>
                <c:pt idx="2172">
                  <c:v>58.94</c:v>
                </c:pt>
                <c:pt idx="2173">
                  <c:v>58.95</c:v>
                </c:pt>
                <c:pt idx="2174">
                  <c:v>58.96</c:v>
                </c:pt>
                <c:pt idx="2175">
                  <c:v>58.97</c:v>
                </c:pt>
                <c:pt idx="2176">
                  <c:v>58.98</c:v>
                </c:pt>
                <c:pt idx="2177">
                  <c:v>58.99</c:v>
                </c:pt>
                <c:pt idx="2178">
                  <c:v>59</c:v>
                </c:pt>
                <c:pt idx="2179">
                  <c:v>59.01</c:v>
                </c:pt>
                <c:pt idx="2180">
                  <c:v>59.02</c:v>
                </c:pt>
                <c:pt idx="2181">
                  <c:v>59.03</c:v>
                </c:pt>
                <c:pt idx="2182">
                  <c:v>59.04</c:v>
                </c:pt>
                <c:pt idx="2183">
                  <c:v>59.05</c:v>
                </c:pt>
                <c:pt idx="2184">
                  <c:v>59.06</c:v>
                </c:pt>
                <c:pt idx="2185">
                  <c:v>59.07</c:v>
                </c:pt>
                <c:pt idx="2186">
                  <c:v>59.08</c:v>
                </c:pt>
                <c:pt idx="2187">
                  <c:v>59.09</c:v>
                </c:pt>
                <c:pt idx="2188">
                  <c:v>59.1</c:v>
                </c:pt>
                <c:pt idx="2189">
                  <c:v>59.11</c:v>
                </c:pt>
                <c:pt idx="2190">
                  <c:v>59.12</c:v>
                </c:pt>
                <c:pt idx="2191">
                  <c:v>59.13</c:v>
                </c:pt>
                <c:pt idx="2192">
                  <c:v>59.14</c:v>
                </c:pt>
                <c:pt idx="2193">
                  <c:v>59.15</c:v>
                </c:pt>
                <c:pt idx="2194">
                  <c:v>59.16</c:v>
                </c:pt>
                <c:pt idx="2195">
                  <c:v>59.17</c:v>
                </c:pt>
                <c:pt idx="2196">
                  <c:v>59.18</c:v>
                </c:pt>
                <c:pt idx="2197">
                  <c:v>59.19</c:v>
                </c:pt>
                <c:pt idx="2198">
                  <c:v>59.2</c:v>
                </c:pt>
                <c:pt idx="2199">
                  <c:v>59.21</c:v>
                </c:pt>
                <c:pt idx="2200">
                  <c:v>59.22</c:v>
                </c:pt>
                <c:pt idx="2201">
                  <c:v>59.23</c:v>
                </c:pt>
                <c:pt idx="2202">
                  <c:v>59.24</c:v>
                </c:pt>
                <c:pt idx="2203">
                  <c:v>59.25</c:v>
                </c:pt>
                <c:pt idx="2204">
                  <c:v>59.26</c:v>
                </c:pt>
                <c:pt idx="2205">
                  <c:v>59.27</c:v>
                </c:pt>
                <c:pt idx="2206">
                  <c:v>59.28</c:v>
                </c:pt>
                <c:pt idx="2207">
                  <c:v>59.29</c:v>
                </c:pt>
                <c:pt idx="2208">
                  <c:v>59.3</c:v>
                </c:pt>
                <c:pt idx="2209">
                  <c:v>59.31</c:v>
                </c:pt>
                <c:pt idx="2210">
                  <c:v>59.32</c:v>
                </c:pt>
                <c:pt idx="2211">
                  <c:v>59.33</c:v>
                </c:pt>
                <c:pt idx="2212">
                  <c:v>59.34</c:v>
                </c:pt>
                <c:pt idx="2213">
                  <c:v>59.35</c:v>
                </c:pt>
                <c:pt idx="2214">
                  <c:v>59.36</c:v>
                </c:pt>
                <c:pt idx="2215">
                  <c:v>59.37</c:v>
                </c:pt>
                <c:pt idx="2216">
                  <c:v>59.38</c:v>
                </c:pt>
                <c:pt idx="2217">
                  <c:v>59.39</c:v>
                </c:pt>
                <c:pt idx="2218">
                  <c:v>59.4</c:v>
                </c:pt>
                <c:pt idx="2219">
                  <c:v>59.41</c:v>
                </c:pt>
                <c:pt idx="2220">
                  <c:v>59.42</c:v>
                </c:pt>
                <c:pt idx="2221">
                  <c:v>59.43</c:v>
                </c:pt>
                <c:pt idx="2222">
                  <c:v>59.44</c:v>
                </c:pt>
                <c:pt idx="2223">
                  <c:v>59.45</c:v>
                </c:pt>
                <c:pt idx="2224">
                  <c:v>59.46</c:v>
                </c:pt>
                <c:pt idx="2225">
                  <c:v>59.47</c:v>
                </c:pt>
                <c:pt idx="2226">
                  <c:v>59.48</c:v>
                </c:pt>
                <c:pt idx="2227">
                  <c:v>59.49</c:v>
                </c:pt>
                <c:pt idx="2228">
                  <c:v>59.5</c:v>
                </c:pt>
                <c:pt idx="2229">
                  <c:v>59.51</c:v>
                </c:pt>
                <c:pt idx="2230">
                  <c:v>59.52</c:v>
                </c:pt>
                <c:pt idx="2231">
                  <c:v>59.53</c:v>
                </c:pt>
                <c:pt idx="2232">
                  <c:v>59.54</c:v>
                </c:pt>
                <c:pt idx="2233">
                  <c:v>59.55</c:v>
                </c:pt>
                <c:pt idx="2234">
                  <c:v>59.56</c:v>
                </c:pt>
                <c:pt idx="2235">
                  <c:v>59.57</c:v>
                </c:pt>
                <c:pt idx="2236">
                  <c:v>59.58</c:v>
                </c:pt>
                <c:pt idx="2237">
                  <c:v>59.59</c:v>
                </c:pt>
                <c:pt idx="2238">
                  <c:v>59.6</c:v>
                </c:pt>
                <c:pt idx="2239">
                  <c:v>59.61</c:v>
                </c:pt>
                <c:pt idx="2240">
                  <c:v>59.62</c:v>
                </c:pt>
                <c:pt idx="2241">
                  <c:v>59.63</c:v>
                </c:pt>
                <c:pt idx="2242">
                  <c:v>59.64</c:v>
                </c:pt>
                <c:pt idx="2243">
                  <c:v>59.65</c:v>
                </c:pt>
                <c:pt idx="2244">
                  <c:v>59.66</c:v>
                </c:pt>
                <c:pt idx="2245">
                  <c:v>59.67</c:v>
                </c:pt>
                <c:pt idx="2246">
                  <c:v>59.68</c:v>
                </c:pt>
                <c:pt idx="2247">
                  <c:v>59.69</c:v>
                </c:pt>
                <c:pt idx="2248">
                  <c:v>59.7</c:v>
                </c:pt>
                <c:pt idx="2249">
                  <c:v>59.71</c:v>
                </c:pt>
                <c:pt idx="2250">
                  <c:v>59.72</c:v>
                </c:pt>
                <c:pt idx="2251">
                  <c:v>59.73</c:v>
                </c:pt>
                <c:pt idx="2252">
                  <c:v>59.74</c:v>
                </c:pt>
                <c:pt idx="2253">
                  <c:v>59.75</c:v>
                </c:pt>
                <c:pt idx="2254">
                  <c:v>59.76</c:v>
                </c:pt>
                <c:pt idx="2255">
                  <c:v>59.77</c:v>
                </c:pt>
                <c:pt idx="2256">
                  <c:v>59.78</c:v>
                </c:pt>
                <c:pt idx="2257">
                  <c:v>59.79</c:v>
                </c:pt>
                <c:pt idx="2258">
                  <c:v>59.8</c:v>
                </c:pt>
                <c:pt idx="2259">
                  <c:v>59.81</c:v>
                </c:pt>
                <c:pt idx="2260">
                  <c:v>59.82</c:v>
                </c:pt>
                <c:pt idx="2261">
                  <c:v>59.83</c:v>
                </c:pt>
                <c:pt idx="2262">
                  <c:v>59.84</c:v>
                </c:pt>
                <c:pt idx="2263">
                  <c:v>59.85</c:v>
                </c:pt>
                <c:pt idx="2264">
                  <c:v>59.86</c:v>
                </c:pt>
                <c:pt idx="2265">
                  <c:v>59.87</c:v>
                </c:pt>
                <c:pt idx="2266">
                  <c:v>59.88</c:v>
                </c:pt>
                <c:pt idx="2267">
                  <c:v>59.89</c:v>
                </c:pt>
                <c:pt idx="2268">
                  <c:v>59.9</c:v>
                </c:pt>
                <c:pt idx="2269">
                  <c:v>59.91</c:v>
                </c:pt>
                <c:pt idx="2270">
                  <c:v>59.92</c:v>
                </c:pt>
                <c:pt idx="2271">
                  <c:v>59.93</c:v>
                </c:pt>
                <c:pt idx="2272">
                  <c:v>59.94</c:v>
                </c:pt>
                <c:pt idx="2273">
                  <c:v>59.95</c:v>
                </c:pt>
                <c:pt idx="2274">
                  <c:v>59.96</c:v>
                </c:pt>
                <c:pt idx="2275">
                  <c:v>59.97</c:v>
                </c:pt>
                <c:pt idx="2276">
                  <c:v>59.98</c:v>
                </c:pt>
                <c:pt idx="2277">
                  <c:v>59.99</c:v>
                </c:pt>
                <c:pt idx="2278">
                  <c:v>60</c:v>
                </c:pt>
                <c:pt idx="2279">
                  <c:v>60.01</c:v>
                </c:pt>
                <c:pt idx="2280">
                  <c:v>60.02</c:v>
                </c:pt>
                <c:pt idx="2281">
                  <c:v>60.03</c:v>
                </c:pt>
                <c:pt idx="2282">
                  <c:v>60.04</c:v>
                </c:pt>
                <c:pt idx="2283">
                  <c:v>60.05</c:v>
                </c:pt>
                <c:pt idx="2284">
                  <c:v>60.06</c:v>
                </c:pt>
                <c:pt idx="2285">
                  <c:v>60.07</c:v>
                </c:pt>
                <c:pt idx="2286">
                  <c:v>60.08</c:v>
                </c:pt>
                <c:pt idx="2287">
                  <c:v>60.09</c:v>
                </c:pt>
                <c:pt idx="2288">
                  <c:v>60.1</c:v>
                </c:pt>
                <c:pt idx="2289">
                  <c:v>60.11</c:v>
                </c:pt>
                <c:pt idx="2290">
                  <c:v>60.12</c:v>
                </c:pt>
                <c:pt idx="2291">
                  <c:v>60.13</c:v>
                </c:pt>
                <c:pt idx="2292">
                  <c:v>60.14</c:v>
                </c:pt>
                <c:pt idx="2293">
                  <c:v>60.15</c:v>
                </c:pt>
                <c:pt idx="2294">
                  <c:v>60.16</c:v>
                </c:pt>
                <c:pt idx="2295">
                  <c:v>60.17</c:v>
                </c:pt>
                <c:pt idx="2296">
                  <c:v>60.18</c:v>
                </c:pt>
                <c:pt idx="2297">
                  <c:v>60.19</c:v>
                </c:pt>
                <c:pt idx="2298">
                  <c:v>60.2</c:v>
                </c:pt>
                <c:pt idx="2299">
                  <c:v>60.21</c:v>
                </c:pt>
                <c:pt idx="2300">
                  <c:v>60.22</c:v>
                </c:pt>
                <c:pt idx="2301">
                  <c:v>60.23</c:v>
                </c:pt>
                <c:pt idx="2302">
                  <c:v>60.24</c:v>
                </c:pt>
                <c:pt idx="2303">
                  <c:v>60.25</c:v>
                </c:pt>
                <c:pt idx="2304">
                  <c:v>60.26</c:v>
                </c:pt>
                <c:pt idx="2305">
                  <c:v>60.27</c:v>
                </c:pt>
                <c:pt idx="2306">
                  <c:v>60.28</c:v>
                </c:pt>
                <c:pt idx="2307">
                  <c:v>60.29</c:v>
                </c:pt>
                <c:pt idx="2308">
                  <c:v>60.3</c:v>
                </c:pt>
                <c:pt idx="2309">
                  <c:v>60.31</c:v>
                </c:pt>
                <c:pt idx="2310">
                  <c:v>60.32</c:v>
                </c:pt>
                <c:pt idx="2311">
                  <c:v>60.33</c:v>
                </c:pt>
                <c:pt idx="2312">
                  <c:v>60.34</c:v>
                </c:pt>
                <c:pt idx="2313">
                  <c:v>60.35</c:v>
                </c:pt>
                <c:pt idx="2314">
                  <c:v>60.36</c:v>
                </c:pt>
                <c:pt idx="2315">
                  <c:v>60.37</c:v>
                </c:pt>
                <c:pt idx="2316">
                  <c:v>60.38</c:v>
                </c:pt>
                <c:pt idx="2317">
                  <c:v>60.39</c:v>
                </c:pt>
                <c:pt idx="2318">
                  <c:v>60.4</c:v>
                </c:pt>
                <c:pt idx="2319">
                  <c:v>60.41</c:v>
                </c:pt>
                <c:pt idx="2320">
                  <c:v>60.42</c:v>
                </c:pt>
                <c:pt idx="2321">
                  <c:v>60.43</c:v>
                </c:pt>
                <c:pt idx="2322">
                  <c:v>60.44</c:v>
                </c:pt>
                <c:pt idx="2323">
                  <c:v>60.45</c:v>
                </c:pt>
                <c:pt idx="2324">
                  <c:v>60.46</c:v>
                </c:pt>
                <c:pt idx="2325">
                  <c:v>60.47</c:v>
                </c:pt>
                <c:pt idx="2326">
                  <c:v>60.48</c:v>
                </c:pt>
                <c:pt idx="2327">
                  <c:v>60.49</c:v>
                </c:pt>
                <c:pt idx="2328">
                  <c:v>60.5</c:v>
                </c:pt>
                <c:pt idx="2329">
                  <c:v>60.51</c:v>
                </c:pt>
                <c:pt idx="2330">
                  <c:v>60.52</c:v>
                </c:pt>
                <c:pt idx="2331">
                  <c:v>60.53</c:v>
                </c:pt>
                <c:pt idx="2332">
                  <c:v>60.54</c:v>
                </c:pt>
                <c:pt idx="2333">
                  <c:v>60.55</c:v>
                </c:pt>
                <c:pt idx="2334">
                  <c:v>60.56</c:v>
                </c:pt>
                <c:pt idx="2335">
                  <c:v>60.57</c:v>
                </c:pt>
                <c:pt idx="2336">
                  <c:v>60.58</c:v>
                </c:pt>
                <c:pt idx="2337">
                  <c:v>60.59</c:v>
                </c:pt>
                <c:pt idx="2338">
                  <c:v>60.6</c:v>
                </c:pt>
                <c:pt idx="2339">
                  <c:v>60.61</c:v>
                </c:pt>
                <c:pt idx="2340">
                  <c:v>60.62</c:v>
                </c:pt>
                <c:pt idx="2341">
                  <c:v>60.63</c:v>
                </c:pt>
                <c:pt idx="2342">
                  <c:v>60.64</c:v>
                </c:pt>
                <c:pt idx="2343">
                  <c:v>60.65</c:v>
                </c:pt>
                <c:pt idx="2344">
                  <c:v>60.66</c:v>
                </c:pt>
                <c:pt idx="2345">
                  <c:v>60.67</c:v>
                </c:pt>
                <c:pt idx="2346">
                  <c:v>60.68</c:v>
                </c:pt>
                <c:pt idx="2347">
                  <c:v>60.69</c:v>
                </c:pt>
                <c:pt idx="2348">
                  <c:v>60.7</c:v>
                </c:pt>
                <c:pt idx="2349">
                  <c:v>60.71</c:v>
                </c:pt>
                <c:pt idx="2350">
                  <c:v>60.72</c:v>
                </c:pt>
                <c:pt idx="2351">
                  <c:v>60.73</c:v>
                </c:pt>
                <c:pt idx="2352">
                  <c:v>60.74</c:v>
                </c:pt>
                <c:pt idx="2353">
                  <c:v>60.75</c:v>
                </c:pt>
                <c:pt idx="2354">
                  <c:v>60.76</c:v>
                </c:pt>
                <c:pt idx="2355">
                  <c:v>60.77</c:v>
                </c:pt>
                <c:pt idx="2356">
                  <c:v>60.78</c:v>
                </c:pt>
                <c:pt idx="2357">
                  <c:v>60.79</c:v>
                </c:pt>
                <c:pt idx="2358">
                  <c:v>60.8</c:v>
                </c:pt>
                <c:pt idx="2359">
                  <c:v>60.81</c:v>
                </c:pt>
                <c:pt idx="2360">
                  <c:v>60.82</c:v>
                </c:pt>
                <c:pt idx="2361">
                  <c:v>60.83</c:v>
                </c:pt>
                <c:pt idx="2362">
                  <c:v>60.84</c:v>
                </c:pt>
                <c:pt idx="2363">
                  <c:v>60.85</c:v>
                </c:pt>
                <c:pt idx="2364">
                  <c:v>60.86</c:v>
                </c:pt>
                <c:pt idx="2365">
                  <c:v>60.87</c:v>
                </c:pt>
                <c:pt idx="2366">
                  <c:v>60.88</c:v>
                </c:pt>
                <c:pt idx="2367">
                  <c:v>60.89</c:v>
                </c:pt>
                <c:pt idx="2368">
                  <c:v>60.9</c:v>
                </c:pt>
                <c:pt idx="2369">
                  <c:v>60.91</c:v>
                </c:pt>
                <c:pt idx="2370">
                  <c:v>60.92</c:v>
                </c:pt>
                <c:pt idx="2371">
                  <c:v>60.93</c:v>
                </c:pt>
                <c:pt idx="2372">
                  <c:v>60.94</c:v>
                </c:pt>
                <c:pt idx="2373">
                  <c:v>60.95</c:v>
                </c:pt>
                <c:pt idx="2374">
                  <c:v>60.96</c:v>
                </c:pt>
                <c:pt idx="2375">
                  <c:v>60.97</c:v>
                </c:pt>
                <c:pt idx="2376">
                  <c:v>60.98</c:v>
                </c:pt>
                <c:pt idx="2377">
                  <c:v>60.99</c:v>
                </c:pt>
                <c:pt idx="2378">
                  <c:v>61</c:v>
                </c:pt>
                <c:pt idx="2379">
                  <c:v>61.01</c:v>
                </c:pt>
                <c:pt idx="2380">
                  <c:v>61.02</c:v>
                </c:pt>
                <c:pt idx="2381">
                  <c:v>61.03</c:v>
                </c:pt>
                <c:pt idx="2382">
                  <c:v>61.04</c:v>
                </c:pt>
                <c:pt idx="2383">
                  <c:v>61.05</c:v>
                </c:pt>
                <c:pt idx="2384">
                  <c:v>61.06</c:v>
                </c:pt>
                <c:pt idx="2385">
                  <c:v>61.07</c:v>
                </c:pt>
                <c:pt idx="2386">
                  <c:v>61.08</c:v>
                </c:pt>
                <c:pt idx="2387">
                  <c:v>61.09</c:v>
                </c:pt>
                <c:pt idx="2388">
                  <c:v>61.1</c:v>
                </c:pt>
                <c:pt idx="2389">
                  <c:v>61.11</c:v>
                </c:pt>
                <c:pt idx="2390">
                  <c:v>61.12</c:v>
                </c:pt>
                <c:pt idx="2391">
                  <c:v>61.13</c:v>
                </c:pt>
                <c:pt idx="2392">
                  <c:v>61.14</c:v>
                </c:pt>
                <c:pt idx="2393">
                  <c:v>61.15</c:v>
                </c:pt>
                <c:pt idx="2394">
                  <c:v>61.16</c:v>
                </c:pt>
                <c:pt idx="2395">
                  <c:v>61.17</c:v>
                </c:pt>
                <c:pt idx="2396">
                  <c:v>61.18</c:v>
                </c:pt>
                <c:pt idx="2397">
                  <c:v>61.19</c:v>
                </c:pt>
                <c:pt idx="2398">
                  <c:v>61.2</c:v>
                </c:pt>
                <c:pt idx="2399">
                  <c:v>61.21</c:v>
                </c:pt>
                <c:pt idx="2400">
                  <c:v>61.22</c:v>
                </c:pt>
                <c:pt idx="2401">
                  <c:v>61.23</c:v>
                </c:pt>
                <c:pt idx="2402">
                  <c:v>61.24</c:v>
                </c:pt>
                <c:pt idx="2403">
                  <c:v>61.25</c:v>
                </c:pt>
                <c:pt idx="2404">
                  <c:v>61.26</c:v>
                </c:pt>
                <c:pt idx="2405">
                  <c:v>61.27</c:v>
                </c:pt>
                <c:pt idx="2406">
                  <c:v>61.28</c:v>
                </c:pt>
                <c:pt idx="2407">
                  <c:v>61.29</c:v>
                </c:pt>
                <c:pt idx="2408">
                  <c:v>61.3</c:v>
                </c:pt>
                <c:pt idx="2409">
                  <c:v>61.31</c:v>
                </c:pt>
                <c:pt idx="2410">
                  <c:v>61.32</c:v>
                </c:pt>
                <c:pt idx="2411">
                  <c:v>61.33</c:v>
                </c:pt>
                <c:pt idx="2412">
                  <c:v>61.34</c:v>
                </c:pt>
                <c:pt idx="2413">
                  <c:v>61.35</c:v>
                </c:pt>
                <c:pt idx="2414">
                  <c:v>61.36</c:v>
                </c:pt>
                <c:pt idx="2415">
                  <c:v>61.37</c:v>
                </c:pt>
                <c:pt idx="2416">
                  <c:v>61.38</c:v>
                </c:pt>
                <c:pt idx="2417">
                  <c:v>61.39</c:v>
                </c:pt>
                <c:pt idx="2418">
                  <c:v>61.4</c:v>
                </c:pt>
                <c:pt idx="2419">
                  <c:v>61.41</c:v>
                </c:pt>
                <c:pt idx="2420">
                  <c:v>61.42</c:v>
                </c:pt>
                <c:pt idx="2421">
                  <c:v>61.43</c:v>
                </c:pt>
                <c:pt idx="2422">
                  <c:v>61.44</c:v>
                </c:pt>
                <c:pt idx="2423">
                  <c:v>61.45</c:v>
                </c:pt>
                <c:pt idx="2424">
                  <c:v>61.46</c:v>
                </c:pt>
                <c:pt idx="2425">
                  <c:v>61.47</c:v>
                </c:pt>
                <c:pt idx="2426">
                  <c:v>61.48</c:v>
                </c:pt>
                <c:pt idx="2427">
                  <c:v>61.49</c:v>
                </c:pt>
                <c:pt idx="2428">
                  <c:v>61.5</c:v>
                </c:pt>
                <c:pt idx="2429">
                  <c:v>61.51</c:v>
                </c:pt>
                <c:pt idx="2430">
                  <c:v>61.52</c:v>
                </c:pt>
                <c:pt idx="2431">
                  <c:v>61.53</c:v>
                </c:pt>
                <c:pt idx="2432">
                  <c:v>61.54</c:v>
                </c:pt>
                <c:pt idx="2433">
                  <c:v>61.55</c:v>
                </c:pt>
                <c:pt idx="2434">
                  <c:v>61.56</c:v>
                </c:pt>
                <c:pt idx="2435">
                  <c:v>61.57</c:v>
                </c:pt>
                <c:pt idx="2436">
                  <c:v>61.58</c:v>
                </c:pt>
                <c:pt idx="2437">
                  <c:v>61.59</c:v>
                </c:pt>
                <c:pt idx="2438">
                  <c:v>61.6</c:v>
                </c:pt>
                <c:pt idx="2439">
                  <c:v>61.61</c:v>
                </c:pt>
                <c:pt idx="2440">
                  <c:v>61.62</c:v>
                </c:pt>
                <c:pt idx="2441">
                  <c:v>61.63</c:v>
                </c:pt>
                <c:pt idx="2442">
                  <c:v>61.64</c:v>
                </c:pt>
                <c:pt idx="2443">
                  <c:v>61.65</c:v>
                </c:pt>
                <c:pt idx="2444">
                  <c:v>61.66</c:v>
                </c:pt>
                <c:pt idx="2445">
                  <c:v>61.67</c:v>
                </c:pt>
                <c:pt idx="2446">
                  <c:v>61.68</c:v>
                </c:pt>
                <c:pt idx="2447">
                  <c:v>61.69</c:v>
                </c:pt>
                <c:pt idx="2448">
                  <c:v>61.7</c:v>
                </c:pt>
                <c:pt idx="2449">
                  <c:v>61.71</c:v>
                </c:pt>
                <c:pt idx="2450">
                  <c:v>61.72</c:v>
                </c:pt>
                <c:pt idx="2451">
                  <c:v>61.73</c:v>
                </c:pt>
                <c:pt idx="2452">
                  <c:v>61.74</c:v>
                </c:pt>
                <c:pt idx="2453">
                  <c:v>61.75</c:v>
                </c:pt>
                <c:pt idx="2454">
                  <c:v>61.76</c:v>
                </c:pt>
                <c:pt idx="2455">
                  <c:v>61.77</c:v>
                </c:pt>
                <c:pt idx="2456">
                  <c:v>61.78</c:v>
                </c:pt>
                <c:pt idx="2457">
                  <c:v>61.79</c:v>
                </c:pt>
                <c:pt idx="2458">
                  <c:v>61.8</c:v>
                </c:pt>
                <c:pt idx="2459">
                  <c:v>61.81</c:v>
                </c:pt>
                <c:pt idx="2460">
                  <c:v>61.82</c:v>
                </c:pt>
                <c:pt idx="2461">
                  <c:v>61.83</c:v>
                </c:pt>
                <c:pt idx="2462">
                  <c:v>61.84</c:v>
                </c:pt>
                <c:pt idx="2463">
                  <c:v>61.85</c:v>
                </c:pt>
                <c:pt idx="2464">
                  <c:v>61.86</c:v>
                </c:pt>
                <c:pt idx="2465">
                  <c:v>61.87</c:v>
                </c:pt>
                <c:pt idx="2466">
                  <c:v>61.88</c:v>
                </c:pt>
                <c:pt idx="2467">
                  <c:v>61.89</c:v>
                </c:pt>
                <c:pt idx="2468">
                  <c:v>61.9</c:v>
                </c:pt>
                <c:pt idx="2469">
                  <c:v>61.91</c:v>
                </c:pt>
                <c:pt idx="2470">
                  <c:v>61.92</c:v>
                </c:pt>
                <c:pt idx="2471">
                  <c:v>61.93</c:v>
                </c:pt>
                <c:pt idx="2472">
                  <c:v>61.94</c:v>
                </c:pt>
                <c:pt idx="2473">
                  <c:v>61.95</c:v>
                </c:pt>
                <c:pt idx="2474">
                  <c:v>61.96</c:v>
                </c:pt>
                <c:pt idx="2475">
                  <c:v>61.97</c:v>
                </c:pt>
                <c:pt idx="2476">
                  <c:v>61.98</c:v>
                </c:pt>
                <c:pt idx="2477">
                  <c:v>61.99</c:v>
                </c:pt>
                <c:pt idx="2478">
                  <c:v>62</c:v>
                </c:pt>
                <c:pt idx="2479">
                  <c:v>62.01</c:v>
                </c:pt>
                <c:pt idx="2480">
                  <c:v>62.02</c:v>
                </c:pt>
                <c:pt idx="2481">
                  <c:v>62.03</c:v>
                </c:pt>
                <c:pt idx="2482">
                  <c:v>62.04</c:v>
                </c:pt>
                <c:pt idx="2483">
                  <c:v>62.05</c:v>
                </c:pt>
                <c:pt idx="2484">
                  <c:v>62.06</c:v>
                </c:pt>
                <c:pt idx="2485">
                  <c:v>62.07</c:v>
                </c:pt>
                <c:pt idx="2486">
                  <c:v>62.08</c:v>
                </c:pt>
                <c:pt idx="2487">
                  <c:v>62.09</c:v>
                </c:pt>
                <c:pt idx="2488">
                  <c:v>62.1</c:v>
                </c:pt>
                <c:pt idx="2489">
                  <c:v>62.11</c:v>
                </c:pt>
                <c:pt idx="2490">
                  <c:v>62.12</c:v>
                </c:pt>
                <c:pt idx="2491">
                  <c:v>62.13</c:v>
                </c:pt>
                <c:pt idx="2492">
                  <c:v>62.14</c:v>
                </c:pt>
                <c:pt idx="2493">
                  <c:v>62.15</c:v>
                </c:pt>
                <c:pt idx="2494">
                  <c:v>62.16</c:v>
                </c:pt>
                <c:pt idx="2495">
                  <c:v>62.17</c:v>
                </c:pt>
                <c:pt idx="2496">
                  <c:v>62.18</c:v>
                </c:pt>
                <c:pt idx="2497">
                  <c:v>62.19</c:v>
                </c:pt>
                <c:pt idx="2498">
                  <c:v>62.2</c:v>
                </c:pt>
                <c:pt idx="2499">
                  <c:v>62.21</c:v>
                </c:pt>
                <c:pt idx="2500">
                  <c:v>62.22</c:v>
                </c:pt>
                <c:pt idx="2501">
                  <c:v>62.23</c:v>
                </c:pt>
                <c:pt idx="2502">
                  <c:v>62.24</c:v>
                </c:pt>
                <c:pt idx="2503">
                  <c:v>62.25</c:v>
                </c:pt>
                <c:pt idx="2504">
                  <c:v>62.26</c:v>
                </c:pt>
                <c:pt idx="2505">
                  <c:v>62.27</c:v>
                </c:pt>
                <c:pt idx="2506">
                  <c:v>62.28</c:v>
                </c:pt>
                <c:pt idx="2507">
                  <c:v>62.29</c:v>
                </c:pt>
                <c:pt idx="2508">
                  <c:v>62.3</c:v>
                </c:pt>
                <c:pt idx="2509">
                  <c:v>62.31</c:v>
                </c:pt>
                <c:pt idx="2510">
                  <c:v>62.32</c:v>
                </c:pt>
                <c:pt idx="2511">
                  <c:v>62.33</c:v>
                </c:pt>
                <c:pt idx="2512">
                  <c:v>62.34</c:v>
                </c:pt>
                <c:pt idx="2513">
                  <c:v>62.35</c:v>
                </c:pt>
                <c:pt idx="2514">
                  <c:v>62.36</c:v>
                </c:pt>
                <c:pt idx="2515">
                  <c:v>62.37</c:v>
                </c:pt>
                <c:pt idx="2516">
                  <c:v>62.38</c:v>
                </c:pt>
                <c:pt idx="2517">
                  <c:v>62.39</c:v>
                </c:pt>
                <c:pt idx="2518">
                  <c:v>62.4</c:v>
                </c:pt>
                <c:pt idx="2519">
                  <c:v>62.41</c:v>
                </c:pt>
                <c:pt idx="2520">
                  <c:v>62.42</c:v>
                </c:pt>
                <c:pt idx="2521">
                  <c:v>62.43</c:v>
                </c:pt>
                <c:pt idx="2522">
                  <c:v>62.44</c:v>
                </c:pt>
                <c:pt idx="2523">
                  <c:v>62.45</c:v>
                </c:pt>
                <c:pt idx="2524">
                  <c:v>62.46</c:v>
                </c:pt>
                <c:pt idx="2525">
                  <c:v>62.47</c:v>
                </c:pt>
                <c:pt idx="2526">
                  <c:v>62.48</c:v>
                </c:pt>
                <c:pt idx="2527">
                  <c:v>62.49</c:v>
                </c:pt>
                <c:pt idx="2528">
                  <c:v>62.5</c:v>
                </c:pt>
                <c:pt idx="2529">
                  <c:v>62.51</c:v>
                </c:pt>
                <c:pt idx="2530">
                  <c:v>62.52</c:v>
                </c:pt>
                <c:pt idx="2531">
                  <c:v>62.53</c:v>
                </c:pt>
                <c:pt idx="2532">
                  <c:v>62.54</c:v>
                </c:pt>
                <c:pt idx="2533">
                  <c:v>62.55</c:v>
                </c:pt>
                <c:pt idx="2534">
                  <c:v>62.56</c:v>
                </c:pt>
                <c:pt idx="2535">
                  <c:v>62.57</c:v>
                </c:pt>
                <c:pt idx="2536">
                  <c:v>62.58</c:v>
                </c:pt>
                <c:pt idx="2537">
                  <c:v>62.59</c:v>
                </c:pt>
                <c:pt idx="2538">
                  <c:v>62.6</c:v>
                </c:pt>
                <c:pt idx="2539">
                  <c:v>62.61</c:v>
                </c:pt>
                <c:pt idx="2540">
                  <c:v>62.62</c:v>
                </c:pt>
                <c:pt idx="2541">
                  <c:v>62.63</c:v>
                </c:pt>
                <c:pt idx="2542">
                  <c:v>62.64</c:v>
                </c:pt>
                <c:pt idx="2543">
                  <c:v>62.65</c:v>
                </c:pt>
                <c:pt idx="2544">
                  <c:v>62.66</c:v>
                </c:pt>
                <c:pt idx="2545">
                  <c:v>62.67</c:v>
                </c:pt>
                <c:pt idx="2546">
                  <c:v>62.68</c:v>
                </c:pt>
                <c:pt idx="2547">
                  <c:v>62.69</c:v>
                </c:pt>
                <c:pt idx="2548">
                  <c:v>62.7</c:v>
                </c:pt>
                <c:pt idx="2549">
                  <c:v>62.71</c:v>
                </c:pt>
                <c:pt idx="2550">
                  <c:v>62.72</c:v>
                </c:pt>
                <c:pt idx="2551">
                  <c:v>62.73</c:v>
                </c:pt>
                <c:pt idx="2552">
                  <c:v>62.74</c:v>
                </c:pt>
                <c:pt idx="2553">
                  <c:v>62.75</c:v>
                </c:pt>
                <c:pt idx="2554">
                  <c:v>62.76</c:v>
                </c:pt>
                <c:pt idx="2555">
                  <c:v>62.77</c:v>
                </c:pt>
                <c:pt idx="2556">
                  <c:v>62.78</c:v>
                </c:pt>
                <c:pt idx="2557">
                  <c:v>62.79</c:v>
                </c:pt>
                <c:pt idx="2558">
                  <c:v>62.8</c:v>
                </c:pt>
                <c:pt idx="2559">
                  <c:v>62.81</c:v>
                </c:pt>
                <c:pt idx="2560">
                  <c:v>62.82</c:v>
                </c:pt>
                <c:pt idx="2561">
                  <c:v>62.83</c:v>
                </c:pt>
                <c:pt idx="2562">
                  <c:v>62.84</c:v>
                </c:pt>
                <c:pt idx="2563">
                  <c:v>62.85</c:v>
                </c:pt>
                <c:pt idx="2564">
                  <c:v>62.86</c:v>
                </c:pt>
                <c:pt idx="2565">
                  <c:v>62.87</c:v>
                </c:pt>
                <c:pt idx="2566">
                  <c:v>62.88</c:v>
                </c:pt>
                <c:pt idx="2567">
                  <c:v>62.89</c:v>
                </c:pt>
                <c:pt idx="2568">
                  <c:v>62.9</c:v>
                </c:pt>
                <c:pt idx="2569">
                  <c:v>62.91</c:v>
                </c:pt>
                <c:pt idx="2570">
                  <c:v>62.92</c:v>
                </c:pt>
                <c:pt idx="2571">
                  <c:v>62.93</c:v>
                </c:pt>
                <c:pt idx="2572">
                  <c:v>62.94</c:v>
                </c:pt>
                <c:pt idx="2573">
                  <c:v>62.95</c:v>
                </c:pt>
                <c:pt idx="2574">
                  <c:v>62.96</c:v>
                </c:pt>
                <c:pt idx="2575">
                  <c:v>62.97</c:v>
                </c:pt>
                <c:pt idx="2576">
                  <c:v>62.98</c:v>
                </c:pt>
                <c:pt idx="2577">
                  <c:v>62.99</c:v>
                </c:pt>
                <c:pt idx="2578">
                  <c:v>63</c:v>
                </c:pt>
                <c:pt idx="2579">
                  <c:v>63.01</c:v>
                </c:pt>
                <c:pt idx="2580">
                  <c:v>63.02</c:v>
                </c:pt>
                <c:pt idx="2581">
                  <c:v>63.03</c:v>
                </c:pt>
                <c:pt idx="2582">
                  <c:v>63.04</c:v>
                </c:pt>
                <c:pt idx="2583">
                  <c:v>63.05</c:v>
                </c:pt>
                <c:pt idx="2584">
                  <c:v>63.06</c:v>
                </c:pt>
                <c:pt idx="2585">
                  <c:v>63.07</c:v>
                </c:pt>
                <c:pt idx="2586">
                  <c:v>63.08</c:v>
                </c:pt>
                <c:pt idx="2587">
                  <c:v>63.09</c:v>
                </c:pt>
                <c:pt idx="2588">
                  <c:v>63.1</c:v>
                </c:pt>
                <c:pt idx="2589">
                  <c:v>63.11</c:v>
                </c:pt>
                <c:pt idx="2590">
                  <c:v>63.12</c:v>
                </c:pt>
                <c:pt idx="2591">
                  <c:v>63.13</c:v>
                </c:pt>
                <c:pt idx="2592">
                  <c:v>63.14</c:v>
                </c:pt>
                <c:pt idx="2593">
                  <c:v>63.15</c:v>
                </c:pt>
                <c:pt idx="2594">
                  <c:v>63.16</c:v>
                </c:pt>
                <c:pt idx="2595">
                  <c:v>63.17</c:v>
                </c:pt>
                <c:pt idx="2596">
                  <c:v>63.18</c:v>
                </c:pt>
                <c:pt idx="2597">
                  <c:v>63.19</c:v>
                </c:pt>
                <c:pt idx="2598">
                  <c:v>63.2</c:v>
                </c:pt>
                <c:pt idx="2599">
                  <c:v>63.21</c:v>
                </c:pt>
                <c:pt idx="2600">
                  <c:v>63.22</c:v>
                </c:pt>
                <c:pt idx="2601">
                  <c:v>63.23</c:v>
                </c:pt>
                <c:pt idx="2602">
                  <c:v>63.24</c:v>
                </c:pt>
                <c:pt idx="2603">
                  <c:v>63.25</c:v>
                </c:pt>
                <c:pt idx="2604">
                  <c:v>63.26</c:v>
                </c:pt>
                <c:pt idx="2605">
                  <c:v>63.27</c:v>
                </c:pt>
                <c:pt idx="2606">
                  <c:v>63.28</c:v>
                </c:pt>
                <c:pt idx="2607">
                  <c:v>63.29</c:v>
                </c:pt>
                <c:pt idx="2608">
                  <c:v>63.3</c:v>
                </c:pt>
                <c:pt idx="2609">
                  <c:v>63.31</c:v>
                </c:pt>
                <c:pt idx="2610">
                  <c:v>63.32</c:v>
                </c:pt>
                <c:pt idx="2611">
                  <c:v>63.33</c:v>
                </c:pt>
                <c:pt idx="2612">
                  <c:v>63.34</c:v>
                </c:pt>
                <c:pt idx="2613">
                  <c:v>63.35</c:v>
                </c:pt>
                <c:pt idx="2614">
                  <c:v>63.36</c:v>
                </c:pt>
                <c:pt idx="2615">
                  <c:v>63.37</c:v>
                </c:pt>
                <c:pt idx="2616">
                  <c:v>63.38</c:v>
                </c:pt>
                <c:pt idx="2617">
                  <c:v>63.39</c:v>
                </c:pt>
                <c:pt idx="2618">
                  <c:v>63.4</c:v>
                </c:pt>
                <c:pt idx="2619">
                  <c:v>63.41</c:v>
                </c:pt>
                <c:pt idx="2620">
                  <c:v>63.42</c:v>
                </c:pt>
                <c:pt idx="2621">
                  <c:v>63.43</c:v>
                </c:pt>
                <c:pt idx="2622">
                  <c:v>63.44</c:v>
                </c:pt>
                <c:pt idx="2623">
                  <c:v>63.45</c:v>
                </c:pt>
                <c:pt idx="2624">
                  <c:v>63.46</c:v>
                </c:pt>
                <c:pt idx="2625">
                  <c:v>63.47</c:v>
                </c:pt>
                <c:pt idx="2626">
                  <c:v>63.48</c:v>
                </c:pt>
                <c:pt idx="2627">
                  <c:v>63.49</c:v>
                </c:pt>
                <c:pt idx="2628">
                  <c:v>63.5</c:v>
                </c:pt>
                <c:pt idx="2629">
                  <c:v>63.51</c:v>
                </c:pt>
                <c:pt idx="2630">
                  <c:v>63.52</c:v>
                </c:pt>
                <c:pt idx="2631">
                  <c:v>63.53</c:v>
                </c:pt>
                <c:pt idx="2632">
                  <c:v>63.54</c:v>
                </c:pt>
                <c:pt idx="2633">
                  <c:v>63.55</c:v>
                </c:pt>
                <c:pt idx="2634">
                  <c:v>63.56</c:v>
                </c:pt>
                <c:pt idx="2635">
                  <c:v>63.57</c:v>
                </c:pt>
                <c:pt idx="2636">
                  <c:v>63.58</c:v>
                </c:pt>
                <c:pt idx="2637">
                  <c:v>63.59</c:v>
                </c:pt>
                <c:pt idx="2638">
                  <c:v>63.6</c:v>
                </c:pt>
                <c:pt idx="2639">
                  <c:v>63.61</c:v>
                </c:pt>
                <c:pt idx="2640">
                  <c:v>63.62</c:v>
                </c:pt>
                <c:pt idx="2641">
                  <c:v>63.63</c:v>
                </c:pt>
                <c:pt idx="2642">
                  <c:v>63.64</c:v>
                </c:pt>
                <c:pt idx="2643">
                  <c:v>63.65</c:v>
                </c:pt>
                <c:pt idx="2644">
                  <c:v>63.66</c:v>
                </c:pt>
                <c:pt idx="2645">
                  <c:v>63.67</c:v>
                </c:pt>
                <c:pt idx="2646">
                  <c:v>63.68</c:v>
                </c:pt>
                <c:pt idx="2647">
                  <c:v>63.69</c:v>
                </c:pt>
                <c:pt idx="2648">
                  <c:v>63.7</c:v>
                </c:pt>
                <c:pt idx="2649">
                  <c:v>63.71</c:v>
                </c:pt>
                <c:pt idx="2650">
                  <c:v>63.72</c:v>
                </c:pt>
                <c:pt idx="2651">
                  <c:v>63.73</c:v>
                </c:pt>
                <c:pt idx="2652">
                  <c:v>63.74</c:v>
                </c:pt>
                <c:pt idx="2653">
                  <c:v>63.75</c:v>
                </c:pt>
                <c:pt idx="2654">
                  <c:v>63.76</c:v>
                </c:pt>
                <c:pt idx="2655">
                  <c:v>63.77</c:v>
                </c:pt>
                <c:pt idx="2656">
                  <c:v>63.78</c:v>
                </c:pt>
                <c:pt idx="2657">
                  <c:v>63.79</c:v>
                </c:pt>
                <c:pt idx="2658">
                  <c:v>63.8</c:v>
                </c:pt>
                <c:pt idx="2659">
                  <c:v>63.81</c:v>
                </c:pt>
                <c:pt idx="2660">
                  <c:v>63.82</c:v>
                </c:pt>
                <c:pt idx="2661">
                  <c:v>63.83</c:v>
                </c:pt>
                <c:pt idx="2662">
                  <c:v>63.84</c:v>
                </c:pt>
                <c:pt idx="2663">
                  <c:v>63.85</c:v>
                </c:pt>
                <c:pt idx="2664">
                  <c:v>63.86</c:v>
                </c:pt>
                <c:pt idx="2665">
                  <c:v>63.87</c:v>
                </c:pt>
                <c:pt idx="2666">
                  <c:v>63.88</c:v>
                </c:pt>
                <c:pt idx="2667">
                  <c:v>63.89</c:v>
                </c:pt>
                <c:pt idx="2668">
                  <c:v>63.9</c:v>
                </c:pt>
                <c:pt idx="2669">
                  <c:v>63.91</c:v>
                </c:pt>
                <c:pt idx="2670">
                  <c:v>63.92</c:v>
                </c:pt>
                <c:pt idx="2671">
                  <c:v>63.93</c:v>
                </c:pt>
                <c:pt idx="2672">
                  <c:v>63.94</c:v>
                </c:pt>
                <c:pt idx="2673">
                  <c:v>63.95</c:v>
                </c:pt>
                <c:pt idx="2674">
                  <c:v>63.96</c:v>
                </c:pt>
                <c:pt idx="2675">
                  <c:v>63.97</c:v>
                </c:pt>
                <c:pt idx="2676">
                  <c:v>63.98</c:v>
                </c:pt>
                <c:pt idx="2677">
                  <c:v>63.99</c:v>
                </c:pt>
                <c:pt idx="2678">
                  <c:v>64</c:v>
                </c:pt>
                <c:pt idx="2679">
                  <c:v>64.010000000000005</c:v>
                </c:pt>
                <c:pt idx="2680">
                  <c:v>64.02</c:v>
                </c:pt>
                <c:pt idx="2681">
                  <c:v>64.03</c:v>
                </c:pt>
                <c:pt idx="2682">
                  <c:v>64.040000000000006</c:v>
                </c:pt>
                <c:pt idx="2683">
                  <c:v>64.05</c:v>
                </c:pt>
                <c:pt idx="2684">
                  <c:v>64.06</c:v>
                </c:pt>
                <c:pt idx="2685">
                  <c:v>64.069999999999993</c:v>
                </c:pt>
                <c:pt idx="2686">
                  <c:v>64.08</c:v>
                </c:pt>
                <c:pt idx="2687">
                  <c:v>64.09</c:v>
                </c:pt>
                <c:pt idx="2688">
                  <c:v>64.099999999999994</c:v>
                </c:pt>
                <c:pt idx="2689">
                  <c:v>64.11</c:v>
                </c:pt>
                <c:pt idx="2690">
                  <c:v>64.12</c:v>
                </c:pt>
                <c:pt idx="2691">
                  <c:v>64.13</c:v>
                </c:pt>
                <c:pt idx="2692">
                  <c:v>64.14</c:v>
                </c:pt>
                <c:pt idx="2693">
                  <c:v>64.150000000000006</c:v>
                </c:pt>
                <c:pt idx="2694">
                  <c:v>64.16</c:v>
                </c:pt>
                <c:pt idx="2695">
                  <c:v>64.17</c:v>
                </c:pt>
                <c:pt idx="2696">
                  <c:v>64.180000000000007</c:v>
                </c:pt>
                <c:pt idx="2697">
                  <c:v>64.19</c:v>
                </c:pt>
                <c:pt idx="2698">
                  <c:v>64.2</c:v>
                </c:pt>
                <c:pt idx="2699">
                  <c:v>64.209999999999994</c:v>
                </c:pt>
                <c:pt idx="2700">
                  <c:v>64.22</c:v>
                </c:pt>
                <c:pt idx="2701">
                  <c:v>64.23</c:v>
                </c:pt>
                <c:pt idx="2702">
                  <c:v>64.239999999999995</c:v>
                </c:pt>
                <c:pt idx="2703">
                  <c:v>64.25</c:v>
                </c:pt>
                <c:pt idx="2704">
                  <c:v>64.260000000000005</c:v>
                </c:pt>
                <c:pt idx="2705">
                  <c:v>64.27</c:v>
                </c:pt>
                <c:pt idx="2706">
                  <c:v>64.28</c:v>
                </c:pt>
                <c:pt idx="2707">
                  <c:v>64.290000000000006</c:v>
                </c:pt>
                <c:pt idx="2708">
                  <c:v>64.3</c:v>
                </c:pt>
                <c:pt idx="2709">
                  <c:v>64.31</c:v>
                </c:pt>
                <c:pt idx="2710">
                  <c:v>64.319999999999993</c:v>
                </c:pt>
                <c:pt idx="2711">
                  <c:v>64.33</c:v>
                </c:pt>
                <c:pt idx="2712">
                  <c:v>64.34</c:v>
                </c:pt>
                <c:pt idx="2713">
                  <c:v>64.349999999999994</c:v>
                </c:pt>
                <c:pt idx="2714">
                  <c:v>64.36</c:v>
                </c:pt>
                <c:pt idx="2715">
                  <c:v>64.37</c:v>
                </c:pt>
                <c:pt idx="2716">
                  <c:v>64.38</c:v>
                </c:pt>
                <c:pt idx="2717">
                  <c:v>64.39</c:v>
                </c:pt>
                <c:pt idx="2718">
                  <c:v>64.400000000000006</c:v>
                </c:pt>
                <c:pt idx="2719">
                  <c:v>64.41</c:v>
                </c:pt>
                <c:pt idx="2720">
                  <c:v>64.42</c:v>
                </c:pt>
                <c:pt idx="2721">
                  <c:v>64.430000000000007</c:v>
                </c:pt>
                <c:pt idx="2722">
                  <c:v>64.44</c:v>
                </c:pt>
                <c:pt idx="2723">
                  <c:v>64.45</c:v>
                </c:pt>
                <c:pt idx="2724">
                  <c:v>64.459999999999994</c:v>
                </c:pt>
                <c:pt idx="2725">
                  <c:v>64.47</c:v>
                </c:pt>
                <c:pt idx="2726">
                  <c:v>64.48</c:v>
                </c:pt>
                <c:pt idx="2727">
                  <c:v>64.489999999999995</c:v>
                </c:pt>
                <c:pt idx="2728">
                  <c:v>64.5</c:v>
                </c:pt>
                <c:pt idx="2729">
                  <c:v>64.510000000000005</c:v>
                </c:pt>
                <c:pt idx="2730">
                  <c:v>64.52</c:v>
                </c:pt>
                <c:pt idx="2731">
                  <c:v>64.53</c:v>
                </c:pt>
                <c:pt idx="2732">
                  <c:v>64.540000000000006</c:v>
                </c:pt>
                <c:pt idx="2733">
                  <c:v>64.55</c:v>
                </c:pt>
                <c:pt idx="2734">
                  <c:v>64.56</c:v>
                </c:pt>
                <c:pt idx="2735">
                  <c:v>64.569999999999993</c:v>
                </c:pt>
                <c:pt idx="2736">
                  <c:v>64.58</c:v>
                </c:pt>
                <c:pt idx="2737">
                  <c:v>64.59</c:v>
                </c:pt>
                <c:pt idx="2738">
                  <c:v>64.599999999999994</c:v>
                </c:pt>
                <c:pt idx="2739">
                  <c:v>64.61</c:v>
                </c:pt>
                <c:pt idx="2740">
                  <c:v>64.62</c:v>
                </c:pt>
                <c:pt idx="2741">
                  <c:v>64.63</c:v>
                </c:pt>
                <c:pt idx="2742">
                  <c:v>64.64</c:v>
                </c:pt>
                <c:pt idx="2743">
                  <c:v>64.650000000000006</c:v>
                </c:pt>
                <c:pt idx="2744">
                  <c:v>64.66</c:v>
                </c:pt>
                <c:pt idx="2745">
                  <c:v>64.67</c:v>
                </c:pt>
                <c:pt idx="2746">
                  <c:v>64.680000000000007</c:v>
                </c:pt>
                <c:pt idx="2747">
                  <c:v>64.69</c:v>
                </c:pt>
                <c:pt idx="2748">
                  <c:v>64.7</c:v>
                </c:pt>
                <c:pt idx="2749">
                  <c:v>64.709999999999994</c:v>
                </c:pt>
                <c:pt idx="2750">
                  <c:v>64.72</c:v>
                </c:pt>
                <c:pt idx="2751">
                  <c:v>64.73</c:v>
                </c:pt>
                <c:pt idx="2752">
                  <c:v>64.739999999999995</c:v>
                </c:pt>
                <c:pt idx="2753">
                  <c:v>64.75</c:v>
                </c:pt>
                <c:pt idx="2754">
                  <c:v>64.760000000000005</c:v>
                </c:pt>
                <c:pt idx="2755">
                  <c:v>64.77</c:v>
                </c:pt>
                <c:pt idx="2756">
                  <c:v>64.78</c:v>
                </c:pt>
                <c:pt idx="2757">
                  <c:v>64.790000000000006</c:v>
                </c:pt>
                <c:pt idx="2758">
                  <c:v>64.8</c:v>
                </c:pt>
                <c:pt idx="2759">
                  <c:v>64.81</c:v>
                </c:pt>
                <c:pt idx="2760">
                  <c:v>64.819999999999993</c:v>
                </c:pt>
                <c:pt idx="2761">
                  <c:v>64.83</c:v>
                </c:pt>
                <c:pt idx="2762">
                  <c:v>64.84</c:v>
                </c:pt>
                <c:pt idx="2763">
                  <c:v>64.849999999999994</c:v>
                </c:pt>
                <c:pt idx="2764">
                  <c:v>64.86</c:v>
                </c:pt>
                <c:pt idx="2765">
                  <c:v>64.87</c:v>
                </c:pt>
                <c:pt idx="2766">
                  <c:v>64.88</c:v>
                </c:pt>
                <c:pt idx="2767">
                  <c:v>64.89</c:v>
                </c:pt>
                <c:pt idx="2768">
                  <c:v>64.900000000000006</c:v>
                </c:pt>
                <c:pt idx="2769">
                  <c:v>64.91</c:v>
                </c:pt>
                <c:pt idx="2770">
                  <c:v>64.92</c:v>
                </c:pt>
                <c:pt idx="2771">
                  <c:v>64.930000000000007</c:v>
                </c:pt>
                <c:pt idx="2772">
                  <c:v>64.94</c:v>
                </c:pt>
                <c:pt idx="2773">
                  <c:v>64.95</c:v>
                </c:pt>
                <c:pt idx="2774">
                  <c:v>64.959999999999994</c:v>
                </c:pt>
                <c:pt idx="2775">
                  <c:v>64.97</c:v>
                </c:pt>
                <c:pt idx="2776">
                  <c:v>64.98</c:v>
                </c:pt>
                <c:pt idx="2777">
                  <c:v>64.989999999999995</c:v>
                </c:pt>
                <c:pt idx="2778">
                  <c:v>65</c:v>
                </c:pt>
                <c:pt idx="2779">
                  <c:v>65.010000000000005</c:v>
                </c:pt>
                <c:pt idx="2780">
                  <c:v>65.02</c:v>
                </c:pt>
                <c:pt idx="2781">
                  <c:v>65.03</c:v>
                </c:pt>
                <c:pt idx="2782">
                  <c:v>65.040000000000006</c:v>
                </c:pt>
                <c:pt idx="2783">
                  <c:v>65.05</c:v>
                </c:pt>
                <c:pt idx="2784">
                  <c:v>65.06</c:v>
                </c:pt>
                <c:pt idx="2785">
                  <c:v>65.069999999999993</c:v>
                </c:pt>
                <c:pt idx="2786">
                  <c:v>65.08</c:v>
                </c:pt>
                <c:pt idx="2787">
                  <c:v>65.09</c:v>
                </c:pt>
                <c:pt idx="2788">
                  <c:v>65.099999999999994</c:v>
                </c:pt>
                <c:pt idx="2789">
                  <c:v>65.11</c:v>
                </c:pt>
                <c:pt idx="2790">
                  <c:v>65.12</c:v>
                </c:pt>
                <c:pt idx="2791">
                  <c:v>65.13</c:v>
                </c:pt>
                <c:pt idx="2792">
                  <c:v>65.14</c:v>
                </c:pt>
                <c:pt idx="2793">
                  <c:v>65.150000000000006</c:v>
                </c:pt>
                <c:pt idx="2794">
                  <c:v>65.16</c:v>
                </c:pt>
                <c:pt idx="2795">
                  <c:v>65.17</c:v>
                </c:pt>
                <c:pt idx="2796">
                  <c:v>65.180000000000007</c:v>
                </c:pt>
                <c:pt idx="2797">
                  <c:v>65.19</c:v>
                </c:pt>
                <c:pt idx="2798">
                  <c:v>65.2</c:v>
                </c:pt>
                <c:pt idx="2799">
                  <c:v>65.209999999999994</c:v>
                </c:pt>
                <c:pt idx="2800">
                  <c:v>65.22</c:v>
                </c:pt>
                <c:pt idx="2801">
                  <c:v>65.23</c:v>
                </c:pt>
                <c:pt idx="2802">
                  <c:v>65.239999999999995</c:v>
                </c:pt>
                <c:pt idx="2803">
                  <c:v>65.25</c:v>
                </c:pt>
                <c:pt idx="2804">
                  <c:v>65.260000000000005</c:v>
                </c:pt>
                <c:pt idx="2805">
                  <c:v>65.27</c:v>
                </c:pt>
                <c:pt idx="2806">
                  <c:v>65.28</c:v>
                </c:pt>
                <c:pt idx="2807">
                  <c:v>65.290000000000006</c:v>
                </c:pt>
                <c:pt idx="2808">
                  <c:v>65.3</c:v>
                </c:pt>
                <c:pt idx="2809">
                  <c:v>65.31</c:v>
                </c:pt>
                <c:pt idx="2810">
                  <c:v>65.319999999999993</c:v>
                </c:pt>
                <c:pt idx="2811">
                  <c:v>65.33</c:v>
                </c:pt>
                <c:pt idx="2812">
                  <c:v>65.34</c:v>
                </c:pt>
                <c:pt idx="2813">
                  <c:v>65.349999999999994</c:v>
                </c:pt>
                <c:pt idx="2814">
                  <c:v>65.36</c:v>
                </c:pt>
                <c:pt idx="2815">
                  <c:v>65.37</c:v>
                </c:pt>
                <c:pt idx="2816">
                  <c:v>65.38</c:v>
                </c:pt>
                <c:pt idx="2817">
                  <c:v>65.39</c:v>
                </c:pt>
                <c:pt idx="2818">
                  <c:v>65.400000000000006</c:v>
                </c:pt>
                <c:pt idx="2819">
                  <c:v>65.41</c:v>
                </c:pt>
                <c:pt idx="2820">
                  <c:v>65.42</c:v>
                </c:pt>
                <c:pt idx="2821">
                  <c:v>65.430000000000007</c:v>
                </c:pt>
                <c:pt idx="2822">
                  <c:v>65.44</c:v>
                </c:pt>
                <c:pt idx="2823">
                  <c:v>65.45</c:v>
                </c:pt>
                <c:pt idx="2824">
                  <c:v>65.459999999999994</c:v>
                </c:pt>
                <c:pt idx="2825">
                  <c:v>65.47</c:v>
                </c:pt>
                <c:pt idx="2826">
                  <c:v>65.48</c:v>
                </c:pt>
                <c:pt idx="2827">
                  <c:v>65.489999999999995</c:v>
                </c:pt>
                <c:pt idx="2828">
                  <c:v>65.5</c:v>
                </c:pt>
                <c:pt idx="2829">
                  <c:v>65.510000000000005</c:v>
                </c:pt>
                <c:pt idx="2830">
                  <c:v>65.52</c:v>
                </c:pt>
                <c:pt idx="2831">
                  <c:v>65.53</c:v>
                </c:pt>
                <c:pt idx="2832">
                  <c:v>65.540000000000006</c:v>
                </c:pt>
                <c:pt idx="2833">
                  <c:v>65.55</c:v>
                </c:pt>
                <c:pt idx="2834">
                  <c:v>65.56</c:v>
                </c:pt>
                <c:pt idx="2835">
                  <c:v>65.569999999999993</c:v>
                </c:pt>
                <c:pt idx="2836">
                  <c:v>65.58</c:v>
                </c:pt>
                <c:pt idx="2837">
                  <c:v>65.59</c:v>
                </c:pt>
                <c:pt idx="2838">
                  <c:v>65.599999999999994</c:v>
                </c:pt>
                <c:pt idx="2839">
                  <c:v>65.61</c:v>
                </c:pt>
                <c:pt idx="2840">
                  <c:v>65.62</c:v>
                </c:pt>
                <c:pt idx="2841">
                  <c:v>65.63</c:v>
                </c:pt>
                <c:pt idx="2842">
                  <c:v>65.64</c:v>
                </c:pt>
                <c:pt idx="2843">
                  <c:v>65.650000000000006</c:v>
                </c:pt>
                <c:pt idx="2844">
                  <c:v>65.66</c:v>
                </c:pt>
                <c:pt idx="2845">
                  <c:v>65.67</c:v>
                </c:pt>
                <c:pt idx="2846">
                  <c:v>65.680000000000007</c:v>
                </c:pt>
                <c:pt idx="2847">
                  <c:v>65.69</c:v>
                </c:pt>
                <c:pt idx="2848">
                  <c:v>65.7</c:v>
                </c:pt>
                <c:pt idx="2849">
                  <c:v>65.709999999999994</c:v>
                </c:pt>
                <c:pt idx="2850">
                  <c:v>65.72</c:v>
                </c:pt>
                <c:pt idx="2851">
                  <c:v>65.73</c:v>
                </c:pt>
                <c:pt idx="2852">
                  <c:v>65.739999999999995</c:v>
                </c:pt>
                <c:pt idx="2853">
                  <c:v>65.75</c:v>
                </c:pt>
                <c:pt idx="2854">
                  <c:v>65.760000000000005</c:v>
                </c:pt>
                <c:pt idx="2855">
                  <c:v>65.77</c:v>
                </c:pt>
                <c:pt idx="2856">
                  <c:v>65.78</c:v>
                </c:pt>
                <c:pt idx="2857">
                  <c:v>65.790000000000006</c:v>
                </c:pt>
                <c:pt idx="2858">
                  <c:v>65.8</c:v>
                </c:pt>
                <c:pt idx="2859">
                  <c:v>65.81</c:v>
                </c:pt>
                <c:pt idx="2860">
                  <c:v>65.819999999999993</c:v>
                </c:pt>
                <c:pt idx="2861">
                  <c:v>65.83</c:v>
                </c:pt>
                <c:pt idx="2862">
                  <c:v>65.84</c:v>
                </c:pt>
                <c:pt idx="2863">
                  <c:v>65.849999999999994</c:v>
                </c:pt>
                <c:pt idx="2864">
                  <c:v>65.86</c:v>
                </c:pt>
                <c:pt idx="2865">
                  <c:v>65.87</c:v>
                </c:pt>
                <c:pt idx="2866">
                  <c:v>65.88</c:v>
                </c:pt>
                <c:pt idx="2867">
                  <c:v>65.89</c:v>
                </c:pt>
                <c:pt idx="2868">
                  <c:v>65.900000000000006</c:v>
                </c:pt>
                <c:pt idx="2869">
                  <c:v>65.91</c:v>
                </c:pt>
                <c:pt idx="2870">
                  <c:v>65.92</c:v>
                </c:pt>
                <c:pt idx="2871">
                  <c:v>65.930000000000007</c:v>
                </c:pt>
                <c:pt idx="2872">
                  <c:v>65.94</c:v>
                </c:pt>
                <c:pt idx="2873">
                  <c:v>65.95</c:v>
                </c:pt>
                <c:pt idx="2874">
                  <c:v>65.959999999999994</c:v>
                </c:pt>
                <c:pt idx="2875">
                  <c:v>65.97</c:v>
                </c:pt>
                <c:pt idx="2876">
                  <c:v>65.98</c:v>
                </c:pt>
                <c:pt idx="2877">
                  <c:v>65.989999999999995</c:v>
                </c:pt>
                <c:pt idx="2878">
                  <c:v>66</c:v>
                </c:pt>
                <c:pt idx="2879">
                  <c:v>66.010000000000005</c:v>
                </c:pt>
                <c:pt idx="2880">
                  <c:v>66.02</c:v>
                </c:pt>
                <c:pt idx="2881">
                  <c:v>66.03</c:v>
                </c:pt>
                <c:pt idx="2882">
                  <c:v>66.040000000000006</c:v>
                </c:pt>
                <c:pt idx="2883">
                  <c:v>66.05</c:v>
                </c:pt>
                <c:pt idx="2884">
                  <c:v>66.06</c:v>
                </c:pt>
                <c:pt idx="2885">
                  <c:v>66.069999999999993</c:v>
                </c:pt>
                <c:pt idx="2886">
                  <c:v>66.08</c:v>
                </c:pt>
                <c:pt idx="2887">
                  <c:v>66.09</c:v>
                </c:pt>
                <c:pt idx="2888">
                  <c:v>66.099999999999994</c:v>
                </c:pt>
                <c:pt idx="2889">
                  <c:v>66.11</c:v>
                </c:pt>
                <c:pt idx="2890">
                  <c:v>66.12</c:v>
                </c:pt>
                <c:pt idx="2891">
                  <c:v>66.13</c:v>
                </c:pt>
                <c:pt idx="2892">
                  <c:v>66.14</c:v>
                </c:pt>
                <c:pt idx="2893">
                  <c:v>66.150000000000006</c:v>
                </c:pt>
                <c:pt idx="2894">
                  <c:v>66.16</c:v>
                </c:pt>
                <c:pt idx="2895">
                  <c:v>66.17</c:v>
                </c:pt>
                <c:pt idx="2896">
                  <c:v>66.180000000000007</c:v>
                </c:pt>
                <c:pt idx="2897">
                  <c:v>66.19</c:v>
                </c:pt>
                <c:pt idx="2898">
                  <c:v>66.2</c:v>
                </c:pt>
                <c:pt idx="2899">
                  <c:v>66.209999999999994</c:v>
                </c:pt>
                <c:pt idx="2900">
                  <c:v>66.22</c:v>
                </c:pt>
                <c:pt idx="2901">
                  <c:v>66.23</c:v>
                </c:pt>
                <c:pt idx="2902">
                  <c:v>66.239999999999995</c:v>
                </c:pt>
                <c:pt idx="2903">
                  <c:v>66.25</c:v>
                </c:pt>
                <c:pt idx="2904">
                  <c:v>66.260000000000005</c:v>
                </c:pt>
                <c:pt idx="2905">
                  <c:v>66.27</c:v>
                </c:pt>
                <c:pt idx="2906">
                  <c:v>66.28</c:v>
                </c:pt>
                <c:pt idx="2907">
                  <c:v>66.290000000000006</c:v>
                </c:pt>
                <c:pt idx="2908">
                  <c:v>66.3</c:v>
                </c:pt>
                <c:pt idx="2909">
                  <c:v>66.31</c:v>
                </c:pt>
                <c:pt idx="2910">
                  <c:v>66.319999999999993</c:v>
                </c:pt>
                <c:pt idx="2911">
                  <c:v>66.33</c:v>
                </c:pt>
                <c:pt idx="2912">
                  <c:v>66.34</c:v>
                </c:pt>
                <c:pt idx="2913">
                  <c:v>66.349999999999994</c:v>
                </c:pt>
                <c:pt idx="2914">
                  <c:v>66.36</c:v>
                </c:pt>
                <c:pt idx="2915">
                  <c:v>66.37</c:v>
                </c:pt>
                <c:pt idx="2916">
                  <c:v>66.38</c:v>
                </c:pt>
                <c:pt idx="2917">
                  <c:v>66.39</c:v>
                </c:pt>
                <c:pt idx="2918">
                  <c:v>66.400000000000006</c:v>
                </c:pt>
                <c:pt idx="2919">
                  <c:v>66.41</c:v>
                </c:pt>
                <c:pt idx="2920">
                  <c:v>66.42</c:v>
                </c:pt>
                <c:pt idx="2921">
                  <c:v>66.430000000000007</c:v>
                </c:pt>
                <c:pt idx="2922">
                  <c:v>66.44</c:v>
                </c:pt>
                <c:pt idx="2923">
                  <c:v>66.45</c:v>
                </c:pt>
                <c:pt idx="2924">
                  <c:v>66.459999999999994</c:v>
                </c:pt>
                <c:pt idx="2925">
                  <c:v>66.47</c:v>
                </c:pt>
                <c:pt idx="2926">
                  <c:v>66.48</c:v>
                </c:pt>
                <c:pt idx="2927">
                  <c:v>66.489999999999995</c:v>
                </c:pt>
                <c:pt idx="2928">
                  <c:v>66.5</c:v>
                </c:pt>
                <c:pt idx="2929">
                  <c:v>66.510000000000005</c:v>
                </c:pt>
                <c:pt idx="2930">
                  <c:v>66.52</c:v>
                </c:pt>
                <c:pt idx="2931">
                  <c:v>66.53</c:v>
                </c:pt>
                <c:pt idx="2932">
                  <c:v>66.540000000000006</c:v>
                </c:pt>
                <c:pt idx="2933">
                  <c:v>66.55</c:v>
                </c:pt>
                <c:pt idx="2934">
                  <c:v>66.56</c:v>
                </c:pt>
                <c:pt idx="2935">
                  <c:v>66.569999999999993</c:v>
                </c:pt>
                <c:pt idx="2936">
                  <c:v>66.58</c:v>
                </c:pt>
                <c:pt idx="2937">
                  <c:v>66.59</c:v>
                </c:pt>
                <c:pt idx="2938">
                  <c:v>66.599999999999994</c:v>
                </c:pt>
                <c:pt idx="2939">
                  <c:v>66.61</c:v>
                </c:pt>
                <c:pt idx="2940">
                  <c:v>66.62</c:v>
                </c:pt>
                <c:pt idx="2941">
                  <c:v>66.63</c:v>
                </c:pt>
                <c:pt idx="2942">
                  <c:v>66.64</c:v>
                </c:pt>
                <c:pt idx="2943">
                  <c:v>66.650000000000006</c:v>
                </c:pt>
                <c:pt idx="2944">
                  <c:v>66.66</c:v>
                </c:pt>
                <c:pt idx="2945">
                  <c:v>66.67</c:v>
                </c:pt>
                <c:pt idx="2946">
                  <c:v>66.680000000000007</c:v>
                </c:pt>
                <c:pt idx="2947">
                  <c:v>66.69</c:v>
                </c:pt>
                <c:pt idx="2948">
                  <c:v>66.7</c:v>
                </c:pt>
                <c:pt idx="2949">
                  <c:v>66.709999999999994</c:v>
                </c:pt>
                <c:pt idx="2950">
                  <c:v>66.72</c:v>
                </c:pt>
                <c:pt idx="2951">
                  <c:v>66.73</c:v>
                </c:pt>
                <c:pt idx="2952">
                  <c:v>66.739999999999995</c:v>
                </c:pt>
                <c:pt idx="2953">
                  <c:v>66.75</c:v>
                </c:pt>
                <c:pt idx="2954">
                  <c:v>66.760000000000005</c:v>
                </c:pt>
                <c:pt idx="2955">
                  <c:v>66.77</c:v>
                </c:pt>
                <c:pt idx="2956">
                  <c:v>66.78</c:v>
                </c:pt>
                <c:pt idx="2957">
                  <c:v>66.790000000000006</c:v>
                </c:pt>
                <c:pt idx="2958">
                  <c:v>66.8</c:v>
                </c:pt>
                <c:pt idx="2959">
                  <c:v>66.81</c:v>
                </c:pt>
                <c:pt idx="2960">
                  <c:v>66.819999999999993</c:v>
                </c:pt>
                <c:pt idx="2961">
                  <c:v>66.83</c:v>
                </c:pt>
                <c:pt idx="2962">
                  <c:v>66.84</c:v>
                </c:pt>
                <c:pt idx="2963">
                  <c:v>66.849999999999994</c:v>
                </c:pt>
                <c:pt idx="2964">
                  <c:v>66.86</c:v>
                </c:pt>
                <c:pt idx="2965">
                  <c:v>66.87</c:v>
                </c:pt>
                <c:pt idx="2966">
                  <c:v>66.88</c:v>
                </c:pt>
                <c:pt idx="2967">
                  <c:v>66.89</c:v>
                </c:pt>
                <c:pt idx="2968">
                  <c:v>66.900000000000006</c:v>
                </c:pt>
                <c:pt idx="2969">
                  <c:v>66.91</c:v>
                </c:pt>
                <c:pt idx="2970">
                  <c:v>66.92</c:v>
                </c:pt>
                <c:pt idx="2971">
                  <c:v>66.930000000000007</c:v>
                </c:pt>
                <c:pt idx="2972">
                  <c:v>66.94</c:v>
                </c:pt>
                <c:pt idx="2973">
                  <c:v>66.95</c:v>
                </c:pt>
                <c:pt idx="2974">
                  <c:v>66.959999999999994</c:v>
                </c:pt>
                <c:pt idx="2975">
                  <c:v>66.97</c:v>
                </c:pt>
                <c:pt idx="2976">
                  <c:v>66.98</c:v>
                </c:pt>
                <c:pt idx="2977">
                  <c:v>66.989999999999995</c:v>
                </c:pt>
                <c:pt idx="2978">
                  <c:v>67</c:v>
                </c:pt>
                <c:pt idx="2979">
                  <c:v>67.010000000000005</c:v>
                </c:pt>
                <c:pt idx="2980">
                  <c:v>67.02</c:v>
                </c:pt>
                <c:pt idx="2981">
                  <c:v>67.03</c:v>
                </c:pt>
                <c:pt idx="2982">
                  <c:v>67.040000000000006</c:v>
                </c:pt>
                <c:pt idx="2983">
                  <c:v>67.05</c:v>
                </c:pt>
                <c:pt idx="2984">
                  <c:v>67.06</c:v>
                </c:pt>
                <c:pt idx="2985">
                  <c:v>67.069999999999993</c:v>
                </c:pt>
                <c:pt idx="2986">
                  <c:v>67.08</c:v>
                </c:pt>
                <c:pt idx="2987">
                  <c:v>67.09</c:v>
                </c:pt>
                <c:pt idx="2988">
                  <c:v>67.099999999999994</c:v>
                </c:pt>
                <c:pt idx="2989">
                  <c:v>67.11</c:v>
                </c:pt>
                <c:pt idx="2990">
                  <c:v>67.12</c:v>
                </c:pt>
                <c:pt idx="2991">
                  <c:v>67.13</c:v>
                </c:pt>
                <c:pt idx="2992">
                  <c:v>67.14</c:v>
                </c:pt>
                <c:pt idx="2993">
                  <c:v>67.150000000000006</c:v>
                </c:pt>
                <c:pt idx="2994">
                  <c:v>67.16</c:v>
                </c:pt>
                <c:pt idx="2995">
                  <c:v>67.17</c:v>
                </c:pt>
                <c:pt idx="2996">
                  <c:v>67.180000000000007</c:v>
                </c:pt>
                <c:pt idx="2997">
                  <c:v>67.19</c:v>
                </c:pt>
                <c:pt idx="2998">
                  <c:v>67.2</c:v>
                </c:pt>
                <c:pt idx="2999">
                  <c:v>67.209999999999994</c:v>
                </c:pt>
                <c:pt idx="3000">
                  <c:v>67.22</c:v>
                </c:pt>
                <c:pt idx="3001">
                  <c:v>67.23</c:v>
                </c:pt>
                <c:pt idx="3002">
                  <c:v>67.239999999999995</c:v>
                </c:pt>
                <c:pt idx="3003">
                  <c:v>67.25</c:v>
                </c:pt>
                <c:pt idx="3004">
                  <c:v>67.260000000000005</c:v>
                </c:pt>
                <c:pt idx="3005">
                  <c:v>67.27</c:v>
                </c:pt>
                <c:pt idx="3006">
                  <c:v>67.28</c:v>
                </c:pt>
                <c:pt idx="3007">
                  <c:v>67.290000000000006</c:v>
                </c:pt>
                <c:pt idx="3008">
                  <c:v>67.3</c:v>
                </c:pt>
                <c:pt idx="3009">
                  <c:v>67.31</c:v>
                </c:pt>
                <c:pt idx="3010">
                  <c:v>67.319999999999993</c:v>
                </c:pt>
                <c:pt idx="3011">
                  <c:v>67.33</c:v>
                </c:pt>
                <c:pt idx="3012">
                  <c:v>67.34</c:v>
                </c:pt>
                <c:pt idx="3013">
                  <c:v>67.349999999999994</c:v>
                </c:pt>
                <c:pt idx="3014">
                  <c:v>67.36</c:v>
                </c:pt>
                <c:pt idx="3015">
                  <c:v>67.37</c:v>
                </c:pt>
                <c:pt idx="3016">
                  <c:v>67.38</c:v>
                </c:pt>
                <c:pt idx="3017">
                  <c:v>67.39</c:v>
                </c:pt>
                <c:pt idx="3018">
                  <c:v>67.400000000000006</c:v>
                </c:pt>
                <c:pt idx="3019">
                  <c:v>67.41</c:v>
                </c:pt>
                <c:pt idx="3020">
                  <c:v>67.42</c:v>
                </c:pt>
                <c:pt idx="3021">
                  <c:v>67.430000000000007</c:v>
                </c:pt>
                <c:pt idx="3022">
                  <c:v>67.44</c:v>
                </c:pt>
                <c:pt idx="3023">
                  <c:v>67.45</c:v>
                </c:pt>
                <c:pt idx="3024">
                  <c:v>67.459999999999994</c:v>
                </c:pt>
                <c:pt idx="3025">
                  <c:v>67.47</c:v>
                </c:pt>
                <c:pt idx="3026">
                  <c:v>67.48</c:v>
                </c:pt>
                <c:pt idx="3027">
                  <c:v>67.489999999999995</c:v>
                </c:pt>
                <c:pt idx="3028">
                  <c:v>67.5</c:v>
                </c:pt>
                <c:pt idx="3029">
                  <c:v>67.510000000000005</c:v>
                </c:pt>
                <c:pt idx="3030">
                  <c:v>67.52</c:v>
                </c:pt>
                <c:pt idx="3031">
                  <c:v>67.53</c:v>
                </c:pt>
                <c:pt idx="3032">
                  <c:v>67.540000000000006</c:v>
                </c:pt>
                <c:pt idx="3033">
                  <c:v>67.55</c:v>
                </c:pt>
                <c:pt idx="3034">
                  <c:v>67.56</c:v>
                </c:pt>
                <c:pt idx="3035">
                  <c:v>67.569999999999993</c:v>
                </c:pt>
                <c:pt idx="3036">
                  <c:v>67.58</c:v>
                </c:pt>
                <c:pt idx="3037">
                  <c:v>67.59</c:v>
                </c:pt>
                <c:pt idx="3038">
                  <c:v>67.599999999999994</c:v>
                </c:pt>
                <c:pt idx="3039">
                  <c:v>67.61</c:v>
                </c:pt>
                <c:pt idx="3040">
                  <c:v>67.62</c:v>
                </c:pt>
                <c:pt idx="3041">
                  <c:v>67.63</c:v>
                </c:pt>
                <c:pt idx="3042">
                  <c:v>67.64</c:v>
                </c:pt>
                <c:pt idx="3043">
                  <c:v>67.650000000000006</c:v>
                </c:pt>
                <c:pt idx="3044">
                  <c:v>67.66</c:v>
                </c:pt>
                <c:pt idx="3045">
                  <c:v>67.67</c:v>
                </c:pt>
                <c:pt idx="3046">
                  <c:v>67.680000000000007</c:v>
                </c:pt>
                <c:pt idx="3047">
                  <c:v>67.69</c:v>
                </c:pt>
                <c:pt idx="3048">
                  <c:v>67.7</c:v>
                </c:pt>
                <c:pt idx="3049">
                  <c:v>67.709999999999994</c:v>
                </c:pt>
                <c:pt idx="3050">
                  <c:v>67.72</c:v>
                </c:pt>
                <c:pt idx="3051">
                  <c:v>67.73</c:v>
                </c:pt>
                <c:pt idx="3052">
                  <c:v>67.739999999999995</c:v>
                </c:pt>
                <c:pt idx="3053">
                  <c:v>67.75</c:v>
                </c:pt>
                <c:pt idx="3054">
                  <c:v>67.760000000000005</c:v>
                </c:pt>
                <c:pt idx="3055">
                  <c:v>67.77</c:v>
                </c:pt>
                <c:pt idx="3056">
                  <c:v>67.78</c:v>
                </c:pt>
                <c:pt idx="3057">
                  <c:v>67.790000000000006</c:v>
                </c:pt>
                <c:pt idx="3058">
                  <c:v>67.8</c:v>
                </c:pt>
                <c:pt idx="3059">
                  <c:v>67.81</c:v>
                </c:pt>
                <c:pt idx="3060">
                  <c:v>67.819999999999993</c:v>
                </c:pt>
                <c:pt idx="3061">
                  <c:v>67.83</c:v>
                </c:pt>
                <c:pt idx="3062">
                  <c:v>67.84</c:v>
                </c:pt>
                <c:pt idx="3063">
                  <c:v>67.849999999999994</c:v>
                </c:pt>
                <c:pt idx="3064">
                  <c:v>67.86</c:v>
                </c:pt>
                <c:pt idx="3065">
                  <c:v>67.87</c:v>
                </c:pt>
                <c:pt idx="3066">
                  <c:v>67.88</c:v>
                </c:pt>
                <c:pt idx="3067">
                  <c:v>67.89</c:v>
                </c:pt>
                <c:pt idx="3068">
                  <c:v>67.900000000000006</c:v>
                </c:pt>
                <c:pt idx="3069">
                  <c:v>67.91</c:v>
                </c:pt>
                <c:pt idx="3070">
                  <c:v>67.92</c:v>
                </c:pt>
                <c:pt idx="3071">
                  <c:v>67.930000000000007</c:v>
                </c:pt>
                <c:pt idx="3072">
                  <c:v>67.94</c:v>
                </c:pt>
                <c:pt idx="3073">
                  <c:v>67.95</c:v>
                </c:pt>
                <c:pt idx="3074">
                  <c:v>67.959999999999994</c:v>
                </c:pt>
                <c:pt idx="3075">
                  <c:v>67.97</c:v>
                </c:pt>
                <c:pt idx="3076">
                  <c:v>67.98</c:v>
                </c:pt>
                <c:pt idx="3077">
                  <c:v>67.989999999999995</c:v>
                </c:pt>
                <c:pt idx="3078">
                  <c:v>68</c:v>
                </c:pt>
                <c:pt idx="3079">
                  <c:v>68.010000000000005</c:v>
                </c:pt>
                <c:pt idx="3080">
                  <c:v>68.02</c:v>
                </c:pt>
                <c:pt idx="3081">
                  <c:v>68.03</c:v>
                </c:pt>
                <c:pt idx="3082">
                  <c:v>68.040000000000006</c:v>
                </c:pt>
                <c:pt idx="3083">
                  <c:v>68.05</c:v>
                </c:pt>
                <c:pt idx="3084">
                  <c:v>68.06</c:v>
                </c:pt>
                <c:pt idx="3085">
                  <c:v>68.069999999999993</c:v>
                </c:pt>
                <c:pt idx="3086">
                  <c:v>68.08</c:v>
                </c:pt>
                <c:pt idx="3087">
                  <c:v>68.09</c:v>
                </c:pt>
                <c:pt idx="3088">
                  <c:v>68.099999999999994</c:v>
                </c:pt>
                <c:pt idx="3089">
                  <c:v>68.11</c:v>
                </c:pt>
                <c:pt idx="3090">
                  <c:v>68.12</c:v>
                </c:pt>
                <c:pt idx="3091">
                  <c:v>68.13</c:v>
                </c:pt>
                <c:pt idx="3092">
                  <c:v>68.14</c:v>
                </c:pt>
                <c:pt idx="3093">
                  <c:v>68.150000000000006</c:v>
                </c:pt>
                <c:pt idx="3094">
                  <c:v>68.16</c:v>
                </c:pt>
                <c:pt idx="3095">
                  <c:v>68.17</c:v>
                </c:pt>
                <c:pt idx="3096">
                  <c:v>68.180000000000007</c:v>
                </c:pt>
                <c:pt idx="3097">
                  <c:v>68.19</c:v>
                </c:pt>
                <c:pt idx="3098">
                  <c:v>68.2</c:v>
                </c:pt>
                <c:pt idx="3099">
                  <c:v>68.209999999999994</c:v>
                </c:pt>
                <c:pt idx="3100">
                  <c:v>68.22</c:v>
                </c:pt>
                <c:pt idx="3101">
                  <c:v>68.23</c:v>
                </c:pt>
                <c:pt idx="3102">
                  <c:v>68.239999999999995</c:v>
                </c:pt>
                <c:pt idx="3103">
                  <c:v>68.25</c:v>
                </c:pt>
                <c:pt idx="3104">
                  <c:v>68.260000000000005</c:v>
                </c:pt>
                <c:pt idx="3105">
                  <c:v>68.27</c:v>
                </c:pt>
                <c:pt idx="3106">
                  <c:v>68.28</c:v>
                </c:pt>
                <c:pt idx="3107">
                  <c:v>68.290000000000006</c:v>
                </c:pt>
                <c:pt idx="3108">
                  <c:v>68.3</c:v>
                </c:pt>
                <c:pt idx="3109">
                  <c:v>68.31</c:v>
                </c:pt>
                <c:pt idx="3110">
                  <c:v>68.319999999999993</c:v>
                </c:pt>
                <c:pt idx="3111">
                  <c:v>68.33</c:v>
                </c:pt>
                <c:pt idx="3112">
                  <c:v>68.34</c:v>
                </c:pt>
                <c:pt idx="3113">
                  <c:v>68.349999999999994</c:v>
                </c:pt>
                <c:pt idx="3114">
                  <c:v>68.36</c:v>
                </c:pt>
                <c:pt idx="3115">
                  <c:v>68.37</c:v>
                </c:pt>
                <c:pt idx="3116">
                  <c:v>68.38</c:v>
                </c:pt>
                <c:pt idx="3117">
                  <c:v>68.39</c:v>
                </c:pt>
                <c:pt idx="3118">
                  <c:v>68.400000000000006</c:v>
                </c:pt>
                <c:pt idx="3119">
                  <c:v>68.41</c:v>
                </c:pt>
                <c:pt idx="3120">
                  <c:v>68.42</c:v>
                </c:pt>
                <c:pt idx="3121">
                  <c:v>68.430000000000007</c:v>
                </c:pt>
                <c:pt idx="3122">
                  <c:v>68.44</c:v>
                </c:pt>
                <c:pt idx="3123">
                  <c:v>68.45</c:v>
                </c:pt>
                <c:pt idx="3124">
                  <c:v>68.459999999999994</c:v>
                </c:pt>
                <c:pt idx="3125">
                  <c:v>68.47</c:v>
                </c:pt>
                <c:pt idx="3126">
                  <c:v>68.48</c:v>
                </c:pt>
                <c:pt idx="3127">
                  <c:v>68.489999999999995</c:v>
                </c:pt>
                <c:pt idx="3128">
                  <c:v>68.5</c:v>
                </c:pt>
                <c:pt idx="3129">
                  <c:v>68.510000000000005</c:v>
                </c:pt>
                <c:pt idx="3130">
                  <c:v>68.52</c:v>
                </c:pt>
                <c:pt idx="3131">
                  <c:v>68.53</c:v>
                </c:pt>
                <c:pt idx="3132">
                  <c:v>68.540000000000006</c:v>
                </c:pt>
                <c:pt idx="3133">
                  <c:v>68.55</c:v>
                </c:pt>
                <c:pt idx="3134">
                  <c:v>68.56</c:v>
                </c:pt>
                <c:pt idx="3135">
                  <c:v>68.569999999999993</c:v>
                </c:pt>
                <c:pt idx="3136">
                  <c:v>68.58</c:v>
                </c:pt>
                <c:pt idx="3137">
                  <c:v>68.59</c:v>
                </c:pt>
                <c:pt idx="3138">
                  <c:v>68.599999999999994</c:v>
                </c:pt>
                <c:pt idx="3139">
                  <c:v>68.61</c:v>
                </c:pt>
                <c:pt idx="3140">
                  <c:v>68.62</c:v>
                </c:pt>
                <c:pt idx="3141">
                  <c:v>68.63</c:v>
                </c:pt>
                <c:pt idx="3142">
                  <c:v>68.64</c:v>
                </c:pt>
                <c:pt idx="3143">
                  <c:v>68.650000000000006</c:v>
                </c:pt>
                <c:pt idx="3144">
                  <c:v>68.66</c:v>
                </c:pt>
                <c:pt idx="3145">
                  <c:v>68.67</c:v>
                </c:pt>
                <c:pt idx="3146">
                  <c:v>68.680000000000007</c:v>
                </c:pt>
                <c:pt idx="3147">
                  <c:v>68.69</c:v>
                </c:pt>
                <c:pt idx="3148">
                  <c:v>68.7</c:v>
                </c:pt>
                <c:pt idx="3149">
                  <c:v>68.709999999999994</c:v>
                </c:pt>
                <c:pt idx="3150">
                  <c:v>68.72</c:v>
                </c:pt>
                <c:pt idx="3151">
                  <c:v>68.73</c:v>
                </c:pt>
                <c:pt idx="3152">
                  <c:v>68.739999999999995</c:v>
                </c:pt>
                <c:pt idx="3153">
                  <c:v>68.75</c:v>
                </c:pt>
                <c:pt idx="3154">
                  <c:v>68.760000000000005</c:v>
                </c:pt>
                <c:pt idx="3155">
                  <c:v>68.77</c:v>
                </c:pt>
                <c:pt idx="3156">
                  <c:v>68.78</c:v>
                </c:pt>
                <c:pt idx="3157">
                  <c:v>68.790000000000006</c:v>
                </c:pt>
                <c:pt idx="3158">
                  <c:v>68.8</c:v>
                </c:pt>
                <c:pt idx="3159">
                  <c:v>68.81</c:v>
                </c:pt>
                <c:pt idx="3160">
                  <c:v>68.819999999999993</c:v>
                </c:pt>
                <c:pt idx="3161">
                  <c:v>68.83</c:v>
                </c:pt>
                <c:pt idx="3162">
                  <c:v>68.84</c:v>
                </c:pt>
                <c:pt idx="3163">
                  <c:v>68.849999999999994</c:v>
                </c:pt>
                <c:pt idx="3164">
                  <c:v>68.86</c:v>
                </c:pt>
                <c:pt idx="3165">
                  <c:v>68.87</c:v>
                </c:pt>
                <c:pt idx="3166">
                  <c:v>68.88</c:v>
                </c:pt>
                <c:pt idx="3167">
                  <c:v>68.89</c:v>
                </c:pt>
                <c:pt idx="3168">
                  <c:v>68.900000000000006</c:v>
                </c:pt>
                <c:pt idx="3169">
                  <c:v>68.91</c:v>
                </c:pt>
                <c:pt idx="3170">
                  <c:v>68.92</c:v>
                </c:pt>
                <c:pt idx="3171">
                  <c:v>68.930000000000007</c:v>
                </c:pt>
                <c:pt idx="3172">
                  <c:v>68.94</c:v>
                </c:pt>
                <c:pt idx="3173">
                  <c:v>68.95</c:v>
                </c:pt>
                <c:pt idx="3174">
                  <c:v>68.959999999999994</c:v>
                </c:pt>
                <c:pt idx="3175">
                  <c:v>68.97</c:v>
                </c:pt>
                <c:pt idx="3176">
                  <c:v>68.98</c:v>
                </c:pt>
                <c:pt idx="3177">
                  <c:v>68.989999999999995</c:v>
                </c:pt>
                <c:pt idx="3178">
                  <c:v>69</c:v>
                </c:pt>
                <c:pt idx="3179">
                  <c:v>69.010000000000005</c:v>
                </c:pt>
                <c:pt idx="3180">
                  <c:v>69.02</c:v>
                </c:pt>
                <c:pt idx="3181">
                  <c:v>69.03</c:v>
                </c:pt>
                <c:pt idx="3182">
                  <c:v>69.040000000000006</c:v>
                </c:pt>
                <c:pt idx="3183">
                  <c:v>69.05</c:v>
                </c:pt>
                <c:pt idx="3184">
                  <c:v>69.06</c:v>
                </c:pt>
                <c:pt idx="3185">
                  <c:v>69.069999999999993</c:v>
                </c:pt>
                <c:pt idx="3186">
                  <c:v>69.08</c:v>
                </c:pt>
                <c:pt idx="3187">
                  <c:v>69.09</c:v>
                </c:pt>
                <c:pt idx="3188">
                  <c:v>69.099999999999994</c:v>
                </c:pt>
                <c:pt idx="3189">
                  <c:v>69.11</c:v>
                </c:pt>
                <c:pt idx="3190">
                  <c:v>69.12</c:v>
                </c:pt>
                <c:pt idx="3191">
                  <c:v>69.13</c:v>
                </c:pt>
                <c:pt idx="3192">
                  <c:v>69.14</c:v>
                </c:pt>
                <c:pt idx="3193">
                  <c:v>69.150000000000006</c:v>
                </c:pt>
                <c:pt idx="3194">
                  <c:v>69.16</c:v>
                </c:pt>
                <c:pt idx="3195">
                  <c:v>69.17</c:v>
                </c:pt>
                <c:pt idx="3196">
                  <c:v>69.180000000000007</c:v>
                </c:pt>
                <c:pt idx="3197">
                  <c:v>69.19</c:v>
                </c:pt>
                <c:pt idx="3198">
                  <c:v>69.2</c:v>
                </c:pt>
                <c:pt idx="3199">
                  <c:v>69.209999999999994</c:v>
                </c:pt>
                <c:pt idx="3200">
                  <c:v>69.22</c:v>
                </c:pt>
                <c:pt idx="3201">
                  <c:v>69.23</c:v>
                </c:pt>
                <c:pt idx="3202">
                  <c:v>69.239999999999995</c:v>
                </c:pt>
                <c:pt idx="3203">
                  <c:v>69.25</c:v>
                </c:pt>
                <c:pt idx="3204">
                  <c:v>69.260000000000005</c:v>
                </c:pt>
                <c:pt idx="3205">
                  <c:v>69.27</c:v>
                </c:pt>
                <c:pt idx="3206">
                  <c:v>69.28</c:v>
                </c:pt>
                <c:pt idx="3207">
                  <c:v>69.290000000000006</c:v>
                </c:pt>
                <c:pt idx="3208">
                  <c:v>69.3</c:v>
                </c:pt>
                <c:pt idx="3209">
                  <c:v>69.31</c:v>
                </c:pt>
                <c:pt idx="3210">
                  <c:v>69.319999999999993</c:v>
                </c:pt>
                <c:pt idx="3211">
                  <c:v>69.33</c:v>
                </c:pt>
                <c:pt idx="3212">
                  <c:v>69.34</c:v>
                </c:pt>
                <c:pt idx="3213">
                  <c:v>69.349999999999994</c:v>
                </c:pt>
                <c:pt idx="3214">
                  <c:v>69.36</c:v>
                </c:pt>
                <c:pt idx="3215">
                  <c:v>69.37</c:v>
                </c:pt>
                <c:pt idx="3216">
                  <c:v>69.38</c:v>
                </c:pt>
                <c:pt idx="3217">
                  <c:v>69.39</c:v>
                </c:pt>
                <c:pt idx="3218">
                  <c:v>69.400000000000006</c:v>
                </c:pt>
                <c:pt idx="3219">
                  <c:v>69.41</c:v>
                </c:pt>
                <c:pt idx="3220">
                  <c:v>69.42</c:v>
                </c:pt>
                <c:pt idx="3221">
                  <c:v>69.430000000000007</c:v>
                </c:pt>
                <c:pt idx="3222">
                  <c:v>69.44</c:v>
                </c:pt>
                <c:pt idx="3223">
                  <c:v>69.45</c:v>
                </c:pt>
                <c:pt idx="3224">
                  <c:v>69.459999999999994</c:v>
                </c:pt>
                <c:pt idx="3225">
                  <c:v>69.47</c:v>
                </c:pt>
                <c:pt idx="3226">
                  <c:v>69.48</c:v>
                </c:pt>
                <c:pt idx="3227">
                  <c:v>69.489999999999995</c:v>
                </c:pt>
                <c:pt idx="3228">
                  <c:v>69.5</c:v>
                </c:pt>
                <c:pt idx="3229">
                  <c:v>69.510000000000005</c:v>
                </c:pt>
                <c:pt idx="3230">
                  <c:v>69.52</c:v>
                </c:pt>
                <c:pt idx="3231">
                  <c:v>69.53</c:v>
                </c:pt>
                <c:pt idx="3232">
                  <c:v>69.540000000000006</c:v>
                </c:pt>
                <c:pt idx="3233">
                  <c:v>69.55</c:v>
                </c:pt>
                <c:pt idx="3234">
                  <c:v>69.56</c:v>
                </c:pt>
                <c:pt idx="3235">
                  <c:v>69.569999999999993</c:v>
                </c:pt>
                <c:pt idx="3236">
                  <c:v>69.58</c:v>
                </c:pt>
                <c:pt idx="3237">
                  <c:v>69.59</c:v>
                </c:pt>
                <c:pt idx="3238">
                  <c:v>69.599999999999994</c:v>
                </c:pt>
                <c:pt idx="3239">
                  <c:v>69.61</c:v>
                </c:pt>
                <c:pt idx="3240">
                  <c:v>69.62</c:v>
                </c:pt>
                <c:pt idx="3241">
                  <c:v>69.63</c:v>
                </c:pt>
                <c:pt idx="3242">
                  <c:v>69.64</c:v>
                </c:pt>
                <c:pt idx="3243">
                  <c:v>69.650000000000006</c:v>
                </c:pt>
                <c:pt idx="3244">
                  <c:v>69.66</c:v>
                </c:pt>
                <c:pt idx="3245">
                  <c:v>69.67</c:v>
                </c:pt>
                <c:pt idx="3246">
                  <c:v>69.680000000000007</c:v>
                </c:pt>
                <c:pt idx="3247">
                  <c:v>69.69</c:v>
                </c:pt>
                <c:pt idx="3248">
                  <c:v>69.7</c:v>
                </c:pt>
                <c:pt idx="3249">
                  <c:v>69.709999999999994</c:v>
                </c:pt>
                <c:pt idx="3250">
                  <c:v>69.72</c:v>
                </c:pt>
                <c:pt idx="3251">
                  <c:v>69.73</c:v>
                </c:pt>
                <c:pt idx="3252">
                  <c:v>69.739999999999995</c:v>
                </c:pt>
                <c:pt idx="3253">
                  <c:v>69.75</c:v>
                </c:pt>
                <c:pt idx="3254">
                  <c:v>69.760000000000005</c:v>
                </c:pt>
                <c:pt idx="3255">
                  <c:v>69.77</c:v>
                </c:pt>
                <c:pt idx="3256">
                  <c:v>69.78</c:v>
                </c:pt>
                <c:pt idx="3257">
                  <c:v>69.790000000000006</c:v>
                </c:pt>
                <c:pt idx="3258">
                  <c:v>69.8</c:v>
                </c:pt>
                <c:pt idx="3259">
                  <c:v>69.81</c:v>
                </c:pt>
                <c:pt idx="3260">
                  <c:v>69.819999999999993</c:v>
                </c:pt>
                <c:pt idx="3261">
                  <c:v>69.83</c:v>
                </c:pt>
                <c:pt idx="3262">
                  <c:v>69.84</c:v>
                </c:pt>
                <c:pt idx="3263">
                  <c:v>69.849999999999994</c:v>
                </c:pt>
                <c:pt idx="3264">
                  <c:v>69.86</c:v>
                </c:pt>
                <c:pt idx="3265">
                  <c:v>69.87</c:v>
                </c:pt>
                <c:pt idx="3266">
                  <c:v>69.88</c:v>
                </c:pt>
                <c:pt idx="3267">
                  <c:v>69.89</c:v>
                </c:pt>
                <c:pt idx="3268">
                  <c:v>69.900000000000006</c:v>
                </c:pt>
                <c:pt idx="3269">
                  <c:v>69.91</c:v>
                </c:pt>
                <c:pt idx="3270">
                  <c:v>69.92</c:v>
                </c:pt>
                <c:pt idx="3271">
                  <c:v>69.930000000000007</c:v>
                </c:pt>
                <c:pt idx="3272">
                  <c:v>69.94</c:v>
                </c:pt>
                <c:pt idx="3273">
                  <c:v>69.95</c:v>
                </c:pt>
                <c:pt idx="3274">
                  <c:v>69.959999999999994</c:v>
                </c:pt>
                <c:pt idx="3275">
                  <c:v>69.97</c:v>
                </c:pt>
                <c:pt idx="3276">
                  <c:v>69.98</c:v>
                </c:pt>
                <c:pt idx="3277">
                  <c:v>69.989999999999995</c:v>
                </c:pt>
                <c:pt idx="3278">
                  <c:v>70</c:v>
                </c:pt>
                <c:pt idx="3279">
                  <c:v>70.010000000000005</c:v>
                </c:pt>
                <c:pt idx="3280">
                  <c:v>70.02</c:v>
                </c:pt>
                <c:pt idx="3281">
                  <c:v>70.03</c:v>
                </c:pt>
                <c:pt idx="3282">
                  <c:v>70.040000000000006</c:v>
                </c:pt>
                <c:pt idx="3283">
                  <c:v>70.05</c:v>
                </c:pt>
                <c:pt idx="3284">
                  <c:v>70.06</c:v>
                </c:pt>
                <c:pt idx="3285">
                  <c:v>70.069999999999993</c:v>
                </c:pt>
                <c:pt idx="3286">
                  <c:v>70.08</c:v>
                </c:pt>
                <c:pt idx="3287">
                  <c:v>70.09</c:v>
                </c:pt>
                <c:pt idx="3288">
                  <c:v>70.099999999999994</c:v>
                </c:pt>
                <c:pt idx="3289">
                  <c:v>70.11</c:v>
                </c:pt>
                <c:pt idx="3290">
                  <c:v>70.12</c:v>
                </c:pt>
                <c:pt idx="3291">
                  <c:v>70.13</c:v>
                </c:pt>
                <c:pt idx="3292">
                  <c:v>70.14</c:v>
                </c:pt>
                <c:pt idx="3293">
                  <c:v>70.150000000000006</c:v>
                </c:pt>
                <c:pt idx="3294">
                  <c:v>70.16</c:v>
                </c:pt>
                <c:pt idx="3295">
                  <c:v>70.17</c:v>
                </c:pt>
                <c:pt idx="3296">
                  <c:v>70.180000000000007</c:v>
                </c:pt>
                <c:pt idx="3297">
                  <c:v>70.19</c:v>
                </c:pt>
                <c:pt idx="3298">
                  <c:v>70.2</c:v>
                </c:pt>
                <c:pt idx="3299">
                  <c:v>70.209999999999994</c:v>
                </c:pt>
                <c:pt idx="3300">
                  <c:v>70.22</c:v>
                </c:pt>
                <c:pt idx="3301">
                  <c:v>70.23</c:v>
                </c:pt>
                <c:pt idx="3302">
                  <c:v>70.239999999999995</c:v>
                </c:pt>
                <c:pt idx="3303">
                  <c:v>70.25</c:v>
                </c:pt>
                <c:pt idx="3304">
                  <c:v>70.260000000000005</c:v>
                </c:pt>
                <c:pt idx="3305">
                  <c:v>70.27</c:v>
                </c:pt>
                <c:pt idx="3306">
                  <c:v>70.28</c:v>
                </c:pt>
                <c:pt idx="3307">
                  <c:v>70.290000000000006</c:v>
                </c:pt>
                <c:pt idx="3308">
                  <c:v>70.3</c:v>
                </c:pt>
                <c:pt idx="3309">
                  <c:v>70.31</c:v>
                </c:pt>
                <c:pt idx="3310">
                  <c:v>70.319999999999993</c:v>
                </c:pt>
                <c:pt idx="3311">
                  <c:v>70.33</c:v>
                </c:pt>
                <c:pt idx="3312">
                  <c:v>70.34</c:v>
                </c:pt>
                <c:pt idx="3313">
                  <c:v>70.349999999999994</c:v>
                </c:pt>
                <c:pt idx="3314">
                  <c:v>70.36</c:v>
                </c:pt>
                <c:pt idx="3315">
                  <c:v>70.37</c:v>
                </c:pt>
                <c:pt idx="3316">
                  <c:v>70.38</c:v>
                </c:pt>
                <c:pt idx="3317">
                  <c:v>70.39</c:v>
                </c:pt>
                <c:pt idx="3318">
                  <c:v>70.400000000000006</c:v>
                </c:pt>
                <c:pt idx="3319">
                  <c:v>70.41</c:v>
                </c:pt>
                <c:pt idx="3320">
                  <c:v>70.42</c:v>
                </c:pt>
                <c:pt idx="3321">
                  <c:v>70.430000000000007</c:v>
                </c:pt>
                <c:pt idx="3322">
                  <c:v>70.44</c:v>
                </c:pt>
                <c:pt idx="3323">
                  <c:v>70.45</c:v>
                </c:pt>
                <c:pt idx="3324">
                  <c:v>70.459999999999994</c:v>
                </c:pt>
                <c:pt idx="3325">
                  <c:v>70.47</c:v>
                </c:pt>
                <c:pt idx="3326">
                  <c:v>70.48</c:v>
                </c:pt>
                <c:pt idx="3327">
                  <c:v>70.489999999999995</c:v>
                </c:pt>
                <c:pt idx="3328">
                  <c:v>70.5</c:v>
                </c:pt>
                <c:pt idx="3329">
                  <c:v>70.510000000000005</c:v>
                </c:pt>
                <c:pt idx="3330">
                  <c:v>70.52</c:v>
                </c:pt>
                <c:pt idx="3331">
                  <c:v>70.53</c:v>
                </c:pt>
                <c:pt idx="3332">
                  <c:v>70.540000000000006</c:v>
                </c:pt>
                <c:pt idx="3333">
                  <c:v>70.55</c:v>
                </c:pt>
                <c:pt idx="3334">
                  <c:v>70.56</c:v>
                </c:pt>
                <c:pt idx="3335">
                  <c:v>70.569999999999993</c:v>
                </c:pt>
                <c:pt idx="3336">
                  <c:v>70.58</c:v>
                </c:pt>
                <c:pt idx="3337">
                  <c:v>70.59</c:v>
                </c:pt>
                <c:pt idx="3338">
                  <c:v>70.599999999999994</c:v>
                </c:pt>
                <c:pt idx="3339">
                  <c:v>70.61</c:v>
                </c:pt>
                <c:pt idx="3340">
                  <c:v>70.62</c:v>
                </c:pt>
                <c:pt idx="3341">
                  <c:v>70.63</c:v>
                </c:pt>
                <c:pt idx="3342">
                  <c:v>70.64</c:v>
                </c:pt>
                <c:pt idx="3343">
                  <c:v>70.650000000000006</c:v>
                </c:pt>
                <c:pt idx="3344">
                  <c:v>70.66</c:v>
                </c:pt>
                <c:pt idx="3345">
                  <c:v>70.67</c:v>
                </c:pt>
                <c:pt idx="3346">
                  <c:v>70.680000000000007</c:v>
                </c:pt>
                <c:pt idx="3347">
                  <c:v>70.69</c:v>
                </c:pt>
                <c:pt idx="3348">
                  <c:v>70.7</c:v>
                </c:pt>
                <c:pt idx="3349">
                  <c:v>70.709999999999994</c:v>
                </c:pt>
                <c:pt idx="3350">
                  <c:v>70.72</c:v>
                </c:pt>
                <c:pt idx="3351">
                  <c:v>70.73</c:v>
                </c:pt>
                <c:pt idx="3352">
                  <c:v>70.739999999999995</c:v>
                </c:pt>
                <c:pt idx="3353">
                  <c:v>70.75</c:v>
                </c:pt>
                <c:pt idx="3354">
                  <c:v>70.760000000000005</c:v>
                </c:pt>
                <c:pt idx="3355">
                  <c:v>70.77</c:v>
                </c:pt>
                <c:pt idx="3356">
                  <c:v>70.78</c:v>
                </c:pt>
                <c:pt idx="3357">
                  <c:v>70.790000000000006</c:v>
                </c:pt>
                <c:pt idx="3358">
                  <c:v>70.8</c:v>
                </c:pt>
                <c:pt idx="3359">
                  <c:v>70.81</c:v>
                </c:pt>
                <c:pt idx="3360">
                  <c:v>70.819999999999993</c:v>
                </c:pt>
                <c:pt idx="3361">
                  <c:v>70.83</c:v>
                </c:pt>
                <c:pt idx="3362">
                  <c:v>70.84</c:v>
                </c:pt>
                <c:pt idx="3363">
                  <c:v>70.849999999999994</c:v>
                </c:pt>
                <c:pt idx="3364">
                  <c:v>70.86</c:v>
                </c:pt>
                <c:pt idx="3365">
                  <c:v>70.87</c:v>
                </c:pt>
                <c:pt idx="3366">
                  <c:v>70.88</c:v>
                </c:pt>
                <c:pt idx="3367">
                  <c:v>70.89</c:v>
                </c:pt>
                <c:pt idx="3368">
                  <c:v>70.900000000000006</c:v>
                </c:pt>
                <c:pt idx="3369">
                  <c:v>70.91</c:v>
                </c:pt>
                <c:pt idx="3370">
                  <c:v>70.92</c:v>
                </c:pt>
                <c:pt idx="3371">
                  <c:v>70.930000000000007</c:v>
                </c:pt>
                <c:pt idx="3372">
                  <c:v>70.94</c:v>
                </c:pt>
                <c:pt idx="3373">
                  <c:v>70.95</c:v>
                </c:pt>
                <c:pt idx="3374">
                  <c:v>70.959999999999994</c:v>
                </c:pt>
                <c:pt idx="3375">
                  <c:v>70.97</c:v>
                </c:pt>
                <c:pt idx="3376">
                  <c:v>70.98</c:v>
                </c:pt>
                <c:pt idx="3377">
                  <c:v>70.989999999999995</c:v>
                </c:pt>
                <c:pt idx="3378">
                  <c:v>71</c:v>
                </c:pt>
                <c:pt idx="3379">
                  <c:v>71.010000000000005</c:v>
                </c:pt>
                <c:pt idx="3380">
                  <c:v>71.02</c:v>
                </c:pt>
                <c:pt idx="3381">
                  <c:v>71.03</c:v>
                </c:pt>
                <c:pt idx="3382">
                  <c:v>71.040000000000006</c:v>
                </c:pt>
                <c:pt idx="3383">
                  <c:v>71.05</c:v>
                </c:pt>
                <c:pt idx="3384">
                  <c:v>71.06</c:v>
                </c:pt>
                <c:pt idx="3385">
                  <c:v>71.069999999999993</c:v>
                </c:pt>
                <c:pt idx="3386">
                  <c:v>71.08</c:v>
                </c:pt>
                <c:pt idx="3387">
                  <c:v>71.09</c:v>
                </c:pt>
                <c:pt idx="3388">
                  <c:v>71.099999999999994</c:v>
                </c:pt>
                <c:pt idx="3389">
                  <c:v>71.11</c:v>
                </c:pt>
                <c:pt idx="3390">
                  <c:v>71.12</c:v>
                </c:pt>
                <c:pt idx="3391">
                  <c:v>71.13</c:v>
                </c:pt>
                <c:pt idx="3392">
                  <c:v>71.14</c:v>
                </c:pt>
                <c:pt idx="3393">
                  <c:v>71.150000000000006</c:v>
                </c:pt>
                <c:pt idx="3394">
                  <c:v>71.16</c:v>
                </c:pt>
                <c:pt idx="3395">
                  <c:v>71.17</c:v>
                </c:pt>
                <c:pt idx="3396">
                  <c:v>71.180000000000007</c:v>
                </c:pt>
                <c:pt idx="3397">
                  <c:v>71.19</c:v>
                </c:pt>
                <c:pt idx="3398">
                  <c:v>71.2</c:v>
                </c:pt>
                <c:pt idx="3399">
                  <c:v>71.209999999999994</c:v>
                </c:pt>
                <c:pt idx="3400">
                  <c:v>71.22</c:v>
                </c:pt>
                <c:pt idx="3401">
                  <c:v>71.23</c:v>
                </c:pt>
                <c:pt idx="3402">
                  <c:v>71.239999999999995</c:v>
                </c:pt>
                <c:pt idx="3403">
                  <c:v>71.25</c:v>
                </c:pt>
                <c:pt idx="3404">
                  <c:v>71.260000000000005</c:v>
                </c:pt>
                <c:pt idx="3405">
                  <c:v>71.27</c:v>
                </c:pt>
                <c:pt idx="3406">
                  <c:v>71.28</c:v>
                </c:pt>
                <c:pt idx="3407">
                  <c:v>71.290000000000006</c:v>
                </c:pt>
                <c:pt idx="3408">
                  <c:v>71.3</c:v>
                </c:pt>
                <c:pt idx="3409">
                  <c:v>71.31</c:v>
                </c:pt>
                <c:pt idx="3410">
                  <c:v>71.319999999999993</c:v>
                </c:pt>
                <c:pt idx="3411">
                  <c:v>71.33</c:v>
                </c:pt>
                <c:pt idx="3412">
                  <c:v>71.34</c:v>
                </c:pt>
                <c:pt idx="3413">
                  <c:v>71.349999999999994</c:v>
                </c:pt>
                <c:pt idx="3414">
                  <c:v>71.36</c:v>
                </c:pt>
                <c:pt idx="3415">
                  <c:v>71.37</c:v>
                </c:pt>
                <c:pt idx="3416">
                  <c:v>71.38</c:v>
                </c:pt>
                <c:pt idx="3417">
                  <c:v>71.39</c:v>
                </c:pt>
                <c:pt idx="3418">
                  <c:v>71.400000000000006</c:v>
                </c:pt>
                <c:pt idx="3419">
                  <c:v>71.41</c:v>
                </c:pt>
                <c:pt idx="3420">
                  <c:v>71.42</c:v>
                </c:pt>
                <c:pt idx="3421">
                  <c:v>71.430000000000007</c:v>
                </c:pt>
                <c:pt idx="3422">
                  <c:v>71.44</c:v>
                </c:pt>
                <c:pt idx="3423">
                  <c:v>71.45</c:v>
                </c:pt>
                <c:pt idx="3424">
                  <c:v>71.459999999999994</c:v>
                </c:pt>
                <c:pt idx="3425">
                  <c:v>71.47</c:v>
                </c:pt>
                <c:pt idx="3426">
                  <c:v>71.48</c:v>
                </c:pt>
                <c:pt idx="3427">
                  <c:v>71.489999999999995</c:v>
                </c:pt>
                <c:pt idx="3428">
                  <c:v>71.5</c:v>
                </c:pt>
                <c:pt idx="3429">
                  <c:v>71.510000000000005</c:v>
                </c:pt>
                <c:pt idx="3430">
                  <c:v>71.52</c:v>
                </c:pt>
                <c:pt idx="3431">
                  <c:v>71.53</c:v>
                </c:pt>
                <c:pt idx="3432">
                  <c:v>71.540000000000006</c:v>
                </c:pt>
                <c:pt idx="3433">
                  <c:v>71.55</c:v>
                </c:pt>
                <c:pt idx="3434">
                  <c:v>71.56</c:v>
                </c:pt>
                <c:pt idx="3435">
                  <c:v>71.569999999999993</c:v>
                </c:pt>
                <c:pt idx="3436">
                  <c:v>71.58</c:v>
                </c:pt>
                <c:pt idx="3437">
                  <c:v>71.59</c:v>
                </c:pt>
                <c:pt idx="3438">
                  <c:v>71.599999999999994</c:v>
                </c:pt>
                <c:pt idx="3439">
                  <c:v>71.61</c:v>
                </c:pt>
                <c:pt idx="3440">
                  <c:v>71.62</c:v>
                </c:pt>
                <c:pt idx="3441">
                  <c:v>71.63</c:v>
                </c:pt>
                <c:pt idx="3442">
                  <c:v>71.64</c:v>
                </c:pt>
                <c:pt idx="3443">
                  <c:v>71.650000000000006</c:v>
                </c:pt>
                <c:pt idx="3444">
                  <c:v>71.66</c:v>
                </c:pt>
                <c:pt idx="3445">
                  <c:v>71.67</c:v>
                </c:pt>
                <c:pt idx="3446">
                  <c:v>71.680000000000007</c:v>
                </c:pt>
                <c:pt idx="3447">
                  <c:v>71.69</c:v>
                </c:pt>
                <c:pt idx="3448">
                  <c:v>71.7</c:v>
                </c:pt>
                <c:pt idx="3449">
                  <c:v>71.709999999999994</c:v>
                </c:pt>
                <c:pt idx="3450">
                  <c:v>71.72</c:v>
                </c:pt>
                <c:pt idx="3451">
                  <c:v>71.73</c:v>
                </c:pt>
                <c:pt idx="3452">
                  <c:v>71.739999999999995</c:v>
                </c:pt>
                <c:pt idx="3453">
                  <c:v>71.75</c:v>
                </c:pt>
                <c:pt idx="3454">
                  <c:v>71.760000000000005</c:v>
                </c:pt>
                <c:pt idx="3455">
                  <c:v>71.77</c:v>
                </c:pt>
                <c:pt idx="3456">
                  <c:v>71.78</c:v>
                </c:pt>
                <c:pt idx="3457">
                  <c:v>71.790000000000006</c:v>
                </c:pt>
                <c:pt idx="3458">
                  <c:v>71.8</c:v>
                </c:pt>
                <c:pt idx="3459">
                  <c:v>71.81</c:v>
                </c:pt>
                <c:pt idx="3460">
                  <c:v>71.819999999999993</c:v>
                </c:pt>
                <c:pt idx="3461">
                  <c:v>71.83</c:v>
                </c:pt>
                <c:pt idx="3462">
                  <c:v>71.84</c:v>
                </c:pt>
                <c:pt idx="3463">
                  <c:v>71.849999999999994</c:v>
                </c:pt>
                <c:pt idx="3464">
                  <c:v>71.86</c:v>
                </c:pt>
                <c:pt idx="3465">
                  <c:v>71.87</c:v>
                </c:pt>
                <c:pt idx="3466">
                  <c:v>71.88</c:v>
                </c:pt>
                <c:pt idx="3467">
                  <c:v>71.89</c:v>
                </c:pt>
                <c:pt idx="3468">
                  <c:v>71.900000000000006</c:v>
                </c:pt>
                <c:pt idx="3469">
                  <c:v>71.91</c:v>
                </c:pt>
                <c:pt idx="3470">
                  <c:v>71.92</c:v>
                </c:pt>
                <c:pt idx="3471">
                  <c:v>71.930000000000007</c:v>
                </c:pt>
                <c:pt idx="3472">
                  <c:v>71.94</c:v>
                </c:pt>
                <c:pt idx="3473">
                  <c:v>71.95</c:v>
                </c:pt>
                <c:pt idx="3474">
                  <c:v>71.959999999999994</c:v>
                </c:pt>
                <c:pt idx="3475">
                  <c:v>71.97</c:v>
                </c:pt>
                <c:pt idx="3476">
                  <c:v>71.98</c:v>
                </c:pt>
                <c:pt idx="3477">
                  <c:v>71.989999999999995</c:v>
                </c:pt>
                <c:pt idx="3478">
                  <c:v>72</c:v>
                </c:pt>
                <c:pt idx="3479">
                  <c:v>72.010000000000005</c:v>
                </c:pt>
                <c:pt idx="3480">
                  <c:v>72.02</c:v>
                </c:pt>
                <c:pt idx="3481">
                  <c:v>72.03</c:v>
                </c:pt>
                <c:pt idx="3482">
                  <c:v>72.040000000000006</c:v>
                </c:pt>
                <c:pt idx="3483">
                  <c:v>72.05</c:v>
                </c:pt>
                <c:pt idx="3484">
                  <c:v>72.06</c:v>
                </c:pt>
                <c:pt idx="3485">
                  <c:v>72.069999999999993</c:v>
                </c:pt>
                <c:pt idx="3486">
                  <c:v>72.08</c:v>
                </c:pt>
                <c:pt idx="3487">
                  <c:v>72.09</c:v>
                </c:pt>
                <c:pt idx="3488">
                  <c:v>72.099999999999994</c:v>
                </c:pt>
                <c:pt idx="3489">
                  <c:v>72.11</c:v>
                </c:pt>
                <c:pt idx="3490">
                  <c:v>72.12</c:v>
                </c:pt>
                <c:pt idx="3491">
                  <c:v>72.13</c:v>
                </c:pt>
                <c:pt idx="3492">
                  <c:v>72.14</c:v>
                </c:pt>
                <c:pt idx="3493">
                  <c:v>72.150000000000006</c:v>
                </c:pt>
                <c:pt idx="3494">
                  <c:v>72.16</c:v>
                </c:pt>
                <c:pt idx="3495">
                  <c:v>72.17</c:v>
                </c:pt>
                <c:pt idx="3496">
                  <c:v>72.180000000000007</c:v>
                </c:pt>
                <c:pt idx="3497">
                  <c:v>72.19</c:v>
                </c:pt>
                <c:pt idx="3498">
                  <c:v>72.2</c:v>
                </c:pt>
                <c:pt idx="3499">
                  <c:v>72.209999999999994</c:v>
                </c:pt>
              </c:numCache>
            </c:numRef>
          </c:xVal>
          <c:yVal>
            <c:numRef>
              <c:f>Presas!$FT$3:$FT$3502</c:f>
              <c:numCache>
                <c:formatCode>0.00</c:formatCode>
                <c:ptCount val="3500"/>
                <c:pt idx="0">
                  <c:v>422.34</c:v>
                </c:pt>
                <c:pt idx="1">
                  <c:v>422.99</c:v>
                </c:pt>
                <c:pt idx="2">
                  <c:v>423.64</c:v>
                </c:pt>
                <c:pt idx="3">
                  <c:v>424.29</c:v>
                </c:pt>
                <c:pt idx="4">
                  <c:v>424.94</c:v>
                </c:pt>
                <c:pt idx="5">
                  <c:v>425.6</c:v>
                </c:pt>
                <c:pt idx="6">
                  <c:v>426.25</c:v>
                </c:pt>
                <c:pt idx="7">
                  <c:v>426.9</c:v>
                </c:pt>
                <c:pt idx="8">
                  <c:v>427.55</c:v>
                </c:pt>
                <c:pt idx="9">
                  <c:v>428.2</c:v>
                </c:pt>
                <c:pt idx="10">
                  <c:v>428.85</c:v>
                </c:pt>
                <c:pt idx="11">
                  <c:v>429.52</c:v>
                </c:pt>
                <c:pt idx="12">
                  <c:v>430.18</c:v>
                </c:pt>
                <c:pt idx="13">
                  <c:v>430.85</c:v>
                </c:pt>
                <c:pt idx="14">
                  <c:v>431.51</c:v>
                </c:pt>
                <c:pt idx="15">
                  <c:v>432.18</c:v>
                </c:pt>
                <c:pt idx="16">
                  <c:v>432.85</c:v>
                </c:pt>
                <c:pt idx="17">
                  <c:v>433.51</c:v>
                </c:pt>
                <c:pt idx="18">
                  <c:v>434.18</c:v>
                </c:pt>
                <c:pt idx="19">
                  <c:v>434.84</c:v>
                </c:pt>
                <c:pt idx="20">
                  <c:v>436.19</c:v>
                </c:pt>
                <c:pt idx="21">
                  <c:v>436.87</c:v>
                </c:pt>
                <c:pt idx="22">
                  <c:v>438.55</c:v>
                </c:pt>
                <c:pt idx="23">
                  <c:v>438.23</c:v>
                </c:pt>
                <c:pt idx="24">
                  <c:v>438.92</c:v>
                </c:pt>
                <c:pt idx="25">
                  <c:v>439.6</c:v>
                </c:pt>
                <c:pt idx="26">
                  <c:v>440.28</c:v>
                </c:pt>
                <c:pt idx="27">
                  <c:v>440.96</c:v>
                </c:pt>
                <c:pt idx="28">
                  <c:v>441.64</c:v>
                </c:pt>
                <c:pt idx="29">
                  <c:v>442.32</c:v>
                </c:pt>
                <c:pt idx="30">
                  <c:v>443.02</c:v>
                </c:pt>
                <c:pt idx="31">
                  <c:v>443.71</c:v>
                </c:pt>
                <c:pt idx="32">
                  <c:v>444.41</c:v>
                </c:pt>
                <c:pt idx="33">
                  <c:v>445.1</c:v>
                </c:pt>
                <c:pt idx="34">
                  <c:v>445.8</c:v>
                </c:pt>
                <c:pt idx="35">
                  <c:v>446.5</c:v>
                </c:pt>
                <c:pt idx="36">
                  <c:v>447.19</c:v>
                </c:pt>
                <c:pt idx="37">
                  <c:v>447.89</c:v>
                </c:pt>
                <c:pt idx="38">
                  <c:v>448.58</c:v>
                </c:pt>
                <c:pt idx="39">
                  <c:v>449.28</c:v>
                </c:pt>
                <c:pt idx="40">
                  <c:v>449.99</c:v>
                </c:pt>
                <c:pt idx="41">
                  <c:v>450.7</c:v>
                </c:pt>
                <c:pt idx="42">
                  <c:v>451.41</c:v>
                </c:pt>
                <c:pt idx="43">
                  <c:v>452.12</c:v>
                </c:pt>
                <c:pt idx="44">
                  <c:v>452.84</c:v>
                </c:pt>
                <c:pt idx="45">
                  <c:v>453.55</c:v>
                </c:pt>
                <c:pt idx="46">
                  <c:v>454.26</c:v>
                </c:pt>
                <c:pt idx="47">
                  <c:v>454.97</c:v>
                </c:pt>
                <c:pt idx="48">
                  <c:v>455.6</c:v>
                </c:pt>
                <c:pt idx="49">
                  <c:v>456.39</c:v>
                </c:pt>
                <c:pt idx="50">
                  <c:v>457.12</c:v>
                </c:pt>
                <c:pt idx="51">
                  <c:v>457.84</c:v>
                </c:pt>
                <c:pt idx="52">
                  <c:v>458.57</c:v>
                </c:pt>
                <c:pt idx="53">
                  <c:v>459.29</c:v>
                </c:pt>
                <c:pt idx="54">
                  <c:v>460.02</c:v>
                </c:pt>
                <c:pt idx="55">
                  <c:v>460.75</c:v>
                </c:pt>
                <c:pt idx="56">
                  <c:v>461.47</c:v>
                </c:pt>
                <c:pt idx="57">
                  <c:v>462.2</c:v>
                </c:pt>
                <c:pt idx="58">
                  <c:v>462.92</c:v>
                </c:pt>
                <c:pt idx="59">
                  <c:v>463.65</c:v>
                </c:pt>
                <c:pt idx="60">
                  <c:v>464.39</c:v>
                </c:pt>
                <c:pt idx="61">
                  <c:v>465.13</c:v>
                </c:pt>
                <c:pt idx="62">
                  <c:v>465.87</c:v>
                </c:pt>
                <c:pt idx="63">
                  <c:v>466.61</c:v>
                </c:pt>
                <c:pt idx="64">
                  <c:v>467.36</c:v>
                </c:pt>
                <c:pt idx="65">
                  <c:v>468.1</c:v>
                </c:pt>
                <c:pt idx="66">
                  <c:v>468.84</c:v>
                </c:pt>
                <c:pt idx="67">
                  <c:v>469.58</c:v>
                </c:pt>
                <c:pt idx="68">
                  <c:v>470.32</c:v>
                </c:pt>
                <c:pt idx="69">
                  <c:v>471.06</c:v>
                </c:pt>
                <c:pt idx="70">
                  <c:v>470.82</c:v>
                </c:pt>
                <c:pt idx="71">
                  <c:v>472.57</c:v>
                </c:pt>
                <c:pt idx="72">
                  <c:v>473.33</c:v>
                </c:pt>
                <c:pt idx="73">
                  <c:v>474.08</c:v>
                </c:pt>
                <c:pt idx="74">
                  <c:v>474.84</c:v>
                </c:pt>
                <c:pt idx="75">
                  <c:v>475.6</c:v>
                </c:pt>
                <c:pt idx="76">
                  <c:v>476.35</c:v>
                </c:pt>
                <c:pt idx="77">
                  <c:v>477.11</c:v>
                </c:pt>
                <c:pt idx="78">
                  <c:v>477.86</c:v>
                </c:pt>
                <c:pt idx="79">
                  <c:v>478.62</c:v>
                </c:pt>
                <c:pt idx="80">
                  <c:v>479.39</c:v>
                </c:pt>
                <c:pt idx="81">
                  <c:v>480.16</c:v>
                </c:pt>
                <c:pt idx="82">
                  <c:v>480.93</c:v>
                </c:pt>
                <c:pt idx="83">
                  <c:v>481.7</c:v>
                </c:pt>
                <c:pt idx="84">
                  <c:v>482.48</c:v>
                </c:pt>
                <c:pt idx="85">
                  <c:v>483.25</c:v>
                </c:pt>
                <c:pt idx="86">
                  <c:v>484.02</c:v>
                </c:pt>
                <c:pt idx="87">
                  <c:v>484.79</c:v>
                </c:pt>
                <c:pt idx="88">
                  <c:v>485.56</c:v>
                </c:pt>
                <c:pt idx="89">
                  <c:v>486.33</c:v>
                </c:pt>
                <c:pt idx="90">
                  <c:v>487.12</c:v>
                </c:pt>
                <c:pt idx="91">
                  <c:v>487.9</c:v>
                </c:pt>
                <c:pt idx="92">
                  <c:v>488.6</c:v>
                </c:pt>
                <c:pt idx="93">
                  <c:v>489.48</c:v>
                </c:pt>
                <c:pt idx="94">
                  <c:v>490.27</c:v>
                </c:pt>
                <c:pt idx="95">
                  <c:v>491.05</c:v>
                </c:pt>
                <c:pt idx="96">
                  <c:v>491.84</c:v>
                </c:pt>
                <c:pt idx="97">
                  <c:v>492.63</c:v>
                </c:pt>
                <c:pt idx="98">
                  <c:v>493.41</c:v>
                </c:pt>
                <c:pt idx="99">
                  <c:v>494.2</c:v>
                </c:pt>
                <c:pt idx="100">
                  <c:v>495</c:v>
                </c:pt>
                <c:pt idx="101">
                  <c:v>495.8</c:v>
                </c:pt>
                <c:pt idx="102">
                  <c:v>496.6</c:v>
                </c:pt>
                <c:pt idx="103">
                  <c:v>497.4</c:v>
                </c:pt>
                <c:pt idx="104">
                  <c:v>498.2</c:v>
                </c:pt>
                <c:pt idx="105">
                  <c:v>499</c:v>
                </c:pt>
                <c:pt idx="106">
                  <c:v>499.8</c:v>
                </c:pt>
                <c:pt idx="107">
                  <c:v>500.6</c:v>
                </c:pt>
                <c:pt idx="108">
                  <c:v>501.4</c:v>
                </c:pt>
                <c:pt idx="109">
                  <c:v>502.2</c:v>
                </c:pt>
                <c:pt idx="110">
                  <c:v>503</c:v>
                </c:pt>
                <c:pt idx="111">
                  <c:v>503.83</c:v>
                </c:pt>
                <c:pt idx="112">
                  <c:v>504.64</c:v>
                </c:pt>
                <c:pt idx="113">
                  <c:v>505.45</c:v>
                </c:pt>
                <c:pt idx="114">
                  <c:v>506.27</c:v>
                </c:pt>
                <c:pt idx="115">
                  <c:v>507.08</c:v>
                </c:pt>
                <c:pt idx="116">
                  <c:v>507.89</c:v>
                </c:pt>
                <c:pt idx="117">
                  <c:v>508.7</c:v>
                </c:pt>
                <c:pt idx="118">
                  <c:v>509.52</c:v>
                </c:pt>
                <c:pt idx="119">
                  <c:v>510.33</c:v>
                </c:pt>
                <c:pt idx="120">
                  <c:v>511.16</c:v>
                </c:pt>
                <c:pt idx="121">
                  <c:v>511.96</c:v>
                </c:pt>
                <c:pt idx="122">
                  <c:v>512.80999999999995</c:v>
                </c:pt>
                <c:pt idx="123">
                  <c:v>513.63</c:v>
                </c:pt>
                <c:pt idx="124">
                  <c:v>514.46</c:v>
                </c:pt>
                <c:pt idx="125">
                  <c:v>515.29</c:v>
                </c:pt>
                <c:pt idx="126">
                  <c:v>516.11</c:v>
                </c:pt>
                <c:pt idx="127">
                  <c:v>516.94000000000005</c:v>
                </c:pt>
                <c:pt idx="128">
                  <c:v>517.96</c:v>
                </c:pt>
                <c:pt idx="129">
                  <c:v>518.59</c:v>
                </c:pt>
                <c:pt idx="130">
                  <c:v>519.42999999999995</c:v>
                </c:pt>
                <c:pt idx="131">
                  <c:v>520.27</c:v>
                </c:pt>
                <c:pt idx="132">
                  <c:v>521.11</c:v>
                </c:pt>
                <c:pt idx="133">
                  <c:v>521.95000000000005</c:v>
                </c:pt>
                <c:pt idx="134">
                  <c:v>522.79</c:v>
                </c:pt>
                <c:pt idx="135">
                  <c:v>523.62</c:v>
                </c:pt>
                <c:pt idx="136">
                  <c:v>524.46</c:v>
                </c:pt>
                <c:pt idx="137">
                  <c:v>525.29999999999995</c:v>
                </c:pt>
                <c:pt idx="138">
                  <c:v>526.14</c:v>
                </c:pt>
                <c:pt idx="139">
                  <c:v>526.98</c:v>
                </c:pt>
                <c:pt idx="140">
                  <c:v>527.83000000000004</c:v>
                </c:pt>
                <c:pt idx="141">
                  <c:v>528.67999999999995</c:v>
                </c:pt>
                <c:pt idx="142">
                  <c:v>529.54</c:v>
                </c:pt>
                <c:pt idx="143">
                  <c:v>530.39</c:v>
                </c:pt>
                <c:pt idx="144">
                  <c:v>531.4</c:v>
                </c:pt>
                <c:pt idx="145">
                  <c:v>532.04999999999995</c:v>
                </c:pt>
                <c:pt idx="146">
                  <c:v>532.94000000000005</c:v>
                </c:pt>
                <c:pt idx="147">
                  <c:v>533.79999999999995</c:v>
                </c:pt>
                <c:pt idx="148">
                  <c:v>534.6</c:v>
                </c:pt>
                <c:pt idx="149">
                  <c:v>535.5</c:v>
                </c:pt>
                <c:pt idx="150">
                  <c:v>536.37</c:v>
                </c:pt>
                <c:pt idx="151">
                  <c:v>537.23</c:v>
                </c:pt>
                <c:pt idx="152">
                  <c:v>538.1</c:v>
                </c:pt>
                <c:pt idx="153">
                  <c:v>538.96</c:v>
                </c:pt>
                <c:pt idx="154">
                  <c:v>539.83000000000004</c:v>
                </c:pt>
                <c:pt idx="155">
                  <c:v>540.70000000000005</c:v>
                </c:pt>
                <c:pt idx="156">
                  <c:v>541.55999999999995</c:v>
                </c:pt>
                <c:pt idx="157">
                  <c:v>542.42999999999995</c:v>
                </c:pt>
                <c:pt idx="158">
                  <c:v>543.29</c:v>
                </c:pt>
                <c:pt idx="159">
                  <c:v>544.16</c:v>
                </c:pt>
                <c:pt idx="160">
                  <c:v>545.04</c:v>
                </c:pt>
                <c:pt idx="161">
                  <c:v>545.91999999999996</c:v>
                </c:pt>
                <c:pt idx="162">
                  <c:v>546.79999999999995</c:v>
                </c:pt>
                <c:pt idx="163">
                  <c:v>547.67999999999995</c:v>
                </c:pt>
                <c:pt idx="164">
                  <c:v>548.55999999999995</c:v>
                </c:pt>
                <c:pt idx="165">
                  <c:v>549.44000000000005</c:v>
                </c:pt>
                <c:pt idx="166">
                  <c:v>550.32000000000005</c:v>
                </c:pt>
                <c:pt idx="167">
                  <c:v>551.20000000000005</c:v>
                </c:pt>
                <c:pt idx="168">
                  <c:v>552.08000000000004</c:v>
                </c:pt>
                <c:pt idx="169">
                  <c:v>552.96</c:v>
                </c:pt>
                <c:pt idx="170">
                  <c:v>553.85</c:v>
                </c:pt>
                <c:pt idx="171">
                  <c:v>554.75</c:v>
                </c:pt>
                <c:pt idx="172">
                  <c:v>555.64</c:v>
                </c:pt>
                <c:pt idx="173">
                  <c:v>556.54</c:v>
                </c:pt>
                <c:pt idx="174">
                  <c:v>557.42999999999995</c:v>
                </c:pt>
                <c:pt idx="175">
                  <c:v>558.32000000000005</c:v>
                </c:pt>
                <c:pt idx="176">
                  <c:v>559.22</c:v>
                </c:pt>
                <c:pt idx="177">
                  <c:v>560.11</c:v>
                </c:pt>
                <c:pt idx="178">
                  <c:v>561.01</c:v>
                </c:pt>
                <c:pt idx="179">
                  <c:v>561.9</c:v>
                </c:pt>
                <c:pt idx="180">
                  <c:v>562.80999999999995</c:v>
                </c:pt>
                <c:pt idx="181">
                  <c:v>563.72</c:v>
                </c:pt>
                <c:pt idx="182">
                  <c:v>564.62</c:v>
                </c:pt>
                <c:pt idx="183">
                  <c:v>565.53</c:v>
                </c:pt>
                <c:pt idx="184">
                  <c:v>566.44000000000005</c:v>
                </c:pt>
                <c:pt idx="185">
                  <c:v>567.35</c:v>
                </c:pt>
                <c:pt idx="186">
                  <c:v>568.26</c:v>
                </c:pt>
                <c:pt idx="187">
                  <c:v>569.16</c:v>
                </c:pt>
                <c:pt idx="188">
                  <c:v>570.07000000000005</c:v>
                </c:pt>
                <c:pt idx="189">
                  <c:v>570.78</c:v>
                </c:pt>
                <c:pt idx="190">
                  <c:v>571.9</c:v>
                </c:pt>
                <c:pt idx="191">
                  <c:v>572.82000000000005</c:v>
                </c:pt>
                <c:pt idx="192">
                  <c:v>573.75</c:v>
                </c:pt>
                <c:pt idx="193">
                  <c:v>574.66999999999996</c:v>
                </c:pt>
                <c:pt idx="194">
                  <c:v>575.59</c:v>
                </c:pt>
                <c:pt idx="195">
                  <c:v>576.51</c:v>
                </c:pt>
                <c:pt idx="196">
                  <c:v>577.42999999999995</c:v>
                </c:pt>
                <c:pt idx="197">
                  <c:v>578.36</c:v>
                </c:pt>
                <c:pt idx="198">
                  <c:v>579.28</c:v>
                </c:pt>
                <c:pt idx="199">
                  <c:v>580.20000000000005</c:v>
                </c:pt>
                <c:pt idx="200">
                  <c:v>581.14</c:v>
                </c:pt>
                <c:pt idx="201">
                  <c:v>582.08000000000004</c:v>
                </c:pt>
                <c:pt idx="202">
                  <c:v>583.02</c:v>
                </c:pt>
                <c:pt idx="203">
                  <c:v>583.96</c:v>
                </c:pt>
                <c:pt idx="204">
                  <c:v>584.9</c:v>
                </c:pt>
                <c:pt idx="205">
                  <c:v>585.83000000000004</c:v>
                </c:pt>
                <c:pt idx="206">
                  <c:v>586.77</c:v>
                </c:pt>
                <c:pt idx="207">
                  <c:v>587.71</c:v>
                </c:pt>
                <c:pt idx="208">
                  <c:v>588.65</c:v>
                </c:pt>
                <c:pt idx="209">
                  <c:v>589.59</c:v>
                </c:pt>
                <c:pt idx="210">
                  <c:v>590.54999999999995</c:v>
                </c:pt>
                <c:pt idx="211">
                  <c:v>591.5</c:v>
                </c:pt>
                <c:pt idx="212">
                  <c:v>592.46</c:v>
                </c:pt>
                <c:pt idx="213">
                  <c:v>593.41</c:v>
                </c:pt>
                <c:pt idx="214">
                  <c:v>594.37</c:v>
                </c:pt>
                <c:pt idx="215">
                  <c:v>595.33000000000004</c:v>
                </c:pt>
                <c:pt idx="216">
                  <c:v>596.28</c:v>
                </c:pt>
                <c:pt idx="217">
                  <c:v>597.24</c:v>
                </c:pt>
                <c:pt idx="218">
                  <c:v>598.19000000000005</c:v>
                </c:pt>
                <c:pt idx="219">
                  <c:v>599.15</c:v>
                </c:pt>
                <c:pt idx="220">
                  <c:v>600.12</c:v>
                </c:pt>
                <c:pt idx="221">
                  <c:v>601.1</c:v>
                </c:pt>
                <c:pt idx="222">
                  <c:v>602.07000000000005</c:v>
                </c:pt>
                <c:pt idx="223">
                  <c:v>603.04</c:v>
                </c:pt>
                <c:pt idx="224">
                  <c:v>604.02</c:v>
                </c:pt>
                <c:pt idx="225">
                  <c:v>604.99</c:v>
                </c:pt>
                <c:pt idx="226">
                  <c:v>605.96</c:v>
                </c:pt>
                <c:pt idx="227">
                  <c:v>606.92999999999995</c:v>
                </c:pt>
                <c:pt idx="228">
                  <c:v>607.91</c:v>
                </c:pt>
                <c:pt idx="229">
                  <c:v>608.88</c:v>
                </c:pt>
                <c:pt idx="230">
                  <c:v>609.87</c:v>
                </c:pt>
                <c:pt idx="231">
                  <c:v>610.86</c:v>
                </c:pt>
                <c:pt idx="232">
                  <c:v>611.85</c:v>
                </c:pt>
                <c:pt idx="233">
                  <c:v>612.84</c:v>
                </c:pt>
                <c:pt idx="234">
                  <c:v>613.83000000000004</c:v>
                </c:pt>
                <c:pt idx="235">
                  <c:v>614.82000000000005</c:v>
                </c:pt>
                <c:pt idx="236">
                  <c:v>615.80999999999995</c:v>
                </c:pt>
                <c:pt idx="237">
                  <c:v>616.79999999999995</c:v>
                </c:pt>
                <c:pt idx="238">
                  <c:v>617.79</c:v>
                </c:pt>
                <c:pt idx="239">
                  <c:v>618.78</c:v>
                </c:pt>
                <c:pt idx="240">
                  <c:v>619.79</c:v>
                </c:pt>
                <c:pt idx="241">
                  <c:v>620.79</c:v>
                </c:pt>
                <c:pt idx="242">
                  <c:v>621.79999999999995</c:v>
                </c:pt>
                <c:pt idx="243">
                  <c:v>622.80999999999995</c:v>
                </c:pt>
                <c:pt idx="244">
                  <c:v>623.82000000000005</c:v>
                </c:pt>
                <c:pt idx="245">
                  <c:v>624.82000000000005</c:v>
                </c:pt>
                <c:pt idx="246">
                  <c:v>625.83000000000004</c:v>
                </c:pt>
                <c:pt idx="247">
                  <c:v>626.84</c:v>
                </c:pt>
                <c:pt idx="248">
                  <c:v>627.84</c:v>
                </c:pt>
                <c:pt idx="249">
                  <c:v>628.85066666666705</c:v>
                </c:pt>
                <c:pt idx="250">
                  <c:v>629.88</c:v>
                </c:pt>
                <c:pt idx="251">
                  <c:v>630.9</c:v>
                </c:pt>
                <c:pt idx="252">
                  <c:v>631.92999999999995</c:v>
                </c:pt>
                <c:pt idx="253">
                  <c:v>632.95000000000005</c:v>
                </c:pt>
                <c:pt idx="254">
                  <c:v>633.98</c:v>
                </c:pt>
                <c:pt idx="255">
                  <c:v>635</c:v>
                </c:pt>
                <c:pt idx="256">
                  <c:v>636.03</c:v>
                </c:pt>
                <c:pt idx="257">
                  <c:v>637.04999999999995</c:v>
                </c:pt>
                <c:pt idx="258">
                  <c:v>638.08000000000004</c:v>
                </c:pt>
                <c:pt idx="259">
                  <c:v>639.1</c:v>
                </c:pt>
                <c:pt idx="260">
                  <c:v>640.14</c:v>
                </c:pt>
                <c:pt idx="261">
                  <c:v>641.19000000000005</c:v>
                </c:pt>
                <c:pt idx="262">
                  <c:v>642.23</c:v>
                </c:pt>
                <c:pt idx="263">
                  <c:v>643.27</c:v>
                </c:pt>
                <c:pt idx="264">
                  <c:v>644.32000000000005</c:v>
                </c:pt>
                <c:pt idx="265">
                  <c:v>645.36</c:v>
                </c:pt>
                <c:pt idx="266">
                  <c:v>646.4</c:v>
                </c:pt>
                <c:pt idx="267">
                  <c:v>647.44000000000005</c:v>
                </c:pt>
                <c:pt idx="268">
                  <c:v>648.49</c:v>
                </c:pt>
                <c:pt idx="269">
                  <c:v>649.53</c:v>
                </c:pt>
                <c:pt idx="270">
                  <c:v>650.59</c:v>
                </c:pt>
                <c:pt idx="271">
                  <c:v>651.65</c:v>
                </c:pt>
                <c:pt idx="272">
                  <c:v>652.71</c:v>
                </c:pt>
                <c:pt idx="273">
                  <c:v>653.77</c:v>
                </c:pt>
                <c:pt idx="274">
                  <c:v>654.84</c:v>
                </c:pt>
                <c:pt idx="275">
                  <c:v>655.9</c:v>
                </c:pt>
                <c:pt idx="276">
                  <c:v>656.96</c:v>
                </c:pt>
                <c:pt idx="277">
                  <c:v>658.02</c:v>
                </c:pt>
                <c:pt idx="278">
                  <c:v>659.08</c:v>
                </c:pt>
                <c:pt idx="279">
                  <c:v>660.14</c:v>
                </c:pt>
                <c:pt idx="280">
                  <c:v>661.22</c:v>
                </c:pt>
                <c:pt idx="281">
                  <c:v>662.3</c:v>
                </c:pt>
                <c:pt idx="282">
                  <c:v>663.38</c:v>
                </c:pt>
                <c:pt idx="283">
                  <c:v>664.46</c:v>
                </c:pt>
                <c:pt idx="284">
                  <c:v>665.54</c:v>
                </c:pt>
                <c:pt idx="285">
                  <c:v>666.61</c:v>
                </c:pt>
                <c:pt idx="286">
                  <c:v>667.69</c:v>
                </c:pt>
                <c:pt idx="287">
                  <c:v>668.77</c:v>
                </c:pt>
                <c:pt idx="288">
                  <c:v>669.85</c:v>
                </c:pt>
                <c:pt idx="289">
                  <c:v>670.93</c:v>
                </c:pt>
                <c:pt idx="290">
                  <c:v>672.03</c:v>
                </c:pt>
                <c:pt idx="291">
                  <c:v>673.12</c:v>
                </c:pt>
                <c:pt idx="292">
                  <c:v>674.22</c:v>
                </c:pt>
                <c:pt idx="293">
                  <c:v>675.32</c:v>
                </c:pt>
                <c:pt idx="294">
                  <c:v>676.42</c:v>
                </c:pt>
                <c:pt idx="295">
                  <c:v>677.51</c:v>
                </c:pt>
                <c:pt idx="296">
                  <c:v>678.61</c:v>
                </c:pt>
                <c:pt idx="297">
                  <c:v>679.71</c:v>
                </c:pt>
                <c:pt idx="298">
                  <c:v>680.8</c:v>
                </c:pt>
                <c:pt idx="299">
                  <c:v>681.9</c:v>
                </c:pt>
                <c:pt idx="300">
                  <c:v>683.01</c:v>
                </c:pt>
                <c:pt idx="301">
                  <c:v>684.13</c:v>
                </c:pt>
                <c:pt idx="302">
                  <c:v>685.24</c:v>
                </c:pt>
                <c:pt idx="303">
                  <c:v>686.36</c:v>
                </c:pt>
                <c:pt idx="304">
                  <c:v>687.47</c:v>
                </c:pt>
                <c:pt idx="305">
                  <c:v>688.58</c:v>
                </c:pt>
                <c:pt idx="306">
                  <c:v>689.7</c:v>
                </c:pt>
                <c:pt idx="307">
                  <c:v>690.81</c:v>
                </c:pt>
                <c:pt idx="308">
                  <c:v>691.93</c:v>
                </c:pt>
                <c:pt idx="309">
                  <c:v>693.04</c:v>
                </c:pt>
                <c:pt idx="310">
                  <c:v>694.17</c:v>
                </c:pt>
                <c:pt idx="311">
                  <c:v>695.3</c:v>
                </c:pt>
                <c:pt idx="312">
                  <c:v>696.43</c:v>
                </c:pt>
                <c:pt idx="313">
                  <c:v>697.56</c:v>
                </c:pt>
                <c:pt idx="314">
                  <c:v>698.7</c:v>
                </c:pt>
                <c:pt idx="315">
                  <c:v>699.83</c:v>
                </c:pt>
                <c:pt idx="316">
                  <c:v>700.96</c:v>
                </c:pt>
                <c:pt idx="317">
                  <c:v>702.09</c:v>
                </c:pt>
                <c:pt idx="318">
                  <c:v>703.22</c:v>
                </c:pt>
                <c:pt idx="319">
                  <c:v>704.35</c:v>
                </c:pt>
                <c:pt idx="320">
                  <c:v>705.5</c:v>
                </c:pt>
                <c:pt idx="321">
                  <c:v>706.65</c:v>
                </c:pt>
                <c:pt idx="322">
                  <c:v>707.79</c:v>
                </c:pt>
                <c:pt idx="323">
                  <c:v>708.94</c:v>
                </c:pt>
                <c:pt idx="324">
                  <c:v>710.09</c:v>
                </c:pt>
                <c:pt idx="325">
                  <c:v>711.24</c:v>
                </c:pt>
                <c:pt idx="326">
                  <c:v>712.39</c:v>
                </c:pt>
                <c:pt idx="327">
                  <c:v>713.53</c:v>
                </c:pt>
                <c:pt idx="328">
                  <c:v>714.68</c:v>
                </c:pt>
                <c:pt idx="329">
                  <c:v>715.83</c:v>
                </c:pt>
                <c:pt idx="330">
                  <c:v>717</c:v>
                </c:pt>
                <c:pt idx="331">
                  <c:v>718.16</c:v>
                </c:pt>
                <c:pt idx="332">
                  <c:v>719.33</c:v>
                </c:pt>
                <c:pt idx="333">
                  <c:v>720.49</c:v>
                </c:pt>
                <c:pt idx="334">
                  <c:v>721.66</c:v>
                </c:pt>
                <c:pt idx="335">
                  <c:v>722.83</c:v>
                </c:pt>
                <c:pt idx="336">
                  <c:v>723.99</c:v>
                </c:pt>
                <c:pt idx="337">
                  <c:v>725.16</c:v>
                </c:pt>
                <c:pt idx="338">
                  <c:v>726.32</c:v>
                </c:pt>
                <c:pt idx="339">
                  <c:v>727.49</c:v>
                </c:pt>
                <c:pt idx="340">
                  <c:v>728.67</c:v>
                </c:pt>
                <c:pt idx="341">
                  <c:v>729.86</c:v>
                </c:pt>
                <c:pt idx="342">
                  <c:v>731.04</c:v>
                </c:pt>
                <c:pt idx="343">
                  <c:v>732.23</c:v>
                </c:pt>
                <c:pt idx="344">
                  <c:v>733.41</c:v>
                </c:pt>
                <c:pt idx="345">
                  <c:v>734.59</c:v>
                </c:pt>
                <c:pt idx="346">
                  <c:v>735.78</c:v>
                </c:pt>
                <c:pt idx="347">
                  <c:v>736.96</c:v>
                </c:pt>
                <c:pt idx="348">
                  <c:v>738.15</c:v>
                </c:pt>
                <c:pt idx="349">
                  <c:v>739.33</c:v>
                </c:pt>
                <c:pt idx="350">
                  <c:v>740.53</c:v>
                </c:pt>
                <c:pt idx="351">
                  <c:v>741.73</c:v>
                </c:pt>
                <c:pt idx="352">
                  <c:v>742.94</c:v>
                </c:pt>
                <c:pt idx="353">
                  <c:v>744.14</c:v>
                </c:pt>
                <c:pt idx="354">
                  <c:v>745.34</c:v>
                </c:pt>
                <c:pt idx="355">
                  <c:v>746.54</c:v>
                </c:pt>
                <c:pt idx="356">
                  <c:v>747.74</c:v>
                </c:pt>
                <c:pt idx="357">
                  <c:v>748.95</c:v>
                </c:pt>
                <c:pt idx="358">
                  <c:v>750.15</c:v>
                </c:pt>
                <c:pt idx="359">
                  <c:v>751.35</c:v>
                </c:pt>
                <c:pt idx="360">
                  <c:v>752.57</c:v>
                </c:pt>
                <c:pt idx="361">
                  <c:v>753.79</c:v>
                </c:pt>
                <c:pt idx="362">
                  <c:v>755.01</c:v>
                </c:pt>
                <c:pt idx="363">
                  <c:v>756.23</c:v>
                </c:pt>
                <c:pt idx="364">
                  <c:v>757.45</c:v>
                </c:pt>
                <c:pt idx="365">
                  <c:v>758.67</c:v>
                </c:pt>
                <c:pt idx="366">
                  <c:v>759.89</c:v>
                </c:pt>
                <c:pt idx="367">
                  <c:v>761.11</c:v>
                </c:pt>
                <c:pt idx="368">
                  <c:v>762.33</c:v>
                </c:pt>
                <c:pt idx="369">
                  <c:v>763.55</c:v>
                </c:pt>
                <c:pt idx="370">
                  <c:v>764.79</c:v>
                </c:pt>
                <c:pt idx="371">
                  <c:v>766.02</c:v>
                </c:pt>
                <c:pt idx="372">
                  <c:v>767.26</c:v>
                </c:pt>
                <c:pt idx="373">
                  <c:v>768.5</c:v>
                </c:pt>
                <c:pt idx="374">
                  <c:v>769.74</c:v>
                </c:pt>
                <c:pt idx="375">
                  <c:v>770.97</c:v>
                </c:pt>
                <c:pt idx="376">
                  <c:v>772.21</c:v>
                </c:pt>
                <c:pt idx="377">
                  <c:v>773.45</c:v>
                </c:pt>
                <c:pt idx="378">
                  <c:v>774.68</c:v>
                </c:pt>
                <c:pt idx="379">
                  <c:v>775.92</c:v>
                </c:pt>
                <c:pt idx="380">
                  <c:v>777.18</c:v>
                </c:pt>
                <c:pt idx="381">
                  <c:v>778.43</c:v>
                </c:pt>
                <c:pt idx="382">
                  <c:v>779.69</c:v>
                </c:pt>
                <c:pt idx="383">
                  <c:v>780.94</c:v>
                </c:pt>
                <c:pt idx="384">
                  <c:v>782.2</c:v>
                </c:pt>
                <c:pt idx="385">
                  <c:v>783.45</c:v>
                </c:pt>
                <c:pt idx="386">
                  <c:v>784.71</c:v>
                </c:pt>
                <c:pt idx="387">
                  <c:v>785.96</c:v>
                </c:pt>
                <c:pt idx="388">
                  <c:v>787.22</c:v>
                </c:pt>
                <c:pt idx="389">
                  <c:v>788.47</c:v>
                </c:pt>
                <c:pt idx="390">
                  <c:v>789.74</c:v>
                </c:pt>
                <c:pt idx="391">
                  <c:v>791.02</c:v>
                </c:pt>
                <c:pt idx="392">
                  <c:v>792.29</c:v>
                </c:pt>
                <c:pt idx="393">
                  <c:v>793.56</c:v>
                </c:pt>
                <c:pt idx="394">
                  <c:v>794.84</c:v>
                </c:pt>
                <c:pt idx="395">
                  <c:v>796.11</c:v>
                </c:pt>
                <c:pt idx="396">
                  <c:v>797.38</c:v>
                </c:pt>
                <c:pt idx="397">
                  <c:v>798.65</c:v>
                </c:pt>
                <c:pt idx="398">
                  <c:v>799.93</c:v>
                </c:pt>
                <c:pt idx="399">
                  <c:v>801.2</c:v>
                </c:pt>
                <c:pt idx="400">
                  <c:v>802.48</c:v>
                </c:pt>
                <c:pt idx="401">
                  <c:v>803.77</c:v>
                </c:pt>
                <c:pt idx="402">
                  <c:v>805.05</c:v>
                </c:pt>
                <c:pt idx="403">
                  <c:v>806.34</c:v>
                </c:pt>
                <c:pt idx="404">
                  <c:v>807.62</c:v>
                </c:pt>
                <c:pt idx="405">
                  <c:v>808.9</c:v>
                </c:pt>
                <c:pt idx="406">
                  <c:v>810.19</c:v>
                </c:pt>
                <c:pt idx="407">
                  <c:v>811.47</c:v>
                </c:pt>
                <c:pt idx="408">
                  <c:v>812.76</c:v>
                </c:pt>
                <c:pt idx="409">
                  <c:v>814.04</c:v>
                </c:pt>
                <c:pt idx="410">
                  <c:v>815.34</c:v>
                </c:pt>
                <c:pt idx="411">
                  <c:v>816.63</c:v>
                </c:pt>
                <c:pt idx="412">
                  <c:v>817.93</c:v>
                </c:pt>
                <c:pt idx="413">
                  <c:v>819.22</c:v>
                </c:pt>
                <c:pt idx="414">
                  <c:v>820.22</c:v>
                </c:pt>
                <c:pt idx="415">
                  <c:v>821.81</c:v>
                </c:pt>
                <c:pt idx="416">
                  <c:v>823.11</c:v>
                </c:pt>
                <c:pt idx="417">
                  <c:v>824.4</c:v>
                </c:pt>
                <c:pt idx="418">
                  <c:v>825.7</c:v>
                </c:pt>
                <c:pt idx="419">
                  <c:v>826.99</c:v>
                </c:pt>
                <c:pt idx="420">
                  <c:v>828.3</c:v>
                </c:pt>
                <c:pt idx="421">
                  <c:v>829.6</c:v>
                </c:pt>
                <c:pt idx="422">
                  <c:v>830.91</c:v>
                </c:pt>
                <c:pt idx="423">
                  <c:v>832.22</c:v>
                </c:pt>
                <c:pt idx="424">
                  <c:v>833.53</c:v>
                </c:pt>
                <c:pt idx="425">
                  <c:v>834.83</c:v>
                </c:pt>
                <c:pt idx="426">
                  <c:v>836.14</c:v>
                </c:pt>
                <c:pt idx="427">
                  <c:v>837.45</c:v>
                </c:pt>
                <c:pt idx="428">
                  <c:v>838.75</c:v>
                </c:pt>
                <c:pt idx="429">
                  <c:v>840.06</c:v>
                </c:pt>
                <c:pt idx="430">
                  <c:v>841.37</c:v>
                </c:pt>
                <c:pt idx="431">
                  <c:v>842.7</c:v>
                </c:pt>
                <c:pt idx="432">
                  <c:v>844.01</c:v>
                </c:pt>
                <c:pt idx="433">
                  <c:v>845.33</c:v>
                </c:pt>
                <c:pt idx="434">
                  <c:v>846.65</c:v>
                </c:pt>
                <c:pt idx="435">
                  <c:v>847.96</c:v>
                </c:pt>
                <c:pt idx="436">
                  <c:v>849.29</c:v>
                </c:pt>
                <c:pt idx="437">
                  <c:v>850.6</c:v>
                </c:pt>
                <c:pt idx="438">
                  <c:v>851.92</c:v>
                </c:pt>
                <c:pt idx="439">
                  <c:v>853.24</c:v>
                </c:pt>
                <c:pt idx="440">
                  <c:v>854.56</c:v>
                </c:pt>
                <c:pt idx="441">
                  <c:v>855.9</c:v>
                </c:pt>
                <c:pt idx="442">
                  <c:v>857.23</c:v>
                </c:pt>
                <c:pt idx="443">
                  <c:v>858.56</c:v>
                </c:pt>
                <c:pt idx="444">
                  <c:v>859.89</c:v>
                </c:pt>
                <c:pt idx="445">
                  <c:v>861.21</c:v>
                </c:pt>
                <c:pt idx="446">
                  <c:v>862.54</c:v>
                </c:pt>
                <c:pt idx="447">
                  <c:v>863.87</c:v>
                </c:pt>
                <c:pt idx="448">
                  <c:v>865.2</c:v>
                </c:pt>
                <c:pt idx="449">
                  <c:v>866.53</c:v>
                </c:pt>
                <c:pt idx="450">
                  <c:v>867.87</c:v>
                </c:pt>
                <c:pt idx="451">
                  <c:v>869.21</c:v>
                </c:pt>
                <c:pt idx="452">
                  <c:v>870.55</c:v>
                </c:pt>
                <c:pt idx="453">
                  <c:v>871.89</c:v>
                </c:pt>
                <c:pt idx="454">
                  <c:v>873.24</c:v>
                </c:pt>
                <c:pt idx="455">
                  <c:v>874.58</c:v>
                </c:pt>
                <c:pt idx="456">
                  <c:v>875.92</c:v>
                </c:pt>
                <c:pt idx="457">
                  <c:v>877.26</c:v>
                </c:pt>
                <c:pt idx="458">
                  <c:v>878.6</c:v>
                </c:pt>
                <c:pt idx="459">
                  <c:v>879.94</c:v>
                </c:pt>
                <c:pt idx="460">
                  <c:v>881.29</c:v>
                </c:pt>
                <c:pt idx="461">
                  <c:v>882.65</c:v>
                </c:pt>
                <c:pt idx="462">
                  <c:v>884</c:v>
                </c:pt>
                <c:pt idx="463">
                  <c:v>885.35</c:v>
                </c:pt>
                <c:pt idx="464">
                  <c:v>886.71</c:v>
                </c:pt>
                <c:pt idx="465">
                  <c:v>888.06</c:v>
                </c:pt>
                <c:pt idx="466">
                  <c:v>889.41</c:v>
                </c:pt>
                <c:pt idx="467">
                  <c:v>890.76</c:v>
                </c:pt>
                <c:pt idx="468">
                  <c:v>892.12</c:v>
                </c:pt>
                <c:pt idx="469">
                  <c:v>893.47</c:v>
                </c:pt>
                <c:pt idx="470">
                  <c:v>894.84</c:v>
                </c:pt>
                <c:pt idx="471">
                  <c:v>896.2</c:v>
                </c:pt>
                <c:pt idx="472">
                  <c:v>897.57</c:v>
                </c:pt>
                <c:pt idx="473">
                  <c:v>898.93</c:v>
                </c:pt>
                <c:pt idx="474">
                  <c:v>900.3</c:v>
                </c:pt>
                <c:pt idx="475">
                  <c:v>901.66</c:v>
                </c:pt>
                <c:pt idx="476">
                  <c:v>903.03</c:v>
                </c:pt>
                <c:pt idx="477">
                  <c:v>904.39</c:v>
                </c:pt>
                <c:pt idx="478">
                  <c:v>905.76</c:v>
                </c:pt>
                <c:pt idx="479">
                  <c:v>907.12</c:v>
                </c:pt>
                <c:pt idx="480">
                  <c:v>908.5</c:v>
                </c:pt>
                <c:pt idx="481">
                  <c:v>909.87</c:v>
                </c:pt>
                <c:pt idx="482">
                  <c:v>911.25</c:v>
                </c:pt>
                <c:pt idx="483">
                  <c:v>912.63</c:v>
                </c:pt>
                <c:pt idx="484">
                  <c:v>914.01</c:v>
                </c:pt>
                <c:pt idx="485">
                  <c:v>915.38</c:v>
                </c:pt>
                <c:pt idx="486">
                  <c:v>916.76</c:v>
                </c:pt>
                <c:pt idx="487">
                  <c:v>918.14</c:v>
                </c:pt>
                <c:pt idx="488">
                  <c:v>919.51</c:v>
                </c:pt>
                <c:pt idx="489">
                  <c:v>920.89</c:v>
                </c:pt>
                <c:pt idx="490">
                  <c:v>922.28</c:v>
                </c:pt>
                <c:pt idx="491">
                  <c:v>923.67</c:v>
                </c:pt>
                <c:pt idx="492">
                  <c:v>925.06</c:v>
                </c:pt>
                <c:pt idx="493">
                  <c:v>926.45</c:v>
                </c:pt>
                <c:pt idx="494">
                  <c:v>927.84</c:v>
                </c:pt>
                <c:pt idx="495">
                  <c:v>929.22</c:v>
                </c:pt>
                <c:pt idx="496">
                  <c:v>930.61</c:v>
                </c:pt>
                <c:pt idx="497">
                  <c:v>932</c:v>
                </c:pt>
                <c:pt idx="498">
                  <c:v>933.39</c:v>
                </c:pt>
                <c:pt idx="499">
                  <c:v>934.78</c:v>
                </c:pt>
                <c:pt idx="500">
                  <c:v>936.1</c:v>
                </c:pt>
                <c:pt idx="501">
                  <c:v>937.42</c:v>
                </c:pt>
                <c:pt idx="502">
                  <c:v>938.75</c:v>
                </c:pt>
                <c:pt idx="503">
                  <c:v>940.07</c:v>
                </c:pt>
                <c:pt idx="504">
                  <c:v>941.39</c:v>
                </c:pt>
                <c:pt idx="505">
                  <c:v>942.71</c:v>
                </c:pt>
                <c:pt idx="506">
                  <c:v>944.03</c:v>
                </c:pt>
                <c:pt idx="507">
                  <c:v>945.36</c:v>
                </c:pt>
                <c:pt idx="508">
                  <c:v>946.68</c:v>
                </c:pt>
                <c:pt idx="509">
                  <c:v>948</c:v>
                </c:pt>
                <c:pt idx="510">
                  <c:v>949.34</c:v>
                </c:pt>
                <c:pt idx="511">
                  <c:v>950.67</c:v>
                </c:pt>
                <c:pt idx="512">
                  <c:v>952.01</c:v>
                </c:pt>
                <c:pt idx="513">
                  <c:v>953.35</c:v>
                </c:pt>
                <c:pt idx="514">
                  <c:v>954.69</c:v>
                </c:pt>
                <c:pt idx="515">
                  <c:v>956.02</c:v>
                </c:pt>
                <c:pt idx="516">
                  <c:v>957.36</c:v>
                </c:pt>
                <c:pt idx="517">
                  <c:v>958.7</c:v>
                </c:pt>
                <c:pt idx="518">
                  <c:v>960.03</c:v>
                </c:pt>
                <c:pt idx="519">
                  <c:v>961.37</c:v>
                </c:pt>
                <c:pt idx="520">
                  <c:v>962.72</c:v>
                </c:pt>
                <c:pt idx="521">
                  <c:v>964.07</c:v>
                </c:pt>
                <c:pt idx="522">
                  <c:v>965.43</c:v>
                </c:pt>
                <c:pt idx="523">
                  <c:v>966.78</c:v>
                </c:pt>
                <c:pt idx="524">
                  <c:v>968.13</c:v>
                </c:pt>
                <c:pt idx="525">
                  <c:v>969.48</c:v>
                </c:pt>
                <c:pt idx="526">
                  <c:v>970.83</c:v>
                </c:pt>
                <c:pt idx="527">
                  <c:v>972.19</c:v>
                </c:pt>
                <c:pt idx="528">
                  <c:v>973.54</c:v>
                </c:pt>
                <c:pt idx="529">
                  <c:v>974.89</c:v>
                </c:pt>
                <c:pt idx="530">
                  <c:v>976.26</c:v>
                </c:pt>
                <c:pt idx="531">
                  <c:v>977.62</c:v>
                </c:pt>
                <c:pt idx="532">
                  <c:v>978.99</c:v>
                </c:pt>
                <c:pt idx="533">
                  <c:v>980.36</c:v>
                </c:pt>
                <c:pt idx="534">
                  <c:v>981.73</c:v>
                </c:pt>
                <c:pt idx="535">
                  <c:v>983.09</c:v>
                </c:pt>
                <c:pt idx="536">
                  <c:v>984.46</c:v>
                </c:pt>
                <c:pt idx="537">
                  <c:v>985.83</c:v>
                </c:pt>
                <c:pt idx="538">
                  <c:v>987.19</c:v>
                </c:pt>
                <c:pt idx="539">
                  <c:v>988.56</c:v>
                </c:pt>
                <c:pt idx="540">
                  <c:v>989.94</c:v>
                </c:pt>
                <c:pt idx="541">
                  <c:v>991.33</c:v>
                </c:pt>
                <c:pt idx="542">
                  <c:v>992.71</c:v>
                </c:pt>
                <c:pt idx="543">
                  <c:v>994.14</c:v>
                </c:pt>
                <c:pt idx="544">
                  <c:v>995.48</c:v>
                </c:pt>
                <c:pt idx="545">
                  <c:v>996.86</c:v>
                </c:pt>
                <c:pt idx="546">
                  <c:v>998.25</c:v>
                </c:pt>
                <c:pt idx="547">
                  <c:v>999.63</c:v>
                </c:pt>
                <c:pt idx="548">
                  <c:v>1001.02</c:v>
                </c:pt>
                <c:pt idx="549">
                  <c:v>1002.4</c:v>
                </c:pt>
                <c:pt idx="550">
                  <c:v>1003.8</c:v>
                </c:pt>
                <c:pt idx="551">
                  <c:v>1005.2</c:v>
                </c:pt>
                <c:pt idx="552">
                  <c:v>1006.6</c:v>
                </c:pt>
                <c:pt idx="553">
                  <c:v>1008</c:v>
                </c:pt>
                <c:pt idx="554">
                  <c:v>1009.4</c:v>
                </c:pt>
                <c:pt idx="555">
                  <c:v>1010.8</c:v>
                </c:pt>
                <c:pt idx="556">
                  <c:v>1012.2</c:v>
                </c:pt>
                <c:pt idx="557">
                  <c:v>1013.6</c:v>
                </c:pt>
                <c:pt idx="558">
                  <c:v>1015</c:v>
                </c:pt>
                <c:pt idx="559">
                  <c:v>1016.4</c:v>
                </c:pt>
                <c:pt idx="560">
                  <c:v>1017.82</c:v>
                </c:pt>
                <c:pt idx="561">
                  <c:v>1019.23</c:v>
                </c:pt>
                <c:pt idx="562">
                  <c:v>1020.65</c:v>
                </c:pt>
                <c:pt idx="563">
                  <c:v>1022.06</c:v>
                </c:pt>
                <c:pt idx="564">
                  <c:v>1023.48</c:v>
                </c:pt>
                <c:pt idx="565">
                  <c:v>1024.9000000000001</c:v>
                </c:pt>
                <c:pt idx="566">
                  <c:v>1026.3</c:v>
                </c:pt>
                <c:pt idx="567">
                  <c:v>1027.73</c:v>
                </c:pt>
                <c:pt idx="568">
                  <c:v>1029.0999999999999</c:v>
                </c:pt>
                <c:pt idx="569">
                  <c:v>1030.5</c:v>
                </c:pt>
                <c:pt idx="570">
                  <c:v>1031.9000000000001</c:v>
                </c:pt>
                <c:pt idx="571">
                  <c:v>1033.42</c:v>
                </c:pt>
                <c:pt idx="572">
                  <c:v>1034.8</c:v>
                </c:pt>
                <c:pt idx="573">
                  <c:v>1036.2</c:v>
                </c:pt>
                <c:pt idx="574">
                  <c:v>1037.72</c:v>
                </c:pt>
                <c:pt idx="575">
                  <c:v>1039.1500000000001</c:v>
                </c:pt>
                <c:pt idx="576">
                  <c:v>1040.58</c:v>
                </c:pt>
                <c:pt idx="577">
                  <c:v>1042</c:v>
                </c:pt>
                <c:pt idx="578">
                  <c:v>1043.45</c:v>
                </c:pt>
                <c:pt idx="579">
                  <c:v>1044.8800000000001</c:v>
                </c:pt>
                <c:pt idx="580">
                  <c:v>1046.32</c:v>
                </c:pt>
                <c:pt idx="581">
                  <c:v>1047.78</c:v>
                </c:pt>
                <c:pt idx="582">
                  <c:v>1049.22</c:v>
                </c:pt>
                <c:pt idx="583">
                  <c:v>1050.67</c:v>
                </c:pt>
                <c:pt idx="584">
                  <c:v>1052.1199999999999</c:v>
                </c:pt>
                <c:pt idx="585">
                  <c:v>1053.57</c:v>
                </c:pt>
                <c:pt idx="586">
                  <c:v>1055.02</c:v>
                </c:pt>
                <c:pt idx="587">
                  <c:v>1056.46</c:v>
                </c:pt>
                <c:pt idx="588">
                  <c:v>1057.9100000000001</c:v>
                </c:pt>
                <c:pt idx="589">
                  <c:v>1059.3599999999999</c:v>
                </c:pt>
                <c:pt idx="590">
                  <c:v>1060.82</c:v>
                </c:pt>
                <c:pt idx="591">
                  <c:v>1062.29</c:v>
                </c:pt>
                <c:pt idx="592">
                  <c:v>1063.75</c:v>
                </c:pt>
                <c:pt idx="593">
                  <c:v>1065.22</c:v>
                </c:pt>
                <c:pt idx="594">
                  <c:v>1066.68</c:v>
                </c:pt>
                <c:pt idx="595">
                  <c:v>1068.1400000000001</c:v>
                </c:pt>
                <c:pt idx="596">
                  <c:v>1069.6099999999999</c:v>
                </c:pt>
                <c:pt idx="597">
                  <c:v>1071.07</c:v>
                </c:pt>
                <c:pt idx="598">
                  <c:v>1072.54</c:v>
                </c:pt>
                <c:pt idx="599">
                  <c:v>1074</c:v>
                </c:pt>
                <c:pt idx="600">
                  <c:v>1075.47</c:v>
                </c:pt>
                <c:pt idx="601">
                  <c:v>1076.93</c:v>
                </c:pt>
                <c:pt idx="602">
                  <c:v>1078.4000000000001</c:v>
                </c:pt>
                <c:pt idx="603">
                  <c:v>1079.8699999999999</c:v>
                </c:pt>
                <c:pt idx="604">
                  <c:v>1081.3399999999999</c:v>
                </c:pt>
                <c:pt idx="605">
                  <c:v>1082.8</c:v>
                </c:pt>
                <c:pt idx="606">
                  <c:v>1084.27</c:v>
                </c:pt>
                <c:pt idx="607">
                  <c:v>1085.74</c:v>
                </c:pt>
                <c:pt idx="608">
                  <c:v>1087.2</c:v>
                </c:pt>
                <c:pt idx="609">
                  <c:v>1088.6780000000001</c:v>
                </c:pt>
                <c:pt idx="610">
                  <c:v>1090.1400000000001</c:v>
                </c:pt>
                <c:pt idx="611">
                  <c:v>1091.6099999999999</c:v>
                </c:pt>
                <c:pt idx="612">
                  <c:v>1093.08</c:v>
                </c:pt>
                <c:pt idx="613">
                  <c:v>1094.55</c:v>
                </c:pt>
                <c:pt idx="614">
                  <c:v>1096.02</c:v>
                </c:pt>
                <c:pt idx="615">
                  <c:v>1097.49</c:v>
                </c:pt>
                <c:pt idx="616">
                  <c:v>1098.96</c:v>
                </c:pt>
                <c:pt idx="617">
                  <c:v>1100.43</c:v>
                </c:pt>
                <c:pt idx="618">
                  <c:v>1101.9000000000001</c:v>
                </c:pt>
                <c:pt idx="619">
                  <c:v>1103.3699999999999</c:v>
                </c:pt>
                <c:pt idx="620">
                  <c:v>1104.8399999999999</c:v>
                </c:pt>
                <c:pt idx="621">
                  <c:v>1106.32</c:v>
                </c:pt>
                <c:pt idx="622">
                  <c:v>1107.79</c:v>
                </c:pt>
                <c:pt idx="623">
                  <c:v>1109.26</c:v>
                </c:pt>
                <c:pt idx="624">
                  <c:v>1110.74</c:v>
                </c:pt>
                <c:pt idx="625">
                  <c:v>1112.21</c:v>
                </c:pt>
                <c:pt idx="626">
                  <c:v>1113.68</c:v>
                </c:pt>
                <c:pt idx="627">
                  <c:v>1115.1500000000001</c:v>
                </c:pt>
                <c:pt idx="628">
                  <c:v>1116.6300000000001</c:v>
                </c:pt>
                <c:pt idx="629">
                  <c:v>1118.0999999999999</c:v>
                </c:pt>
                <c:pt idx="630">
                  <c:v>1119.58</c:v>
                </c:pt>
                <c:pt idx="631">
                  <c:v>1121.05</c:v>
                </c:pt>
                <c:pt idx="632">
                  <c:v>1122.53</c:v>
                </c:pt>
                <c:pt idx="633">
                  <c:v>1124.01</c:v>
                </c:pt>
                <c:pt idx="634">
                  <c:v>1125.49</c:v>
                </c:pt>
                <c:pt idx="635">
                  <c:v>1126.96</c:v>
                </c:pt>
                <c:pt idx="636">
                  <c:v>1128.44</c:v>
                </c:pt>
                <c:pt idx="637">
                  <c:v>1129.92</c:v>
                </c:pt>
                <c:pt idx="638">
                  <c:v>1131.3900000000001</c:v>
                </c:pt>
                <c:pt idx="639">
                  <c:v>1132.8699999999999</c:v>
                </c:pt>
                <c:pt idx="640">
                  <c:v>1134.3499999999999</c:v>
                </c:pt>
                <c:pt idx="641">
                  <c:v>1135.83</c:v>
                </c:pt>
                <c:pt idx="642">
                  <c:v>1137.32</c:v>
                </c:pt>
                <c:pt idx="643">
                  <c:v>1138.8</c:v>
                </c:pt>
                <c:pt idx="644">
                  <c:v>1140.28</c:v>
                </c:pt>
                <c:pt idx="645">
                  <c:v>1141.76</c:v>
                </c:pt>
                <c:pt idx="646">
                  <c:v>1143.24</c:v>
                </c:pt>
                <c:pt idx="647">
                  <c:v>1144.73</c:v>
                </c:pt>
                <c:pt idx="648">
                  <c:v>1146.21</c:v>
                </c:pt>
                <c:pt idx="649">
                  <c:v>1147.69</c:v>
                </c:pt>
                <c:pt idx="650">
                  <c:v>1149.18</c:v>
                </c:pt>
                <c:pt idx="651">
                  <c:v>1150.6600000000001</c:v>
                </c:pt>
                <c:pt idx="652">
                  <c:v>1152.1500000000001</c:v>
                </c:pt>
                <c:pt idx="653">
                  <c:v>1153.6300000000001</c:v>
                </c:pt>
                <c:pt idx="654">
                  <c:v>1155.1199999999999</c:v>
                </c:pt>
                <c:pt idx="655">
                  <c:v>1156.6099999999999</c:v>
                </c:pt>
                <c:pt idx="656">
                  <c:v>1158.0899999999999</c:v>
                </c:pt>
                <c:pt idx="657">
                  <c:v>1159.58</c:v>
                </c:pt>
                <c:pt idx="658">
                  <c:v>1161.06</c:v>
                </c:pt>
                <c:pt idx="659">
                  <c:v>1162.55</c:v>
                </c:pt>
                <c:pt idx="660">
                  <c:v>1164.04</c:v>
                </c:pt>
                <c:pt idx="661">
                  <c:v>1165.53</c:v>
                </c:pt>
                <c:pt idx="662">
                  <c:v>1167.02</c:v>
                </c:pt>
                <c:pt idx="663">
                  <c:v>1168.51</c:v>
                </c:pt>
                <c:pt idx="664">
                  <c:v>1170</c:v>
                </c:pt>
                <c:pt idx="665">
                  <c:v>1171.49</c:v>
                </c:pt>
                <c:pt idx="666">
                  <c:v>1172.98</c:v>
                </c:pt>
                <c:pt idx="667">
                  <c:v>1174.47</c:v>
                </c:pt>
                <c:pt idx="668">
                  <c:v>1174.96</c:v>
                </c:pt>
                <c:pt idx="669">
                  <c:v>1177.45</c:v>
                </c:pt>
                <c:pt idx="670">
                  <c:v>1178.95</c:v>
                </c:pt>
                <c:pt idx="671">
                  <c:v>1180.44</c:v>
                </c:pt>
                <c:pt idx="672">
                  <c:v>1181.94</c:v>
                </c:pt>
                <c:pt idx="673">
                  <c:v>1183.43</c:v>
                </c:pt>
                <c:pt idx="674">
                  <c:v>1184.93</c:v>
                </c:pt>
                <c:pt idx="675">
                  <c:v>1186.43</c:v>
                </c:pt>
                <c:pt idx="676">
                  <c:v>1187.92</c:v>
                </c:pt>
                <c:pt idx="677">
                  <c:v>1189.42</c:v>
                </c:pt>
                <c:pt idx="678">
                  <c:v>1190.9100000000001</c:v>
                </c:pt>
                <c:pt idx="679">
                  <c:v>1192.4100000000001</c:v>
                </c:pt>
                <c:pt idx="680">
                  <c:v>1193.9100000000001</c:v>
                </c:pt>
                <c:pt idx="681">
                  <c:v>1195.4100000000001</c:v>
                </c:pt>
                <c:pt idx="682">
                  <c:v>1196.9100000000001</c:v>
                </c:pt>
                <c:pt idx="683">
                  <c:v>1198.4100000000001</c:v>
                </c:pt>
                <c:pt idx="684">
                  <c:v>1199.9100000000001</c:v>
                </c:pt>
                <c:pt idx="685">
                  <c:v>1201.4000000000001</c:v>
                </c:pt>
                <c:pt idx="686">
                  <c:v>1202.9000000000001</c:v>
                </c:pt>
                <c:pt idx="687">
                  <c:v>1204.4000000000001</c:v>
                </c:pt>
                <c:pt idx="688">
                  <c:v>1205.9000000000001</c:v>
                </c:pt>
                <c:pt idx="689">
                  <c:v>1207.4000000000001</c:v>
                </c:pt>
                <c:pt idx="690">
                  <c:v>1208.9000000000001</c:v>
                </c:pt>
                <c:pt idx="691">
                  <c:v>1210.4000000000001</c:v>
                </c:pt>
                <c:pt idx="692">
                  <c:v>1211.9000000000001</c:v>
                </c:pt>
                <c:pt idx="693">
                  <c:v>1213.4000000000001</c:v>
                </c:pt>
                <c:pt idx="694">
                  <c:v>1214.9000000000001</c:v>
                </c:pt>
                <c:pt idx="695">
                  <c:v>1216.4000000000001</c:v>
                </c:pt>
                <c:pt idx="696">
                  <c:v>1217.9000000000001</c:v>
                </c:pt>
                <c:pt idx="697">
                  <c:v>1219.4000000000001</c:v>
                </c:pt>
                <c:pt idx="698">
                  <c:v>1220.9000000000001</c:v>
                </c:pt>
                <c:pt idx="699">
                  <c:v>1222.4000000000001</c:v>
                </c:pt>
                <c:pt idx="700">
                  <c:v>1223.9100000000001</c:v>
                </c:pt>
                <c:pt idx="701">
                  <c:v>1225.42</c:v>
                </c:pt>
                <c:pt idx="702">
                  <c:v>1226.93</c:v>
                </c:pt>
                <c:pt idx="703">
                  <c:v>1228.44</c:v>
                </c:pt>
                <c:pt idx="704">
                  <c:v>1229.95</c:v>
                </c:pt>
                <c:pt idx="705">
                  <c:v>1231.46</c:v>
                </c:pt>
                <c:pt idx="706">
                  <c:v>1232.97</c:v>
                </c:pt>
                <c:pt idx="707">
                  <c:v>1234.48</c:v>
                </c:pt>
                <c:pt idx="708">
                  <c:v>1235.99</c:v>
                </c:pt>
                <c:pt idx="709">
                  <c:v>1237.5</c:v>
                </c:pt>
                <c:pt idx="710">
                  <c:v>1239.03</c:v>
                </c:pt>
                <c:pt idx="711">
                  <c:v>1240.55</c:v>
                </c:pt>
                <c:pt idx="712">
                  <c:v>1242.08</c:v>
                </c:pt>
                <c:pt idx="713">
                  <c:v>1243.5999999999999</c:v>
                </c:pt>
                <c:pt idx="714">
                  <c:v>1245.1300000000001</c:v>
                </c:pt>
                <c:pt idx="715">
                  <c:v>1246.6500000000001</c:v>
                </c:pt>
                <c:pt idx="716">
                  <c:v>1248.18</c:v>
                </c:pt>
                <c:pt idx="717">
                  <c:v>1249.7</c:v>
                </c:pt>
                <c:pt idx="718">
                  <c:v>1251.23</c:v>
                </c:pt>
                <c:pt idx="719">
                  <c:v>1252.75</c:v>
                </c:pt>
                <c:pt idx="720">
                  <c:v>1254.29</c:v>
                </c:pt>
                <c:pt idx="721">
                  <c:v>1255.83</c:v>
                </c:pt>
                <c:pt idx="722">
                  <c:v>1257.3699999999999</c:v>
                </c:pt>
                <c:pt idx="723">
                  <c:v>1258.9100000000001</c:v>
                </c:pt>
                <c:pt idx="724">
                  <c:v>1260.45</c:v>
                </c:pt>
                <c:pt idx="725">
                  <c:v>1261.99</c:v>
                </c:pt>
                <c:pt idx="726">
                  <c:v>1263.53</c:v>
                </c:pt>
                <c:pt idx="727">
                  <c:v>1265.07</c:v>
                </c:pt>
                <c:pt idx="728">
                  <c:v>1266.6099999999999</c:v>
                </c:pt>
                <c:pt idx="729">
                  <c:v>1268.1500000000001</c:v>
                </c:pt>
                <c:pt idx="730">
                  <c:v>1269.7</c:v>
                </c:pt>
                <c:pt idx="731">
                  <c:v>1271.26</c:v>
                </c:pt>
                <c:pt idx="732">
                  <c:v>1272.82</c:v>
                </c:pt>
                <c:pt idx="733">
                  <c:v>1274.3699999999999</c:v>
                </c:pt>
                <c:pt idx="734">
                  <c:v>1275.93</c:v>
                </c:pt>
                <c:pt idx="735">
                  <c:v>1277.48</c:v>
                </c:pt>
                <c:pt idx="736">
                  <c:v>1279.04</c:v>
                </c:pt>
                <c:pt idx="737">
                  <c:v>1280.5899999999999</c:v>
                </c:pt>
                <c:pt idx="738">
                  <c:v>1282.1500000000001</c:v>
                </c:pt>
                <c:pt idx="739">
                  <c:v>1283.7</c:v>
                </c:pt>
                <c:pt idx="740">
                  <c:v>1285.27</c:v>
                </c:pt>
                <c:pt idx="741">
                  <c:v>1286.8399999999999</c:v>
                </c:pt>
                <c:pt idx="742">
                  <c:v>1288.4100000000001</c:v>
                </c:pt>
                <c:pt idx="743">
                  <c:v>1289.98</c:v>
                </c:pt>
                <c:pt idx="744">
                  <c:v>1291.55</c:v>
                </c:pt>
                <c:pt idx="745">
                  <c:v>1293.1199999999999</c:v>
                </c:pt>
                <c:pt idx="746">
                  <c:v>1294.69</c:v>
                </c:pt>
                <c:pt idx="747">
                  <c:v>1296.26</c:v>
                </c:pt>
                <c:pt idx="748">
                  <c:v>1297.83</c:v>
                </c:pt>
                <c:pt idx="749">
                  <c:v>1299.4000000000001</c:v>
                </c:pt>
                <c:pt idx="750">
                  <c:v>1300.98</c:v>
                </c:pt>
                <c:pt idx="751">
                  <c:v>1302.57</c:v>
                </c:pt>
                <c:pt idx="752">
                  <c:v>1304.1500000000001</c:v>
                </c:pt>
                <c:pt idx="753">
                  <c:v>1305.74</c:v>
                </c:pt>
                <c:pt idx="754">
                  <c:v>1307.32</c:v>
                </c:pt>
                <c:pt idx="755">
                  <c:v>1308.9000000000001</c:v>
                </c:pt>
                <c:pt idx="756">
                  <c:v>1310.49</c:v>
                </c:pt>
                <c:pt idx="757">
                  <c:v>1312.07</c:v>
                </c:pt>
                <c:pt idx="758">
                  <c:v>1313.66</c:v>
                </c:pt>
                <c:pt idx="759">
                  <c:v>1315.24</c:v>
                </c:pt>
                <c:pt idx="760">
                  <c:v>1316.84</c:v>
                </c:pt>
                <c:pt idx="761">
                  <c:v>1318.44</c:v>
                </c:pt>
                <c:pt idx="762">
                  <c:v>1320.03</c:v>
                </c:pt>
                <c:pt idx="763">
                  <c:v>1321.63</c:v>
                </c:pt>
                <c:pt idx="764">
                  <c:v>1323.23</c:v>
                </c:pt>
                <c:pt idx="765">
                  <c:v>1324.83</c:v>
                </c:pt>
                <c:pt idx="766">
                  <c:v>1326.43</c:v>
                </c:pt>
                <c:pt idx="767">
                  <c:v>1328.02</c:v>
                </c:pt>
                <c:pt idx="768">
                  <c:v>1329.62</c:v>
                </c:pt>
                <c:pt idx="769">
                  <c:v>1331.22</c:v>
                </c:pt>
                <c:pt idx="770">
                  <c:v>1332.83</c:v>
                </c:pt>
                <c:pt idx="771">
                  <c:v>1334.44</c:v>
                </c:pt>
                <c:pt idx="772">
                  <c:v>1336.06</c:v>
                </c:pt>
                <c:pt idx="773">
                  <c:v>1337.67</c:v>
                </c:pt>
                <c:pt idx="774">
                  <c:v>1339.28</c:v>
                </c:pt>
                <c:pt idx="775">
                  <c:v>1340.89</c:v>
                </c:pt>
                <c:pt idx="776">
                  <c:v>1342.5</c:v>
                </c:pt>
                <c:pt idx="777">
                  <c:v>1344.12</c:v>
                </c:pt>
                <c:pt idx="778">
                  <c:v>1345.73</c:v>
                </c:pt>
                <c:pt idx="779">
                  <c:v>1347.34</c:v>
                </c:pt>
                <c:pt idx="780">
                  <c:v>1348.97</c:v>
                </c:pt>
                <c:pt idx="781">
                  <c:v>1350.59</c:v>
                </c:pt>
                <c:pt idx="782">
                  <c:v>1352.22</c:v>
                </c:pt>
                <c:pt idx="783">
                  <c:v>1353.84</c:v>
                </c:pt>
                <c:pt idx="784">
                  <c:v>1355.47</c:v>
                </c:pt>
                <c:pt idx="785">
                  <c:v>1357.1</c:v>
                </c:pt>
                <c:pt idx="786">
                  <c:v>1358.72</c:v>
                </c:pt>
                <c:pt idx="787">
                  <c:v>1360.35</c:v>
                </c:pt>
                <c:pt idx="788">
                  <c:v>1361.97</c:v>
                </c:pt>
                <c:pt idx="789">
                  <c:v>1363.6</c:v>
                </c:pt>
                <c:pt idx="790">
                  <c:v>1365.24</c:v>
                </c:pt>
                <c:pt idx="791">
                  <c:v>1366.88</c:v>
                </c:pt>
                <c:pt idx="792">
                  <c:v>1368.52</c:v>
                </c:pt>
                <c:pt idx="793">
                  <c:v>1370.16</c:v>
                </c:pt>
                <c:pt idx="794">
                  <c:v>1371.8</c:v>
                </c:pt>
                <c:pt idx="795">
                  <c:v>1373.44</c:v>
                </c:pt>
                <c:pt idx="796">
                  <c:v>1375.08</c:v>
                </c:pt>
                <c:pt idx="797">
                  <c:v>1376.72</c:v>
                </c:pt>
                <c:pt idx="798">
                  <c:v>1378.36</c:v>
                </c:pt>
                <c:pt idx="799">
                  <c:v>1380</c:v>
                </c:pt>
                <c:pt idx="800">
                  <c:v>1381.65</c:v>
                </c:pt>
                <c:pt idx="801">
                  <c:v>1383.29</c:v>
                </c:pt>
                <c:pt idx="802">
                  <c:v>1384.94</c:v>
                </c:pt>
                <c:pt idx="803">
                  <c:v>1386.58</c:v>
                </c:pt>
                <c:pt idx="804">
                  <c:v>1388.23</c:v>
                </c:pt>
                <c:pt idx="805">
                  <c:v>1389.87</c:v>
                </c:pt>
                <c:pt idx="806">
                  <c:v>1391.52</c:v>
                </c:pt>
                <c:pt idx="807">
                  <c:v>1393.16</c:v>
                </c:pt>
                <c:pt idx="808">
                  <c:v>1394.81</c:v>
                </c:pt>
                <c:pt idx="809">
                  <c:v>1396.48</c:v>
                </c:pt>
                <c:pt idx="810">
                  <c:v>1398.1</c:v>
                </c:pt>
                <c:pt idx="811">
                  <c:v>1399.75</c:v>
                </c:pt>
                <c:pt idx="812">
                  <c:v>1401.4</c:v>
                </c:pt>
                <c:pt idx="813">
                  <c:v>1403.05</c:v>
                </c:pt>
                <c:pt idx="814">
                  <c:v>1404.7</c:v>
                </c:pt>
                <c:pt idx="815">
                  <c:v>1406.35</c:v>
                </c:pt>
                <c:pt idx="816">
                  <c:v>1408</c:v>
                </c:pt>
                <c:pt idx="817">
                  <c:v>1409.65</c:v>
                </c:pt>
                <c:pt idx="818">
                  <c:v>1411.3</c:v>
                </c:pt>
                <c:pt idx="819">
                  <c:v>1412.95</c:v>
                </c:pt>
                <c:pt idx="820">
                  <c:v>1414.61</c:v>
                </c:pt>
                <c:pt idx="821">
                  <c:v>1416.26</c:v>
                </c:pt>
                <c:pt idx="822">
                  <c:v>1417.92</c:v>
                </c:pt>
                <c:pt idx="823">
                  <c:v>1419.57</c:v>
                </c:pt>
                <c:pt idx="824">
                  <c:v>1421.23</c:v>
                </c:pt>
                <c:pt idx="825">
                  <c:v>1422.88</c:v>
                </c:pt>
                <c:pt idx="826">
                  <c:v>1424.54</c:v>
                </c:pt>
                <c:pt idx="827">
                  <c:v>1426.19</c:v>
                </c:pt>
                <c:pt idx="828">
                  <c:v>1427.85</c:v>
                </c:pt>
                <c:pt idx="829">
                  <c:v>1429.5</c:v>
                </c:pt>
                <c:pt idx="830">
                  <c:v>1431.16</c:v>
                </c:pt>
                <c:pt idx="831">
                  <c:v>1432.82</c:v>
                </c:pt>
                <c:pt idx="832">
                  <c:v>1434.48</c:v>
                </c:pt>
                <c:pt idx="833">
                  <c:v>1436.14</c:v>
                </c:pt>
                <c:pt idx="834">
                  <c:v>1437.8</c:v>
                </c:pt>
                <c:pt idx="835">
                  <c:v>1439.49</c:v>
                </c:pt>
                <c:pt idx="836">
                  <c:v>1441.12</c:v>
                </c:pt>
                <c:pt idx="837">
                  <c:v>1442.78</c:v>
                </c:pt>
                <c:pt idx="838">
                  <c:v>1444.44</c:v>
                </c:pt>
                <c:pt idx="839">
                  <c:v>1446.1</c:v>
                </c:pt>
                <c:pt idx="840">
                  <c:v>1447.77</c:v>
                </c:pt>
                <c:pt idx="841">
                  <c:v>1449.44</c:v>
                </c:pt>
                <c:pt idx="842">
                  <c:v>1451.11</c:v>
                </c:pt>
                <c:pt idx="843">
                  <c:v>1452.78</c:v>
                </c:pt>
                <c:pt idx="844">
                  <c:v>1454.45</c:v>
                </c:pt>
                <c:pt idx="845">
                  <c:v>1456.12</c:v>
                </c:pt>
                <c:pt idx="846">
                  <c:v>1457.79</c:v>
                </c:pt>
                <c:pt idx="847">
                  <c:v>1459.46</c:v>
                </c:pt>
                <c:pt idx="848">
                  <c:v>1461.13</c:v>
                </c:pt>
                <c:pt idx="849">
                  <c:v>1462.8</c:v>
                </c:pt>
                <c:pt idx="850">
                  <c:v>1464.48</c:v>
                </c:pt>
                <c:pt idx="851">
                  <c:v>1466.15</c:v>
                </c:pt>
                <c:pt idx="852">
                  <c:v>1467.83</c:v>
                </c:pt>
                <c:pt idx="853">
                  <c:v>1469.5</c:v>
                </c:pt>
                <c:pt idx="854">
                  <c:v>1471.18</c:v>
                </c:pt>
                <c:pt idx="855">
                  <c:v>1472.86</c:v>
                </c:pt>
                <c:pt idx="856">
                  <c:v>1474.53</c:v>
                </c:pt>
                <c:pt idx="857">
                  <c:v>1476.21</c:v>
                </c:pt>
                <c:pt idx="858">
                  <c:v>1477.88</c:v>
                </c:pt>
                <c:pt idx="859">
                  <c:v>1479.56</c:v>
                </c:pt>
                <c:pt idx="860">
                  <c:v>1481.24</c:v>
                </c:pt>
                <c:pt idx="861">
                  <c:v>1482.92</c:v>
                </c:pt>
                <c:pt idx="862">
                  <c:v>1484.61</c:v>
                </c:pt>
                <c:pt idx="863">
                  <c:v>1486.29</c:v>
                </c:pt>
                <c:pt idx="864">
                  <c:v>1487.97</c:v>
                </c:pt>
                <c:pt idx="865">
                  <c:v>1489.65</c:v>
                </c:pt>
                <c:pt idx="866">
                  <c:v>1491.33</c:v>
                </c:pt>
                <c:pt idx="867">
                  <c:v>1493.02</c:v>
                </c:pt>
                <c:pt idx="868">
                  <c:v>1494.7</c:v>
                </c:pt>
                <c:pt idx="869">
                  <c:v>1496.38</c:v>
                </c:pt>
                <c:pt idx="870">
                  <c:v>1498.07</c:v>
                </c:pt>
                <c:pt idx="871">
                  <c:v>1499.76</c:v>
                </c:pt>
                <c:pt idx="872">
                  <c:v>1501.44</c:v>
                </c:pt>
                <c:pt idx="873">
                  <c:v>1503.13</c:v>
                </c:pt>
                <c:pt idx="874">
                  <c:v>1504.82</c:v>
                </c:pt>
                <c:pt idx="875">
                  <c:v>1506.51</c:v>
                </c:pt>
                <c:pt idx="876">
                  <c:v>1508.2</c:v>
                </c:pt>
                <c:pt idx="877">
                  <c:v>1509.88</c:v>
                </c:pt>
                <c:pt idx="878">
                  <c:v>1511.57</c:v>
                </c:pt>
                <c:pt idx="879">
                  <c:v>1513.26</c:v>
                </c:pt>
                <c:pt idx="880">
                  <c:v>1514.95</c:v>
                </c:pt>
                <c:pt idx="881">
                  <c:v>1516.65</c:v>
                </c:pt>
                <c:pt idx="882">
                  <c:v>1518.34</c:v>
                </c:pt>
                <c:pt idx="883">
                  <c:v>1520.04</c:v>
                </c:pt>
                <c:pt idx="884">
                  <c:v>1521.73</c:v>
                </c:pt>
                <c:pt idx="885">
                  <c:v>1523.42</c:v>
                </c:pt>
                <c:pt idx="886">
                  <c:v>1525.12</c:v>
                </c:pt>
                <c:pt idx="887">
                  <c:v>1526.81</c:v>
                </c:pt>
                <c:pt idx="888">
                  <c:v>1528.51</c:v>
                </c:pt>
                <c:pt idx="889">
                  <c:v>1530.2</c:v>
                </c:pt>
                <c:pt idx="890">
                  <c:v>1531.9</c:v>
                </c:pt>
                <c:pt idx="891">
                  <c:v>1533.6</c:v>
                </c:pt>
                <c:pt idx="892">
                  <c:v>1535.3</c:v>
                </c:pt>
                <c:pt idx="893">
                  <c:v>1537</c:v>
                </c:pt>
                <c:pt idx="894">
                  <c:v>1538.7</c:v>
                </c:pt>
                <c:pt idx="895">
                  <c:v>1540.4</c:v>
                </c:pt>
                <c:pt idx="896">
                  <c:v>1542.1</c:v>
                </c:pt>
                <c:pt idx="897">
                  <c:v>1543.8</c:v>
                </c:pt>
                <c:pt idx="898">
                  <c:v>1545.5</c:v>
                </c:pt>
                <c:pt idx="899">
                  <c:v>1547.2</c:v>
                </c:pt>
                <c:pt idx="900">
                  <c:v>1548.91</c:v>
                </c:pt>
                <c:pt idx="901">
                  <c:v>1550.63</c:v>
                </c:pt>
                <c:pt idx="902">
                  <c:v>1552.34</c:v>
                </c:pt>
                <c:pt idx="903">
                  <c:v>1554.05</c:v>
                </c:pt>
                <c:pt idx="904">
                  <c:v>1555.77</c:v>
                </c:pt>
                <c:pt idx="905">
                  <c:v>1557.48</c:v>
                </c:pt>
                <c:pt idx="906">
                  <c:v>1559.19</c:v>
                </c:pt>
                <c:pt idx="907">
                  <c:v>1560.9</c:v>
                </c:pt>
                <c:pt idx="908">
                  <c:v>1562.62</c:v>
                </c:pt>
                <c:pt idx="909">
                  <c:v>1564.33</c:v>
                </c:pt>
                <c:pt idx="910">
                  <c:v>1566.06</c:v>
                </c:pt>
                <c:pt idx="911">
                  <c:v>1567.78</c:v>
                </c:pt>
                <c:pt idx="912">
                  <c:v>1569.51</c:v>
                </c:pt>
                <c:pt idx="913">
                  <c:v>1571.24</c:v>
                </c:pt>
                <c:pt idx="914">
                  <c:v>1572.97</c:v>
                </c:pt>
                <c:pt idx="915">
                  <c:v>1574.69</c:v>
                </c:pt>
                <c:pt idx="916">
                  <c:v>1576.42</c:v>
                </c:pt>
                <c:pt idx="917">
                  <c:v>1578.15</c:v>
                </c:pt>
                <c:pt idx="918">
                  <c:v>1579.87</c:v>
                </c:pt>
                <c:pt idx="919">
                  <c:v>1581.6</c:v>
                </c:pt>
                <c:pt idx="920">
                  <c:v>1583.34</c:v>
                </c:pt>
                <c:pt idx="921">
                  <c:v>1585.08</c:v>
                </c:pt>
                <c:pt idx="922">
                  <c:v>1586.82</c:v>
                </c:pt>
                <c:pt idx="923">
                  <c:v>1588.56</c:v>
                </c:pt>
                <c:pt idx="924">
                  <c:v>1590.3</c:v>
                </c:pt>
                <c:pt idx="925">
                  <c:v>1592.04</c:v>
                </c:pt>
                <c:pt idx="926">
                  <c:v>1593.78</c:v>
                </c:pt>
                <c:pt idx="927">
                  <c:v>1595.52</c:v>
                </c:pt>
                <c:pt idx="928">
                  <c:v>1597.26</c:v>
                </c:pt>
                <c:pt idx="929">
                  <c:v>1599</c:v>
                </c:pt>
                <c:pt idx="930">
                  <c:v>1600.75</c:v>
                </c:pt>
                <c:pt idx="931">
                  <c:v>1602.51</c:v>
                </c:pt>
                <c:pt idx="932">
                  <c:v>1604.26</c:v>
                </c:pt>
                <c:pt idx="933">
                  <c:v>1606.02</c:v>
                </c:pt>
                <c:pt idx="934">
                  <c:v>1607.77</c:v>
                </c:pt>
                <c:pt idx="935">
                  <c:v>1609.52</c:v>
                </c:pt>
                <c:pt idx="936">
                  <c:v>1611.28</c:v>
                </c:pt>
                <c:pt idx="937">
                  <c:v>1613.03</c:v>
                </c:pt>
                <c:pt idx="938">
                  <c:v>1614.79</c:v>
                </c:pt>
                <c:pt idx="939">
                  <c:v>1616.54</c:v>
                </c:pt>
                <c:pt idx="940">
                  <c:v>1618.31</c:v>
                </c:pt>
                <c:pt idx="941">
                  <c:v>1620.08</c:v>
                </c:pt>
                <c:pt idx="942">
                  <c:v>1621.85</c:v>
                </c:pt>
                <c:pt idx="943">
                  <c:v>1623.62</c:v>
                </c:pt>
                <c:pt idx="944">
                  <c:v>1625.39</c:v>
                </c:pt>
                <c:pt idx="945">
                  <c:v>1627.16</c:v>
                </c:pt>
                <c:pt idx="946">
                  <c:v>1628.93</c:v>
                </c:pt>
                <c:pt idx="947">
                  <c:v>1630.7</c:v>
                </c:pt>
                <c:pt idx="948">
                  <c:v>1632.47</c:v>
                </c:pt>
                <c:pt idx="949">
                  <c:v>1634.24</c:v>
                </c:pt>
                <c:pt idx="950">
                  <c:v>1636.02</c:v>
                </c:pt>
                <c:pt idx="951">
                  <c:v>1637.81</c:v>
                </c:pt>
                <c:pt idx="952">
                  <c:v>1639.59</c:v>
                </c:pt>
                <c:pt idx="953">
                  <c:v>1641.38</c:v>
                </c:pt>
                <c:pt idx="954">
                  <c:v>1643.16</c:v>
                </c:pt>
                <c:pt idx="955">
                  <c:v>1644.94</c:v>
                </c:pt>
                <c:pt idx="956">
                  <c:v>1646.73</c:v>
                </c:pt>
                <c:pt idx="957">
                  <c:v>1648.51</c:v>
                </c:pt>
                <c:pt idx="958">
                  <c:v>1650.3</c:v>
                </c:pt>
                <c:pt idx="959">
                  <c:v>1652.08</c:v>
                </c:pt>
                <c:pt idx="960">
                  <c:v>1653.88</c:v>
                </c:pt>
                <c:pt idx="961">
                  <c:v>1655.68</c:v>
                </c:pt>
                <c:pt idx="962">
                  <c:v>1657.47</c:v>
                </c:pt>
                <c:pt idx="963">
                  <c:v>1659.27</c:v>
                </c:pt>
                <c:pt idx="964">
                  <c:v>1661.07</c:v>
                </c:pt>
                <c:pt idx="965">
                  <c:v>1662.87</c:v>
                </c:pt>
                <c:pt idx="966">
                  <c:v>1664.67</c:v>
                </c:pt>
                <c:pt idx="967">
                  <c:v>1666.46</c:v>
                </c:pt>
                <c:pt idx="968">
                  <c:v>1668.26</c:v>
                </c:pt>
                <c:pt idx="969">
                  <c:v>1670.06</c:v>
                </c:pt>
                <c:pt idx="970">
                  <c:v>1671.87</c:v>
                </c:pt>
                <c:pt idx="971">
                  <c:v>1673.68</c:v>
                </c:pt>
                <c:pt idx="972">
                  <c:v>1675.5</c:v>
                </c:pt>
                <c:pt idx="973">
                  <c:v>1677.31</c:v>
                </c:pt>
                <c:pt idx="974">
                  <c:v>1679.12</c:v>
                </c:pt>
                <c:pt idx="975">
                  <c:v>1680.93</c:v>
                </c:pt>
                <c:pt idx="976">
                  <c:v>1682.74</c:v>
                </c:pt>
                <c:pt idx="977">
                  <c:v>1684.56</c:v>
                </c:pt>
                <c:pt idx="978">
                  <c:v>1686.37</c:v>
                </c:pt>
                <c:pt idx="979">
                  <c:v>1688.18</c:v>
                </c:pt>
                <c:pt idx="980">
                  <c:v>1690.01</c:v>
                </c:pt>
                <c:pt idx="981">
                  <c:v>1691.83</c:v>
                </c:pt>
                <c:pt idx="982">
                  <c:v>1693.66</c:v>
                </c:pt>
                <c:pt idx="983">
                  <c:v>1695.48</c:v>
                </c:pt>
                <c:pt idx="984">
                  <c:v>1697.31</c:v>
                </c:pt>
                <c:pt idx="985">
                  <c:v>1699.14</c:v>
                </c:pt>
                <c:pt idx="986">
                  <c:v>1700.96</c:v>
                </c:pt>
                <c:pt idx="987">
                  <c:v>1702.79</c:v>
                </c:pt>
                <c:pt idx="988">
                  <c:v>1704.61</c:v>
                </c:pt>
                <c:pt idx="989">
                  <c:v>1706.44</c:v>
                </c:pt>
                <c:pt idx="990">
                  <c:v>1708.28</c:v>
                </c:pt>
                <c:pt idx="991">
                  <c:v>1710.12</c:v>
                </c:pt>
                <c:pt idx="992">
                  <c:v>1711.96</c:v>
                </c:pt>
                <c:pt idx="993">
                  <c:v>1713.8</c:v>
                </c:pt>
                <c:pt idx="994">
                  <c:v>1715.64</c:v>
                </c:pt>
                <c:pt idx="995">
                  <c:v>1717.48</c:v>
                </c:pt>
                <c:pt idx="996">
                  <c:v>1719.32</c:v>
                </c:pt>
                <c:pt idx="997">
                  <c:v>1721.16</c:v>
                </c:pt>
                <c:pt idx="998">
                  <c:v>1723</c:v>
                </c:pt>
                <c:pt idx="999">
                  <c:v>1724.84</c:v>
                </c:pt>
                <c:pt idx="1000">
                  <c:v>1726.6</c:v>
                </c:pt>
                <c:pt idx="1001">
                  <c:v>1728.55</c:v>
                </c:pt>
                <c:pt idx="1002">
                  <c:v>1730.4</c:v>
                </c:pt>
                <c:pt idx="1003">
                  <c:v>1732.26</c:v>
                </c:pt>
                <c:pt idx="1004">
                  <c:v>1734.12</c:v>
                </c:pt>
                <c:pt idx="1005">
                  <c:v>1735.96</c:v>
                </c:pt>
                <c:pt idx="1006">
                  <c:v>1737.82</c:v>
                </c:pt>
                <c:pt idx="1007">
                  <c:v>1739.67</c:v>
                </c:pt>
                <c:pt idx="1008">
                  <c:v>1741.53</c:v>
                </c:pt>
                <c:pt idx="1009">
                  <c:v>1743.38</c:v>
                </c:pt>
                <c:pt idx="1010">
                  <c:v>1745.25</c:v>
                </c:pt>
                <c:pt idx="1011">
                  <c:v>1747.12</c:v>
                </c:pt>
                <c:pt idx="1012">
                  <c:v>1748.98</c:v>
                </c:pt>
                <c:pt idx="1013">
                  <c:v>1750.85</c:v>
                </c:pt>
                <c:pt idx="1014">
                  <c:v>1752.72</c:v>
                </c:pt>
                <c:pt idx="1015">
                  <c:v>1754.59</c:v>
                </c:pt>
                <c:pt idx="1016">
                  <c:v>1756.46</c:v>
                </c:pt>
                <c:pt idx="1017">
                  <c:v>1758.32</c:v>
                </c:pt>
                <c:pt idx="1018">
                  <c:v>1760.19</c:v>
                </c:pt>
                <c:pt idx="1019">
                  <c:v>1762.06</c:v>
                </c:pt>
                <c:pt idx="1020">
                  <c:v>1763.94</c:v>
                </c:pt>
                <c:pt idx="1021">
                  <c:v>1765.82</c:v>
                </c:pt>
                <c:pt idx="1022">
                  <c:v>1767.71</c:v>
                </c:pt>
                <c:pt idx="1023">
                  <c:v>1769.59</c:v>
                </c:pt>
                <c:pt idx="1024">
                  <c:v>1771.47</c:v>
                </c:pt>
                <c:pt idx="1025">
                  <c:v>1773.35</c:v>
                </c:pt>
                <c:pt idx="1026">
                  <c:v>1775.23</c:v>
                </c:pt>
                <c:pt idx="1027">
                  <c:v>1777.12</c:v>
                </c:pt>
                <c:pt idx="1028">
                  <c:v>1779</c:v>
                </c:pt>
                <c:pt idx="1029">
                  <c:v>1780.88</c:v>
                </c:pt>
                <c:pt idx="1030">
                  <c:v>1782.78</c:v>
                </c:pt>
                <c:pt idx="1031">
                  <c:v>1784.67</c:v>
                </c:pt>
                <c:pt idx="1032">
                  <c:v>1786.57</c:v>
                </c:pt>
                <c:pt idx="1033">
                  <c:v>1788.46</c:v>
                </c:pt>
                <c:pt idx="1034">
                  <c:v>1790.36</c:v>
                </c:pt>
                <c:pt idx="1035">
                  <c:v>1792.26</c:v>
                </c:pt>
                <c:pt idx="1036">
                  <c:v>1794.15</c:v>
                </c:pt>
                <c:pt idx="1037">
                  <c:v>1796.05</c:v>
                </c:pt>
                <c:pt idx="1038">
                  <c:v>1797.94</c:v>
                </c:pt>
                <c:pt idx="1039">
                  <c:v>1799.84</c:v>
                </c:pt>
                <c:pt idx="1040">
                  <c:v>1801.75</c:v>
                </c:pt>
                <c:pt idx="1041">
                  <c:v>1803.66</c:v>
                </c:pt>
                <c:pt idx="1042">
                  <c:v>1805.57</c:v>
                </c:pt>
                <c:pt idx="1043">
                  <c:v>1807.48</c:v>
                </c:pt>
                <c:pt idx="1044">
                  <c:v>1809.4</c:v>
                </c:pt>
                <c:pt idx="1045">
                  <c:v>1811.31</c:v>
                </c:pt>
                <c:pt idx="1046">
                  <c:v>1813.22</c:v>
                </c:pt>
                <c:pt idx="1047">
                  <c:v>1815.13</c:v>
                </c:pt>
                <c:pt idx="1048">
                  <c:v>1817.04</c:v>
                </c:pt>
                <c:pt idx="1049">
                  <c:v>1818.95</c:v>
                </c:pt>
                <c:pt idx="1050">
                  <c:v>1820.88</c:v>
                </c:pt>
                <c:pt idx="1051">
                  <c:v>1822.8</c:v>
                </c:pt>
                <c:pt idx="1052">
                  <c:v>1824.73</c:v>
                </c:pt>
                <c:pt idx="1053">
                  <c:v>1826.65</c:v>
                </c:pt>
                <c:pt idx="1054">
                  <c:v>1828.58</c:v>
                </c:pt>
                <c:pt idx="1055">
                  <c:v>1830.5</c:v>
                </c:pt>
                <c:pt idx="1056">
                  <c:v>1832.43</c:v>
                </c:pt>
                <c:pt idx="1057">
                  <c:v>1834.35</c:v>
                </c:pt>
                <c:pt idx="1058">
                  <c:v>1836.28</c:v>
                </c:pt>
                <c:pt idx="1059">
                  <c:v>1838.2</c:v>
                </c:pt>
                <c:pt idx="1060">
                  <c:v>1840.14</c:v>
                </c:pt>
                <c:pt idx="1061">
                  <c:v>1842.08</c:v>
                </c:pt>
                <c:pt idx="1062">
                  <c:v>1844.02</c:v>
                </c:pt>
                <c:pt idx="1063">
                  <c:v>1845.96</c:v>
                </c:pt>
                <c:pt idx="1064">
                  <c:v>1847.9</c:v>
                </c:pt>
                <c:pt idx="1065">
                  <c:v>1849.83</c:v>
                </c:pt>
                <c:pt idx="1066">
                  <c:v>1851.77</c:v>
                </c:pt>
                <c:pt idx="1067">
                  <c:v>1853.71</c:v>
                </c:pt>
                <c:pt idx="1068">
                  <c:v>1855.65</c:v>
                </c:pt>
                <c:pt idx="1069">
                  <c:v>1857.59</c:v>
                </c:pt>
                <c:pt idx="1070">
                  <c:v>1859.54</c:v>
                </c:pt>
                <c:pt idx="1071">
                  <c:v>1861.5</c:v>
                </c:pt>
                <c:pt idx="1072">
                  <c:v>1863.45</c:v>
                </c:pt>
                <c:pt idx="1073">
                  <c:v>1865.4</c:v>
                </c:pt>
                <c:pt idx="1074">
                  <c:v>1867.36</c:v>
                </c:pt>
                <c:pt idx="1075">
                  <c:v>1869.31</c:v>
                </c:pt>
                <c:pt idx="1076">
                  <c:v>1871.26</c:v>
                </c:pt>
                <c:pt idx="1077">
                  <c:v>1873.21</c:v>
                </c:pt>
                <c:pt idx="1078">
                  <c:v>1875.17</c:v>
                </c:pt>
                <c:pt idx="1079">
                  <c:v>1877.12</c:v>
                </c:pt>
                <c:pt idx="1080">
                  <c:v>1879.09</c:v>
                </c:pt>
                <c:pt idx="1081">
                  <c:v>1881.05</c:v>
                </c:pt>
                <c:pt idx="1082">
                  <c:v>1883.02</c:v>
                </c:pt>
                <c:pt idx="1083">
                  <c:v>1884.99</c:v>
                </c:pt>
                <c:pt idx="1084">
                  <c:v>1886.96</c:v>
                </c:pt>
                <c:pt idx="1085">
                  <c:v>1888.92</c:v>
                </c:pt>
                <c:pt idx="1086">
                  <c:v>1890.89</c:v>
                </c:pt>
                <c:pt idx="1087">
                  <c:v>1892.86</c:v>
                </c:pt>
                <c:pt idx="1088">
                  <c:v>1894.82</c:v>
                </c:pt>
                <c:pt idx="1089">
                  <c:v>1896.79</c:v>
                </c:pt>
                <c:pt idx="1090">
                  <c:v>1898.77</c:v>
                </c:pt>
                <c:pt idx="1091">
                  <c:v>1900.75</c:v>
                </c:pt>
                <c:pt idx="1092">
                  <c:v>1902.73</c:v>
                </c:pt>
                <c:pt idx="1093">
                  <c:v>1904.71</c:v>
                </c:pt>
                <c:pt idx="1094">
                  <c:v>1906.7</c:v>
                </c:pt>
                <c:pt idx="1095">
                  <c:v>1908.68</c:v>
                </c:pt>
                <c:pt idx="1096">
                  <c:v>1910.66</c:v>
                </c:pt>
                <c:pt idx="1097">
                  <c:v>1912.64</c:v>
                </c:pt>
                <c:pt idx="1098">
                  <c:v>1914.62</c:v>
                </c:pt>
                <c:pt idx="1099">
                  <c:v>1916.6</c:v>
                </c:pt>
                <c:pt idx="1100">
                  <c:v>1918.59</c:v>
                </c:pt>
                <c:pt idx="1101">
                  <c:v>1920.58</c:v>
                </c:pt>
                <c:pt idx="1102">
                  <c:v>1922.57</c:v>
                </c:pt>
                <c:pt idx="1103">
                  <c:v>1924.56</c:v>
                </c:pt>
                <c:pt idx="1104">
                  <c:v>1926.56</c:v>
                </c:pt>
                <c:pt idx="1105">
                  <c:v>1928.55</c:v>
                </c:pt>
                <c:pt idx="1106">
                  <c:v>1930.54</c:v>
                </c:pt>
                <c:pt idx="1107">
                  <c:v>1932.53</c:v>
                </c:pt>
                <c:pt idx="1108">
                  <c:v>1934.52</c:v>
                </c:pt>
                <c:pt idx="1109">
                  <c:v>1936.51</c:v>
                </c:pt>
                <c:pt idx="1110">
                  <c:v>1938.51</c:v>
                </c:pt>
                <c:pt idx="1111">
                  <c:v>1940.51</c:v>
                </c:pt>
                <c:pt idx="1112">
                  <c:v>1942.51</c:v>
                </c:pt>
                <c:pt idx="1113">
                  <c:v>1944.51</c:v>
                </c:pt>
                <c:pt idx="1114">
                  <c:v>1946.52</c:v>
                </c:pt>
                <c:pt idx="1115">
                  <c:v>1948.52</c:v>
                </c:pt>
                <c:pt idx="1116">
                  <c:v>1950.52</c:v>
                </c:pt>
                <c:pt idx="1117">
                  <c:v>1952.52</c:v>
                </c:pt>
                <c:pt idx="1118">
                  <c:v>1954.52</c:v>
                </c:pt>
                <c:pt idx="1119">
                  <c:v>1956.52</c:v>
                </c:pt>
                <c:pt idx="1120">
                  <c:v>1958.53</c:v>
                </c:pt>
                <c:pt idx="1121">
                  <c:v>1960.54</c:v>
                </c:pt>
                <c:pt idx="1122">
                  <c:v>1962.55</c:v>
                </c:pt>
                <c:pt idx="1123">
                  <c:v>1964.56</c:v>
                </c:pt>
                <c:pt idx="1124">
                  <c:v>1966.57</c:v>
                </c:pt>
                <c:pt idx="1125">
                  <c:v>1968.67</c:v>
                </c:pt>
                <c:pt idx="1126">
                  <c:v>1970.58</c:v>
                </c:pt>
                <c:pt idx="1127">
                  <c:v>1972.59</c:v>
                </c:pt>
                <c:pt idx="1128">
                  <c:v>1974.6</c:v>
                </c:pt>
                <c:pt idx="1129">
                  <c:v>1976.61</c:v>
                </c:pt>
                <c:pt idx="1130">
                  <c:v>1978.63</c:v>
                </c:pt>
                <c:pt idx="1131">
                  <c:v>1980.65</c:v>
                </c:pt>
                <c:pt idx="1132">
                  <c:v>1982.67</c:v>
                </c:pt>
                <c:pt idx="1133">
                  <c:v>1984.69</c:v>
                </c:pt>
                <c:pt idx="1134">
                  <c:v>1986.71</c:v>
                </c:pt>
                <c:pt idx="1135">
                  <c:v>1988.72</c:v>
                </c:pt>
                <c:pt idx="1136">
                  <c:v>1990.74</c:v>
                </c:pt>
                <c:pt idx="1137">
                  <c:v>1992.76</c:v>
                </c:pt>
                <c:pt idx="1138">
                  <c:v>1994.78</c:v>
                </c:pt>
                <c:pt idx="1139">
                  <c:v>1996.83</c:v>
                </c:pt>
                <c:pt idx="1140">
                  <c:v>1998.83</c:v>
                </c:pt>
                <c:pt idx="1141">
                  <c:v>2000.84</c:v>
                </c:pt>
                <c:pt idx="1142">
                  <c:v>2002.88</c:v>
                </c:pt>
                <c:pt idx="1143">
                  <c:v>2004.91</c:v>
                </c:pt>
                <c:pt idx="1144">
                  <c:v>2006.94</c:v>
                </c:pt>
                <c:pt idx="1145">
                  <c:v>2008.96</c:v>
                </c:pt>
                <c:pt idx="1146">
                  <c:v>2010.99</c:v>
                </c:pt>
                <c:pt idx="1147">
                  <c:v>2013.02</c:v>
                </c:pt>
                <c:pt idx="1148">
                  <c:v>2015.04</c:v>
                </c:pt>
                <c:pt idx="1149">
                  <c:v>2017.07</c:v>
                </c:pt>
                <c:pt idx="1150">
                  <c:v>2019.11</c:v>
                </c:pt>
                <c:pt idx="1151">
                  <c:v>2021.14</c:v>
                </c:pt>
                <c:pt idx="1152">
                  <c:v>2023.18</c:v>
                </c:pt>
                <c:pt idx="1153">
                  <c:v>2025.22</c:v>
                </c:pt>
                <c:pt idx="1154">
                  <c:v>2027.26</c:v>
                </c:pt>
                <c:pt idx="1155">
                  <c:v>2029.29</c:v>
                </c:pt>
                <c:pt idx="1156">
                  <c:v>2031.33</c:v>
                </c:pt>
                <c:pt idx="1157">
                  <c:v>2033.37</c:v>
                </c:pt>
                <c:pt idx="1158">
                  <c:v>2035.4</c:v>
                </c:pt>
                <c:pt idx="1159">
                  <c:v>2037.44</c:v>
                </c:pt>
                <c:pt idx="1160">
                  <c:v>2039.49</c:v>
                </c:pt>
                <c:pt idx="1161">
                  <c:v>2041.53</c:v>
                </c:pt>
                <c:pt idx="1162">
                  <c:v>2043.58</c:v>
                </c:pt>
                <c:pt idx="1163">
                  <c:v>2045.62</c:v>
                </c:pt>
                <c:pt idx="1164">
                  <c:v>2047.67</c:v>
                </c:pt>
                <c:pt idx="1165">
                  <c:v>2049.71</c:v>
                </c:pt>
                <c:pt idx="1166">
                  <c:v>2051.7600000000002</c:v>
                </c:pt>
                <c:pt idx="1167">
                  <c:v>2053.8000000000002</c:v>
                </c:pt>
                <c:pt idx="1168">
                  <c:v>2055.85</c:v>
                </c:pt>
                <c:pt idx="1169">
                  <c:v>2057.89</c:v>
                </c:pt>
                <c:pt idx="1170">
                  <c:v>2059.9499999999998</c:v>
                </c:pt>
                <c:pt idx="1171">
                  <c:v>2062</c:v>
                </c:pt>
                <c:pt idx="1172">
                  <c:v>2064.06</c:v>
                </c:pt>
                <c:pt idx="1173">
                  <c:v>2066.11</c:v>
                </c:pt>
                <c:pt idx="1174">
                  <c:v>2068.17</c:v>
                </c:pt>
                <c:pt idx="1175">
                  <c:v>2070.2199999999998</c:v>
                </c:pt>
                <c:pt idx="1176">
                  <c:v>2072.38</c:v>
                </c:pt>
                <c:pt idx="1177">
                  <c:v>2074.33</c:v>
                </c:pt>
                <c:pt idx="1178">
                  <c:v>2076.39</c:v>
                </c:pt>
                <c:pt idx="1179">
                  <c:v>2078.44</c:v>
                </c:pt>
                <c:pt idx="1180">
                  <c:v>2080.5</c:v>
                </c:pt>
                <c:pt idx="1181">
                  <c:v>2082.5700000000002</c:v>
                </c:pt>
                <c:pt idx="1182">
                  <c:v>2084.63</c:v>
                </c:pt>
                <c:pt idx="1183">
                  <c:v>2086.69</c:v>
                </c:pt>
                <c:pt idx="1184">
                  <c:v>2088.7600000000002</c:v>
                </c:pt>
                <c:pt idx="1185">
                  <c:v>2090.8200000000002</c:v>
                </c:pt>
                <c:pt idx="1186">
                  <c:v>2092.88</c:v>
                </c:pt>
                <c:pt idx="1187">
                  <c:v>2094.94</c:v>
                </c:pt>
                <c:pt idx="1188">
                  <c:v>2097.0100000000002</c:v>
                </c:pt>
                <c:pt idx="1189">
                  <c:v>2099.0700000000002</c:v>
                </c:pt>
                <c:pt idx="1190">
                  <c:v>2101.14</c:v>
                </c:pt>
                <c:pt idx="1191">
                  <c:v>2103.2199999999998</c:v>
                </c:pt>
                <c:pt idx="1192">
                  <c:v>2105.29</c:v>
                </c:pt>
                <c:pt idx="1193">
                  <c:v>2107.36</c:v>
                </c:pt>
                <c:pt idx="1194">
                  <c:v>2109.44</c:v>
                </c:pt>
                <c:pt idx="1195">
                  <c:v>2111.5100000000002</c:v>
                </c:pt>
                <c:pt idx="1196">
                  <c:v>2113.58</c:v>
                </c:pt>
                <c:pt idx="1197">
                  <c:v>2115.65</c:v>
                </c:pt>
                <c:pt idx="1198">
                  <c:v>2117.75</c:v>
                </c:pt>
                <c:pt idx="1199">
                  <c:v>2119.8000000000002</c:v>
                </c:pt>
                <c:pt idx="1200">
                  <c:v>2121.89</c:v>
                </c:pt>
                <c:pt idx="1201">
                  <c:v>2123.98</c:v>
                </c:pt>
                <c:pt idx="1202">
                  <c:v>2126.0700000000002</c:v>
                </c:pt>
                <c:pt idx="1203">
                  <c:v>2128.16</c:v>
                </c:pt>
                <c:pt idx="1204">
                  <c:v>2130.25</c:v>
                </c:pt>
                <c:pt idx="1205">
                  <c:v>2123.33</c:v>
                </c:pt>
                <c:pt idx="1206">
                  <c:v>2134.42</c:v>
                </c:pt>
                <c:pt idx="1207">
                  <c:v>2136.5100000000002</c:v>
                </c:pt>
                <c:pt idx="1208">
                  <c:v>2138.6</c:v>
                </c:pt>
                <c:pt idx="1209">
                  <c:v>2140.69</c:v>
                </c:pt>
                <c:pt idx="1210">
                  <c:v>2142.79</c:v>
                </c:pt>
                <c:pt idx="1211">
                  <c:v>2144.9</c:v>
                </c:pt>
                <c:pt idx="1212">
                  <c:v>2147</c:v>
                </c:pt>
                <c:pt idx="1213">
                  <c:v>2149.1</c:v>
                </c:pt>
                <c:pt idx="1214">
                  <c:v>2151.21</c:v>
                </c:pt>
                <c:pt idx="1215">
                  <c:v>2153.31</c:v>
                </c:pt>
                <c:pt idx="1216">
                  <c:v>2155.41</c:v>
                </c:pt>
                <c:pt idx="1217">
                  <c:v>2157.5100000000002</c:v>
                </c:pt>
                <c:pt idx="1218">
                  <c:v>2159.62</c:v>
                </c:pt>
                <c:pt idx="1219">
                  <c:v>2161.7199999999998</c:v>
                </c:pt>
                <c:pt idx="1220">
                  <c:v>2163.84</c:v>
                </c:pt>
                <c:pt idx="1221">
                  <c:v>2165.9499999999998</c:v>
                </c:pt>
                <c:pt idx="1222">
                  <c:v>2168.0700000000002</c:v>
                </c:pt>
                <c:pt idx="1223">
                  <c:v>2170.19</c:v>
                </c:pt>
                <c:pt idx="1224">
                  <c:v>2172.31</c:v>
                </c:pt>
                <c:pt idx="1225">
                  <c:v>2174.42</c:v>
                </c:pt>
                <c:pt idx="1226">
                  <c:v>2176.54</c:v>
                </c:pt>
                <c:pt idx="1227">
                  <c:v>2178.66</c:v>
                </c:pt>
                <c:pt idx="1228">
                  <c:v>2180.77</c:v>
                </c:pt>
                <c:pt idx="1229">
                  <c:v>2182.89</c:v>
                </c:pt>
                <c:pt idx="1230">
                  <c:v>2185.02</c:v>
                </c:pt>
                <c:pt idx="1231">
                  <c:v>2187.15</c:v>
                </c:pt>
                <c:pt idx="1232">
                  <c:v>2189.2800000000002</c:v>
                </c:pt>
                <c:pt idx="1233">
                  <c:v>2191.41</c:v>
                </c:pt>
                <c:pt idx="1234">
                  <c:v>2193.5500000000002</c:v>
                </c:pt>
                <c:pt idx="1235">
                  <c:v>2195.6799999999998</c:v>
                </c:pt>
                <c:pt idx="1236">
                  <c:v>2197.81</c:v>
                </c:pt>
                <c:pt idx="1237">
                  <c:v>2199.94</c:v>
                </c:pt>
                <c:pt idx="1238">
                  <c:v>2202.0700000000002</c:v>
                </c:pt>
                <c:pt idx="1239">
                  <c:v>2204.1999999999998</c:v>
                </c:pt>
                <c:pt idx="1240">
                  <c:v>2206.35</c:v>
                </c:pt>
                <c:pt idx="1241">
                  <c:v>2208.4899999999998</c:v>
                </c:pt>
                <c:pt idx="1242">
                  <c:v>2210.64</c:v>
                </c:pt>
                <c:pt idx="1243">
                  <c:v>2212.7800000000002</c:v>
                </c:pt>
                <c:pt idx="1244">
                  <c:v>2214.9299999999998</c:v>
                </c:pt>
                <c:pt idx="1245">
                  <c:v>2217.0700000000002</c:v>
                </c:pt>
                <c:pt idx="1246">
                  <c:v>2219.2199999999998</c:v>
                </c:pt>
                <c:pt idx="1247">
                  <c:v>2221.36</c:v>
                </c:pt>
                <c:pt idx="1248">
                  <c:v>2223.5100000000002</c:v>
                </c:pt>
                <c:pt idx="1249">
                  <c:v>2225.65</c:v>
                </c:pt>
                <c:pt idx="1250">
                  <c:v>2227.81</c:v>
                </c:pt>
                <c:pt idx="1251">
                  <c:v>2229.9699999999998</c:v>
                </c:pt>
                <c:pt idx="1252">
                  <c:v>2232.13</c:v>
                </c:pt>
                <c:pt idx="1253">
                  <c:v>2234.29</c:v>
                </c:pt>
                <c:pt idx="1254">
                  <c:v>2236.46</c:v>
                </c:pt>
                <c:pt idx="1255">
                  <c:v>2239.6</c:v>
                </c:pt>
                <c:pt idx="1256">
                  <c:v>2240.7600000000002</c:v>
                </c:pt>
                <c:pt idx="1257">
                  <c:v>2242.92</c:v>
                </c:pt>
                <c:pt idx="1258">
                  <c:v>2245.08</c:v>
                </c:pt>
                <c:pt idx="1259">
                  <c:v>2247.2399999999998</c:v>
                </c:pt>
                <c:pt idx="1260">
                  <c:v>2249.41</c:v>
                </c:pt>
                <c:pt idx="1261">
                  <c:v>2251.59</c:v>
                </c:pt>
                <c:pt idx="1262">
                  <c:v>2253.7600000000002</c:v>
                </c:pt>
                <c:pt idx="1263">
                  <c:v>2255.9299999999998</c:v>
                </c:pt>
                <c:pt idx="1264">
                  <c:v>2258.11</c:v>
                </c:pt>
                <c:pt idx="1265">
                  <c:v>2260.2800000000002</c:v>
                </c:pt>
                <c:pt idx="1266">
                  <c:v>2262.4499999999998</c:v>
                </c:pt>
                <c:pt idx="1267">
                  <c:v>2264.62</c:v>
                </c:pt>
                <c:pt idx="1268">
                  <c:v>2266.8000000000002</c:v>
                </c:pt>
                <c:pt idx="1269">
                  <c:v>2268.9699999999998</c:v>
                </c:pt>
                <c:pt idx="1270">
                  <c:v>2271.16</c:v>
                </c:pt>
                <c:pt idx="1271">
                  <c:v>2273.34</c:v>
                </c:pt>
                <c:pt idx="1272">
                  <c:v>2275.5300000000002</c:v>
                </c:pt>
                <c:pt idx="1273">
                  <c:v>2277.7199999999998</c:v>
                </c:pt>
                <c:pt idx="1274">
                  <c:v>2279.9</c:v>
                </c:pt>
                <c:pt idx="1275">
                  <c:v>2282.09</c:v>
                </c:pt>
                <c:pt idx="1276">
                  <c:v>2284.2800000000002</c:v>
                </c:pt>
                <c:pt idx="1277">
                  <c:v>2286.4699999999998</c:v>
                </c:pt>
                <c:pt idx="1278">
                  <c:v>2288.65</c:v>
                </c:pt>
                <c:pt idx="1279">
                  <c:v>2290.84</c:v>
                </c:pt>
                <c:pt idx="1280">
                  <c:v>2293.04</c:v>
                </c:pt>
                <c:pt idx="1281">
                  <c:v>2295.2399999999998</c:v>
                </c:pt>
                <c:pt idx="1282">
                  <c:v>2297.44</c:v>
                </c:pt>
                <c:pt idx="1283">
                  <c:v>2299.64</c:v>
                </c:pt>
                <c:pt idx="1284">
                  <c:v>2301.85</c:v>
                </c:pt>
                <c:pt idx="1285">
                  <c:v>2304.0500000000002</c:v>
                </c:pt>
                <c:pt idx="1286">
                  <c:v>2306.25</c:v>
                </c:pt>
                <c:pt idx="1287">
                  <c:v>2308.46</c:v>
                </c:pt>
                <c:pt idx="1288">
                  <c:v>2310.64</c:v>
                </c:pt>
                <c:pt idx="1289">
                  <c:v>2312.85</c:v>
                </c:pt>
                <c:pt idx="1290">
                  <c:v>2315.0700000000002</c:v>
                </c:pt>
                <c:pt idx="1291">
                  <c:v>2317.2800000000002</c:v>
                </c:pt>
                <c:pt idx="1292">
                  <c:v>2319.5</c:v>
                </c:pt>
                <c:pt idx="1293">
                  <c:v>2321.71</c:v>
                </c:pt>
                <c:pt idx="1294">
                  <c:v>2323.9299999999998</c:v>
                </c:pt>
                <c:pt idx="1295">
                  <c:v>2326.14</c:v>
                </c:pt>
                <c:pt idx="1296">
                  <c:v>2328.36</c:v>
                </c:pt>
                <c:pt idx="1297">
                  <c:v>2330.5700000000002</c:v>
                </c:pt>
                <c:pt idx="1298">
                  <c:v>2332.79</c:v>
                </c:pt>
                <c:pt idx="1299">
                  <c:v>2335</c:v>
                </c:pt>
                <c:pt idx="1300">
                  <c:v>2337.23</c:v>
                </c:pt>
                <c:pt idx="1301">
                  <c:v>2339.46</c:v>
                </c:pt>
                <c:pt idx="1302">
                  <c:v>2341.69</c:v>
                </c:pt>
                <c:pt idx="1303">
                  <c:v>2343.92</c:v>
                </c:pt>
                <c:pt idx="1304">
                  <c:v>2346.15</c:v>
                </c:pt>
                <c:pt idx="1305">
                  <c:v>2348.38</c:v>
                </c:pt>
                <c:pt idx="1306">
                  <c:v>2350.61</c:v>
                </c:pt>
                <c:pt idx="1307">
                  <c:v>2350.84</c:v>
                </c:pt>
                <c:pt idx="1308">
                  <c:v>2355.0700000000002</c:v>
                </c:pt>
                <c:pt idx="1309">
                  <c:v>2357.3000000000002</c:v>
                </c:pt>
                <c:pt idx="1310">
                  <c:v>2359.5500000000002</c:v>
                </c:pt>
                <c:pt idx="1311">
                  <c:v>2361.79</c:v>
                </c:pt>
                <c:pt idx="1312">
                  <c:v>2364.04</c:v>
                </c:pt>
                <c:pt idx="1313">
                  <c:v>2366.2800000000002</c:v>
                </c:pt>
                <c:pt idx="1314">
                  <c:v>2368.5300000000002</c:v>
                </c:pt>
                <c:pt idx="1315">
                  <c:v>2370.7800000000002</c:v>
                </c:pt>
                <c:pt idx="1316">
                  <c:v>2373.02</c:v>
                </c:pt>
                <c:pt idx="1317">
                  <c:v>2375.27</c:v>
                </c:pt>
                <c:pt idx="1318">
                  <c:v>2377.5100000000002</c:v>
                </c:pt>
                <c:pt idx="1319">
                  <c:v>2379.7600000000002</c:v>
                </c:pt>
                <c:pt idx="1320">
                  <c:v>2382.02</c:v>
                </c:pt>
                <c:pt idx="1321">
                  <c:v>2384.2800000000002</c:v>
                </c:pt>
                <c:pt idx="1322">
                  <c:v>2386.5500000000002</c:v>
                </c:pt>
                <c:pt idx="1323">
                  <c:v>2388.81</c:v>
                </c:pt>
                <c:pt idx="1324">
                  <c:v>2391.0700000000002</c:v>
                </c:pt>
                <c:pt idx="1325">
                  <c:v>2393.33</c:v>
                </c:pt>
                <c:pt idx="1326">
                  <c:v>2395.59</c:v>
                </c:pt>
                <c:pt idx="1327">
                  <c:v>2397.86</c:v>
                </c:pt>
                <c:pt idx="1328">
                  <c:v>2400.12</c:v>
                </c:pt>
                <c:pt idx="1329">
                  <c:v>2402.39</c:v>
                </c:pt>
                <c:pt idx="1330">
                  <c:v>2404.66</c:v>
                </c:pt>
                <c:pt idx="1331">
                  <c:v>2404.94</c:v>
                </c:pt>
                <c:pt idx="1332">
                  <c:v>2409.21</c:v>
                </c:pt>
                <c:pt idx="1333">
                  <c:v>2411.4899999999998</c:v>
                </c:pt>
                <c:pt idx="1334">
                  <c:v>2413.77</c:v>
                </c:pt>
                <c:pt idx="1335">
                  <c:v>2416.0500000000002</c:v>
                </c:pt>
                <c:pt idx="1336">
                  <c:v>2418.33</c:v>
                </c:pt>
                <c:pt idx="1337">
                  <c:v>2420.6</c:v>
                </c:pt>
                <c:pt idx="1338">
                  <c:v>2422.88</c:v>
                </c:pt>
                <c:pt idx="1339">
                  <c:v>2425.16</c:v>
                </c:pt>
                <c:pt idx="1340">
                  <c:v>2427.4499999999998</c:v>
                </c:pt>
                <c:pt idx="1341">
                  <c:v>2429.75</c:v>
                </c:pt>
                <c:pt idx="1342">
                  <c:v>2432.04</c:v>
                </c:pt>
                <c:pt idx="1343">
                  <c:v>2434.34</c:v>
                </c:pt>
                <c:pt idx="1344">
                  <c:v>2436.63</c:v>
                </c:pt>
                <c:pt idx="1345">
                  <c:v>2438.92</c:v>
                </c:pt>
                <c:pt idx="1346">
                  <c:v>2441.2199999999998</c:v>
                </c:pt>
                <c:pt idx="1347">
                  <c:v>2443.5100000000002</c:v>
                </c:pt>
                <c:pt idx="1348">
                  <c:v>2445.81</c:v>
                </c:pt>
                <c:pt idx="1349">
                  <c:v>2448.1</c:v>
                </c:pt>
                <c:pt idx="1350">
                  <c:v>2450.41</c:v>
                </c:pt>
                <c:pt idx="1351">
                  <c:v>2452.7199999999998</c:v>
                </c:pt>
                <c:pt idx="1352">
                  <c:v>2455.0300000000002</c:v>
                </c:pt>
                <c:pt idx="1353">
                  <c:v>2457.34</c:v>
                </c:pt>
                <c:pt idx="1354">
                  <c:v>2459.65</c:v>
                </c:pt>
                <c:pt idx="1355">
                  <c:v>2461.96</c:v>
                </c:pt>
                <c:pt idx="1356">
                  <c:v>2464.27</c:v>
                </c:pt>
                <c:pt idx="1357">
                  <c:v>2466.58</c:v>
                </c:pt>
                <c:pt idx="1358">
                  <c:v>2468.89</c:v>
                </c:pt>
                <c:pt idx="1359">
                  <c:v>2471.1999999999998</c:v>
                </c:pt>
                <c:pt idx="1360">
                  <c:v>2473.5300000000002</c:v>
                </c:pt>
                <c:pt idx="1361">
                  <c:v>2475.85</c:v>
                </c:pt>
                <c:pt idx="1362">
                  <c:v>2478.1799999999998</c:v>
                </c:pt>
                <c:pt idx="1363">
                  <c:v>2480.5</c:v>
                </c:pt>
                <c:pt idx="1364">
                  <c:v>2483.83</c:v>
                </c:pt>
                <c:pt idx="1365">
                  <c:v>2485.16</c:v>
                </c:pt>
                <c:pt idx="1366">
                  <c:v>2487.48</c:v>
                </c:pt>
                <c:pt idx="1367">
                  <c:v>2489.81</c:v>
                </c:pt>
                <c:pt idx="1368">
                  <c:v>2492.13</c:v>
                </c:pt>
                <c:pt idx="1369">
                  <c:v>2494.46</c:v>
                </c:pt>
                <c:pt idx="1370">
                  <c:v>2496.8000000000002</c:v>
                </c:pt>
                <c:pt idx="1371">
                  <c:v>2499.14</c:v>
                </c:pt>
                <c:pt idx="1372">
                  <c:v>2501.4899999999998</c:v>
                </c:pt>
                <c:pt idx="1373">
                  <c:v>2503.83</c:v>
                </c:pt>
                <c:pt idx="1374">
                  <c:v>2503.17</c:v>
                </c:pt>
                <c:pt idx="1375">
                  <c:v>2508.5100000000002</c:v>
                </c:pt>
                <c:pt idx="1376">
                  <c:v>2510.85</c:v>
                </c:pt>
                <c:pt idx="1377">
                  <c:v>2513.1999999999998</c:v>
                </c:pt>
                <c:pt idx="1378">
                  <c:v>2515.54</c:v>
                </c:pt>
                <c:pt idx="1379">
                  <c:v>2517.88</c:v>
                </c:pt>
                <c:pt idx="1380">
                  <c:v>2520.2399999999998</c:v>
                </c:pt>
                <c:pt idx="1381">
                  <c:v>2522.6</c:v>
                </c:pt>
                <c:pt idx="1382">
                  <c:v>2524.9499999999998</c:v>
                </c:pt>
                <c:pt idx="1383">
                  <c:v>2527.31</c:v>
                </c:pt>
                <c:pt idx="1384">
                  <c:v>2529.67</c:v>
                </c:pt>
                <c:pt idx="1385">
                  <c:v>2532.0300000000002</c:v>
                </c:pt>
                <c:pt idx="1386">
                  <c:v>2534.39</c:v>
                </c:pt>
                <c:pt idx="1387">
                  <c:v>2536.7399999999998</c:v>
                </c:pt>
                <c:pt idx="1388">
                  <c:v>2539.1</c:v>
                </c:pt>
                <c:pt idx="1389">
                  <c:v>2541.46</c:v>
                </c:pt>
                <c:pt idx="1390">
                  <c:v>2543.83</c:v>
                </c:pt>
                <c:pt idx="1391">
                  <c:v>2546.21</c:v>
                </c:pt>
                <c:pt idx="1392">
                  <c:v>2548.58</c:v>
                </c:pt>
                <c:pt idx="1393">
                  <c:v>2550.96</c:v>
                </c:pt>
                <c:pt idx="1394">
                  <c:v>2553.33</c:v>
                </c:pt>
                <c:pt idx="1395">
                  <c:v>2555.6999999999998</c:v>
                </c:pt>
                <c:pt idx="1396">
                  <c:v>2558.08</c:v>
                </c:pt>
                <c:pt idx="1397">
                  <c:v>2560.4499999999998</c:v>
                </c:pt>
                <c:pt idx="1398">
                  <c:v>2562.83</c:v>
                </c:pt>
                <c:pt idx="1399">
                  <c:v>2565.1999999999998</c:v>
                </c:pt>
                <c:pt idx="1400">
                  <c:v>2567.58</c:v>
                </c:pt>
                <c:pt idx="1401">
                  <c:v>2569.9699999999998</c:v>
                </c:pt>
                <c:pt idx="1402">
                  <c:v>2572.35</c:v>
                </c:pt>
                <c:pt idx="1403">
                  <c:v>2574.7199999999998</c:v>
                </c:pt>
                <c:pt idx="1404">
                  <c:v>2577.12</c:v>
                </c:pt>
                <c:pt idx="1405">
                  <c:v>2579.5</c:v>
                </c:pt>
                <c:pt idx="1406">
                  <c:v>2581.88</c:v>
                </c:pt>
                <c:pt idx="1407">
                  <c:v>2584.2600000000002</c:v>
                </c:pt>
                <c:pt idx="1408">
                  <c:v>2586.65</c:v>
                </c:pt>
                <c:pt idx="1409">
                  <c:v>2589.0300000000002</c:v>
                </c:pt>
                <c:pt idx="1410">
                  <c:v>2591.42</c:v>
                </c:pt>
                <c:pt idx="1411">
                  <c:v>2593.81</c:v>
                </c:pt>
                <c:pt idx="1412">
                  <c:v>2596.21</c:v>
                </c:pt>
                <c:pt idx="1413">
                  <c:v>2598.6</c:v>
                </c:pt>
                <c:pt idx="1414">
                  <c:v>2600.9899999999998</c:v>
                </c:pt>
                <c:pt idx="1415">
                  <c:v>2603.38</c:v>
                </c:pt>
                <c:pt idx="1416">
                  <c:v>2605.77</c:v>
                </c:pt>
                <c:pt idx="1417">
                  <c:v>2608.17</c:v>
                </c:pt>
                <c:pt idx="1418">
                  <c:v>2610.56</c:v>
                </c:pt>
                <c:pt idx="1419">
                  <c:v>2612.9499999999998</c:v>
                </c:pt>
                <c:pt idx="1420">
                  <c:v>2615.35</c:v>
                </c:pt>
                <c:pt idx="1421">
                  <c:v>2617.7600000000002</c:v>
                </c:pt>
                <c:pt idx="1422">
                  <c:v>2620.16</c:v>
                </c:pt>
                <c:pt idx="1423">
                  <c:v>2622.56</c:v>
                </c:pt>
                <c:pt idx="1424">
                  <c:v>2624.97</c:v>
                </c:pt>
                <c:pt idx="1425">
                  <c:v>2627.37</c:v>
                </c:pt>
                <c:pt idx="1426">
                  <c:v>2629.77</c:v>
                </c:pt>
                <c:pt idx="1427">
                  <c:v>2632.17</c:v>
                </c:pt>
                <c:pt idx="1428">
                  <c:v>2634.58</c:v>
                </c:pt>
                <c:pt idx="1429">
                  <c:v>2636.98</c:v>
                </c:pt>
                <c:pt idx="1430">
                  <c:v>2639.39</c:v>
                </c:pt>
                <c:pt idx="1431">
                  <c:v>2641.51</c:v>
                </c:pt>
                <c:pt idx="1432">
                  <c:v>2644.22</c:v>
                </c:pt>
                <c:pt idx="1433">
                  <c:v>2646.63</c:v>
                </c:pt>
                <c:pt idx="1434">
                  <c:v>2649.05</c:v>
                </c:pt>
                <c:pt idx="1435">
                  <c:v>2651.46</c:v>
                </c:pt>
                <c:pt idx="1436">
                  <c:v>2653.87</c:v>
                </c:pt>
                <c:pt idx="1437">
                  <c:v>2656.28</c:v>
                </c:pt>
                <c:pt idx="1438">
                  <c:v>2658.7</c:v>
                </c:pt>
                <c:pt idx="1439">
                  <c:v>2661.11</c:v>
                </c:pt>
                <c:pt idx="1440">
                  <c:v>2663.53</c:v>
                </c:pt>
                <c:pt idx="1441">
                  <c:v>2665.96</c:v>
                </c:pt>
                <c:pt idx="1442">
                  <c:v>2668.38</c:v>
                </c:pt>
                <c:pt idx="1443">
                  <c:v>2670.8</c:v>
                </c:pt>
                <c:pt idx="1444">
                  <c:v>2673.23</c:v>
                </c:pt>
                <c:pt idx="1445">
                  <c:v>2675.65</c:v>
                </c:pt>
                <c:pt idx="1446">
                  <c:v>2678.07</c:v>
                </c:pt>
                <c:pt idx="1447">
                  <c:v>2680.49</c:v>
                </c:pt>
                <c:pt idx="1448">
                  <c:v>2682.92</c:v>
                </c:pt>
                <c:pt idx="1449">
                  <c:v>2685.34</c:v>
                </c:pt>
                <c:pt idx="1450">
                  <c:v>2687.77</c:v>
                </c:pt>
                <c:pt idx="1451">
                  <c:v>2690.21</c:v>
                </c:pt>
                <c:pt idx="1452">
                  <c:v>2692.64</c:v>
                </c:pt>
                <c:pt idx="1453">
                  <c:v>2695.08</c:v>
                </c:pt>
                <c:pt idx="1454">
                  <c:v>2697.51</c:v>
                </c:pt>
                <c:pt idx="1455">
                  <c:v>2699.94</c:v>
                </c:pt>
                <c:pt idx="1456">
                  <c:v>2702.37</c:v>
                </c:pt>
                <c:pt idx="1457">
                  <c:v>2704.8</c:v>
                </c:pt>
                <c:pt idx="1458">
                  <c:v>2707.24</c:v>
                </c:pt>
                <c:pt idx="1459">
                  <c:v>2709.67</c:v>
                </c:pt>
                <c:pt idx="1460">
                  <c:v>2712.11</c:v>
                </c:pt>
                <c:pt idx="1461">
                  <c:v>2714.55</c:v>
                </c:pt>
                <c:pt idx="1462">
                  <c:v>2717</c:v>
                </c:pt>
                <c:pt idx="1463">
                  <c:v>2719.44</c:v>
                </c:pt>
                <c:pt idx="1464">
                  <c:v>2721.88</c:v>
                </c:pt>
                <c:pt idx="1465">
                  <c:v>2724.32</c:v>
                </c:pt>
                <c:pt idx="1466">
                  <c:v>2726.76</c:v>
                </c:pt>
                <c:pt idx="1467">
                  <c:v>2729.21</c:v>
                </c:pt>
                <c:pt idx="1468">
                  <c:v>2731.65</c:v>
                </c:pt>
                <c:pt idx="1469">
                  <c:v>2734.09</c:v>
                </c:pt>
                <c:pt idx="1470">
                  <c:v>2733.54</c:v>
                </c:pt>
                <c:pt idx="1471">
                  <c:v>2738.99</c:v>
                </c:pt>
                <c:pt idx="1472">
                  <c:v>2741.45</c:v>
                </c:pt>
                <c:pt idx="1473">
                  <c:v>2743.9</c:v>
                </c:pt>
                <c:pt idx="1474">
                  <c:v>2746.35</c:v>
                </c:pt>
                <c:pt idx="1475">
                  <c:v>2748.8</c:v>
                </c:pt>
                <c:pt idx="1476">
                  <c:v>2751.25</c:v>
                </c:pt>
                <c:pt idx="1477">
                  <c:v>2753.71</c:v>
                </c:pt>
                <c:pt idx="1478">
                  <c:v>2756.16</c:v>
                </c:pt>
                <c:pt idx="1479">
                  <c:v>2758.61</c:v>
                </c:pt>
                <c:pt idx="1480">
                  <c:v>2761.07</c:v>
                </c:pt>
                <c:pt idx="1481">
                  <c:v>2763.54</c:v>
                </c:pt>
                <c:pt idx="1482">
                  <c:v>2766</c:v>
                </c:pt>
                <c:pt idx="1483">
                  <c:v>2768.46</c:v>
                </c:pt>
                <c:pt idx="1484">
                  <c:v>2770.93</c:v>
                </c:pt>
                <c:pt idx="1485">
                  <c:v>2773.39</c:v>
                </c:pt>
                <c:pt idx="1486">
                  <c:v>2775.85</c:v>
                </c:pt>
                <c:pt idx="1487">
                  <c:v>2778.31</c:v>
                </c:pt>
                <c:pt idx="1488">
                  <c:v>2780.78</c:v>
                </c:pt>
                <c:pt idx="1489">
                  <c:v>2783.24</c:v>
                </c:pt>
                <c:pt idx="1490">
                  <c:v>2785.71</c:v>
                </c:pt>
                <c:pt idx="1491">
                  <c:v>2788.18</c:v>
                </c:pt>
                <c:pt idx="1492">
                  <c:v>2790.66</c:v>
                </c:pt>
                <c:pt idx="1493">
                  <c:v>2793.13</c:v>
                </c:pt>
                <c:pt idx="1494">
                  <c:v>2795.6</c:v>
                </c:pt>
                <c:pt idx="1495">
                  <c:v>2798.07</c:v>
                </c:pt>
                <c:pt idx="1496">
                  <c:v>2800.54</c:v>
                </c:pt>
                <c:pt idx="1497">
                  <c:v>2803.02</c:v>
                </c:pt>
                <c:pt idx="1498">
                  <c:v>2805.49</c:v>
                </c:pt>
                <c:pt idx="1499">
                  <c:v>2807.96</c:v>
                </c:pt>
                <c:pt idx="1500">
                  <c:v>2810.46</c:v>
                </c:pt>
                <c:pt idx="1501">
                  <c:v>2812.96</c:v>
                </c:pt>
                <c:pt idx="1502">
                  <c:v>2815.46</c:v>
                </c:pt>
                <c:pt idx="1503">
                  <c:v>2817.96</c:v>
                </c:pt>
                <c:pt idx="1504">
                  <c:v>2820.46</c:v>
                </c:pt>
                <c:pt idx="1505">
                  <c:v>2822.96</c:v>
                </c:pt>
                <c:pt idx="1506">
                  <c:v>2825.46</c:v>
                </c:pt>
                <c:pt idx="1507">
                  <c:v>2827.96</c:v>
                </c:pt>
                <c:pt idx="1508">
                  <c:v>2830.46</c:v>
                </c:pt>
                <c:pt idx="1509">
                  <c:v>2832.96</c:v>
                </c:pt>
                <c:pt idx="1510">
                  <c:v>2835.49</c:v>
                </c:pt>
                <c:pt idx="1511">
                  <c:v>2838.02</c:v>
                </c:pt>
                <c:pt idx="1512">
                  <c:v>2840.56</c:v>
                </c:pt>
                <c:pt idx="1513">
                  <c:v>2843.09</c:v>
                </c:pt>
                <c:pt idx="1514">
                  <c:v>2845.62</c:v>
                </c:pt>
                <c:pt idx="1515">
                  <c:v>2848.15</c:v>
                </c:pt>
                <c:pt idx="1516">
                  <c:v>2850.68</c:v>
                </c:pt>
                <c:pt idx="1517">
                  <c:v>2853.22</c:v>
                </c:pt>
                <c:pt idx="1518">
                  <c:v>2855.75</c:v>
                </c:pt>
                <c:pt idx="1519">
                  <c:v>2858.28</c:v>
                </c:pt>
                <c:pt idx="1520">
                  <c:v>2860.84</c:v>
                </c:pt>
                <c:pt idx="1521">
                  <c:v>2863.41</c:v>
                </c:pt>
                <c:pt idx="1522">
                  <c:v>2865.97</c:v>
                </c:pt>
                <c:pt idx="1523">
                  <c:v>2868.53</c:v>
                </c:pt>
                <c:pt idx="1524">
                  <c:v>2871.1</c:v>
                </c:pt>
                <c:pt idx="1525">
                  <c:v>2873.66</c:v>
                </c:pt>
                <c:pt idx="1526">
                  <c:v>2876.22</c:v>
                </c:pt>
                <c:pt idx="1527">
                  <c:v>2878.78</c:v>
                </c:pt>
                <c:pt idx="1528">
                  <c:v>2881.35</c:v>
                </c:pt>
                <c:pt idx="1529">
                  <c:v>2883.91</c:v>
                </c:pt>
                <c:pt idx="1530">
                  <c:v>2886.5</c:v>
                </c:pt>
                <c:pt idx="1531">
                  <c:v>2889.1</c:v>
                </c:pt>
                <c:pt idx="1532">
                  <c:v>2891.69</c:v>
                </c:pt>
                <c:pt idx="1533">
                  <c:v>2894.29</c:v>
                </c:pt>
                <c:pt idx="1534">
                  <c:v>2896.88</c:v>
                </c:pt>
                <c:pt idx="1535">
                  <c:v>2899.47</c:v>
                </c:pt>
                <c:pt idx="1536">
                  <c:v>2902.07</c:v>
                </c:pt>
                <c:pt idx="1537">
                  <c:v>2904.66</c:v>
                </c:pt>
                <c:pt idx="1538">
                  <c:v>2907.26</c:v>
                </c:pt>
                <c:pt idx="1539">
                  <c:v>2909.85</c:v>
                </c:pt>
                <c:pt idx="1540">
                  <c:v>2912.48</c:v>
                </c:pt>
                <c:pt idx="1541">
                  <c:v>2915.1</c:v>
                </c:pt>
                <c:pt idx="1542">
                  <c:v>2917.73</c:v>
                </c:pt>
                <c:pt idx="1543">
                  <c:v>2920.35</c:v>
                </c:pt>
                <c:pt idx="1544">
                  <c:v>2922.98</c:v>
                </c:pt>
                <c:pt idx="1545">
                  <c:v>2925.6</c:v>
                </c:pt>
                <c:pt idx="1546">
                  <c:v>2928.23</c:v>
                </c:pt>
                <c:pt idx="1547">
                  <c:v>2930.85</c:v>
                </c:pt>
                <c:pt idx="1548">
                  <c:v>2933.48</c:v>
                </c:pt>
                <c:pt idx="1549">
                  <c:v>2936.1</c:v>
                </c:pt>
                <c:pt idx="1550">
                  <c:v>2938.76</c:v>
                </c:pt>
                <c:pt idx="1551">
                  <c:v>2941.41</c:v>
                </c:pt>
                <c:pt idx="1552">
                  <c:v>2944.07</c:v>
                </c:pt>
                <c:pt idx="1553">
                  <c:v>2946.72</c:v>
                </c:pt>
                <c:pt idx="1554">
                  <c:v>2949.38</c:v>
                </c:pt>
                <c:pt idx="1555">
                  <c:v>2952.04</c:v>
                </c:pt>
                <c:pt idx="1556">
                  <c:v>2954.69</c:v>
                </c:pt>
                <c:pt idx="1557">
                  <c:v>2957.35</c:v>
                </c:pt>
                <c:pt idx="1558">
                  <c:v>2960</c:v>
                </c:pt>
                <c:pt idx="1559">
                  <c:v>2962.66</c:v>
                </c:pt>
                <c:pt idx="1560">
                  <c:v>2965.35</c:v>
                </c:pt>
                <c:pt idx="1561">
                  <c:v>2968.03</c:v>
                </c:pt>
                <c:pt idx="1562">
                  <c:v>2970.72</c:v>
                </c:pt>
                <c:pt idx="1563">
                  <c:v>2973.41</c:v>
                </c:pt>
                <c:pt idx="1564">
                  <c:v>2976.1</c:v>
                </c:pt>
                <c:pt idx="1565">
                  <c:v>2978.78</c:v>
                </c:pt>
                <c:pt idx="1566">
                  <c:v>2981.47</c:v>
                </c:pt>
                <c:pt idx="1567">
                  <c:v>2984.16</c:v>
                </c:pt>
                <c:pt idx="1568">
                  <c:v>2986.84</c:v>
                </c:pt>
                <c:pt idx="1569">
                  <c:v>2989.53</c:v>
                </c:pt>
                <c:pt idx="1570">
                  <c:v>2992.25</c:v>
                </c:pt>
                <c:pt idx="1571">
                  <c:v>2994.97</c:v>
                </c:pt>
                <c:pt idx="1572">
                  <c:v>2997.68</c:v>
                </c:pt>
                <c:pt idx="1573">
                  <c:v>3000.4</c:v>
                </c:pt>
                <c:pt idx="1574">
                  <c:v>3003.12</c:v>
                </c:pt>
                <c:pt idx="1575">
                  <c:v>3005.84</c:v>
                </c:pt>
                <c:pt idx="1576">
                  <c:v>3008.56</c:v>
                </c:pt>
                <c:pt idx="1577">
                  <c:v>3011.27</c:v>
                </c:pt>
                <c:pt idx="1578">
                  <c:v>3013.99</c:v>
                </c:pt>
                <c:pt idx="1579">
                  <c:v>3016.71</c:v>
                </c:pt>
                <c:pt idx="1580">
                  <c:v>3019.46</c:v>
                </c:pt>
                <c:pt idx="1581">
                  <c:v>3022.21</c:v>
                </c:pt>
                <c:pt idx="1582">
                  <c:v>3024.96</c:v>
                </c:pt>
                <c:pt idx="1583">
                  <c:v>3027.71</c:v>
                </c:pt>
                <c:pt idx="1584">
                  <c:v>3030.46</c:v>
                </c:pt>
                <c:pt idx="1585">
                  <c:v>3033.2</c:v>
                </c:pt>
                <c:pt idx="1586">
                  <c:v>3035.95</c:v>
                </c:pt>
                <c:pt idx="1587">
                  <c:v>3038.7</c:v>
                </c:pt>
                <c:pt idx="1588">
                  <c:v>3041.45</c:v>
                </c:pt>
                <c:pt idx="1589">
                  <c:v>3044.25</c:v>
                </c:pt>
                <c:pt idx="1590">
                  <c:v>3046.98</c:v>
                </c:pt>
                <c:pt idx="1591">
                  <c:v>3049.76</c:v>
                </c:pt>
                <c:pt idx="1592">
                  <c:v>3052.54</c:v>
                </c:pt>
                <c:pt idx="1593">
                  <c:v>3055.32</c:v>
                </c:pt>
                <c:pt idx="1594">
                  <c:v>3058.1</c:v>
                </c:pt>
                <c:pt idx="1595">
                  <c:v>3060.88</c:v>
                </c:pt>
                <c:pt idx="1596">
                  <c:v>3063.66</c:v>
                </c:pt>
                <c:pt idx="1597">
                  <c:v>3066.44</c:v>
                </c:pt>
                <c:pt idx="1598">
                  <c:v>3069.22</c:v>
                </c:pt>
                <c:pt idx="1599">
                  <c:v>3072</c:v>
                </c:pt>
                <c:pt idx="1600">
                  <c:v>3074.78</c:v>
                </c:pt>
                <c:pt idx="1601">
                  <c:v>3077.56</c:v>
                </c:pt>
                <c:pt idx="1602">
                  <c:v>3080.35</c:v>
                </c:pt>
                <c:pt idx="1603">
                  <c:v>3083.13</c:v>
                </c:pt>
                <c:pt idx="1604">
                  <c:v>3085.91</c:v>
                </c:pt>
                <c:pt idx="1605">
                  <c:v>3088.69</c:v>
                </c:pt>
                <c:pt idx="1606">
                  <c:v>3091.47</c:v>
                </c:pt>
                <c:pt idx="1607">
                  <c:v>3094.26</c:v>
                </c:pt>
                <c:pt idx="1608">
                  <c:v>3097.04</c:v>
                </c:pt>
                <c:pt idx="1609">
                  <c:v>3099.82</c:v>
                </c:pt>
                <c:pt idx="1610">
                  <c:v>3102.61</c:v>
                </c:pt>
                <c:pt idx="1611">
                  <c:v>3105.39</c:v>
                </c:pt>
                <c:pt idx="1612">
                  <c:v>3108.18</c:v>
                </c:pt>
                <c:pt idx="1613">
                  <c:v>3110.96</c:v>
                </c:pt>
                <c:pt idx="1614">
                  <c:v>3113.75</c:v>
                </c:pt>
                <c:pt idx="1615">
                  <c:v>3116.54</c:v>
                </c:pt>
                <c:pt idx="1616">
                  <c:v>3119.32</c:v>
                </c:pt>
                <c:pt idx="1617">
                  <c:v>3122.11</c:v>
                </c:pt>
                <c:pt idx="1618">
                  <c:v>3124.89</c:v>
                </c:pt>
                <c:pt idx="1619">
                  <c:v>3127.68</c:v>
                </c:pt>
                <c:pt idx="1620">
                  <c:v>3130.47</c:v>
                </c:pt>
                <c:pt idx="1621">
                  <c:v>3133.26</c:v>
                </c:pt>
                <c:pt idx="1622">
                  <c:v>3136.05</c:v>
                </c:pt>
                <c:pt idx="1623">
                  <c:v>3138.84</c:v>
                </c:pt>
                <c:pt idx="1624">
                  <c:v>3141.63</c:v>
                </c:pt>
                <c:pt idx="1625">
                  <c:v>3144.42</c:v>
                </c:pt>
                <c:pt idx="1626">
                  <c:v>3147.21</c:v>
                </c:pt>
                <c:pt idx="1627">
                  <c:v>3150</c:v>
                </c:pt>
                <c:pt idx="1628">
                  <c:v>3152.79</c:v>
                </c:pt>
                <c:pt idx="1629">
                  <c:v>3155.58</c:v>
                </c:pt>
                <c:pt idx="1630">
                  <c:v>3158.37</c:v>
                </c:pt>
                <c:pt idx="1631">
                  <c:v>3161.16</c:v>
                </c:pt>
                <c:pt idx="1632">
                  <c:v>3163.96</c:v>
                </c:pt>
                <c:pt idx="1633">
                  <c:v>3166.74</c:v>
                </c:pt>
                <c:pt idx="1634">
                  <c:v>3169.55</c:v>
                </c:pt>
                <c:pt idx="1635">
                  <c:v>3172.34</c:v>
                </c:pt>
                <c:pt idx="1636">
                  <c:v>3175.14</c:v>
                </c:pt>
                <c:pt idx="1637">
                  <c:v>3177.93</c:v>
                </c:pt>
                <c:pt idx="1638">
                  <c:v>3180.73</c:v>
                </c:pt>
                <c:pt idx="1639">
                  <c:v>3183.52</c:v>
                </c:pt>
                <c:pt idx="1640">
                  <c:v>3186.32</c:v>
                </c:pt>
                <c:pt idx="1641">
                  <c:v>3189.12</c:v>
                </c:pt>
                <c:pt idx="1642">
                  <c:v>3191.91</c:v>
                </c:pt>
                <c:pt idx="1643">
                  <c:v>3194.71</c:v>
                </c:pt>
                <c:pt idx="1644">
                  <c:v>3197.51</c:v>
                </c:pt>
                <c:pt idx="1645">
                  <c:v>3200.32</c:v>
                </c:pt>
                <c:pt idx="1646">
                  <c:v>3203.11</c:v>
                </c:pt>
                <c:pt idx="1647">
                  <c:v>3205.9</c:v>
                </c:pt>
                <c:pt idx="1648">
                  <c:v>3208.7</c:v>
                </c:pt>
                <c:pt idx="1649">
                  <c:v>3211.5</c:v>
                </c:pt>
                <c:pt idx="1650">
                  <c:v>3214.3</c:v>
                </c:pt>
                <c:pt idx="1651">
                  <c:v>3217.1</c:v>
                </c:pt>
                <c:pt idx="1652">
                  <c:v>3219.91</c:v>
                </c:pt>
                <c:pt idx="1653">
                  <c:v>3222.71</c:v>
                </c:pt>
                <c:pt idx="1654">
                  <c:v>3225.51</c:v>
                </c:pt>
                <c:pt idx="1655">
                  <c:v>3228.31</c:v>
                </c:pt>
                <c:pt idx="1656">
                  <c:v>3231.11</c:v>
                </c:pt>
                <c:pt idx="1657">
                  <c:v>3233.92</c:v>
                </c:pt>
                <c:pt idx="1658">
                  <c:v>3236.72</c:v>
                </c:pt>
                <c:pt idx="1659">
                  <c:v>3239.52</c:v>
                </c:pt>
                <c:pt idx="1660">
                  <c:v>3242.33</c:v>
                </c:pt>
                <c:pt idx="1661">
                  <c:v>3245.13</c:v>
                </c:pt>
                <c:pt idx="1662">
                  <c:v>3247.94</c:v>
                </c:pt>
                <c:pt idx="1663">
                  <c:v>3250.74</c:v>
                </c:pt>
                <c:pt idx="1664">
                  <c:v>3253.55</c:v>
                </c:pt>
                <c:pt idx="1665">
                  <c:v>3256.36</c:v>
                </c:pt>
                <c:pt idx="1666">
                  <c:v>3259.16</c:v>
                </c:pt>
                <c:pt idx="1667">
                  <c:v>3261.97</c:v>
                </c:pt>
                <c:pt idx="1668">
                  <c:v>3264.77</c:v>
                </c:pt>
                <c:pt idx="1669">
                  <c:v>3267.58</c:v>
                </c:pt>
                <c:pt idx="1670">
                  <c:v>3270.39</c:v>
                </c:pt>
                <c:pt idx="1671">
                  <c:v>3273.2</c:v>
                </c:pt>
                <c:pt idx="1672">
                  <c:v>3276.01</c:v>
                </c:pt>
                <c:pt idx="1673">
                  <c:v>3278.82</c:v>
                </c:pt>
                <c:pt idx="1674">
                  <c:v>3281.63</c:v>
                </c:pt>
                <c:pt idx="1675">
                  <c:v>3284.44</c:v>
                </c:pt>
                <c:pt idx="1676">
                  <c:v>3287.25</c:v>
                </c:pt>
                <c:pt idx="1677">
                  <c:v>3290.06</c:v>
                </c:pt>
                <c:pt idx="1678">
                  <c:v>3292.87</c:v>
                </c:pt>
                <c:pt idx="1679">
                  <c:v>3295.68</c:v>
                </c:pt>
                <c:pt idx="1680">
                  <c:v>3298.49</c:v>
                </c:pt>
                <c:pt idx="1681">
                  <c:v>3301.31</c:v>
                </c:pt>
                <c:pt idx="1682">
                  <c:v>3304.12</c:v>
                </c:pt>
                <c:pt idx="1683">
                  <c:v>3306.94</c:v>
                </c:pt>
                <c:pt idx="1684">
                  <c:v>3309.75</c:v>
                </c:pt>
                <c:pt idx="1685">
                  <c:v>3312.56</c:v>
                </c:pt>
                <c:pt idx="1686">
                  <c:v>3315.38</c:v>
                </c:pt>
                <c:pt idx="1687">
                  <c:v>3318.19</c:v>
                </c:pt>
                <c:pt idx="1688">
                  <c:v>3321.01</c:v>
                </c:pt>
                <c:pt idx="1689">
                  <c:v>3323.82</c:v>
                </c:pt>
                <c:pt idx="1690">
                  <c:v>3326.64</c:v>
                </c:pt>
                <c:pt idx="1691">
                  <c:v>3329.46</c:v>
                </c:pt>
                <c:pt idx="1692">
                  <c:v>3332.27</c:v>
                </c:pt>
                <c:pt idx="1693">
                  <c:v>3335.09</c:v>
                </c:pt>
                <c:pt idx="1694">
                  <c:v>3337.91</c:v>
                </c:pt>
                <c:pt idx="1695">
                  <c:v>3340.73</c:v>
                </c:pt>
                <c:pt idx="1696">
                  <c:v>3343.55</c:v>
                </c:pt>
                <c:pt idx="1697">
                  <c:v>3346.36</c:v>
                </c:pt>
                <c:pt idx="1698">
                  <c:v>3349.18</c:v>
                </c:pt>
                <c:pt idx="1699">
                  <c:v>3352</c:v>
                </c:pt>
                <c:pt idx="1700">
                  <c:v>3354.84</c:v>
                </c:pt>
                <c:pt idx="1701">
                  <c:v>3357.69</c:v>
                </c:pt>
                <c:pt idx="1702">
                  <c:v>3360.53</c:v>
                </c:pt>
                <c:pt idx="1703">
                  <c:v>3363.37</c:v>
                </c:pt>
                <c:pt idx="1704">
                  <c:v>3366.22</c:v>
                </c:pt>
                <c:pt idx="1705">
                  <c:v>3369.06</c:v>
                </c:pt>
                <c:pt idx="1706">
                  <c:v>3371.9</c:v>
                </c:pt>
                <c:pt idx="1707">
                  <c:v>3374.74</c:v>
                </c:pt>
                <c:pt idx="1708">
                  <c:v>3377.59</c:v>
                </c:pt>
                <c:pt idx="1709">
                  <c:v>3380.43</c:v>
                </c:pt>
                <c:pt idx="1710">
                  <c:v>3383.3</c:v>
                </c:pt>
                <c:pt idx="1711">
                  <c:v>3386.17</c:v>
                </c:pt>
                <c:pt idx="1712">
                  <c:v>3389.04</c:v>
                </c:pt>
                <c:pt idx="1713">
                  <c:v>3391.91</c:v>
                </c:pt>
                <c:pt idx="1714">
                  <c:v>3394.78</c:v>
                </c:pt>
                <c:pt idx="1715">
                  <c:v>3397.64</c:v>
                </c:pt>
                <c:pt idx="1716">
                  <c:v>3400.51</c:v>
                </c:pt>
                <c:pt idx="1717">
                  <c:v>3403.38</c:v>
                </c:pt>
                <c:pt idx="1718">
                  <c:v>3406.25</c:v>
                </c:pt>
                <c:pt idx="1719">
                  <c:v>3409.12</c:v>
                </c:pt>
                <c:pt idx="1720">
                  <c:v>3412.02</c:v>
                </c:pt>
                <c:pt idx="1721">
                  <c:v>3414.91</c:v>
                </c:pt>
                <c:pt idx="1722">
                  <c:v>3417.81</c:v>
                </c:pt>
                <c:pt idx="1723">
                  <c:v>3420.7</c:v>
                </c:pt>
                <c:pt idx="1724">
                  <c:v>3423.6</c:v>
                </c:pt>
                <c:pt idx="1725">
                  <c:v>3426.49</c:v>
                </c:pt>
                <c:pt idx="1726">
                  <c:v>3429.39</c:v>
                </c:pt>
                <c:pt idx="1727">
                  <c:v>3432.28</c:v>
                </c:pt>
                <c:pt idx="1728">
                  <c:v>3435.18</c:v>
                </c:pt>
                <c:pt idx="1729">
                  <c:v>3438.07</c:v>
                </c:pt>
                <c:pt idx="1730">
                  <c:v>3440.99</c:v>
                </c:pt>
                <c:pt idx="1731">
                  <c:v>3443.91</c:v>
                </c:pt>
                <c:pt idx="1732">
                  <c:v>3446.83</c:v>
                </c:pt>
                <c:pt idx="1733">
                  <c:v>3449.75</c:v>
                </c:pt>
                <c:pt idx="1734">
                  <c:v>3452.68</c:v>
                </c:pt>
                <c:pt idx="1735">
                  <c:v>3455.6</c:v>
                </c:pt>
                <c:pt idx="1736">
                  <c:v>3458.52</c:v>
                </c:pt>
                <c:pt idx="1737">
                  <c:v>3461.44</c:v>
                </c:pt>
                <c:pt idx="1738">
                  <c:v>3464.36</c:v>
                </c:pt>
                <c:pt idx="1739">
                  <c:v>3467.28</c:v>
                </c:pt>
                <c:pt idx="1740">
                  <c:v>3470.23</c:v>
                </c:pt>
                <c:pt idx="1741">
                  <c:v>3473.17</c:v>
                </c:pt>
                <c:pt idx="1742">
                  <c:v>3476.12</c:v>
                </c:pt>
                <c:pt idx="1743">
                  <c:v>3479.07</c:v>
                </c:pt>
                <c:pt idx="1744">
                  <c:v>3482.02</c:v>
                </c:pt>
                <c:pt idx="1745">
                  <c:v>3484.96</c:v>
                </c:pt>
                <c:pt idx="1746">
                  <c:v>3487.91</c:v>
                </c:pt>
                <c:pt idx="1747">
                  <c:v>3490.86</c:v>
                </c:pt>
                <c:pt idx="1748">
                  <c:v>3493.8</c:v>
                </c:pt>
                <c:pt idx="1749">
                  <c:v>3496.75</c:v>
                </c:pt>
                <c:pt idx="1750">
                  <c:v>3499.72</c:v>
                </c:pt>
                <c:pt idx="1751">
                  <c:v>3502.7</c:v>
                </c:pt>
                <c:pt idx="1752">
                  <c:v>3505.67</c:v>
                </c:pt>
                <c:pt idx="1753">
                  <c:v>3508.64</c:v>
                </c:pt>
                <c:pt idx="1754">
                  <c:v>3511.62</c:v>
                </c:pt>
                <c:pt idx="1755">
                  <c:v>3514.59</c:v>
                </c:pt>
                <c:pt idx="1756">
                  <c:v>3517.56</c:v>
                </c:pt>
                <c:pt idx="1757">
                  <c:v>3520.53</c:v>
                </c:pt>
                <c:pt idx="1758">
                  <c:v>3523.51</c:v>
                </c:pt>
                <c:pt idx="1759">
                  <c:v>3526.48</c:v>
                </c:pt>
                <c:pt idx="1760">
                  <c:v>3529.48</c:v>
                </c:pt>
                <c:pt idx="1761">
                  <c:v>3532.48</c:v>
                </c:pt>
                <c:pt idx="1762">
                  <c:v>3535.43</c:v>
                </c:pt>
                <c:pt idx="1763">
                  <c:v>3538.48</c:v>
                </c:pt>
                <c:pt idx="1764">
                  <c:v>3541.48</c:v>
                </c:pt>
                <c:pt idx="1765">
                  <c:v>3544.49</c:v>
                </c:pt>
                <c:pt idx="1766">
                  <c:v>3547.47</c:v>
                </c:pt>
                <c:pt idx="1767">
                  <c:v>3550.47</c:v>
                </c:pt>
                <c:pt idx="1768">
                  <c:v>3553.47</c:v>
                </c:pt>
                <c:pt idx="1769">
                  <c:v>3556.47</c:v>
                </c:pt>
                <c:pt idx="1770">
                  <c:v>3559.5</c:v>
                </c:pt>
                <c:pt idx="1771">
                  <c:v>3562.52</c:v>
                </c:pt>
                <c:pt idx="1772">
                  <c:v>3565.55</c:v>
                </c:pt>
                <c:pt idx="1773">
                  <c:v>3568.57</c:v>
                </c:pt>
                <c:pt idx="1774">
                  <c:v>3571.6</c:v>
                </c:pt>
                <c:pt idx="1775">
                  <c:v>3574.6</c:v>
                </c:pt>
                <c:pt idx="1776">
                  <c:v>3577.6</c:v>
                </c:pt>
                <c:pt idx="1777">
                  <c:v>3580.67</c:v>
                </c:pt>
                <c:pt idx="1778">
                  <c:v>3583.7</c:v>
                </c:pt>
                <c:pt idx="1779">
                  <c:v>3586.7</c:v>
                </c:pt>
                <c:pt idx="1780">
                  <c:v>3589.77</c:v>
                </c:pt>
                <c:pt idx="1781">
                  <c:v>3592.8</c:v>
                </c:pt>
                <c:pt idx="1782">
                  <c:v>3595.87</c:v>
                </c:pt>
                <c:pt idx="1783">
                  <c:v>3598.92</c:v>
                </c:pt>
                <c:pt idx="1784">
                  <c:v>3601.98</c:v>
                </c:pt>
                <c:pt idx="1785">
                  <c:v>3605.03</c:v>
                </c:pt>
                <c:pt idx="1786">
                  <c:v>3608.08</c:v>
                </c:pt>
                <c:pt idx="1787">
                  <c:v>3611.13</c:v>
                </c:pt>
                <c:pt idx="1788">
                  <c:v>3614.18</c:v>
                </c:pt>
                <c:pt idx="1789">
                  <c:v>3617.23</c:v>
                </c:pt>
                <c:pt idx="1790">
                  <c:v>3620.31</c:v>
                </c:pt>
                <c:pt idx="1791">
                  <c:v>3623.38</c:v>
                </c:pt>
                <c:pt idx="1792">
                  <c:v>3626.46</c:v>
                </c:pt>
                <c:pt idx="1793">
                  <c:v>3629.54</c:v>
                </c:pt>
                <c:pt idx="1794">
                  <c:v>3632.62</c:v>
                </c:pt>
                <c:pt idx="1795">
                  <c:v>3635.69</c:v>
                </c:pt>
                <c:pt idx="1796">
                  <c:v>3638.77</c:v>
                </c:pt>
                <c:pt idx="1797">
                  <c:v>3641.85</c:v>
                </c:pt>
                <c:pt idx="1798">
                  <c:v>3644.92</c:v>
                </c:pt>
                <c:pt idx="1799">
                  <c:v>3648</c:v>
                </c:pt>
                <c:pt idx="1800">
                  <c:v>3651.09</c:v>
                </c:pt>
                <c:pt idx="1801">
                  <c:v>3654.17</c:v>
                </c:pt>
                <c:pt idx="1802">
                  <c:v>3657.26</c:v>
                </c:pt>
                <c:pt idx="1803">
                  <c:v>3660.34</c:v>
                </c:pt>
                <c:pt idx="1804">
                  <c:v>3663.43</c:v>
                </c:pt>
                <c:pt idx="1805">
                  <c:v>3666.51</c:v>
                </c:pt>
                <c:pt idx="1806">
                  <c:v>3669.6</c:v>
                </c:pt>
                <c:pt idx="1807">
                  <c:v>3672.68</c:v>
                </c:pt>
                <c:pt idx="1808">
                  <c:v>3675.77</c:v>
                </c:pt>
                <c:pt idx="1809">
                  <c:v>3678.85</c:v>
                </c:pt>
                <c:pt idx="1810">
                  <c:v>3681.95</c:v>
                </c:pt>
                <c:pt idx="1811">
                  <c:v>3685.04</c:v>
                </c:pt>
                <c:pt idx="1812">
                  <c:v>3688.14</c:v>
                </c:pt>
                <c:pt idx="1813">
                  <c:v>3691.23</c:v>
                </c:pt>
                <c:pt idx="1814">
                  <c:v>3694.33</c:v>
                </c:pt>
                <c:pt idx="1815">
                  <c:v>3697.42</c:v>
                </c:pt>
                <c:pt idx="1816">
                  <c:v>3700.52</c:v>
                </c:pt>
                <c:pt idx="1817">
                  <c:v>3703.61</c:v>
                </c:pt>
                <c:pt idx="1818">
                  <c:v>3706.71</c:v>
                </c:pt>
                <c:pt idx="1819">
                  <c:v>3706.8</c:v>
                </c:pt>
                <c:pt idx="1820">
                  <c:v>3712.91</c:v>
                </c:pt>
                <c:pt idx="1821">
                  <c:v>3716.01</c:v>
                </c:pt>
                <c:pt idx="1822">
                  <c:v>3719.12</c:v>
                </c:pt>
                <c:pt idx="1823">
                  <c:v>3722.22</c:v>
                </c:pt>
                <c:pt idx="1824">
                  <c:v>3725.33</c:v>
                </c:pt>
                <c:pt idx="1825">
                  <c:v>3728.43</c:v>
                </c:pt>
                <c:pt idx="1826">
                  <c:v>3731.54</c:v>
                </c:pt>
                <c:pt idx="1827">
                  <c:v>3734.64</c:v>
                </c:pt>
                <c:pt idx="1828">
                  <c:v>3737.75</c:v>
                </c:pt>
                <c:pt idx="1829">
                  <c:v>3740.85</c:v>
                </c:pt>
                <c:pt idx="1830">
                  <c:v>3743.97</c:v>
                </c:pt>
                <c:pt idx="1831">
                  <c:v>3747.08</c:v>
                </c:pt>
                <c:pt idx="1832">
                  <c:v>3750.2</c:v>
                </c:pt>
                <c:pt idx="1833">
                  <c:v>3753.31</c:v>
                </c:pt>
                <c:pt idx="1834">
                  <c:v>3756.43</c:v>
                </c:pt>
                <c:pt idx="1835">
                  <c:v>3759.54</c:v>
                </c:pt>
                <c:pt idx="1836">
                  <c:v>3762.66</c:v>
                </c:pt>
                <c:pt idx="1837">
                  <c:v>3765.77</c:v>
                </c:pt>
                <c:pt idx="1838">
                  <c:v>3769.89</c:v>
                </c:pt>
                <c:pt idx="1839">
                  <c:v>3772</c:v>
                </c:pt>
                <c:pt idx="1840">
                  <c:v>3775.13</c:v>
                </c:pt>
                <c:pt idx="1841">
                  <c:v>3778.25</c:v>
                </c:pt>
                <c:pt idx="1842">
                  <c:v>3781.38</c:v>
                </c:pt>
                <c:pt idx="1843">
                  <c:v>3784.5</c:v>
                </c:pt>
                <c:pt idx="1844">
                  <c:v>3787.63</c:v>
                </c:pt>
                <c:pt idx="1845">
                  <c:v>3790.75</c:v>
                </c:pt>
                <c:pt idx="1846">
                  <c:v>3793.88</c:v>
                </c:pt>
                <c:pt idx="1847">
                  <c:v>3797</c:v>
                </c:pt>
                <c:pt idx="1848">
                  <c:v>3800.13</c:v>
                </c:pt>
                <c:pt idx="1849">
                  <c:v>3803.25</c:v>
                </c:pt>
                <c:pt idx="1850">
                  <c:v>3806.39</c:v>
                </c:pt>
                <c:pt idx="1851">
                  <c:v>3809.52</c:v>
                </c:pt>
                <c:pt idx="1852">
                  <c:v>3812.66</c:v>
                </c:pt>
                <c:pt idx="1853">
                  <c:v>3815.79</c:v>
                </c:pt>
                <c:pt idx="1854">
                  <c:v>3818.93</c:v>
                </c:pt>
                <c:pt idx="1855">
                  <c:v>3822.06</c:v>
                </c:pt>
                <c:pt idx="1856">
                  <c:v>3825.2</c:v>
                </c:pt>
                <c:pt idx="1857">
                  <c:v>3828.33</c:v>
                </c:pt>
                <c:pt idx="1858">
                  <c:v>3821.47</c:v>
                </c:pt>
                <c:pt idx="1859">
                  <c:v>3834.6</c:v>
                </c:pt>
                <c:pt idx="1860">
                  <c:v>3837.75</c:v>
                </c:pt>
                <c:pt idx="1861">
                  <c:v>3840.89</c:v>
                </c:pt>
                <c:pt idx="1862">
                  <c:v>3844.04</c:v>
                </c:pt>
                <c:pt idx="1863">
                  <c:v>3847.18</c:v>
                </c:pt>
                <c:pt idx="1864">
                  <c:v>3850.33</c:v>
                </c:pt>
                <c:pt idx="1865">
                  <c:v>3853.47</c:v>
                </c:pt>
                <c:pt idx="1866">
                  <c:v>3856.62</c:v>
                </c:pt>
                <c:pt idx="1867">
                  <c:v>3859.76</c:v>
                </c:pt>
                <c:pt idx="1868">
                  <c:v>3862.91</c:v>
                </c:pt>
                <c:pt idx="1869">
                  <c:v>3866.05</c:v>
                </c:pt>
                <c:pt idx="1870">
                  <c:v>3869.21</c:v>
                </c:pt>
                <c:pt idx="1871">
                  <c:v>3872.36</c:v>
                </c:pt>
                <c:pt idx="1872">
                  <c:v>3875.52</c:v>
                </c:pt>
                <c:pt idx="1873">
                  <c:v>3878.67</c:v>
                </c:pt>
                <c:pt idx="1874">
                  <c:v>3881.83</c:v>
                </c:pt>
                <c:pt idx="1875">
                  <c:v>3884.98</c:v>
                </c:pt>
                <c:pt idx="1876">
                  <c:v>3888.14</c:v>
                </c:pt>
                <c:pt idx="1877">
                  <c:v>3891.29</c:v>
                </c:pt>
                <c:pt idx="1878">
                  <c:v>3894.45</c:v>
                </c:pt>
                <c:pt idx="1879">
                  <c:v>3897.6</c:v>
                </c:pt>
                <c:pt idx="1880">
                  <c:v>3900.77</c:v>
                </c:pt>
                <c:pt idx="1881">
                  <c:v>3903.93</c:v>
                </c:pt>
                <c:pt idx="1882">
                  <c:v>3907.1</c:v>
                </c:pt>
                <c:pt idx="1883">
                  <c:v>3910.26</c:v>
                </c:pt>
                <c:pt idx="1884">
                  <c:v>3913.43</c:v>
                </c:pt>
                <c:pt idx="1885">
                  <c:v>3916.59</c:v>
                </c:pt>
                <c:pt idx="1886">
                  <c:v>3919.76</c:v>
                </c:pt>
                <c:pt idx="1887">
                  <c:v>3922.92</c:v>
                </c:pt>
                <c:pt idx="1888">
                  <c:v>3926.09</c:v>
                </c:pt>
                <c:pt idx="1889">
                  <c:v>3929.25</c:v>
                </c:pt>
                <c:pt idx="1890">
                  <c:v>3932.43</c:v>
                </c:pt>
                <c:pt idx="1891">
                  <c:v>3935.6</c:v>
                </c:pt>
                <c:pt idx="1892">
                  <c:v>3938.78</c:v>
                </c:pt>
                <c:pt idx="1893">
                  <c:v>3941.95</c:v>
                </c:pt>
                <c:pt idx="1894">
                  <c:v>3945.13</c:v>
                </c:pt>
                <c:pt idx="1895">
                  <c:v>3948.3</c:v>
                </c:pt>
                <c:pt idx="1896">
                  <c:v>3951.48</c:v>
                </c:pt>
                <c:pt idx="1897">
                  <c:v>3954.65</c:v>
                </c:pt>
                <c:pt idx="1898">
                  <c:v>3957.83</c:v>
                </c:pt>
                <c:pt idx="1899">
                  <c:v>3961</c:v>
                </c:pt>
                <c:pt idx="1900">
                  <c:v>3964.18</c:v>
                </c:pt>
                <c:pt idx="1901">
                  <c:v>3967.36</c:v>
                </c:pt>
                <c:pt idx="1902">
                  <c:v>3970.54</c:v>
                </c:pt>
                <c:pt idx="1903">
                  <c:v>3973.72</c:v>
                </c:pt>
                <c:pt idx="1904">
                  <c:v>3976.9</c:v>
                </c:pt>
                <c:pt idx="1905">
                  <c:v>3980.07</c:v>
                </c:pt>
                <c:pt idx="1906">
                  <c:v>3983.25</c:v>
                </c:pt>
                <c:pt idx="1907">
                  <c:v>3986.43</c:v>
                </c:pt>
                <c:pt idx="1908">
                  <c:v>3989.61</c:v>
                </c:pt>
                <c:pt idx="1909">
                  <c:v>3992.79</c:v>
                </c:pt>
                <c:pt idx="1910">
                  <c:v>3995.97</c:v>
                </c:pt>
                <c:pt idx="1911">
                  <c:v>3999.16</c:v>
                </c:pt>
                <c:pt idx="1912">
                  <c:v>4002.34</c:v>
                </c:pt>
                <c:pt idx="1913">
                  <c:v>4005.52</c:v>
                </c:pt>
                <c:pt idx="1914">
                  <c:v>4008.71</c:v>
                </c:pt>
                <c:pt idx="1915">
                  <c:v>4011.89</c:v>
                </c:pt>
                <c:pt idx="1916">
                  <c:v>4015.07</c:v>
                </c:pt>
                <c:pt idx="1917">
                  <c:v>4018.25</c:v>
                </c:pt>
                <c:pt idx="1918">
                  <c:v>4021.42</c:v>
                </c:pt>
                <c:pt idx="1919">
                  <c:v>4024.62</c:v>
                </c:pt>
                <c:pt idx="1920">
                  <c:v>4027.81</c:v>
                </c:pt>
                <c:pt idx="1921">
                  <c:v>4030.99</c:v>
                </c:pt>
                <c:pt idx="1922">
                  <c:v>4034.18</c:v>
                </c:pt>
                <c:pt idx="1923">
                  <c:v>4037.37</c:v>
                </c:pt>
                <c:pt idx="1924">
                  <c:v>4040.56</c:v>
                </c:pt>
                <c:pt idx="1925">
                  <c:v>4043.74</c:v>
                </c:pt>
                <c:pt idx="1926">
                  <c:v>4046.93</c:v>
                </c:pt>
                <c:pt idx="1927">
                  <c:v>4050.12</c:v>
                </c:pt>
                <c:pt idx="1928">
                  <c:v>4053.3</c:v>
                </c:pt>
                <c:pt idx="1929">
                  <c:v>4056.49</c:v>
                </c:pt>
                <c:pt idx="1930">
                  <c:v>4059.68</c:v>
                </c:pt>
                <c:pt idx="1931">
                  <c:v>4062.87</c:v>
                </c:pt>
                <c:pt idx="1932">
                  <c:v>4066.06</c:v>
                </c:pt>
                <c:pt idx="1933">
                  <c:v>4069.25</c:v>
                </c:pt>
                <c:pt idx="1934">
                  <c:v>4072.45</c:v>
                </c:pt>
                <c:pt idx="1935">
                  <c:v>4075.64</c:v>
                </c:pt>
                <c:pt idx="1936">
                  <c:v>4078.83</c:v>
                </c:pt>
                <c:pt idx="1937">
                  <c:v>4082.02</c:v>
                </c:pt>
                <c:pt idx="1938">
                  <c:v>4085.21</c:v>
                </c:pt>
                <c:pt idx="1939">
                  <c:v>4088.4</c:v>
                </c:pt>
                <c:pt idx="1940">
                  <c:v>4091.6</c:v>
                </c:pt>
                <c:pt idx="1941">
                  <c:v>4094.79</c:v>
                </c:pt>
                <c:pt idx="1942">
                  <c:v>4097.99</c:v>
                </c:pt>
                <c:pt idx="1943">
                  <c:v>4101.18</c:v>
                </c:pt>
                <c:pt idx="1944">
                  <c:v>4104.38</c:v>
                </c:pt>
                <c:pt idx="1945">
                  <c:v>4107.57</c:v>
                </c:pt>
                <c:pt idx="1946">
                  <c:v>4110.7700000000004</c:v>
                </c:pt>
                <c:pt idx="1947">
                  <c:v>4113.96</c:v>
                </c:pt>
                <c:pt idx="1948">
                  <c:v>4117.16</c:v>
                </c:pt>
                <c:pt idx="1949">
                  <c:v>4120.3500000000004</c:v>
                </c:pt>
                <c:pt idx="1950">
                  <c:v>4123.55</c:v>
                </c:pt>
                <c:pt idx="1951">
                  <c:v>4126.75</c:v>
                </c:pt>
                <c:pt idx="1952">
                  <c:v>4129.95</c:v>
                </c:pt>
                <c:pt idx="1953">
                  <c:v>4133.1499999999996</c:v>
                </c:pt>
                <c:pt idx="1954">
                  <c:v>4136.3500000000004</c:v>
                </c:pt>
                <c:pt idx="1955">
                  <c:v>4139.54</c:v>
                </c:pt>
                <c:pt idx="1956">
                  <c:v>4142.74</c:v>
                </c:pt>
                <c:pt idx="1957">
                  <c:v>4145.9399999999996</c:v>
                </c:pt>
                <c:pt idx="1958">
                  <c:v>4149.1400000000003</c:v>
                </c:pt>
                <c:pt idx="1959">
                  <c:v>4152.34</c:v>
                </c:pt>
                <c:pt idx="1960">
                  <c:v>4155.54</c:v>
                </c:pt>
                <c:pt idx="1961">
                  <c:v>4158.74</c:v>
                </c:pt>
                <c:pt idx="1962">
                  <c:v>4161.95</c:v>
                </c:pt>
                <c:pt idx="1963">
                  <c:v>4165.16</c:v>
                </c:pt>
                <c:pt idx="1964">
                  <c:v>4168.3599999999997</c:v>
                </c:pt>
                <c:pt idx="1965">
                  <c:v>4171.5600000000004</c:v>
                </c:pt>
                <c:pt idx="1966">
                  <c:v>4174.7700000000004</c:v>
                </c:pt>
                <c:pt idx="1967">
                  <c:v>4177.97</c:v>
                </c:pt>
                <c:pt idx="1968">
                  <c:v>4181.18</c:v>
                </c:pt>
                <c:pt idx="1969">
                  <c:v>4184.38</c:v>
                </c:pt>
                <c:pt idx="1970">
                  <c:v>4187.59</c:v>
                </c:pt>
                <c:pt idx="1971">
                  <c:v>4190.8</c:v>
                </c:pt>
                <c:pt idx="1972">
                  <c:v>4194</c:v>
                </c:pt>
                <c:pt idx="1973">
                  <c:v>4197.21</c:v>
                </c:pt>
                <c:pt idx="1974">
                  <c:v>4200.42</c:v>
                </c:pt>
                <c:pt idx="1975">
                  <c:v>4203.63</c:v>
                </c:pt>
                <c:pt idx="1976">
                  <c:v>4206.84</c:v>
                </c:pt>
                <c:pt idx="1977">
                  <c:v>4210.04</c:v>
                </c:pt>
                <c:pt idx="1978">
                  <c:v>4213.25</c:v>
                </c:pt>
                <c:pt idx="1979">
                  <c:v>4216.46</c:v>
                </c:pt>
                <c:pt idx="1980">
                  <c:v>4219.67</c:v>
                </c:pt>
                <c:pt idx="1981">
                  <c:v>4222.88</c:v>
                </c:pt>
                <c:pt idx="1982">
                  <c:v>4226.1000000000004</c:v>
                </c:pt>
                <c:pt idx="1983">
                  <c:v>4229.3100000000004</c:v>
                </c:pt>
                <c:pt idx="1984">
                  <c:v>4232.5200000000004</c:v>
                </c:pt>
                <c:pt idx="1985">
                  <c:v>4235.7299999999996</c:v>
                </c:pt>
                <c:pt idx="1986">
                  <c:v>4238.9399999999996</c:v>
                </c:pt>
                <c:pt idx="1987">
                  <c:v>4242.16</c:v>
                </c:pt>
                <c:pt idx="1988">
                  <c:v>4245.37</c:v>
                </c:pt>
                <c:pt idx="1989">
                  <c:v>4248.58</c:v>
                </c:pt>
                <c:pt idx="1990">
                  <c:v>4251.8</c:v>
                </c:pt>
                <c:pt idx="1991">
                  <c:v>4255.01</c:v>
                </c:pt>
                <c:pt idx="1992">
                  <c:v>4258.2299999999996</c:v>
                </c:pt>
                <c:pt idx="1993">
                  <c:v>4261.4399999999996</c:v>
                </c:pt>
                <c:pt idx="1994">
                  <c:v>4264.66</c:v>
                </c:pt>
                <c:pt idx="1995">
                  <c:v>4267.88</c:v>
                </c:pt>
                <c:pt idx="1996">
                  <c:v>4271.09</c:v>
                </c:pt>
                <c:pt idx="1997">
                  <c:v>4274.3100000000004</c:v>
                </c:pt>
                <c:pt idx="1998">
                  <c:v>4277.5200000000004</c:v>
                </c:pt>
                <c:pt idx="1999">
                  <c:v>4280.74</c:v>
                </c:pt>
                <c:pt idx="2000">
                  <c:v>4284.1899999999996</c:v>
                </c:pt>
                <c:pt idx="2001">
                  <c:v>4287.63</c:v>
                </c:pt>
                <c:pt idx="2002">
                  <c:v>4291.08</c:v>
                </c:pt>
                <c:pt idx="2003">
                  <c:v>4294.5200000000004</c:v>
                </c:pt>
                <c:pt idx="2004">
                  <c:v>4297.97</c:v>
                </c:pt>
                <c:pt idx="2005">
                  <c:v>4301.42</c:v>
                </c:pt>
                <c:pt idx="2006">
                  <c:v>4304.8599999999997</c:v>
                </c:pt>
                <c:pt idx="2007">
                  <c:v>4308.3100000000004</c:v>
                </c:pt>
                <c:pt idx="2008">
                  <c:v>4311.75</c:v>
                </c:pt>
                <c:pt idx="2009">
                  <c:v>4315.2</c:v>
                </c:pt>
                <c:pt idx="2010">
                  <c:v>4318.67</c:v>
                </c:pt>
                <c:pt idx="2011">
                  <c:v>4322.1400000000003</c:v>
                </c:pt>
                <c:pt idx="2012">
                  <c:v>4325.6099999999997</c:v>
                </c:pt>
                <c:pt idx="2013">
                  <c:v>4329.08</c:v>
                </c:pt>
                <c:pt idx="2014">
                  <c:v>4332.55</c:v>
                </c:pt>
                <c:pt idx="2015">
                  <c:v>4336.0200000000004</c:v>
                </c:pt>
                <c:pt idx="2016">
                  <c:v>4339.49</c:v>
                </c:pt>
                <c:pt idx="2017">
                  <c:v>4342.96</c:v>
                </c:pt>
                <c:pt idx="2018">
                  <c:v>4346.63</c:v>
                </c:pt>
                <c:pt idx="2019">
                  <c:v>4349.8999999999996</c:v>
                </c:pt>
                <c:pt idx="2020">
                  <c:v>4353.3900000000003</c:v>
                </c:pt>
                <c:pt idx="2021">
                  <c:v>4356.88</c:v>
                </c:pt>
                <c:pt idx="2022">
                  <c:v>4360.37</c:v>
                </c:pt>
                <c:pt idx="2023">
                  <c:v>4363.8599999999997</c:v>
                </c:pt>
                <c:pt idx="2024">
                  <c:v>4367.3500000000004</c:v>
                </c:pt>
                <c:pt idx="2025">
                  <c:v>4370.84</c:v>
                </c:pt>
                <c:pt idx="2026">
                  <c:v>4374.33</c:v>
                </c:pt>
                <c:pt idx="2027">
                  <c:v>4377.8200000000097</c:v>
                </c:pt>
                <c:pt idx="2028">
                  <c:v>4381.3100000000104</c:v>
                </c:pt>
                <c:pt idx="2029">
                  <c:v>4384.8000000000102</c:v>
                </c:pt>
                <c:pt idx="2030">
                  <c:v>4388.34</c:v>
                </c:pt>
                <c:pt idx="2031">
                  <c:v>4391.88</c:v>
                </c:pt>
                <c:pt idx="2032">
                  <c:v>4395.42</c:v>
                </c:pt>
                <c:pt idx="2033">
                  <c:v>4398.96</c:v>
                </c:pt>
                <c:pt idx="2034">
                  <c:v>4402.5</c:v>
                </c:pt>
                <c:pt idx="2035">
                  <c:v>4406.04</c:v>
                </c:pt>
                <c:pt idx="2036">
                  <c:v>4409.58</c:v>
                </c:pt>
                <c:pt idx="2037">
                  <c:v>4413.12</c:v>
                </c:pt>
                <c:pt idx="2038">
                  <c:v>4416.66</c:v>
                </c:pt>
                <c:pt idx="2039">
                  <c:v>4420.2</c:v>
                </c:pt>
                <c:pt idx="2040">
                  <c:v>4423.7</c:v>
                </c:pt>
                <c:pt idx="2041">
                  <c:v>4427.2</c:v>
                </c:pt>
                <c:pt idx="2042">
                  <c:v>4430.7</c:v>
                </c:pt>
                <c:pt idx="2043">
                  <c:v>4434.2</c:v>
                </c:pt>
                <c:pt idx="2044">
                  <c:v>4437.7</c:v>
                </c:pt>
                <c:pt idx="2045">
                  <c:v>4441.2</c:v>
                </c:pt>
                <c:pt idx="2046">
                  <c:v>4444.7</c:v>
                </c:pt>
                <c:pt idx="2047">
                  <c:v>4448.2</c:v>
                </c:pt>
                <c:pt idx="2048">
                  <c:v>4451.7</c:v>
                </c:pt>
                <c:pt idx="2049">
                  <c:v>4455.2</c:v>
                </c:pt>
                <c:pt idx="2050">
                  <c:v>4458.7700000000004</c:v>
                </c:pt>
                <c:pt idx="2051">
                  <c:v>4462.34</c:v>
                </c:pt>
                <c:pt idx="2052">
                  <c:v>4465.91</c:v>
                </c:pt>
                <c:pt idx="2053">
                  <c:v>4469.4799999999996</c:v>
                </c:pt>
                <c:pt idx="2054">
                  <c:v>4473.05</c:v>
                </c:pt>
                <c:pt idx="2055">
                  <c:v>4476.62</c:v>
                </c:pt>
                <c:pt idx="2056">
                  <c:v>4480.1899999999996</c:v>
                </c:pt>
                <c:pt idx="2057">
                  <c:v>4483.76</c:v>
                </c:pt>
                <c:pt idx="2058">
                  <c:v>4487.33</c:v>
                </c:pt>
                <c:pt idx="2059">
                  <c:v>4490.8999999999996</c:v>
                </c:pt>
                <c:pt idx="2060">
                  <c:v>4494.45</c:v>
                </c:pt>
                <c:pt idx="2061">
                  <c:v>4498</c:v>
                </c:pt>
                <c:pt idx="2062">
                  <c:v>4501.55</c:v>
                </c:pt>
                <c:pt idx="2063">
                  <c:v>4505.1000000000004</c:v>
                </c:pt>
                <c:pt idx="2064">
                  <c:v>4508.6499999999996</c:v>
                </c:pt>
                <c:pt idx="2065">
                  <c:v>4512.2</c:v>
                </c:pt>
                <c:pt idx="2066">
                  <c:v>4515.75</c:v>
                </c:pt>
                <c:pt idx="2067">
                  <c:v>4519.3</c:v>
                </c:pt>
                <c:pt idx="2068">
                  <c:v>4522.8500000000004</c:v>
                </c:pt>
                <c:pt idx="2069">
                  <c:v>4526.3999999999996</c:v>
                </c:pt>
                <c:pt idx="2070">
                  <c:v>4529.8999999999996</c:v>
                </c:pt>
                <c:pt idx="2071">
                  <c:v>4533.54</c:v>
                </c:pt>
                <c:pt idx="2072">
                  <c:v>4536.1000000000004</c:v>
                </c:pt>
                <c:pt idx="2073">
                  <c:v>4540.6000000000004</c:v>
                </c:pt>
                <c:pt idx="2074">
                  <c:v>4544.2</c:v>
                </c:pt>
                <c:pt idx="2075">
                  <c:v>4547.82</c:v>
                </c:pt>
                <c:pt idx="2076">
                  <c:v>4551.3</c:v>
                </c:pt>
                <c:pt idx="2077">
                  <c:v>4554.8999999999996</c:v>
                </c:pt>
                <c:pt idx="2078">
                  <c:v>4558.5</c:v>
                </c:pt>
                <c:pt idx="2079">
                  <c:v>4562.1000000000004</c:v>
                </c:pt>
                <c:pt idx="2080">
                  <c:v>4565.6499999999996</c:v>
                </c:pt>
                <c:pt idx="2081">
                  <c:v>4569.2</c:v>
                </c:pt>
                <c:pt idx="2082">
                  <c:v>4572.75</c:v>
                </c:pt>
                <c:pt idx="2083">
                  <c:v>4576.3</c:v>
                </c:pt>
                <c:pt idx="2084">
                  <c:v>4579.8500000000004</c:v>
                </c:pt>
                <c:pt idx="2085">
                  <c:v>4583.3999999999996</c:v>
                </c:pt>
                <c:pt idx="2086">
                  <c:v>4586.95</c:v>
                </c:pt>
                <c:pt idx="2087">
                  <c:v>4590.5</c:v>
                </c:pt>
                <c:pt idx="2088">
                  <c:v>4594.05</c:v>
                </c:pt>
                <c:pt idx="2089">
                  <c:v>4597.6000000000004</c:v>
                </c:pt>
                <c:pt idx="2090">
                  <c:v>4601.24</c:v>
                </c:pt>
                <c:pt idx="2091">
                  <c:v>4604.88</c:v>
                </c:pt>
                <c:pt idx="2092">
                  <c:v>4608.5200000000004</c:v>
                </c:pt>
                <c:pt idx="2093">
                  <c:v>4612.16</c:v>
                </c:pt>
                <c:pt idx="2094">
                  <c:v>4615.8</c:v>
                </c:pt>
                <c:pt idx="2095">
                  <c:v>4619.4399999999996</c:v>
                </c:pt>
                <c:pt idx="2096">
                  <c:v>4623.08</c:v>
                </c:pt>
                <c:pt idx="2097">
                  <c:v>4626.72</c:v>
                </c:pt>
                <c:pt idx="2098">
                  <c:v>4630.3599999999997</c:v>
                </c:pt>
                <c:pt idx="2099">
                  <c:v>4634</c:v>
                </c:pt>
                <c:pt idx="2100">
                  <c:v>4637.6099999999997</c:v>
                </c:pt>
                <c:pt idx="2101">
                  <c:v>4641.22</c:v>
                </c:pt>
                <c:pt idx="2102">
                  <c:v>4644.83</c:v>
                </c:pt>
                <c:pt idx="2103">
                  <c:v>4648.4399999999996</c:v>
                </c:pt>
                <c:pt idx="2104">
                  <c:v>4652.05</c:v>
                </c:pt>
                <c:pt idx="2105">
                  <c:v>4655.6499999999996</c:v>
                </c:pt>
                <c:pt idx="2106">
                  <c:v>4659.26</c:v>
                </c:pt>
                <c:pt idx="2107">
                  <c:v>4662.87</c:v>
                </c:pt>
                <c:pt idx="2108">
                  <c:v>4666.4799999999996</c:v>
                </c:pt>
                <c:pt idx="2109">
                  <c:v>4670.09</c:v>
                </c:pt>
                <c:pt idx="2110">
                  <c:v>4673.71</c:v>
                </c:pt>
                <c:pt idx="2111">
                  <c:v>4677.33</c:v>
                </c:pt>
                <c:pt idx="2112">
                  <c:v>4680.95</c:v>
                </c:pt>
                <c:pt idx="2113">
                  <c:v>4684.57</c:v>
                </c:pt>
                <c:pt idx="2114">
                  <c:v>4688.2</c:v>
                </c:pt>
                <c:pt idx="2115">
                  <c:v>4691.82</c:v>
                </c:pt>
                <c:pt idx="2116">
                  <c:v>4695.4399999999996</c:v>
                </c:pt>
                <c:pt idx="2117">
                  <c:v>4699.0600000000004</c:v>
                </c:pt>
                <c:pt idx="2118">
                  <c:v>4702.68</c:v>
                </c:pt>
                <c:pt idx="2119">
                  <c:v>4706.3</c:v>
                </c:pt>
                <c:pt idx="2120">
                  <c:v>4709.93</c:v>
                </c:pt>
                <c:pt idx="2121">
                  <c:v>4713.5600000000004</c:v>
                </c:pt>
                <c:pt idx="2122">
                  <c:v>4717.2</c:v>
                </c:pt>
                <c:pt idx="2123">
                  <c:v>4720.83</c:v>
                </c:pt>
                <c:pt idx="2124">
                  <c:v>4724.46</c:v>
                </c:pt>
                <c:pt idx="2125">
                  <c:v>4728.09</c:v>
                </c:pt>
                <c:pt idx="2126">
                  <c:v>4731.72</c:v>
                </c:pt>
                <c:pt idx="2127">
                  <c:v>4735.3599999999997</c:v>
                </c:pt>
                <c:pt idx="2128">
                  <c:v>4738.99</c:v>
                </c:pt>
                <c:pt idx="2129">
                  <c:v>4742.62</c:v>
                </c:pt>
                <c:pt idx="2130">
                  <c:v>4746.26</c:v>
                </c:pt>
                <c:pt idx="2131">
                  <c:v>4749.91</c:v>
                </c:pt>
                <c:pt idx="2132">
                  <c:v>4753.55</c:v>
                </c:pt>
                <c:pt idx="2133">
                  <c:v>4757.1899999999996</c:v>
                </c:pt>
                <c:pt idx="2134">
                  <c:v>4760.84</c:v>
                </c:pt>
                <c:pt idx="2135">
                  <c:v>4764.4799999999996</c:v>
                </c:pt>
                <c:pt idx="2136">
                  <c:v>4768.12</c:v>
                </c:pt>
                <c:pt idx="2137">
                  <c:v>4771.76</c:v>
                </c:pt>
                <c:pt idx="2138">
                  <c:v>4775.41</c:v>
                </c:pt>
                <c:pt idx="2139">
                  <c:v>4779.05</c:v>
                </c:pt>
                <c:pt idx="2140">
                  <c:v>4782.45</c:v>
                </c:pt>
                <c:pt idx="2141">
                  <c:v>4785.84</c:v>
                </c:pt>
                <c:pt idx="2142">
                  <c:v>4789.24</c:v>
                </c:pt>
                <c:pt idx="2143">
                  <c:v>4792.63</c:v>
                </c:pt>
                <c:pt idx="2144">
                  <c:v>4796.03</c:v>
                </c:pt>
                <c:pt idx="2145">
                  <c:v>4799.42</c:v>
                </c:pt>
                <c:pt idx="2146">
                  <c:v>4802.82</c:v>
                </c:pt>
                <c:pt idx="2147">
                  <c:v>4806.21</c:v>
                </c:pt>
                <c:pt idx="2148">
                  <c:v>4809.6099999999997</c:v>
                </c:pt>
                <c:pt idx="2149">
                  <c:v>4813</c:v>
                </c:pt>
                <c:pt idx="2150">
                  <c:v>4816.6499999999996</c:v>
                </c:pt>
                <c:pt idx="2151">
                  <c:v>4820.3</c:v>
                </c:pt>
                <c:pt idx="2152">
                  <c:v>4823.95</c:v>
                </c:pt>
                <c:pt idx="2153">
                  <c:v>4827.6000000000004</c:v>
                </c:pt>
                <c:pt idx="2154">
                  <c:v>4831.25</c:v>
                </c:pt>
                <c:pt idx="2155">
                  <c:v>4834.8999999999996</c:v>
                </c:pt>
                <c:pt idx="2156">
                  <c:v>4838.55</c:v>
                </c:pt>
                <c:pt idx="2157">
                  <c:v>4842.2</c:v>
                </c:pt>
                <c:pt idx="2158">
                  <c:v>4845.8500000000004</c:v>
                </c:pt>
                <c:pt idx="2159">
                  <c:v>4849.5</c:v>
                </c:pt>
                <c:pt idx="2160">
                  <c:v>4853.24</c:v>
                </c:pt>
                <c:pt idx="2161">
                  <c:v>4856.9799999999996</c:v>
                </c:pt>
                <c:pt idx="2162">
                  <c:v>4860.72</c:v>
                </c:pt>
                <c:pt idx="2163">
                  <c:v>4864.46</c:v>
                </c:pt>
                <c:pt idx="2164">
                  <c:v>4868.2</c:v>
                </c:pt>
                <c:pt idx="2165">
                  <c:v>4871.9399999999996</c:v>
                </c:pt>
                <c:pt idx="2166">
                  <c:v>4875.68</c:v>
                </c:pt>
                <c:pt idx="2167">
                  <c:v>4879.42</c:v>
                </c:pt>
                <c:pt idx="2168">
                  <c:v>4883.16</c:v>
                </c:pt>
                <c:pt idx="2169">
                  <c:v>4886.8999999999996</c:v>
                </c:pt>
                <c:pt idx="2170">
                  <c:v>4890.63</c:v>
                </c:pt>
                <c:pt idx="2171">
                  <c:v>4894.3599999999997</c:v>
                </c:pt>
                <c:pt idx="2172">
                  <c:v>4898.09</c:v>
                </c:pt>
                <c:pt idx="2173">
                  <c:v>4901.82</c:v>
                </c:pt>
                <c:pt idx="2174">
                  <c:v>4905.55</c:v>
                </c:pt>
                <c:pt idx="2175">
                  <c:v>4909.28</c:v>
                </c:pt>
                <c:pt idx="2176">
                  <c:v>4913.21</c:v>
                </c:pt>
                <c:pt idx="2177">
                  <c:v>4916.74</c:v>
                </c:pt>
                <c:pt idx="2178">
                  <c:v>4920.47</c:v>
                </c:pt>
                <c:pt idx="2179">
                  <c:v>4924.2</c:v>
                </c:pt>
                <c:pt idx="2180">
                  <c:v>4927.99</c:v>
                </c:pt>
                <c:pt idx="2181">
                  <c:v>4931.78</c:v>
                </c:pt>
                <c:pt idx="2182">
                  <c:v>4935.57</c:v>
                </c:pt>
                <c:pt idx="2183">
                  <c:v>4939.3599999999997</c:v>
                </c:pt>
                <c:pt idx="2184">
                  <c:v>4943.1499999999996</c:v>
                </c:pt>
                <c:pt idx="2185">
                  <c:v>4946.9399999999996</c:v>
                </c:pt>
                <c:pt idx="2186">
                  <c:v>4950.7299999999996</c:v>
                </c:pt>
                <c:pt idx="2187">
                  <c:v>4954.5200000000004</c:v>
                </c:pt>
                <c:pt idx="2188">
                  <c:v>4958.3100000000004</c:v>
                </c:pt>
                <c:pt idx="2189">
                  <c:v>4962.1000000000004</c:v>
                </c:pt>
                <c:pt idx="2190">
                  <c:v>4965.8900000000003</c:v>
                </c:pt>
                <c:pt idx="2191">
                  <c:v>4969.68</c:v>
                </c:pt>
                <c:pt idx="2192">
                  <c:v>4973.47</c:v>
                </c:pt>
                <c:pt idx="2193">
                  <c:v>4977.26</c:v>
                </c:pt>
                <c:pt idx="2194">
                  <c:v>4981.05</c:v>
                </c:pt>
                <c:pt idx="2195">
                  <c:v>4984.84</c:v>
                </c:pt>
                <c:pt idx="2196">
                  <c:v>4988.63</c:v>
                </c:pt>
                <c:pt idx="2197">
                  <c:v>4992.42</c:v>
                </c:pt>
                <c:pt idx="2198">
                  <c:v>4996.21</c:v>
                </c:pt>
                <c:pt idx="2199">
                  <c:v>5000</c:v>
                </c:pt>
                <c:pt idx="2200">
                  <c:v>5003.8500000000004</c:v>
                </c:pt>
                <c:pt idx="2201">
                  <c:v>5007.7</c:v>
                </c:pt>
                <c:pt idx="2202">
                  <c:v>5011.55</c:v>
                </c:pt>
                <c:pt idx="2203">
                  <c:v>5015.3999999999996</c:v>
                </c:pt>
                <c:pt idx="2204">
                  <c:v>5019.25</c:v>
                </c:pt>
                <c:pt idx="2205">
                  <c:v>5023.1000000000004</c:v>
                </c:pt>
                <c:pt idx="2206">
                  <c:v>5026.95</c:v>
                </c:pt>
                <c:pt idx="2207">
                  <c:v>5030.8</c:v>
                </c:pt>
                <c:pt idx="2208">
                  <c:v>5034.6499999999996</c:v>
                </c:pt>
                <c:pt idx="2209">
                  <c:v>5038.5</c:v>
                </c:pt>
                <c:pt idx="2210">
                  <c:v>5042.3100000000004</c:v>
                </c:pt>
                <c:pt idx="2211">
                  <c:v>5046.12</c:v>
                </c:pt>
                <c:pt idx="2212">
                  <c:v>5049.93</c:v>
                </c:pt>
                <c:pt idx="2213">
                  <c:v>5053.74</c:v>
                </c:pt>
                <c:pt idx="2214">
                  <c:v>5057.55</c:v>
                </c:pt>
                <c:pt idx="2215">
                  <c:v>5061.3599999999997</c:v>
                </c:pt>
                <c:pt idx="2216">
                  <c:v>5065.17</c:v>
                </c:pt>
                <c:pt idx="2217">
                  <c:v>5068.9799999999996</c:v>
                </c:pt>
                <c:pt idx="2218">
                  <c:v>5072.79</c:v>
                </c:pt>
                <c:pt idx="2219">
                  <c:v>5076.6000000000004</c:v>
                </c:pt>
                <c:pt idx="2220">
                  <c:v>5080.41</c:v>
                </c:pt>
                <c:pt idx="2221">
                  <c:v>5084.22</c:v>
                </c:pt>
                <c:pt idx="2222">
                  <c:v>5088.1000000000004</c:v>
                </c:pt>
                <c:pt idx="2223">
                  <c:v>5091.96</c:v>
                </c:pt>
                <c:pt idx="2224">
                  <c:v>5095.8</c:v>
                </c:pt>
                <c:pt idx="2225">
                  <c:v>5099.6000000001004</c:v>
                </c:pt>
                <c:pt idx="2226">
                  <c:v>5103.4000000001997</c:v>
                </c:pt>
                <c:pt idx="2227">
                  <c:v>5107.3</c:v>
                </c:pt>
                <c:pt idx="2228">
                  <c:v>5111.1000000000004</c:v>
                </c:pt>
                <c:pt idx="2229">
                  <c:v>5115</c:v>
                </c:pt>
                <c:pt idx="2230">
                  <c:v>5118.8999999999996</c:v>
                </c:pt>
                <c:pt idx="2231">
                  <c:v>5122.7</c:v>
                </c:pt>
                <c:pt idx="2232">
                  <c:v>5126.55</c:v>
                </c:pt>
                <c:pt idx="2233">
                  <c:v>5130.46</c:v>
                </c:pt>
                <c:pt idx="2234">
                  <c:v>5134.25</c:v>
                </c:pt>
                <c:pt idx="2235">
                  <c:v>5138.1000000000004</c:v>
                </c:pt>
                <c:pt idx="2236">
                  <c:v>5141.95</c:v>
                </c:pt>
                <c:pt idx="2237">
                  <c:v>5145.8</c:v>
                </c:pt>
                <c:pt idx="2238">
                  <c:v>5149.6499999999996</c:v>
                </c:pt>
                <c:pt idx="2239">
                  <c:v>5153.5</c:v>
                </c:pt>
                <c:pt idx="2240">
                  <c:v>5157.3500000000004</c:v>
                </c:pt>
                <c:pt idx="2241">
                  <c:v>5161.2</c:v>
                </c:pt>
                <c:pt idx="2242">
                  <c:v>5165.05</c:v>
                </c:pt>
                <c:pt idx="2243">
                  <c:v>5168.8999999999996</c:v>
                </c:pt>
                <c:pt idx="2244">
                  <c:v>5172.75</c:v>
                </c:pt>
                <c:pt idx="2245">
                  <c:v>5176.6000000000004</c:v>
                </c:pt>
                <c:pt idx="2246">
                  <c:v>5180.45</c:v>
                </c:pt>
                <c:pt idx="2247">
                  <c:v>5184.3</c:v>
                </c:pt>
                <c:pt idx="2248">
                  <c:v>5188.1499999999996</c:v>
                </c:pt>
                <c:pt idx="2249">
                  <c:v>5192</c:v>
                </c:pt>
                <c:pt idx="2250">
                  <c:v>5195.8100000000004</c:v>
                </c:pt>
                <c:pt idx="2251">
                  <c:v>5199.62</c:v>
                </c:pt>
                <c:pt idx="2252">
                  <c:v>5203.43</c:v>
                </c:pt>
                <c:pt idx="2253">
                  <c:v>5207.24</c:v>
                </c:pt>
                <c:pt idx="2254">
                  <c:v>5211.05</c:v>
                </c:pt>
                <c:pt idx="2255">
                  <c:v>5214.8599999999997</c:v>
                </c:pt>
                <c:pt idx="2256">
                  <c:v>5218.67</c:v>
                </c:pt>
                <c:pt idx="2257">
                  <c:v>5222.4799999999996</c:v>
                </c:pt>
                <c:pt idx="2258">
                  <c:v>5226.29</c:v>
                </c:pt>
                <c:pt idx="2259">
                  <c:v>5230.1000000000004</c:v>
                </c:pt>
                <c:pt idx="2260">
                  <c:v>5233.97</c:v>
                </c:pt>
                <c:pt idx="2261">
                  <c:v>5237.84</c:v>
                </c:pt>
                <c:pt idx="2262">
                  <c:v>5241.71</c:v>
                </c:pt>
                <c:pt idx="2263">
                  <c:v>5245.58</c:v>
                </c:pt>
                <c:pt idx="2264">
                  <c:v>5249.45</c:v>
                </c:pt>
                <c:pt idx="2265">
                  <c:v>5253.32</c:v>
                </c:pt>
                <c:pt idx="2266">
                  <c:v>5257.19</c:v>
                </c:pt>
                <c:pt idx="2267">
                  <c:v>5261.06</c:v>
                </c:pt>
                <c:pt idx="2268">
                  <c:v>5264.93</c:v>
                </c:pt>
                <c:pt idx="2269">
                  <c:v>5268.8</c:v>
                </c:pt>
                <c:pt idx="2270">
                  <c:v>5272.64</c:v>
                </c:pt>
                <c:pt idx="2271">
                  <c:v>5276.48</c:v>
                </c:pt>
                <c:pt idx="2272">
                  <c:v>5280.32</c:v>
                </c:pt>
                <c:pt idx="2273">
                  <c:v>5284.16</c:v>
                </c:pt>
                <c:pt idx="2274">
                  <c:v>5288</c:v>
                </c:pt>
                <c:pt idx="2275">
                  <c:v>5291.84</c:v>
                </c:pt>
                <c:pt idx="2276">
                  <c:v>5295.68</c:v>
                </c:pt>
                <c:pt idx="2277">
                  <c:v>5299.52</c:v>
                </c:pt>
                <c:pt idx="2278">
                  <c:v>5303.36</c:v>
                </c:pt>
                <c:pt idx="2279">
                  <c:v>5307.2</c:v>
                </c:pt>
                <c:pt idx="2280">
                  <c:v>5311.01</c:v>
                </c:pt>
                <c:pt idx="2281">
                  <c:v>5314.83</c:v>
                </c:pt>
                <c:pt idx="2282">
                  <c:v>5318.64</c:v>
                </c:pt>
                <c:pt idx="2283">
                  <c:v>5322.45</c:v>
                </c:pt>
                <c:pt idx="2284">
                  <c:v>5326.27</c:v>
                </c:pt>
                <c:pt idx="2285">
                  <c:v>5330.08</c:v>
                </c:pt>
                <c:pt idx="2286">
                  <c:v>5333.89</c:v>
                </c:pt>
                <c:pt idx="2287">
                  <c:v>5337.7</c:v>
                </c:pt>
                <c:pt idx="2288">
                  <c:v>5341.52</c:v>
                </c:pt>
                <c:pt idx="2289">
                  <c:v>5345.33</c:v>
                </c:pt>
                <c:pt idx="2290">
                  <c:v>5349.3</c:v>
                </c:pt>
                <c:pt idx="2291">
                  <c:v>5353.26</c:v>
                </c:pt>
                <c:pt idx="2292">
                  <c:v>5357.23</c:v>
                </c:pt>
                <c:pt idx="2293">
                  <c:v>5361.2</c:v>
                </c:pt>
                <c:pt idx="2294">
                  <c:v>5365.17</c:v>
                </c:pt>
                <c:pt idx="2295">
                  <c:v>5369.13</c:v>
                </c:pt>
                <c:pt idx="2296">
                  <c:v>5373.1</c:v>
                </c:pt>
                <c:pt idx="2297">
                  <c:v>5377.07</c:v>
                </c:pt>
                <c:pt idx="2298">
                  <c:v>5381.03</c:v>
                </c:pt>
                <c:pt idx="2299">
                  <c:v>5385</c:v>
                </c:pt>
                <c:pt idx="2300">
                  <c:v>5388.97</c:v>
                </c:pt>
                <c:pt idx="2301">
                  <c:v>5392.93</c:v>
                </c:pt>
                <c:pt idx="2302">
                  <c:v>5396.9</c:v>
                </c:pt>
                <c:pt idx="2303">
                  <c:v>5400.87</c:v>
                </c:pt>
                <c:pt idx="2304">
                  <c:v>5404.84</c:v>
                </c:pt>
                <c:pt idx="2305">
                  <c:v>5408.8</c:v>
                </c:pt>
                <c:pt idx="2306">
                  <c:v>5412.77</c:v>
                </c:pt>
                <c:pt idx="2307">
                  <c:v>5416.74</c:v>
                </c:pt>
                <c:pt idx="2308">
                  <c:v>5420.7</c:v>
                </c:pt>
                <c:pt idx="2309">
                  <c:v>5424.67</c:v>
                </c:pt>
                <c:pt idx="2310">
                  <c:v>5428.64</c:v>
                </c:pt>
                <c:pt idx="2311">
                  <c:v>5432.6</c:v>
                </c:pt>
                <c:pt idx="2312">
                  <c:v>5436.57</c:v>
                </c:pt>
                <c:pt idx="2313">
                  <c:v>5440.54</c:v>
                </c:pt>
                <c:pt idx="2314">
                  <c:v>5444.51</c:v>
                </c:pt>
                <c:pt idx="2315">
                  <c:v>5448.47</c:v>
                </c:pt>
                <c:pt idx="2316">
                  <c:v>5452.44</c:v>
                </c:pt>
                <c:pt idx="2317">
                  <c:v>5456.41</c:v>
                </c:pt>
                <c:pt idx="2318">
                  <c:v>5460.37</c:v>
                </c:pt>
                <c:pt idx="2319">
                  <c:v>5464.34</c:v>
                </c:pt>
                <c:pt idx="2320">
                  <c:v>5468.31</c:v>
                </c:pt>
                <c:pt idx="2321">
                  <c:v>5472.28</c:v>
                </c:pt>
                <c:pt idx="2322">
                  <c:v>5476.24</c:v>
                </c:pt>
                <c:pt idx="2323">
                  <c:v>5480.21</c:v>
                </c:pt>
                <c:pt idx="2324">
                  <c:v>5484.18</c:v>
                </c:pt>
                <c:pt idx="2325">
                  <c:v>5488.15</c:v>
                </c:pt>
                <c:pt idx="2326">
                  <c:v>5492.12</c:v>
                </c:pt>
                <c:pt idx="2327">
                  <c:v>5496.08</c:v>
                </c:pt>
                <c:pt idx="2328">
                  <c:v>5500.05</c:v>
                </c:pt>
                <c:pt idx="2329">
                  <c:v>5504.02</c:v>
                </c:pt>
                <c:pt idx="2330">
                  <c:v>5507.99</c:v>
                </c:pt>
                <c:pt idx="2331">
                  <c:v>5511.96</c:v>
                </c:pt>
                <c:pt idx="2332">
                  <c:v>5515.93</c:v>
                </c:pt>
                <c:pt idx="2333">
                  <c:v>5519.9</c:v>
                </c:pt>
                <c:pt idx="2334">
                  <c:v>5523.87</c:v>
                </c:pt>
                <c:pt idx="2335">
                  <c:v>5527.83</c:v>
                </c:pt>
                <c:pt idx="2336">
                  <c:v>5531.8</c:v>
                </c:pt>
                <c:pt idx="2337">
                  <c:v>5535.77</c:v>
                </c:pt>
                <c:pt idx="2338">
                  <c:v>5539.74</c:v>
                </c:pt>
                <c:pt idx="2339">
                  <c:v>5543.71</c:v>
                </c:pt>
                <c:pt idx="2340">
                  <c:v>5547.68</c:v>
                </c:pt>
                <c:pt idx="2341">
                  <c:v>5551.65</c:v>
                </c:pt>
                <c:pt idx="2342">
                  <c:v>5555.62</c:v>
                </c:pt>
                <c:pt idx="2343">
                  <c:v>5559.59</c:v>
                </c:pt>
                <c:pt idx="2344">
                  <c:v>5563.56</c:v>
                </c:pt>
                <c:pt idx="2345">
                  <c:v>5567.52</c:v>
                </c:pt>
                <c:pt idx="2346">
                  <c:v>5571.49</c:v>
                </c:pt>
                <c:pt idx="2347">
                  <c:v>5575.46</c:v>
                </c:pt>
                <c:pt idx="2348">
                  <c:v>5579.43</c:v>
                </c:pt>
                <c:pt idx="2349">
                  <c:v>5583.4</c:v>
                </c:pt>
                <c:pt idx="2350">
                  <c:v>5587.37</c:v>
                </c:pt>
                <c:pt idx="2351">
                  <c:v>5591.34</c:v>
                </c:pt>
                <c:pt idx="2352">
                  <c:v>5595.31</c:v>
                </c:pt>
                <c:pt idx="2353">
                  <c:v>5599.28</c:v>
                </c:pt>
                <c:pt idx="2354">
                  <c:v>5603.24999999999</c:v>
                </c:pt>
                <c:pt idx="2355">
                  <c:v>5607.2199999999903</c:v>
                </c:pt>
                <c:pt idx="2356">
                  <c:v>5611.1899999999896</c:v>
                </c:pt>
                <c:pt idx="2357">
                  <c:v>5615.1599999999899</c:v>
                </c:pt>
                <c:pt idx="2358">
                  <c:v>5619.1299999999901</c:v>
                </c:pt>
                <c:pt idx="2359">
                  <c:v>5623.0999999999904</c:v>
                </c:pt>
                <c:pt idx="2360">
                  <c:v>5627.0699999999897</c:v>
                </c:pt>
                <c:pt idx="2361">
                  <c:v>5631.03999999999</c:v>
                </c:pt>
                <c:pt idx="2362">
                  <c:v>5635.0099999999902</c:v>
                </c:pt>
                <c:pt idx="2363">
                  <c:v>5638.9799999999896</c:v>
                </c:pt>
                <c:pt idx="2364">
                  <c:v>5642.96</c:v>
                </c:pt>
                <c:pt idx="2365">
                  <c:v>5646.93</c:v>
                </c:pt>
                <c:pt idx="2366">
                  <c:v>5650.9</c:v>
                </c:pt>
                <c:pt idx="2367">
                  <c:v>5654.87</c:v>
                </c:pt>
                <c:pt idx="2368">
                  <c:v>5658.84</c:v>
                </c:pt>
                <c:pt idx="2369">
                  <c:v>5662.81</c:v>
                </c:pt>
                <c:pt idx="2370">
                  <c:v>5666.78</c:v>
                </c:pt>
                <c:pt idx="2371">
                  <c:v>5670.75</c:v>
                </c:pt>
                <c:pt idx="2372">
                  <c:v>5674.73</c:v>
                </c:pt>
                <c:pt idx="2373">
                  <c:v>5678.7</c:v>
                </c:pt>
                <c:pt idx="2374">
                  <c:v>5682.67</c:v>
                </c:pt>
                <c:pt idx="2375">
                  <c:v>5686.64</c:v>
                </c:pt>
                <c:pt idx="2376">
                  <c:v>5690.61</c:v>
                </c:pt>
                <c:pt idx="2377">
                  <c:v>5694.59</c:v>
                </c:pt>
                <c:pt idx="2378">
                  <c:v>5698.56</c:v>
                </c:pt>
                <c:pt idx="2379">
                  <c:v>5702.53</c:v>
                </c:pt>
                <c:pt idx="2380">
                  <c:v>5706.5</c:v>
                </c:pt>
                <c:pt idx="2381">
                  <c:v>5710.48</c:v>
                </c:pt>
                <c:pt idx="2382">
                  <c:v>5714.45</c:v>
                </c:pt>
                <c:pt idx="2383">
                  <c:v>5718.42</c:v>
                </c:pt>
                <c:pt idx="2384">
                  <c:v>5722.4</c:v>
                </c:pt>
                <c:pt idx="2385">
                  <c:v>5726.37</c:v>
                </c:pt>
                <c:pt idx="2386">
                  <c:v>5730.34</c:v>
                </c:pt>
                <c:pt idx="2387">
                  <c:v>5734.31</c:v>
                </c:pt>
                <c:pt idx="2388">
                  <c:v>5738.29</c:v>
                </c:pt>
                <c:pt idx="2389">
                  <c:v>5742.26</c:v>
                </c:pt>
                <c:pt idx="2390">
                  <c:v>5746.23</c:v>
                </c:pt>
                <c:pt idx="2391">
                  <c:v>5750.21</c:v>
                </c:pt>
                <c:pt idx="2392">
                  <c:v>5754.18</c:v>
                </c:pt>
                <c:pt idx="2393">
                  <c:v>5758.16</c:v>
                </c:pt>
                <c:pt idx="2394">
                  <c:v>5762.13</c:v>
                </c:pt>
                <c:pt idx="2395">
                  <c:v>5766.1</c:v>
                </c:pt>
                <c:pt idx="2396">
                  <c:v>5770.08</c:v>
                </c:pt>
                <c:pt idx="2397">
                  <c:v>5774.05</c:v>
                </c:pt>
                <c:pt idx="2398">
                  <c:v>5778.02</c:v>
                </c:pt>
                <c:pt idx="2399">
                  <c:v>5782</c:v>
                </c:pt>
                <c:pt idx="2400">
                  <c:v>5785.91</c:v>
                </c:pt>
                <c:pt idx="2401">
                  <c:v>5789.81</c:v>
                </c:pt>
                <c:pt idx="2402">
                  <c:v>5793.72</c:v>
                </c:pt>
                <c:pt idx="2403">
                  <c:v>5797.62</c:v>
                </c:pt>
                <c:pt idx="2404">
                  <c:v>5801.53</c:v>
                </c:pt>
                <c:pt idx="2405">
                  <c:v>5805.43</c:v>
                </c:pt>
                <c:pt idx="2406">
                  <c:v>5809.34</c:v>
                </c:pt>
                <c:pt idx="2407">
                  <c:v>5813.24</c:v>
                </c:pt>
                <c:pt idx="2408">
                  <c:v>5817.15</c:v>
                </c:pt>
                <c:pt idx="2409">
                  <c:v>5821.05</c:v>
                </c:pt>
                <c:pt idx="2410">
                  <c:v>5825.17</c:v>
                </c:pt>
                <c:pt idx="2411">
                  <c:v>5829.28</c:v>
                </c:pt>
                <c:pt idx="2412">
                  <c:v>5833.4</c:v>
                </c:pt>
                <c:pt idx="2413">
                  <c:v>5837.51</c:v>
                </c:pt>
                <c:pt idx="2414">
                  <c:v>5841.63</c:v>
                </c:pt>
                <c:pt idx="2415">
                  <c:v>5845.74</c:v>
                </c:pt>
                <c:pt idx="2416">
                  <c:v>5849.86</c:v>
                </c:pt>
                <c:pt idx="2417">
                  <c:v>5853.97</c:v>
                </c:pt>
                <c:pt idx="2418">
                  <c:v>5858.09</c:v>
                </c:pt>
                <c:pt idx="2419">
                  <c:v>5862.2</c:v>
                </c:pt>
                <c:pt idx="2420">
                  <c:v>5866.18</c:v>
                </c:pt>
                <c:pt idx="2421">
                  <c:v>5870.16</c:v>
                </c:pt>
                <c:pt idx="2422">
                  <c:v>5874.14</c:v>
                </c:pt>
                <c:pt idx="2423">
                  <c:v>5878.12</c:v>
                </c:pt>
                <c:pt idx="2424">
                  <c:v>5882.1</c:v>
                </c:pt>
                <c:pt idx="2425">
                  <c:v>5886.06</c:v>
                </c:pt>
                <c:pt idx="2426">
                  <c:v>5890.06</c:v>
                </c:pt>
                <c:pt idx="2427">
                  <c:v>5894.04</c:v>
                </c:pt>
                <c:pt idx="2428">
                  <c:v>5898.02</c:v>
                </c:pt>
                <c:pt idx="2429">
                  <c:v>5902</c:v>
                </c:pt>
                <c:pt idx="2430">
                  <c:v>5905.96</c:v>
                </c:pt>
                <c:pt idx="2431">
                  <c:v>5909.92</c:v>
                </c:pt>
                <c:pt idx="2432">
                  <c:v>5913.88</c:v>
                </c:pt>
                <c:pt idx="2433">
                  <c:v>5917.84</c:v>
                </c:pt>
                <c:pt idx="2434">
                  <c:v>5921.8</c:v>
                </c:pt>
                <c:pt idx="2435">
                  <c:v>5925.76</c:v>
                </c:pt>
                <c:pt idx="2436">
                  <c:v>5929.72</c:v>
                </c:pt>
                <c:pt idx="2437">
                  <c:v>5933.68</c:v>
                </c:pt>
                <c:pt idx="2438">
                  <c:v>5937.64</c:v>
                </c:pt>
                <c:pt idx="2439">
                  <c:v>5941.6</c:v>
                </c:pt>
                <c:pt idx="2440">
                  <c:v>5945.54</c:v>
                </c:pt>
                <c:pt idx="2441">
                  <c:v>5949.48</c:v>
                </c:pt>
                <c:pt idx="2442">
                  <c:v>5953.42</c:v>
                </c:pt>
                <c:pt idx="2443">
                  <c:v>5957.36</c:v>
                </c:pt>
                <c:pt idx="2444">
                  <c:v>5961.3</c:v>
                </c:pt>
                <c:pt idx="2445">
                  <c:v>5965.24</c:v>
                </c:pt>
                <c:pt idx="2446">
                  <c:v>5969.18</c:v>
                </c:pt>
                <c:pt idx="2447">
                  <c:v>5973.12</c:v>
                </c:pt>
                <c:pt idx="2448">
                  <c:v>5977.06</c:v>
                </c:pt>
                <c:pt idx="2449">
                  <c:v>5981</c:v>
                </c:pt>
                <c:pt idx="2450">
                  <c:v>5984.9</c:v>
                </c:pt>
                <c:pt idx="2451">
                  <c:v>5988.8</c:v>
                </c:pt>
                <c:pt idx="2452">
                  <c:v>5992.7</c:v>
                </c:pt>
                <c:pt idx="2453">
                  <c:v>5996.6</c:v>
                </c:pt>
                <c:pt idx="2454">
                  <c:v>6000.5</c:v>
                </c:pt>
                <c:pt idx="2455">
                  <c:v>6004.4</c:v>
                </c:pt>
                <c:pt idx="2456">
                  <c:v>6008.3</c:v>
                </c:pt>
                <c:pt idx="2457">
                  <c:v>6012.2</c:v>
                </c:pt>
                <c:pt idx="2458">
                  <c:v>6016.1</c:v>
                </c:pt>
                <c:pt idx="2459">
                  <c:v>6020</c:v>
                </c:pt>
                <c:pt idx="2460">
                  <c:v>6023.92</c:v>
                </c:pt>
                <c:pt idx="2461">
                  <c:v>6027.84</c:v>
                </c:pt>
                <c:pt idx="2462">
                  <c:v>6031.76</c:v>
                </c:pt>
                <c:pt idx="2463">
                  <c:v>6035.68</c:v>
                </c:pt>
                <c:pt idx="2464">
                  <c:v>6039.6</c:v>
                </c:pt>
                <c:pt idx="2465">
                  <c:v>6043.52</c:v>
                </c:pt>
                <c:pt idx="2466">
                  <c:v>6047.44</c:v>
                </c:pt>
                <c:pt idx="2467">
                  <c:v>6051.36</c:v>
                </c:pt>
                <c:pt idx="2468">
                  <c:v>6055.28</c:v>
                </c:pt>
                <c:pt idx="2469">
                  <c:v>6059.2</c:v>
                </c:pt>
                <c:pt idx="2470">
                  <c:v>6063.08</c:v>
                </c:pt>
                <c:pt idx="2471">
                  <c:v>6066.96</c:v>
                </c:pt>
                <c:pt idx="2472">
                  <c:v>6070.84</c:v>
                </c:pt>
                <c:pt idx="2473">
                  <c:v>6074.72</c:v>
                </c:pt>
                <c:pt idx="2474">
                  <c:v>6078.6</c:v>
                </c:pt>
                <c:pt idx="2475">
                  <c:v>6082.48</c:v>
                </c:pt>
                <c:pt idx="2476">
                  <c:v>6086.36</c:v>
                </c:pt>
                <c:pt idx="2477">
                  <c:v>6090.24</c:v>
                </c:pt>
                <c:pt idx="2478">
                  <c:v>6094.12</c:v>
                </c:pt>
                <c:pt idx="2479">
                  <c:v>6098</c:v>
                </c:pt>
                <c:pt idx="2480">
                  <c:v>6101.73</c:v>
                </c:pt>
                <c:pt idx="2481">
                  <c:v>6105.46</c:v>
                </c:pt>
                <c:pt idx="2482">
                  <c:v>6109.2</c:v>
                </c:pt>
                <c:pt idx="2483">
                  <c:v>6112.93</c:v>
                </c:pt>
                <c:pt idx="2484">
                  <c:v>6116.66</c:v>
                </c:pt>
                <c:pt idx="2485">
                  <c:v>6120.39</c:v>
                </c:pt>
                <c:pt idx="2486">
                  <c:v>6124.12</c:v>
                </c:pt>
                <c:pt idx="2487">
                  <c:v>6127.86</c:v>
                </c:pt>
                <c:pt idx="2488">
                  <c:v>6131.59</c:v>
                </c:pt>
                <c:pt idx="2489">
                  <c:v>6135.32</c:v>
                </c:pt>
                <c:pt idx="2490">
                  <c:v>6139.27</c:v>
                </c:pt>
                <c:pt idx="2491">
                  <c:v>6143.22</c:v>
                </c:pt>
                <c:pt idx="2492">
                  <c:v>6147.17</c:v>
                </c:pt>
                <c:pt idx="2493">
                  <c:v>6151.12</c:v>
                </c:pt>
                <c:pt idx="2494">
                  <c:v>6155.08</c:v>
                </c:pt>
                <c:pt idx="2495">
                  <c:v>6159.03</c:v>
                </c:pt>
                <c:pt idx="2496">
                  <c:v>6162.98</c:v>
                </c:pt>
                <c:pt idx="2497">
                  <c:v>6166.93</c:v>
                </c:pt>
                <c:pt idx="2498">
                  <c:v>6170.88</c:v>
                </c:pt>
                <c:pt idx="2499">
                  <c:v>6174.83</c:v>
                </c:pt>
                <c:pt idx="2500">
                  <c:v>6179.04</c:v>
                </c:pt>
                <c:pt idx="2501">
                  <c:v>6183.24</c:v>
                </c:pt>
                <c:pt idx="2502">
                  <c:v>6187.45</c:v>
                </c:pt>
                <c:pt idx="2503">
                  <c:v>6191.66</c:v>
                </c:pt>
                <c:pt idx="2504">
                  <c:v>6195.87</c:v>
                </c:pt>
                <c:pt idx="2505">
                  <c:v>6200.07</c:v>
                </c:pt>
                <c:pt idx="2506">
                  <c:v>6204.28</c:v>
                </c:pt>
                <c:pt idx="2507">
                  <c:v>6208.49</c:v>
                </c:pt>
                <c:pt idx="2508">
                  <c:v>6212.69</c:v>
                </c:pt>
                <c:pt idx="2509">
                  <c:v>6216.9</c:v>
                </c:pt>
                <c:pt idx="2510">
                  <c:v>6221.2</c:v>
                </c:pt>
                <c:pt idx="2511">
                  <c:v>6225.5</c:v>
                </c:pt>
                <c:pt idx="2512">
                  <c:v>6229.8</c:v>
                </c:pt>
                <c:pt idx="2513">
                  <c:v>6234.1</c:v>
                </c:pt>
                <c:pt idx="2514">
                  <c:v>6238.4</c:v>
                </c:pt>
                <c:pt idx="2515">
                  <c:v>6242.7</c:v>
                </c:pt>
                <c:pt idx="2516">
                  <c:v>6247</c:v>
                </c:pt>
                <c:pt idx="2517">
                  <c:v>6251.3</c:v>
                </c:pt>
                <c:pt idx="2518">
                  <c:v>6255.6</c:v>
                </c:pt>
                <c:pt idx="2519">
                  <c:v>6259.9</c:v>
                </c:pt>
                <c:pt idx="2520">
                  <c:v>6264.2</c:v>
                </c:pt>
                <c:pt idx="2521">
                  <c:v>6268.54</c:v>
                </c:pt>
                <c:pt idx="2522">
                  <c:v>6272.86</c:v>
                </c:pt>
                <c:pt idx="2523">
                  <c:v>6277.18</c:v>
                </c:pt>
                <c:pt idx="2524">
                  <c:v>6281.5</c:v>
                </c:pt>
                <c:pt idx="2525">
                  <c:v>6285.8</c:v>
                </c:pt>
                <c:pt idx="2526">
                  <c:v>6290.1</c:v>
                </c:pt>
                <c:pt idx="2527">
                  <c:v>6294.4</c:v>
                </c:pt>
                <c:pt idx="2528">
                  <c:v>6298.7</c:v>
                </c:pt>
                <c:pt idx="2529">
                  <c:v>6303.1</c:v>
                </c:pt>
                <c:pt idx="2530">
                  <c:v>6307.39</c:v>
                </c:pt>
                <c:pt idx="2531">
                  <c:v>6311.6</c:v>
                </c:pt>
                <c:pt idx="2532">
                  <c:v>6315.9</c:v>
                </c:pt>
                <c:pt idx="2533">
                  <c:v>6320.26</c:v>
                </c:pt>
                <c:pt idx="2534">
                  <c:v>6324.55</c:v>
                </c:pt>
                <c:pt idx="2535">
                  <c:v>6328.84</c:v>
                </c:pt>
                <c:pt idx="2536">
                  <c:v>6333.13</c:v>
                </c:pt>
                <c:pt idx="2537">
                  <c:v>6337.42</c:v>
                </c:pt>
                <c:pt idx="2538">
                  <c:v>6341.71</c:v>
                </c:pt>
                <c:pt idx="2539">
                  <c:v>6346</c:v>
                </c:pt>
                <c:pt idx="2540">
                  <c:v>6350.36</c:v>
                </c:pt>
                <c:pt idx="2541">
                  <c:v>6354.72</c:v>
                </c:pt>
                <c:pt idx="2542">
                  <c:v>6359.08</c:v>
                </c:pt>
                <c:pt idx="2543">
                  <c:v>6363.44</c:v>
                </c:pt>
                <c:pt idx="2544">
                  <c:v>6367.8</c:v>
                </c:pt>
                <c:pt idx="2545">
                  <c:v>6372.16</c:v>
                </c:pt>
                <c:pt idx="2546">
                  <c:v>6376.52</c:v>
                </c:pt>
                <c:pt idx="2547">
                  <c:v>6380.88</c:v>
                </c:pt>
                <c:pt idx="2548">
                  <c:v>6385.24</c:v>
                </c:pt>
                <c:pt idx="2549">
                  <c:v>6389.6</c:v>
                </c:pt>
                <c:pt idx="2550">
                  <c:v>6393.89</c:v>
                </c:pt>
                <c:pt idx="2551">
                  <c:v>6398.18</c:v>
                </c:pt>
                <c:pt idx="2552">
                  <c:v>6402.47</c:v>
                </c:pt>
                <c:pt idx="2553">
                  <c:v>6406.76</c:v>
                </c:pt>
                <c:pt idx="2554">
                  <c:v>6411.05</c:v>
                </c:pt>
                <c:pt idx="2555">
                  <c:v>6415.34</c:v>
                </c:pt>
                <c:pt idx="2556">
                  <c:v>6419.63</c:v>
                </c:pt>
                <c:pt idx="2557">
                  <c:v>6423.92</c:v>
                </c:pt>
                <c:pt idx="2558">
                  <c:v>6428.21</c:v>
                </c:pt>
                <c:pt idx="2559">
                  <c:v>6432.5</c:v>
                </c:pt>
                <c:pt idx="2560">
                  <c:v>6436.83</c:v>
                </c:pt>
                <c:pt idx="2561">
                  <c:v>6441.16</c:v>
                </c:pt>
                <c:pt idx="2562">
                  <c:v>6445.49</c:v>
                </c:pt>
                <c:pt idx="2563">
                  <c:v>6449.82</c:v>
                </c:pt>
                <c:pt idx="2564">
                  <c:v>6454.15</c:v>
                </c:pt>
                <c:pt idx="2565">
                  <c:v>6458.48</c:v>
                </c:pt>
                <c:pt idx="2566">
                  <c:v>6462.81</c:v>
                </c:pt>
                <c:pt idx="2567">
                  <c:v>6467.14</c:v>
                </c:pt>
                <c:pt idx="2568">
                  <c:v>6471.47</c:v>
                </c:pt>
                <c:pt idx="2569">
                  <c:v>6475.8</c:v>
                </c:pt>
                <c:pt idx="2570">
                  <c:v>6480.12</c:v>
                </c:pt>
                <c:pt idx="2571">
                  <c:v>6484.44</c:v>
                </c:pt>
                <c:pt idx="2572">
                  <c:v>6488.76</c:v>
                </c:pt>
                <c:pt idx="2573">
                  <c:v>6493.08</c:v>
                </c:pt>
                <c:pt idx="2574">
                  <c:v>6497.4</c:v>
                </c:pt>
                <c:pt idx="2575">
                  <c:v>6501.72</c:v>
                </c:pt>
                <c:pt idx="2576">
                  <c:v>6506.04</c:v>
                </c:pt>
                <c:pt idx="2577">
                  <c:v>6510.36</c:v>
                </c:pt>
                <c:pt idx="2578">
                  <c:v>6514.68</c:v>
                </c:pt>
                <c:pt idx="2579">
                  <c:v>6519</c:v>
                </c:pt>
                <c:pt idx="2580">
                  <c:v>6523.38</c:v>
                </c:pt>
                <c:pt idx="2581">
                  <c:v>6527.76</c:v>
                </c:pt>
                <c:pt idx="2582">
                  <c:v>6532.14</c:v>
                </c:pt>
                <c:pt idx="2583">
                  <c:v>6536.52</c:v>
                </c:pt>
                <c:pt idx="2584">
                  <c:v>6540.9</c:v>
                </c:pt>
                <c:pt idx="2585">
                  <c:v>6545.28</c:v>
                </c:pt>
                <c:pt idx="2586">
                  <c:v>6549.66</c:v>
                </c:pt>
                <c:pt idx="2587">
                  <c:v>6554.04</c:v>
                </c:pt>
                <c:pt idx="2588">
                  <c:v>6558.42</c:v>
                </c:pt>
                <c:pt idx="2589">
                  <c:v>6562.8</c:v>
                </c:pt>
                <c:pt idx="2590">
                  <c:v>6567.12</c:v>
                </c:pt>
                <c:pt idx="2591">
                  <c:v>6571.44</c:v>
                </c:pt>
                <c:pt idx="2592">
                  <c:v>6575.76</c:v>
                </c:pt>
                <c:pt idx="2593">
                  <c:v>6580.08</c:v>
                </c:pt>
                <c:pt idx="2594">
                  <c:v>6584.4</c:v>
                </c:pt>
                <c:pt idx="2595">
                  <c:v>6588.72</c:v>
                </c:pt>
                <c:pt idx="2596">
                  <c:v>6593.04</c:v>
                </c:pt>
                <c:pt idx="2597">
                  <c:v>6597.36</c:v>
                </c:pt>
                <c:pt idx="2598">
                  <c:v>6601.68</c:v>
                </c:pt>
                <c:pt idx="2599">
                  <c:v>6606</c:v>
                </c:pt>
                <c:pt idx="2600">
                  <c:v>6610.66</c:v>
                </c:pt>
                <c:pt idx="2601">
                  <c:v>6615.32</c:v>
                </c:pt>
                <c:pt idx="2602">
                  <c:v>6619.98</c:v>
                </c:pt>
                <c:pt idx="2603">
                  <c:v>6624.64</c:v>
                </c:pt>
                <c:pt idx="2604">
                  <c:v>6629.3</c:v>
                </c:pt>
                <c:pt idx="2605">
                  <c:v>6633.96</c:v>
                </c:pt>
                <c:pt idx="2606">
                  <c:v>6638.62</c:v>
                </c:pt>
                <c:pt idx="2607">
                  <c:v>6643.28</c:v>
                </c:pt>
                <c:pt idx="2608">
                  <c:v>6647.94</c:v>
                </c:pt>
                <c:pt idx="2609">
                  <c:v>6652.6</c:v>
                </c:pt>
                <c:pt idx="2610">
                  <c:v>6657.14</c:v>
                </c:pt>
                <c:pt idx="2611">
                  <c:v>6661.68</c:v>
                </c:pt>
                <c:pt idx="2612">
                  <c:v>6666.22</c:v>
                </c:pt>
                <c:pt idx="2613">
                  <c:v>6670.76</c:v>
                </c:pt>
                <c:pt idx="2614">
                  <c:v>6675.3</c:v>
                </c:pt>
                <c:pt idx="2615">
                  <c:v>6679.84</c:v>
                </c:pt>
                <c:pt idx="2616">
                  <c:v>6684.38</c:v>
                </c:pt>
                <c:pt idx="2617">
                  <c:v>6688.92</c:v>
                </c:pt>
                <c:pt idx="2618">
                  <c:v>6693.46</c:v>
                </c:pt>
                <c:pt idx="2619">
                  <c:v>6698</c:v>
                </c:pt>
                <c:pt idx="2620">
                  <c:v>6702.53</c:v>
                </c:pt>
                <c:pt idx="2621">
                  <c:v>6707.06</c:v>
                </c:pt>
                <c:pt idx="2622">
                  <c:v>6711.59</c:v>
                </c:pt>
                <c:pt idx="2623">
                  <c:v>6716.12</c:v>
                </c:pt>
                <c:pt idx="2624">
                  <c:v>6720.65</c:v>
                </c:pt>
                <c:pt idx="2625">
                  <c:v>6725.18</c:v>
                </c:pt>
                <c:pt idx="2626">
                  <c:v>6729.71</c:v>
                </c:pt>
                <c:pt idx="2627">
                  <c:v>6734.24</c:v>
                </c:pt>
                <c:pt idx="2628">
                  <c:v>6738.77</c:v>
                </c:pt>
                <c:pt idx="2629">
                  <c:v>6743.3</c:v>
                </c:pt>
                <c:pt idx="2630">
                  <c:v>6747.78</c:v>
                </c:pt>
                <c:pt idx="2631">
                  <c:v>6752.26</c:v>
                </c:pt>
                <c:pt idx="2632">
                  <c:v>6756.74</c:v>
                </c:pt>
                <c:pt idx="2633">
                  <c:v>6761.22</c:v>
                </c:pt>
                <c:pt idx="2634">
                  <c:v>6765.7</c:v>
                </c:pt>
                <c:pt idx="2635">
                  <c:v>6770.18</c:v>
                </c:pt>
                <c:pt idx="2636">
                  <c:v>6774.66</c:v>
                </c:pt>
                <c:pt idx="2637">
                  <c:v>6779.14</c:v>
                </c:pt>
                <c:pt idx="2638">
                  <c:v>6783.62</c:v>
                </c:pt>
                <c:pt idx="2639">
                  <c:v>6788.1</c:v>
                </c:pt>
                <c:pt idx="2640">
                  <c:v>6792.59</c:v>
                </c:pt>
                <c:pt idx="2641">
                  <c:v>6797.08</c:v>
                </c:pt>
                <c:pt idx="2642">
                  <c:v>6801.57</c:v>
                </c:pt>
                <c:pt idx="2643">
                  <c:v>6806.06</c:v>
                </c:pt>
                <c:pt idx="2644">
                  <c:v>6810.55</c:v>
                </c:pt>
                <c:pt idx="2645">
                  <c:v>6815.04</c:v>
                </c:pt>
                <c:pt idx="2646">
                  <c:v>6819.53</c:v>
                </c:pt>
                <c:pt idx="2647">
                  <c:v>6824.02</c:v>
                </c:pt>
                <c:pt idx="2648">
                  <c:v>6828.51</c:v>
                </c:pt>
                <c:pt idx="2649">
                  <c:v>6833</c:v>
                </c:pt>
                <c:pt idx="2650">
                  <c:v>6837.49</c:v>
                </c:pt>
                <c:pt idx="2651">
                  <c:v>6841.8</c:v>
                </c:pt>
                <c:pt idx="2652">
                  <c:v>6846.2</c:v>
                </c:pt>
                <c:pt idx="2653">
                  <c:v>6850.1</c:v>
                </c:pt>
                <c:pt idx="2654">
                  <c:v>6855</c:v>
                </c:pt>
                <c:pt idx="2655">
                  <c:v>6859.4</c:v>
                </c:pt>
                <c:pt idx="2656">
                  <c:v>6863.8</c:v>
                </c:pt>
                <c:pt idx="2657">
                  <c:v>6868.2</c:v>
                </c:pt>
                <c:pt idx="2658">
                  <c:v>6872.6</c:v>
                </c:pt>
                <c:pt idx="2659">
                  <c:v>6877.1</c:v>
                </c:pt>
                <c:pt idx="2660">
                  <c:v>6881.57</c:v>
                </c:pt>
                <c:pt idx="2661">
                  <c:v>6886</c:v>
                </c:pt>
                <c:pt idx="2662">
                  <c:v>6890.51</c:v>
                </c:pt>
                <c:pt idx="2663">
                  <c:v>6894.9</c:v>
                </c:pt>
                <c:pt idx="2664">
                  <c:v>6899.4</c:v>
                </c:pt>
                <c:pt idx="2665">
                  <c:v>6903.9</c:v>
                </c:pt>
                <c:pt idx="2666">
                  <c:v>6908.39</c:v>
                </c:pt>
                <c:pt idx="2667">
                  <c:v>6912.8</c:v>
                </c:pt>
                <c:pt idx="2668">
                  <c:v>6917.33</c:v>
                </c:pt>
                <c:pt idx="2669">
                  <c:v>6921.84</c:v>
                </c:pt>
                <c:pt idx="2670">
                  <c:v>6926.1</c:v>
                </c:pt>
                <c:pt idx="2671">
                  <c:v>6930.4</c:v>
                </c:pt>
                <c:pt idx="2672">
                  <c:v>6934.8</c:v>
                </c:pt>
                <c:pt idx="2673">
                  <c:v>6939.14</c:v>
                </c:pt>
                <c:pt idx="2674">
                  <c:v>6943.5</c:v>
                </c:pt>
                <c:pt idx="2675">
                  <c:v>6947.8</c:v>
                </c:pt>
                <c:pt idx="2676">
                  <c:v>6952.1</c:v>
                </c:pt>
                <c:pt idx="2677">
                  <c:v>6956.5</c:v>
                </c:pt>
                <c:pt idx="2678">
                  <c:v>6960.8</c:v>
                </c:pt>
                <c:pt idx="2679">
                  <c:v>6965.2</c:v>
                </c:pt>
                <c:pt idx="2680">
                  <c:v>6969.5</c:v>
                </c:pt>
                <c:pt idx="2681">
                  <c:v>6973.56</c:v>
                </c:pt>
                <c:pt idx="2682">
                  <c:v>6978.3</c:v>
                </c:pt>
                <c:pt idx="2683">
                  <c:v>6982.72</c:v>
                </c:pt>
                <c:pt idx="2684">
                  <c:v>6987.1</c:v>
                </c:pt>
                <c:pt idx="2685">
                  <c:v>6991.4</c:v>
                </c:pt>
                <c:pt idx="2686">
                  <c:v>6995.8</c:v>
                </c:pt>
                <c:pt idx="2687">
                  <c:v>7000.2</c:v>
                </c:pt>
                <c:pt idx="2688">
                  <c:v>7004.6</c:v>
                </c:pt>
                <c:pt idx="2689">
                  <c:v>7009</c:v>
                </c:pt>
                <c:pt idx="2690">
                  <c:v>7013.3</c:v>
                </c:pt>
                <c:pt idx="2691">
                  <c:v>7017.6</c:v>
                </c:pt>
                <c:pt idx="2692">
                  <c:v>7021.9</c:v>
                </c:pt>
                <c:pt idx="2693">
                  <c:v>7026.2</c:v>
                </c:pt>
                <c:pt idx="2694">
                  <c:v>7030.5</c:v>
                </c:pt>
                <c:pt idx="2695">
                  <c:v>7034.8</c:v>
                </c:pt>
                <c:pt idx="2696">
                  <c:v>7039.1</c:v>
                </c:pt>
                <c:pt idx="2697">
                  <c:v>7043.4</c:v>
                </c:pt>
                <c:pt idx="2698">
                  <c:v>7047.7</c:v>
                </c:pt>
                <c:pt idx="2699">
                  <c:v>7052</c:v>
                </c:pt>
                <c:pt idx="2700">
                  <c:v>7056.74</c:v>
                </c:pt>
                <c:pt idx="2701">
                  <c:v>7061.48</c:v>
                </c:pt>
                <c:pt idx="2702">
                  <c:v>7066.22</c:v>
                </c:pt>
                <c:pt idx="2703">
                  <c:v>7070.96</c:v>
                </c:pt>
                <c:pt idx="2704">
                  <c:v>7075.7</c:v>
                </c:pt>
                <c:pt idx="2705">
                  <c:v>7080.44</c:v>
                </c:pt>
                <c:pt idx="2706">
                  <c:v>7085.18</c:v>
                </c:pt>
                <c:pt idx="2707">
                  <c:v>7089.92</c:v>
                </c:pt>
                <c:pt idx="2708">
                  <c:v>7094.66</c:v>
                </c:pt>
                <c:pt idx="2709">
                  <c:v>7099.6</c:v>
                </c:pt>
                <c:pt idx="2710">
                  <c:v>7104.07</c:v>
                </c:pt>
                <c:pt idx="2711">
                  <c:v>7108.74</c:v>
                </c:pt>
                <c:pt idx="2712">
                  <c:v>7113.41</c:v>
                </c:pt>
                <c:pt idx="2713">
                  <c:v>7118.08</c:v>
                </c:pt>
                <c:pt idx="2714">
                  <c:v>7122.75</c:v>
                </c:pt>
                <c:pt idx="2715">
                  <c:v>7127.42</c:v>
                </c:pt>
                <c:pt idx="2716">
                  <c:v>7132.09</c:v>
                </c:pt>
                <c:pt idx="2717">
                  <c:v>7136.76</c:v>
                </c:pt>
                <c:pt idx="2718">
                  <c:v>7141.43</c:v>
                </c:pt>
                <c:pt idx="2719">
                  <c:v>7146.1</c:v>
                </c:pt>
                <c:pt idx="2720">
                  <c:v>7150.74</c:v>
                </c:pt>
                <c:pt idx="2721">
                  <c:v>7155.38</c:v>
                </c:pt>
                <c:pt idx="2722">
                  <c:v>7160.02</c:v>
                </c:pt>
                <c:pt idx="2723">
                  <c:v>7164.66</c:v>
                </c:pt>
                <c:pt idx="2724">
                  <c:v>7169.3</c:v>
                </c:pt>
                <c:pt idx="2725">
                  <c:v>7173.94</c:v>
                </c:pt>
                <c:pt idx="2726">
                  <c:v>7178.58</c:v>
                </c:pt>
                <c:pt idx="2727">
                  <c:v>7183.22</c:v>
                </c:pt>
                <c:pt idx="2728">
                  <c:v>7187.86</c:v>
                </c:pt>
                <c:pt idx="2729">
                  <c:v>7192.5</c:v>
                </c:pt>
                <c:pt idx="2730">
                  <c:v>7197.15</c:v>
                </c:pt>
                <c:pt idx="2731">
                  <c:v>7201.8</c:v>
                </c:pt>
                <c:pt idx="2732">
                  <c:v>7206.45</c:v>
                </c:pt>
                <c:pt idx="2733">
                  <c:v>7211.1</c:v>
                </c:pt>
                <c:pt idx="2734">
                  <c:v>7215.75</c:v>
                </c:pt>
                <c:pt idx="2735">
                  <c:v>7220.4</c:v>
                </c:pt>
                <c:pt idx="2736">
                  <c:v>7225.05</c:v>
                </c:pt>
                <c:pt idx="2737">
                  <c:v>7229.7</c:v>
                </c:pt>
                <c:pt idx="2738">
                  <c:v>7234.35</c:v>
                </c:pt>
                <c:pt idx="2739">
                  <c:v>7239</c:v>
                </c:pt>
                <c:pt idx="2740">
                  <c:v>7243.69</c:v>
                </c:pt>
                <c:pt idx="2741">
                  <c:v>7248.38</c:v>
                </c:pt>
                <c:pt idx="2742">
                  <c:v>7253.07</c:v>
                </c:pt>
                <c:pt idx="2743">
                  <c:v>7257.76</c:v>
                </c:pt>
                <c:pt idx="2744">
                  <c:v>7262.45</c:v>
                </c:pt>
                <c:pt idx="2745">
                  <c:v>7267.14</c:v>
                </c:pt>
                <c:pt idx="2746">
                  <c:v>7271.83</c:v>
                </c:pt>
                <c:pt idx="2747">
                  <c:v>7276.52</c:v>
                </c:pt>
                <c:pt idx="2748">
                  <c:v>7281.21</c:v>
                </c:pt>
                <c:pt idx="2749">
                  <c:v>7285.9</c:v>
                </c:pt>
                <c:pt idx="2750">
                  <c:v>7290.49</c:v>
                </c:pt>
                <c:pt idx="2751">
                  <c:v>7295.08</c:v>
                </c:pt>
                <c:pt idx="2752">
                  <c:v>7299.67</c:v>
                </c:pt>
                <c:pt idx="2753">
                  <c:v>7304.26</c:v>
                </c:pt>
                <c:pt idx="2754">
                  <c:v>7308.85</c:v>
                </c:pt>
                <c:pt idx="2755">
                  <c:v>7313.44</c:v>
                </c:pt>
                <c:pt idx="2756">
                  <c:v>7318.03</c:v>
                </c:pt>
                <c:pt idx="2757">
                  <c:v>7322.62</c:v>
                </c:pt>
                <c:pt idx="2758">
                  <c:v>7327.21</c:v>
                </c:pt>
                <c:pt idx="2759">
                  <c:v>7331.8</c:v>
                </c:pt>
                <c:pt idx="2760">
                  <c:v>7336.33</c:v>
                </c:pt>
                <c:pt idx="2761">
                  <c:v>7340.86</c:v>
                </c:pt>
                <c:pt idx="2762">
                  <c:v>7345.39</c:v>
                </c:pt>
                <c:pt idx="2763">
                  <c:v>7349.92</c:v>
                </c:pt>
                <c:pt idx="2764">
                  <c:v>7354.45</c:v>
                </c:pt>
                <c:pt idx="2765">
                  <c:v>7358.98</c:v>
                </c:pt>
                <c:pt idx="2766">
                  <c:v>7363.51</c:v>
                </c:pt>
                <c:pt idx="2767">
                  <c:v>7368.04</c:v>
                </c:pt>
                <c:pt idx="2768">
                  <c:v>7372.57</c:v>
                </c:pt>
                <c:pt idx="2769">
                  <c:v>7377.1</c:v>
                </c:pt>
                <c:pt idx="2770">
                  <c:v>7381.62</c:v>
                </c:pt>
                <c:pt idx="2771">
                  <c:v>7386.14</c:v>
                </c:pt>
                <c:pt idx="2772">
                  <c:v>7390.66</c:v>
                </c:pt>
                <c:pt idx="2773">
                  <c:v>7395.18</c:v>
                </c:pt>
                <c:pt idx="2774">
                  <c:v>7399.7</c:v>
                </c:pt>
                <c:pt idx="2775">
                  <c:v>7404.22</c:v>
                </c:pt>
                <c:pt idx="2776">
                  <c:v>7408.74</c:v>
                </c:pt>
                <c:pt idx="2777">
                  <c:v>7413.26</c:v>
                </c:pt>
                <c:pt idx="2778">
                  <c:v>7417.78</c:v>
                </c:pt>
                <c:pt idx="2779">
                  <c:v>7422.3</c:v>
                </c:pt>
                <c:pt idx="2780">
                  <c:v>7426.81</c:v>
                </c:pt>
                <c:pt idx="2781">
                  <c:v>7431.32</c:v>
                </c:pt>
                <c:pt idx="2782">
                  <c:v>7435.83</c:v>
                </c:pt>
                <c:pt idx="2783">
                  <c:v>7440.34</c:v>
                </c:pt>
                <c:pt idx="2784">
                  <c:v>7444.85</c:v>
                </c:pt>
                <c:pt idx="2785">
                  <c:v>7449.36</c:v>
                </c:pt>
                <c:pt idx="2786">
                  <c:v>7453.87</c:v>
                </c:pt>
                <c:pt idx="2787">
                  <c:v>7458.38</c:v>
                </c:pt>
                <c:pt idx="2788">
                  <c:v>7462.89</c:v>
                </c:pt>
                <c:pt idx="2789">
                  <c:v>7467.4</c:v>
                </c:pt>
                <c:pt idx="2790">
                  <c:v>7471.87</c:v>
                </c:pt>
                <c:pt idx="2791">
                  <c:v>7476.34</c:v>
                </c:pt>
                <c:pt idx="2792">
                  <c:v>7480.81</c:v>
                </c:pt>
                <c:pt idx="2793">
                  <c:v>7485.28</c:v>
                </c:pt>
                <c:pt idx="2794">
                  <c:v>7489.75</c:v>
                </c:pt>
                <c:pt idx="2795">
                  <c:v>7494.22</c:v>
                </c:pt>
                <c:pt idx="2796">
                  <c:v>7498.69</c:v>
                </c:pt>
                <c:pt idx="2797">
                  <c:v>7503.16</c:v>
                </c:pt>
                <c:pt idx="2798">
                  <c:v>7507.63</c:v>
                </c:pt>
                <c:pt idx="2799">
                  <c:v>7512.1</c:v>
                </c:pt>
                <c:pt idx="2800">
                  <c:v>7516.7</c:v>
                </c:pt>
                <c:pt idx="2801">
                  <c:v>7521.4</c:v>
                </c:pt>
                <c:pt idx="2802">
                  <c:v>7526</c:v>
                </c:pt>
                <c:pt idx="2803">
                  <c:v>7530.7</c:v>
                </c:pt>
                <c:pt idx="2804">
                  <c:v>7535.3</c:v>
                </c:pt>
                <c:pt idx="2805">
                  <c:v>7540</c:v>
                </c:pt>
                <c:pt idx="2806">
                  <c:v>7544.6</c:v>
                </c:pt>
                <c:pt idx="2807">
                  <c:v>7549.3</c:v>
                </c:pt>
                <c:pt idx="2808">
                  <c:v>7553.9</c:v>
                </c:pt>
                <c:pt idx="2809">
                  <c:v>7558.6</c:v>
                </c:pt>
                <c:pt idx="2810">
                  <c:v>7563.2</c:v>
                </c:pt>
                <c:pt idx="2811">
                  <c:v>7567.9</c:v>
                </c:pt>
                <c:pt idx="2812">
                  <c:v>7572.6</c:v>
                </c:pt>
                <c:pt idx="2813">
                  <c:v>7577.3</c:v>
                </c:pt>
                <c:pt idx="2814">
                  <c:v>7582</c:v>
                </c:pt>
                <c:pt idx="2815">
                  <c:v>7586.7</c:v>
                </c:pt>
                <c:pt idx="2816">
                  <c:v>7591.4</c:v>
                </c:pt>
                <c:pt idx="2817">
                  <c:v>7596.1</c:v>
                </c:pt>
                <c:pt idx="2818">
                  <c:v>7600.8</c:v>
                </c:pt>
                <c:pt idx="2819">
                  <c:v>7605.2</c:v>
                </c:pt>
                <c:pt idx="2820">
                  <c:v>7610.3</c:v>
                </c:pt>
                <c:pt idx="2821">
                  <c:v>7614.8</c:v>
                </c:pt>
                <c:pt idx="2822">
                  <c:v>7619.4</c:v>
                </c:pt>
                <c:pt idx="2823">
                  <c:v>7624.3</c:v>
                </c:pt>
                <c:pt idx="2824">
                  <c:v>7628.2</c:v>
                </c:pt>
                <c:pt idx="2825">
                  <c:v>7633.4</c:v>
                </c:pt>
                <c:pt idx="2826">
                  <c:v>7638</c:v>
                </c:pt>
                <c:pt idx="2827">
                  <c:v>7642.8</c:v>
                </c:pt>
                <c:pt idx="2828">
                  <c:v>7647.3</c:v>
                </c:pt>
                <c:pt idx="2829">
                  <c:v>7652</c:v>
                </c:pt>
                <c:pt idx="2830">
                  <c:v>7656.6</c:v>
                </c:pt>
                <c:pt idx="2831">
                  <c:v>7661.3</c:v>
                </c:pt>
                <c:pt idx="2832">
                  <c:v>7665.9</c:v>
                </c:pt>
                <c:pt idx="2833">
                  <c:v>7670.6</c:v>
                </c:pt>
                <c:pt idx="2834">
                  <c:v>7675.2</c:v>
                </c:pt>
                <c:pt idx="2835">
                  <c:v>7679.9</c:v>
                </c:pt>
                <c:pt idx="2836">
                  <c:v>7684.5</c:v>
                </c:pt>
                <c:pt idx="2837">
                  <c:v>7689.2</c:v>
                </c:pt>
                <c:pt idx="2838">
                  <c:v>7693.8</c:v>
                </c:pt>
                <c:pt idx="2839">
                  <c:v>7698.5</c:v>
                </c:pt>
                <c:pt idx="2840">
                  <c:v>7703.12</c:v>
                </c:pt>
                <c:pt idx="2841">
                  <c:v>7707.8</c:v>
                </c:pt>
                <c:pt idx="2842">
                  <c:v>7712.45</c:v>
                </c:pt>
                <c:pt idx="2843">
                  <c:v>7717.1</c:v>
                </c:pt>
                <c:pt idx="2844">
                  <c:v>7721.75</c:v>
                </c:pt>
                <c:pt idx="2845">
                  <c:v>7726.4</c:v>
                </c:pt>
                <c:pt idx="2846">
                  <c:v>7731.05</c:v>
                </c:pt>
                <c:pt idx="2847">
                  <c:v>7735.7</c:v>
                </c:pt>
                <c:pt idx="2848">
                  <c:v>7740.35</c:v>
                </c:pt>
                <c:pt idx="2849">
                  <c:v>7745</c:v>
                </c:pt>
                <c:pt idx="2850">
                  <c:v>7749.72</c:v>
                </c:pt>
                <c:pt idx="2851">
                  <c:v>7754.44</c:v>
                </c:pt>
                <c:pt idx="2852">
                  <c:v>7759.16</c:v>
                </c:pt>
                <c:pt idx="2853">
                  <c:v>7763.88</c:v>
                </c:pt>
                <c:pt idx="2854">
                  <c:v>7768.6</c:v>
                </c:pt>
                <c:pt idx="2855">
                  <c:v>7773.32</c:v>
                </c:pt>
                <c:pt idx="2856">
                  <c:v>7778.04</c:v>
                </c:pt>
                <c:pt idx="2857">
                  <c:v>7782.76</c:v>
                </c:pt>
                <c:pt idx="2858">
                  <c:v>7787.48</c:v>
                </c:pt>
                <c:pt idx="2859">
                  <c:v>7792.2</c:v>
                </c:pt>
                <c:pt idx="2860">
                  <c:v>7796.93</c:v>
                </c:pt>
                <c:pt idx="2861">
                  <c:v>7801.66</c:v>
                </c:pt>
                <c:pt idx="2862">
                  <c:v>7806.39</c:v>
                </c:pt>
                <c:pt idx="2863">
                  <c:v>7811.12</c:v>
                </c:pt>
                <c:pt idx="2864">
                  <c:v>7815.85</c:v>
                </c:pt>
                <c:pt idx="2865">
                  <c:v>7820.58</c:v>
                </c:pt>
                <c:pt idx="2866">
                  <c:v>7825.31</c:v>
                </c:pt>
                <c:pt idx="2867">
                  <c:v>7830.04</c:v>
                </c:pt>
                <c:pt idx="2868">
                  <c:v>7834.77</c:v>
                </c:pt>
                <c:pt idx="2869">
                  <c:v>7839.5</c:v>
                </c:pt>
                <c:pt idx="2870">
                  <c:v>7844.19</c:v>
                </c:pt>
                <c:pt idx="2871">
                  <c:v>7848.88</c:v>
                </c:pt>
                <c:pt idx="2872">
                  <c:v>7853.57</c:v>
                </c:pt>
                <c:pt idx="2873">
                  <c:v>7858.26</c:v>
                </c:pt>
                <c:pt idx="2874">
                  <c:v>7862.95</c:v>
                </c:pt>
                <c:pt idx="2875">
                  <c:v>7867.64</c:v>
                </c:pt>
                <c:pt idx="2876">
                  <c:v>7872.33</c:v>
                </c:pt>
                <c:pt idx="2877">
                  <c:v>7877.02</c:v>
                </c:pt>
                <c:pt idx="2878">
                  <c:v>7881.71</c:v>
                </c:pt>
                <c:pt idx="2879">
                  <c:v>7886.4</c:v>
                </c:pt>
                <c:pt idx="2880">
                  <c:v>7891.14</c:v>
                </c:pt>
                <c:pt idx="2881">
                  <c:v>7895.88</c:v>
                </c:pt>
                <c:pt idx="2882">
                  <c:v>7900.62</c:v>
                </c:pt>
                <c:pt idx="2883">
                  <c:v>7905.36</c:v>
                </c:pt>
                <c:pt idx="2884">
                  <c:v>7910.1</c:v>
                </c:pt>
                <c:pt idx="2885">
                  <c:v>7914.84</c:v>
                </c:pt>
                <c:pt idx="2886">
                  <c:v>7919.58</c:v>
                </c:pt>
                <c:pt idx="2887">
                  <c:v>7924.32</c:v>
                </c:pt>
                <c:pt idx="2888">
                  <c:v>7929.06</c:v>
                </c:pt>
                <c:pt idx="2889">
                  <c:v>7933.8</c:v>
                </c:pt>
                <c:pt idx="2890">
                  <c:v>7938.42</c:v>
                </c:pt>
                <c:pt idx="2891">
                  <c:v>7943.04</c:v>
                </c:pt>
                <c:pt idx="2892">
                  <c:v>7947.66</c:v>
                </c:pt>
                <c:pt idx="2893">
                  <c:v>7952.28</c:v>
                </c:pt>
                <c:pt idx="2894">
                  <c:v>7956.9</c:v>
                </c:pt>
                <c:pt idx="2895">
                  <c:v>7961.52</c:v>
                </c:pt>
                <c:pt idx="2896">
                  <c:v>7966.14</c:v>
                </c:pt>
                <c:pt idx="2897">
                  <c:v>7970.76</c:v>
                </c:pt>
                <c:pt idx="2898">
                  <c:v>7975.38</c:v>
                </c:pt>
                <c:pt idx="2899">
                  <c:v>7980</c:v>
                </c:pt>
                <c:pt idx="2900">
                  <c:v>7984.8</c:v>
                </c:pt>
                <c:pt idx="2901">
                  <c:v>7989.6</c:v>
                </c:pt>
                <c:pt idx="2902">
                  <c:v>7994.4</c:v>
                </c:pt>
                <c:pt idx="2903">
                  <c:v>7999.2</c:v>
                </c:pt>
                <c:pt idx="2904">
                  <c:v>8004</c:v>
                </c:pt>
                <c:pt idx="2905">
                  <c:v>8008.8</c:v>
                </c:pt>
                <c:pt idx="2906">
                  <c:v>8013.6</c:v>
                </c:pt>
                <c:pt idx="2907">
                  <c:v>8018.4</c:v>
                </c:pt>
                <c:pt idx="2908">
                  <c:v>8023.2</c:v>
                </c:pt>
                <c:pt idx="2909">
                  <c:v>8028</c:v>
                </c:pt>
                <c:pt idx="2910">
                  <c:v>8032.78</c:v>
                </c:pt>
                <c:pt idx="2911">
                  <c:v>8037.56</c:v>
                </c:pt>
                <c:pt idx="2912">
                  <c:v>8042.34</c:v>
                </c:pt>
                <c:pt idx="2913">
                  <c:v>8047.12</c:v>
                </c:pt>
                <c:pt idx="2914">
                  <c:v>8051.9</c:v>
                </c:pt>
                <c:pt idx="2915">
                  <c:v>8056.68</c:v>
                </c:pt>
                <c:pt idx="2916">
                  <c:v>8061.47</c:v>
                </c:pt>
                <c:pt idx="2917">
                  <c:v>8066.24</c:v>
                </c:pt>
                <c:pt idx="2918">
                  <c:v>8071.02</c:v>
                </c:pt>
                <c:pt idx="2919">
                  <c:v>8075.8</c:v>
                </c:pt>
                <c:pt idx="2920">
                  <c:v>8080.61</c:v>
                </c:pt>
                <c:pt idx="2921">
                  <c:v>8085.42</c:v>
                </c:pt>
                <c:pt idx="2922">
                  <c:v>8090.23</c:v>
                </c:pt>
                <c:pt idx="2923">
                  <c:v>8095.04</c:v>
                </c:pt>
                <c:pt idx="2924">
                  <c:v>8099.85</c:v>
                </c:pt>
                <c:pt idx="2925">
                  <c:v>8104.66</c:v>
                </c:pt>
                <c:pt idx="2926">
                  <c:v>8109.47</c:v>
                </c:pt>
                <c:pt idx="2927">
                  <c:v>8114.28</c:v>
                </c:pt>
                <c:pt idx="2928">
                  <c:v>8119.09</c:v>
                </c:pt>
                <c:pt idx="2929">
                  <c:v>8123.9</c:v>
                </c:pt>
                <c:pt idx="2930">
                  <c:v>8128.73</c:v>
                </c:pt>
                <c:pt idx="2931">
                  <c:v>8133.56</c:v>
                </c:pt>
                <c:pt idx="2932">
                  <c:v>8138.39</c:v>
                </c:pt>
                <c:pt idx="2933">
                  <c:v>8143.22</c:v>
                </c:pt>
                <c:pt idx="2934">
                  <c:v>8148.05</c:v>
                </c:pt>
                <c:pt idx="2935">
                  <c:v>8152.88</c:v>
                </c:pt>
                <c:pt idx="2936">
                  <c:v>8157.71</c:v>
                </c:pt>
                <c:pt idx="2937">
                  <c:v>8162.54</c:v>
                </c:pt>
                <c:pt idx="2938">
                  <c:v>8167.37</c:v>
                </c:pt>
                <c:pt idx="2939">
                  <c:v>8172.2</c:v>
                </c:pt>
                <c:pt idx="2940">
                  <c:v>8177.03</c:v>
                </c:pt>
                <c:pt idx="2941">
                  <c:v>8181.86</c:v>
                </c:pt>
                <c:pt idx="2942">
                  <c:v>8186.69</c:v>
                </c:pt>
                <c:pt idx="2943">
                  <c:v>8191.52</c:v>
                </c:pt>
                <c:pt idx="2944">
                  <c:v>8196.35</c:v>
                </c:pt>
                <c:pt idx="2945">
                  <c:v>8201.18</c:v>
                </c:pt>
                <c:pt idx="2946">
                  <c:v>8206.01</c:v>
                </c:pt>
                <c:pt idx="2947">
                  <c:v>8210.84</c:v>
                </c:pt>
                <c:pt idx="2948">
                  <c:v>8215.67</c:v>
                </c:pt>
                <c:pt idx="2949">
                  <c:v>8220.5</c:v>
                </c:pt>
                <c:pt idx="2950">
                  <c:v>8225.35</c:v>
                </c:pt>
                <c:pt idx="2951">
                  <c:v>8230.2000000000007</c:v>
                </c:pt>
                <c:pt idx="2952">
                  <c:v>8235.0499999999993</c:v>
                </c:pt>
                <c:pt idx="2953">
                  <c:v>8239.9</c:v>
                </c:pt>
                <c:pt idx="2954">
                  <c:v>8244.75</c:v>
                </c:pt>
                <c:pt idx="2955">
                  <c:v>8249.6</c:v>
                </c:pt>
                <c:pt idx="2956">
                  <c:v>8254.4500000000007</c:v>
                </c:pt>
                <c:pt idx="2957">
                  <c:v>8259.2999999999993</c:v>
                </c:pt>
                <c:pt idx="2958">
                  <c:v>8264.15</c:v>
                </c:pt>
                <c:pt idx="2959">
                  <c:v>8269</c:v>
                </c:pt>
                <c:pt idx="2960">
                  <c:v>8273.2999999999993</c:v>
                </c:pt>
                <c:pt idx="2961">
                  <c:v>8278.7999999999993</c:v>
                </c:pt>
                <c:pt idx="2962">
                  <c:v>8283.7000000000007</c:v>
                </c:pt>
                <c:pt idx="2963">
                  <c:v>8288.6</c:v>
                </c:pt>
                <c:pt idx="2964">
                  <c:v>8293.5</c:v>
                </c:pt>
                <c:pt idx="2965">
                  <c:v>8298.4</c:v>
                </c:pt>
                <c:pt idx="2966">
                  <c:v>8303.2999999999993</c:v>
                </c:pt>
                <c:pt idx="2967">
                  <c:v>8308.2000000000007</c:v>
                </c:pt>
                <c:pt idx="2968">
                  <c:v>8313.1</c:v>
                </c:pt>
                <c:pt idx="2969">
                  <c:v>8318</c:v>
                </c:pt>
                <c:pt idx="2970">
                  <c:v>8322.7999999999993</c:v>
                </c:pt>
                <c:pt idx="2971">
                  <c:v>8327.6</c:v>
                </c:pt>
                <c:pt idx="2972">
                  <c:v>8332.4</c:v>
                </c:pt>
                <c:pt idx="2973">
                  <c:v>8337.2000000000007</c:v>
                </c:pt>
                <c:pt idx="2974">
                  <c:v>8342</c:v>
                </c:pt>
                <c:pt idx="2975">
                  <c:v>8346.2999999999993</c:v>
                </c:pt>
                <c:pt idx="2976">
                  <c:v>8351.6</c:v>
                </c:pt>
                <c:pt idx="2977">
                  <c:v>8356.4</c:v>
                </c:pt>
                <c:pt idx="2978">
                  <c:v>8361.2000000000007</c:v>
                </c:pt>
                <c:pt idx="2979">
                  <c:v>8366</c:v>
                </c:pt>
                <c:pt idx="2980">
                  <c:v>8370.7999999999993</c:v>
                </c:pt>
                <c:pt idx="2981">
                  <c:v>8375.6</c:v>
                </c:pt>
                <c:pt idx="2982">
                  <c:v>8380.4</c:v>
                </c:pt>
                <c:pt idx="2983">
                  <c:v>8385.2000000000007</c:v>
                </c:pt>
                <c:pt idx="2984">
                  <c:v>8390</c:v>
                </c:pt>
                <c:pt idx="2985">
                  <c:v>8394.7999999999993</c:v>
                </c:pt>
                <c:pt idx="2986">
                  <c:v>8399.6</c:v>
                </c:pt>
                <c:pt idx="2987">
                  <c:v>8404.4</c:v>
                </c:pt>
                <c:pt idx="2988">
                  <c:v>8409.2000000000007</c:v>
                </c:pt>
                <c:pt idx="2989">
                  <c:v>8414</c:v>
                </c:pt>
                <c:pt idx="2990">
                  <c:v>8418.68</c:v>
                </c:pt>
                <c:pt idx="2991">
                  <c:v>8423.36</c:v>
                </c:pt>
                <c:pt idx="2992">
                  <c:v>8428.0400000000009</c:v>
                </c:pt>
                <c:pt idx="2993">
                  <c:v>8432.7199999999993</c:v>
                </c:pt>
                <c:pt idx="2994">
                  <c:v>8437.4</c:v>
                </c:pt>
                <c:pt idx="2995">
                  <c:v>8442.07</c:v>
                </c:pt>
                <c:pt idx="2996">
                  <c:v>8446.75</c:v>
                </c:pt>
                <c:pt idx="2997">
                  <c:v>8451.43</c:v>
                </c:pt>
                <c:pt idx="2998">
                  <c:v>8456.11</c:v>
                </c:pt>
                <c:pt idx="2999">
                  <c:v>8460.7900000000009</c:v>
                </c:pt>
                <c:pt idx="3000">
                  <c:v>8465.7000000000007</c:v>
                </c:pt>
                <c:pt idx="3001">
                  <c:v>8470.6200000000008</c:v>
                </c:pt>
                <c:pt idx="3002">
                  <c:v>8475.5300000000007</c:v>
                </c:pt>
                <c:pt idx="3003">
                  <c:v>8480.4500000000007</c:v>
                </c:pt>
                <c:pt idx="3004">
                  <c:v>8485.36</c:v>
                </c:pt>
                <c:pt idx="3005">
                  <c:v>8490.27</c:v>
                </c:pt>
                <c:pt idx="3006">
                  <c:v>8495.19</c:v>
                </c:pt>
                <c:pt idx="3007">
                  <c:v>8500.1</c:v>
                </c:pt>
                <c:pt idx="3008">
                  <c:v>8505.2000000000007</c:v>
                </c:pt>
                <c:pt idx="3009">
                  <c:v>8509.93</c:v>
                </c:pt>
                <c:pt idx="3010">
                  <c:v>8514.86</c:v>
                </c:pt>
                <c:pt idx="3011">
                  <c:v>8519.7900000000009</c:v>
                </c:pt>
                <c:pt idx="3012">
                  <c:v>8524.7199999999993</c:v>
                </c:pt>
                <c:pt idx="3013">
                  <c:v>8529.65</c:v>
                </c:pt>
                <c:pt idx="3014">
                  <c:v>8534.58</c:v>
                </c:pt>
                <c:pt idx="3015">
                  <c:v>8539.5</c:v>
                </c:pt>
                <c:pt idx="3016">
                  <c:v>8544.43</c:v>
                </c:pt>
                <c:pt idx="3017">
                  <c:v>8549.36</c:v>
                </c:pt>
                <c:pt idx="3018">
                  <c:v>8554.2900000000009</c:v>
                </c:pt>
                <c:pt idx="3019">
                  <c:v>8559.2199999999993</c:v>
                </c:pt>
                <c:pt idx="3020">
                  <c:v>8564.16</c:v>
                </c:pt>
                <c:pt idx="3021">
                  <c:v>8569.11</c:v>
                </c:pt>
                <c:pt idx="3022">
                  <c:v>8574.0499999999993</c:v>
                </c:pt>
                <c:pt idx="3023">
                  <c:v>8579</c:v>
                </c:pt>
                <c:pt idx="3024">
                  <c:v>8583.94</c:v>
                </c:pt>
                <c:pt idx="3025">
                  <c:v>8588.8799999999992</c:v>
                </c:pt>
                <c:pt idx="3026">
                  <c:v>8593.83</c:v>
                </c:pt>
                <c:pt idx="3027">
                  <c:v>8598.77</c:v>
                </c:pt>
                <c:pt idx="3028">
                  <c:v>8603.7199999999993</c:v>
                </c:pt>
                <c:pt idx="3029">
                  <c:v>8608.66</c:v>
                </c:pt>
                <c:pt idx="3030">
                  <c:v>8613.6200000000008</c:v>
                </c:pt>
                <c:pt idx="3031">
                  <c:v>8618.58</c:v>
                </c:pt>
                <c:pt idx="3032">
                  <c:v>8623.5400000000009</c:v>
                </c:pt>
                <c:pt idx="3033">
                  <c:v>8628.5</c:v>
                </c:pt>
                <c:pt idx="3034">
                  <c:v>8633.4599999999991</c:v>
                </c:pt>
                <c:pt idx="3035">
                  <c:v>8638.41</c:v>
                </c:pt>
                <c:pt idx="3036">
                  <c:v>8643.3700000000008</c:v>
                </c:pt>
                <c:pt idx="3037">
                  <c:v>8648.33</c:v>
                </c:pt>
                <c:pt idx="3038">
                  <c:v>8653.2900000000009</c:v>
                </c:pt>
                <c:pt idx="3039">
                  <c:v>8658.25</c:v>
                </c:pt>
                <c:pt idx="3040">
                  <c:v>8663.23</c:v>
                </c:pt>
                <c:pt idx="3041">
                  <c:v>8668.2000000000007</c:v>
                </c:pt>
                <c:pt idx="3042">
                  <c:v>8673.18</c:v>
                </c:pt>
                <c:pt idx="3043">
                  <c:v>8678.15</c:v>
                </c:pt>
                <c:pt idx="3044">
                  <c:v>8683.1299999999992</c:v>
                </c:pt>
                <c:pt idx="3045">
                  <c:v>8638.1</c:v>
                </c:pt>
                <c:pt idx="3046">
                  <c:v>8693.08</c:v>
                </c:pt>
                <c:pt idx="3047">
                  <c:v>8698.0499999999993</c:v>
                </c:pt>
                <c:pt idx="3048">
                  <c:v>8703.0300000000007</c:v>
                </c:pt>
                <c:pt idx="3049">
                  <c:v>8708</c:v>
                </c:pt>
                <c:pt idx="3050">
                  <c:v>8712.99</c:v>
                </c:pt>
                <c:pt idx="3051">
                  <c:v>8717.98</c:v>
                </c:pt>
                <c:pt idx="3052">
                  <c:v>8722.9699999999993</c:v>
                </c:pt>
                <c:pt idx="3053">
                  <c:v>8727.9599999999991</c:v>
                </c:pt>
                <c:pt idx="3054">
                  <c:v>8732.9500000000007</c:v>
                </c:pt>
                <c:pt idx="3055">
                  <c:v>8737.94</c:v>
                </c:pt>
                <c:pt idx="3056">
                  <c:v>8742.93</c:v>
                </c:pt>
                <c:pt idx="3057">
                  <c:v>8747.92</c:v>
                </c:pt>
                <c:pt idx="3058">
                  <c:v>8752.91</c:v>
                </c:pt>
                <c:pt idx="3059">
                  <c:v>8757.9</c:v>
                </c:pt>
                <c:pt idx="3060">
                  <c:v>8762.91</c:v>
                </c:pt>
                <c:pt idx="3061">
                  <c:v>8767.91</c:v>
                </c:pt>
                <c:pt idx="3062">
                  <c:v>8772.92</c:v>
                </c:pt>
                <c:pt idx="3063">
                  <c:v>8777.92</c:v>
                </c:pt>
                <c:pt idx="3064">
                  <c:v>8782.93</c:v>
                </c:pt>
                <c:pt idx="3065">
                  <c:v>8787.93</c:v>
                </c:pt>
                <c:pt idx="3066">
                  <c:v>8792.94</c:v>
                </c:pt>
                <c:pt idx="3067">
                  <c:v>8797.94</c:v>
                </c:pt>
                <c:pt idx="3068">
                  <c:v>8802.9500000000007</c:v>
                </c:pt>
                <c:pt idx="3069">
                  <c:v>8807.9500000000007</c:v>
                </c:pt>
                <c:pt idx="3070">
                  <c:v>8812.9699999999993</c:v>
                </c:pt>
                <c:pt idx="3071">
                  <c:v>8817.99</c:v>
                </c:pt>
                <c:pt idx="3072">
                  <c:v>8823.01</c:v>
                </c:pt>
                <c:pt idx="3073">
                  <c:v>8828.0300000000007</c:v>
                </c:pt>
                <c:pt idx="3074">
                  <c:v>8833.0499999999993</c:v>
                </c:pt>
                <c:pt idx="3075">
                  <c:v>8838.07</c:v>
                </c:pt>
                <c:pt idx="3076">
                  <c:v>8843.09</c:v>
                </c:pt>
                <c:pt idx="3077">
                  <c:v>8848.11</c:v>
                </c:pt>
                <c:pt idx="3078">
                  <c:v>8853.1299999999992</c:v>
                </c:pt>
                <c:pt idx="3079">
                  <c:v>8858.15</c:v>
                </c:pt>
                <c:pt idx="3080">
                  <c:v>8863.19</c:v>
                </c:pt>
                <c:pt idx="3081">
                  <c:v>8868.2199999999993</c:v>
                </c:pt>
                <c:pt idx="3082">
                  <c:v>8873.26</c:v>
                </c:pt>
                <c:pt idx="3083">
                  <c:v>8878.2900000000009</c:v>
                </c:pt>
                <c:pt idx="3084">
                  <c:v>8883.33</c:v>
                </c:pt>
                <c:pt idx="3085">
                  <c:v>8888.36</c:v>
                </c:pt>
                <c:pt idx="3086">
                  <c:v>8893.4</c:v>
                </c:pt>
                <c:pt idx="3087">
                  <c:v>8898.43</c:v>
                </c:pt>
                <c:pt idx="3088">
                  <c:v>8903.4699999999993</c:v>
                </c:pt>
                <c:pt idx="3089">
                  <c:v>8908.5</c:v>
                </c:pt>
                <c:pt idx="3090">
                  <c:v>8913.5499999999993</c:v>
                </c:pt>
                <c:pt idx="3091">
                  <c:v>8918.6</c:v>
                </c:pt>
                <c:pt idx="3092">
                  <c:v>8923.65</c:v>
                </c:pt>
                <c:pt idx="3093">
                  <c:v>8928.7000000000007</c:v>
                </c:pt>
                <c:pt idx="3094">
                  <c:v>8933.75</c:v>
                </c:pt>
                <c:pt idx="3095">
                  <c:v>8938.7999999999993</c:v>
                </c:pt>
                <c:pt idx="3096">
                  <c:v>8943.85</c:v>
                </c:pt>
                <c:pt idx="3097">
                  <c:v>8948.9</c:v>
                </c:pt>
                <c:pt idx="3098">
                  <c:v>8953.9500000000007</c:v>
                </c:pt>
                <c:pt idx="3099">
                  <c:v>8959</c:v>
                </c:pt>
                <c:pt idx="3100">
                  <c:v>8964.0499999999993</c:v>
                </c:pt>
                <c:pt idx="3101">
                  <c:v>8967.1</c:v>
                </c:pt>
                <c:pt idx="3102">
                  <c:v>8974.15</c:v>
                </c:pt>
                <c:pt idx="3103">
                  <c:v>8979.2000000000007</c:v>
                </c:pt>
                <c:pt idx="3104">
                  <c:v>8984.26</c:v>
                </c:pt>
                <c:pt idx="3105">
                  <c:v>8989.31</c:v>
                </c:pt>
                <c:pt idx="3106">
                  <c:v>8994.36</c:v>
                </c:pt>
                <c:pt idx="3107">
                  <c:v>8999.41</c:v>
                </c:pt>
                <c:pt idx="3108">
                  <c:v>9004.4599999999991</c:v>
                </c:pt>
                <c:pt idx="3109">
                  <c:v>9009.51</c:v>
                </c:pt>
                <c:pt idx="3110">
                  <c:v>9014.56</c:v>
                </c:pt>
                <c:pt idx="3111">
                  <c:v>9019.6200000000008</c:v>
                </c:pt>
                <c:pt idx="3112">
                  <c:v>9024.67</c:v>
                </c:pt>
                <c:pt idx="3113">
                  <c:v>9029.7199999999993</c:v>
                </c:pt>
                <c:pt idx="3114">
                  <c:v>9034.7800000000007</c:v>
                </c:pt>
                <c:pt idx="3115">
                  <c:v>9039.83</c:v>
                </c:pt>
                <c:pt idx="3116">
                  <c:v>9044.8799999999992</c:v>
                </c:pt>
                <c:pt idx="3117">
                  <c:v>9049.93</c:v>
                </c:pt>
                <c:pt idx="3118">
                  <c:v>9054.99</c:v>
                </c:pt>
                <c:pt idx="3119">
                  <c:v>9060.0400000000009</c:v>
                </c:pt>
                <c:pt idx="3120">
                  <c:v>9065.1</c:v>
                </c:pt>
                <c:pt idx="3121">
                  <c:v>9070.15</c:v>
                </c:pt>
                <c:pt idx="3122">
                  <c:v>9075.2099999999991</c:v>
                </c:pt>
                <c:pt idx="3123">
                  <c:v>9080.26</c:v>
                </c:pt>
                <c:pt idx="3124">
                  <c:v>9085.32</c:v>
                </c:pt>
                <c:pt idx="3125">
                  <c:v>9090.3700000000008</c:v>
                </c:pt>
                <c:pt idx="3126">
                  <c:v>9095.43</c:v>
                </c:pt>
                <c:pt idx="3127">
                  <c:v>9100.48</c:v>
                </c:pt>
                <c:pt idx="3128">
                  <c:v>9105.5400000000009</c:v>
                </c:pt>
                <c:pt idx="3129">
                  <c:v>9110.59</c:v>
                </c:pt>
                <c:pt idx="3130">
                  <c:v>9115.65</c:v>
                </c:pt>
                <c:pt idx="3131">
                  <c:v>9120.7000000000007</c:v>
                </c:pt>
                <c:pt idx="3132">
                  <c:v>9125.76</c:v>
                </c:pt>
                <c:pt idx="3133">
                  <c:v>9130.82</c:v>
                </c:pt>
                <c:pt idx="3134">
                  <c:v>9135.8799999999992</c:v>
                </c:pt>
                <c:pt idx="3135">
                  <c:v>9140.93</c:v>
                </c:pt>
                <c:pt idx="3136">
                  <c:v>9145.99</c:v>
                </c:pt>
                <c:pt idx="3137">
                  <c:v>9151.0499999999993</c:v>
                </c:pt>
                <c:pt idx="3138">
                  <c:v>9156.1</c:v>
                </c:pt>
                <c:pt idx="3139">
                  <c:v>9161.16</c:v>
                </c:pt>
                <c:pt idx="3140">
                  <c:v>9166.2199999999993</c:v>
                </c:pt>
                <c:pt idx="3141">
                  <c:v>9171.2800000000007</c:v>
                </c:pt>
                <c:pt idx="3142">
                  <c:v>9176.34</c:v>
                </c:pt>
                <c:pt idx="3143">
                  <c:v>9181.4</c:v>
                </c:pt>
                <c:pt idx="3144">
                  <c:v>9186.4599999999991</c:v>
                </c:pt>
                <c:pt idx="3145">
                  <c:v>9191.51</c:v>
                </c:pt>
                <c:pt idx="3146">
                  <c:v>9196.57</c:v>
                </c:pt>
                <c:pt idx="3147">
                  <c:v>9201.6299999999992</c:v>
                </c:pt>
                <c:pt idx="3148">
                  <c:v>9206.69</c:v>
                </c:pt>
                <c:pt idx="3149">
                  <c:v>9211.75</c:v>
                </c:pt>
                <c:pt idx="3150">
                  <c:v>9216.81</c:v>
                </c:pt>
                <c:pt idx="3151">
                  <c:v>9221.8700000000008</c:v>
                </c:pt>
                <c:pt idx="3152">
                  <c:v>9226.93</c:v>
                </c:pt>
                <c:pt idx="3153">
                  <c:v>9231.99</c:v>
                </c:pt>
                <c:pt idx="3154">
                  <c:v>9237.06</c:v>
                </c:pt>
                <c:pt idx="3155">
                  <c:v>9242.1200000000008</c:v>
                </c:pt>
                <c:pt idx="3156">
                  <c:v>9247.18</c:v>
                </c:pt>
                <c:pt idx="3157">
                  <c:v>9252.24</c:v>
                </c:pt>
                <c:pt idx="3158">
                  <c:v>9257.2999999999993</c:v>
                </c:pt>
                <c:pt idx="3159">
                  <c:v>9262.36</c:v>
                </c:pt>
                <c:pt idx="3160">
                  <c:v>9267.42</c:v>
                </c:pt>
                <c:pt idx="3161">
                  <c:v>9272.49</c:v>
                </c:pt>
                <c:pt idx="3162">
                  <c:v>9277.5499999999993</c:v>
                </c:pt>
                <c:pt idx="3163">
                  <c:v>9282.61</c:v>
                </c:pt>
                <c:pt idx="3164">
                  <c:v>9287.68</c:v>
                </c:pt>
                <c:pt idx="3165">
                  <c:v>9292.74</c:v>
                </c:pt>
                <c:pt idx="3166">
                  <c:v>9297.7999999999993</c:v>
                </c:pt>
                <c:pt idx="3167">
                  <c:v>9302.86</c:v>
                </c:pt>
                <c:pt idx="3168">
                  <c:v>9307.93</c:v>
                </c:pt>
                <c:pt idx="3169">
                  <c:v>9312.99</c:v>
                </c:pt>
                <c:pt idx="3170">
                  <c:v>9318.06</c:v>
                </c:pt>
                <c:pt idx="3171">
                  <c:v>9323.1200000000008</c:v>
                </c:pt>
                <c:pt idx="3172">
                  <c:v>9328.19</c:v>
                </c:pt>
                <c:pt idx="3173">
                  <c:v>9333.25</c:v>
                </c:pt>
                <c:pt idx="3174">
                  <c:v>9338.32</c:v>
                </c:pt>
                <c:pt idx="3175">
                  <c:v>9343.3799999999992</c:v>
                </c:pt>
                <c:pt idx="3176">
                  <c:v>9348.4500000000007</c:v>
                </c:pt>
                <c:pt idx="3177">
                  <c:v>9353.51</c:v>
                </c:pt>
                <c:pt idx="3178">
                  <c:v>9358.58</c:v>
                </c:pt>
                <c:pt idx="3179">
                  <c:v>9363.64</c:v>
                </c:pt>
                <c:pt idx="3180">
                  <c:v>9368.7099999999991</c:v>
                </c:pt>
                <c:pt idx="3181">
                  <c:v>9373.77</c:v>
                </c:pt>
                <c:pt idx="3182">
                  <c:v>9378.84</c:v>
                </c:pt>
                <c:pt idx="3183">
                  <c:v>9383.91</c:v>
                </c:pt>
                <c:pt idx="3184">
                  <c:v>9388.98</c:v>
                </c:pt>
                <c:pt idx="3185">
                  <c:v>9394.0400000000009</c:v>
                </c:pt>
                <c:pt idx="3186">
                  <c:v>9399.11</c:v>
                </c:pt>
                <c:pt idx="3187">
                  <c:v>9404.18</c:v>
                </c:pt>
                <c:pt idx="3188">
                  <c:v>9409.24</c:v>
                </c:pt>
                <c:pt idx="3189">
                  <c:v>9414.31</c:v>
                </c:pt>
                <c:pt idx="3190">
                  <c:v>9419.3799999999992</c:v>
                </c:pt>
                <c:pt idx="3191">
                  <c:v>9424.4500000000007</c:v>
                </c:pt>
                <c:pt idx="3192">
                  <c:v>9429.52</c:v>
                </c:pt>
                <c:pt idx="3193">
                  <c:v>9434.59</c:v>
                </c:pt>
                <c:pt idx="3194">
                  <c:v>9439.66</c:v>
                </c:pt>
                <c:pt idx="3195">
                  <c:v>9444.7199999999993</c:v>
                </c:pt>
                <c:pt idx="3196">
                  <c:v>9449.7900000000009</c:v>
                </c:pt>
                <c:pt idx="3197">
                  <c:v>9454.86</c:v>
                </c:pt>
                <c:pt idx="3198">
                  <c:v>9459.93</c:v>
                </c:pt>
                <c:pt idx="3199">
                  <c:v>9465</c:v>
                </c:pt>
                <c:pt idx="3200">
                  <c:v>9470.09</c:v>
                </c:pt>
                <c:pt idx="3201">
                  <c:v>9475.18</c:v>
                </c:pt>
                <c:pt idx="3202">
                  <c:v>9480.2800000000007</c:v>
                </c:pt>
                <c:pt idx="3203">
                  <c:v>9485.3700000000008</c:v>
                </c:pt>
                <c:pt idx="3204">
                  <c:v>9490.4599999999991</c:v>
                </c:pt>
                <c:pt idx="3205">
                  <c:v>9495.5499999999993</c:v>
                </c:pt>
                <c:pt idx="3206">
                  <c:v>9500.64</c:v>
                </c:pt>
                <c:pt idx="3207">
                  <c:v>9505.74</c:v>
                </c:pt>
                <c:pt idx="3208">
                  <c:v>9510.83</c:v>
                </c:pt>
                <c:pt idx="3209">
                  <c:v>9515.92</c:v>
                </c:pt>
                <c:pt idx="3210">
                  <c:v>9521.0400000000009</c:v>
                </c:pt>
                <c:pt idx="3211">
                  <c:v>9526.15</c:v>
                </c:pt>
                <c:pt idx="3212">
                  <c:v>9531.27</c:v>
                </c:pt>
                <c:pt idx="3213">
                  <c:v>9536.3799999999992</c:v>
                </c:pt>
                <c:pt idx="3214">
                  <c:v>9541.5</c:v>
                </c:pt>
                <c:pt idx="3215">
                  <c:v>9546.6200000000008</c:v>
                </c:pt>
                <c:pt idx="3216">
                  <c:v>9551.73</c:v>
                </c:pt>
                <c:pt idx="3217">
                  <c:v>9556.85</c:v>
                </c:pt>
                <c:pt idx="3218">
                  <c:v>9561.9599999999991</c:v>
                </c:pt>
                <c:pt idx="3219">
                  <c:v>9567.08</c:v>
                </c:pt>
                <c:pt idx="3220">
                  <c:v>9572.2199999999993</c:v>
                </c:pt>
                <c:pt idx="3221">
                  <c:v>9577.36</c:v>
                </c:pt>
                <c:pt idx="3222">
                  <c:v>9582.5</c:v>
                </c:pt>
                <c:pt idx="3223">
                  <c:v>9587.64</c:v>
                </c:pt>
                <c:pt idx="3224">
                  <c:v>9592.7800000000007</c:v>
                </c:pt>
                <c:pt idx="3225">
                  <c:v>9597.92</c:v>
                </c:pt>
                <c:pt idx="3226">
                  <c:v>9603.06</c:v>
                </c:pt>
                <c:pt idx="3227">
                  <c:v>9608.2000000000007</c:v>
                </c:pt>
                <c:pt idx="3228">
                  <c:v>9613.34</c:v>
                </c:pt>
                <c:pt idx="3229">
                  <c:v>9618.48</c:v>
                </c:pt>
                <c:pt idx="3230">
                  <c:v>9623.64</c:v>
                </c:pt>
                <c:pt idx="3231">
                  <c:v>9628.81</c:v>
                </c:pt>
                <c:pt idx="3232">
                  <c:v>9633.9699999999993</c:v>
                </c:pt>
                <c:pt idx="3233">
                  <c:v>9639.14</c:v>
                </c:pt>
                <c:pt idx="3234">
                  <c:v>9644.2999999999993</c:v>
                </c:pt>
                <c:pt idx="3235">
                  <c:v>9649.4599999999991</c:v>
                </c:pt>
                <c:pt idx="3236">
                  <c:v>9654.6299999999992</c:v>
                </c:pt>
                <c:pt idx="3237">
                  <c:v>9659.7900000000009</c:v>
                </c:pt>
                <c:pt idx="3238">
                  <c:v>9664.9599999999991</c:v>
                </c:pt>
                <c:pt idx="3239">
                  <c:v>9670.1200000000008</c:v>
                </c:pt>
                <c:pt idx="3240">
                  <c:v>9675.31</c:v>
                </c:pt>
                <c:pt idx="3241">
                  <c:v>9680.5</c:v>
                </c:pt>
                <c:pt idx="3242">
                  <c:v>9685.68</c:v>
                </c:pt>
                <c:pt idx="3243">
                  <c:v>9690.8700000000008</c:v>
                </c:pt>
                <c:pt idx="3244">
                  <c:v>9696.06</c:v>
                </c:pt>
                <c:pt idx="3245">
                  <c:v>9701.25</c:v>
                </c:pt>
                <c:pt idx="3246">
                  <c:v>9706.44</c:v>
                </c:pt>
                <c:pt idx="3247">
                  <c:v>9711.6200000000008</c:v>
                </c:pt>
                <c:pt idx="3248">
                  <c:v>9716.81</c:v>
                </c:pt>
                <c:pt idx="3249">
                  <c:v>9722</c:v>
                </c:pt>
                <c:pt idx="3250">
                  <c:v>9727.2099999999991</c:v>
                </c:pt>
                <c:pt idx="3251">
                  <c:v>9732.42</c:v>
                </c:pt>
                <c:pt idx="3252">
                  <c:v>9737.64</c:v>
                </c:pt>
                <c:pt idx="3253">
                  <c:v>9742.85</c:v>
                </c:pt>
                <c:pt idx="3254">
                  <c:v>9748.06</c:v>
                </c:pt>
                <c:pt idx="3255">
                  <c:v>9753.27</c:v>
                </c:pt>
                <c:pt idx="3256">
                  <c:v>9758.4599999999991</c:v>
                </c:pt>
                <c:pt idx="3257">
                  <c:v>9763.7000000000007</c:v>
                </c:pt>
                <c:pt idx="3258">
                  <c:v>9768.91</c:v>
                </c:pt>
                <c:pt idx="3259">
                  <c:v>9774.1200000000008</c:v>
                </c:pt>
                <c:pt idx="3260">
                  <c:v>9779.36</c:v>
                </c:pt>
                <c:pt idx="3261">
                  <c:v>9784.59</c:v>
                </c:pt>
                <c:pt idx="3262">
                  <c:v>9789.83</c:v>
                </c:pt>
                <c:pt idx="3263">
                  <c:v>9795.06</c:v>
                </c:pt>
                <c:pt idx="3264">
                  <c:v>9800.2999999999993</c:v>
                </c:pt>
                <c:pt idx="3265">
                  <c:v>9805.5400000000009</c:v>
                </c:pt>
                <c:pt idx="3266">
                  <c:v>9810.77</c:v>
                </c:pt>
                <c:pt idx="3267">
                  <c:v>9816.01</c:v>
                </c:pt>
                <c:pt idx="3268">
                  <c:v>9821.24</c:v>
                </c:pt>
                <c:pt idx="3269">
                  <c:v>9826.48</c:v>
                </c:pt>
                <c:pt idx="3270">
                  <c:v>9831.74</c:v>
                </c:pt>
                <c:pt idx="3271">
                  <c:v>9837</c:v>
                </c:pt>
                <c:pt idx="3272">
                  <c:v>9842.26</c:v>
                </c:pt>
                <c:pt idx="3273">
                  <c:v>9847.52</c:v>
                </c:pt>
                <c:pt idx="3274">
                  <c:v>9852.7800000000007</c:v>
                </c:pt>
                <c:pt idx="3275">
                  <c:v>9858.0400000000009</c:v>
                </c:pt>
                <c:pt idx="3276">
                  <c:v>9863.2999999999993</c:v>
                </c:pt>
                <c:pt idx="3277">
                  <c:v>9868.56</c:v>
                </c:pt>
                <c:pt idx="3278">
                  <c:v>9873.82</c:v>
                </c:pt>
                <c:pt idx="3279">
                  <c:v>9879.08</c:v>
                </c:pt>
                <c:pt idx="3280">
                  <c:v>9884.36</c:v>
                </c:pt>
                <c:pt idx="3281">
                  <c:v>9889.65</c:v>
                </c:pt>
                <c:pt idx="3282">
                  <c:v>9894.93</c:v>
                </c:pt>
                <c:pt idx="3283">
                  <c:v>9900.2199999999993</c:v>
                </c:pt>
                <c:pt idx="3284">
                  <c:v>9905.5</c:v>
                </c:pt>
                <c:pt idx="3285">
                  <c:v>9910.7800000000007</c:v>
                </c:pt>
                <c:pt idx="3286">
                  <c:v>9916.07</c:v>
                </c:pt>
                <c:pt idx="3287">
                  <c:v>9921.35</c:v>
                </c:pt>
                <c:pt idx="3288">
                  <c:v>9926.64</c:v>
                </c:pt>
                <c:pt idx="3289">
                  <c:v>9931.92</c:v>
                </c:pt>
                <c:pt idx="3290">
                  <c:v>9937.23</c:v>
                </c:pt>
                <c:pt idx="3291">
                  <c:v>9942.5400000000009</c:v>
                </c:pt>
                <c:pt idx="3292">
                  <c:v>9947.84</c:v>
                </c:pt>
                <c:pt idx="3293">
                  <c:v>9953.15</c:v>
                </c:pt>
                <c:pt idx="3294">
                  <c:v>9958.4599999999991</c:v>
                </c:pt>
                <c:pt idx="3295">
                  <c:v>9963.77</c:v>
                </c:pt>
                <c:pt idx="3296">
                  <c:v>9969.08</c:v>
                </c:pt>
                <c:pt idx="3297">
                  <c:v>9974.3799999999992</c:v>
                </c:pt>
                <c:pt idx="3298">
                  <c:v>9979.69</c:v>
                </c:pt>
                <c:pt idx="3299">
                  <c:v>9985</c:v>
                </c:pt>
                <c:pt idx="3300">
                  <c:v>9990.2199999999993</c:v>
                </c:pt>
                <c:pt idx="3301">
                  <c:v>9995.43</c:v>
                </c:pt>
                <c:pt idx="3302">
                  <c:v>10000.65</c:v>
                </c:pt>
                <c:pt idx="3303">
                  <c:v>10005.86</c:v>
                </c:pt>
                <c:pt idx="3304">
                  <c:v>10011.08</c:v>
                </c:pt>
                <c:pt idx="3305">
                  <c:v>10016.290000000001</c:v>
                </c:pt>
                <c:pt idx="3306">
                  <c:v>10021.51</c:v>
                </c:pt>
                <c:pt idx="3307">
                  <c:v>10026.719999999999</c:v>
                </c:pt>
                <c:pt idx="3308">
                  <c:v>10031.94</c:v>
                </c:pt>
                <c:pt idx="3309">
                  <c:v>10037.15</c:v>
                </c:pt>
                <c:pt idx="3310">
                  <c:v>10042.379999999999</c:v>
                </c:pt>
                <c:pt idx="3311">
                  <c:v>10047.6</c:v>
                </c:pt>
                <c:pt idx="3312">
                  <c:v>10052.83</c:v>
                </c:pt>
                <c:pt idx="3313">
                  <c:v>10058.06</c:v>
                </c:pt>
                <c:pt idx="3314">
                  <c:v>10063.290000000001</c:v>
                </c:pt>
                <c:pt idx="3315">
                  <c:v>10068.51</c:v>
                </c:pt>
                <c:pt idx="3316">
                  <c:v>10073.74</c:v>
                </c:pt>
                <c:pt idx="3317">
                  <c:v>10078.969999999999</c:v>
                </c:pt>
                <c:pt idx="3318">
                  <c:v>10084.19</c:v>
                </c:pt>
                <c:pt idx="3319">
                  <c:v>10089.42</c:v>
                </c:pt>
                <c:pt idx="3320">
                  <c:v>10094.66</c:v>
                </c:pt>
                <c:pt idx="3321">
                  <c:v>10099.9</c:v>
                </c:pt>
                <c:pt idx="3322">
                  <c:v>10105.14</c:v>
                </c:pt>
                <c:pt idx="3323">
                  <c:v>10110.379999999999</c:v>
                </c:pt>
                <c:pt idx="3324">
                  <c:v>10115.620000000001</c:v>
                </c:pt>
                <c:pt idx="3325">
                  <c:v>10120.85</c:v>
                </c:pt>
                <c:pt idx="3326">
                  <c:v>10126.09</c:v>
                </c:pt>
                <c:pt idx="3327">
                  <c:v>10131.33</c:v>
                </c:pt>
                <c:pt idx="3328">
                  <c:v>10136.57</c:v>
                </c:pt>
                <c:pt idx="3329">
                  <c:v>10141.81</c:v>
                </c:pt>
                <c:pt idx="3330">
                  <c:v>10147.06</c:v>
                </c:pt>
                <c:pt idx="3331">
                  <c:v>10152.31</c:v>
                </c:pt>
                <c:pt idx="3332">
                  <c:v>10157.56</c:v>
                </c:pt>
                <c:pt idx="3333">
                  <c:v>10162.81</c:v>
                </c:pt>
                <c:pt idx="3334">
                  <c:v>10168.07</c:v>
                </c:pt>
                <c:pt idx="3335">
                  <c:v>10173.32</c:v>
                </c:pt>
                <c:pt idx="3336">
                  <c:v>10178.57</c:v>
                </c:pt>
                <c:pt idx="3337">
                  <c:v>10183.82</c:v>
                </c:pt>
                <c:pt idx="3338">
                  <c:v>10189.07</c:v>
                </c:pt>
                <c:pt idx="3339">
                  <c:v>10194.32</c:v>
                </c:pt>
                <c:pt idx="3340">
                  <c:v>10199.58</c:v>
                </c:pt>
                <c:pt idx="3341">
                  <c:v>10204.85</c:v>
                </c:pt>
                <c:pt idx="3342">
                  <c:v>10210.11</c:v>
                </c:pt>
                <c:pt idx="3343">
                  <c:v>10215.370000000001</c:v>
                </c:pt>
                <c:pt idx="3344">
                  <c:v>10220.64</c:v>
                </c:pt>
                <c:pt idx="3345">
                  <c:v>10225.9</c:v>
                </c:pt>
                <c:pt idx="3346">
                  <c:v>10231.16</c:v>
                </c:pt>
                <c:pt idx="3347">
                  <c:v>10236.42</c:v>
                </c:pt>
                <c:pt idx="3348">
                  <c:v>10241.69</c:v>
                </c:pt>
                <c:pt idx="3349">
                  <c:v>10246.950000000001</c:v>
                </c:pt>
                <c:pt idx="3350">
                  <c:v>10252.23</c:v>
                </c:pt>
                <c:pt idx="3351">
                  <c:v>10257.5</c:v>
                </c:pt>
                <c:pt idx="3352">
                  <c:v>10262.780000000001</c:v>
                </c:pt>
                <c:pt idx="3353">
                  <c:v>10268.049999999999</c:v>
                </c:pt>
                <c:pt idx="3354">
                  <c:v>10273.33</c:v>
                </c:pt>
                <c:pt idx="3355">
                  <c:v>10278.6</c:v>
                </c:pt>
                <c:pt idx="3356">
                  <c:v>10283.879999999999</c:v>
                </c:pt>
                <c:pt idx="3357">
                  <c:v>10289.15</c:v>
                </c:pt>
                <c:pt idx="3358">
                  <c:v>10294.43</c:v>
                </c:pt>
                <c:pt idx="3359">
                  <c:v>10299.700000000001</c:v>
                </c:pt>
                <c:pt idx="3360">
                  <c:v>10304.99</c:v>
                </c:pt>
                <c:pt idx="3361">
                  <c:v>10310.27</c:v>
                </c:pt>
                <c:pt idx="3362">
                  <c:v>10315.56</c:v>
                </c:pt>
                <c:pt idx="3363">
                  <c:v>10320.85</c:v>
                </c:pt>
                <c:pt idx="3364">
                  <c:v>10326.14</c:v>
                </c:pt>
                <c:pt idx="3365">
                  <c:v>10331.42</c:v>
                </c:pt>
                <c:pt idx="3366">
                  <c:v>10336.709999999999</c:v>
                </c:pt>
                <c:pt idx="3367">
                  <c:v>10342</c:v>
                </c:pt>
                <c:pt idx="3368">
                  <c:v>10347.280000000001</c:v>
                </c:pt>
                <c:pt idx="3369">
                  <c:v>10352.57</c:v>
                </c:pt>
                <c:pt idx="3370">
                  <c:v>10357.870000000001</c:v>
                </c:pt>
                <c:pt idx="3371">
                  <c:v>10363.17</c:v>
                </c:pt>
                <c:pt idx="3372">
                  <c:v>10368.469999999999</c:v>
                </c:pt>
                <c:pt idx="3373">
                  <c:v>10373.77</c:v>
                </c:pt>
                <c:pt idx="3374">
                  <c:v>10379.07</c:v>
                </c:pt>
                <c:pt idx="3375">
                  <c:v>10384.36</c:v>
                </c:pt>
                <c:pt idx="3376">
                  <c:v>10389.66</c:v>
                </c:pt>
                <c:pt idx="3377">
                  <c:v>10394.959999999999</c:v>
                </c:pt>
                <c:pt idx="3378">
                  <c:v>10400.26</c:v>
                </c:pt>
                <c:pt idx="3379">
                  <c:v>10405.56</c:v>
                </c:pt>
                <c:pt idx="3380">
                  <c:v>10410.870000000001</c:v>
                </c:pt>
                <c:pt idx="3381">
                  <c:v>10416.18</c:v>
                </c:pt>
                <c:pt idx="3382">
                  <c:v>10421.49</c:v>
                </c:pt>
                <c:pt idx="3383">
                  <c:v>10426.799999999999</c:v>
                </c:pt>
                <c:pt idx="3384">
                  <c:v>10432.120000000001</c:v>
                </c:pt>
                <c:pt idx="3385">
                  <c:v>10437.43</c:v>
                </c:pt>
                <c:pt idx="3386">
                  <c:v>10442.74</c:v>
                </c:pt>
                <c:pt idx="3387">
                  <c:v>10448.049999999999</c:v>
                </c:pt>
                <c:pt idx="3388">
                  <c:v>10453.36</c:v>
                </c:pt>
                <c:pt idx="3389">
                  <c:v>10458.67</c:v>
                </c:pt>
                <c:pt idx="3390">
                  <c:v>10463.99</c:v>
                </c:pt>
                <c:pt idx="3391">
                  <c:v>10469.32</c:v>
                </c:pt>
                <c:pt idx="3392">
                  <c:v>10474.64</c:v>
                </c:pt>
                <c:pt idx="3393">
                  <c:v>10479.959999999999</c:v>
                </c:pt>
                <c:pt idx="3394">
                  <c:v>10485.290000000001</c:v>
                </c:pt>
                <c:pt idx="3395">
                  <c:v>10490.61</c:v>
                </c:pt>
                <c:pt idx="3396">
                  <c:v>10495.93</c:v>
                </c:pt>
                <c:pt idx="3397">
                  <c:v>10501.25</c:v>
                </c:pt>
                <c:pt idx="3398">
                  <c:v>10506.58</c:v>
                </c:pt>
                <c:pt idx="3399">
                  <c:v>10511</c:v>
                </c:pt>
                <c:pt idx="3400">
                  <c:v>10517</c:v>
                </c:pt>
                <c:pt idx="3401">
                  <c:v>10522</c:v>
                </c:pt>
                <c:pt idx="3402">
                  <c:v>10527</c:v>
                </c:pt>
                <c:pt idx="3403">
                  <c:v>10532</c:v>
                </c:pt>
                <c:pt idx="3404">
                  <c:v>10537</c:v>
                </c:pt>
                <c:pt idx="3405">
                  <c:v>10543</c:v>
                </c:pt>
                <c:pt idx="3406">
                  <c:v>10548</c:v>
                </c:pt>
                <c:pt idx="3407">
                  <c:v>10553</c:v>
                </c:pt>
                <c:pt idx="3408">
                  <c:v>10558</c:v>
                </c:pt>
                <c:pt idx="3409">
                  <c:v>10563</c:v>
                </c:pt>
                <c:pt idx="3410">
                  <c:v>10569</c:v>
                </c:pt>
                <c:pt idx="3411">
                  <c:v>10574</c:v>
                </c:pt>
                <c:pt idx="3412">
                  <c:v>10579</c:v>
                </c:pt>
                <c:pt idx="3413">
                  <c:v>10584</c:v>
                </c:pt>
                <c:pt idx="3414">
                  <c:v>10590</c:v>
                </c:pt>
                <c:pt idx="3415">
                  <c:v>10595</c:v>
                </c:pt>
                <c:pt idx="3416">
                  <c:v>10600</c:v>
                </c:pt>
                <c:pt idx="3417">
                  <c:v>10605</c:v>
                </c:pt>
                <c:pt idx="3418">
                  <c:v>10610</c:v>
                </c:pt>
                <c:pt idx="3419">
                  <c:v>10616</c:v>
                </c:pt>
                <c:pt idx="3420">
                  <c:v>10621</c:v>
                </c:pt>
                <c:pt idx="3421">
                  <c:v>10626</c:v>
                </c:pt>
                <c:pt idx="3422">
                  <c:v>10631</c:v>
                </c:pt>
                <c:pt idx="3423">
                  <c:v>10637</c:v>
                </c:pt>
                <c:pt idx="3424">
                  <c:v>10642</c:v>
                </c:pt>
                <c:pt idx="3425">
                  <c:v>10647</c:v>
                </c:pt>
                <c:pt idx="3426">
                  <c:v>10652</c:v>
                </c:pt>
                <c:pt idx="3427">
                  <c:v>10657</c:v>
                </c:pt>
                <c:pt idx="3428">
                  <c:v>10663</c:v>
                </c:pt>
                <c:pt idx="3429">
                  <c:v>10668</c:v>
                </c:pt>
                <c:pt idx="3430">
                  <c:v>10673</c:v>
                </c:pt>
                <c:pt idx="3431">
                  <c:v>10678</c:v>
                </c:pt>
                <c:pt idx="3432">
                  <c:v>10684</c:v>
                </c:pt>
                <c:pt idx="3433">
                  <c:v>10689</c:v>
                </c:pt>
                <c:pt idx="3434">
                  <c:v>10694</c:v>
                </c:pt>
                <c:pt idx="3435">
                  <c:v>10699</c:v>
                </c:pt>
                <c:pt idx="3436">
                  <c:v>10704</c:v>
                </c:pt>
                <c:pt idx="3437">
                  <c:v>10710</c:v>
                </c:pt>
                <c:pt idx="3438">
                  <c:v>10715</c:v>
                </c:pt>
                <c:pt idx="3439">
                  <c:v>10720</c:v>
                </c:pt>
                <c:pt idx="3440">
                  <c:v>10725</c:v>
                </c:pt>
                <c:pt idx="3441">
                  <c:v>10731</c:v>
                </c:pt>
                <c:pt idx="3442">
                  <c:v>10736</c:v>
                </c:pt>
                <c:pt idx="3443">
                  <c:v>10741.6</c:v>
                </c:pt>
                <c:pt idx="3444">
                  <c:v>10746.8</c:v>
                </c:pt>
                <c:pt idx="3445">
                  <c:v>10752.3</c:v>
                </c:pt>
                <c:pt idx="3446">
                  <c:v>10757.3</c:v>
                </c:pt>
                <c:pt idx="3447">
                  <c:v>10762.6</c:v>
                </c:pt>
                <c:pt idx="3448">
                  <c:v>10767.8</c:v>
                </c:pt>
                <c:pt idx="3449">
                  <c:v>10773.1</c:v>
                </c:pt>
                <c:pt idx="3450">
                  <c:v>10778.35</c:v>
                </c:pt>
                <c:pt idx="3451">
                  <c:v>10783.6</c:v>
                </c:pt>
                <c:pt idx="3452">
                  <c:v>10788.85</c:v>
                </c:pt>
                <c:pt idx="3453">
                  <c:v>10794.1</c:v>
                </c:pt>
                <c:pt idx="3454">
                  <c:v>10799.36</c:v>
                </c:pt>
                <c:pt idx="3455">
                  <c:v>10804.61</c:v>
                </c:pt>
                <c:pt idx="3456">
                  <c:v>10809.86</c:v>
                </c:pt>
                <c:pt idx="3457">
                  <c:v>10815.11</c:v>
                </c:pt>
                <c:pt idx="3458">
                  <c:v>10820.36</c:v>
                </c:pt>
                <c:pt idx="3459">
                  <c:v>10825.61</c:v>
                </c:pt>
                <c:pt idx="3460">
                  <c:v>10830.87</c:v>
                </c:pt>
                <c:pt idx="3461">
                  <c:v>10836.13</c:v>
                </c:pt>
                <c:pt idx="3462">
                  <c:v>10841.39</c:v>
                </c:pt>
                <c:pt idx="3463">
                  <c:v>10846.65</c:v>
                </c:pt>
                <c:pt idx="3464">
                  <c:v>10851.92</c:v>
                </c:pt>
                <c:pt idx="3465">
                  <c:v>10857.18</c:v>
                </c:pt>
                <c:pt idx="3466">
                  <c:v>10862.44</c:v>
                </c:pt>
                <c:pt idx="3467">
                  <c:v>10867.7</c:v>
                </c:pt>
                <c:pt idx="3468">
                  <c:v>10872.96</c:v>
                </c:pt>
                <c:pt idx="3469">
                  <c:v>10878.22</c:v>
                </c:pt>
                <c:pt idx="3470">
                  <c:v>10883.49</c:v>
                </c:pt>
                <c:pt idx="3471">
                  <c:v>10888.76</c:v>
                </c:pt>
                <c:pt idx="3472">
                  <c:v>10894.03</c:v>
                </c:pt>
                <c:pt idx="3473">
                  <c:v>10899.3</c:v>
                </c:pt>
                <c:pt idx="3474">
                  <c:v>10904.57</c:v>
                </c:pt>
                <c:pt idx="3475">
                  <c:v>10909.84</c:v>
                </c:pt>
                <c:pt idx="3476">
                  <c:v>10915.11</c:v>
                </c:pt>
                <c:pt idx="3477">
                  <c:v>10920.38</c:v>
                </c:pt>
                <c:pt idx="3478">
                  <c:v>10925.65</c:v>
                </c:pt>
                <c:pt idx="3479">
                  <c:v>10930.92</c:v>
                </c:pt>
                <c:pt idx="3480">
                  <c:v>10936.2</c:v>
                </c:pt>
                <c:pt idx="3481">
                  <c:v>10941.48</c:v>
                </c:pt>
                <c:pt idx="3482">
                  <c:v>10946.76</c:v>
                </c:pt>
                <c:pt idx="3483">
                  <c:v>10952.04</c:v>
                </c:pt>
                <c:pt idx="3484">
                  <c:v>10957.32</c:v>
                </c:pt>
                <c:pt idx="3485">
                  <c:v>10962.59</c:v>
                </c:pt>
                <c:pt idx="3486">
                  <c:v>10967.87</c:v>
                </c:pt>
                <c:pt idx="3487">
                  <c:v>10973.15</c:v>
                </c:pt>
                <c:pt idx="3488">
                  <c:v>10978.43</c:v>
                </c:pt>
                <c:pt idx="3489">
                  <c:v>10983.71</c:v>
                </c:pt>
                <c:pt idx="3490">
                  <c:v>10989</c:v>
                </c:pt>
                <c:pt idx="3491">
                  <c:v>10994.29</c:v>
                </c:pt>
                <c:pt idx="3492">
                  <c:v>10999.57</c:v>
                </c:pt>
                <c:pt idx="3493">
                  <c:v>11004.86</c:v>
                </c:pt>
                <c:pt idx="3494">
                  <c:v>11010.15</c:v>
                </c:pt>
                <c:pt idx="3495">
                  <c:v>11015.44</c:v>
                </c:pt>
                <c:pt idx="3496">
                  <c:v>11020.73</c:v>
                </c:pt>
                <c:pt idx="3497">
                  <c:v>11026.01</c:v>
                </c:pt>
                <c:pt idx="3498">
                  <c:v>11031.3</c:v>
                </c:pt>
                <c:pt idx="3499">
                  <c:v>11036.59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85136"/>
        <c:axId val="387685696"/>
      </c:scatterChart>
      <c:valAx>
        <c:axId val="387685136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5696"/>
        <c:crosses val="autoZero"/>
        <c:crossBetween val="midCat"/>
      </c:valAx>
      <c:valAx>
        <c:axId val="3876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CERRO DE ORO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Presas!$FP$3:$FP$3501</c:f>
              <c:numCache>
                <c:formatCode>0.00</c:formatCode>
                <c:ptCount val="3499"/>
                <c:pt idx="0">
                  <c:v>37.22</c:v>
                </c:pt>
                <c:pt idx="1">
                  <c:v>37.229999999999997</c:v>
                </c:pt>
                <c:pt idx="2">
                  <c:v>37.24</c:v>
                </c:pt>
                <c:pt idx="3">
                  <c:v>37.25</c:v>
                </c:pt>
                <c:pt idx="4">
                  <c:v>37.26</c:v>
                </c:pt>
                <c:pt idx="5">
                  <c:v>37.270000000000003</c:v>
                </c:pt>
                <c:pt idx="6">
                  <c:v>37.28</c:v>
                </c:pt>
                <c:pt idx="7">
                  <c:v>37.29</c:v>
                </c:pt>
                <c:pt idx="8">
                  <c:v>37.299999999999997</c:v>
                </c:pt>
                <c:pt idx="9">
                  <c:v>37.31</c:v>
                </c:pt>
                <c:pt idx="10">
                  <c:v>37.32</c:v>
                </c:pt>
                <c:pt idx="11">
                  <c:v>37.33</c:v>
                </c:pt>
                <c:pt idx="12">
                  <c:v>37.340000000000003</c:v>
                </c:pt>
                <c:pt idx="13">
                  <c:v>37.35</c:v>
                </c:pt>
                <c:pt idx="14">
                  <c:v>37.36</c:v>
                </c:pt>
                <c:pt idx="15">
                  <c:v>37.369999999999997</c:v>
                </c:pt>
                <c:pt idx="16">
                  <c:v>37.380000000000003</c:v>
                </c:pt>
                <c:pt idx="17">
                  <c:v>37.39</c:v>
                </c:pt>
                <c:pt idx="18">
                  <c:v>37.4</c:v>
                </c:pt>
                <c:pt idx="19">
                  <c:v>37.409999999999997</c:v>
                </c:pt>
                <c:pt idx="20">
                  <c:v>37.43</c:v>
                </c:pt>
                <c:pt idx="21">
                  <c:v>37.44</c:v>
                </c:pt>
                <c:pt idx="22">
                  <c:v>37.450000000000003</c:v>
                </c:pt>
                <c:pt idx="23">
                  <c:v>37.46</c:v>
                </c:pt>
                <c:pt idx="24">
                  <c:v>37.47</c:v>
                </c:pt>
                <c:pt idx="25">
                  <c:v>37.479999999999997</c:v>
                </c:pt>
                <c:pt idx="26">
                  <c:v>37.49</c:v>
                </c:pt>
                <c:pt idx="27">
                  <c:v>37.5</c:v>
                </c:pt>
                <c:pt idx="28">
                  <c:v>37.51</c:v>
                </c:pt>
                <c:pt idx="29">
                  <c:v>37.520000000000003</c:v>
                </c:pt>
                <c:pt idx="30">
                  <c:v>37.53</c:v>
                </c:pt>
                <c:pt idx="31">
                  <c:v>37.54</c:v>
                </c:pt>
                <c:pt idx="32">
                  <c:v>37.549999999999997</c:v>
                </c:pt>
                <c:pt idx="33">
                  <c:v>37.56</c:v>
                </c:pt>
                <c:pt idx="34">
                  <c:v>37.57</c:v>
                </c:pt>
                <c:pt idx="35">
                  <c:v>37.58</c:v>
                </c:pt>
                <c:pt idx="36">
                  <c:v>37.590000000000003</c:v>
                </c:pt>
                <c:pt idx="37">
                  <c:v>37.6</c:v>
                </c:pt>
                <c:pt idx="38">
                  <c:v>37.61</c:v>
                </c:pt>
                <c:pt idx="39">
                  <c:v>37.619999999999997</c:v>
                </c:pt>
                <c:pt idx="40">
                  <c:v>37.630000000000003</c:v>
                </c:pt>
                <c:pt idx="41">
                  <c:v>37.64</c:v>
                </c:pt>
                <c:pt idx="42">
                  <c:v>37.65</c:v>
                </c:pt>
                <c:pt idx="43">
                  <c:v>37.659999999999997</c:v>
                </c:pt>
                <c:pt idx="44">
                  <c:v>37.67</c:v>
                </c:pt>
                <c:pt idx="45">
                  <c:v>37.68</c:v>
                </c:pt>
                <c:pt idx="46">
                  <c:v>37.69</c:v>
                </c:pt>
                <c:pt idx="47">
                  <c:v>37.700000000000003</c:v>
                </c:pt>
                <c:pt idx="48">
                  <c:v>37.71</c:v>
                </c:pt>
                <c:pt idx="49">
                  <c:v>37.72</c:v>
                </c:pt>
                <c:pt idx="50">
                  <c:v>37.729999999999997</c:v>
                </c:pt>
                <c:pt idx="51">
                  <c:v>37.74</c:v>
                </c:pt>
                <c:pt idx="52">
                  <c:v>37.75</c:v>
                </c:pt>
                <c:pt idx="53">
                  <c:v>37.76</c:v>
                </c:pt>
                <c:pt idx="54">
                  <c:v>37.770000000000003</c:v>
                </c:pt>
                <c:pt idx="55">
                  <c:v>37.78</c:v>
                </c:pt>
                <c:pt idx="56">
                  <c:v>37.79</c:v>
                </c:pt>
                <c:pt idx="57">
                  <c:v>37.799999999999997</c:v>
                </c:pt>
                <c:pt idx="58">
                  <c:v>37.81</c:v>
                </c:pt>
                <c:pt idx="59">
                  <c:v>37.82</c:v>
                </c:pt>
                <c:pt idx="60">
                  <c:v>37.83</c:v>
                </c:pt>
                <c:pt idx="61">
                  <c:v>37.840000000000003</c:v>
                </c:pt>
                <c:pt idx="62">
                  <c:v>37.85</c:v>
                </c:pt>
                <c:pt idx="63">
                  <c:v>37.86</c:v>
                </c:pt>
                <c:pt idx="64">
                  <c:v>37.869999999999997</c:v>
                </c:pt>
                <c:pt idx="65">
                  <c:v>37.880000000000003</c:v>
                </c:pt>
                <c:pt idx="66">
                  <c:v>37.89</c:v>
                </c:pt>
                <c:pt idx="67">
                  <c:v>37.9</c:v>
                </c:pt>
                <c:pt idx="68">
                  <c:v>37.909999999999997</c:v>
                </c:pt>
                <c:pt idx="69">
                  <c:v>37.92</c:v>
                </c:pt>
                <c:pt idx="70">
                  <c:v>37.93</c:v>
                </c:pt>
                <c:pt idx="71">
                  <c:v>37.94</c:v>
                </c:pt>
                <c:pt idx="72">
                  <c:v>37.950000000000003</c:v>
                </c:pt>
                <c:pt idx="73">
                  <c:v>37.96</c:v>
                </c:pt>
                <c:pt idx="74">
                  <c:v>37.97</c:v>
                </c:pt>
                <c:pt idx="75">
                  <c:v>37.979999999999997</c:v>
                </c:pt>
                <c:pt idx="76">
                  <c:v>37.99</c:v>
                </c:pt>
                <c:pt idx="77">
                  <c:v>38</c:v>
                </c:pt>
                <c:pt idx="78">
                  <c:v>38.01</c:v>
                </c:pt>
                <c:pt idx="79">
                  <c:v>38.020000000000003</c:v>
                </c:pt>
                <c:pt idx="80">
                  <c:v>38.03</c:v>
                </c:pt>
                <c:pt idx="81">
                  <c:v>38.04</c:v>
                </c:pt>
                <c:pt idx="82">
                  <c:v>38.049999999999997</c:v>
                </c:pt>
                <c:pt idx="83">
                  <c:v>38.06</c:v>
                </c:pt>
                <c:pt idx="84">
                  <c:v>38.07</c:v>
                </c:pt>
                <c:pt idx="85">
                  <c:v>38.08</c:v>
                </c:pt>
                <c:pt idx="86">
                  <c:v>38.090000000000003</c:v>
                </c:pt>
                <c:pt idx="87">
                  <c:v>38.1</c:v>
                </c:pt>
                <c:pt idx="88">
                  <c:v>38.11</c:v>
                </c:pt>
                <c:pt idx="89">
                  <c:v>38.119999999999997</c:v>
                </c:pt>
                <c:pt idx="90">
                  <c:v>38.130000000000003</c:v>
                </c:pt>
                <c:pt idx="91">
                  <c:v>38.14</c:v>
                </c:pt>
                <c:pt idx="92">
                  <c:v>38.15</c:v>
                </c:pt>
                <c:pt idx="93">
                  <c:v>38.159999999999997</c:v>
                </c:pt>
                <c:pt idx="94">
                  <c:v>38.17</c:v>
                </c:pt>
                <c:pt idx="95">
                  <c:v>38.18</c:v>
                </c:pt>
                <c:pt idx="96">
                  <c:v>38.19</c:v>
                </c:pt>
                <c:pt idx="97">
                  <c:v>38.200000000000003</c:v>
                </c:pt>
                <c:pt idx="98">
                  <c:v>38.21</c:v>
                </c:pt>
                <c:pt idx="99">
                  <c:v>38.22</c:v>
                </c:pt>
                <c:pt idx="100">
                  <c:v>38.229999999999997</c:v>
                </c:pt>
                <c:pt idx="101">
                  <c:v>38.24</c:v>
                </c:pt>
                <c:pt idx="102">
                  <c:v>38.25</c:v>
                </c:pt>
                <c:pt idx="103">
                  <c:v>38.26</c:v>
                </c:pt>
                <c:pt idx="104">
                  <c:v>38.270000000000003</c:v>
                </c:pt>
                <c:pt idx="105">
                  <c:v>38.28</c:v>
                </c:pt>
                <c:pt idx="106">
                  <c:v>38.29</c:v>
                </c:pt>
                <c:pt idx="107">
                  <c:v>38.299999999999997</c:v>
                </c:pt>
                <c:pt idx="108">
                  <c:v>38.31</c:v>
                </c:pt>
                <c:pt idx="109">
                  <c:v>38.32</c:v>
                </c:pt>
                <c:pt idx="110">
                  <c:v>38.33</c:v>
                </c:pt>
                <c:pt idx="111">
                  <c:v>38.340000000000003</c:v>
                </c:pt>
                <c:pt idx="112">
                  <c:v>38.35</c:v>
                </c:pt>
                <c:pt idx="113">
                  <c:v>38.36</c:v>
                </c:pt>
                <c:pt idx="114">
                  <c:v>38.369999999999997</c:v>
                </c:pt>
                <c:pt idx="115">
                  <c:v>38.380000000000003</c:v>
                </c:pt>
                <c:pt idx="116">
                  <c:v>38.39</c:v>
                </c:pt>
                <c:pt idx="117">
                  <c:v>38.4</c:v>
                </c:pt>
                <c:pt idx="118">
                  <c:v>38.409999999999997</c:v>
                </c:pt>
                <c:pt idx="119">
                  <c:v>38.42</c:v>
                </c:pt>
                <c:pt idx="120">
                  <c:v>38.43</c:v>
                </c:pt>
                <c:pt idx="121">
                  <c:v>38.44</c:v>
                </c:pt>
                <c:pt idx="122">
                  <c:v>38.450000000000003</c:v>
                </c:pt>
                <c:pt idx="123">
                  <c:v>38.46</c:v>
                </c:pt>
                <c:pt idx="124">
                  <c:v>38.47</c:v>
                </c:pt>
                <c:pt idx="125">
                  <c:v>38.479999999999997</c:v>
                </c:pt>
                <c:pt idx="126">
                  <c:v>38.49</c:v>
                </c:pt>
                <c:pt idx="127">
                  <c:v>38.5</c:v>
                </c:pt>
                <c:pt idx="128">
                  <c:v>38.51</c:v>
                </c:pt>
                <c:pt idx="129">
                  <c:v>38.520000000000003</c:v>
                </c:pt>
                <c:pt idx="130">
                  <c:v>38.53</c:v>
                </c:pt>
                <c:pt idx="131">
                  <c:v>38.54</c:v>
                </c:pt>
                <c:pt idx="132">
                  <c:v>38.549999999999997</c:v>
                </c:pt>
                <c:pt idx="133">
                  <c:v>38.56</c:v>
                </c:pt>
                <c:pt idx="134">
                  <c:v>38.57</c:v>
                </c:pt>
                <c:pt idx="135">
                  <c:v>38.58</c:v>
                </c:pt>
                <c:pt idx="136">
                  <c:v>38.590000000000003</c:v>
                </c:pt>
                <c:pt idx="137">
                  <c:v>38.6</c:v>
                </c:pt>
                <c:pt idx="138">
                  <c:v>38.61</c:v>
                </c:pt>
                <c:pt idx="139">
                  <c:v>38.619999999999997</c:v>
                </c:pt>
                <c:pt idx="140">
                  <c:v>38.630000000000003</c:v>
                </c:pt>
                <c:pt idx="141">
                  <c:v>38.64</c:v>
                </c:pt>
                <c:pt idx="142">
                  <c:v>38.65</c:v>
                </c:pt>
                <c:pt idx="143">
                  <c:v>38.659999999999997</c:v>
                </c:pt>
                <c:pt idx="144">
                  <c:v>38.67</c:v>
                </c:pt>
                <c:pt idx="145">
                  <c:v>38.68</c:v>
                </c:pt>
                <c:pt idx="146">
                  <c:v>38.69</c:v>
                </c:pt>
                <c:pt idx="147">
                  <c:v>38.700000000000003</c:v>
                </c:pt>
                <c:pt idx="148">
                  <c:v>38.71</c:v>
                </c:pt>
                <c:pt idx="149">
                  <c:v>38.72</c:v>
                </c:pt>
                <c:pt idx="150">
                  <c:v>38.729999999999997</c:v>
                </c:pt>
                <c:pt idx="151">
                  <c:v>38.74</c:v>
                </c:pt>
                <c:pt idx="152">
                  <c:v>38.75</c:v>
                </c:pt>
                <c:pt idx="153">
                  <c:v>38.76</c:v>
                </c:pt>
                <c:pt idx="154">
                  <c:v>38.770000000000003</c:v>
                </c:pt>
                <c:pt idx="155">
                  <c:v>38.78</c:v>
                </c:pt>
                <c:pt idx="156">
                  <c:v>38.79</c:v>
                </c:pt>
                <c:pt idx="157">
                  <c:v>38.799999999999997</c:v>
                </c:pt>
                <c:pt idx="158">
                  <c:v>38.81</c:v>
                </c:pt>
                <c:pt idx="159">
                  <c:v>38.82</c:v>
                </c:pt>
                <c:pt idx="160">
                  <c:v>38.83</c:v>
                </c:pt>
                <c:pt idx="161">
                  <c:v>38.840000000000003</c:v>
                </c:pt>
                <c:pt idx="162">
                  <c:v>38.85</c:v>
                </c:pt>
                <c:pt idx="163">
                  <c:v>38.86</c:v>
                </c:pt>
                <c:pt idx="164">
                  <c:v>38.869999999999997</c:v>
                </c:pt>
                <c:pt idx="165">
                  <c:v>38.880000000000003</c:v>
                </c:pt>
                <c:pt idx="166">
                  <c:v>38.89</c:v>
                </c:pt>
                <c:pt idx="167">
                  <c:v>38.9</c:v>
                </c:pt>
                <c:pt idx="168">
                  <c:v>38.909999999999997</c:v>
                </c:pt>
                <c:pt idx="169">
                  <c:v>38.92</c:v>
                </c:pt>
                <c:pt idx="170">
                  <c:v>38.93</c:v>
                </c:pt>
                <c:pt idx="171">
                  <c:v>38.94</c:v>
                </c:pt>
                <c:pt idx="172">
                  <c:v>38.950000000000003</c:v>
                </c:pt>
                <c:pt idx="173">
                  <c:v>38.96</c:v>
                </c:pt>
                <c:pt idx="174">
                  <c:v>38.97</c:v>
                </c:pt>
                <c:pt idx="175">
                  <c:v>38.979999999999997</c:v>
                </c:pt>
                <c:pt idx="176">
                  <c:v>38.99</c:v>
                </c:pt>
                <c:pt idx="177">
                  <c:v>39</c:v>
                </c:pt>
                <c:pt idx="178">
                  <c:v>39.01</c:v>
                </c:pt>
                <c:pt idx="179">
                  <c:v>39.020000000000003</c:v>
                </c:pt>
                <c:pt idx="180">
                  <c:v>39.03</c:v>
                </c:pt>
                <c:pt idx="181">
                  <c:v>39.04</c:v>
                </c:pt>
                <c:pt idx="182">
                  <c:v>39.049999999999997</c:v>
                </c:pt>
                <c:pt idx="183">
                  <c:v>39.06</c:v>
                </c:pt>
                <c:pt idx="184">
                  <c:v>39.07</c:v>
                </c:pt>
                <c:pt idx="185">
                  <c:v>39.08</c:v>
                </c:pt>
                <c:pt idx="186">
                  <c:v>39.090000000000003</c:v>
                </c:pt>
                <c:pt idx="187">
                  <c:v>39.1</c:v>
                </c:pt>
                <c:pt idx="188">
                  <c:v>39.11</c:v>
                </c:pt>
                <c:pt idx="189">
                  <c:v>39.119999999999997</c:v>
                </c:pt>
                <c:pt idx="190">
                  <c:v>39.130000000000003</c:v>
                </c:pt>
                <c:pt idx="191">
                  <c:v>39.14</c:v>
                </c:pt>
                <c:pt idx="192">
                  <c:v>39.15</c:v>
                </c:pt>
                <c:pt idx="193">
                  <c:v>39.159999999999997</c:v>
                </c:pt>
                <c:pt idx="194">
                  <c:v>39.17</c:v>
                </c:pt>
                <c:pt idx="195">
                  <c:v>39.18</c:v>
                </c:pt>
                <c:pt idx="196">
                  <c:v>39.19</c:v>
                </c:pt>
                <c:pt idx="197">
                  <c:v>39.200000000000003</c:v>
                </c:pt>
                <c:pt idx="198">
                  <c:v>39.21</c:v>
                </c:pt>
                <c:pt idx="199">
                  <c:v>39.22</c:v>
                </c:pt>
                <c:pt idx="200">
                  <c:v>39.229999999999997</c:v>
                </c:pt>
                <c:pt idx="201">
                  <c:v>39.24</c:v>
                </c:pt>
                <c:pt idx="202">
                  <c:v>39.25</c:v>
                </c:pt>
                <c:pt idx="203">
                  <c:v>39.26</c:v>
                </c:pt>
                <c:pt idx="204">
                  <c:v>39.270000000000003</c:v>
                </c:pt>
                <c:pt idx="205">
                  <c:v>39.28</c:v>
                </c:pt>
                <c:pt idx="206">
                  <c:v>39.29</c:v>
                </c:pt>
                <c:pt idx="207">
                  <c:v>39.299999999999997</c:v>
                </c:pt>
                <c:pt idx="208">
                  <c:v>39.31</c:v>
                </c:pt>
                <c:pt idx="209">
                  <c:v>39.32</c:v>
                </c:pt>
                <c:pt idx="210">
                  <c:v>39.33</c:v>
                </c:pt>
                <c:pt idx="211">
                  <c:v>39.340000000000003</c:v>
                </c:pt>
                <c:pt idx="212">
                  <c:v>39.35</c:v>
                </c:pt>
                <c:pt idx="213">
                  <c:v>39.36</c:v>
                </c:pt>
                <c:pt idx="214">
                  <c:v>39.369999999999997</c:v>
                </c:pt>
                <c:pt idx="215">
                  <c:v>39.380000000000003</c:v>
                </c:pt>
                <c:pt idx="216">
                  <c:v>39.39</c:v>
                </c:pt>
                <c:pt idx="217">
                  <c:v>39.4</c:v>
                </c:pt>
                <c:pt idx="218">
                  <c:v>39.409999999999997</c:v>
                </c:pt>
                <c:pt idx="219">
                  <c:v>39.42</c:v>
                </c:pt>
                <c:pt idx="220">
                  <c:v>39.43</c:v>
                </c:pt>
                <c:pt idx="221">
                  <c:v>39.44</c:v>
                </c:pt>
                <c:pt idx="222">
                  <c:v>39.450000000000003</c:v>
                </c:pt>
                <c:pt idx="223">
                  <c:v>39.46</c:v>
                </c:pt>
                <c:pt idx="224">
                  <c:v>39.47</c:v>
                </c:pt>
                <c:pt idx="225">
                  <c:v>39.479999999999997</c:v>
                </c:pt>
                <c:pt idx="226">
                  <c:v>39.49</c:v>
                </c:pt>
                <c:pt idx="227">
                  <c:v>39.5</c:v>
                </c:pt>
                <c:pt idx="228">
                  <c:v>39.51</c:v>
                </c:pt>
                <c:pt idx="229">
                  <c:v>39.520000000000003</c:v>
                </c:pt>
                <c:pt idx="230">
                  <c:v>39.53</c:v>
                </c:pt>
                <c:pt idx="231">
                  <c:v>39.54</c:v>
                </c:pt>
                <c:pt idx="232">
                  <c:v>39.549999999999997</c:v>
                </c:pt>
                <c:pt idx="233">
                  <c:v>39.56</c:v>
                </c:pt>
                <c:pt idx="234">
                  <c:v>39.57</c:v>
                </c:pt>
                <c:pt idx="235">
                  <c:v>39.58</c:v>
                </c:pt>
                <c:pt idx="236">
                  <c:v>39.590000000000003</c:v>
                </c:pt>
                <c:pt idx="237">
                  <c:v>39.6</c:v>
                </c:pt>
                <c:pt idx="238">
                  <c:v>39.61</c:v>
                </c:pt>
                <c:pt idx="239">
                  <c:v>39.619999999999997</c:v>
                </c:pt>
                <c:pt idx="240">
                  <c:v>39.630000000000003</c:v>
                </c:pt>
                <c:pt idx="241">
                  <c:v>39.64</c:v>
                </c:pt>
                <c:pt idx="242">
                  <c:v>39.65</c:v>
                </c:pt>
                <c:pt idx="243">
                  <c:v>39.659999999999997</c:v>
                </c:pt>
                <c:pt idx="244">
                  <c:v>39.67</c:v>
                </c:pt>
                <c:pt idx="245">
                  <c:v>39.68</c:v>
                </c:pt>
                <c:pt idx="246">
                  <c:v>39.69</c:v>
                </c:pt>
                <c:pt idx="247">
                  <c:v>39.700000000000003</c:v>
                </c:pt>
                <c:pt idx="248">
                  <c:v>39.71</c:v>
                </c:pt>
                <c:pt idx="249">
                  <c:v>39.72</c:v>
                </c:pt>
                <c:pt idx="250">
                  <c:v>39.729999999999997</c:v>
                </c:pt>
                <c:pt idx="251">
                  <c:v>39.74</c:v>
                </c:pt>
                <c:pt idx="252">
                  <c:v>39.75</c:v>
                </c:pt>
                <c:pt idx="253">
                  <c:v>39.76</c:v>
                </c:pt>
                <c:pt idx="254">
                  <c:v>39.770000000000003</c:v>
                </c:pt>
                <c:pt idx="255">
                  <c:v>39.78</c:v>
                </c:pt>
                <c:pt idx="256">
                  <c:v>39.79</c:v>
                </c:pt>
                <c:pt idx="257">
                  <c:v>39.799999999999997</c:v>
                </c:pt>
                <c:pt idx="258">
                  <c:v>39.81</c:v>
                </c:pt>
                <c:pt idx="259">
                  <c:v>39.82</c:v>
                </c:pt>
                <c:pt idx="260">
                  <c:v>39.83</c:v>
                </c:pt>
                <c:pt idx="261">
                  <c:v>39.840000000000003</c:v>
                </c:pt>
                <c:pt idx="262">
                  <c:v>39.85</c:v>
                </c:pt>
                <c:pt idx="263">
                  <c:v>39.86</c:v>
                </c:pt>
                <c:pt idx="264">
                  <c:v>39.869999999999997</c:v>
                </c:pt>
                <c:pt idx="265">
                  <c:v>39.880000000000003</c:v>
                </c:pt>
                <c:pt idx="266">
                  <c:v>39.89</c:v>
                </c:pt>
                <c:pt idx="267">
                  <c:v>39.9</c:v>
                </c:pt>
                <c:pt idx="268">
                  <c:v>39.909999999999997</c:v>
                </c:pt>
                <c:pt idx="269">
                  <c:v>39.92</c:v>
                </c:pt>
                <c:pt idx="270">
                  <c:v>39.93</c:v>
                </c:pt>
                <c:pt idx="271">
                  <c:v>39.94</c:v>
                </c:pt>
                <c:pt idx="272">
                  <c:v>39.950000000000003</c:v>
                </c:pt>
                <c:pt idx="273">
                  <c:v>39.96</c:v>
                </c:pt>
                <c:pt idx="274">
                  <c:v>39.97</c:v>
                </c:pt>
                <c:pt idx="275">
                  <c:v>39.979999999999997</c:v>
                </c:pt>
                <c:pt idx="276">
                  <c:v>39.99</c:v>
                </c:pt>
                <c:pt idx="277">
                  <c:v>40</c:v>
                </c:pt>
                <c:pt idx="278">
                  <c:v>40.01</c:v>
                </c:pt>
                <c:pt idx="279">
                  <c:v>40.020000000000003</c:v>
                </c:pt>
                <c:pt idx="280">
                  <c:v>40.03</c:v>
                </c:pt>
                <c:pt idx="281">
                  <c:v>40.04</c:v>
                </c:pt>
                <c:pt idx="282">
                  <c:v>40.049999999999997</c:v>
                </c:pt>
                <c:pt idx="283">
                  <c:v>40.06</c:v>
                </c:pt>
                <c:pt idx="284">
                  <c:v>40.07</c:v>
                </c:pt>
                <c:pt idx="285">
                  <c:v>40.08</c:v>
                </c:pt>
                <c:pt idx="286">
                  <c:v>40.090000000000003</c:v>
                </c:pt>
                <c:pt idx="287">
                  <c:v>40.1</c:v>
                </c:pt>
                <c:pt idx="288">
                  <c:v>40.11</c:v>
                </c:pt>
                <c:pt idx="289">
                  <c:v>40.119999999999997</c:v>
                </c:pt>
                <c:pt idx="290">
                  <c:v>40.130000000000003</c:v>
                </c:pt>
                <c:pt idx="291">
                  <c:v>40.14</c:v>
                </c:pt>
                <c:pt idx="292">
                  <c:v>40.15</c:v>
                </c:pt>
                <c:pt idx="293">
                  <c:v>40.159999999999997</c:v>
                </c:pt>
                <c:pt idx="294">
                  <c:v>40.17</c:v>
                </c:pt>
                <c:pt idx="295">
                  <c:v>40.18</c:v>
                </c:pt>
                <c:pt idx="296">
                  <c:v>40.19</c:v>
                </c:pt>
                <c:pt idx="297">
                  <c:v>40.200000000000003</c:v>
                </c:pt>
                <c:pt idx="298">
                  <c:v>40.21</c:v>
                </c:pt>
                <c:pt idx="299">
                  <c:v>40.22</c:v>
                </c:pt>
                <c:pt idx="300">
                  <c:v>40.229999999999997</c:v>
                </c:pt>
                <c:pt idx="301">
                  <c:v>40.24</c:v>
                </c:pt>
                <c:pt idx="302">
                  <c:v>40.25</c:v>
                </c:pt>
                <c:pt idx="303">
                  <c:v>40.26</c:v>
                </c:pt>
                <c:pt idx="304">
                  <c:v>40.270000000000003</c:v>
                </c:pt>
                <c:pt idx="305">
                  <c:v>40.28</c:v>
                </c:pt>
                <c:pt idx="306">
                  <c:v>40.29</c:v>
                </c:pt>
                <c:pt idx="307">
                  <c:v>40.299999999999997</c:v>
                </c:pt>
                <c:pt idx="308">
                  <c:v>40.31</c:v>
                </c:pt>
                <c:pt idx="309">
                  <c:v>40.32</c:v>
                </c:pt>
                <c:pt idx="310">
                  <c:v>40.33</c:v>
                </c:pt>
                <c:pt idx="311">
                  <c:v>40.340000000000003</c:v>
                </c:pt>
                <c:pt idx="312">
                  <c:v>40.35</c:v>
                </c:pt>
                <c:pt idx="313">
                  <c:v>40.36</c:v>
                </c:pt>
                <c:pt idx="314">
                  <c:v>40.369999999999997</c:v>
                </c:pt>
                <c:pt idx="315">
                  <c:v>40.380000000000003</c:v>
                </c:pt>
                <c:pt idx="316">
                  <c:v>40.39</c:v>
                </c:pt>
                <c:pt idx="317">
                  <c:v>40.4</c:v>
                </c:pt>
                <c:pt idx="318">
                  <c:v>40.409999999999997</c:v>
                </c:pt>
                <c:pt idx="319">
                  <c:v>40.42</c:v>
                </c:pt>
                <c:pt idx="320">
                  <c:v>40.43</c:v>
                </c:pt>
                <c:pt idx="321">
                  <c:v>40.44</c:v>
                </c:pt>
                <c:pt idx="322">
                  <c:v>40.450000000000003</c:v>
                </c:pt>
                <c:pt idx="323">
                  <c:v>40.46</c:v>
                </c:pt>
                <c:pt idx="324">
                  <c:v>40.47</c:v>
                </c:pt>
                <c:pt idx="325">
                  <c:v>40.479999999999997</c:v>
                </c:pt>
                <c:pt idx="326">
                  <c:v>40.49</c:v>
                </c:pt>
                <c:pt idx="327">
                  <c:v>40.5</c:v>
                </c:pt>
                <c:pt idx="328">
                  <c:v>40.51</c:v>
                </c:pt>
                <c:pt idx="329">
                  <c:v>40.520000000000003</c:v>
                </c:pt>
                <c:pt idx="330">
                  <c:v>40.53</c:v>
                </c:pt>
                <c:pt idx="331">
                  <c:v>40.54</c:v>
                </c:pt>
                <c:pt idx="332">
                  <c:v>40.549999999999997</c:v>
                </c:pt>
                <c:pt idx="333">
                  <c:v>40.56</c:v>
                </c:pt>
                <c:pt idx="334">
                  <c:v>40.57</c:v>
                </c:pt>
                <c:pt idx="335">
                  <c:v>40.58</c:v>
                </c:pt>
                <c:pt idx="336">
                  <c:v>40.590000000000003</c:v>
                </c:pt>
                <c:pt idx="337">
                  <c:v>40.6</c:v>
                </c:pt>
                <c:pt idx="338">
                  <c:v>40.61</c:v>
                </c:pt>
                <c:pt idx="339">
                  <c:v>40.619999999999997</c:v>
                </c:pt>
                <c:pt idx="340">
                  <c:v>40.630000000000003</c:v>
                </c:pt>
                <c:pt idx="341">
                  <c:v>40.64</c:v>
                </c:pt>
                <c:pt idx="342">
                  <c:v>40.65</c:v>
                </c:pt>
                <c:pt idx="343">
                  <c:v>40.659999999999997</c:v>
                </c:pt>
                <c:pt idx="344">
                  <c:v>40.67</c:v>
                </c:pt>
                <c:pt idx="345">
                  <c:v>40.68</c:v>
                </c:pt>
                <c:pt idx="346">
                  <c:v>40.69</c:v>
                </c:pt>
                <c:pt idx="347">
                  <c:v>40.700000000000003</c:v>
                </c:pt>
                <c:pt idx="348">
                  <c:v>40.71</c:v>
                </c:pt>
                <c:pt idx="349">
                  <c:v>40.72</c:v>
                </c:pt>
                <c:pt idx="350">
                  <c:v>40.729999999999997</c:v>
                </c:pt>
                <c:pt idx="351">
                  <c:v>40.74</c:v>
                </c:pt>
                <c:pt idx="352">
                  <c:v>40.75</c:v>
                </c:pt>
                <c:pt idx="353">
                  <c:v>40.76</c:v>
                </c:pt>
                <c:pt idx="354">
                  <c:v>40.770000000000003</c:v>
                </c:pt>
                <c:pt idx="355">
                  <c:v>40.78</c:v>
                </c:pt>
                <c:pt idx="356">
                  <c:v>40.79</c:v>
                </c:pt>
                <c:pt idx="357">
                  <c:v>40.799999999999997</c:v>
                </c:pt>
                <c:pt idx="358">
                  <c:v>40.81</c:v>
                </c:pt>
                <c:pt idx="359">
                  <c:v>40.82</c:v>
                </c:pt>
                <c:pt idx="360">
                  <c:v>40.83</c:v>
                </c:pt>
                <c:pt idx="361">
                  <c:v>40.840000000000003</c:v>
                </c:pt>
                <c:pt idx="362">
                  <c:v>40.85</c:v>
                </c:pt>
                <c:pt idx="363">
                  <c:v>40.86</c:v>
                </c:pt>
                <c:pt idx="364">
                  <c:v>40.869999999999997</c:v>
                </c:pt>
                <c:pt idx="365">
                  <c:v>40.880000000000003</c:v>
                </c:pt>
                <c:pt idx="366">
                  <c:v>40.89</c:v>
                </c:pt>
                <c:pt idx="367">
                  <c:v>40.9</c:v>
                </c:pt>
                <c:pt idx="368">
                  <c:v>40.909999999999997</c:v>
                </c:pt>
                <c:pt idx="369">
                  <c:v>40.92</c:v>
                </c:pt>
                <c:pt idx="370">
                  <c:v>40.93</c:v>
                </c:pt>
                <c:pt idx="371">
                  <c:v>40.94</c:v>
                </c:pt>
                <c:pt idx="372">
                  <c:v>40.950000000000003</c:v>
                </c:pt>
                <c:pt idx="373">
                  <c:v>40.96</c:v>
                </c:pt>
                <c:pt idx="374">
                  <c:v>40.97</c:v>
                </c:pt>
                <c:pt idx="375">
                  <c:v>40.98</c:v>
                </c:pt>
                <c:pt idx="376">
                  <c:v>40.99</c:v>
                </c:pt>
                <c:pt idx="377">
                  <c:v>41</c:v>
                </c:pt>
                <c:pt idx="378">
                  <c:v>41.01</c:v>
                </c:pt>
                <c:pt idx="379">
                  <c:v>41.02</c:v>
                </c:pt>
                <c:pt idx="380">
                  <c:v>41.03</c:v>
                </c:pt>
                <c:pt idx="381">
                  <c:v>41.04</c:v>
                </c:pt>
                <c:pt idx="382">
                  <c:v>41.05</c:v>
                </c:pt>
                <c:pt idx="383">
                  <c:v>41.06</c:v>
                </c:pt>
                <c:pt idx="384">
                  <c:v>41.07</c:v>
                </c:pt>
                <c:pt idx="385">
                  <c:v>41.08</c:v>
                </c:pt>
                <c:pt idx="386">
                  <c:v>41.09</c:v>
                </c:pt>
                <c:pt idx="387">
                  <c:v>41.1</c:v>
                </c:pt>
                <c:pt idx="388">
                  <c:v>41.11</c:v>
                </c:pt>
                <c:pt idx="389">
                  <c:v>41.12</c:v>
                </c:pt>
                <c:pt idx="390">
                  <c:v>41.13</c:v>
                </c:pt>
                <c:pt idx="391">
                  <c:v>41.14</c:v>
                </c:pt>
                <c:pt idx="392">
                  <c:v>41.15</c:v>
                </c:pt>
                <c:pt idx="393">
                  <c:v>41.16</c:v>
                </c:pt>
                <c:pt idx="394">
                  <c:v>41.17</c:v>
                </c:pt>
                <c:pt idx="395">
                  <c:v>41.18</c:v>
                </c:pt>
                <c:pt idx="396">
                  <c:v>41.19</c:v>
                </c:pt>
                <c:pt idx="397">
                  <c:v>41.2</c:v>
                </c:pt>
                <c:pt idx="398">
                  <c:v>41.21</c:v>
                </c:pt>
                <c:pt idx="399">
                  <c:v>41.22</c:v>
                </c:pt>
                <c:pt idx="400">
                  <c:v>41.23</c:v>
                </c:pt>
                <c:pt idx="401">
                  <c:v>41.24</c:v>
                </c:pt>
                <c:pt idx="402">
                  <c:v>41.25</c:v>
                </c:pt>
                <c:pt idx="403">
                  <c:v>41.26</c:v>
                </c:pt>
                <c:pt idx="404">
                  <c:v>41.27</c:v>
                </c:pt>
                <c:pt idx="405">
                  <c:v>41.28</c:v>
                </c:pt>
                <c:pt idx="406">
                  <c:v>41.29</c:v>
                </c:pt>
                <c:pt idx="407">
                  <c:v>41.3</c:v>
                </c:pt>
                <c:pt idx="408">
                  <c:v>41.31</c:v>
                </c:pt>
                <c:pt idx="409">
                  <c:v>41.32</c:v>
                </c:pt>
                <c:pt idx="410">
                  <c:v>41.33</c:v>
                </c:pt>
                <c:pt idx="411">
                  <c:v>41.34</c:v>
                </c:pt>
                <c:pt idx="412">
                  <c:v>41.35</c:v>
                </c:pt>
                <c:pt idx="413">
                  <c:v>41.36</c:v>
                </c:pt>
                <c:pt idx="414">
                  <c:v>41.37</c:v>
                </c:pt>
                <c:pt idx="415">
                  <c:v>41.38</c:v>
                </c:pt>
                <c:pt idx="416">
                  <c:v>41.39</c:v>
                </c:pt>
                <c:pt idx="417">
                  <c:v>41.4</c:v>
                </c:pt>
                <c:pt idx="418">
                  <c:v>41.41</c:v>
                </c:pt>
                <c:pt idx="419">
                  <c:v>41.42</c:v>
                </c:pt>
                <c:pt idx="420">
                  <c:v>41.43</c:v>
                </c:pt>
                <c:pt idx="421">
                  <c:v>41.44</c:v>
                </c:pt>
                <c:pt idx="422">
                  <c:v>41.45</c:v>
                </c:pt>
                <c:pt idx="423">
                  <c:v>41.46</c:v>
                </c:pt>
                <c:pt idx="424">
                  <c:v>41.47</c:v>
                </c:pt>
                <c:pt idx="425">
                  <c:v>41.48</c:v>
                </c:pt>
                <c:pt idx="426">
                  <c:v>41.49</c:v>
                </c:pt>
                <c:pt idx="427">
                  <c:v>41.5</c:v>
                </c:pt>
                <c:pt idx="428">
                  <c:v>41.51</c:v>
                </c:pt>
                <c:pt idx="429">
                  <c:v>41.52</c:v>
                </c:pt>
                <c:pt idx="430">
                  <c:v>41.53</c:v>
                </c:pt>
                <c:pt idx="431">
                  <c:v>41.54</c:v>
                </c:pt>
                <c:pt idx="432">
                  <c:v>41.55</c:v>
                </c:pt>
                <c:pt idx="433">
                  <c:v>41.56</c:v>
                </c:pt>
                <c:pt idx="434">
                  <c:v>41.57</c:v>
                </c:pt>
                <c:pt idx="435">
                  <c:v>41.58</c:v>
                </c:pt>
                <c:pt idx="436">
                  <c:v>41.59</c:v>
                </c:pt>
                <c:pt idx="437">
                  <c:v>41.6</c:v>
                </c:pt>
                <c:pt idx="438">
                  <c:v>41.61</c:v>
                </c:pt>
                <c:pt idx="439">
                  <c:v>41.62</c:v>
                </c:pt>
                <c:pt idx="440">
                  <c:v>41.63</c:v>
                </c:pt>
                <c:pt idx="441">
                  <c:v>41.64</c:v>
                </c:pt>
                <c:pt idx="442">
                  <c:v>41.65</c:v>
                </c:pt>
                <c:pt idx="443">
                  <c:v>41.66</c:v>
                </c:pt>
                <c:pt idx="444">
                  <c:v>41.67</c:v>
                </c:pt>
                <c:pt idx="445">
                  <c:v>41.68</c:v>
                </c:pt>
                <c:pt idx="446">
                  <c:v>41.69</c:v>
                </c:pt>
                <c:pt idx="447">
                  <c:v>41.7</c:v>
                </c:pt>
                <c:pt idx="448">
                  <c:v>41.71</c:v>
                </c:pt>
                <c:pt idx="449">
                  <c:v>41.72</c:v>
                </c:pt>
                <c:pt idx="450">
                  <c:v>41.73</c:v>
                </c:pt>
                <c:pt idx="451">
                  <c:v>41.74</c:v>
                </c:pt>
                <c:pt idx="452">
                  <c:v>41.75</c:v>
                </c:pt>
                <c:pt idx="453">
                  <c:v>41.76</c:v>
                </c:pt>
                <c:pt idx="454">
                  <c:v>41.77</c:v>
                </c:pt>
                <c:pt idx="455">
                  <c:v>41.78</c:v>
                </c:pt>
                <c:pt idx="456">
                  <c:v>41.79</c:v>
                </c:pt>
                <c:pt idx="457">
                  <c:v>41.8</c:v>
                </c:pt>
                <c:pt idx="458">
                  <c:v>41.81</c:v>
                </c:pt>
                <c:pt idx="459">
                  <c:v>41.82</c:v>
                </c:pt>
                <c:pt idx="460">
                  <c:v>41.83</c:v>
                </c:pt>
                <c:pt idx="461">
                  <c:v>41.84</c:v>
                </c:pt>
                <c:pt idx="462">
                  <c:v>41.85</c:v>
                </c:pt>
                <c:pt idx="463">
                  <c:v>41.86</c:v>
                </c:pt>
                <c:pt idx="464">
                  <c:v>41.87</c:v>
                </c:pt>
                <c:pt idx="465">
                  <c:v>41.88</c:v>
                </c:pt>
                <c:pt idx="466">
                  <c:v>41.89</c:v>
                </c:pt>
                <c:pt idx="467">
                  <c:v>41.9</c:v>
                </c:pt>
                <c:pt idx="468">
                  <c:v>41.91</c:v>
                </c:pt>
                <c:pt idx="469">
                  <c:v>41.92</c:v>
                </c:pt>
                <c:pt idx="470">
                  <c:v>41.93</c:v>
                </c:pt>
                <c:pt idx="471">
                  <c:v>41.94</c:v>
                </c:pt>
                <c:pt idx="472">
                  <c:v>41.95</c:v>
                </c:pt>
                <c:pt idx="473">
                  <c:v>41.96</c:v>
                </c:pt>
                <c:pt idx="474">
                  <c:v>41.97</c:v>
                </c:pt>
                <c:pt idx="475">
                  <c:v>41.98</c:v>
                </c:pt>
                <c:pt idx="476">
                  <c:v>41.99</c:v>
                </c:pt>
                <c:pt idx="477">
                  <c:v>42</c:v>
                </c:pt>
                <c:pt idx="478">
                  <c:v>42.01</c:v>
                </c:pt>
                <c:pt idx="479">
                  <c:v>42.02</c:v>
                </c:pt>
                <c:pt idx="480">
                  <c:v>42.03</c:v>
                </c:pt>
                <c:pt idx="481">
                  <c:v>42.04</c:v>
                </c:pt>
                <c:pt idx="482">
                  <c:v>42.05</c:v>
                </c:pt>
                <c:pt idx="483">
                  <c:v>42.06</c:v>
                </c:pt>
                <c:pt idx="484">
                  <c:v>42.07</c:v>
                </c:pt>
                <c:pt idx="485">
                  <c:v>42.08</c:v>
                </c:pt>
                <c:pt idx="486">
                  <c:v>42.09</c:v>
                </c:pt>
                <c:pt idx="487">
                  <c:v>42.1</c:v>
                </c:pt>
                <c:pt idx="488">
                  <c:v>42.11</c:v>
                </c:pt>
                <c:pt idx="489">
                  <c:v>42.12</c:v>
                </c:pt>
                <c:pt idx="490">
                  <c:v>42.13</c:v>
                </c:pt>
                <c:pt idx="491">
                  <c:v>42.14</c:v>
                </c:pt>
                <c:pt idx="492">
                  <c:v>42.15</c:v>
                </c:pt>
                <c:pt idx="493">
                  <c:v>42.16</c:v>
                </c:pt>
                <c:pt idx="494">
                  <c:v>42.17</c:v>
                </c:pt>
                <c:pt idx="495">
                  <c:v>42.18</c:v>
                </c:pt>
                <c:pt idx="496">
                  <c:v>42.19</c:v>
                </c:pt>
                <c:pt idx="497">
                  <c:v>42.2</c:v>
                </c:pt>
                <c:pt idx="498">
                  <c:v>42.21</c:v>
                </c:pt>
                <c:pt idx="499">
                  <c:v>42.22</c:v>
                </c:pt>
                <c:pt idx="500">
                  <c:v>42.23</c:v>
                </c:pt>
                <c:pt idx="501">
                  <c:v>42.24</c:v>
                </c:pt>
                <c:pt idx="502">
                  <c:v>42.25</c:v>
                </c:pt>
                <c:pt idx="503">
                  <c:v>42.26</c:v>
                </c:pt>
                <c:pt idx="504">
                  <c:v>42.27</c:v>
                </c:pt>
                <c:pt idx="505">
                  <c:v>42.28</c:v>
                </c:pt>
                <c:pt idx="506">
                  <c:v>42.29</c:v>
                </c:pt>
                <c:pt idx="507">
                  <c:v>42.3</c:v>
                </c:pt>
                <c:pt idx="508">
                  <c:v>42.31</c:v>
                </c:pt>
                <c:pt idx="509">
                  <c:v>42.32</c:v>
                </c:pt>
                <c:pt idx="510">
                  <c:v>42.33</c:v>
                </c:pt>
                <c:pt idx="511">
                  <c:v>42.34</c:v>
                </c:pt>
                <c:pt idx="512">
                  <c:v>42.35</c:v>
                </c:pt>
                <c:pt idx="513">
                  <c:v>42.36</c:v>
                </c:pt>
                <c:pt idx="514">
                  <c:v>42.37</c:v>
                </c:pt>
                <c:pt idx="515">
                  <c:v>42.38</c:v>
                </c:pt>
                <c:pt idx="516">
                  <c:v>42.39</c:v>
                </c:pt>
                <c:pt idx="517">
                  <c:v>42.4</c:v>
                </c:pt>
                <c:pt idx="518">
                  <c:v>42.41</c:v>
                </c:pt>
                <c:pt idx="519">
                  <c:v>42.42</c:v>
                </c:pt>
                <c:pt idx="520">
                  <c:v>42.43</c:v>
                </c:pt>
                <c:pt idx="521">
                  <c:v>42.44</c:v>
                </c:pt>
                <c:pt idx="522">
                  <c:v>42.45</c:v>
                </c:pt>
                <c:pt idx="523">
                  <c:v>42.46</c:v>
                </c:pt>
                <c:pt idx="524">
                  <c:v>42.47</c:v>
                </c:pt>
                <c:pt idx="525">
                  <c:v>42.48</c:v>
                </c:pt>
                <c:pt idx="526">
                  <c:v>42.49</c:v>
                </c:pt>
                <c:pt idx="527">
                  <c:v>42.5</c:v>
                </c:pt>
                <c:pt idx="528">
                  <c:v>42.51</c:v>
                </c:pt>
                <c:pt idx="529">
                  <c:v>42.52</c:v>
                </c:pt>
                <c:pt idx="530">
                  <c:v>42.53</c:v>
                </c:pt>
                <c:pt idx="531">
                  <c:v>42.54</c:v>
                </c:pt>
                <c:pt idx="532">
                  <c:v>42.55</c:v>
                </c:pt>
                <c:pt idx="533">
                  <c:v>42.56</c:v>
                </c:pt>
                <c:pt idx="534">
                  <c:v>42.57</c:v>
                </c:pt>
                <c:pt idx="535">
                  <c:v>42.58</c:v>
                </c:pt>
                <c:pt idx="536">
                  <c:v>42.59</c:v>
                </c:pt>
                <c:pt idx="537">
                  <c:v>42.6</c:v>
                </c:pt>
                <c:pt idx="538">
                  <c:v>42.61</c:v>
                </c:pt>
                <c:pt idx="539">
                  <c:v>42.62</c:v>
                </c:pt>
                <c:pt idx="540">
                  <c:v>42.63</c:v>
                </c:pt>
                <c:pt idx="541">
                  <c:v>42.64</c:v>
                </c:pt>
                <c:pt idx="542">
                  <c:v>42.65</c:v>
                </c:pt>
                <c:pt idx="543">
                  <c:v>42.66</c:v>
                </c:pt>
                <c:pt idx="544">
                  <c:v>42.67</c:v>
                </c:pt>
                <c:pt idx="545">
                  <c:v>42.68</c:v>
                </c:pt>
                <c:pt idx="546">
                  <c:v>42.69</c:v>
                </c:pt>
                <c:pt idx="547">
                  <c:v>42.7</c:v>
                </c:pt>
                <c:pt idx="548">
                  <c:v>42.71</c:v>
                </c:pt>
                <c:pt idx="549">
                  <c:v>42.72</c:v>
                </c:pt>
                <c:pt idx="550">
                  <c:v>42.73</c:v>
                </c:pt>
                <c:pt idx="551">
                  <c:v>42.74</c:v>
                </c:pt>
                <c:pt idx="552">
                  <c:v>42.75</c:v>
                </c:pt>
                <c:pt idx="553">
                  <c:v>42.76</c:v>
                </c:pt>
                <c:pt idx="554">
                  <c:v>42.77</c:v>
                </c:pt>
                <c:pt idx="555">
                  <c:v>42.78</c:v>
                </c:pt>
                <c:pt idx="556">
                  <c:v>42.79</c:v>
                </c:pt>
                <c:pt idx="557">
                  <c:v>42.8</c:v>
                </c:pt>
                <c:pt idx="558">
                  <c:v>42.81</c:v>
                </c:pt>
                <c:pt idx="559">
                  <c:v>42.82</c:v>
                </c:pt>
                <c:pt idx="560">
                  <c:v>42.83</c:v>
                </c:pt>
                <c:pt idx="561">
                  <c:v>42.84</c:v>
                </c:pt>
                <c:pt idx="562">
                  <c:v>42.85</c:v>
                </c:pt>
                <c:pt idx="563">
                  <c:v>42.86</c:v>
                </c:pt>
                <c:pt idx="564">
                  <c:v>42.87</c:v>
                </c:pt>
                <c:pt idx="565">
                  <c:v>42.88</c:v>
                </c:pt>
                <c:pt idx="566">
                  <c:v>42.89</c:v>
                </c:pt>
                <c:pt idx="567">
                  <c:v>42.9</c:v>
                </c:pt>
                <c:pt idx="568">
                  <c:v>42.91</c:v>
                </c:pt>
                <c:pt idx="569">
                  <c:v>42.92</c:v>
                </c:pt>
                <c:pt idx="570">
                  <c:v>42.93</c:v>
                </c:pt>
                <c:pt idx="571">
                  <c:v>42.94</c:v>
                </c:pt>
                <c:pt idx="572">
                  <c:v>42.95</c:v>
                </c:pt>
                <c:pt idx="573">
                  <c:v>42.96</c:v>
                </c:pt>
                <c:pt idx="574">
                  <c:v>42.97</c:v>
                </c:pt>
                <c:pt idx="575">
                  <c:v>42.98</c:v>
                </c:pt>
                <c:pt idx="576">
                  <c:v>42.99</c:v>
                </c:pt>
                <c:pt idx="577">
                  <c:v>43</c:v>
                </c:pt>
                <c:pt idx="578">
                  <c:v>43.01</c:v>
                </c:pt>
                <c:pt idx="579">
                  <c:v>43.02</c:v>
                </c:pt>
                <c:pt idx="580">
                  <c:v>43.03</c:v>
                </c:pt>
                <c:pt idx="581">
                  <c:v>43.04</c:v>
                </c:pt>
                <c:pt idx="582">
                  <c:v>43.05</c:v>
                </c:pt>
                <c:pt idx="583">
                  <c:v>43.06</c:v>
                </c:pt>
                <c:pt idx="584">
                  <c:v>43.07</c:v>
                </c:pt>
                <c:pt idx="585">
                  <c:v>43.08</c:v>
                </c:pt>
                <c:pt idx="586">
                  <c:v>43.09</c:v>
                </c:pt>
                <c:pt idx="587">
                  <c:v>43.1</c:v>
                </c:pt>
                <c:pt idx="588">
                  <c:v>43.11</c:v>
                </c:pt>
                <c:pt idx="589">
                  <c:v>43.12</c:v>
                </c:pt>
                <c:pt idx="590">
                  <c:v>43.13</c:v>
                </c:pt>
                <c:pt idx="591">
                  <c:v>43.14</c:v>
                </c:pt>
                <c:pt idx="592">
                  <c:v>43.15</c:v>
                </c:pt>
                <c:pt idx="593">
                  <c:v>43.16</c:v>
                </c:pt>
                <c:pt idx="594">
                  <c:v>43.17</c:v>
                </c:pt>
                <c:pt idx="595">
                  <c:v>43.18</c:v>
                </c:pt>
                <c:pt idx="596">
                  <c:v>43.19</c:v>
                </c:pt>
                <c:pt idx="597">
                  <c:v>43.2</c:v>
                </c:pt>
                <c:pt idx="598">
                  <c:v>43.21</c:v>
                </c:pt>
                <c:pt idx="599">
                  <c:v>43.22</c:v>
                </c:pt>
                <c:pt idx="600">
                  <c:v>43.23</c:v>
                </c:pt>
                <c:pt idx="601">
                  <c:v>43.24</c:v>
                </c:pt>
                <c:pt idx="602">
                  <c:v>43.25</c:v>
                </c:pt>
                <c:pt idx="603">
                  <c:v>43.26</c:v>
                </c:pt>
                <c:pt idx="604">
                  <c:v>43.27</c:v>
                </c:pt>
                <c:pt idx="605">
                  <c:v>43.28</c:v>
                </c:pt>
                <c:pt idx="606">
                  <c:v>43.29</c:v>
                </c:pt>
                <c:pt idx="607">
                  <c:v>43.3</c:v>
                </c:pt>
                <c:pt idx="608">
                  <c:v>43.31</c:v>
                </c:pt>
                <c:pt idx="609">
                  <c:v>43.32</c:v>
                </c:pt>
                <c:pt idx="610">
                  <c:v>43.33</c:v>
                </c:pt>
                <c:pt idx="611">
                  <c:v>43.34</c:v>
                </c:pt>
                <c:pt idx="612">
                  <c:v>43.35</c:v>
                </c:pt>
                <c:pt idx="613">
                  <c:v>43.36</c:v>
                </c:pt>
                <c:pt idx="614">
                  <c:v>43.37</c:v>
                </c:pt>
                <c:pt idx="615">
                  <c:v>43.38</c:v>
                </c:pt>
                <c:pt idx="616">
                  <c:v>43.39</c:v>
                </c:pt>
                <c:pt idx="617">
                  <c:v>43.4</c:v>
                </c:pt>
                <c:pt idx="618">
                  <c:v>43.41</c:v>
                </c:pt>
                <c:pt idx="619">
                  <c:v>43.42</c:v>
                </c:pt>
                <c:pt idx="620">
                  <c:v>43.43</c:v>
                </c:pt>
                <c:pt idx="621">
                  <c:v>43.44</c:v>
                </c:pt>
                <c:pt idx="622">
                  <c:v>43.45</c:v>
                </c:pt>
                <c:pt idx="623">
                  <c:v>43.46</c:v>
                </c:pt>
                <c:pt idx="624">
                  <c:v>43.47</c:v>
                </c:pt>
                <c:pt idx="625">
                  <c:v>43.48</c:v>
                </c:pt>
                <c:pt idx="626">
                  <c:v>43.49</c:v>
                </c:pt>
                <c:pt idx="627">
                  <c:v>43.5</c:v>
                </c:pt>
                <c:pt idx="628">
                  <c:v>43.51</c:v>
                </c:pt>
                <c:pt idx="629">
                  <c:v>43.52</c:v>
                </c:pt>
                <c:pt idx="630">
                  <c:v>43.53</c:v>
                </c:pt>
                <c:pt idx="631">
                  <c:v>43.54</c:v>
                </c:pt>
                <c:pt idx="632">
                  <c:v>43.55</c:v>
                </c:pt>
                <c:pt idx="633">
                  <c:v>43.56</c:v>
                </c:pt>
                <c:pt idx="634">
                  <c:v>43.57</c:v>
                </c:pt>
                <c:pt idx="635">
                  <c:v>43.58</c:v>
                </c:pt>
                <c:pt idx="636">
                  <c:v>43.59</c:v>
                </c:pt>
                <c:pt idx="637">
                  <c:v>43.6</c:v>
                </c:pt>
                <c:pt idx="638">
                  <c:v>43.61</c:v>
                </c:pt>
                <c:pt idx="639">
                  <c:v>43.62</c:v>
                </c:pt>
                <c:pt idx="640">
                  <c:v>43.63</c:v>
                </c:pt>
                <c:pt idx="641">
                  <c:v>43.64</c:v>
                </c:pt>
                <c:pt idx="642">
                  <c:v>43.65</c:v>
                </c:pt>
                <c:pt idx="643">
                  <c:v>43.66</c:v>
                </c:pt>
                <c:pt idx="644">
                  <c:v>43.67</c:v>
                </c:pt>
                <c:pt idx="645">
                  <c:v>43.68</c:v>
                </c:pt>
                <c:pt idx="646">
                  <c:v>43.69</c:v>
                </c:pt>
                <c:pt idx="647">
                  <c:v>43.7</c:v>
                </c:pt>
                <c:pt idx="648">
                  <c:v>43.71</c:v>
                </c:pt>
                <c:pt idx="649">
                  <c:v>43.72</c:v>
                </c:pt>
                <c:pt idx="650">
                  <c:v>43.73</c:v>
                </c:pt>
                <c:pt idx="651">
                  <c:v>43.74</c:v>
                </c:pt>
                <c:pt idx="652">
                  <c:v>43.75</c:v>
                </c:pt>
                <c:pt idx="653">
                  <c:v>43.76</c:v>
                </c:pt>
                <c:pt idx="654">
                  <c:v>43.77</c:v>
                </c:pt>
                <c:pt idx="655">
                  <c:v>43.78</c:v>
                </c:pt>
                <c:pt idx="656">
                  <c:v>43.79</c:v>
                </c:pt>
                <c:pt idx="657">
                  <c:v>43.8</c:v>
                </c:pt>
                <c:pt idx="658">
                  <c:v>43.81</c:v>
                </c:pt>
                <c:pt idx="659">
                  <c:v>43.82</c:v>
                </c:pt>
                <c:pt idx="660">
                  <c:v>43.83</c:v>
                </c:pt>
                <c:pt idx="661">
                  <c:v>43.84</c:v>
                </c:pt>
                <c:pt idx="662">
                  <c:v>43.85</c:v>
                </c:pt>
                <c:pt idx="663">
                  <c:v>43.86</c:v>
                </c:pt>
                <c:pt idx="664">
                  <c:v>43.87</c:v>
                </c:pt>
                <c:pt idx="665">
                  <c:v>43.88</c:v>
                </c:pt>
                <c:pt idx="666">
                  <c:v>43.89</c:v>
                </c:pt>
                <c:pt idx="667">
                  <c:v>43.9</c:v>
                </c:pt>
                <c:pt idx="668">
                  <c:v>43.91</c:v>
                </c:pt>
                <c:pt idx="669">
                  <c:v>43.92</c:v>
                </c:pt>
                <c:pt idx="670">
                  <c:v>43.93</c:v>
                </c:pt>
                <c:pt idx="671">
                  <c:v>43.94</c:v>
                </c:pt>
                <c:pt idx="672">
                  <c:v>43.95</c:v>
                </c:pt>
                <c:pt idx="673">
                  <c:v>43.96</c:v>
                </c:pt>
                <c:pt idx="674">
                  <c:v>43.97</c:v>
                </c:pt>
                <c:pt idx="675">
                  <c:v>43.98</c:v>
                </c:pt>
                <c:pt idx="676">
                  <c:v>43.99</c:v>
                </c:pt>
                <c:pt idx="677">
                  <c:v>44</c:v>
                </c:pt>
                <c:pt idx="678">
                  <c:v>44.01</c:v>
                </c:pt>
                <c:pt idx="679">
                  <c:v>44.02</c:v>
                </c:pt>
                <c:pt idx="680">
                  <c:v>44.03</c:v>
                </c:pt>
                <c:pt idx="681">
                  <c:v>44.04</c:v>
                </c:pt>
                <c:pt idx="682">
                  <c:v>44.05</c:v>
                </c:pt>
                <c:pt idx="683">
                  <c:v>44.06</c:v>
                </c:pt>
                <c:pt idx="684">
                  <c:v>44.07</c:v>
                </c:pt>
                <c:pt idx="685">
                  <c:v>44.08</c:v>
                </c:pt>
                <c:pt idx="686">
                  <c:v>44.09</c:v>
                </c:pt>
                <c:pt idx="687">
                  <c:v>44.1</c:v>
                </c:pt>
                <c:pt idx="688">
                  <c:v>44.11</c:v>
                </c:pt>
                <c:pt idx="689">
                  <c:v>44.12</c:v>
                </c:pt>
                <c:pt idx="690">
                  <c:v>44.13</c:v>
                </c:pt>
                <c:pt idx="691">
                  <c:v>44.14</c:v>
                </c:pt>
                <c:pt idx="692">
                  <c:v>44.15</c:v>
                </c:pt>
                <c:pt idx="693">
                  <c:v>44.16</c:v>
                </c:pt>
                <c:pt idx="694">
                  <c:v>44.17</c:v>
                </c:pt>
                <c:pt idx="695">
                  <c:v>44.18</c:v>
                </c:pt>
                <c:pt idx="696">
                  <c:v>44.19</c:v>
                </c:pt>
                <c:pt idx="697">
                  <c:v>44.2</c:v>
                </c:pt>
                <c:pt idx="698">
                  <c:v>44.21</c:v>
                </c:pt>
                <c:pt idx="699">
                  <c:v>44.22</c:v>
                </c:pt>
                <c:pt idx="700">
                  <c:v>44.23</c:v>
                </c:pt>
                <c:pt idx="701">
                  <c:v>44.24</c:v>
                </c:pt>
                <c:pt idx="702">
                  <c:v>44.25</c:v>
                </c:pt>
                <c:pt idx="703">
                  <c:v>44.26</c:v>
                </c:pt>
                <c:pt idx="704">
                  <c:v>44.27</c:v>
                </c:pt>
                <c:pt idx="705">
                  <c:v>44.28</c:v>
                </c:pt>
                <c:pt idx="706">
                  <c:v>44.29</c:v>
                </c:pt>
                <c:pt idx="707">
                  <c:v>44.3</c:v>
                </c:pt>
                <c:pt idx="708">
                  <c:v>44.31</c:v>
                </c:pt>
                <c:pt idx="709">
                  <c:v>44.32</c:v>
                </c:pt>
                <c:pt idx="710">
                  <c:v>44.33</c:v>
                </c:pt>
                <c:pt idx="711">
                  <c:v>44.34</c:v>
                </c:pt>
                <c:pt idx="712">
                  <c:v>44.35</c:v>
                </c:pt>
                <c:pt idx="713">
                  <c:v>44.36</c:v>
                </c:pt>
                <c:pt idx="714">
                  <c:v>44.37</c:v>
                </c:pt>
                <c:pt idx="715">
                  <c:v>44.38</c:v>
                </c:pt>
                <c:pt idx="716">
                  <c:v>44.39</c:v>
                </c:pt>
                <c:pt idx="717">
                  <c:v>44.4</c:v>
                </c:pt>
                <c:pt idx="718">
                  <c:v>44.41</c:v>
                </c:pt>
                <c:pt idx="719">
                  <c:v>44.42</c:v>
                </c:pt>
                <c:pt idx="720">
                  <c:v>44.43</c:v>
                </c:pt>
                <c:pt idx="721">
                  <c:v>44.44</c:v>
                </c:pt>
                <c:pt idx="722">
                  <c:v>44.45</c:v>
                </c:pt>
                <c:pt idx="723">
                  <c:v>44.46</c:v>
                </c:pt>
                <c:pt idx="724">
                  <c:v>44.47</c:v>
                </c:pt>
                <c:pt idx="725">
                  <c:v>44.48</c:v>
                </c:pt>
                <c:pt idx="726">
                  <c:v>44.49</c:v>
                </c:pt>
                <c:pt idx="727">
                  <c:v>44.5</c:v>
                </c:pt>
                <c:pt idx="728">
                  <c:v>44.51</c:v>
                </c:pt>
                <c:pt idx="729">
                  <c:v>44.52</c:v>
                </c:pt>
                <c:pt idx="730">
                  <c:v>44.53</c:v>
                </c:pt>
                <c:pt idx="731">
                  <c:v>44.54</c:v>
                </c:pt>
                <c:pt idx="732">
                  <c:v>44.55</c:v>
                </c:pt>
                <c:pt idx="733">
                  <c:v>44.56</c:v>
                </c:pt>
                <c:pt idx="734">
                  <c:v>44.57</c:v>
                </c:pt>
                <c:pt idx="735">
                  <c:v>44.58</c:v>
                </c:pt>
                <c:pt idx="736">
                  <c:v>44.59</c:v>
                </c:pt>
                <c:pt idx="737">
                  <c:v>44.6</c:v>
                </c:pt>
                <c:pt idx="738">
                  <c:v>44.61</c:v>
                </c:pt>
                <c:pt idx="739">
                  <c:v>44.62</c:v>
                </c:pt>
                <c:pt idx="740">
                  <c:v>44.63</c:v>
                </c:pt>
                <c:pt idx="741">
                  <c:v>44.64</c:v>
                </c:pt>
                <c:pt idx="742">
                  <c:v>44.65</c:v>
                </c:pt>
                <c:pt idx="743">
                  <c:v>44.66</c:v>
                </c:pt>
                <c:pt idx="744">
                  <c:v>44.67</c:v>
                </c:pt>
                <c:pt idx="745">
                  <c:v>44.68</c:v>
                </c:pt>
                <c:pt idx="746">
                  <c:v>44.69</c:v>
                </c:pt>
                <c:pt idx="747">
                  <c:v>44.7</c:v>
                </c:pt>
                <c:pt idx="748">
                  <c:v>44.71</c:v>
                </c:pt>
                <c:pt idx="749">
                  <c:v>44.72</c:v>
                </c:pt>
                <c:pt idx="750">
                  <c:v>44.73</c:v>
                </c:pt>
                <c:pt idx="751">
                  <c:v>44.74</c:v>
                </c:pt>
                <c:pt idx="752">
                  <c:v>44.75</c:v>
                </c:pt>
                <c:pt idx="753">
                  <c:v>44.76</c:v>
                </c:pt>
                <c:pt idx="754">
                  <c:v>44.77</c:v>
                </c:pt>
                <c:pt idx="755">
                  <c:v>44.78</c:v>
                </c:pt>
                <c:pt idx="756">
                  <c:v>44.79</c:v>
                </c:pt>
                <c:pt idx="757">
                  <c:v>44.8</c:v>
                </c:pt>
                <c:pt idx="758">
                  <c:v>44.81</c:v>
                </c:pt>
                <c:pt idx="759">
                  <c:v>44.82</c:v>
                </c:pt>
                <c:pt idx="760">
                  <c:v>44.83</c:v>
                </c:pt>
                <c:pt idx="761">
                  <c:v>44.84</c:v>
                </c:pt>
                <c:pt idx="762">
                  <c:v>44.85</c:v>
                </c:pt>
                <c:pt idx="763">
                  <c:v>44.86</c:v>
                </c:pt>
                <c:pt idx="764">
                  <c:v>44.87</c:v>
                </c:pt>
                <c:pt idx="765">
                  <c:v>44.88</c:v>
                </c:pt>
                <c:pt idx="766">
                  <c:v>44.89</c:v>
                </c:pt>
                <c:pt idx="767">
                  <c:v>44.9</c:v>
                </c:pt>
                <c:pt idx="768">
                  <c:v>44.91</c:v>
                </c:pt>
                <c:pt idx="769">
                  <c:v>44.92</c:v>
                </c:pt>
                <c:pt idx="770">
                  <c:v>44.93</c:v>
                </c:pt>
                <c:pt idx="771">
                  <c:v>44.94</c:v>
                </c:pt>
                <c:pt idx="772">
                  <c:v>44.95</c:v>
                </c:pt>
                <c:pt idx="773">
                  <c:v>44.96</c:v>
                </c:pt>
                <c:pt idx="774">
                  <c:v>44.97</c:v>
                </c:pt>
                <c:pt idx="775">
                  <c:v>44.98</c:v>
                </c:pt>
                <c:pt idx="776">
                  <c:v>44.99</c:v>
                </c:pt>
                <c:pt idx="777">
                  <c:v>45</c:v>
                </c:pt>
                <c:pt idx="778">
                  <c:v>45.01</c:v>
                </c:pt>
                <c:pt idx="779">
                  <c:v>45.02</c:v>
                </c:pt>
                <c:pt idx="780">
                  <c:v>45.03</c:v>
                </c:pt>
                <c:pt idx="781">
                  <c:v>45.04</c:v>
                </c:pt>
                <c:pt idx="782">
                  <c:v>45.05</c:v>
                </c:pt>
                <c:pt idx="783">
                  <c:v>45.06</c:v>
                </c:pt>
                <c:pt idx="784">
                  <c:v>45.07</c:v>
                </c:pt>
                <c:pt idx="785">
                  <c:v>45.08</c:v>
                </c:pt>
                <c:pt idx="786">
                  <c:v>45.09</c:v>
                </c:pt>
                <c:pt idx="787">
                  <c:v>45.1</c:v>
                </c:pt>
                <c:pt idx="788">
                  <c:v>45.11</c:v>
                </c:pt>
                <c:pt idx="789">
                  <c:v>45.12</c:v>
                </c:pt>
                <c:pt idx="790">
                  <c:v>45.13</c:v>
                </c:pt>
                <c:pt idx="791">
                  <c:v>45.14</c:v>
                </c:pt>
                <c:pt idx="792">
                  <c:v>45.15</c:v>
                </c:pt>
                <c:pt idx="793">
                  <c:v>45.16</c:v>
                </c:pt>
                <c:pt idx="794">
                  <c:v>45.17</c:v>
                </c:pt>
                <c:pt idx="795">
                  <c:v>45.18</c:v>
                </c:pt>
                <c:pt idx="796">
                  <c:v>45.19</c:v>
                </c:pt>
                <c:pt idx="797">
                  <c:v>45.2</c:v>
                </c:pt>
                <c:pt idx="798">
                  <c:v>45.21</c:v>
                </c:pt>
                <c:pt idx="799">
                  <c:v>45.22</c:v>
                </c:pt>
                <c:pt idx="800">
                  <c:v>45.23</c:v>
                </c:pt>
                <c:pt idx="801">
                  <c:v>45.24</c:v>
                </c:pt>
                <c:pt idx="802">
                  <c:v>45.25</c:v>
                </c:pt>
                <c:pt idx="803">
                  <c:v>45.26</c:v>
                </c:pt>
                <c:pt idx="804">
                  <c:v>45.27</c:v>
                </c:pt>
                <c:pt idx="805">
                  <c:v>45.28</c:v>
                </c:pt>
                <c:pt idx="806">
                  <c:v>45.29</c:v>
                </c:pt>
                <c:pt idx="807">
                  <c:v>45.3</c:v>
                </c:pt>
                <c:pt idx="808">
                  <c:v>45.31</c:v>
                </c:pt>
                <c:pt idx="809">
                  <c:v>45.32</c:v>
                </c:pt>
                <c:pt idx="810">
                  <c:v>45.33</c:v>
                </c:pt>
                <c:pt idx="811">
                  <c:v>45.34</c:v>
                </c:pt>
                <c:pt idx="812">
                  <c:v>45.35</c:v>
                </c:pt>
                <c:pt idx="813">
                  <c:v>45.36</c:v>
                </c:pt>
                <c:pt idx="814">
                  <c:v>45.37</c:v>
                </c:pt>
                <c:pt idx="815">
                  <c:v>45.38</c:v>
                </c:pt>
                <c:pt idx="816">
                  <c:v>45.39</c:v>
                </c:pt>
                <c:pt idx="817">
                  <c:v>45.4</c:v>
                </c:pt>
                <c:pt idx="818">
                  <c:v>45.41</c:v>
                </c:pt>
                <c:pt idx="819">
                  <c:v>45.42</c:v>
                </c:pt>
                <c:pt idx="820">
                  <c:v>45.43</c:v>
                </c:pt>
                <c:pt idx="821">
                  <c:v>45.44</c:v>
                </c:pt>
                <c:pt idx="822">
                  <c:v>45.45</c:v>
                </c:pt>
                <c:pt idx="823">
                  <c:v>45.46</c:v>
                </c:pt>
                <c:pt idx="824">
                  <c:v>45.47</c:v>
                </c:pt>
                <c:pt idx="825">
                  <c:v>45.48</c:v>
                </c:pt>
                <c:pt idx="826">
                  <c:v>45.49</c:v>
                </c:pt>
                <c:pt idx="827">
                  <c:v>45.5</c:v>
                </c:pt>
                <c:pt idx="828">
                  <c:v>45.51</c:v>
                </c:pt>
                <c:pt idx="829">
                  <c:v>45.52</c:v>
                </c:pt>
                <c:pt idx="830">
                  <c:v>45.53</c:v>
                </c:pt>
                <c:pt idx="831">
                  <c:v>45.54</c:v>
                </c:pt>
                <c:pt idx="832">
                  <c:v>45.55</c:v>
                </c:pt>
                <c:pt idx="833">
                  <c:v>45.56</c:v>
                </c:pt>
                <c:pt idx="834">
                  <c:v>45.57</c:v>
                </c:pt>
                <c:pt idx="835">
                  <c:v>45.58</c:v>
                </c:pt>
                <c:pt idx="836">
                  <c:v>45.59</c:v>
                </c:pt>
                <c:pt idx="837">
                  <c:v>45.6</c:v>
                </c:pt>
                <c:pt idx="838">
                  <c:v>45.61</c:v>
                </c:pt>
                <c:pt idx="839">
                  <c:v>45.62</c:v>
                </c:pt>
                <c:pt idx="840">
                  <c:v>45.63</c:v>
                </c:pt>
                <c:pt idx="841">
                  <c:v>45.64</c:v>
                </c:pt>
                <c:pt idx="842">
                  <c:v>45.65</c:v>
                </c:pt>
                <c:pt idx="843">
                  <c:v>45.66</c:v>
                </c:pt>
                <c:pt idx="844">
                  <c:v>45.67</c:v>
                </c:pt>
                <c:pt idx="845">
                  <c:v>45.68</c:v>
                </c:pt>
                <c:pt idx="846">
                  <c:v>45.69</c:v>
                </c:pt>
                <c:pt idx="847">
                  <c:v>45.7</c:v>
                </c:pt>
                <c:pt idx="848">
                  <c:v>45.71</c:v>
                </c:pt>
                <c:pt idx="849">
                  <c:v>45.72</c:v>
                </c:pt>
                <c:pt idx="850">
                  <c:v>45.73</c:v>
                </c:pt>
                <c:pt idx="851">
                  <c:v>45.74</c:v>
                </c:pt>
                <c:pt idx="852">
                  <c:v>45.75</c:v>
                </c:pt>
                <c:pt idx="853">
                  <c:v>45.76</c:v>
                </c:pt>
                <c:pt idx="854">
                  <c:v>45.77</c:v>
                </c:pt>
                <c:pt idx="855">
                  <c:v>45.78</c:v>
                </c:pt>
                <c:pt idx="856">
                  <c:v>45.79</c:v>
                </c:pt>
                <c:pt idx="857">
                  <c:v>45.8</c:v>
                </c:pt>
                <c:pt idx="858">
                  <c:v>45.81</c:v>
                </c:pt>
                <c:pt idx="859">
                  <c:v>45.82</c:v>
                </c:pt>
                <c:pt idx="860">
                  <c:v>45.83</c:v>
                </c:pt>
                <c:pt idx="861">
                  <c:v>45.84</c:v>
                </c:pt>
                <c:pt idx="862">
                  <c:v>45.85</c:v>
                </c:pt>
                <c:pt idx="863">
                  <c:v>45.86</c:v>
                </c:pt>
                <c:pt idx="864">
                  <c:v>45.87</c:v>
                </c:pt>
                <c:pt idx="865">
                  <c:v>45.88</c:v>
                </c:pt>
                <c:pt idx="866">
                  <c:v>45.89</c:v>
                </c:pt>
                <c:pt idx="867">
                  <c:v>45.9</c:v>
                </c:pt>
                <c:pt idx="868">
                  <c:v>45.91</c:v>
                </c:pt>
                <c:pt idx="869">
                  <c:v>45.92</c:v>
                </c:pt>
                <c:pt idx="870">
                  <c:v>45.93</c:v>
                </c:pt>
                <c:pt idx="871">
                  <c:v>45.94</c:v>
                </c:pt>
                <c:pt idx="872">
                  <c:v>45.95</c:v>
                </c:pt>
                <c:pt idx="873">
                  <c:v>45.96</c:v>
                </c:pt>
                <c:pt idx="874">
                  <c:v>45.97</c:v>
                </c:pt>
                <c:pt idx="875">
                  <c:v>45.98</c:v>
                </c:pt>
                <c:pt idx="876">
                  <c:v>45.99</c:v>
                </c:pt>
                <c:pt idx="877">
                  <c:v>46</c:v>
                </c:pt>
                <c:pt idx="878">
                  <c:v>46.01</c:v>
                </c:pt>
                <c:pt idx="879">
                  <c:v>46.02</c:v>
                </c:pt>
                <c:pt idx="880">
                  <c:v>46.03</c:v>
                </c:pt>
                <c:pt idx="881">
                  <c:v>46.04</c:v>
                </c:pt>
                <c:pt idx="882">
                  <c:v>46.05</c:v>
                </c:pt>
                <c:pt idx="883">
                  <c:v>46.06</c:v>
                </c:pt>
                <c:pt idx="884">
                  <c:v>46.07</c:v>
                </c:pt>
                <c:pt idx="885">
                  <c:v>46.08</c:v>
                </c:pt>
                <c:pt idx="886">
                  <c:v>46.09</c:v>
                </c:pt>
                <c:pt idx="887">
                  <c:v>46.1</c:v>
                </c:pt>
                <c:pt idx="888">
                  <c:v>46.11</c:v>
                </c:pt>
                <c:pt idx="889">
                  <c:v>46.12</c:v>
                </c:pt>
                <c:pt idx="890">
                  <c:v>46.13</c:v>
                </c:pt>
                <c:pt idx="891">
                  <c:v>46.14</c:v>
                </c:pt>
                <c:pt idx="892">
                  <c:v>46.15</c:v>
                </c:pt>
                <c:pt idx="893">
                  <c:v>46.16</c:v>
                </c:pt>
                <c:pt idx="894">
                  <c:v>46.17</c:v>
                </c:pt>
                <c:pt idx="895">
                  <c:v>46.18</c:v>
                </c:pt>
                <c:pt idx="896">
                  <c:v>46.19</c:v>
                </c:pt>
                <c:pt idx="897">
                  <c:v>46.2</c:v>
                </c:pt>
                <c:pt idx="898">
                  <c:v>46.21</c:v>
                </c:pt>
                <c:pt idx="899">
                  <c:v>46.22</c:v>
                </c:pt>
                <c:pt idx="900">
                  <c:v>46.23</c:v>
                </c:pt>
                <c:pt idx="901">
                  <c:v>46.24</c:v>
                </c:pt>
                <c:pt idx="902">
                  <c:v>46.25</c:v>
                </c:pt>
                <c:pt idx="903">
                  <c:v>46.26</c:v>
                </c:pt>
                <c:pt idx="904">
                  <c:v>46.27</c:v>
                </c:pt>
                <c:pt idx="905">
                  <c:v>46.28</c:v>
                </c:pt>
                <c:pt idx="906">
                  <c:v>46.29</c:v>
                </c:pt>
                <c:pt idx="907">
                  <c:v>46.3</c:v>
                </c:pt>
                <c:pt idx="908">
                  <c:v>46.31</c:v>
                </c:pt>
                <c:pt idx="909">
                  <c:v>46.32</c:v>
                </c:pt>
                <c:pt idx="910">
                  <c:v>46.33</c:v>
                </c:pt>
                <c:pt idx="911">
                  <c:v>46.34</c:v>
                </c:pt>
                <c:pt idx="912">
                  <c:v>46.35</c:v>
                </c:pt>
                <c:pt idx="913">
                  <c:v>46.36</c:v>
                </c:pt>
                <c:pt idx="914">
                  <c:v>46.37</c:v>
                </c:pt>
                <c:pt idx="915">
                  <c:v>46.38</c:v>
                </c:pt>
                <c:pt idx="916">
                  <c:v>46.39</c:v>
                </c:pt>
                <c:pt idx="917">
                  <c:v>46.4</c:v>
                </c:pt>
                <c:pt idx="918">
                  <c:v>46.41</c:v>
                </c:pt>
                <c:pt idx="919">
                  <c:v>46.42</c:v>
                </c:pt>
                <c:pt idx="920">
                  <c:v>46.43</c:v>
                </c:pt>
                <c:pt idx="921">
                  <c:v>46.44</c:v>
                </c:pt>
                <c:pt idx="922">
                  <c:v>46.45</c:v>
                </c:pt>
                <c:pt idx="923">
                  <c:v>46.46</c:v>
                </c:pt>
                <c:pt idx="924">
                  <c:v>46.47</c:v>
                </c:pt>
                <c:pt idx="925">
                  <c:v>46.48</c:v>
                </c:pt>
                <c:pt idx="926">
                  <c:v>46.49</c:v>
                </c:pt>
                <c:pt idx="927">
                  <c:v>46.5</c:v>
                </c:pt>
                <c:pt idx="928">
                  <c:v>46.51</c:v>
                </c:pt>
                <c:pt idx="929">
                  <c:v>46.52</c:v>
                </c:pt>
                <c:pt idx="930">
                  <c:v>46.53</c:v>
                </c:pt>
                <c:pt idx="931">
                  <c:v>46.54</c:v>
                </c:pt>
                <c:pt idx="932">
                  <c:v>46.55</c:v>
                </c:pt>
                <c:pt idx="933">
                  <c:v>46.56</c:v>
                </c:pt>
                <c:pt idx="934">
                  <c:v>46.57</c:v>
                </c:pt>
                <c:pt idx="935">
                  <c:v>46.58</c:v>
                </c:pt>
                <c:pt idx="936">
                  <c:v>46.59</c:v>
                </c:pt>
                <c:pt idx="937">
                  <c:v>46.6</c:v>
                </c:pt>
                <c:pt idx="938">
                  <c:v>46.61</c:v>
                </c:pt>
                <c:pt idx="939">
                  <c:v>46.62</c:v>
                </c:pt>
                <c:pt idx="940">
                  <c:v>46.63</c:v>
                </c:pt>
                <c:pt idx="941">
                  <c:v>46.64</c:v>
                </c:pt>
                <c:pt idx="942">
                  <c:v>46.65</c:v>
                </c:pt>
                <c:pt idx="943">
                  <c:v>46.66</c:v>
                </c:pt>
                <c:pt idx="944">
                  <c:v>46.67</c:v>
                </c:pt>
                <c:pt idx="945">
                  <c:v>46.68</c:v>
                </c:pt>
                <c:pt idx="946">
                  <c:v>46.69</c:v>
                </c:pt>
                <c:pt idx="947">
                  <c:v>46.7</c:v>
                </c:pt>
                <c:pt idx="948">
                  <c:v>46.71</c:v>
                </c:pt>
                <c:pt idx="949">
                  <c:v>46.72</c:v>
                </c:pt>
                <c:pt idx="950">
                  <c:v>46.73</c:v>
                </c:pt>
                <c:pt idx="951">
                  <c:v>46.74</c:v>
                </c:pt>
                <c:pt idx="952">
                  <c:v>46.75</c:v>
                </c:pt>
                <c:pt idx="953">
                  <c:v>46.76</c:v>
                </c:pt>
                <c:pt idx="954">
                  <c:v>46.77</c:v>
                </c:pt>
                <c:pt idx="955">
                  <c:v>46.78</c:v>
                </c:pt>
                <c:pt idx="956">
                  <c:v>46.79</c:v>
                </c:pt>
                <c:pt idx="957">
                  <c:v>46.8</c:v>
                </c:pt>
                <c:pt idx="958">
                  <c:v>46.81</c:v>
                </c:pt>
                <c:pt idx="959">
                  <c:v>46.82</c:v>
                </c:pt>
                <c:pt idx="960">
                  <c:v>46.83</c:v>
                </c:pt>
                <c:pt idx="961">
                  <c:v>46.84</c:v>
                </c:pt>
                <c:pt idx="962">
                  <c:v>46.85</c:v>
                </c:pt>
                <c:pt idx="963">
                  <c:v>46.86</c:v>
                </c:pt>
                <c:pt idx="964">
                  <c:v>46.87</c:v>
                </c:pt>
                <c:pt idx="965">
                  <c:v>46.88</c:v>
                </c:pt>
                <c:pt idx="966">
                  <c:v>46.89</c:v>
                </c:pt>
                <c:pt idx="967">
                  <c:v>46.9</c:v>
                </c:pt>
                <c:pt idx="968">
                  <c:v>46.91</c:v>
                </c:pt>
                <c:pt idx="969">
                  <c:v>46.92</c:v>
                </c:pt>
                <c:pt idx="970">
                  <c:v>46.93</c:v>
                </c:pt>
                <c:pt idx="971">
                  <c:v>46.94</c:v>
                </c:pt>
                <c:pt idx="972">
                  <c:v>46.95</c:v>
                </c:pt>
                <c:pt idx="973">
                  <c:v>46.96</c:v>
                </c:pt>
                <c:pt idx="974">
                  <c:v>46.97</c:v>
                </c:pt>
                <c:pt idx="975">
                  <c:v>46.98</c:v>
                </c:pt>
                <c:pt idx="976">
                  <c:v>46.99</c:v>
                </c:pt>
                <c:pt idx="977">
                  <c:v>47</c:v>
                </c:pt>
                <c:pt idx="978">
                  <c:v>47.01</c:v>
                </c:pt>
                <c:pt idx="979">
                  <c:v>47.02</c:v>
                </c:pt>
                <c:pt idx="980">
                  <c:v>47.03</c:v>
                </c:pt>
                <c:pt idx="981">
                  <c:v>47.04</c:v>
                </c:pt>
                <c:pt idx="982">
                  <c:v>47.05</c:v>
                </c:pt>
                <c:pt idx="983">
                  <c:v>47.06</c:v>
                </c:pt>
                <c:pt idx="984">
                  <c:v>47.07</c:v>
                </c:pt>
                <c:pt idx="985">
                  <c:v>47.08</c:v>
                </c:pt>
                <c:pt idx="986">
                  <c:v>47.09</c:v>
                </c:pt>
                <c:pt idx="987">
                  <c:v>47.1</c:v>
                </c:pt>
                <c:pt idx="988">
                  <c:v>47.11</c:v>
                </c:pt>
                <c:pt idx="989">
                  <c:v>47.12</c:v>
                </c:pt>
                <c:pt idx="990">
                  <c:v>47.13</c:v>
                </c:pt>
                <c:pt idx="991">
                  <c:v>47.14</c:v>
                </c:pt>
                <c:pt idx="992">
                  <c:v>47.15</c:v>
                </c:pt>
                <c:pt idx="993">
                  <c:v>47.16</c:v>
                </c:pt>
                <c:pt idx="994">
                  <c:v>47.17</c:v>
                </c:pt>
                <c:pt idx="995">
                  <c:v>47.18</c:v>
                </c:pt>
                <c:pt idx="996">
                  <c:v>47.19</c:v>
                </c:pt>
                <c:pt idx="997">
                  <c:v>47.2</c:v>
                </c:pt>
                <c:pt idx="998">
                  <c:v>47.21</c:v>
                </c:pt>
                <c:pt idx="999">
                  <c:v>47.22</c:v>
                </c:pt>
                <c:pt idx="1000">
                  <c:v>47.23</c:v>
                </c:pt>
                <c:pt idx="1001">
                  <c:v>47.24</c:v>
                </c:pt>
                <c:pt idx="1002">
                  <c:v>47.25</c:v>
                </c:pt>
                <c:pt idx="1003">
                  <c:v>47.26</c:v>
                </c:pt>
                <c:pt idx="1004">
                  <c:v>47.27</c:v>
                </c:pt>
                <c:pt idx="1005">
                  <c:v>47.28</c:v>
                </c:pt>
                <c:pt idx="1006">
                  <c:v>47.29</c:v>
                </c:pt>
                <c:pt idx="1007">
                  <c:v>47.3</c:v>
                </c:pt>
                <c:pt idx="1008">
                  <c:v>47.31</c:v>
                </c:pt>
                <c:pt idx="1009">
                  <c:v>47.32</c:v>
                </c:pt>
                <c:pt idx="1010">
                  <c:v>47.33</c:v>
                </c:pt>
                <c:pt idx="1011">
                  <c:v>47.34</c:v>
                </c:pt>
                <c:pt idx="1012">
                  <c:v>47.35</c:v>
                </c:pt>
                <c:pt idx="1013">
                  <c:v>47.36</c:v>
                </c:pt>
                <c:pt idx="1014">
                  <c:v>47.37</c:v>
                </c:pt>
                <c:pt idx="1015">
                  <c:v>47.38</c:v>
                </c:pt>
                <c:pt idx="1016">
                  <c:v>47.39</c:v>
                </c:pt>
                <c:pt idx="1017">
                  <c:v>47.4</c:v>
                </c:pt>
                <c:pt idx="1018">
                  <c:v>47.41</c:v>
                </c:pt>
                <c:pt idx="1019">
                  <c:v>47.42</c:v>
                </c:pt>
                <c:pt idx="1020">
                  <c:v>47.43</c:v>
                </c:pt>
                <c:pt idx="1021">
                  <c:v>47.44</c:v>
                </c:pt>
                <c:pt idx="1022">
                  <c:v>47.45</c:v>
                </c:pt>
                <c:pt idx="1023">
                  <c:v>47.46</c:v>
                </c:pt>
                <c:pt idx="1024">
                  <c:v>47.47</c:v>
                </c:pt>
                <c:pt idx="1025">
                  <c:v>47.48</c:v>
                </c:pt>
                <c:pt idx="1026">
                  <c:v>47.49</c:v>
                </c:pt>
                <c:pt idx="1027">
                  <c:v>47.5</c:v>
                </c:pt>
                <c:pt idx="1028">
                  <c:v>47.51</c:v>
                </c:pt>
                <c:pt idx="1029">
                  <c:v>47.52</c:v>
                </c:pt>
                <c:pt idx="1030">
                  <c:v>47.53</c:v>
                </c:pt>
                <c:pt idx="1031">
                  <c:v>47.54</c:v>
                </c:pt>
                <c:pt idx="1032">
                  <c:v>47.55</c:v>
                </c:pt>
                <c:pt idx="1033">
                  <c:v>47.56</c:v>
                </c:pt>
                <c:pt idx="1034">
                  <c:v>47.57</c:v>
                </c:pt>
                <c:pt idx="1035">
                  <c:v>47.58</c:v>
                </c:pt>
                <c:pt idx="1036">
                  <c:v>47.59</c:v>
                </c:pt>
                <c:pt idx="1037">
                  <c:v>47.6</c:v>
                </c:pt>
                <c:pt idx="1038">
                  <c:v>47.61</c:v>
                </c:pt>
                <c:pt idx="1039">
                  <c:v>47.62</c:v>
                </c:pt>
                <c:pt idx="1040">
                  <c:v>47.63</c:v>
                </c:pt>
                <c:pt idx="1041">
                  <c:v>47.64</c:v>
                </c:pt>
                <c:pt idx="1042">
                  <c:v>47.65</c:v>
                </c:pt>
                <c:pt idx="1043">
                  <c:v>47.66</c:v>
                </c:pt>
                <c:pt idx="1044">
                  <c:v>47.67</c:v>
                </c:pt>
                <c:pt idx="1045">
                  <c:v>47.68</c:v>
                </c:pt>
                <c:pt idx="1046">
                  <c:v>47.69</c:v>
                </c:pt>
                <c:pt idx="1047">
                  <c:v>47.7</c:v>
                </c:pt>
                <c:pt idx="1048">
                  <c:v>47.71</c:v>
                </c:pt>
                <c:pt idx="1049">
                  <c:v>47.72</c:v>
                </c:pt>
                <c:pt idx="1050">
                  <c:v>47.73</c:v>
                </c:pt>
                <c:pt idx="1051">
                  <c:v>47.74</c:v>
                </c:pt>
                <c:pt idx="1052">
                  <c:v>47.75</c:v>
                </c:pt>
                <c:pt idx="1053">
                  <c:v>47.76</c:v>
                </c:pt>
                <c:pt idx="1054">
                  <c:v>47.77</c:v>
                </c:pt>
                <c:pt idx="1055">
                  <c:v>47.78</c:v>
                </c:pt>
                <c:pt idx="1056">
                  <c:v>47.79</c:v>
                </c:pt>
                <c:pt idx="1057">
                  <c:v>47.8</c:v>
                </c:pt>
                <c:pt idx="1058">
                  <c:v>47.81</c:v>
                </c:pt>
                <c:pt idx="1059">
                  <c:v>47.82</c:v>
                </c:pt>
                <c:pt idx="1060">
                  <c:v>47.83</c:v>
                </c:pt>
                <c:pt idx="1061">
                  <c:v>47.84</c:v>
                </c:pt>
                <c:pt idx="1062">
                  <c:v>47.85</c:v>
                </c:pt>
                <c:pt idx="1063">
                  <c:v>47.86</c:v>
                </c:pt>
                <c:pt idx="1064">
                  <c:v>47.87</c:v>
                </c:pt>
                <c:pt idx="1065">
                  <c:v>47.88</c:v>
                </c:pt>
                <c:pt idx="1066">
                  <c:v>47.89</c:v>
                </c:pt>
                <c:pt idx="1067">
                  <c:v>47.9</c:v>
                </c:pt>
                <c:pt idx="1068">
                  <c:v>47.91</c:v>
                </c:pt>
                <c:pt idx="1069">
                  <c:v>47.92</c:v>
                </c:pt>
                <c:pt idx="1070">
                  <c:v>47.93</c:v>
                </c:pt>
                <c:pt idx="1071">
                  <c:v>47.94</c:v>
                </c:pt>
                <c:pt idx="1072">
                  <c:v>47.95</c:v>
                </c:pt>
                <c:pt idx="1073">
                  <c:v>47.96</c:v>
                </c:pt>
                <c:pt idx="1074">
                  <c:v>47.97</c:v>
                </c:pt>
                <c:pt idx="1075">
                  <c:v>47.98</c:v>
                </c:pt>
                <c:pt idx="1076">
                  <c:v>47.99</c:v>
                </c:pt>
                <c:pt idx="1077">
                  <c:v>48</c:v>
                </c:pt>
                <c:pt idx="1078">
                  <c:v>48.01</c:v>
                </c:pt>
                <c:pt idx="1079">
                  <c:v>48.02</c:v>
                </c:pt>
                <c:pt idx="1080">
                  <c:v>48.03</c:v>
                </c:pt>
                <c:pt idx="1081">
                  <c:v>48.04</c:v>
                </c:pt>
                <c:pt idx="1082">
                  <c:v>48.05</c:v>
                </c:pt>
                <c:pt idx="1083">
                  <c:v>48.06</c:v>
                </c:pt>
                <c:pt idx="1084">
                  <c:v>48.07</c:v>
                </c:pt>
                <c:pt idx="1085">
                  <c:v>48.08</c:v>
                </c:pt>
                <c:pt idx="1086">
                  <c:v>48.09</c:v>
                </c:pt>
                <c:pt idx="1087">
                  <c:v>48.1</c:v>
                </c:pt>
                <c:pt idx="1088">
                  <c:v>48.11</c:v>
                </c:pt>
                <c:pt idx="1089">
                  <c:v>48.12</c:v>
                </c:pt>
                <c:pt idx="1090">
                  <c:v>48.13</c:v>
                </c:pt>
                <c:pt idx="1091">
                  <c:v>48.14</c:v>
                </c:pt>
                <c:pt idx="1092">
                  <c:v>48.15</c:v>
                </c:pt>
                <c:pt idx="1093">
                  <c:v>48.16</c:v>
                </c:pt>
                <c:pt idx="1094">
                  <c:v>48.17</c:v>
                </c:pt>
                <c:pt idx="1095">
                  <c:v>48.18</c:v>
                </c:pt>
                <c:pt idx="1096">
                  <c:v>48.19</c:v>
                </c:pt>
                <c:pt idx="1097">
                  <c:v>48.2</c:v>
                </c:pt>
                <c:pt idx="1098">
                  <c:v>48.21</c:v>
                </c:pt>
                <c:pt idx="1099">
                  <c:v>48.22</c:v>
                </c:pt>
                <c:pt idx="1100">
                  <c:v>48.23</c:v>
                </c:pt>
                <c:pt idx="1101">
                  <c:v>48.24</c:v>
                </c:pt>
                <c:pt idx="1102">
                  <c:v>48.25</c:v>
                </c:pt>
                <c:pt idx="1103">
                  <c:v>48.26</c:v>
                </c:pt>
                <c:pt idx="1104">
                  <c:v>48.27</c:v>
                </c:pt>
                <c:pt idx="1105">
                  <c:v>48.28</c:v>
                </c:pt>
                <c:pt idx="1106">
                  <c:v>48.29</c:v>
                </c:pt>
                <c:pt idx="1107">
                  <c:v>48.3</c:v>
                </c:pt>
                <c:pt idx="1108">
                  <c:v>48.31</c:v>
                </c:pt>
                <c:pt idx="1109">
                  <c:v>48.32</c:v>
                </c:pt>
                <c:pt idx="1110">
                  <c:v>48.33</c:v>
                </c:pt>
                <c:pt idx="1111">
                  <c:v>48.34</c:v>
                </c:pt>
                <c:pt idx="1112">
                  <c:v>48.35</c:v>
                </c:pt>
                <c:pt idx="1113">
                  <c:v>48.36</c:v>
                </c:pt>
                <c:pt idx="1114">
                  <c:v>48.37</c:v>
                </c:pt>
                <c:pt idx="1115">
                  <c:v>48.38</c:v>
                </c:pt>
                <c:pt idx="1116">
                  <c:v>48.39</c:v>
                </c:pt>
                <c:pt idx="1117">
                  <c:v>48.4</c:v>
                </c:pt>
                <c:pt idx="1118">
                  <c:v>48.41</c:v>
                </c:pt>
                <c:pt idx="1119">
                  <c:v>48.42</c:v>
                </c:pt>
                <c:pt idx="1120">
                  <c:v>48.43</c:v>
                </c:pt>
                <c:pt idx="1121">
                  <c:v>48.44</c:v>
                </c:pt>
                <c:pt idx="1122">
                  <c:v>48.45</c:v>
                </c:pt>
                <c:pt idx="1123">
                  <c:v>48.46</c:v>
                </c:pt>
                <c:pt idx="1124">
                  <c:v>48.47</c:v>
                </c:pt>
                <c:pt idx="1125">
                  <c:v>48.48</c:v>
                </c:pt>
                <c:pt idx="1126">
                  <c:v>48.49</c:v>
                </c:pt>
                <c:pt idx="1127">
                  <c:v>48.5</c:v>
                </c:pt>
                <c:pt idx="1128">
                  <c:v>48.51</c:v>
                </c:pt>
                <c:pt idx="1129">
                  <c:v>48.52</c:v>
                </c:pt>
                <c:pt idx="1130">
                  <c:v>48.53</c:v>
                </c:pt>
                <c:pt idx="1131">
                  <c:v>48.54</c:v>
                </c:pt>
                <c:pt idx="1132">
                  <c:v>48.55</c:v>
                </c:pt>
                <c:pt idx="1133">
                  <c:v>48.56</c:v>
                </c:pt>
                <c:pt idx="1134">
                  <c:v>48.57</c:v>
                </c:pt>
                <c:pt idx="1135">
                  <c:v>48.58</c:v>
                </c:pt>
                <c:pt idx="1136">
                  <c:v>48.59</c:v>
                </c:pt>
                <c:pt idx="1137">
                  <c:v>48.6</c:v>
                </c:pt>
                <c:pt idx="1138">
                  <c:v>48.61</c:v>
                </c:pt>
                <c:pt idx="1139">
                  <c:v>48.62</c:v>
                </c:pt>
                <c:pt idx="1140">
                  <c:v>48.63</c:v>
                </c:pt>
                <c:pt idx="1141">
                  <c:v>48.64</c:v>
                </c:pt>
                <c:pt idx="1142">
                  <c:v>48.65</c:v>
                </c:pt>
                <c:pt idx="1143">
                  <c:v>48.66</c:v>
                </c:pt>
                <c:pt idx="1144">
                  <c:v>48.67</c:v>
                </c:pt>
                <c:pt idx="1145">
                  <c:v>48.68</c:v>
                </c:pt>
                <c:pt idx="1146">
                  <c:v>48.69</c:v>
                </c:pt>
                <c:pt idx="1147">
                  <c:v>48.7</c:v>
                </c:pt>
                <c:pt idx="1148">
                  <c:v>48.71</c:v>
                </c:pt>
                <c:pt idx="1149">
                  <c:v>48.72</c:v>
                </c:pt>
                <c:pt idx="1150">
                  <c:v>48.73</c:v>
                </c:pt>
                <c:pt idx="1151">
                  <c:v>48.74</c:v>
                </c:pt>
                <c:pt idx="1152">
                  <c:v>48.75</c:v>
                </c:pt>
                <c:pt idx="1153">
                  <c:v>48.76</c:v>
                </c:pt>
                <c:pt idx="1154">
                  <c:v>48.77</c:v>
                </c:pt>
                <c:pt idx="1155">
                  <c:v>48.78</c:v>
                </c:pt>
                <c:pt idx="1156">
                  <c:v>48.79</c:v>
                </c:pt>
                <c:pt idx="1157">
                  <c:v>48.8</c:v>
                </c:pt>
                <c:pt idx="1158">
                  <c:v>48.81</c:v>
                </c:pt>
                <c:pt idx="1159">
                  <c:v>48.82</c:v>
                </c:pt>
                <c:pt idx="1160">
                  <c:v>48.83</c:v>
                </c:pt>
                <c:pt idx="1161">
                  <c:v>48.84</c:v>
                </c:pt>
                <c:pt idx="1162">
                  <c:v>48.85</c:v>
                </c:pt>
                <c:pt idx="1163">
                  <c:v>48.86</c:v>
                </c:pt>
                <c:pt idx="1164">
                  <c:v>48.87</c:v>
                </c:pt>
                <c:pt idx="1165">
                  <c:v>48.88</c:v>
                </c:pt>
                <c:pt idx="1166">
                  <c:v>48.89</c:v>
                </c:pt>
                <c:pt idx="1167">
                  <c:v>48.9</c:v>
                </c:pt>
                <c:pt idx="1168">
                  <c:v>48.91</c:v>
                </c:pt>
                <c:pt idx="1169">
                  <c:v>48.92</c:v>
                </c:pt>
                <c:pt idx="1170">
                  <c:v>48.93</c:v>
                </c:pt>
                <c:pt idx="1171">
                  <c:v>48.94</c:v>
                </c:pt>
                <c:pt idx="1172">
                  <c:v>48.95</c:v>
                </c:pt>
                <c:pt idx="1173">
                  <c:v>48.96</c:v>
                </c:pt>
                <c:pt idx="1174">
                  <c:v>48.97</c:v>
                </c:pt>
                <c:pt idx="1175">
                  <c:v>48.98</c:v>
                </c:pt>
                <c:pt idx="1176">
                  <c:v>48.99</c:v>
                </c:pt>
                <c:pt idx="1177">
                  <c:v>49</c:v>
                </c:pt>
                <c:pt idx="1178">
                  <c:v>49.01</c:v>
                </c:pt>
                <c:pt idx="1179">
                  <c:v>49.02</c:v>
                </c:pt>
                <c:pt idx="1180">
                  <c:v>49.03</c:v>
                </c:pt>
                <c:pt idx="1181">
                  <c:v>49.04</c:v>
                </c:pt>
                <c:pt idx="1182">
                  <c:v>49.05</c:v>
                </c:pt>
                <c:pt idx="1183">
                  <c:v>49.06</c:v>
                </c:pt>
                <c:pt idx="1184">
                  <c:v>49.07</c:v>
                </c:pt>
                <c:pt idx="1185">
                  <c:v>49.08</c:v>
                </c:pt>
                <c:pt idx="1186">
                  <c:v>49.09</c:v>
                </c:pt>
                <c:pt idx="1187">
                  <c:v>49.1</c:v>
                </c:pt>
                <c:pt idx="1188">
                  <c:v>49.11</c:v>
                </c:pt>
                <c:pt idx="1189">
                  <c:v>49.12</c:v>
                </c:pt>
                <c:pt idx="1190">
                  <c:v>49.13</c:v>
                </c:pt>
                <c:pt idx="1191">
                  <c:v>49.14</c:v>
                </c:pt>
                <c:pt idx="1192">
                  <c:v>49.15</c:v>
                </c:pt>
                <c:pt idx="1193">
                  <c:v>49.16</c:v>
                </c:pt>
                <c:pt idx="1194">
                  <c:v>49.17</c:v>
                </c:pt>
                <c:pt idx="1195">
                  <c:v>49.18</c:v>
                </c:pt>
                <c:pt idx="1196">
                  <c:v>49.19</c:v>
                </c:pt>
                <c:pt idx="1197">
                  <c:v>49.2</c:v>
                </c:pt>
                <c:pt idx="1198">
                  <c:v>49.21</c:v>
                </c:pt>
                <c:pt idx="1199">
                  <c:v>49.22</c:v>
                </c:pt>
                <c:pt idx="1200">
                  <c:v>49.23</c:v>
                </c:pt>
                <c:pt idx="1201">
                  <c:v>49.24</c:v>
                </c:pt>
                <c:pt idx="1202">
                  <c:v>49.25</c:v>
                </c:pt>
                <c:pt idx="1203">
                  <c:v>49.26</c:v>
                </c:pt>
                <c:pt idx="1204">
                  <c:v>49.27</c:v>
                </c:pt>
                <c:pt idx="1205">
                  <c:v>49.28</c:v>
                </c:pt>
                <c:pt idx="1206">
                  <c:v>49.29</c:v>
                </c:pt>
                <c:pt idx="1207">
                  <c:v>49.3</c:v>
                </c:pt>
                <c:pt idx="1208">
                  <c:v>49.31</c:v>
                </c:pt>
                <c:pt idx="1209">
                  <c:v>49.32</c:v>
                </c:pt>
                <c:pt idx="1210">
                  <c:v>49.33</c:v>
                </c:pt>
                <c:pt idx="1211">
                  <c:v>49.34</c:v>
                </c:pt>
                <c:pt idx="1212">
                  <c:v>49.35</c:v>
                </c:pt>
                <c:pt idx="1213">
                  <c:v>49.36</c:v>
                </c:pt>
                <c:pt idx="1214">
                  <c:v>49.37</c:v>
                </c:pt>
                <c:pt idx="1215">
                  <c:v>49.38</c:v>
                </c:pt>
                <c:pt idx="1216">
                  <c:v>49.39</c:v>
                </c:pt>
                <c:pt idx="1217">
                  <c:v>49.4</c:v>
                </c:pt>
                <c:pt idx="1218">
                  <c:v>49.41</c:v>
                </c:pt>
                <c:pt idx="1219">
                  <c:v>49.42</c:v>
                </c:pt>
                <c:pt idx="1220">
                  <c:v>49.43</c:v>
                </c:pt>
                <c:pt idx="1221">
                  <c:v>49.44</c:v>
                </c:pt>
                <c:pt idx="1222">
                  <c:v>49.45</c:v>
                </c:pt>
                <c:pt idx="1223">
                  <c:v>49.46</c:v>
                </c:pt>
                <c:pt idx="1224">
                  <c:v>49.47</c:v>
                </c:pt>
                <c:pt idx="1225">
                  <c:v>49.48</c:v>
                </c:pt>
                <c:pt idx="1226">
                  <c:v>49.49</c:v>
                </c:pt>
                <c:pt idx="1227">
                  <c:v>49.5</c:v>
                </c:pt>
                <c:pt idx="1228">
                  <c:v>49.51</c:v>
                </c:pt>
                <c:pt idx="1229">
                  <c:v>49.52</c:v>
                </c:pt>
                <c:pt idx="1230">
                  <c:v>49.53</c:v>
                </c:pt>
                <c:pt idx="1231">
                  <c:v>49.54</c:v>
                </c:pt>
                <c:pt idx="1232">
                  <c:v>49.55</c:v>
                </c:pt>
                <c:pt idx="1233">
                  <c:v>49.56</c:v>
                </c:pt>
                <c:pt idx="1234">
                  <c:v>49.57</c:v>
                </c:pt>
                <c:pt idx="1235">
                  <c:v>49.58</c:v>
                </c:pt>
                <c:pt idx="1236">
                  <c:v>49.59</c:v>
                </c:pt>
                <c:pt idx="1237">
                  <c:v>49.6</c:v>
                </c:pt>
                <c:pt idx="1238">
                  <c:v>49.61</c:v>
                </c:pt>
                <c:pt idx="1239">
                  <c:v>49.62</c:v>
                </c:pt>
                <c:pt idx="1240">
                  <c:v>49.63</c:v>
                </c:pt>
                <c:pt idx="1241">
                  <c:v>49.64</c:v>
                </c:pt>
                <c:pt idx="1242">
                  <c:v>49.65</c:v>
                </c:pt>
                <c:pt idx="1243">
                  <c:v>49.66</c:v>
                </c:pt>
                <c:pt idx="1244">
                  <c:v>49.67</c:v>
                </c:pt>
                <c:pt idx="1245">
                  <c:v>49.68</c:v>
                </c:pt>
                <c:pt idx="1246">
                  <c:v>49.69</c:v>
                </c:pt>
                <c:pt idx="1247">
                  <c:v>49.7</c:v>
                </c:pt>
                <c:pt idx="1248">
                  <c:v>49.71</c:v>
                </c:pt>
                <c:pt idx="1249">
                  <c:v>49.72</c:v>
                </c:pt>
                <c:pt idx="1250">
                  <c:v>49.73</c:v>
                </c:pt>
                <c:pt idx="1251">
                  <c:v>49.74</c:v>
                </c:pt>
                <c:pt idx="1252">
                  <c:v>49.75</c:v>
                </c:pt>
                <c:pt idx="1253">
                  <c:v>49.76</c:v>
                </c:pt>
                <c:pt idx="1254">
                  <c:v>49.77</c:v>
                </c:pt>
                <c:pt idx="1255">
                  <c:v>49.78</c:v>
                </c:pt>
                <c:pt idx="1256">
                  <c:v>49.79</c:v>
                </c:pt>
                <c:pt idx="1257">
                  <c:v>49.8</c:v>
                </c:pt>
                <c:pt idx="1258">
                  <c:v>49.81</c:v>
                </c:pt>
                <c:pt idx="1259">
                  <c:v>49.82</c:v>
                </c:pt>
                <c:pt idx="1260">
                  <c:v>49.83</c:v>
                </c:pt>
                <c:pt idx="1261">
                  <c:v>49.84</c:v>
                </c:pt>
                <c:pt idx="1262">
                  <c:v>49.85</c:v>
                </c:pt>
                <c:pt idx="1263">
                  <c:v>49.86</c:v>
                </c:pt>
                <c:pt idx="1264">
                  <c:v>49.87</c:v>
                </c:pt>
                <c:pt idx="1265">
                  <c:v>49.88</c:v>
                </c:pt>
                <c:pt idx="1266">
                  <c:v>49.89</c:v>
                </c:pt>
                <c:pt idx="1267">
                  <c:v>49.9</c:v>
                </c:pt>
                <c:pt idx="1268">
                  <c:v>49.91</c:v>
                </c:pt>
                <c:pt idx="1269">
                  <c:v>49.92</c:v>
                </c:pt>
                <c:pt idx="1270">
                  <c:v>49.93</c:v>
                </c:pt>
                <c:pt idx="1271">
                  <c:v>49.94</c:v>
                </c:pt>
                <c:pt idx="1272">
                  <c:v>49.95</c:v>
                </c:pt>
                <c:pt idx="1273">
                  <c:v>49.96</c:v>
                </c:pt>
                <c:pt idx="1274">
                  <c:v>49.97</c:v>
                </c:pt>
                <c:pt idx="1275">
                  <c:v>49.98</c:v>
                </c:pt>
                <c:pt idx="1276">
                  <c:v>49.99</c:v>
                </c:pt>
                <c:pt idx="1277">
                  <c:v>50</c:v>
                </c:pt>
                <c:pt idx="1278">
                  <c:v>50.01</c:v>
                </c:pt>
                <c:pt idx="1279">
                  <c:v>50.02</c:v>
                </c:pt>
                <c:pt idx="1280">
                  <c:v>50.03</c:v>
                </c:pt>
                <c:pt idx="1281">
                  <c:v>50.04</c:v>
                </c:pt>
                <c:pt idx="1282">
                  <c:v>50.05</c:v>
                </c:pt>
                <c:pt idx="1283">
                  <c:v>50.06</c:v>
                </c:pt>
                <c:pt idx="1284">
                  <c:v>50.07</c:v>
                </c:pt>
                <c:pt idx="1285">
                  <c:v>50.08</c:v>
                </c:pt>
                <c:pt idx="1286">
                  <c:v>50.09</c:v>
                </c:pt>
                <c:pt idx="1287">
                  <c:v>50.1</c:v>
                </c:pt>
                <c:pt idx="1288">
                  <c:v>50.11</c:v>
                </c:pt>
                <c:pt idx="1289">
                  <c:v>50.12</c:v>
                </c:pt>
                <c:pt idx="1290">
                  <c:v>50.13</c:v>
                </c:pt>
                <c:pt idx="1291">
                  <c:v>50.14</c:v>
                </c:pt>
                <c:pt idx="1292">
                  <c:v>50.15</c:v>
                </c:pt>
                <c:pt idx="1293">
                  <c:v>50.16</c:v>
                </c:pt>
                <c:pt idx="1294">
                  <c:v>50.17</c:v>
                </c:pt>
                <c:pt idx="1295">
                  <c:v>50.18</c:v>
                </c:pt>
                <c:pt idx="1296">
                  <c:v>50.19</c:v>
                </c:pt>
                <c:pt idx="1297">
                  <c:v>50.2</c:v>
                </c:pt>
                <c:pt idx="1298">
                  <c:v>50.21</c:v>
                </c:pt>
                <c:pt idx="1299">
                  <c:v>50.22</c:v>
                </c:pt>
                <c:pt idx="1300">
                  <c:v>50.23</c:v>
                </c:pt>
                <c:pt idx="1301">
                  <c:v>50.24</c:v>
                </c:pt>
                <c:pt idx="1302">
                  <c:v>50.25</c:v>
                </c:pt>
                <c:pt idx="1303">
                  <c:v>50.26</c:v>
                </c:pt>
                <c:pt idx="1304">
                  <c:v>50.27</c:v>
                </c:pt>
                <c:pt idx="1305">
                  <c:v>50.28</c:v>
                </c:pt>
                <c:pt idx="1306">
                  <c:v>50.29</c:v>
                </c:pt>
                <c:pt idx="1307">
                  <c:v>50.3</c:v>
                </c:pt>
                <c:pt idx="1308">
                  <c:v>50.31</c:v>
                </c:pt>
                <c:pt idx="1309">
                  <c:v>50.32</c:v>
                </c:pt>
                <c:pt idx="1310">
                  <c:v>50.33</c:v>
                </c:pt>
                <c:pt idx="1311">
                  <c:v>50.34</c:v>
                </c:pt>
                <c:pt idx="1312">
                  <c:v>50.35</c:v>
                </c:pt>
                <c:pt idx="1313">
                  <c:v>50.36</c:v>
                </c:pt>
                <c:pt idx="1314">
                  <c:v>50.37</c:v>
                </c:pt>
                <c:pt idx="1315">
                  <c:v>50.38</c:v>
                </c:pt>
                <c:pt idx="1316">
                  <c:v>50.39</c:v>
                </c:pt>
                <c:pt idx="1317">
                  <c:v>50.4</c:v>
                </c:pt>
                <c:pt idx="1318">
                  <c:v>50.41</c:v>
                </c:pt>
                <c:pt idx="1319">
                  <c:v>50.42</c:v>
                </c:pt>
                <c:pt idx="1320">
                  <c:v>50.43</c:v>
                </c:pt>
                <c:pt idx="1321">
                  <c:v>50.44</c:v>
                </c:pt>
                <c:pt idx="1322">
                  <c:v>50.45</c:v>
                </c:pt>
                <c:pt idx="1323">
                  <c:v>50.46</c:v>
                </c:pt>
                <c:pt idx="1324">
                  <c:v>50.47</c:v>
                </c:pt>
                <c:pt idx="1325">
                  <c:v>50.48</c:v>
                </c:pt>
                <c:pt idx="1326">
                  <c:v>50.49</c:v>
                </c:pt>
                <c:pt idx="1327">
                  <c:v>50.5</c:v>
                </c:pt>
                <c:pt idx="1328">
                  <c:v>50.51</c:v>
                </c:pt>
                <c:pt idx="1329">
                  <c:v>50.52</c:v>
                </c:pt>
                <c:pt idx="1330">
                  <c:v>50.53</c:v>
                </c:pt>
                <c:pt idx="1331">
                  <c:v>50.54</c:v>
                </c:pt>
                <c:pt idx="1332">
                  <c:v>50.55</c:v>
                </c:pt>
                <c:pt idx="1333">
                  <c:v>50.56</c:v>
                </c:pt>
                <c:pt idx="1334">
                  <c:v>50.57</c:v>
                </c:pt>
                <c:pt idx="1335">
                  <c:v>50.58</c:v>
                </c:pt>
                <c:pt idx="1336">
                  <c:v>50.59</c:v>
                </c:pt>
                <c:pt idx="1337">
                  <c:v>50.6</c:v>
                </c:pt>
                <c:pt idx="1338">
                  <c:v>50.61</c:v>
                </c:pt>
                <c:pt idx="1339">
                  <c:v>50.62</c:v>
                </c:pt>
                <c:pt idx="1340">
                  <c:v>50.63</c:v>
                </c:pt>
                <c:pt idx="1341">
                  <c:v>50.64</c:v>
                </c:pt>
                <c:pt idx="1342">
                  <c:v>50.65</c:v>
                </c:pt>
                <c:pt idx="1343">
                  <c:v>50.66</c:v>
                </c:pt>
                <c:pt idx="1344">
                  <c:v>50.67</c:v>
                </c:pt>
                <c:pt idx="1345">
                  <c:v>50.68</c:v>
                </c:pt>
                <c:pt idx="1346">
                  <c:v>50.69</c:v>
                </c:pt>
                <c:pt idx="1347">
                  <c:v>50.7</c:v>
                </c:pt>
                <c:pt idx="1348">
                  <c:v>50.71</c:v>
                </c:pt>
                <c:pt idx="1349">
                  <c:v>50.72</c:v>
                </c:pt>
                <c:pt idx="1350">
                  <c:v>50.73</c:v>
                </c:pt>
                <c:pt idx="1351">
                  <c:v>50.74</c:v>
                </c:pt>
                <c:pt idx="1352">
                  <c:v>50.75</c:v>
                </c:pt>
                <c:pt idx="1353">
                  <c:v>50.76</c:v>
                </c:pt>
                <c:pt idx="1354">
                  <c:v>50.77</c:v>
                </c:pt>
                <c:pt idx="1355">
                  <c:v>50.78</c:v>
                </c:pt>
                <c:pt idx="1356">
                  <c:v>50.79</c:v>
                </c:pt>
                <c:pt idx="1357">
                  <c:v>50.8</c:v>
                </c:pt>
                <c:pt idx="1358">
                  <c:v>50.81</c:v>
                </c:pt>
                <c:pt idx="1359">
                  <c:v>50.82</c:v>
                </c:pt>
                <c:pt idx="1360">
                  <c:v>50.83</c:v>
                </c:pt>
                <c:pt idx="1361">
                  <c:v>50.84</c:v>
                </c:pt>
                <c:pt idx="1362">
                  <c:v>50.85</c:v>
                </c:pt>
                <c:pt idx="1363">
                  <c:v>50.86</c:v>
                </c:pt>
                <c:pt idx="1364">
                  <c:v>50.87</c:v>
                </c:pt>
                <c:pt idx="1365">
                  <c:v>50.88</c:v>
                </c:pt>
                <c:pt idx="1366">
                  <c:v>50.89</c:v>
                </c:pt>
                <c:pt idx="1367">
                  <c:v>50.9</c:v>
                </c:pt>
                <c:pt idx="1368">
                  <c:v>50.91</c:v>
                </c:pt>
                <c:pt idx="1369">
                  <c:v>50.92</c:v>
                </c:pt>
                <c:pt idx="1370">
                  <c:v>50.93</c:v>
                </c:pt>
                <c:pt idx="1371">
                  <c:v>50.94</c:v>
                </c:pt>
                <c:pt idx="1372">
                  <c:v>50.95</c:v>
                </c:pt>
                <c:pt idx="1373">
                  <c:v>50.96</c:v>
                </c:pt>
                <c:pt idx="1374">
                  <c:v>50.97</c:v>
                </c:pt>
                <c:pt idx="1375">
                  <c:v>50.98</c:v>
                </c:pt>
                <c:pt idx="1376">
                  <c:v>50.99</c:v>
                </c:pt>
                <c:pt idx="1377">
                  <c:v>51</c:v>
                </c:pt>
                <c:pt idx="1378">
                  <c:v>51.01</c:v>
                </c:pt>
                <c:pt idx="1379">
                  <c:v>51.02</c:v>
                </c:pt>
                <c:pt idx="1380">
                  <c:v>51.03</c:v>
                </c:pt>
                <c:pt idx="1381">
                  <c:v>51.04</c:v>
                </c:pt>
                <c:pt idx="1382">
                  <c:v>51.05</c:v>
                </c:pt>
                <c:pt idx="1383">
                  <c:v>51.06</c:v>
                </c:pt>
                <c:pt idx="1384">
                  <c:v>51.07</c:v>
                </c:pt>
                <c:pt idx="1385">
                  <c:v>51.08</c:v>
                </c:pt>
                <c:pt idx="1386">
                  <c:v>51.09</c:v>
                </c:pt>
                <c:pt idx="1387">
                  <c:v>51.1</c:v>
                </c:pt>
                <c:pt idx="1388">
                  <c:v>51.11</c:v>
                </c:pt>
                <c:pt idx="1389">
                  <c:v>51.12</c:v>
                </c:pt>
                <c:pt idx="1390">
                  <c:v>51.13</c:v>
                </c:pt>
                <c:pt idx="1391">
                  <c:v>51.14</c:v>
                </c:pt>
                <c:pt idx="1392">
                  <c:v>51.15</c:v>
                </c:pt>
                <c:pt idx="1393">
                  <c:v>51.16</c:v>
                </c:pt>
                <c:pt idx="1394">
                  <c:v>51.17</c:v>
                </c:pt>
                <c:pt idx="1395">
                  <c:v>51.18</c:v>
                </c:pt>
                <c:pt idx="1396">
                  <c:v>51.19</c:v>
                </c:pt>
                <c:pt idx="1397">
                  <c:v>51.2</c:v>
                </c:pt>
                <c:pt idx="1398">
                  <c:v>51.21</c:v>
                </c:pt>
                <c:pt idx="1399">
                  <c:v>51.22</c:v>
                </c:pt>
                <c:pt idx="1400">
                  <c:v>51.23</c:v>
                </c:pt>
                <c:pt idx="1401">
                  <c:v>51.24</c:v>
                </c:pt>
                <c:pt idx="1402">
                  <c:v>51.25</c:v>
                </c:pt>
                <c:pt idx="1403">
                  <c:v>51.26</c:v>
                </c:pt>
                <c:pt idx="1404">
                  <c:v>51.27</c:v>
                </c:pt>
                <c:pt idx="1405">
                  <c:v>51.28</c:v>
                </c:pt>
                <c:pt idx="1406">
                  <c:v>51.29</c:v>
                </c:pt>
                <c:pt idx="1407">
                  <c:v>51.3</c:v>
                </c:pt>
                <c:pt idx="1408">
                  <c:v>51.31</c:v>
                </c:pt>
                <c:pt idx="1409">
                  <c:v>51.32</c:v>
                </c:pt>
                <c:pt idx="1410">
                  <c:v>51.33</c:v>
                </c:pt>
                <c:pt idx="1411">
                  <c:v>51.34</c:v>
                </c:pt>
                <c:pt idx="1412">
                  <c:v>51.35</c:v>
                </c:pt>
                <c:pt idx="1413">
                  <c:v>51.36</c:v>
                </c:pt>
                <c:pt idx="1414">
                  <c:v>51.37</c:v>
                </c:pt>
                <c:pt idx="1415">
                  <c:v>51.38</c:v>
                </c:pt>
                <c:pt idx="1416">
                  <c:v>51.39</c:v>
                </c:pt>
                <c:pt idx="1417">
                  <c:v>51.4</c:v>
                </c:pt>
                <c:pt idx="1418">
                  <c:v>51.41</c:v>
                </c:pt>
                <c:pt idx="1419">
                  <c:v>51.42</c:v>
                </c:pt>
                <c:pt idx="1420">
                  <c:v>51.43</c:v>
                </c:pt>
                <c:pt idx="1421">
                  <c:v>51.44</c:v>
                </c:pt>
                <c:pt idx="1422">
                  <c:v>51.45</c:v>
                </c:pt>
                <c:pt idx="1423">
                  <c:v>51.46</c:v>
                </c:pt>
                <c:pt idx="1424">
                  <c:v>51.47</c:v>
                </c:pt>
                <c:pt idx="1425">
                  <c:v>51.48</c:v>
                </c:pt>
                <c:pt idx="1426">
                  <c:v>51.49</c:v>
                </c:pt>
                <c:pt idx="1427">
                  <c:v>51.5</c:v>
                </c:pt>
                <c:pt idx="1428">
                  <c:v>51.51</c:v>
                </c:pt>
                <c:pt idx="1429">
                  <c:v>51.52</c:v>
                </c:pt>
                <c:pt idx="1430">
                  <c:v>51.53</c:v>
                </c:pt>
                <c:pt idx="1431">
                  <c:v>51.54</c:v>
                </c:pt>
                <c:pt idx="1432">
                  <c:v>51.55</c:v>
                </c:pt>
                <c:pt idx="1433">
                  <c:v>51.56</c:v>
                </c:pt>
                <c:pt idx="1434">
                  <c:v>51.57</c:v>
                </c:pt>
                <c:pt idx="1435">
                  <c:v>51.58</c:v>
                </c:pt>
                <c:pt idx="1436">
                  <c:v>51.59</c:v>
                </c:pt>
                <c:pt idx="1437">
                  <c:v>51.6</c:v>
                </c:pt>
                <c:pt idx="1438">
                  <c:v>51.61</c:v>
                </c:pt>
                <c:pt idx="1439">
                  <c:v>51.62</c:v>
                </c:pt>
                <c:pt idx="1440">
                  <c:v>51.63</c:v>
                </c:pt>
                <c:pt idx="1441">
                  <c:v>51.64</c:v>
                </c:pt>
                <c:pt idx="1442">
                  <c:v>51.65</c:v>
                </c:pt>
                <c:pt idx="1443">
                  <c:v>51.66</c:v>
                </c:pt>
                <c:pt idx="1444">
                  <c:v>51.67</c:v>
                </c:pt>
                <c:pt idx="1445">
                  <c:v>51.68</c:v>
                </c:pt>
                <c:pt idx="1446">
                  <c:v>51.69</c:v>
                </c:pt>
                <c:pt idx="1447">
                  <c:v>51.7</c:v>
                </c:pt>
                <c:pt idx="1448">
                  <c:v>51.71</c:v>
                </c:pt>
                <c:pt idx="1449">
                  <c:v>51.72</c:v>
                </c:pt>
                <c:pt idx="1450">
                  <c:v>51.73</c:v>
                </c:pt>
                <c:pt idx="1451">
                  <c:v>51.74</c:v>
                </c:pt>
                <c:pt idx="1452">
                  <c:v>51.75</c:v>
                </c:pt>
                <c:pt idx="1453">
                  <c:v>51.76</c:v>
                </c:pt>
                <c:pt idx="1454">
                  <c:v>51.77</c:v>
                </c:pt>
                <c:pt idx="1455">
                  <c:v>51.78</c:v>
                </c:pt>
                <c:pt idx="1456">
                  <c:v>51.79</c:v>
                </c:pt>
                <c:pt idx="1457">
                  <c:v>51.8</c:v>
                </c:pt>
                <c:pt idx="1458">
                  <c:v>51.81</c:v>
                </c:pt>
                <c:pt idx="1459">
                  <c:v>51.82</c:v>
                </c:pt>
                <c:pt idx="1460">
                  <c:v>51.83</c:v>
                </c:pt>
                <c:pt idx="1461">
                  <c:v>51.84</c:v>
                </c:pt>
                <c:pt idx="1462">
                  <c:v>51.85</c:v>
                </c:pt>
                <c:pt idx="1463">
                  <c:v>51.86</c:v>
                </c:pt>
                <c:pt idx="1464">
                  <c:v>51.87</c:v>
                </c:pt>
                <c:pt idx="1465">
                  <c:v>51.88</c:v>
                </c:pt>
                <c:pt idx="1466">
                  <c:v>51.89</c:v>
                </c:pt>
                <c:pt idx="1467">
                  <c:v>51.9</c:v>
                </c:pt>
                <c:pt idx="1468">
                  <c:v>51.91</c:v>
                </c:pt>
                <c:pt idx="1469">
                  <c:v>51.92</c:v>
                </c:pt>
                <c:pt idx="1470">
                  <c:v>51.93</c:v>
                </c:pt>
                <c:pt idx="1471">
                  <c:v>51.94</c:v>
                </c:pt>
                <c:pt idx="1472">
                  <c:v>51.95</c:v>
                </c:pt>
                <c:pt idx="1473">
                  <c:v>51.96</c:v>
                </c:pt>
                <c:pt idx="1474">
                  <c:v>51.97</c:v>
                </c:pt>
                <c:pt idx="1475">
                  <c:v>51.98</c:v>
                </c:pt>
                <c:pt idx="1476">
                  <c:v>51.99</c:v>
                </c:pt>
                <c:pt idx="1477">
                  <c:v>52</c:v>
                </c:pt>
                <c:pt idx="1478">
                  <c:v>52.01</c:v>
                </c:pt>
                <c:pt idx="1479">
                  <c:v>52.02</c:v>
                </c:pt>
                <c:pt idx="1480">
                  <c:v>52.03</c:v>
                </c:pt>
                <c:pt idx="1481">
                  <c:v>52.04</c:v>
                </c:pt>
                <c:pt idx="1482">
                  <c:v>52.05</c:v>
                </c:pt>
                <c:pt idx="1483">
                  <c:v>52.06</c:v>
                </c:pt>
                <c:pt idx="1484">
                  <c:v>52.07</c:v>
                </c:pt>
                <c:pt idx="1485">
                  <c:v>52.08</c:v>
                </c:pt>
                <c:pt idx="1486">
                  <c:v>52.09</c:v>
                </c:pt>
                <c:pt idx="1487">
                  <c:v>52.1</c:v>
                </c:pt>
                <c:pt idx="1488">
                  <c:v>52.11</c:v>
                </c:pt>
                <c:pt idx="1489">
                  <c:v>52.12</c:v>
                </c:pt>
                <c:pt idx="1490">
                  <c:v>52.13</c:v>
                </c:pt>
                <c:pt idx="1491">
                  <c:v>52.14</c:v>
                </c:pt>
                <c:pt idx="1492">
                  <c:v>52.15</c:v>
                </c:pt>
                <c:pt idx="1493">
                  <c:v>52.16</c:v>
                </c:pt>
                <c:pt idx="1494">
                  <c:v>52.17</c:v>
                </c:pt>
                <c:pt idx="1495">
                  <c:v>52.18</c:v>
                </c:pt>
                <c:pt idx="1496">
                  <c:v>52.19</c:v>
                </c:pt>
                <c:pt idx="1497">
                  <c:v>52.2</c:v>
                </c:pt>
                <c:pt idx="1498">
                  <c:v>52.21</c:v>
                </c:pt>
                <c:pt idx="1499">
                  <c:v>52.22</c:v>
                </c:pt>
                <c:pt idx="1500">
                  <c:v>52.23</c:v>
                </c:pt>
                <c:pt idx="1501">
                  <c:v>52.24</c:v>
                </c:pt>
                <c:pt idx="1502">
                  <c:v>52.25</c:v>
                </c:pt>
                <c:pt idx="1503">
                  <c:v>52.26</c:v>
                </c:pt>
                <c:pt idx="1504">
                  <c:v>52.27</c:v>
                </c:pt>
                <c:pt idx="1505">
                  <c:v>52.28</c:v>
                </c:pt>
                <c:pt idx="1506">
                  <c:v>52.29</c:v>
                </c:pt>
                <c:pt idx="1507">
                  <c:v>52.3</c:v>
                </c:pt>
                <c:pt idx="1508">
                  <c:v>52.31</c:v>
                </c:pt>
                <c:pt idx="1509">
                  <c:v>52.32</c:v>
                </c:pt>
                <c:pt idx="1510">
                  <c:v>52.33</c:v>
                </c:pt>
                <c:pt idx="1511">
                  <c:v>52.34</c:v>
                </c:pt>
                <c:pt idx="1512">
                  <c:v>52.35</c:v>
                </c:pt>
                <c:pt idx="1513">
                  <c:v>52.36</c:v>
                </c:pt>
                <c:pt idx="1514">
                  <c:v>52.37</c:v>
                </c:pt>
                <c:pt idx="1515">
                  <c:v>52.38</c:v>
                </c:pt>
                <c:pt idx="1516">
                  <c:v>52.39</c:v>
                </c:pt>
                <c:pt idx="1517">
                  <c:v>52.4</c:v>
                </c:pt>
                <c:pt idx="1518">
                  <c:v>52.41</c:v>
                </c:pt>
                <c:pt idx="1519">
                  <c:v>52.42</c:v>
                </c:pt>
                <c:pt idx="1520">
                  <c:v>52.43</c:v>
                </c:pt>
                <c:pt idx="1521">
                  <c:v>52.44</c:v>
                </c:pt>
                <c:pt idx="1522">
                  <c:v>52.45</c:v>
                </c:pt>
                <c:pt idx="1523">
                  <c:v>52.46</c:v>
                </c:pt>
                <c:pt idx="1524">
                  <c:v>52.47</c:v>
                </c:pt>
                <c:pt idx="1525">
                  <c:v>52.48</c:v>
                </c:pt>
                <c:pt idx="1526">
                  <c:v>52.49</c:v>
                </c:pt>
                <c:pt idx="1527">
                  <c:v>52.5</c:v>
                </c:pt>
                <c:pt idx="1528">
                  <c:v>52.51</c:v>
                </c:pt>
                <c:pt idx="1529">
                  <c:v>52.52</c:v>
                </c:pt>
                <c:pt idx="1530">
                  <c:v>52.53</c:v>
                </c:pt>
                <c:pt idx="1531">
                  <c:v>52.54</c:v>
                </c:pt>
                <c:pt idx="1532">
                  <c:v>52.55</c:v>
                </c:pt>
                <c:pt idx="1533">
                  <c:v>52.56</c:v>
                </c:pt>
                <c:pt idx="1534">
                  <c:v>52.57</c:v>
                </c:pt>
                <c:pt idx="1535">
                  <c:v>52.58</c:v>
                </c:pt>
                <c:pt idx="1536">
                  <c:v>52.59</c:v>
                </c:pt>
                <c:pt idx="1537">
                  <c:v>52.6</c:v>
                </c:pt>
                <c:pt idx="1538">
                  <c:v>52.61</c:v>
                </c:pt>
                <c:pt idx="1539">
                  <c:v>52.62</c:v>
                </c:pt>
                <c:pt idx="1540">
                  <c:v>52.63</c:v>
                </c:pt>
                <c:pt idx="1541">
                  <c:v>52.64</c:v>
                </c:pt>
                <c:pt idx="1542">
                  <c:v>52.65</c:v>
                </c:pt>
                <c:pt idx="1543">
                  <c:v>52.66</c:v>
                </c:pt>
                <c:pt idx="1544">
                  <c:v>52.67</c:v>
                </c:pt>
                <c:pt idx="1545">
                  <c:v>52.68</c:v>
                </c:pt>
                <c:pt idx="1546">
                  <c:v>52.69</c:v>
                </c:pt>
                <c:pt idx="1547">
                  <c:v>52.7</c:v>
                </c:pt>
                <c:pt idx="1548">
                  <c:v>52.71</c:v>
                </c:pt>
                <c:pt idx="1549">
                  <c:v>52.72</c:v>
                </c:pt>
                <c:pt idx="1550">
                  <c:v>52.73</c:v>
                </c:pt>
                <c:pt idx="1551">
                  <c:v>52.74</c:v>
                </c:pt>
                <c:pt idx="1552">
                  <c:v>52.75</c:v>
                </c:pt>
                <c:pt idx="1553">
                  <c:v>52.76</c:v>
                </c:pt>
                <c:pt idx="1554">
                  <c:v>52.77</c:v>
                </c:pt>
                <c:pt idx="1555">
                  <c:v>52.78</c:v>
                </c:pt>
                <c:pt idx="1556">
                  <c:v>52.79</c:v>
                </c:pt>
                <c:pt idx="1557">
                  <c:v>52.8</c:v>
                </c:pt>
                <c:pt idx="1558">
                  <c:v>52.81</c:v>
                </c:pt>
                <c:pt idx="1559">
                  <c:v>52.82</c:v>
                </c:pt>
                <c:pt idx="1560">
                  <c:v>52.83</c:v>
                </c:pt>
                <c:pt idx="1561">
                  <c:v>52.84</c:v>
                </c:pt>
                <c:pt idx="1562">
                  <c:v>52.85</c:v>
                </c:pt>
                <c:pt idx="1563">
                  <c:v>52.86</c:v>
                </c:pt>
                <c:pt idx="1564">
                  <c:v>52.87</c:v>
                </c:pt>
                <c:pt idx="1565">
                  <c:v>52.88</c:v>
                </c:pt>
                <c:pt idx="1566">
                  <c:v>52.89</c:v>
                </c:pt>
                <c:pt idx="1567">
                  <c:v>52.9</c:v>
                </c:pt>
                <c:pt idx="1568">
                  <c:v>52.91</c:v>
                </c:pt>
                <c:pt idx="1569">
                  <c:v>52.92</c:v>
                </c:pt>
                <c:pt idx="1570">
                  <c:v>52.93</c:v>
                </c:pt>
                <c:pt idx="1571">
                  <c:v>52.94</c:v>
                </c:pt>
                <c:pt idx="1572">
                  <c:v>52.95</c:v>
                </c:pt>
                <c:pt idx="1573">
                  <c:v>52.96</c:v>
                </c:pt>
                <c:pt idx="1574">
                  <c:v>52.97</c:v>
                </c:pt>
                <c:pt idx="1575">
                  <c:v>52.98</c:v>
                </c:pt>
                <c:pt idx="1576">
                  <c:v>52.99</c:v>
                </c:pt>
                <c:pt idx="1577">
                  <c:v>53</c:v>
                </c:pt>
                <c:pt idx="1578">
                  <c:v>53.01</c:v>
                </c:pt>
                <c:pt idx="1579">
                  <c:v>53.02</c:v>
                </c:pt>
                <c:pt idx="1580">
                  <c:v>53.03</c:v>
                </c:pt>
                <c:pt idx="1581">
                  <c:v>53.04</c:v>
                </c:pt>
                <c:pt idx="1582">
                  <c:v>53.05</c:v>
                </c:pt>
                <c:pt idx="1583">
                  <c:v>53.06</c:v>
                </c:pt>
                <c:pt idx="1584">
                  <c:v>53.07</c:v>
                </c:pt>
                <c:pt idx="1585">
                  <c:v>53.08</c:v>
                </c:pt>
                <c:pt idx="1586">
                  <c:v>53.09</c:v>
                </c:pt>
                <c:pt idx="1587">
                  <c:v>53.1</c:v>
                </c:pt>
                <c:pt idx="1588">
                  <c:v>53.11</c:v>
                </c:pt>
                <c:pt idx="1589">
                  <c:v>53.12</c:v>
                </c:pt>
                <c:pt idx="1590">
                  <c:v>53.13</c:v>
                </c:pt>
                <c:pt idx="1591">
                  <c:v>53.14</c:v>
                </c:pt>
                <c:pt idx="1592">
                  <c:v>53.15</c:v>
                </c:pt>
                <c:pt idx="1593">
                  <c:v>53.16</c:v>
                </c:pt>
                <c:pt idx="1594">
                  <c:v>53.17</c:v>
                </c:pt>
                <c:pt idx="1595">
                  <c:v>53.18</c:v>
                </c:pt>
                <c:pt idx="1596">
                  <c:v>53.19</c:v>
                </c:pt>
                <c:pt idx="1597">
                  <c:v>53.2</c:v>
                </c:pt>
                <c:pt idx="1598">
                  <c:v>53.21</c:v>
                </c:pt>
                <c:pt idx="1599">
                  <c:v>53.22</c:v>
                </c:pt>
                <c:pt idx="1600">
                  <c:v>53.23</c:v>
                </c:pt>
                <c:pt idx="1601">
                  <c:v>53.24</c:v>
                </c:pt>
                <c:pt idx="1602">
                  <c:v>53.25</c:v>
                </c:pt>
                <c:pt idx="1603">
                  <c:v>53.26</c:v>
                </c:pt>
                <c:pt idx="1604">
                  <c:v>53.27</c:v>
                </c:pt>
                <c:pt idx="1605">
                  <c:v>53.28</c:v>
                </c:pt>
                <c:pt idx="1606">
                  <c:v>53.29</c:v>
                </c:pt>
                <c:pt idx="1607">
                  <c:v>53.3</c:v>
                </c:pt>
                <c:pt idx="1608">
                  <c:v>53.31</c:v>
                </c:pt>
                <c:pt idx="1609">
                  <c:v>53.32</c:v>
                </c:pt>
                <c:pt idx="1610">
                  <c:v>53.33</c:v>
                </c:pt>
                <c:pt idx="1611">
                  <c:v>53.34</c:v>
                </c:pt>
                <c:pt idx="1612">
                  <c:v>53.35</c:v>
                </c:pt>
                <c:pt idx="1613">
                  <c:v>53.36</c:v>
                </c:pt>
                <c:pt idx="1614">
                  <c:v>53.37</c:v>
                </c:pt>
                <c:pt idx="1615">
                  <c:v>53.38</c:v>
                </c:pt>
                <c:pt idx="1616">
                  <c:v>53.39</c:v>
                </c:pt>
                <c:pt idx="1617">
                  <c:v>53.4</c:v>
                </c:pt>
                <c:pt idx="1618">
                  <c:v>53.41</c:v>
                </c:pt>
                <c:pt idx="1619">
                  <c:v>53.42</c:v>
                </c:pt>
                <c:pt idx="1620">
                  <c:v>53.43</c:v>
                </c:pt>
                <c:pt idx="1621">
                  <c:v>53.44</c:v>
                </c:pt>
                <c:pt idx="1622">
                  <c:v>53.45</c:v>
                </c:pt>
                <c:pt idx="1623">
                  <c:v>53.46</c:v>
                </c:pt>
                <c:pt idx="1624">
                  <c:v>53.47</c:v>
                </c:pt>
                <c:pt idx="1625">
                  <c:v>53.48</c:v>
                </c:pt>
                <c:pt idx="1626">
                  <c:v>53.49</c:v>
                </c:pt>
                <c:pt idx="1627">
                  <c:v>53.5</c:v>
                </c:pt>
                <c:pt idx="1628">
                  <c:v>53.51</c:v>
                </c:pt>
                <c:pt idx="1629">
                  <c:v>53.52</c:v>
                </c:pt>
                <c:pt idx="1630">
                  <c:v>53.53</c:v>
                </c:pt>
                <c:pt idx="1631">
                  <c:v>53.54</c:v>
                </c:pt>
                <c:pt idx="1632">
                  <c:v>53.55</c:v>
                </c:pt>
                <c:pt idx="1633">
                  <c:v>53.56</c:v>
                </c:pt>
                <c:pt idx="1634">
                  <c:v>53.57</c:v>
                </c:pt>
                <c:pt idx="1635">
                  <c:v>53.58</c:v>
                </c:pt>
                <c:pt idx="1636">
                  <c:v>53.59</c:v>
                </c:pt>
                <c:pt idx="1637">
                  <c:v>53.6</c:v>
                </c:pt>
                <c:pt idx="1638">
                  <c:v>53.61</c:v>
                </c:pt>
                <c:pt idx="1639">
                  <c:v>53.62</c:v>
                </c:pt>
                <c:pt idx="1640">
                  <c:v>53.63</c:v>
                </c:pt>
                <c:pt idx="1641">
                  <c:v>53.64</c:v>
                </c:pt>
                <c:pt idx="1642">
                  <c:v>53.65</c:v>
                </c:pt>
                <c:pt idx="1643">
                  <c:v>53.66</c:v>
                </c:pt>
                <c:pt idx="1644">
                  <c:v>53.67</c:v>
                </c:pt>
                <c:pt idx="1645">
                  <c:v>53.68</c:v>
                </c:pt>
                <c:pt idx="1646">
                  <c:v>53.69</c:v>
                </c:pt>
                <c:pt idx="1647">
                  <c:v>53.7</c:v>
                </c:pt>
                <c:pt idx="1648">
                  <c:v>53.71</c:v>
                </c:pt>
                <c:pt idx="1649">
                  <c:v>53.72</c:v>
                </c:pt>
                <c:pt idx="1650">
                  <c:v>53.73</c:v>
                </c:pt>
                <c:pt idx="1651">
                  <c:v>53.74</c:v>
                </c:pt>
                <c:pt idx="1652">
                  <c:v>53.75</c:v>
                </c:pt>
                <c:pt idx="1653">
                  <c:v>53.76</c:v>
                </c:pt>
                <c:pt idx="1654">
                  <c:v>53.77</c:v>
                </c:pt>
                <c:pt idx="1655">
                  <c:v>53.78</c:v>
                </c:pt>
                <c:pt idx="1656">
                  <c:v>53.79</c:v>
                </c:pt>
                <c:pt idx="1657">
                  <c:v>53.8</c:v>
                </c:pt>
                <c:pt idx="1658">
                  <c:v>53.81</c:v>
                </c:pt>
                <c:pt idx="1659">
                  <c:v>53.82</c:v>
                </c:pt>
                <c:pt idx="1660">
                  <c:v>53.83</c:v>
                </c:pt>
                <c:pt idx="1661">
                  <c:v>53.84</c:v>
                </c:pt>
                <c:pt idx="1662">
                  <c:v>53.85</c:v>
                </c:pt>
                <c:pt idx="1663">
                  <c:v>53.86</c:v>
                </c:pt>
                <c:pt idx="1664">
                  <c:v>53.87</c:v>
                </c:pt>
                <c:pt idx="1665">
                  <c:v>53.88</c:v>
                </c:pt>
                <c:pt idx="1666">
                  <c:v>53.89</c:v>
                </c:pt>
                <c:pt idx="1667">
                  <c:v>53.9</c:v>
                </c:pt>
                <c:pt idx="1668">
                  <c:v>53.91</c:v>
                </c:pt>
                <c:pt idx="1669">
                  <c:v>53.92</c:v>
                </c:pt>
                <c:pt idx="1670">
                  <c:v>53.93</c:v>
                </c:pt>
                <c:pt idx="1671">
                  <c:v>53.94</c:v>
                </c:pt>
                <c:pt idx="1672">
                  <c:v>53.95</c:v>
                </c:pt>
                <c:pt idx="1673">
                  <c:v>53.96</c:v>
                </c:pt>
                <c:pt idx="1674">
                  <c:v>53.97</c:v>
                </c:pt>
                <c:pt idx="1675">
                  <c:v>53.98</c:v>
                </c:pt>
                <c:pt idx="1676">
                  <c:v>53.99</c:v>
                </c:pt>
                <c:pt idx="1677">
                  <c:v>54</c:v>
                </c:pt>
                <c:pt idx="1678">
                  <c:v>54.01</c:v>
                </c:pt>
                <c:pt idx="1679">
                  <c:v>54.02</c:v>
                </c:pt>
                <c:pt idx="1680">
                  <c:v>54.03</c:v>
                </c:pt>
                <c:pt idx="1681">
                  <c:v>54.04</c:v>
                </c:pt>
                <c:pt idx="1682">
                  <c:v>54.05</c:v>
                </c:pt>
                <c:pt idx="1683">
                  <c:v>54.06</c:v>
                </c:pt>
                <c:pt idx="1684">
                  <c:v>54.07</c:v>
                </c:pt>
                <c:pt idx="1685">
                  <c:v>54.08</c:v>
                </c:pt>
                <c:pt idx="1686">
                  <c:v>54.09</c:v>
                </c:pt>
                <c:pt idx="1687">
                  <c:v>54.1</c:v>
                </c:pt>
                <c:pt idx="1688">
                  <c:v>54.11</c:v>
                </c:pt>
                <c:pt idx="1689">
                  <c:v>54.12</c:v>
                </c:pt>
                <c:pt idx="1690">
                  <c:v>54.13</c:v>
                </c:pt>
                <c:pt idx="1691">
                  <c:v>54.14</c:v>
                </c:pt>
                <c:pt idx="1692">
                  <c:v>54.15</c:v>
                </c:pt>
                <c:pt idx="1693">
                  <c:v>54.16</c:v>
                </c:pt>
                <c:pt idx="1694">
                  <c:v>54.17</c:v>
                </c:pt>
                <c:pt idx="1695">
                  <c:v>54.18</c:v>
                </c:pt>
                <c:pt idx="1696">
                  <c:v>54.19</c:v>
                </c:pt>
                <c:pt idx="1697">
                  <c:v>54.2</c:v>
                </c:pt>
                <c:pt idx="1698">
                  <c:v>54.21</c:v>
                </c:pt>
                <c:pt idx="1699">
                  <c:v>54.22</c:v>
                </c:pt>
                <c:pt idx="1700">
                  <c:v>54.23</c:v>
                </c:pt>
                <c:pt idx="1701">
                  <c:v>54.24</c:v>
                </c:pt>
                <c:pt idx="1702">
                  <c:v>54.25</c:v>
                </c:pt>
                <c:pt idx="1703">
                  <c:v>54.26</c:v>
                </c:pt>
                <c:pt idx="1704">
                  <c:v>54.27</c:v>
                </c:pt>
                <c:pt idx="1705">
                  <c:v>54.28</c:v>
                </c:pt>
                <c:pt idx="1706">
                  <c:v>54.29</c:v>
                </c:pt>
                <c:pt idx="1707">
                  <c:v>54.3</c:v>
                </c:pt>
                <c:pt idx="1708">
                  <c:v>54.31</c:v>
                </c:pt>
                <c:pt idx="1709">
                  <c:v>54.32</c:v>
                </c:pt>
                <c:pt idx="1710">
                  <c:v>54.33</c:v>
                </c:pt>
                <c:pt idx="1711">
                  <c:v>54.34</c:v>
                </c:pt>
                <c:pt idx="1712">
                  <c:v>54.35</c:v>
                </c:pt>
                <c:pt idx="1713">
                  <c:v>54.36</c:v>
                </c:pt>
                <c:pt idx="1714">
                  <c:v>54.37</c:v>
                </c:pt>
                <c:pt idx="1715">
                  <c:v>54.38</c:v>
                </c:pt>
                <c:pt idx="1716">
                  <c:v>54.39</c:v>
                </c:pt>
                <c:pt idx="1717">
                  <c:v>54.4</c:v>
                </c:pt>
                <c:pt idx="1718">
                  <c:v>54.41</c:v>
                </c:pt>
                <c:pt idx="1719">
                  <c:v>54.42</c:v>
                </c:pt>
                <c:pt idx="1720">
                  <c:v>54.43</c:v>
                </c:pt>
                <c:pt idx="1721">
                  <c:v>54.44</c:v>
                </c:pt>
                <c:pt idx="1722">
                  <c:v>54.45</c:v>
                </c:pt>
                <c:pt idx="1723">
                  <c:v>54.46</c:v>
                </c:pt>
                <c:pt idx="1724">
                  <c:v>54.47</c:v>
                </c:pt>
                <c:pt idx="1725">
                  <c:v>54.48</c:v>
                </c:pt>
                <c:pt idx="1726">
                  <c:v>54.49</c:v>
                </c:pt>
                <c:pt idx="1727">
                  <c:v>54.5</c:v>
                </c:pt>
                <c:pt idx="1728">
                  <c:v>54.51</c:v>
                </c:pt>
                <c:pt idx="1729">
                  <c:v>54.52</c:v>
                </c:pt>
                <c:pt idx="1730">
                  <c:v>54.53</c:v>
                </c:pt>
                <c:pt idx="1731">
                  <c:v>54.54</c:v>
                </c:pt>
                <c:pt idx="1732">
                  <c:v>54.55</c:v>
                </c:pt>
                <c:pt idx="1733">
                  <c:v>54.56</c:v>
                </c:pt>
                <c:pt idx="1734">
                  <c:v>54.57</c:v>
                </c:pt>
                <c:pt idx="1735">
                  <c:v>54.58</c:v>
                </c:pt>
                <c:pt idx="1736">
                  <c:v>54.59</c:v>
                </c:pt>
                <c:pt idx="1737">
                  <c:v>54.6</c:v>
                </c:pt>
                <c:pt idx="1738">
                  <c:v>54.61</c:v>
                </c:pt>
                <c:pt idx="1739">
                  <c:v>54.62</c:v>
                </c:pt>
                <c:pt idx="1740">
                  <c:v>54.63</c:v>
                </c:pt>
                <c:pt idx="1741">
                  <c:v>54.64</c:v>
                </c:pt>
                <c:pt idx="1742">
                  <c:v>54.65</c:v>
                </c:pt>
                <c:pt idx="1743">
                  <c:v>54.66</c:v>
                </c:pt>
                <c:pt idx="1744">
                  <c:v>54.67</c:v>
                </c:pt>
                <c:pt idx="1745">
                  <c:v>54.68</c:v>
                </c:pt>
                <c:pt idx="1746">
                  <c:v>54.69</c:v>
                </c:pt>
                <c:pt idx="1747">
                  <c:v>54.7</c:v>
                </c:pt>
                <c:pt idx="1748">
                  <c:v>54.71</c:v>
                </c:pt>
                <c:pt idx="1749">
                  <c:v>54.72</c:v>
                </c:pt>
                <c:pt idx="1750">
                  <c:v>54.73</c:v>
                </c:pt>
                <c:pt idx="1751">
                  <c:v>54.74</c:v>
                </c:pt>
                <c:pt idx="1752">
                  <c:v>54.75</c:v>
                </c:pt>
                <c:pt idx="1753">
                  <c:v>54.76</c:v>
                </c:pt>
                <c:pt idx="1754">
                  <c:v>54.77</c:v>
                </c:pt>
                <c:pt idx="1755">
                  <c:v>54.78</c:v>
                </c:pt>
                <c:pt idx="1756">
                  <c:v>54.79</c:v>
                </c:pt>
                <c:pt idx="1757">
                  <c:v>54.8</c:v>
                </c:pt>
                <c:pt idx="1758">
                  <c:v>54.81</c:v>
                </c:pt>
                <c:pt idx="1759">
                  <c:v>54.82</c:v>
                </c:pt>
                <c:pt idx="1760">
                  <c:v>54.83</c:v>
                </c:pt>
                <c:pt idx="1761">
                  <c:v>54.84</c:v>
                </c:pt>
                <c:pt idx="1762">
                  <c:v>54.85</c:v>
                </c:pt>
                <c:pt idx="1763">
                  <c:v>54.86</c:v>
                </c:pt>
                <c:pt idx="1764">
                  <c:v>54.87</c:v>
                </c:pt>
                <c:pt idx="1765">
                  <c:v>54.88</c:v>
                </c:pt>
                <c:pt idx="1766">
                  <c:v>54.89</c:v>
                </c:pt>
                <c:pt idx="1767">
                  <c:v>54.9</c:v>
                </c:pt>
                <c:pt idx="1768">
                  <c:v>54.91</c:v>
                </c:pt>
                <c:pt idx="1769">
                  <c:v>54.92</c:v>
                </c:pt>
                <c:pt idx="1770">
                  <c:v>54.93</c:v>
                </c:pt>
                <c:pt idx="1771">
                  <c:v>54.94</c:v>
                </c:pt>
                <c:pt idx="1772">
                  <c:v>54.95</c:v>
                </c:pt>
                <c:pt idx="1773">
                  <c:v>54.96</c:v>
                </c:pt>
                <c:pt idx="1774">
                  <c:v>54.97</c:v>
                </c:pt>
                <c:pt idx="1775">
                  <c:v>54.98</c:v>
                </c:pt>
                <c:pt idx="1776">
                  <c:v>54.99</c:v>
                </c:pt>
                <c:pt idx="1777">
                  <c:v>55</c:v>
                </c:pt>
                <c:pt idx="1778">
                  <c:v>55.01</c:v>
                </c:pt>
                <c:pt idx="1779">
                  <c:v>55.02</c:v>
                </c:pt>
                <c:pt idx="1780">
                  <c:v>55.03</c:v>
                </c:pt>
                <c:pt idx="1781">
                  <c:v>55.04</c:v>
                </c:pt>
                <c:pt idx="1782">
                  <c:v>55.05</c:v>
                </c:pt>
                <c:pt idx="1783">
                  <c:v>55.06</c:v>
                </c:pt>
                <c:pt idx="1784">
                  <c:v>55.07</c:v>
                </c:pt>
                <c:pt idx="1785">
                  <c:v>55.08</c:v>
                </c:pt>
                <c:pt idx="1786">
                  <c:v>55.09</c:v>
                </c:pt>
                <c:pt idx="1787">
                  <c:v>55.1</c:v>
                </c:pt>
                <c:pt idx="1788">
                  <c:v>55.11</c:v>
                </c:pt>
                <c:pt idx="1789">
                  <c:v>55.12</c:v>
                </c:pt>
                <c:pt idx="1790">
                  <c:v>55.13</c:v>
                </c:pt>
                <c:pt idx="1791">
                  <c:v>55.14</c:v>
                </c:pt>
                <c:pt idx="1792">
                  <c:v>55.15</c:v>
                </c:pt>
                <c:pt idx="1793">
                  <c:v>55.16</c:v>
                </c:pt>
                <c:pt idx="1794">
                  <c:v>55.17</c:v>
                </c:pt>
                <c:pt idx="1795">
                  <c:v>55.18</c:v>
                </c:pt>
                <c:pt idx="1796">
                  <c:v>55.19</c:v>
                </c:pt>
                <c:pt idx="1797">
                  <c:v>55.2</c:v>
                </c:pt>
                <c:pt idx="1798">
                  <c:v>55.21</c:v>
                </c:pt>
                <c:pt idx="1799">
                  <c:v>55.22</c:v>
                </c:pt>
                <c:pt idx="1800">
                  <c:v>55.23</c:v>
                </c:pt>
                <c:pt idx="1801">
                  <c:v>55.24</c:v>
                </c:pt>
                <c:pt idx="1802">
                  <c:v>55.25</c:v>
                </c:pt>
                <c:pt idx="1803">
                  <c:v>55.26</c:v>
                </c:pt>
                <c:pt idx="1804">
                  <c:v>55.27</c:v>
                </c:pt>
                <c:pt idx="1805">
                  <c:v>55.28</c:v>
                </c:pt>
                <c:pt idx="1806">
                  <c:v>55.29</c:v>
                </c:pt>
                <c:pt idx="1807">
                  <c:v>55.3</c:v>
                </c:pt>
                <c:pt idx="1808">
                  <c:v>55.31</c:v>
                </c:pt>
                <c:pt idx="1809">
                  <c:v>55.32</c:v>
                </c:pt>
                <c:pt idx="1810">
                  <c:v>55.33</c:v>
                </c:pt>
                <c:pt idx="1811">
                  <c:v>55.34</c:v>
                </c:pt>
                <c:pt idx="1812">
                  <c:v>55.35</c:v>
                </c:pt>
                <c:pt idx="1813">
                  <c:v>55.36</c:v>
                </c:pt>
                <c:pt idx="1814">
                  <c:v>55.37</c:v>
                </c:pt>
                <c:pt idx="1815">
                  <c:v>55.38</c:v>
                </c:pt>
                <c:pt idx="1816">
                  <c:v>55.39</c:v>
                </c:pt>
                <c:pt idx="1817">
                  <c:v>55.4</c:v>
                </c:pt>
                <c:pt idx="1818">
                  <c:v>55.41</c:v>
                </c:pt>
                <c:pt idx="1819">
                  <c:v>55.42</c:v>
                </c:pt>
                <c:pt idx="1820">
                  <c:v>55.43</c:v>
                </c:pt>
                <c:pt idx="1821">
                  <c:v>55.44</c:v>
                </c:pt>
                <c:pt idx="1822">
                  <c:v>55.45</c:v>
                </c:pt>
                <c:pt idx="1823">
                  <c:v>55.46</c:v>
                </c:pt>
                <c:pt idx="1824">
                  <c:v>55.47</c:v>
                </c:pt>
                <c:pt idx="1825">
                  <c:v>55.48</c:v>
                </c:pt>
                <c:pt idx="1826">
                  <c:v>55.49</c:v>
                </c:pt>
                <c:pt idx="1827">
                  <c:v>55.5</c:v>
                </c:pt>
                <c:pt idx="1828">
                  <c:v>55.51</c:v>
                </c:pt>
                <c:pt idx="1829">
                  <c:v>55.52</c:v>
                </c:pt>
                <c:pt idx="1830">
                  <c:v>55.53</c:v>
                </c:pt>
                <c:pt idx="1831">
                  <c:v>55.54</c:v>
                </c:pt>
                <c:pt idx="1832">
                  <c:v>55.55</c:v>
                </c:pt>
                <c:pt idx="1833">
                  <c:v>55.56</c:v>
                </c:pt>
                <c:pt idx="1834">
                  <c:v>55.57</c:v>
                </c:pt>
                <c:pt idx="1835">
                  <c:v>55.58</c:v>
                </c:pt>
                <c:pt idx="1836">
                  <c:v>55.59</c:v>
                </c:pt>
                <c:pt idx="1837">
                  <c:v>55.6</c:v>
                </c:pt>
                <c:pt idx="1838">
                  <c:v>55.61</c:v>
                </c:pt>
                <c:pt idx="1839">
                  <c:v>55.62</c:v>
                </c:pt>
                <c:pt idx="1840">
                  <c:v>55.63</c:v>
                </c:pt>
                <c:pt idx="1841">
                  <c:v>55.64</c:v>
                </c:pt>
                <c:pt idx="1842">
                  <c:v>55.65</c:v>
                </c:pt>
                <c:pt idx="1843">
                  <c:v>55.66</c:v>
                </c:pt>
                <c:pt idx="1844">
                  <c:v>55.67</c:v>
                </c:pt>
                <c:pt idx="1845">
                  <c:v>55.68</c:v>
                </c:pt>
                <c:pt idx="1846">
                  <c:v>55.69</c:v>
                </c:pt>
                <c:pt idx="1847">
                  <c:v>55.7</c:v>
                </c:pt>
                <c:pt idx="1848">
                  <c:v>55.71</c:v>
                </c:pt>
                <c:pt idx="1849">
                  <c:v>55.72</c:v>
                </c:pt>
                <c:pt idx="1850">
                  <c:v>55.73</c:v>
                </c:pt>
                <c:pt idx="1851">
                  <c:v>55.74</c:v>
                </c:pt>
                <c:pt idx="1852">
                  <c:v>55.75</c:v>
                </c:pt>
                <c:pt idx="1853">
                  <c:v>55.76</c:v>
                </c:pt>
                <c:pt idx="1854">
                  <c:v>55.77</c:v>
                </c:pt>
                <c:pt idx="1855">
                  <c:v>55.78</c:v>
                </c:pt>
                <c:pt idx="1856">
                  <c:v>55.79</c:v>
                </c:pt>
                <c:pt idx="1857">
                  <c:v>55.8</c:v>
                </c:pt>
                <c:pt idx="1858">
                  <c:v>55.81</c:v>
                </c:pt>
                <c:pt idx="1859">
                  <c:v>55.82</c:v>
                </c:pt>
                <c:pt idx="1860">
                  <c:v>55.83</c:v>
                </c:pt>
                <c:pt idx="1861">
                  <c:v>55.84</c:v>
                </c:pt>
                <c:pt idx="1862">
                  <c:v>55.85</c:v>
                </c:pt>
                <c:pt idx="1863">
                  <c:v>55.86</c:v>
                </c:pt>
                <c:pt idx="1864">
                  <c:v>55.87</c:v>
                </c:pt>
                <c:pt idx="1865">
                  <c:v>55.88</c:v>
                </c:pt>
                <c:pt idx="1866">
                  <c:v>55.89</c:v>
                </c:pt>
                <c:pt idx="1867">
                  <c:v>55.9</c:v>
                </c:pt>
                <c:pt idx="1868">
                  <c:v>55.91</c:v>
                </c:pt>
                <c:pt idx="1869">
                  <c:v>55.92</c:v>
                </c:pt>
                <c:pt idx="1870">
                  <c:v>55.93</c:v>
                </c:pt>
                <c:pt idx="1871">
                  <c:v>55.94</c:v>
                </c:pt>
                <c:pt idx="1872">
                  <c:v>55.95</c:v>
                </c:pt>
                <c:pt idx="1873">
                  <c:v>55.96</c:v>
                </c:pt>
                <c:pt idx="1874">
                  <c:v>55.97</c:v>
                </c:pt>
                <c:pt idx="1875">
                  <c:v>55.98</c:v>
                </c:pt>
                <c:pt idx="1876">
                  <c:v>55.99</c:v>
                </c:pt>
                <c:pt idx="1877">
                  <c:v>56</c:v>
                </c:pt>
                <c:pt idx="1878">
                  <c:v>56.01</c:v>
                </c:pt>
                <c:pt idx="1879">
                  <c:v>56.02</c:v>
                </c:pt>
                <c:pt idx="1880">
                  <c:v>56.03</c:v>
                </c:pt>
                <c:pt idx="1881">
                  <c:v>56.04</c:v>
                </c:pt>
                <c:pt idx="1882">
                  <c:v>56.05</c:v>
                </c:pt>
                <c:pt idx="1883">
                  <c:v>56.06</c:v>
                </c:pt>
                <c:pt idx="1884">
                  <c:v>56.07</c:v>
                </c:pt>
                <c:pt idx="1885">
                  <c:v>56.08</c:v>
                </c:pt>
                <c:pt idx="1886">
                  <c:v>56.09</c:v>
                </c:pt>
                <c:pt idx="1887">
                  <c:v>56.1</c:v>
                </c:pt>
                <c:pt idx="1888">
                  <c:v>56.11</c:v>
                </c:pt>
                <c:pt idx="1889">
                  <c:v>56.12</c:v>
                </c:pt>
                <c:pt idx="1890">
                  <c:v>56.13</c:v>
                </c:pt>
                <c:pt idx="1891">
                  <c:v>56.14</c:v>
                </c:pt>
                <c:pt idx="1892">
                  <c:v>56.15</c:v>
                </c:pt>
                <c:pt idx="1893">
                  <c:v>56.16</c:v>
                </c:pt>
                <c:pt idx="1894">
                  <c:v>56.17</c:v>
                </c:pt>
                <c:pt idx="1895">
                  <c:v>56.18</c:v>
                </c:pt>
                <c:pt idx="1896">
                  <c:v>56.19</c:v>
                </c:pt>
                <c:pt idx="1897">
                  <c:v>56.2</c:v>
                </c:pt>
                <c:pt idx="1898">
                  <c:v>56.21</c:v>
                </c:pt>
                <c:pt idx="1899">
                  <c:v>56.22</c:v>
                </c:pt>
                <c:pt idx="1900">
                  <c:v>56.23</c:v>
                </c:pt>
                <c:pt idx="1901">
                  <c:v>56.24</c:v>
                </c:pt>
                <c:pt idx="1902">
                  <c:v>56.25</c:v>
                </c:pt>
                <c:pt idx="1903">
                  <c:v>56.26</c:v>
                </c:pt>
                <c:pt idx="1904">
                  <c:v>56.27</c:v>
                </c:pt>
                <c:pt idx="1905">
                  <c:v>56.28</c:v>
                </c:pt>
                <c:pt idx="1906">
                  <c:v>56.29</c:v>
                </c:pt>
                <c:pt idx="1907">
                  <c:v>56.3</c:v>
                </c:pt>
                <c:pt idx="1908">
                  <c:v>56.31</c:v>
                </c:pt>
                <c:pt idx="1909">
                  <c:v>56.32</c:v>
                </c:pt>
                <c:pt idx="1910">
                  <c:v>56.33</c:v>
                </c:pt>
                <c:pt idx="1911">
                  <c:v>56.34</c:v>
                </c:pt>
                <c:pt idx="1912">
                  <c:v>56.35</c:v>
                </c:pt>
                <c:pt idx="1913">
                  <c:v>56.36</c:v>
                </c:pt>
                <c:pt idx="1914">
                  <c:v>56.37</c:v>
                </c:pt>
                <c:pt idx="1915">
                  <c:v>56.38</c:v>
                </c:pt>
                <c:pt idx="1916">
                  <c:v>56.39</c:v>
                </c:pt>
                <c:pt idx="1917">
                  <c:v>56.4</c:v>
                </c:pt>
                <c:pt idx="1918">
                  <c:v>56.41</c:v>
                </c:pt>
                <c:pt idx="1919">
                  <c:v>56.42</c:v>
                </c:pt>
                <c:pt idx="1920">
                  <c:v>56.43</c:v>
                </c:pt>
                <c:pt idx="1921">
                  <c:v>56.44</c:v>
                </c:pt>
                <c:pt idx="1922">
                  <c:v>56.45</c:v>
                </c:pt>
                <c:pt idx="1923">
                  <c:v>56.46</c:v>
                </c:pt>
                <c:pt idx="1924">
                  <c:v>56.47</c:v>
                </c:pt>
                <c:pt idx="1925">
                  <c:v>56.48</c:v>
                </c:pt>
                <c:pt idx="1926">
                  <c:v>56.49</c:v>
                </c:pt>
                <c:pt idx="1927">
                  <c:v>56.5</c:v>
                </c:pt>
                <c:pt idx="1928">
                  <c:v>56.51</c:v>
                </c:pt>
                <c:pt idx="1929">
                  <c:v>56.52</c:v>
                </c:pt>
                <c:pt idx="1930">
                  <c:v>56.53</c:v>
                </c:pt>
                <c:pt idx="1931">
                  <c:v>56.54</c:v>
                </c:pt>
                <c:pt idx="1932">
                  <c:v>56.55</c:v>
                </c:pt>
                <c:pt idx="1933">
                  <c:v>56.56</c:v>
                </c:pt>
                <c:pt idx="1934">
                  <c:v>56.57</c:v>
                </c:pt>
                <c:pt idx="1935">
                  <c:v>56.58</c:v>
                </c:pt>
                <c:pt idx="1936">
                  <c:v>56.59</c:v>
                </c:pt>
                <c:pt idx="1937">
                  <c:v>56.6</c:v>
                </c:pt>
                <c:pt idx="1938">
                  <c:v>56.61</c:v>
                </c:pt>
                <c:pt idx="1939">
                  <c:v>56.62</c:v>
                </c:pt>
                <c:pt idx="1940">
                  <c:v>56.63</c:v>
                </c:pt>
                <c:pt idx="1941">
                  <c:v>56.64</c:v>
                </c:pt>
                <c:pt idx="1942">
                  <c:v>56.65</c:v>
                </c:pt>
                <c:pt idx="1943">
                  <c:v>56.66</c:v>
                </c:pt>
                <c:pt idx="1944">
                  <c:v>56.67</c:v>
                </c:pt>
                <c:pt idx="1945">
                  <c:v>56.68</c:v>
                </c:pt>
                <c:pt idx="1946">
                  <c:v>56.69</c:v>
                </c:pt>
                <c:pt idx="1947">
                  <c:v>56.7</c:v>
                </c:pt>
                <c:pt idx="1948">
                  <c:v>56.71</c:v>
                </c:pt>
                <c:pt idx="1949">
                  <c:v>56.72</c:v>
                </c:pt>
                <c:pt idx="1950">
                  <c:v>56.73</c:v>
                </c:pt>
                <c:pt idx="1951">
                  <c:v>56.74</c:v>
                </c:pt>
                <c:pt idx="1952">
                  <c:v>56.75</c:v>
                </c:pt>
                <c:pt idx="1953">
                  <c:v>56.76</c:v>
                </c:pt>
                <c:pt idx="1954">
                  <c:v>56.77</c:v>
                </c:pt>
                <c:pt idx="1955">
                  <c:v>56.78</c:v>
                </c:pt>
                <c:pt idx="1956">
                  <c:v>56.79</c:v>
                </c:pt>
                <c:pt idx="1957">
                  <c:v>56.8</c:v>
                </c:pt>
                <c:pt idx="1958">
                  <c:v>56.81</c:v>
                </c:pt>
                <c:pt idx="1959">
                  <c:v>56.82</c:v>
                </c:pt>
                <c:pt idx="1960">
                  <c:v>56.83</c:v>
                </c:pt>
                <c:pt idx="1961">
                  <c:v>56.84</c:v>
                </c:pt>
                <c:pt idx="1962">
                  <c:v>56.85</c:v>
                </c:pt>
                <c:pt idx="1963">
                  <c:v>56.86</c:v>
                </c:pt>
                <c:pt idx="1964">
                  <c:v>56.87</c:v>
                </c:pt>
                <c:pt idx="1965">
                  <c:v>56.88</c:v>
                </c:pt>
                <c:pt idx="1966">
                  <c:v>56.89</c:v>
                </c:pt>
                <c:pt idx="1967">
                  <c:v>56.9</c:v>
                </c:pt>
                <c:pt idx="1968">
                  <c:v>56.91</c:v>
                </c:pt>
                <c:pt idx="1969">
                  <c:v>56.92</c:v>
                </c:pt>
                <c:pt idx="1970">
                  <c:v>56.93</c:v>
                </c:pt>
                <c:pt idx="1971">
                  <c:v>56.94</c:v>
                </c:pt>
                <c:pt idx="1972">
                  <c:v>56.95</c:v>
                </c:pt>
                <c:pt idx="1973">
                  <c:v>56.96</c:v>
                </c:pt>
                <c:pt idx="1974">
                  <c:v>56.97</c:v>
                </c:pt>
                <c:pt idx="1975">
                  <c:v>56.98</c:v>
                </c:pt>
                <c:pt idx="1976">
                  <c:v>56.99</c:v>
                </c:pt>
                <c:pt idx="1977">
                  <c:v>57</c:v>
                </c:pt>
                <c:pt idx="1978">
                  <c:v>57.01</c:v>
                </c:pt>
                <c:pt idx="1979">
                  <c:v>57.02</c:v>
                </c:pt>
                <c:pt idx="1980">
                  <c:v>57.03</c:v>
                </c:pt>
                <c:pt idx="1981">
                  <c:v>57.04</c:v>
                </c:pt>
                <c:pt idx="1982">
                  <c:v>57.05</c:v>
                </c:pt>
                <c:pt idx="1983">
                  <c:v>57.06</c:v>
                </c:pt>
                <c:pt idx="1984">
                  <c:v>57.07</c:v>
                </c:pt>
                <c:pt idx="1985">
                  <c:v>57.08</c:v>
                </c:pt>
                <c:pt idx="1986">
                  <c:v>57.09</c:v>
                </c:pt>
                <c:pt idx="1987">
                  <c:v>57.1</c:v>
                </c:pt>
                <c:pt idx="1988">
                  <c:v>57.11</c:v>
                </c:pt>
                <c:pt idx="1989">
                  <c:v>57.12</c:v>
                </c:pt>
                <c:pt idx="1990">
                  <c:v>57.13</c:v>
                </c:pt>
                <c:pt idx="1991">
                  <c:v>57.14</c:v>
                </c:pt>
                <c:pt idx="1992">
                  <c:v>57.15</c:v>
                </c:pt>
                <c:pt idx="1993">
                  <c:v>57.16</c:v>
                </c:pt>
                <c:pt idx="1994">
                  <c:v>57.17</c:v>
                </c:pt>
                <c:pt idx="1995">
                  <c:v>57.18</c:v>
                </c:pt>
                <c:pt idx="1996">
                  <c:v>57.19</c:v>
                </c:pt>
                <c:pt idx="1997">
                  <c:v>57.2</c:v>
                </c:pt>
                <c:pt idx="1998">
                  <c:v>57.21</c:v>
                </c:pt>
                <c:pt idx="1999">
                  <c:v>57.22</c:v>
                </c:pt>
                <c:pt idx="2000">
                  <c:v>57.23</c:v>
                </c:pt>
                <c:pt idx="2001">
                  <c:v>57.24</c:v>
                </c:pt>
                <c:pt idx="2002">
                  <c:v>57.25</c:v>
                </c:pt>
                <c:pt idx="2003">
                  <c:v>57.26</c:v>
                </c:pt>
                <c:pt idx="2004">
                  <c:v>57.27</c:v>
                </c:pt>
                <c:pt idx="2005">
                  <c:v>57.28</c:v>
                </c:pt>
                <c:pt idx="2006">
                  <c:v>57.29</c:v>
                </c:pt>
                <c:pt idx="2007">
                  <c:v>57.3</c:v>
                </c:pt>
                <c:pt idx="2008">
                  <c:v>57.31</c:v>
                </c:pt>
                <c:pt idx="2009">
                  <c:v>57.32</c:v>
                </c:pt>
                <c:pt idx="2010">
                  <c:v>57.33</c:v>
                </c:pt>
                <c:pt idx="2011">
                  <c:v>57.34</c:v>
                </c:pt>
                <c:pt idx="2012">
                  <c:v>57.35</c:v>
                </c:pt>
                <c:pt idx="2013">
                  <c:v>57.36</c:v>
                </c:pt>
                <c:pt idx="2014">
                  <c:v>57.37</c:v>
                </c:pt>
                <c:pt idx="2015">
                  <c:v>57.38</c:v>
                </c:pt>
                <c:pt idx="2016">
                  <c:v>57.39</c:v>
                </c:pt>
                <c:pt idx="2017">
                  <c:v>57.4</c:v>
                </c:pt>
                <c:pt idx="2018">
                  <c:v>57.41</c:v>
                </c:pt>
                <c:pt idx="2019">
                  <c:v>57.42</c:v>
                </c:pt>
                <c:pt idx="2020">
                  <c:v>57.43</c:v>
                </c:pt>
                <c:pt idx="2021">
                  <c:v>57.44</c:v>
                </c:pt>
                <c:pt idx="2022">
                  <c:v>57.45</c:v>
                </c:pt>
                <c:pt idx="2023">
                  <c:v>57.46</c:v>
                </c:pt>
                <c:pt idx="2024">
                  <c:v>57.47</c:v>
                </c:pt>
                <c:pt idx="2025">
                  <c:v>57.48</c:v>
                </c:pt>
                <c:pt idx="2026">
                  <c:v>57.49</c:v>
                </c:pt>
                <c:pt idx="2027">
                  <c:v>57.5</c:v>
                </c:pt>
                <c:pt idx="2028">
                  <c:v>57.51</c:v>
                </c:pt>
                <c:pt idx="2029">
                  <c:v>57.52</c:v>
                </c:pt>
                <c:pt idx="2030">
                  <c:v>57.53</c:v>
                </c:pt>
                <c:pt idx="2031">
                  <c:v>57.54</c:v>
                </c:pt>
                <c:pt idx="2032">
                  <c:v>57.55</c:v>
                </c:pt>
                <c:pt idx="2033">
                  <c:v>57.56</c:v>
                </c:pt>
                <c:pt idx="2034">
                  <c:v>57.57</c:v>
                </c:pt>
                <c:pt idx="2035">
                  <c:v>57.58</c:v>
                </c:pt>
                <c:pt idx="2036">
                  <c:v>57.59</c:v>
                </c:pt>
                <c:pt idx="2037">
                  <c:v>57.6</c:v>
                </c:pt>
                <c:pt idx="2038">
                  <c:v>57.61</c:v>
                </c:pt>
                <c:pt idx="2039">
                  <c:v>57.62</c:v>
                </c:pt>
                <c:pt idx="2040">
                  <c:v>57.63</c:v>
                </c:pt>
                <c:pt idx="2041">
                  <c:v>57.64</c:v>
                </c:pt>
                <c:pt idx="2042">
                  <c:v>57.65</c:v>
                </c:pt>
                <c:pt idx="2043">
                  <c:v>57.66</c:v>
                </c:pt>
                <c:pt idx="2044">
                  <c:v>57.67</c:v>
                </c:pt>
                <c:pt idx="2045">
                  <c:v>57.68</c:v>
                </c:pt>
                <c:pt idx="2046">
                  <c:v>57.69</c:v>
                </c:pt>
                <c:pt idx="2047">
                  <c:v>57.7</c:v>
                </c:pt>
                <c:pt idx="2048">
                  <c:v>57.71</c:v>
                </c:pt>
                <c:pt idx="2049">
                  <c:v>57.72</c:v>
                </c:pt>
                <c:pt idx="2050">
                  <c:v>57.73</c:v>
                </c:pt>
                <c:pt idx="2051">
                  <c:v>57.74</c:v>
                </c:pt>
                <c:pt idx="2052">
                  <c:v>57.75</c:v>
                </c:pt>
                <c:pt idx="2053">
                  <c:v>57.76</c:v>
                </c:pt>
                <c:pt idx="2054">
                  <c:v>57.77</c:v>
                </c:pt>
                <c:pt idx="2055">
                  <c:v>57.78</c:v>
                </c:pt>
                <c:pt idx="2056">
                  <c:v>57.79</c:v>
                </c:pt>
                <c:pt idx="2057">
                  <c:v>57.8</c:v>
                </c:pt>
                <c:pt idx="2058">
                  <c:v>57.81</c:v>
                </c:pt>
                <c:pt idx="2059">
                  <c:v>57.82</c:v>
                </c:pt>
                <c:pt idx="2060">
                  <c:v>57.83</c:v>
                </c:pt>
                <c:pt idx="2061">
                  <c:v>57.84</c:v>
                </c:pt>
                <c:pt idx="2062">
                  <c:v>57.85</c:v>
                </c:pt>
                <c:pt idx="2063">
                  <c:v>57.86</c:v>
                </c:pt>
                <c:pt idx="2064">
                  <c:v>57.87</c:v>
                </c:pt>
                <c:pt idx="2065">
                  <c:v>57.88</c:v>
                </c:pt>
                <c:pt idx="2066">
                  <c:v>57.89</c:v>
                </c:pt>
                <c:pt idx="2067">
                  <c:v>57.9</c:v>
                </c:pt>
                <c:pt idx="2068">
                  <c:v>57.91</c:v>
                </c:pt>
                <c:pt idx="2069">
                  <c:v>57.92</c:v>
                </c:pt>
                <c:pt idx="2070">
                  <c:v>57.93</c:v>
                </c:pt>
                <c:pt idx="2071">
                  <c:v>57.94</c:v>
                </c:pt>
                <c:pt idx="2072">
                  <c:v>57.95</c:v>
                </c:pt>
                <c:pt idx="2073">
                  <c:v>57.96</c:v>
                </c:pt>
                <c:pt idx="2074">
                  <c:v>57.97</c:v>
                </c:pt>
                <c:pt idx="2075">
                  <c:v>57.98</c:v>
                </c:pt>
                <c:pt idx="2076">
                  <c:v>57.99</c:v>
                </c:pt>
                <c:pt idx="2077">
                  <c:v>58</c:v>
                </c:pt>
                <c:pt idx="2078">
                  <c:v>58.01</c:v>
                </c:pt>
                <c:pt idx="2079">
                  <c:v>58.02</c:v>
                </c:pt>
                <c:pt idx="2080">
                  <c:v>58.03</c:v>
                </c:pt>
                <c:pt idx="2081">
                  <c:v>58.04</c:v>
                </c:pt>
                <c:pt idx="2082">
                  <c:v>58.05</c:v>
                </c:pt>
                <c:pt idx="2083">
                  <c:v>58.06</c:v>
                </c:pt>
                <c:pt idx="2084">
                  <c:v>58.07</c:v>
                </c:pt>
                <c:pt idx="2085">
                  <c:v>58.08</c:v>
                </c:pt>
                <c:pt idx="2086">
                  <c:v>58.09</c:v>
                </c:pt>
                <c:pt idx="2087">
                  <c:v>58.1</c:v>
                </c:pt>
                <c:pt idx="2088">
                  <c:v>58.11</c:v>
                </c:pt>
                <c:pt idx="2089">
                  <c:v>58.12</c:v>
                </c:pt>
                <c:pt idx="2090">
                  <c:v>58.13</c:v>
                </c:pt>
                <c:pt idx="2091">
                  <c:v>58.14</c:v>
                </c:pt>
                <c:pt idx="2092">
                  <c:v>58.15</c:v>
                </c:pt>
                <c:pt idx="2093">
                  <c:v>58.16</c:v>
                </c:pt>
                <c:pt idx="2094">
                  <c:v>58.17</c:v>
                </c:pt>
                <c:pt idx="2095">
                  <c:v>58.18</c:v>
                </c:pt>
                <c:pt idx="2096">
                  <c:v>58.19</c:v>
                </c:pt>
                <c:pt idx="2097">
                  <c:v>58.2</c:v>
                </c:pt>
                <c:pt idx="2098">
                  <c:v>58.21</c:v>
                </c:pt>
                <c:pt idx="2099">
                  <c:v>58.22</c:v>
                </c:pt>
                <c:pt idx="2100">
                  <c:v>58.23</c:v>
                </c:pt>
                <c:pt idx="2101">
                  <c:v>58.24</c:v>
                </c:pt>
                <c:pt idx="2102">
                  <c:v>58.25</c:v>
                </c:pt>
                <c:pt idx="2103">
                  <c:v>58.26</c:v>
                </c:pt>
                <c:pt idx="2104">
                  <c:v>58.27</c:v>
                </c:pt>
                <c:pt idx="2105">
                  <c:v>58.28</c:v>
                </c:pt>
                <c:pt idx="2106">
                  <c:v>58.29</c:v>
                </c:pt>
                <c:pt idx="2107">
                  <c:v>58.3</c:v>
                </c:pt>
                <c:pt idx="2108">
                  <c:v>58.31</c:v>
                </c:pt>
                <c:pt idx="2109">
                  <c:v>58.32</c:v>
                </c:pt>
                <c:pt idx="2110">
                  <c:v>58.33</c:v>
                </c:pt>
                <c:pt idx="2111">
                  <c:v>58.34</c:v>
                </c:pt>
                <c:pt idx="2112">
                  <c:v>58.35</c:v>
                </c:pt>
                <c:pt idx="2113">
                  <c:v>58.36</c:v>
                </c:pt>
                <c:pt idx="2114">
                  <c:v>58.37</c:v>
                </c:pt>
                <c:pt idx="2115">
                  <c:v>58.38</c:v>
                </c:pt>
                <c:pt idx="2116">
                  <c:v>58.39</c:v>
                </c:pt>
                <c:pt idx="2117">
                  <c:v>58.4</c:v>
                </c:pt>
                <c:pt idx="2118">
                  <c:v>58.41</c:v>
                </c:pt>
                <c:pt idx="2119">
                  <c:v>58.42</c:v>
                </c:pt>
                <c:pt idx="2120">
                  <c:v>58.43</c:v>
                </c:pt>
                <c:pt idx="2121">
                  <c:v>58.44</c:v>
                </c:pt>
                <c:pt idx="2122">
                  <c:v>58.45</c:v>
                </c:pt>
                <c:pt idx="2123">
                  <c:v>58.46</c:v>
                </c:pt>
                <c:pt idx="2124">
                  <c:v>58.47</c:v>
                </c:pt>
                <c:pt idx="2125">
                  <c:v>58.48</c:v>
                </c:pt>
                <c:pt idx="2126">
                  <c:v>58.49</c:v>
                </c:pt>
                <c:pt idx="2127">
                  <c:v>58.5</c:v>
                </c:pt>
                <c:pt idx="2128">
                  <c:v>58.51</c:v>
                </c:pt>
                <c:pt idx="2129">
                  <c:v>58.52</c:v>
                </c:pt>
                <c:pt idx="2130">
                  <c:v>58.53</c:v>
                </c:pt>
                <c:pt idx="2131">
                  <c:v>58.54</c:v>
                </c:pt>
                <c:pt idx="2132">
                  <c:v>58.55</c:v>
                </c:pt>
                <c:pt idx="2133">
                  <c:v>58.56</c:v>
                </c:pt>
                <c:pt idx="2134">
                  <c:v>58.57</c:v>
                </c:pt>
                <c:pt idx="2135">
                  <c:v>58.58</c:v>
                </c:pt>
                <c:pt idx="2136">
                  <c:v>58.59</c:v>
                </c:pt>
                <c:pt idx="2137">
                  <c:v>58.6</c:v>
                </c:pt>
                <c:pt idx="2138">
                  <c:v>58.61</c:v>
                </c:pt>
                <c:pt idx="2139">
                  <c:v>58.62</c:v>
                </c:pt>
                <c:pt idx="2140">
                  <c:v>58.63</c:v>
                </c:pt>
                <c:pt idx="2141">
                  <c:v>58.64</c:v>
                </c:pt>
                <c:pt idx="2142">
                  <c:v>58.65</c:v>
                </c:pt>
                <c:pt idx="2143">
                  <c:v>58.66</c:v>
                </c:pt>
                <c:pt idx="2144">
                  <c:v>58.67</c:v>
                </c:pt>
                <c:pt idx="2145">
                  <c:v>58.68</c:v>
                </c:pt>
                <c:pt idx="2146">
                  <c:v>58.69</c:v>
                </c:pt>
                <c:pt idx="2147">
                  <c:v>58.7</c:v>
                </c:pt>
                <c:pt idx="2148">
                  <c:v>58.71</c:v>
                </c:pt>
                <c:pt idx="2149">
                  <c:v>58.72</c:v>
                </c:pt>
                <c:pt idx="2150">
                  <c:v>58.73</c:v>
                </c:pt>
                <c:pt idx="2151">
                  <c:v>58.74</c:v>
                </c:pt>
                <c:pt idx="2152">
                  <c:v>58.75</c:v>
                </c:pt>
                <c:pt idx="2153">
                  <c:v>58.76</c:v>
                </c:pt>
                <c:pt idx="2154">
                  <c:v>58.77</c:v>
                </c:pt>
                <c:pt idx="2155">
                  <c:v>58.78</c:v>
                </c:pt>
                <c:pt idx="2156">
                  <c:v>58.79</c:v>
                </c:pt>
                <c:pt idx="2157">
                  <c:v>58.8</c:v>
                </c:pt>
                <c:pt idx="2158">
                  <c:v>58.81</c:v>
                </c:pt>
                <c:pt idx="2159">
                  <c:v>58.82</c:v>
                </c:pt>
                <c:pt idx="2160">
                  <c:v>58.83</c:v>
                </c:pt>
                <c:pt idx="2161">
                  <c:v>58.84</c:v>
                </c:pt>
                <c:pt idx="2162">
                  <c:v>58.85</c:v>
                </c:pt>
                <c:pt idx="2163">
                  <c:v>58.86</c:v>
                </c:pt>
                <c:pt idx="2164">
                  <c:v>58.87</c:v>
                </c:pt>
                <c:pt idx="2165">
                  <c:v>58.88</c:v>
                </c:pt>
                <c:pt idx="2166">
                  <c:v>58.89</c:v>
                </c:pt>
                <c:pt idx="2167">
                  <c:v>58.9</c:v>
                </c:pt>
                <c:pt idx="2168">
                  <c:v>58.91</c:v>
                </c:pt>
                <c:pt idx="2169">
                  <c:v>58.92</c:v>
                </c:pt>
                <c:pt idx="2170">
                  <c:v>58.93</c:v>
                </c:pt>
                <c:pt idx="2171">
                  <c:v>58.94</c:v>
                </c:pt>
                <c:pt idx="2172">
                  <c:v>58.95</c:v>
                </c:pt>
                <c:pt idx="2173">
                  <c:v>58.96</c:v>
                </c:pt>
                <c:pt idx="2174">
                  <c:v>58.97</c:v>
                </c:pt>
                <c:pt idx="2175">
                  <c:v>58.98</c:v>
                </c:pt>
                <c:pt idx="2176">
                  <c:v>58.99</c:v>
                </c:pt>
                <c:pt idx="2177">
                  <c:v>59</c:v>
                </c:pt>
                <c:pt idx="2178">
                  <c:v>59.01</c:v>
                </c:pt>
                <c:pt idx="2179">
                  <c:v>59.02</c:v>
                </c:pt>
                <c:pt idx="2180">
                  <c:v>59.03</c:v>
                </c:pt>
                <c:pt idx="2181">
                  <c:v>59.04</c:v>
                </c:pt>
                <c:pt idx="2182">
                  <c:v>59.05</c:v>
                </c:pt>
                <c:pt idx="2183">
                  <c:v>59.06</c:v>
                </c:pt>
                <c:pt idx="2184">
                  <c:v>59.07</c:v>
                </c:pt>
                <c:pt idx="2185">
                  <c:v>59.08</c:v>
                </c:pt>
                <c:pt idx="2186">
                  <c:v>59.09</c:v>
                </c:pt>
                <c:pt idx="2187">
                  <c:v>59.1</c:v>
                </c:pt>
                <c:pt idx="2188">
                  <c:v>59.11</c:v>
                </c:pt>
                <c:pt idx="2189">
                  <c:v>59.12</c:v>
                </c:pt>
                <c:pt idx="2190">
                  <c:v>59.13</c:v>
                </c:pt>
                <c:pt idx="2191">
                  <c:v>59.14</c:v>
                </c:pt>
                <c:pt idx="2192">
                  <c:v>59.15</c:v>
                </c:pt>
                <c:pt idx="2193">
                  <c:v>59.16</c:v>
                </c:pt>
                <c:pt idx="2194">
                  <c:v>59.17</c:v>
                </c:pt>
                <c:pt idx="2195">
                  <c:v>59.18</c:v>
                </c:pt>
                <c:pt idx="2196">
                  <c:v>59.19</c:v>
                </c:pt>
                <c:pt idx="2197">
                  <c:v>59.2</c:v>
                </c:pt>
                <c:pt idx="2198">
                  <c:v>59.21</c:v>
                </c:pt>
                <c:pt idx="2199">
                  <c:v>59.22</c:v>
                </c:pt>
                <c:pt idx="2200">
                  <c:v>59.23</c:v>
                </c:pt>
                <c:pt idx="2201">
                  <c:v>59.24</c:v>
                </c:pt>
                <c:pt idx="2202">
                  <c:v>59.25</c:v>
                </c:pt>
                <c:pt idx="2203">
                  <c:v>59.26</c:v>
                </c:pt>
                <c:pt idx="2204">
                  <c:v>59.27</c:v>
                </c:pt>
                <c:pt idx="2205">
                  <c:v>59.28</c:v>
                </c:pt>
                <c:pt idx="2206">
                  <c:v>59.29</c:v>
                </c:pt>
                <c:pt idx="2207">
                  <c:v>59.3</c:v>
                </c:pt>
                <c:pt idx="2208">
                  <c:v>59.31</c:v>
                </c:pt>
                <c:pt idx="2209">
                  <c:v>59.32</c:v>
                </c:pt>
                <c:pt idx="2210">
                  <c:v>59.33</c:v>
                </c:pt>
                <c:pt idx="2211">
                  <c:v>59.34</c:v>
                </c:pt>
                <c:pt idx="2212">
                  <c:v>59.35</c:v>
                </c:pt>
                <c:pt idx="2213">
                  <c:v>59.36</c:v>
                </c:pt>
                <c:pt idx="2214">
                  <c:v>59.37</c:v>
                </c:pt>
                <c:pt idx="2215">
                  <c:v>59.38</c:v>
                </c:pt>
                <c:pt idx="2216">
                  <c:v>59.39</c:v>
                </c:pt>
                <c:pt idx="2217">
                  <c:v>59.4</c:v>
                </c:pt>
                <c:pt idx="2218">
                  <c:v>59.41</c:v>
                </c:pt>
                <c:pt idx="2219">
                  <c:v>59.42</c:v>
                </c:pt>
                <c:pt idx="2220">
                  <c:v>59.43</c:v>
                </c:pt>
                <c:pt idx="2221">
                  <c:v>59.44</c:v>
                </c:pt>
                <c:pt idx="2222">
                  <c:v>59.45</c:v>
                </c:pt>
                <c:pt idx="2223">
                  <c:v>59.46</c:v>
                </c:pt>
                <c:pt idx="2224">
                  <c:v>59.47</c:v>
                </c:pt>
                <c:pt idx="2225">
                  <c:v>59.48</c:v>
                </c:pt>
                <c:pt idx="2226">
                  <c:v>59.49</c:v>
                </c:pt>
                <c:pt idx="2227">
                  <c:v>59.5</c:v>
                </c:pt>
                <c:pt idx="2228">
                  <c:v>59.51</c:v>
                </c:pt>
                <c:pt idx="2229">
                  <c:v>59.52</c:v>
                </c:pt>
                <c:pt idx="2230">
                  <c:v>59.53</c:v>
                </c:pt>
                <c:pt idx="2231">
                  <c:v>59.54</c:v>
                </c:pt>
                <c:pt idx="2232">
                  <c:v>59.55</c:v>
                </c:pt>
                <c:pt idx="2233">
                  <c:v>59.56</c:v>
                </c:pt>
                <c:pt idx="2234">
                  <c:v>59.57</c:v>
                </c:pt>
                <c:pt idx="2235">
                  <c:v>59.58</c:v>
                </c:pt>
                <c:pt idx="2236">
                  <c:v>59.59</c:v>
                </c:pt>
                <c:pt idx="2237">
                  <c:v>59.6</c:v>
                </c:pt>
                <c:pt idx="2238">
                  <c:v>59.61</c:v>
                </c:pt>
                <c:pt idx="2239">
                  <c:v>59.62</c:v>
                </c:pt>
                <c:pt idx="2240">
                  <c:v>59.63</c:v>
                </c:pt>
                <c:pt idx="2241">
                  <c:v>59.64</c:v>
                </c:pt>
                <c:pt idx="2242">
                  <c:v>59.65</c:v>
                </c:pt>
                <c:pt idx="2243">
                  <c:v>59.66</c:v>
                </c:pt>
                <c:pt idx="2244">
                  <c:v>59.67</c:v>
                </c:pt>
                <c:pt idx="2245">
                  <c:v>59.68</c:v>
                </c:pt>
                <c:pt idx="2246">
                  <c:v>59.69</c:v>
                </c:pt>
                <c:pt idx="2247">
                  <c:v>59.7</c:v>
                </c:pt>
                <c:pt idx="2248">
                  <c:v>59.71</c:v>
                </c:pt>
                <c:pt idx="2249">
                  <c:v>59.72</c:v>
                </c:pt>
                <c:pt idx="2250">
                  <c:v>59.73</c:v>
                </c:pt>
                <c:pt idx="2251">
                  <c:v>59.74</c:v>
                </c:pt>
                <c:pt idx="2252">
                  <c:v>59.75</c:v>
                </c:pt>
                <c:pt idx="2253">
                  <c:v>59.76</c:v>
                </c:pt>
                <c:pt idx="2254">
                  <c:v>59.77</c:v>
                </c:pt>
                <c:pt idx="2255">
                  <c:v>59.78</c:v>
                </c:pt>
                <c:pt idx="2256">
                  <c:v>59.79</c:v>
                </c:pt>
                <c:pt idx="2257">
                  <c:v>59.8</c:v>
                </c:pt>
                <c:pt idx="2258">
                  <c:v>59.81</c:v>
                </c:pt>
                <c:pt idx="2259">
                  <c:v>59.82</c:v>
                </c:pt>
                <c:pt idx="2260">
                  <c:v>59.83</c:v>
                </c:pt>
                <c:pt idx="2261">
                  <c:v>59.84</c:v>
                </c:pt>
                <c:pt idx="2262">
                  <c:v>59.85</c:v>
                </c:pt>
                <c:pt idx="2263">
                  <c:v>59.86</c:v>
                </c:pt>
                <c:pt idx="2264">
                  <c:v>59.87</c:v>
                </c:pt>
                <c:pt idx="2265">
                  <c:v>59.88</c:v>
                </c:pt>
                <c:pt idx="2266">
                  <c:v>59.89</c:v>
                </c:pt>
                <c:pt idx="2267">
                  <c:v>59.9</c:v>
                </c:pt>
                <c:pt idx="2268">
                  <c:v>59.91</c:v>
                </c:pt>
                <c:pt idx="2269">
                  <c:v>59.92</c:v>
                </c:pt>
                <c:pt idx="2270">
                  <c:v>59.93</c:v>
                </c:pt>
                <c:pt idx="2271">
                  <c:v>59.94</c:v>
                </c:pt>
                <c:pt idx="2272">
                  <c:v>59.95</c:v>
                </c:pt>
                <c:pt idx="2273">
                  <c:v>59.96</c:v>
                </c:pt>
                <c:pt idx="2274">
                  <c:v>59.97</c:v>
                </c:pt>
                <c:pt idx="2275">
                  <c:v>59.98</c:v>
                </c:pt>
                <c:pt idx="2276">
                  <c:v>59.99</c:v>
                </c:pt>
                <c:pt idx="2277">
                  <c:v>60</c:v>
                </c:pt>
                <c:pt idx="2278">
                  <c:v>60.01</c:v>
                </c:pt>
                <c:pt idx="2279">
                  <c:v>60.02</c:v>
                </c:pt>
                <c:pt idx="2280">
                  <c:v>60.03</c:v>
                </c:pt>
                <c:pt idx="2281">
                  <c:v>60.04</c:v>
                </c:pt>
                <c:pt idx="2282">
                  <c:v>60.05</c:v>
                </c:pt>
                <c:pt idx="2283">
                  <c:v>60.06</c:v>
                </c:pt>
                <c:pt idx="2284">
                  <c:v>60.07</c:v>
                </c:pt>
                <c:pt idx="2285">
                  <c:v>60.08</c:v>
                </c:pt>
                <c:pt idx="2286">
                  <c:v>60.09</c:v>
                </c:pt>
                <c:pt idx="2287">
                  <c:v>60.1</c:v>
                </c:pt>
                <c:pt idx="2288">
                  <c:v>60.11</c:v>
                </c:pt>
                <c:pt idx="2289">
                  <c:v>60.12</c:v>
                </c:pt>
                <c:pt idx="2290">
                  <c:v>60.13</c:v>
                </c:pt>
                <c:pt idx="2291">
                  <c:v>60.14</c:v>
                </c:pt>
                <c:pt idx="2292">
                  <c:v>60.15</c:v>
                </c:pt>
                <c:pt idx="2293">
                  <c:v>60.16</c:v>
                </c:pt>
                <c:pt idx="2294">
                  <c:v>60.17</c:v>
                </c:pt>
                <c:pt idx="2295">
                  <c:v>60.18</c:v>
                </c:pt>
                <c:pt idx="2296">
                  <c:v>60.19</c:v>
                </c:pt>
                <c:pt idx="2297">
                  <c:v>60.2</c:v>
                </c:pt>
                <c:pt idx="2298">
                  <c:v>60.21</c:v>
                </c:pt>
                <c:pt idx="2299">
                  <c:v>60.22</c:v>
                </c:pt>
                <c:pt idx="2300">
                  <c:v>60.23</c:v>
                </c:pt>
                <c:pt idx="2301">
                  <c:v>60.24</c:v>
                </c:pt>
                <c:pt idx="2302">
                  <c:v>60.25</c:v>
                </c:pt>
                <c:pt idx="2303">
                  <c:v>60.26</c:v>
                </c:pt>
                <c:pt idx="2304">
                  <c:v>60.27</c:v>
                </c:pt>
                <c:pt idx="2305">
                  <c:v>60.28</c:v>
                </c:pt>
                <c:pt idx="2306">
                  <c:v>60.29</c:v>
                </c:pt>
                <c:pt idx="2307">
                  <c:v>60.3</c:v>
                </c:pt>
                <c:pt idx="2308">
                  <c:v>60.31</c:v>
                </c:pt>
                <c:pt idx="2309">
                  <c:v>60.32</c:v>
                </c:pt>
                <c:pt idx="2310">
                  <c:v>60.33</c:v>
                </c:pt>
                <c:pt idx="2311">
                  <c:v>60.34</c:v>
                </c:pt>
                <c:pt idx="2312">
                  <c:v>60.35</c:v>
                </c:pt>
                <c:pt idx="2313">
                  <c:v>60.36</c:v>
                </c:pt>
                <c:pt idx="2314">
                  <c:v>60.37</c:v>
                </c:pt>
                <c:pt idx="2315">
                  <c:v>60.38</c:v>
                </c:pt>
                <c:pt idx="2316">
                  <c:v>60.39</c:v>
                </c:pt>
                <c:pt idx="2317">
                  <c:v>60.4</c:v>
                </c:pt>
                <c:pt idx="2318">
                  <c:v>60.41</c:v>
                </c:pt>
                <c:pt idx="2319">
                  <c:v>60.42</c:v>
                </c:pt>
                <c:pt idx="2320">
                  <c:v>60.43</c:v>
                </c:pt>
                <c:pt idx="2321">
                  <c:v>60.44</c:v>
                </c:pt>
                <c:pt idx="2322">
                  <c:v>60.45</c:v>
                </c:pt>
                <c:pt idx="2323">
                  <c:v>60.46</c:v>
                </c:pt>
                <c:pt idx="2324">
                  <c:v>60.47</c:v>
                </c:pt>
                <c:pt idx="2325">
                  <c:v>60.48</c:v>
                </c:pt>
                <c:pt idx="2326">
                  <c:v>60.49</c:v>
                </c:pt>
                <c:pt idx="2327">
                  <c:v>60.5</c:v>
                </c:pt>
                <c:pt idx="2328">
                  <c:v>60.51</c:v>
                </c:pt>
                <c:pt idx="2329">
                  <c:v>60.52</c:v>
                </c:pt>
                <c:pt idx="2330">
                  <c:v>60.53</c:v>
                </c:pt>
                <c:pt idx="2331">
                  <c:v>60.54</c:v>
                </c:pt>
                <c:pt idx="2332">
                  <c:v>60.55</c:v>
                </c:pt>
                <c:pt idx="2333">
                  <c:v>60.56</c:v>
                </c:pt>
                <c:pt idx="2334">
                  <c:v>60.57</c:v>
                </c:pt>
                <c:pt idx="2335">
                  <c:v>60.58</c:v>
                </c:pt>
                <c:pt idx="2336">
                  <c:v>60.59</c:v>
                </c:pt>
                <c:pt idx="2337">
                  <c:v>60.6</c:v>
                </c:pt>
                <c:pt idx="2338">
                  <c:v>60.61</c:v>
                </c:pt>
                <c:pt idx="2339">
                  <c:v>60.62</c:v>
                </c:pt>
                <c:pt idx="2340">
                  <c:v>60.63</c:v>
                </c:pt>
                <c:pt idx="2341">
                  <c:v>60.64</c:v>
                </c:pt>
                <c:pt idx="2342">
                  <c:v>60.65</c:v>
                </c:pt>
                <c:pt idx="2343">
                  <c:v>60.66</c:v>
                </c:pt>
                <c:pt idx="2344">
                  <c:v>60.67</c:v>
                </c:pt>
                <c:pt idx="2345">
                  <c:v>60.68</c:v>
                </c:pt>
                <c:pt idx="2346">
                  <c:v>60.69</c:v>
                </c:pt>
                <c:pt idx="2347">
                  <c:v>60.7</c:v>
                </c:pt>
                <c:pt idx="2348">
                  <c:v>60.71</c:v>
                </c:pt>
                <c:pt idx="2349">
                  <c:v>60.72</c:v>
                </c:pt>
                <c:pt idx="2350">
                  <c:v>60.73</c:v>
                </c:pt>
                <c:pt idx="2351">
                  <c:v>60.74</c:v>
                </c:pt>
                <c:pt idx="2352">
                  <c:v>60.75</c:v>
                </c:pt>
                <c:pt idx="2353">
                  <c:v>60.76</c:v>
                </c:pt>
                <c:pt idx="2354">
                  <c:v>60.77</c:v>
                </c:pt>
                <c:pt idx="2355">
                  <c:v>60.78</c:v>
                </c:pt>
                <c:pt idx="2356">
                  <c:v>60.79</c:v>
                </c:pt>
                <c:pt idx="2357">
                  <c:v>60.8</c:v>
                </c:pt>
                <c:pt idx="2358">
                  <c:v>60.81</c:v>
                </c:pt>
                <c:pt idx="2359">
                  <c:v>60.82</c:v>
                </c:pt>
                <c:pt idx="2360">
                  <c:v>60.83</c:v>
                </c:pt>
                <c:pt idx="2361">
                  <c:v>60.84</c:v>
                </c:pt>
                <c:pt idx="2362">
                  <c:v>60.85</c:v>
                </c:pt>
                <c:pt idx="2363">
                  <c:v>60.86</c:v>
                </c:pt>
                <c:pt idx="2364">
                  <c:v>60.87</c:v>
                </c:pt>
                <c:pt idx="2365">
                  <c:v>60.88</c:v>
                </c:pt>
                <c:pt idx="2366">
                  <c:v>60.89</c:v>
                </c:pt>
                <c:pt idx="2367">
                  <c:v>60.9</c:v>
                </c:pt>
                <c:pt idx="2368">
                  <c:v>60.91</c:v>
                </c:pt>
                <c:pt idx="2369">
                  <c:v>60.92</c:v>
                </c:pt>
                <c:pt idx="2370">
                  <c:v>60.93</c:v>
                </c:pt>
                <c:pt idx="2371">
                  <c:v>60.94</c:v>
                </c:pt>
                <c:pt idx="2372">
                  <c:v>60.95</c:v>
                </c:pt>
                <c:pt idx="2373">
                  <c:v>60.96</c:v>
                </c:pt>
                <c:pt idx="2374">
                  <c:v>60.97</c:v>
                </c:pt>
                <c:pt idx="2375">
                  <c:v>60.98</c:v>
                </c:pt>
                <c:pt idx="2376">
                  <c:v>60.99</c:v>
                </c:pt>
                <c:pt idx="2377">
                  <c:v>61</c:v>
                </c:pt>
                <c:pt idx="2378">
                  <c:v>61.01</c:v>
                </c:pt>
                <c:pt idx="2379">
                  <c:v>61.02</c:v>
                </c:pt>
                <c:pt idx="2380">
                  <c:v>61.03</c:v>
                </c:pt>
                <c:pt idx="2381">
                  <c:v>61.04</c:v>
                </c:pt>
                <c:pt idx="2382">
                  <c:v>61.05</c:v>
                </c:pt>
                <c:pt idx="2383">
                  <c:v>61.06</c:v>
                </c:pt>
                <c:pt idx="2384">
                  <c:v>61.07</c:v>
                </c:pt>
                <c:pt idx="2385">
                  <c:v>61.08</c:v>
                </c:pt>
                <c:pt idx="2386">
                  <c:v>61.09</c:v>
                </c:pt>
                <c:pt idx="2387">
                  <c:v>61.1</c:v>
                </c:pt>
                <c:pt idx="2388">
                  <c:v>61.11</c:v>
                </c:pt>
                <c:pt idx="2389">
                  <c:v>61.12</c:v>
                </c:pt>
                <c:pt idx="2390">
                  <c:v>61.13</c:v>
                </c:pt>
                <c:pt idx="2391">
                  <c:v>61.14</c:v>
                </c:pt>
                <c:pt idx="2392">
                  <c:v>61.15</c:v>
                </c:pt>
                <c:pt idx="2393">
                  <c:v>61.16</c:v>
                </c:pt>
                <c:pt idx="2394">
                  <c:v>61.17</c:v>
                </c:pt>
                <c:pt idx="2395">
                  <c:v>61.18</c:v>
                </c:pt>
                <c:pt idx="2396">
                  <c:v>61.19</c:v>
                </c:pt>
                <c:pt idx="2397">
                  <c:v>61.2</c:v>
                </c:pt>
                <c:pt idx="2398">
                  <c:v>61.21</c:v>
                </c:pt>
                <c:pt idx="2399">
                  <c:v>61.22</c:v>
                </c:pt>
                <c:pt idx="2400">
                  <c:v>61.23</c:v>
                </c:pt>
                <c:pt idx="2401">
                  <c:v>61.24</c:v>
                </c:pt>
                <c:pt idx="2402">
                  <c:v>61.25</c:v>
                </c:pt>
                <c:pt idx="2403">
                  <c:v>61.26</c:v>
                </c:pt>
                <c:pt idx="2404">
                  <c:v>61.27</c:v>
                </c:pt>
                <c:pt idx="2405">
                  <c:v>61.28</c:v>
                </c:pt>
                <c:pt idx="2406">
                  <c:v>61.29</c:v>
                </c:pt>
                <c:pt idx="2407">
                  <c:v>61.3</c:v>
                </c:pt>
                <c:pt idx="2408">
                  <c:v>61.31</c:v>
                </c:pt>
                <c:pt idx="2409">
                  <c:v>61.32</c:v>
                </c:pt>
                <c:pt idx="2410">
                  <c:v>61.33</c:v>
                </c:pt>
                <c:pt idx="2411">
                  <c:v>61.34</c:v>
                </c:pt>
                <c:pt idx="2412">
                  <c:v>61.35</c:v>
                </c:pt>
                <c:pt idx="2413">
                  <c:v>61.36</c:v>
                </c:pt>
                <c:pt idx="2414">
                  <c:v>61.37</c:v>
                </c:pt>
                <c:pt idx="2415">
                  <c:v>61.38</c:v>
                </c:pt>
                <c:pt idx="2416">
                  <c:v>61.39</c:v>
                </c:pt>
                <c:pt idx="2417">
                  <c:v>61.4</c:v>
                </c:pt>
                <c:pt idx="2418">
                  <c:v>61.41</c:v>
                </c:pt>
                <c:pt idx="2419">
                  <c:v>61.42</c:v>
                </c:pt>
                <c:pt idx="2420">
                  <c:v>61.43</c:v>
                </c:pt>
                <c:pt idx="2421">
                  <c:v>61.44</c:v>
                </c:pt>
                <c:pt idx="2422">
                  <c:v>61.45</c:v>
                </c:pt>
                <c:pt idx="2423">
                  <c:v>61.46</c:v>
                </c:pt>
                <c:pt idx="2424">
                  <c:v>61.47</c:v>
                </c:pt>
                <c:pt idx="2425">
                  <c:v>61.48</c:v>
                </c:pt>
                <c:pt idx="2426">
                  <c:v>61.49</c:v>
                </c:pt>
                <c:pt idx="2427">
                  <c:v>61.5</c:v>
                </c:pt>
                <c:pt idx="2428">
                  <c:v>61.51</c:v>
                </c:pt>
                <c:pt idx="2429">
                  <c:v>61.52</c:v>
                </c:pt>
                <c:pt idx="2430">
                  <c:v>61.53</c:v>
                </c:pt>
                <c:pt idx="2431">
                  <c:v>61.54</c:v>
                </c:pt>
                <c:pt idx="2432">
                  <c:v>61.55</c:v>
                </c:pt>
                <c:pt idx="2433">
                  <c:v>61.56</c:v>
                </c:pt>
                <c:pt idx="2434">
                  <c:v>61.57</c:v>
                </c:pt>
                <c:pt idx="2435">
                  <c:v>61.58</c:v>
                </c:pt>
                <c:pt idx="2436">
                  <c:v>61.59</c:v>
                </c:pt>
                <c:pt idx="2437">
                  <c:v>61.6</c:v>
                </c:pt>
                <c:pt idx="2438">
                  <c:v>61.61</c:v>
                </c:pt>
                <c:pt idx="2439">
                  <c:v>61.62</c:v>
                </c:pt>
                <c:pt idx="2440">
                  <c:v>61.63</c:v>
                </c:pt>
                <c:pt idx="2441">
                  <c:v>61.64</c:v>
                </c:pt>
                <c:pt idx="2442">
                  <c:v>61.65</c:v>
                </c:pt>
                <c:pt idx="2443">
                  <c:v>61.66</c:v>
                </c:pt>
                <c:pt idx="2444">
                  <c:v>61.67</c:v>
                </c:pt>
                <c:pt idx="2445">
                  <c:v>61.68</c:v>
                </c:pt>
                <c:pt idx="2446">
                  <c:v>61.69</c:v>
                </c:pt>
                <c:pt idx="2447">
                  <c:v>61.7</c:v>
                </c:pt>
                <c:pt idx="2448">
                  <c:v>61.71</c:v>
                </c:pt>
                <c:pt idx="2449">
                  <c:v>61.72</c:v>
                </c:pt>
                <c:pt idx="2450">
                  <c:v>61.73</c:v>
                </c:pt>
                <c:pt idx="2451">
                  <c:v>61.74</c:v>
                </c:pt>
                <c:pt idx="2452">
                  <c:v>61.75</c:v>
                </c:pt>
                <c:pt idx="2453">
                  <c:v>61.76</c:v>
                </c:pt>
                <c:pt idx="2454">
                  <c:v>61.77</c:v>
                </c:pt>
                <c:pt idx="2455">
                  <c:v>61.78</c:v>
                </c:pt>
                <c:pt idx="2456">
                  <c:v>61.79</c:v>
                </c:pt>
                <c:pt idx="2457">
                  <c:v>61.8</c:v>
                </c:pt>
                <c:pt idx="2458">
                  <c:v>61.81</c:v>
                </c:pt>
                <c:pt idx="2459">
                  <c:v>61.82</c:v>
                </c:pt>
                <c:pt idx="2460">
                  <c:v>61.83</c:v>
                </c:pt>
                <c:pt idx="2461">
                  <c:v>61.84</c:v>
                </c:pt>
                <c:pt idx="2462">
                  <c:v>61.85</c:v>
                </c:pt>
                <c:pt idx="2463">
                  <c:v>61.86</c:v>
                </c:pt>
                <c:pt idx="2464">
                  <c:v>61.87</c:v>
                </c:pt>
                <c:pt idx="2465">
                  <c:v>61.88</c:v>
                </c:pt>
                <c:pt idx="2466">
                  <c:v>61.89</c:v>
                </c:pt>
                <c:pt idx="2467">
                  <c:v>61.9</c:v>
                </c:pt>
                <c:pt idx="2468">
                  <c:v>61.91</c:v>
                </c:pt>
                <c:pt idx="2469">
                  <c:v>61.92</c:v>
                </c:pt>
                <c:pt idx="2470">
                  <c:v>61.93</c:v>
                </c:pt>
                <c:pt idx="2471">
                  <c:v>61.94</c:v>
                </c:pt>
                <c:pt idx="2472">
                  <c:v>61.95</c:v>
                </c:pt>
                <c:pt idx="2473">
                  <c:v>61.96</c:v>
                </c:pt>
                <c:pt idx="2474">
                  <c:v>61.97</c:v>
                </c:pt>
                <c:pt idx="2475">
                  <c:v>61.98</c:v>
                </c:pt>
                <c:pt idx="2476">
                  <c:v>61.99</c:v>
                </c:pt>
                <c:pt idx="2477">
                  <c:v>62</c:v>
                </c:pt>
                <c:pt idx="2478">
                  <c:v>62.01</c:v>
                </c:pt>
                <c:pt idx="2479">
                  <c:v>62.02</c:v>
                </c:pt>
                <c:pt idx="2480">
                  <c:v>62.03</c:v>
                </c:pt>
                <c:pt idx="2481">
                  <c:v>62.04</c:v>
                </c:pt>
                <c:pt idx="2482">
                  <c:v>62.05</c:v>
                </c:pt>
                <c:pt idx="2483">
                  <c:v>62.06</c:v>
                </c:pt>
                <c:pt idx="2484">
                  <c:v>62.07</c:v>
                </c:pt>
                <c:pt idx="2485">
                  <c:v>62.08</c:v>
                </c:pt>
                <c:pt idx="2486">
                  <c:v>62.09</c:v>
                </c:pt>
                <c:pt idx="2487">
                  <c:v>62.1</c:v>
                </c:pt>
                <c:pt idx="2488">
                  <c:v>62.11</c:v>
                </c:pt>
                <c:pt idx="2489">
                  <c:v>62.12</c:v>
                </c:pt>
                <c:pt idx="2490">
                  <c:v>62.13</c:v>
                </c:pt>
                <c:pt idx="2491">
                  <c:v>62.14</c:v>
                </c:pt>
                <c:pt idx="2492">
                  <c:v>62.15</c:v>
                </c:pt>
                <c:pt idx="2493">
                  <c:v>62.16</c:v>
                </c:pt>
                <c:pt idx="2494">
                  <c:v>62.17</c:v>
                </c:pt>
                <c:pt idx="2495">
                  <c:v>62.18</c:v>
                </c:pt>
                <c:pt idx="2496">
                  <c:v>62.19</c:v>
                </c:pt>
                <c:pt idx="2497">
                  <c:v>62.2</c:v>
                </c:pt>
                <c:pt idx="2498">
                  <c:v>62.21</c:v>
                </c:pt>
                <c:pt idx="2499">
                  <c:v>62.22</c:v>
                </c:pt>
                <c:pt idx="2500">
                  <c:v>62.23</c:v>
                </c:pt>
                <c:pt idx="2501">
                  <c:v>62.24</c:v>
                </c:pt>
                <c:pt idx="2502">
                  <c:v>62.25</c:v>
                </c:pt>
                <c:pt idx="2503">
                  <c:v>62.26</c:v>
                </c:pt>
                <c:pt idx="2504">
                  <c:v>62.27</c:v>
                </c:pt>
                <c:pt idx="2505">
                  <c:v>62.28</c:v>
                </c:pt>
                <c:pt idx="2506">
                  <c:v>62.29</c:v>
                </c:pt>
                <c:pt idx="2507">
                  <c:v>62.3</c:v>
                </c:pt>
                <c:pt idx="2508">
                  <c:v>62.31</c:v>
                </c:pt>
                <c:pt idx="2509">
                  <c:v>62.32</c:v>
                </c:pt>
                <c:pt idx="2510">
                  <c:v>62.33</c:v>
                </c:pt>
                <c:pt idx="2511">
                  <c:v>62.34</c:v>
                </c:pt>
                <c:pt idx="2512">
                  <c:v>62.35</c:v>
                </c:pt>
                <c:pt idx="2513">
                  <c:v>62.36</c:v>
                </c:pt>
                <c:pt idx="2514">
                  <c:v>62.37</c:v>
                </c:pt>
                <c:pt idx="2515">
                  <c:v>62.38</c:v>
                </c:pt>
                <c:pt idx="2516">
                  <c:v>62.39</c:v>
                </c:pt>
                <c:pt idx="2517">
                  <c:v>62.4</c:v>
                </c:pt>
                <c:pt idx="2518">
                  <c:v>62.41</c:v>
                </c:pt>
                <c:pt idx="2519">
                  <c:v>62.42</c:v>
                </c:pt>
                <c:pt idx="2520">
                  <c:v>62.43</c:v>
                </c:pt>
                <c:pt idx="2521">
                  <c:v>62.44</c:v>
                </c:pt>
                <c:pt idx="2522">
                  <c:v>62.45</c:v>
                </c:pt>
                <c:pt idx="2523">
                  <c:v>62.46</c:v>
                </c:pt>
                <c:pt idx="2524">
                  <c:v>62.47</c:v>
                </c:pt>
                <c:pt idx="2525">
                  <c:v>62.48</c:v>
                </c:pt>
                <c:pt idx="2526">
                  <c:v>62.49</c:v>
                </c:pt>
                <c:pt idx="2527">
                  <c:v>62.5</c:v>
                </c:pt>
                <c:pt idx="2528">
                  <c:v>62.51</c:v>
                </c:pt>
                <c:pt idx="2529">
                  <c:v>62.52</c:v>
                </c:pt>
                <c:pt idx="2530">
                  <c:v>62.53</c:v>
                </c:pt>
                <c:pt idx="2531">
                  <c:v>62.54</c:v>
                </c:pt>
                <c:pt idx="2532">
                  <c:v>62.55</c:v>
                </c:pt>
                <c:pt idx="2533">
                  <c:v>62.56</c:v>
                </c:pt>
                <c:pt idx="2534">
                  <c:v>62.57</c:v>
                </c:pt>
                <c:pt idx="2535">
                  <c:v>62.58</c:v>
                </c:pt>
                <c:pt idx="2536">
                  <c:v>62.59</c:v>
                </c:pt>
                <c:pt idx="2537">
                  <c:v>62.6</c:v>
                </c:pt>
                <c:pt idx="2538">
                  <c:v>62.61</c:v>
                </c:pt>
                <c:pt idx="2539">
                  <c:v>62.62</c:v>
                </c:pt>
                <c:pt idx="2540">
                  <c:v>62.63</c:v>
                </c:pt>
                <c:pt idx="2541">
                  <c:v>62.64</c:v>
                </c:pt>
                <c:pt idx="2542">
                  <c:v>62.65</c:v>
                </c:pt>
                <c:pt idx="2543">
                  <c:v>62.66</c:v>
                </c:pt>
                <c:pt idx="2544">
                  <c:v>62.67</c:v>
                </c:pt>
                <c:pt idx="2545">
                  <c:v>62.68</c:v>
                </c:pt>
                <c:pt idx="2546">
                  <c:v>62.69</c:v>
                </c:pt>
                <c:pt idx="2547">
                  <c:v>62.7</c:v>
                </c:pt>
                <c:pt idx="2548">
                  <c:v>62.71</c:v>
                </c:pt>
                <c:pt idx="2549">
                  <c:v>62.72</c:v>
                </c:pt>
                <c:pt idx="2550">
                  <c:v>62.73</c:v>
                </c:pt>
                <c:pt idx="2551">
                  <c:v>62.74</c:v>
                </c:pt>
                <c:pt idx="2552">
                  <c:v>62.75</c:v>
                </c:pt>
                <c:pt idx="2553">
                  <c:v>62.76</c:v>
                </c:pt>
                <c:pt idx="2554">
                  <c:v>62.77</c:v>
                </c:pt>
                <c:pt idx="2555">
                  <c:v>62.78</c:v>
                </c:pt>
                <c:pt idx="2556">
                  <c:v>62.79</c:v>
                </c:pt>
                <c:pt idx="2557">
                  <c:v>62.8</c:v>
                </c:pt>
                <c:pt idx="2558">
                  <c:v>62.81</c:v>
                </c:pt>
                <c:pt idx="2559">
                  <c:v>62.82</c:v>
                </c:pt>
                <c:pt idx="2560">
                  <c:v>62.83</c:v>
                </c:pt>
                <c:pt idx="2561">
                  <c:v>62.84</c:v>
                </c:pt>
                <c:pt idx="2562">
                  <c:v>62.85</c:v>
                </c:pt>
                <c:pt idx="2563">
                  <c:v>62.86</c:v>
                </c:pt>
                <c:pt idx="2564">
                  <c:v>62.87</c:v>
                </c:pt>
                <c:pt idx="2565">
                  <c:v>62.88</c:v>
                </c:pt>
                <c:pt idx="2566">
                  <c:v>62.89</c:v>
                </c:pt>
                <c:pt idx="2567">
                  <c:v>62.9</c:v>
                </c:pt>
                <c:pt idx="2568">
                  <c:v>62.91</c:v>
                </c:pt>
                <c:pt idx="2569">
                  <c:v>62.92</c:v>
                </c:pt>
                <c:pt idx="2570">
                  <c:v>62.93</c:v>
                </c:pt>
                <c:pt idx="2571">
                  <c:v>62.94</c:v>
                </c:pt>
                <c:pt idx="2572">
                  <c:v>62.95</c:v>
                </c:pt>
                <c:pt idx="2573">
                  <c:v>62.96</c:v>
                </c:pt>
                <c:pt idx="2574">
                  <c:v>62.97</c:v>
                </c:pt>
                <c:pt idx="2575">
                  <c:v>62.98</c:v>
                </c:pt>
                <c:pt idx="2576">
                  <c:v>62.99</c:v>
                </c:pt>
                <c:pt idx="2577">
                  <c:v>63</c:v>
                </c:pt>
                <c:pt idx="2578">
                  <c:v>63.01</c:v>
                </c:pt>
                <c:pt idx="2579">
                  <c:v>63.02</c:v>
                </c:pt>
                <c:pt idx="2580">
                  <c:v>63.03</c:v>
                </c:pt>
                <c:pt idx="2581">
                  <c:v>63.04</c:v>
                </c:pt>
                <c:pt idx="2582">
                  <c:v>63.05</c:v>
                </c:pt>
                <c:pt idx="2583">
                  <c:v>63.06</c:v>
                </c:pt>
                <c:pt idx="2584">
                  <c:v>63.07</c:v>
                </c:pt>
                <c:pt idx="2585">
                  <c:v>63.08</c:v>
                </c:pt>
                <c:pt idx="2586">
                  <c:v>63.09</c:v>
                </c:pt>
                <c:pt idx="2587">
                  <c:v>63.1</c:v>
                </c:pt>
                <c:pt idx="2588">
                  <c:v>63.11</c:v>
                </c:pt>
                <c:pt idx="2589">
                  <c:v>63.12</c:v>
                </c:pt>
                <c:pt idx="2590">
                  <c:v>63.13</c:v>
                </c:pt>
                <c:pt idx="2591">
                  <c:v>63.14</c:v>
                </c:pt>
                <c:pt idx="2592">
                  <c:v>63.15</c:v>
                </c:pt>
                <c:pt idx="2593">
                  <c:v>63.16</c:v>
                </c:pt>
                <c:pt idx="2594">
                  <c:v>63.17</c:v>
                </c:pt>
                <c:pt idx="2595">
                  <c:v>63.18</c:v>
                </c:pt>
                <c:pt idx="2596">
                  <c:v>63.19</c:v>
                </c:pt>
                <c:pt idx="2597">
                  <c:v>63.2</c:v>
                </c:pt>
                <c:pt idx="2598">
                  <c:v>63.21</c:v>
                </c:pt>
                <c:pt idx="2599">
                  <c:v>63.22</c:v>
                </c:pt>
                <c:pt idx="2600">
                  <c:v>63.23</c:v>
                </c:pt>
                <c:pt idx="2601">
                  <c:v>63.24</c:v>
                </c:pt>
                <c:pt idx="2602">
                  <c:v>63.25</c:v>
                </c:pt>
                <c:pt idx="2603">
                  <c:v>63.26</c:v>
                </c:pt>
                <c:pt idx="2604">
                  <c:v>63.27</c:v>
                </c:pt>
                <c:pt idx="2605">
                  <c:v>63.28</c:v>
                </c:pt>
                <c:pt idx="2606">
                  <c:v>63.29</c:v>
                </c:pt>
                <c:pt idx="2607">
                  <c:v>63.3</c:v>
                </c:pt>
                <c:pt idx="2608">
                  <c:v>63.31</c:v>
                </c:pt>
                <c:pt idx="2609">
                  <c:v>63.32</c:v>
                </c:pt>
                <c:pt idx="2610">
                  <c:v>63.33</c:v>
                </c:pt>
                <c:pt idx="2611">
                  <c:v>63.34</c:v>
                </c:pt>
                <c:pt idx="2612">
                  <c:v>63.35</c:v>
                </c:pt>
                <c:pt idx="2613">
                  <c:v>63.36</c:v>
                </c:pt>
                <c:pt idx="2614">
                  <c:v>63.37</c:v>
                </c:pt>
                <c:pt idx="2615">
                  <c:v>63.38</c:v>
                </c:pt>
                <c:pt idx="2616">
                  <c:v>63.39</c:v>
                </c:pt>
                <c:pt idx="2617">
                  <c:v>63.4</c:v>
                </c:pt>
                <c:pt idx="2618">
                  <c:v>63.41</c:v>
                </c:pt>
                <c:pt idx="2619">
                  <c:v>63.42</c:v>
                </c:pt>
                <c:pt idx="2620">
                  <c:v>63.43</c:v>
                </c:pt>
                <c:pt idx="2621">
                  <c:v>63.44</c:v>
                </c:pt>
                <c:pt idx="2622">
                  <c:v>63.45</c:v>
                </c:pt>
                <c:pt idx="2623">
                  <c:v>63.46</c:v>
                </c:pt>
                <c:pt idx="2624">
                  <c:v>63.47</c:v>
                </c:pt>
                <c:pt idx="2625">
                  <c:v>63.48</c:v>
                </c:pt>
                <c:pt idx="2626">
                  <c:v>63.49</c:v>
                </c:pt>
                <c:pt idx="2627">
                  <c:v>63.5</c:v>
                </c:pt>
                <c:pt idx="2628">
                  <c:v>63.51</c:v>
                </c:pt>
                <c:pt idx="2629">
                  <c:v>63.52</c:v>
                </c:pt>
                <c:pt idx="2630">
                  <c:v>63.53</c:v>
                </c:pt>
                <c:pt idx="2631">
                  <c:v>63.54</c:v>
                </c:pt>
                <c:pt idx="2632">
                  <c:v>63.55</c:v>
                </c:pt>
                <c:pt idx="2633">
                  <c:v>63.56</c:v>
                </c:pt>
                <c:pt idx="2634">
                  <c:v>63.57</c:v>
                </c:pt>
                <c:pt idx="2635">
                  <c:v>63.58</c:v>
                </c:pt>
                <c:pt idx="2636">
                  <c:v>63.59</c:v>
                </c:pt>
                <c:pt idx="2637">
                  <c:v>63.6</c:v>
                </c:pt>
                <c:pt idx="2638">
                  <c:v>63.61</c:v>
                </c:pt>
                <c:pt idx="2639">
                  <c:v>63.62</c:v>
                </c:pt>
                <c:pt idx="2640">
                  <c:v>63.63</c:v>
                </c:pt>
                <c:pt idx="2641">
                  <c:v>63.64</c:v>
                </c:pt>
                <c:pt idx="2642">
                  <c:v>63.65</c:v>
                </c:pt>
                <c:pt idx="2643">
                  <c:v>63.66</c:v>
                </c:pt>
                <c:pt idx="2644">
                  <c:v>63.67</c:v>
                </c:pt>
                <c:pt idx="2645">
                  <c:v>63.68</c:v>
                </c:pt>
                <c:pt idx="2646">
                  <c:v>63.69</c:v>
                </c:pt>
                <c:pt idx="2647">
                  <c:v>63.7</c:v>
                </c:pt>
                <c:pt idx="2648">
                  <c:v>63.71</c:v>
                </c:pt>
                <c:pt idx="2649">
                  <c:v>63.72</c:v>
                </c:pt>
                <c:pt idx="2650">
                  <c:v>63.73</c:v>
                </c:pt>
                <c:pt idx="2651">
                  <c:v>63.74</c:v>
                </c:pt>
                <c:pt idx="2652">
                  <c:v>63.75</c:v>
                </c:pt>
                <c:pt idx="2653">
                  <c:v>63.76</c:v>
                </c:pt>
                <c:pt idx="2654">
                  <c:v>63.77</c:v>
                </c:pt>
                <c:pt idx="2655">
                  <c:v>63.78</c:v>
                </c:pt>
                <c:pt idx="2656">
                  <c:v>63.79</c:v>
                </c:pt>
                <c:pt idx="2657">
                  <c:v>63.8</c:v>
                </c:pt>
                <c:pt idx="2658">
                  <c:v>63.81</c:v>
                </c:pt>
                <c:pt idx="2659">
                  <c:v>63.82</c:v>
                </c:pt>
                <c:pt idx="2660">
                  <c:v>63.83</c:v>
                </c:pt>
                <c:pt idx="2661">
                  <c:v>63.84</c:v>
                </c:pt>
                <c:pt idx="2662">
                  <c:v>63.85</c:v>
                </c:pt>
                <c:pt idx="2663">
                  <c:v>63.86</c:v>
                </c:pt>
                <c:pt idx="2664">
                  <c:v>63.87</c:v>
                </c:pt>
                <c:pt idx="2665">
                  <c:v>63.88</c:v>
                </c:pt>
                <c:pt idx="2666">
                  <c:v>63.89</c:v>
                </c:pt>
                <c:pt idx="2667">
                  <c:v>63.9</c:v>
                </c:pt>
                <c:pt idx="2668">
                  <c:v>63.91</c:v>
                </c:pt>
                <c:pt idx="2669">
                  <c:v>63.92</c:v>
                </c:pt>
                <c:pt idx="2670">
                  <c:v>63.93</c:v>
                </c:pt>
                <c:pt idx="2671">
                  <c:v>63.94</c:v>
                </c:pt>
                <c:pt idx="2672">
                  <c:v>63.95</c:v>
                </c:pt>
                <c:pt idx="2673">
                  <c:v>63.96</c:v>
                </c:pt>
                <c:pt idx="2674">
                  <c:v>63.97</c:v>
                </c:pt>
                <c:pt idx="2675">
                  <c:v>63.98</c:v>
                </c:pt>
                <c:pt idx="2676">
                  <c:v>63.99</c:v>
                </c:pt>
                <c:pt idx="2677">
                  <c:v>64</c:v>
                </c:pt>
                <c:pt idx="2678">
                  <c:v>64.010000000000005</c:v>
                </c:pt>
                <c:pt idx="2679">
                  <c:v>64.02</c:v>
                </c:pt>
                <c:pt idx="2680">
                  <c:v>64.03</c:v>
                </c:pt>
                <c:pt idx="2681">
                  <c:v>64.040000000000006</c:v>
                </c:pt>
                <c:pt idx="2682">
                  <c:v>64.05</c:v>
                </c:pt>
                <c:pt idx="2683">
                  <c:v>64.06</c:v>
                </c:pt>
                <c:pt idx="2684">
                  <c:v>64.069999999999993</c:v>
                </c:pt>
                <c:pt idx="2685">
                  <c:v>64.08</c:v>
                </c:pt>
                <c:pt idx="2686">
                  <c:v>64.09</c:v>
                </c:pt>
                <c:pt idx="2687">
                  <c:v>64.099999999999994</c:v>
                </c:pt>
                <c:pt idx="2688">
                  <c:v>64.11</c:v>
                </c:pt>
                <c:pt idx="2689">
                  <c:v>64.12</c:v>
                </c:pt>
                <c:pt idx="2690">
                  <c:v>64.13</c:v>
                </c:pt>
                <c:pt idx="2691">
                  <c:v>64.14</c:v>
                </c:pt>
                <c:pt idx="2692">
                  <c:v>64.150000000000006</c:v>
                </c:pt>
                <c:pt idx="2693">
                  <c:v>64.16</c:v>
                </c:pt>
                <c:pt idx="2694">
                  <c:v>64.17</c:v>
                </c:pt>
                <c:pt idx="2695">
                  <c:v>64.180000000000007</c:v>
                </c:pt>
                <c:pt idx="2696">
                  <c:v>64.19</c:v>
                </c:pt>
                <c:pt idx="2697">
                  <c:v>64.2</c:v>
                </c:pt>
                <c:pt idx="2698">
                  <c:v>64.209999999999994</c:v>
                </c:pt>
                <c:pt idx="2699">
                  <c:v>64.22</c:v>
                </c:pt>
                <c:pt idx="2700">
                  <c:v>64.23</c:v>
                </c:pt>
                <c:pt idx="2701">
                  <c:v>64.239999999999995</c:v>
                </c:pt>
                <c:pt idx="2702">
                  <c:v>64.25</c:v>
                </c:pt>
                <c:pt idx="2703">
                  <c:v>64.260000000000005</c:v>
                </c:pt>
                <c:pt idx="2704">
                  <c:v>64.27</c:v>
                </c:pt>
                <c:pt idx="2705">
                  <c:v>64.28</c:v>
                </c:pt>
                <c:pt idx="2706">
                  <c:v>64.290000000000006</c:v>
                </c:pt>
                <c:pt idx="2707">
                  <c:v>64.3</c:v>
                </c:pt>
                <c:pt idx="2708">
                  <c:v>64.31</c:v>
                </c:pt>
                <c:pt idx="2709">
                  <c:v>64.319999999999993</c:v>
                </c:pt>
                <c:pt idx="2710">
                  <c:v>64.33</c:v>
                </c:pt>
                <c:pt idx="2711">
                  <c:v>64.34</c:v>
                </c:pt>
                <c:pt idx="2712">
                  <c:v>64.349999999999994</c:v>
                </c:pt>
                <c:pt idx="2713">
                  <c:v>64.36</c:v>
                </c:pt>
                <c:pt idx="2714">
                  <c:v>64.37</c:v>
                </c:pt>
                <c:pt idx="2715">
                  <c:v>64.38</c:v>
                </c:pt>
                <c:pt idx="2716">
                  <c:v>64.39</c:v>
                </c:pt>
                <c:pt idx="2717">
                  <c:v>64.400000000000006</c:v>
                </c:pt>
                <c:pt idx="2718">
                  <c:v>64.41</c:v>
                </c:pt>
                <c:pt idx="2719">
                  <c:v>64.42</c:v>
                </c:pt>
                <c:pt idx="2720">
                  <c:v>64.430000000000007</c:v>
                </c:pt>
                <c:pt idx="2721">
                  <c:v>64.44</c:v>
                </c:pt>
                <c:pt idx="2722">
                  <c:v>64.45</c:v>
                </c:pt>
                <c:pt idx="2723">
                  <c:v>64.459999999999994</c:v>
                </c:pt>
                <c:pt idx="2724">
                  <c:v>64.47</c:v>
                </c:pt>
                <c:pt idx="2725">
                  <c:v>64.48</c:v>
                </c:pt>
                <c:pt idx="2726">
                  <c:v>64.489999999999995</c:v>
                </c:pt>
                <c:pt idx="2727">
                  <c:v>64.5</c:v>
                </c:pt>
                <c:pt idx="2728">
                  <c:v>64.510000000000005</c:v>
                </c:pt>
                <c:pt idx="2729">
                  <c:v>64.52</c:v>
                </c:pt>
                <c:pt idx="2730">
                  <c:v>64.53</c:v>
                </c:pt>
                <c:pt idx="2731">
                  <c:v>64.540000000000006</c:v>
                </c:pt>
                <c:pt idx="2732">
                  <c:v>64.55</c:v>
                </c:pt>
                <c:pt idx="2733">
                  <c:v>64.56</c:v>
                </c:pt>
                <c:pt idx="2734">
                  <c:v>64.569999999999993</c:v>
                </c:pt>
                <c:pt idx="2735">
                  <c:v>64.58</c:v>
                </c:pt>
                <c:pt idx="2736">
                  <c:v>64.59</c:v>
                </c:pt>
                <c:pt idx="2737">
                  <c:v>64.599999999999994</c:v>
                </c:pt>
                <c:pt idx="2738">
                  <c:v>64.61</c:v>
                </c:pt>
                <c:pt idx="2739">
                  <c:v>64.62</c:v>
                </c:pt>
                <c:pt idx="2740">
                  <c:v>64.63</c:v>
                </c:pt>
                <c:pt idx="2741">
                  <c:v>64.64</c:v>
                </c:pt>
                <c:pt idx="2742">
                  <c:v>64.650000000000006</c:v>
                </c:pt>
                <c:pt idx="2743">
                  <c:v>64.66</c:v>
                </c:pt>
                <c:pt idx="2744">
                  <c:v>64.67</c:v>
                </c:pt>
                <c:pt idx="2745">
                  <c:v>64.680000000000007</c:v>
                </c:pt>
                <c:pt idx="2746">
                  <c:v>64.69</c:v>
                </c:pt>
                <c:pt idx="2747">
                  <c:v>64.7</c:v>
                </c:pt>
                <c:pt idx="2748">
                  <c:v>64.709999999999994</c:v>
                </c:pt>
                <c:pt idx="2749">
                  <c:v>64.72</c:v>
                </c:pt>
                <c:pt idx="2750">
                  <c:v>64.73</c:v>
                </c:pt>
                <c:pt idx="2751">
                  <c:v>64.739999999999995</c:v>
                </c:pt>
                <c:pt idx="2752">
                  <c:v>64.75</c:v>
                </c:pt>
                <c:pt idx="2753">
                  <c:v>64.760000000000005</c:v>
                </c:pt>
                <c:pt idx="2754">
                  <c:v>64.77</c:v>
                </c:pt>
                <c:pt idx="2755">
                  <c:v>64.78</c:v>
                </c:pt>
                <c:pt idx="2756">
                  <c:v>64.790000000000006</c:v>
                </c:pt>
                <c:pt idx="2757">
                  <c:v>64.8</c:v>
                </c:pt>
                <c:pt idx="2758">
                  <c:v>64.81</c:v>
                </c:pt>
                <c:pt idx="2759">
                  <c:v>64.819999999999993</c:v>
                </c:pt>
                <c:pt idx="2760">
                  <c:v>64.83</c:v>
                </c:pt>
                <c:pt idx="2761">
                  <c:v>64.84</c:v>
                </c:pt>
                <c:pt idx="2762">
                  <c:v>64.849999999999994</c:v>
                </c:pt>
                <c:pt idx="2763">
                  <c:v>64.86</c:v>
                </c:pt>
                <c:pt idx="2764">
                  <c:v>64.87</c:v>
                </c:pt>
                <c:pt idx="2765">
                  <c:v>64.88</c:v>
                </c:pt>
                <c:pt idx="2766">
                  <c:v>64.89</c:v>
                </c:pt>
                <c:pt idx="2767">
                  <c:v>64.900000000000006</c:v>
                </c:pt>
                <c:pt idx="2768">
                  <c:v>64.91</c:v>
                </c:pt>
                <c:pt idx="2769">
                  <c:v>64.92</c:v>
                </c:pt>
                <c:pt idx="2770">
                  <c:v>64.930000000000007</c:v>
                </c:pt>
                <c:pt idx="2771">
                  <c:v>64.94</c:v>
                </c:pt>
                <c:pt idx="2772">
                  <c:v>64.95</c:v>
                </c:pt>
                <c:pt idx="2773">
                  <c:v>64.959999999999994</c:v>
                </c:pt>
                <c:pt idx="2774">
                  <c:v>64.97</c:v>
                </c:pt>
                <c:pt idx="2775">
                  <c:v>64.98</c:v>
                </c:pt>
                <c:pt idx="2776">
                  <c:v>64.989999999999995</c:v>
                </c:pt>
                <c:pt idx="2777">
                  <c:v>65</c:v>
                </c:pt>
                <c:pt idx="2778">
                  <c:v>65.010000000000005</c:v>
                </c:pt>
                <c:pt idx="2779">
                  <c:v>65.02</c:v>
                </c:pt>
                <c:pt idx="2780">
                  <c:v>65.03</c:v>
                </c:pt>
                <c:pt idx="2781">
                  <c:v>65.040000000000006</c:v>
                </c:pt>
                <c:pt idx="2782">
                  <c:v>65.05</c:v>
                </c:pt>
                <c:pt idx="2783">
                  <c:v>65.06</c:v>
                </c:pt>
                <c:pt idx="2784">
                  <c:v>65.069999999999993</c:v>
                </c:pt>
                <c:pt idx="2785">
                  <c:v>65.08</c:v>
                </c:pt>
                <c:pt idx="2786">
                  <c:v>65.09</c:v>
                </c:pt>
                <c:pt idx="2787">
                  <c:v>65.099999999999994</c:v>
                </c:pt>
                <c:pt idx="2788">
                  <c:v>65.11</c:v>
                </c:pt>
                <c:pt idx="2789">
                  <c:v>65.12</c:v>
                </c:pt>
                <c:pt idx="2790">
                  <c:v>65.13</c:v>
                </c:pt>
                <c:pt idx="2791">
                  <c:v>65.14</c:v>
                </c:pt>
                <c:pt idx="2792">
                  <c:v>65.150000000000006</c:v>
                </c:pt>
                <c:pt idx="2793">
                  <c:v>65.16</c:v>
                </c:pt>
                <c:pt idx="2794">
                  <c:v>65.17</c:v>
                </c:pt>
                <c:pt idx="2795">
                  <c:v>65.180000000000007</c:v>
                </c:pt>
                <c:pt idx="2796">
                  <c:v>65.19</c:v>
                </c:pt>
                <c:pt idx="2797">
                  <c:v>65.2</c:v>
                </c:pt>
                <c:pt idx="2798">
                  <c:v>65.209999999999994</c:v>
                </c:pt>
                <c:pt idx="2799">
                  <c:v>65.22</c:v>
                </c:pt>
                <c:pt idx="2800">
                  <c:v>65.23</c:v>
                </c:pt>
                <c:pt idx="2801">
                  <c:v>65.239999999999995</c:v>
                </c:pt>
                <c:pt idx="2802">
                  <c:v>65.25</c:v>
                </c:pt>
                <c:pt idx="2803">
                  <c:v>65.260000000000005</c:v>
                </c:pt>
                <c:pt idx="2804">
                  <c:v>65.27</c:v>
                </c:pt>
                <c:pt idx="2805">
                  <c:v>65.28</c:v>
                </c:pt>
                <c:pt idx="2806">
                  <c:v>65.290000000000006</c:v>
                </c:pt>
                <c:pt idx="2807">
                  <c:v>65.3</c:v>
                </c:pt>
                <c:pt idx="2808">
                  <c:v>65.31</c:v>
                </c:pt>
                <c:pt idx="2809">
                  <c:v>65.319999999999993</c:v>
                </c:pt>
                <c:pt idx="2810">
                  <c:v>65.33</c:v>
                </c:pt>
                <c:pt idx="2811">
                  <c:v>65.34</c:v>
                </c:pt>
                <c:pt idx="2812">
                  <c:v>65.349999999999994</c:v>
                </c:pt>
                <c:pt idx="2813">
                  <c:v>65.36</c:v>
                </c:pt>
                <c:pt idx="2814">
                  <c:v>65.37</c:v>
                </c:pt>
                <c:pt idx="2815">
                  <c:v>65.38</c:v>
                </c:pt>
                <c:pt idx="2816">
                  <c:v>65.39</c:v>
                </c:pt>
                <c:pt idx="2817">
                  <c:v>65.400000000000006</c:v>
                </c:pt>
                <c:pt idx="2818">
                  <c:v>65.41</c:v>
                </c:pt>
                <c:pt idx="2819">
                  <c:v>65.42</c:v>
                </c:pt>
                <c:pt idx="2820">
                  <c:v>65.430000000000007</c:v>
                </c:pt>
                <c:pt idx="2821">
                  <c:v>65.44</c:v>
                </c:pt>
                <c:pt idx="2822">
                  <c:v>65.45</c:v>
                </c:pt>
                <c:pt idx="2823">
                  <c:v>65.459999999999994</c:v>
                </c:pt>
                <c:pt idx="2824">
                  <c:v>65.47</c:v>
                </c:pt>
                <c:pt idx="2825">
                  <c:v>65.48</c:v>
                </c:pt>
                <c:pt idx="2826">
                  <c:v>65.489999999999995</c:v>
                </c:pt>
                <c:pt idx="2827">
                  <c:v>65.5</c:v>
                </c:pt>
                <c:pt idx="2828">
                  <c:v>65.510000000000005</c:v>
                </c:pt>
                <c:pt idx="2829">
                  <c:v>65.52</c:v>
                </c:pt>
                <c:pt idx="2830">
                  <c:v>65.53</c:v>
                </c:pt>
                <c:pt idx="2831">
                  <c:v>65.540000000000006</c:v>
                </c:pt>
                <c:pt idx="2832">
                  <c:v>65.55</c:v>
                </c:pt>
                <c:pt idx="2833">
                  <c:v>65.56</c:v>
                </c:pt>
                <c:pt idx="2834">
                  <c:v>65.569999999999993</c:v>
                </c:pt>
                <c:pt idx="2835">
                  <c:v>65.58</c:v>
                </c:pt>
                <c:pt idx="2836">
                  <c:v>65.59</c:v>
                </c:pt>
                <c:pt idx="2837">
                  <c:v>65.599999999999994</c:v>
                </c:pt>
                <c:pt idx="2838">
                  <c:v>65.61</c:v>
                </c:pt>
                <c:pt idx="2839">
                  <c:v>65.62</c:v>
                </c:pt>
                <c:pt idx="2840">
                  <c:v>65.63</c:v>
                </c:pt>
                <c:pt idx="2841">
                  <c:v>65.64</c:v>
                </c:pt>
                <c:pt idx="2842">
                  <c:v>65.650000000000006</c:v>
                </c:pt>
                <c:pt idx="2843">
                  <c:v>65.66</c:v>
                </c:pt>
                <c:pt idx="2844">
                  <c:v>65.67</c:v>
                </c:pt>
                <c:pt idx="2845">
                  <c:v>65.680000000000007</c:v>
                </c:pt>
                <c:pt idx="2846">
                  <c:v>65.69</c:v>
                </c:pt>
                <c:pt idx="2847">
                  <c:v>65.7</c:v>
                </c:pt>
                <c:pt idx="2848">
                  <c:v>65.709999999999994</c:v>
                </c:pt>
                <c:pt idx="2849">
                  <c:v>65.72</c:v>
                </c:pt>
                <c:pt idx="2850">
                  <c:v>65.73</c:v>
                </c:pt>
                <c:pt idx="2851">
                  <c:v>65.739999999999995</c:v>
                </c:pt>
                <c:pt idx="2852">
                  <c:v>65.75</c:v>
                </c:pt>
                <c:pt idx="2853">
                  <c:v>65.760000000000005</c:v>
                </c:pt>
                <c:pt idx="2854">
                  <c:v>65.77</c:v>
                </c:pt>
                <c:pt idx="2855">
                  <c:v>65.78</c:v>
                </c:pt>
                <c:pt idx="2856">
                  <c:v>65.790000000000006</c:v>
                </c:pt>
                <c:pt idx="2857">
                  <c:v>65.8</c:v>
                </c:pt>
                <c:pt idx="2858">
                  <c:v>65.81</c:v>
                </c:pt>
                <c:pt idx="2859">
                  <c:v>65.819999999999993</c:v>
                </c:pt>
                <c:pt idx="2860">
                  <c:v>65.83</c:v>
                </c:pt>
                <c:pt idx="2861">
                  <c:v>65.84</c:v>
                </c:pt>
                <c:pt idx="2862">
                  <c:v>65.849999999999994</c:v>
                </c:pt>
                <c:pt idx="2863">
                  <c:v>65.86</c:v>
                </c:pt>
                <c:pt idx="2864">
                  <c:v>65.87</c:v>
                </c:pt>
                <c:pt idx="2865">
                  <c:v>65.88</c:v>
                </c:pt>
                <c:pt idx="2866">
                  <c:v>65.89</c:v>
                </c:pt>
                <c:pt idx="2867">
                  <c:v>65.900000000000006</c:v>
                </c:pt>
                <c:pt idx="2868">
                  <c:v>65.91</c:v>
                </c:pt>
                <c:pt idx="2869">
                  <c:v>65.92</c:v>
                </c:pt>
                <c:pt idx="2870">
                  <c:v>65.930000000000007</c:v>
                </c:pt>
                <c:pt idx="2871">
                  <c:v>65.94</c:v>
                </c:pt>
                <c:pt idx="2872">
                  <c:v>65.95</c:v>
                </c:pt>
                <c:pt idx="2873">
                  <c:v>65.959999999999994</c:v>
                </c:pt>
                <c:pt idx="2874">
                  <c:v>65.97</c:v>
                </c:pt>
                <c:pt idx="2875">
                  <c:v>65.98</c:v>
                </c:pt>
                <c:pt idx="2876">
                  <c:v>65.989999999999995</c:v>
                </c:pt>
                <c:pt idx="2877">
                  <c:v>66</c:v>
                </c:pt>
                <c:pt idx="2878">
                  <c:v>66.010000000000005</c:v>
                </c:pt>
                <c:pt idx="2879">
                  <c:v>66.02</c:v>
                </c:pt>
                <c:pt idx="2880">
                  <c:v>66.03</c:v>
                </c:pt>
                <c:pt idx="2881">
                  <c:v>66.040000000000006</c:v>
                </c:pt>
                <c:pt idx="2882">
                  <c:v>66.05</c:v>
                </c:pt>
                <c:pt idx="2883">
                  <c:v>66.06</c:v>
                </c:pt>
                <c:pt idx="2884">
                  <c:v>66.069999999999993</c:v>
                </c:pt>
                <c:pt idx="2885">
                  <c:v>66.08</c:v>
                </c:pt>
                <c:pt idx="2886">
                  <c:v>66.09</c:v>
                </c:pt>
                <c:pt idx="2887">
                  <c:v>66.099999999999994</c:v>
                </c:pt>
                <c:pt idx="2888">
                  <c:v>66.11</c:v>
                </c:pt>
                <c:pt idx="2889">
                  <c:v>66.12</c:v>
                </c:pt>
                <c:pt idx="2890">
                  <c:v>66.13</c:v>
                </c:pt>
                <c:pt idx="2891">
                  <c:v>66.14</c:v>
                </c:pt>
                <c:pt idx="2892">
                  <c:v>66.150000000000006</c:v>
                </c:pt>
                <c:pt idx="2893">
                  <c:v>66.16</c:v>
                </c:pt>
                <c:pt idx="2894">
                  <c:v>66.17</c:v>
                </c:pt>
                <c:pt idx="2895">
                  <c:v>66.180000000000007</c:v>
                </c:pt>
                <c:pt idx="2896">
                  <c:v>66.19</c:v>
                </c:pt>
                <c:pt idx="2897">
                  <c:v>66.2</c:v>
                </c:pt>
                <c:pt idx="2898">
                  <c:v>66.209999999999994</c:v>
                </c:pt>
                <c:pt idx="2899">
                  <c:v>66.22</c:v>
                </c:pt>
                <c:pt idx="2900">
                  <c:v>66.23</c:v>
                </c:pt>
                <c:pt idx="2901">
                  <c:v>66.239999999999995</c:v>
                </c:pt>
                <c:pt idx="2902">
                  <c:v>66.25</c:v>
                </c:pt>
                <c:pt idx="2903">
                  <c:v>66.260000000000005</c:v>
                </c:pt>
                <c:pt idx="2904">
                  <c:v>66.27</c:v>
                </c:pt>
                <c:pt idx="2905">
                  <c:v>66.28</c:v>
                </c:pt>
                <c:pt idx="2906">
                  <c:v>66.290000000000006</c:v>
                </c:pt>
                <c:pt idx="2907">
                  <c:v>66.3</c:v>
                </c:pt>
                <c:pt idx="2908">
                  <c:v>66.31</c:v>
                </c:pt>
                <c:pt idx="2909">
                  <c:v>66.319999999999993</c:v>
                </c:pt>
                <c:pt idx="2910">
                  <c:v>66.33</c:v>
                </c:pt>
                <c:pt idx="2911">
                  <c:v>66.34</c:v>
                </c:pt>
                <c:pt idx="2912">
                  <c:v>66.349999999999994</c:v>
                </c:pt>
                <c:pt idx="2913">
                  <c:v>66.36</c:v>
                </c:pt>
                <c:pt idx="2914">
                  <c:v>66.37</c:v>
                </c:pt>
                <c:pt idx="2915">
                  <c:v>66.38</c:v>
                </c:pt>
                <c:pt idx="2916">
                  <c:v>66.39</c:v>
                </c:pt>
                <c:pt idx="2917">
                  <c:v>66.400000000000006</c:v>
                </c:pt>
                <c:pt idx="2918">
                  <c:v>66.41</c:v>
                </c:pt>
                <c:pt idx="2919">
                  <c:v>66.42</c:v>
                </c:pt>
                <c:pt idx="2920">
                  <c:v>66.430000000000007</c:v>
                </c:pt>
                <c:pt idx="2921">
                  <c:v>66.44</c:v>
                </c:pt>
                <c:pt idx="2922">
                  <c:v>66.45</c:v>
                </c:pt>
                <c:pt idx="2923">
                  <c:v>66.459999999999994</c:v>
                </c:pt>
                <c:pt idx="2924">
                  <c:v>66.47</c:v>
                </c:pt>
                <c:pt idx="2925">
                  <c:v>66.48</c:v>
                </c:pt>
                <c:pt idx="2926">
                  <c:v>66.489999999999995</c:v>
                </c:pt>
                <c:pt idx="2927">
                  <c:v>66.5</c:v>
                </c:pt>
                <c:pt idx="2928">
                  <c:v>66.510000000000005</c:v>
                </c:pt>
                <c:pt idx="2929">
                  <c:v>66.52</c:v>
                </c:pt>
                <c:pt idx="2930">
                  <c:v>66.53</c:v>
                </c:pt>
                <c:pt idx="2931">
                  <c:v>66.540000000000006</c:v>
                </c:pt>
                <c:pt idx="2932">
                  <c:v>66.55</c:v>
                </c:pt>
                <c:pt idx="2933">
                  <c:v>66.56</c:v>
                </c:pt>
                <c:pt idx="2934">
                  <c:v>66.569999999999993</c:v>
                </c:pt>
                <c:pt idx="2935">
                  <c:v>66.58</c:v>
                </c:pt>
                <c:pt idx="2936">
                  <c:v>66.59</c:v>
                </c:pt>
                <c:pt idx="2937">
                  <c:v>66.599999999999994</c:v>
                </c:pt>
                <c:pt idx="2938">
                  <c:v>66.61</c:v>
                </c:pt>
                <c:pt idx="2939">
                  <c:v>66.62</c:v>
                </c:pt>
                <c:pt idx="2940">
                  <c:v>66.63</c:v>
                </c:pt>
                <c:pt idx="2941">
                  <c:v>66.64</c:v>
                </c:pt>
                <c:pt idx="2942">
                  <c:v>66.650000000000006</c:v>
                </c:pt>
                <c:pt idx="2943">
                  <c:v>66.66</c:v>
                </c:pt>
                <c:pt idx="2944">
                  <c:v>66.67</c:v>
                </c:pt>
                <c:pt idx="2945">
                  <c:v>66.680000000000007</c:v>
                </c:pt>
                <c:pt idx="2946">
                  <c:v>66.69</c:v>
                </c:pt>
                <c:pt idx="2947">
                  <c:v>66.7</c:v>
                </c:pt>
                <c:pt idx="2948">
                  <c:v>66.709999999999994</c:v>
                </c:pt>
                <c:pt idx="2949">
                  <c:v>66.72</c:v>
                </c:pt>
                <c:pt idx="2950">
                  <c:v>66.73</c:v>
                </c:pt>
                <c:pt idx="2951">
                  <c:v>66.739999999999995</c:v>
                </c:pt>
                <c:pt idx="2952">
                  <c:v>66.75</c:v>
                </c:pt>
                <c:pt idx="2953">
                  <c:v>66.760000000000005</c:v>
                </c:pt>
                <c:pt idx="2954">
                  <c:v>66.77</c:v>
                </c:pt>
                <c:pt idx="2955">
                  <c:v>66.78</c:v>
                </c:pt>
                <c:pt idx="2956">
                  <c:v>66.790000000000006</c:v>
                </c:pt>
                <c:pt idx="2957">
                  <c:v>66.8</c:v>
                </c:pt>
                <c:pt idx="2958">
                  <c:v>66.81</c:v>
                </c:pt>
                <c:pt idx="2959">
                  <c:v>66.819999999999993</c:v>
                </c:pt>
                <c:pt idx="2960">
                  <c:v>66.83</c:v>
                </c:pt>
                <c:pt idx="2961">
                  <c:v>66.84</c:v>
                </c:pt>
                <c:pt idx="2962">
                  <c:v>66.849999999999994</c:v>
                </c:pt>
                <c:pt idx="2963">
                  <c:v>66.86</c:v>
                </c:pt>
                <c:pt idx="2964">
                  <c:v>66.87</c:v>
                </c:pt>
                <c:pt idx="2965">
                  <c:v>66.88</c:v>
                </c:pt>
                <c:pt idx="2966">
                  <c:v>66.89</c:v>
                </c:pt>
                <c:pt idx="2967">
                  <c:v>66.900000000000006</c:v>
                </c:pt>
                <c:pt idx="2968">
                  <c:v>66.91</c:v>
                </c:pt>
                <c:pt idx="2969">
                  <c:v>66.92</c:v>
                </c:pt>
                <c:pt idx="2970">
                  <c:v>66.930000000000007</c:v>
                </c:pt>
                <c:pt idx="2971">
                  <c:v>66.94</c:v>
                </c:pt>
                <c:pt idx="2972">
                  <c:v>66.95</c:v>
                </c:pt>
                <c:pt idx="2973">
                  <c:v>66.959999999999994</c:v>
                </c:pt>
                <c:pt idx="2974">
                  <c:v>66.97</c:v>
                </c:pt>
                <c:pt idx="2975">
                  <c:v>66.98</c:v>
                </c:pt>
                <c:pt idx="2976">
                  <c:v>66.989999999999995</c:v>
                </c:pt>
                <c:pt idx="2977">
                  <c:v>67</c:v>
                </c:pt>
                <c:pt idx="2978">
                  <c:v>67.010000000000005</c:v>
                </c:pt>
                <c:pt idx="2979">
                  <c:v>67.02</c:v>
                </c:pt>
                <c:pt idx="2980">
                  <c:v>67.03</c:v>
                </c:pt>
                <c:pt idx="2981">
                  <c:v>67.040000000000006</c:v>
                </c:pt>
                <c:pt idx="2982">
                  <c:v>67.05</c:v>
                </c:pt>
                <c:pt idx="2983">
                  <c:v>67.06</c:v>
                </c:pt>
                <c:pt idx="2984">
                  <c:v>67.069999999999993</c:v>
                </c:pt>
                <c:pt idx="2985">
                  <c:v>67.08</c:v>
                </c:pt>
                <c:pt idx="2986">
                  <c:v>67.09</c:v>
                </c:pt>
                <c:pt idx="2987">
                  <c:v>67.099999999999994</c:v>
                </c:pt>
                <c:pt idx="2988">
                  <c:v>67.11</c:v>
                </c:pt>
                <c:pt idx="2989">
                  <c:v>67.12</c:v>
                </c:pt>
                <c:pt idx="2990">
                  <c:v>67.13</c:v>
                </c:pt>
                <c:pt idx="2991">
                  <c:v>67.14</c:v>
                </c:pt>
                <c:pt idx="2992">
                  <c:v>67.150000000000006</c:v>
                </c:pt>
                <c:pt idx="2993">
                  <c:v>67.16</c:v>
                </c:pt>
                <c:pt idx="2994">
                  <c:v>67.17</c:v>
                </c:pt>
                <c:pt idx="2995">
                  <c:v>67.180000000000007</c:v>
                </c:pt>
                <c:pt idx="2996">
                  <c:v>67.19</c:v>
                </c:pt>
                <c:pt idx="2997">
                  <c:v>67.2</c:v>
                </c:pt>
                <c:pt idx="2998">
                  <c:v>67.209999999999994</c:v>
                </c:pt>
                <c:pt idx="2999">
                  <c:v>67.22</c:v>
                </c:pt>
                <c:pt idx="3000">
                  <c:v>67.23</c:v>
                </c:pt>
                <c:pt idx="3001">
                  <c:v>67.239999999999995</c:v>
                </c:pt>
                <c:pt idx="3002">
                  <c:v>67.25</c:v>
                </c:pt>
                <c:pt idx="3003">
                  <c:v>67.260000000000005</c:v>
                </c:pt>
                <c:pt idx="3004">
                  <c:v>67.27</c:v>
                </c:pt>
                <c:pt idx="3005">
                  <c:v>67.28</c:v>
                </c:pt>
                <c:pt idx="3006">
                  <c:v>67.290000000000006</c:v>
                </c:pt>
                <c:pt idx="3007">
                  <c:v>67.3</c:v>
                </c:pt>
                <c:pt idx="3008">
                  <c:v>67.31</c:v>
                </c:pt>
                <c:pt idx="3009">
                  <c:v>67.319999999999993</c:v>
                </c:pt>
                <c:pt idx="3010">
                  <c:v>67.33</c:v>
                </c:pt>
                <c:pt idx="3011">
                  <c:v>67.34</c:v>
                </c:pt>
                <c:pt idx="3012">
                  <c:v>67.349999999999994</c:v>
                </c:pt>
                <c:pt idx="3013">
                  <c:v>67.36</c:v>
                </c:pt>
                <c:pt idx="3014">
                  <c:v>67.37</c:v>
                </c:pt>
                <c:pt idx="3015">
                  <c:v>67.38</c:v>
                </c:pt>
                <c:pt idx="3016">
                  <c:v>67.39</c:v>
                </c:pt>
                <c:pt idx="3017">
                  <c:v>67.400000000000006</c:v>
                </c:pt>
                <c:pt idx="3018">
                  <c:v>67.41</c:v>
                </c:pt>
                <c:pt idx="3019">
                  <c:v>67.42</c:v>
                </c:pt>
                <c:pt idx="3020">
                  <c:v>67.430000000000007</c:v>
                </c:pt>
                <c:pt idx="3021">
                  <c:v>67.44</c:v>
                </c:pt>
                <c:pt idx="3022">
                  <c:v>67.45</c:v>
                </c:pt>
                <c:pt idx="3023">
                  <c:v>67.459999999999994</c:v>
                </c:pt>
                <c:pt idx="3024">
                  <c:v>67.47</c:v>
                </c:pt>
                <c:pt idx="3025">
                  <c:v>67.48</c:v>
                </c:pt>
                <c:pt idx="3026">
                  <c:v>67.489999999999995</c:v>
                </c:pt>
                <c:pt idx="3027">
                  <c:v>67.5</c:v>
                </c:pt>
                <c:pt idx="3028">
                  <c:v>67.510000000000005</c:v>
                </c:pt>
                <c:pt idx="3029">
                  <c:v>67.52</c:v>
                </c:pt>
                <c:pt idx="3030">
                  <c:v>67.53</c:v>
                </c:pt>
                <c:pt idx="3031">
                  <c:v>67.540000000000006</c:v>
                </c:pt>
                <c:pt idx="3032">
                  <c:v>67.55</c:v>
                </c:pt>
                <c:pt idx="3033">
                  <c:v>67.56</c:v>
                </c:pt>
                <c:pt idx="3034">
                  <c:v>67.569999999999993</c:v>
                </c:pt>
                <c:pt idx="3035">
                  <c:v>67.58</c:v>
                </c:pt>
                <c:pt idx="3036">
                  <c:v>67.59</c:v>
                </c:pt>
                <c:pt idx="3037">
                  <c:v>67.599999999999994</c:v>
                </c:pt>
                <c:pt idx="3038">
                  <c:v>67.61</c:v>
                </c:pt>
                <c:pt idx="3039">
                  <c:v>67.62</c:v>
                </c:pt>
                <c:pt idx="3040">
                  <c:v>67.63</c:v>
                </c:pt>
                <c:pt idx="3041">
                  <c:v>67.64</c:v>
                </c:pt>
                <c:pt idx="3042">
                  <c:v>67.650000000000006</c:v>
                </c:pt>
                <c:pt idx="3043">
                  <c:v>67.66</c:v>
                </c:pt>
                <c:pt idx="3044">
                  <c:v>67.67</c:v>
                </c:pt>
                <c:pt idx="3045">
                  <c:v>67.680000000000007</c:v>
                </c:pt>
                <c:pt idx="3046">
                  <c:v>67.69</c:v>
                </c:pt>
                <c:pt idx="3047">
                  <c:v>67.7</c:v>
                </c:pt>
                <c:pt idx="3048">
                  <c:v>67.709999999999994</c:v>
                </c:pt>
                <c:pt idx="3049">
                  <c:v>67.72</c:v>
                </c:pt>
                <c:pt idx="3050">
                  <c:v>67.73</c:v>
                </c:pt>
                <c:pt idx="3051">
                  <c:v>67.739999999999995</c:v>
                </c:pt>
                <c:pt idx="3052">
                  <c:v>67.75</c:v>
                </c:pt>
                <c:pt idx="3053">
                  <c:v>67.760000000000005</c:v>
                </c:pt>
                <c:pt idx="3054">
                  <c:v>67.77</c:v>
                </c:pt>
                <c:pt idx="3055">
                  <c:v>67.78</c:v>
                </c:pt>
                <c:pt idx="3056">
                  <c:v>67.790000000000006</c:v>
                </c:pt>
                <c:pt idx="3057">
                  <c:v>67.8</c:v>
                </c:pt>
                <c:pt idx="3058">
                  <c:v>67.81</c:v>
                </c:pt>
                <c:pt idx="3059">
                  <c:v>67.819999999999993</c:v>
                </c:pt>
                <c:pt idx="3060">
                  <c:v>67.83</c:v>
                </c:pt>
                <c:pt idx="3061">
                  <c:v>67.84</c:v>
                </c:pt>
                <c:pt idx="3062">
                  <c:v>67.849999999999994</c:v>
                </c:pt>
                <c:pt idx="3063">
                  <c:v>67.86</c:v>
                </c:pt>
                <c:pt idx="3064">
                  <c:v>67.87</c:v>
                </c:pt>
                <c:pt idx="3065">
                  <c:v>67.88</c:v>
                </c:pt>
                <c:pt idx="3066">
                  <c:v>67.89</c:v>
                </c:pt>
                <c:pt idx="3067">
                  <c:v>67.900000000000006</c:v>
                </c:pt>
                <c:pt idx="3068">
                  <c:v>67.91</c:v>
                </c:pt>
                <c:pt idx="3069">
                  <c:v>67.92</c:v>
                </c:pt>
                <c:pt idx="3070">
                  <c:v>67.930000000000007</c:v>
                </c:pt>
                <c:pt idx="3071">
                  <c:v>67.94</c:v>
                </c:pt>
                <c:pt idx="3072">
                  <c:v>67.95</c:v>
                </c:pt>
                <c:pt idx="3073">
                  <c:v>67.959999999999994</c:v>
                </c:pt>
                <c:pt idx="3074">
                  <c:v>67.97</c:v>
                </c:pt>
                <c:pt idx="3075">
                  <c:v>67.98</c:v>
                </c:pt>
                <c:pt idx="3076">
                  <c:v>67.989999999999995</c:v>
                </c:pt>
                <c:pt idx="3077">
                  <c:v>68</c:v>
                </c:pt>
                <c:pt idx="3078">
                  <c:v>68.010000000000005</c:v>
                </c:pt>
                <c:pt idx="3079">
                  <c:v>68.02</c:v>
                </c:pt>
                <c:pt idx="3080">
                  <c:v>68.03</c:v>
                </c:pt>
                <c:pt idx="3081">
                  <c:v>68.040000000000006</c:v>
                </c:pt>
                <c:pt idx="3082">
                  <c:v>68.05</c:v>
                </c:pt>
                <c:pt idx="3083">
                  <c:v>68.06</c:v>
                </c:pt>
                <c:pt idx="3084">
                  <c:v>68.069999999999993</c:v>
                </c:pt>
                <c:pt idx="3085">
                  <c:v>68.08</c:v>
                </c:pt>
                <c:pt idx="3086">
                  <c:v>68.09</c:v>
                </c:pt>
                <c:pt idx="3087">
                  <c:v>68.099999999999994</c:v>
                </c:pt>
                <c:pt idx="3088">
                  <c:v>68.11</c:v>
                </c:pt>
                <c:pt idx="3089">
                  <c:v>68.12</c:v>
                </c:pt>
                <c:pt idx="3090">
                  <c:v>68.13</c:v>
                </c:pt>
                <c:pt idx="3091">
                  <c:v>68.14</c:v>
                </c:pt>
                <c:pt idx="3092">
                  <c:v>68.150000000000006</c:v>
                </c:pt>
                <c:pt idx="3093">
                  <c:v>68.16</c:v>
                </c:pt>
                <c:pt idx="3094">
                  <c:v>68.17</c:v>
                </c:pt>
                <c:pt idx="3095">
                  <c:v>68.180000000000007</c:v>
                </c:pt>
                <c:pt idx="3096">
                  <c:v>68.19</c:v>
                </c:pt>
                <c:pt idx="3097">
                  <c:v>68.2</c:v>
                </c:pt>
                <c:pt idx="3098">
                  <c:v>68.209999999999994</c:v>
                </c:pt>
                <c:pt idx="3099">
                  <c:v>68.22</c:v>
                </c:pt>
                <c:pt idx="3100">
                  <c:v>68.23</c:v>
                </c:pt>
                <c:pt idx="3101">
                  <c:v>68.239999999999995</c:v>
                </c:pt>
                <c:pt idx="3102">
                  <c:v>68.25</c:v>
                </c:pt>
                <c:pt idx="3103">
                  <c:v>68.260000000000005</c:v>
                </c:pt>
                <c:pt idx="3104">
                  <c:v>68.27</c:v>
                </c:pt>
                <c:pt idx="3105">
                  <c:v>68.28</c:v>
                </c:pt>
                <c:pt idx="3106">
                  <c:v>68.290000000000006</c:v>
                </c:pt>
                <c:pt idx="3107">
                  <c:v>68.3</c:v>
                </c:pt>
                <c:pt idx="3108">
                  <c:v>68.31</c:v>
                </c:pt>
                <c:pt idx="3109">
                  <c:v>68.319999999999993</c:v>
                </c:pt>
                <c:pt idx="3110">
                  <c:v>68.33</c:v>
                </c:pt>
                <c:pt idx="3111">
                  <c:v>68.34</c:v>
                </c:pt>
                <c:pt idx="3112">
                  <c:v>68.349999999999994</c:v>
                </c:pt>
                <c:pt idx="3113">
                  <c:v>68.36</c:v>
                </c:pt>
                <c:pt idx="3114">
                  <c:v>68.37</c:v>
                </c:pt>
                <c:pt idx="3115">
                  <c:v>68.38</c:v>
                </c:pt>
                <c:pt idx="3116">
                  <c:v>68.39</c:v>
                </c:pt>
                <c:pt idx="3117">
                  <c:v>68.400000000000006</c:v>
                </c:pt>
                <c:pt idx="3118">
                  <c:v>68.41</c:v>
                </c:pt>
                <c:pt idx="3119">
                  <c:v>68.42</c:v>
                </c:pt>
                <c:pt idx="3120">
                  <c:v>68.430000000000007</c:v>
                </c:pt>
                <c:pt idx="3121">
                  <c:v>68.44</c:v>
                </c:pt>
                <c:pt idx="3122">
                  <c:v>68.45</c:v>
                </c:pt>
                <c:pt idx="3123">
                  <c:v>68.459999999999994</c:v>
                </c:pt>
                <c:pt idx="3124">
                  <c:v>68.47</c:v>
                </c:pt>
                <c:pt idx="3125">
                  <c:v>68.48</c:v>
                </c:pt>
                <c:pt idx="3126">
                  <c:v>68.489999999999995</c:v>
                </c:pt>
                <c:pt idx="3127">
                  <c:v>68.5</c:v>
                </c:pt>
                <c:pt idx="3128">
                  <c:v>68.510000000000005</c:v>
                </c:pt>
                <c:pt idx="3129">
                  <c:v>68.52</c:v>
                </c:pt>
                <c:pt idx="3130">
                  <c:v>68.53</c:v>
                </c:pt>
                <c:pt idx="3131">
                  <c:v>68.540000000000006</c:v>
                </c:pt>
                <c:pt idx="3132">
                  <c:v>68.55</c:v>
                </c:pt>
                <c:pt idx="3133">
                  <c:v>68.56</c:v>
                </c:pt>
                <c:pt idx="3134">
                  <c:v>68.569999999999993</c:v>
                </c:pt>
                <c:pt idx="3135">
                  <c:v>68.58</c:v>
                </c:pt>
                <c:pt idx="3136">
                  <c:v>68.59</c:v>
                </c:pt>
                <c:pt idx="3137">
                  <c:v>68.599999999999994</c:v>
                </c:pt>
                <c:pt idx="3138">
                  <c:v>68.61</c:v>
                </c:pt>
                <c:pt idx="3139">
                  <c:v>68.62</c:v>
                </c:pt>
                <c:pt idx="3140">
                  <c:v>68.63</c:v>
                </c:pt>
                <c:pt idx="3141">
                  <c:v>68.64</c:v>
                </c:pt>
                <c:pt idx="3142">
                  <c:v>68.650000000000006</c:v>
                </c:pt>
                <c:pt idx="3143">
                  <c:v>68.66</c:v>
                </c:pt>
                <c:pt idx="3144">
                  <c:v>68.67</c:v>
                </c:pt>
                <c:pt idx="3145">
                  <c:v>68.680000000000007</c:v>
                </c:pt>
                <c:pt idx="3146">
                  <c:v>68.69</c:v>
                </c:pt>
                <c:pt idx="3147">
                  <c:v>68.7</c:v>
                </c:pt>
                <c:pt idx="3148">
                  <c:v>68.709999999999994</c:v>
                </c:pt>
                <c:pt idx="3149">
                  <c:v>68.72</c:v>
                </c:pt>
                <c:pt idx="3150">
                  <c:v>68.73</c:v>
                </c:pt>
                <c:pt idx="3151">
                  <c:v>68.739999999999995</c:v>
                </c:pt>
                <c:pt idx="3152">
                  <c:v>68.75</c:v>
                </c:pt>
                <c:pt idx="3153">
                  <c:v>68.760000000000005</c:v>
                </c:pt>
                <c:pt idx="3154">
                  <c:v>68.77</c:v>
                </c:pt>
                <c:pt idx="3155">
                  <c:v>68.78</c:v>
                </c:pt>
                <c:pt idx="3156">
                  <c:v>68.790000000000006</c:v>
                </c:pt>
                <c:pt idx="3157">
                  <c:v>68.8</c:v>
                </c:pt>
                <c:pt idx="3158">
                  <c:v>68.81</c:v>
                </c:pt>
                <c:pt idx="3159">
                  <c:v>68.819999999999993</c:v>
                </c:pt>
                <c:pt idx="3160">
                  <c:v>68.83</c:v>
                </c:pt>
                <c:pt idx="3161">
                  <c:v>68.84</c:v>
                </c:pt>
                <c:pt idx="3162">
                  <c:v>68.849999999999994</c:v>
                </c:pt>
                <c:pt idx="3163">
                  <c:v>68.86</c:v>
                </c:pt>
                <c:pt idx="3164">
                  <c:v>68.87</c:v>
                </c:pt>
                <c:pt idx="3165">
                  <c:v>68.88</c:v>
                </c:pt>
                <c:pt idx="3166">
                  <c:v>68.89</c:v>
                </c:pt>
                <c:pt idx="3167">
                  <c:v>68.900000000000006</c:v>
                </c:pt>
                <c:pt idx="3168">
                  <c:v>68.91</c:v>
                </c:pt>
                <c:pt idx="3169">
                  <c:v>68.92</c:v>
                </c:pt>
                <c:pt idx="3170">
                  <c:v>68.930000000000007</c:v>
                </c:pt>
                <c:pt idx="3171">
                  <c:v>68.94</c:v>
                </c:pt>
                <c:pt idx="3172">
                  <c:v>68.95</c:v>
                </c:pt>
                <c:pt idx="3173">
                  <c:v>68.959999999999994</c:v>
                </c:pt>
                <c:pt idx="3174">
                  <c:v>68.97</c:v>
                </c:pt>
                <c:pt idx="3175">
                  <c:v>68.98</c:v>
                </c:pt>
                <c:pt idx="3176">
                  <c:v>68.989999999999995</c:v>
                </c:pt>
                <c:pt idx="3177">
                  <c:v>69</c:v>
                </c:pt>
                <c:pt idx="3178">
                  <c:v>69.010000000000005</c:v>
                </c:pt>
                <c:pt idx="3179">
                  <c:v>69.02</c:v>
                </c:pt>
                <c:pt idx="3180">
                  <c:v>69.03</c:v>
                </c:pt>
                <c:pt idx="3181">
                  <c:v>69.040000000000006</c:v>
                </c:pt>
                <c:pt idx="3182">
                  <c:v>69.05</c:v>
                </c:pt>
                <c:pt idx="3183">
                  <c:v>69.06</c:v>
                </c:pt>
                <c:pt idx="3184">
                  <c:v>69.069999999999993</c:v>
                </c:pt>
                <c:pt idx="3185">
                  <c:v>69.08</c:v>
                </c:pt>
                <c:pt idx="3186">
                  <c:v>69.09</c:v>
                </c:pt>
                <c:pt idx="3187">
                  <c:v>69.099999999999994</c:v>
                </c:pt>
                <c:pt idx="3188">
                  <c:v>69.11</c:v>
                </c:pt>
                <c:pt idx="3189">
                  <c:v>69.12</c:v>
                </c:pt>
                <c:pt idx="3190">
                  <c:v>69.13</c:v>
                </c:pt>
                <c:pt idx="3191">
                  <c:v>69.14</c:v>
                </c:pt>
                <c:pt idx="3192">
                  <c:v>69.150000000000006</c:v>
                </c:pt>
                <c:pt idx="3193">
                  <c:v>69.16</c:v>
                </c:pt>
                <c:pt idx="3194">
                  <c:v>69.17</c:v>
                </c:pt>
                <c:pt idx="3195">
                  <c:v>69.180000000000007</c:v>
                </c:pt>
                <c:pt idx="3196">
                  <c:v>69.19</c:v>
                </c:pt>
                <c:pt idx="3197">
                  <c:v>69.2</c:v>
                </c:pt>
                <c:pt idx="3198">
                  <c:v>69.209999999999994</c:v>
                </c:pt>
                <c:pt idx="3199">
                  <c:v>69.22</c:v>
                </c:pt>
                <c:pt idx="3200">
                  <c:v>69.23</c:v>
                </c:pt>
                <c:pt idx="3201">
                  <c:v>69.239999999999995</c:v>
                </c:pt>
                <c:pt idx="3202">
                  <c:v>69.25</c:v>
                </c:pt>
                <c:pt idx="3203">
                  <c:v>69.260000000000005</c:v>
                </c:pt>
                <c:pt idx="3204">
                  <c:v>69.27</c:v>
                </c:pt>
                <c:pt idx="3205">
                  <c:v>69.28</c:v>
                </c:pt>
                <c:pt idx="3206">
                  <c:v>69.290000000000006</c:v>
                </c:pt>
                <c:pt idx="3207">
                  <c:v>69.3</c:v>
                </c:pt>
                <c:pt idx="3208">
                  <c:v>69.31</c:v>
                </c:pt>
                <c:pt idx="3209">
                  <c:v>69.319999999999993</c:v>
                </c:pt>
                <c:pt idx="3210">
                  <c:v>69.33</c:v>
                </c:pt>
                <c:pt idx="3211">
                  <c:v>69.34</c:v>
                </c:pt>
                <c:pt idx="3212">
                  <c:v>69.349999999999994</c:v>
                </c:pt>
                <c:pt idx="3213">
                  <c:v>69.36</c:v>
                </c:pt>
                <c:pt idx="3214">
                  <c:v>69.37</c:v>
                </c:pt>
                <c:pt idx="3215">
                  <c:v>69.38</c:v>
                </c:pt>
                <c:pt idx="3216">
                  <c:v>69.39</c:v>
                </c:pt>
                <c:pt idx="3217">
                  <c:v>69.400000000000006</c:v>
                </c:pt>
                <c:pt idx="3218">
                  <c:v>69.41</c:v>
                </c:pt>
                <c:pt idx="3219">
                  <c:v>69.42</c:v>
                </c:pt>
                <c:pt idx="3220">
                  <c:v>69.430000000000007</c:v>
                </c:pt>
                <c:pt idx="3221">
                  <c:v>69.44</c:v>
                </c:pt>
                <c:pt idx="3222">
                  <c:v>69.45</c:v>
                </c:pt>
                <c:pt idx="3223">
                  <c:v>69.459999999999994</c:v>
                </c:pt>
                <c:pt idx="3224">
                  <c:v>69.47</c:v>
                </c:pt>
                <c:pt idx="3225">
                  <c:v>69.48</c:v>
                </c:pt>
                <c:pt idx="3226">
                  <c:v>69.489999999999995</c:v>
                </c:pt>
                <c:pt idx="3227">
                  <c:v>69.5</c:v>
                </c:pt>
                <c:pt idx="3228">
                  <c:v>69.510000000000005</c:v>
                </c:pt>
                <c:pt idx="3229">
                  <c:v>69.52</c:v>
                </c:pt>
                <c:pt idx="3230">
                  <c:v>69.53</c:v>
                </c:pt>
                <c:pt idx="3231">
                  <c:v>69.540000000000006</c:v>
                </c:pt>
                <c:pt idx="3232">
                  <c:v>69.55</c:v>
                </c:pt>
                <c:pt idx="3233">
                  <c:v>69.56</c:v>
                </c:pt>
                <c:pt idx="3234">
                  <c:v>69.569999999999993</c:v>
                </c:pt>
                <c:pt idx="3235">
                  <c:v>69.58</c:v>
                </c:pt>
                <c:pt idx="3236">
                  <c:v>69.59</c:v>
                </c:pt>
                <c:pt idx="3237">
                  <c:v>69.599999999999994</c:v>
                </c:pt>
                <c:pt idx="3238">
                  <c:v>69.61</c:v>
                </c:pt>
                <c:pt idx="3239">
                  <c:v>69.62</c:v>
                </c:pt>
                <c:pt idx="3240">
                  <c:v>69.63</c:v>
                </c:pt>
                <c:pt idx="3241">
                  <c:v>69.64</c:v>
                </c:pt>
                <c:pt idx="3242">
                  <c:v>69.650000000000006</c:v>
                </c:pt>
                <c:pt idx="3243">
                  <c:v>69.66</c:v>
                </c:pt>
                <c:pt idx="3244">
                  <c:v>69.67</c:v>
                </c:pt>
                <c:pt idx="3245">
                  <c:v>69.680000000000007</c:v>
                </c:pt>
                <c:pt idx="3246">
                  <c:v>69.69</c:v>
                </c:pt>
                <c:pt idx="3247">
                  <c:v>69.7</c:v>
                </c:pt>
                <c:pt idx="3248">
                  <c:v>69.709999999999994</c:v>
                </c:pt>
                <c:pt idx="3249">
                  <c:v>69.72</c:v>
                </c:pt>
                <c:pt idx="3250">
                  <c:v>69.73</c:v>
                </c:pt>
                <c:pt idx="3251">
                  <c:v>69.739999999999995</c:v>
                </c:pt>
                <c:pt idx="3252">
                  <c:v>69.75</c:v>
                </c:pt>
                <c:pt idx="3253">
                  <c:v>69.760000000000005</c:v>
                </c:pt>
                <c:pt idx="3254">
                  <c:v>69.77</c:v>
                </c:pt>
                <c:pt idx="3255">
                  <c:v>69.78</c:v>
                </c:pt>
                <c:pt idx="3256">
                  <c:v>69.790000000000006</c:v>
                </c:pt>
                <c:pt idx="3257">
                  <c:v>69.8</c:v>
                </c:pt>
                <c:pt idx="3258">
                  <c:v>69.81</c:v>
                </c:pt>
                <c:pt idx="3259">
                  <c:v>69.819999999999993</c:v>
                </c:pt>
                <c:pt idx="3260">
                  <c:v>69.83</c:v>
                </c:pt>
                <c:pt idx="3261">
                  <c:v>69.84</c:v>
                </c:pt>
                <c:pt idx="3262">
                  <c:v>69.849999999999994</c:v>
                </c:pt>
                <c:pt idx="3263">
                  <c:v>69.86</c:v>
                </c:pt>
                <c:pt idx="3264">
                  <c:v>69.87</c:v>
                </c:pt>
                <c:pt idx="3265">
                  <c:v>69.88</c:v>
                </c:pt>
                <c:pt idx="3266">
                  <c:v>69.89</c:v>
                </c:pt>
                <c:pt idx="3267">
                  <c:v>69.900000000000006</c:v>
                </c:pt>
                <c:pt idx="3268">
                  <c:v>69.91</c:v>
                </c:pt>
                <c:pt idx="3269">
                  <c:v>69.92</c:v>
                </c:pt>
                <c:pt idx="3270">
                  <c:v>69.930000000000007</c:v>
                </c:pt>
                <c:pt idx="3271">
                  <c:v>69.94</c:v>
                </c:pt>
                <c:pt idx="3272">
                  <c:v>69.95</c:v>
                </c:pt>
                <c:pt idx="3273">
                  <c:v>69.959999999999994</c:v>
                </c:pt>
                <c:pt idx="3274">
                  <c:v>69.97</c:v>
                </c:pt>
                <c:pt idx="3275">
                  <c:v>69.98</c:v>
                </c:pt>
                <c:pt idx="3276">
                  <c:v>69.989999999999995</c:v>
                </c:pt>
                <c:pt idx="3277">
                  <c:v>70</c:v>
                </c:pt>
                <c:pt idx="3278">
                  <c:v>70.010000000000005</c:v>
                </c:pt>
                <c:pt idx="3279">
                  <c:v>70.02</c:v>
                </c:pt>
                <c:pt idx="3280">
                  <c:v>70.03</c:v>
                </c:pt>
                <c:pt idx="3281">
                  <c:v>70.040000000000006</c:v>
                </c:pt>
                <c:pt idx="3282">
                  <c:v>70.05</c:v>
                </c:pt>
                <c:pt idx="3283">
                  <c:v>70.06</c:v>
                </c:pt>
                <c:pt idx="3284">
                  <c:v>70.069999999999993</c:v>
                </c:pt>
                <c:pt idx="3285">
                  <c:v>70.08</c:v>
                </c:pt>
                <c:pt idx="3286">
                  <c:v>70.09</c:v>
                </c:pt>
                <c:pt idx="3287">
                  <c:v>70.099999999999994</c:v>
                </c:pt>
                <c:pt idx="3288">
                  <c:v>70.11</c:v>
                </c:pt>
                <c:pt idx="3289">
                  <c:v>70.12</c:v>
                </c:pt>
                <c:pt idx="3290">
                  <c:v>70.13</c:v>
                </c:pt>
                <c:pt idx="3291">
                  <c:v>70.14</c:v>
                </c:pt>
                <c:pt idx="3292">
                  <c:v>70.150000000000006</c:v>
                </c:pt>
                <c:pt idx="3293">
                  <c:v>70.16</c:v>
                </c:pt>
                <c:pt idx="3294">
                  <c:v>70.17</c:v>
                </c:pt>
                <c:pt idx="3295">
                  <c:v>70.180000000000007</c:v>
                </c:pt>
                <c:pt idx="3296">
                  <c:v>70.19</c:v>
                </c:pt>
                <c:pt idx="3297">
                  <c:v>70.2</c:v>
                </c:pt>
                <c:pt idx="3298">
                  <c:v>70.209999999999994</c:v>
                </c:pt>
                <c:pt idx="3299">
                  <c:v>70.22</c:v>
                </c:pt>
                <c:pt idx="3300">
                  <c:v>70.23</c:v>
                </c:pt>
                <c:pt idx="3301">
                  <c:v>70.239999999999995</c:v>
                </c:pt>
                <c:pt idx="3302">
                  <c:v>70.25</c:v>
                </c:pt>
                <c:pt idx="3303">
                  <c:v>70.260000000000005</c:v>
                </c:pt>
                <c:pt idx="3304">
                  <c:v>70.27</c:v>
                </c:pt>
                <c:pt idx="3305">
                  <c:v>70.28</c:v>
                </c:pt>
                <c:pt idx="3306">
                  <c:v>70.290000000000006</c:v>
                </c:pt>
                <c:pt idx="3307">
                  <c:v>70.3</c:v>
                </c:pt>
                <c:pt idx="3308">
                  <c:v>70.31</c:v>
                </c:pt>
                <c:pt idx="3309">
                  <c:v>70.319999999999993</c:v>
                </c:pt>
                <c:pt idx="3310">
                  <c:v>70.33</c:v>
                </c:pt>
                <c:pt idx="3311">
                  <c:v>70.34</c:v>
                </c:pt>
                <c:pt idx="3312">
                  <c:v>70.349999999999994</c:v>
                </c:pt>
                <c:pt idx="3313">
                  <c:v>70.36</c:v>
                </c:pt>
                <c:pt idx="3314">
                  <c:v>70.37</c:v>
                </c:pt>
                <c:pt idx="3315">
                  <c:v>70.38</c:v>
                </c:pt>
                <c:pt idx="3316">
                  <c:v>70.39</c:v>
                </c:pt>
                <c:pt idx="3317">
                  <c:v>70.400000000000006</c:v>
                </c:pt>
                <c:pt idx="3318">
                  <c:v>70.41</c:v>
                </c:pt>
                <c:pt idx="3319">
                  <c:v>70.42</c:v>
                </c:pt>
                <c:pt idx="3320">
                  <c:v>70.430000000000007</c:v>
                </c:pt>
                <c:pt idx="3321">
                  <c:v>70.44</c:v>
                </c:pt>
                <c:pt idx="3322">
                  <c:v>70.45</c:v>
                </c:pt>
                <c:pt idx="3323">
                  <c:v>70.459999999999994</c:v>
                </c:pt>
                <c:pt idx="3324">
                  <c:v>70.47</c:v>
                </c:pt>
                <c:pt idx="3325">
                  <c:v>70.48</c:v>
                </c:pt>
                <c:pt idx="3326">
                  <c:v>70.489999999999995</c:v>
                </c:pt>
                <c:pt idx="3327">
                  <c:v>70.5</c:v>
                </c:pt>
                <c:pt idx="3328">
                  <c:v>70.510000000000005</c:v>
                </c:pt>
                <c:pt idx="3329">
                  <c:v>70.52</c:v>
                </c:pt>
                <c:pt idx="3330">
                  <c:v>70.53</c:v>
                </c:pt>
                <c:pt idx="3331">
                  <c:v>70.540000000000006</c:v>
                </c:pt>
                <c:pt idx="3332">
                  <c:v>70.55</c:v>
                </c:pt>
                <c:pt idx="3333">
                  <c:v>70.56</c:v>
                </c:pt>
                <c:pt idx="3334">
                  <c:v>70.569999999999993</c:v>
                </c:pt>
                <c:pt idx="3335">
                  <c:v>70.58</c:v>
                </c:pt>
                <c:pt idx="3336">
                  <c:v>70.59</c:v>
                </c:pt>
                <c:pt idx="3337">
                  <c:v>70.599999999999994</c:v>
                </c:pt>
                <c:pt idx="3338">
                  <c:v>70.61</c:v>
                </c:pt>
                <c:pt idx="3339">
                  <c:v>70.62</c:v>
                </c:pt>
                <c:pt idx="3340">
                  <c:v>70.63</c:v>
                </c:pt>
                <c:pt idx="3341">
                  <c:v>70.64</c:v>
                </c:pt>
                <c:pt idx="3342">
                  <c:v>70.650000000000006</c:v>
                </c:pt>
                <c:pt idx="3343">
                  <c:v>70.66</c:v>
                </c:pt>
                <c:pt idx="3344">
                  <c:v>70.67</c:v>
                </c:pt>
                <c:pt idx="3345">
                  <c:v>70.680000000000007</c:v>
                </c:pt>
                <c:pt idx="3346">
                  <c:v>70.69</c:v>
                </c:pt>
                <c:pt idx="3347">
                  <c:v>70.7</c:v>
                </c:pt>
                <c:pt idx="3348">
                  <c:v>70.709999999999994</c:v>
                </c:pt>
                <c:pt idx="3349">
                  <c:v>70.72</c:v>
                </c:pt>
                <c:pt idx="3350">
                  <c:v>70.73</c:v>
                </c:pt>
                <c:pt idx="3351">
                  <c:v>70.739999999999995</c:v>
                </c:pt>
                <c:pt idx="3352">
                  <c:v>70.75</c:v>
                </c:pt>
                <c:pt idx="3353">
                  <c:v>70.760000000000005</c:v>
                </c:pt>
                <c:pt idx="3354">
                  <c:v>70.77</c:v>
                </c:pt>
                <c:pt idx="3355">
                  <c:v>70.78</c:v>
                </c:pt>
                <c:pt idx="3356">
                  <c:v>70.790000000000006</c:v>
                </c:pt>
                <c:pt idx="3357">
                  <c:v>70.8</c:v>
                </c:pt>
                <c:pt idx="3358">
                  <c:v>70.81</c:v>
                </c:pt>
                <c:pt idx="3359">
                  <c:v>70.819999999999993</c:v>
                </c:pt>
                <c:pt idx="3360">
                  <c:v>70.83</c:v>
                </c:pt>
                <c:pt idx="3361">
                  <c:v>70.84</c:v>
                </c:pt>
                <c:pt idx="3362">
                  <c:v>70.849999999999994</c:v>
                </c:pt>
                <c:pt idx="3363">
                  <c:v>70.86</c:v>
                </c:pt>
                <c:pt idx="3364">
                  <c:v>70.87</c:v>
                </c:pt>
                <c:pt idx="3365">
                  <c:v>70.88</c:v>
                </c:pt>
                <c:pt idx="3366">
                  <c:v>70.89</c:v>
                </c:pt>
                <c:pt idx="3367">
                  <c:v>70.900000000000006</c:v>
                </c:pt>
                <c:pt idx="3368">
                  <c:v>70.91</c:v>
                </c:pt>
                <c:pt idx="3369">
                  <c:v>70.92</c:v>
                </c:pt>
                <c:pt idx="3370">
                  <c:v>70.930000000000007</c:v>
                </c:pt>
                <c:pt idx="3371">
                  <c:v>70.94</c:v>
                </c:pt>
                <c:pt idx="3372">
                  <c:v>70.95</c:v>
                </c:pt>
                <c:pt idx="3373">
                  <c:v>70.959999999999994</c:v>
                </c:pt>
                <c:pt idx="3374">
                  <c:v>70.97</c:v>
                </c:pt>
                <c:pt idx="3375">
                  <c:v>70.98</c:v>
                </c:pt>
                <c:pt idx="3376">
                  <c:v>70.989999999999995</c:v>
                </c:pt>
                <c:pt idx="3377">
                  <c:v>71</c:v>
                </c:pt>
                <c:pt idx="3378">
                  <c:v>71.010000000000005</c:v>
                </c:pt>
                <c:pt idx="3379">
                  <c:v>71.02</c:v>
                </c:pt>
                <c:pt idx="3380">
                  <c:v>71.03</c:v>
                </c:pt>
                <c:pt idx="3381">
                  <c:v>71.040000000000006</c:v>
                </c:pt>
                <c:pt idx="3382">
                  <c:v>71.05</c:v>
                </c:pt>
                <c:pt idx="3383">
                  <c:v>71.06</c:v>
                </c:pt>
                <c:pt idx="3384">
                  <c:v>71.069999999999993</c:v>
                </c:pt>
                <c:pt idx="3385">
                  <c:v>71.08</c:v>
                </c:pt>
                <c:pt idx="3386">
                  <c:v>71.09</c:v>
                </c:pt>
                <c:pt idx="3387">
                  <c:v>71.099999999999994</c:v>
                </c:pt>
                <c:pt idx="3388">
                  <c:v>71.11</c:v>
                </c:pt>
                <c:pt idx="3389">
                  <c:v>71.12</c:v>
                </c:pt>
                <c:pt idx="3390">
                  <c:v>71.13</c:v>
                </c:pt>
                <c:pt idx="3391">
                  <c:v>71.14</c:v>
                </c:pt>
                <c:pt idx="3392">
                  <c:v>71.150000000000006</c:v>
                </c:pt>
                <c:pt idx="3393">
                  <c:v>71.16</c:v>
                </c:pt>
                <c:pt idx="3394">
                  <c:v>71.17</c:v>
                </c:pt>
                <c:pt idx="3395">
                  <c:v>71.180000000000007</c:v>
                </c:pt>
                <c:pt idx="3396">
                  <c:v>71.19</c:v>
                </c:pt>
                <c:pt idx="3397">
                  <c:v>71.2</c:v>
                </c:pt>
                <c:pt idx="3398">
                  <c:v>71.209999999999994</c:v>
                </c:pt>
                <c:pt idx="3399">
                  <c:v>71.22</c:v>
                </c:pt>
                <c:pt idx="3400">
                  <c:v>71.23</c:v>
                </c:pt>
                <c:pt idx="3401">
                  <c:v>71.239999999999995</c:v>
                </c:pt>
                <c:pt idx="3402">
                  <c:v>71.25</c:v>
                </c:pt>
                <c:pt idx="3403">
                  <c:v>71.260000000000005</c:v>
                </c:pt>
                <c:pt idx="3404">
                  <c:v>71.27</c:v>
                </c:pt>
                <c:pt idx="3405">
                  <c:v>71.28</c:v>
                </c:pt>
                <c:pt idx="3406">
                  <c:v>71.290000000000006</c:v>
                </c:pt>
                <c:pt idx="3407">
                  <c:v>71.3</c:v>
                </c:pt>
                <c:pt idx="3408">
                  <c:v>71.31</c:v>
                </c:pt>
                <c:pt idx="3409">
                  <c:v>71.319999999999993</c:v>
                </c:pt>
                <c:pt idx="3410">
                  <c:v>71.33</c:v>
                </c:pt>
                <c:pt idx="3411">
                  <c:v>71.34</c:v>
                </c:pt>
                <c:pt idx="3412">
                  <c:v>71.349999999999994</c:v>
                </c:pt>
                <c:pt idx="3413">
                  <c:v>71.36</c:v>
                </c:pt>
                <c:pt idx="3414">
                  <c:v>71.37</c:v>
                </c:pt>
                <c:pt idx="3415">
                  <c:v>71.38</c:v>
                </c:pt>
                <c:pt idx="3416">
                  <c:v>71.39</c:v>
                </c:pt>
                <c:pt idx="3417">
                  <c:v>71.400000000000006</c:v>
                </c:pt>
                <c:pt idx="3418">
                  <c:v>71.41</c:v>
                </c:pt>
                <c:pt idx="3419">
                  <c:v>71.42</c:v>
                </c:pt>
                <c:pt idx="3420">
                  <c:v>71.430000000000007</c:v>
                </c:pt>
                <c:pt idx="3421">
                  <c:v>71.44</c:v>
                </c:pt>
                <c:pt idx="3422">
                  <c:v>71.45</c:v>
                </c:pt>
                <c:pt idx="3423">
                  <c:v>71.459999999999994</c:v>
                </c:pt>
                <c:pt idx="3424">
                  <c:v>71.47</c:v>
                </c:pt>
                <c:pt idx="3425">
                  <c:v>71.48</c:v>
                </c:pt>
                <c:pt idx="3426">
                  <c:v>71.489999999999995</c:v>
                </c:pt>
                <c:pt idx="3427">
                  <c:v>71.5</c:v>
                </c:pt>
                <c:pt idx="3428">
                  <c:v>71.510000000000005</c:v>
                </c:pt>
                <c:pt idx="3429">
                  <c:v>71.52</c:v>
                </c:pt>
                <c:pt idx="3430">
                  <c:v>71.53</c:v>
                </c:pt>
                <c:pt idx="3431">
                  <c:v>71.540000000000006</c:v>
                </c:pt>
                <c:pt idx="3432">
                  <c:v>71.55</c:v>
                </c:pt>
                <c:pt idx="3433">
                  <c:v>71.56</c:v>
                </c:pt>
                <c:pt idx="3434">
                  <c:v>71.569999999999993</c:v>
                </c:pt>
                <c:pt idx="3435">
                  <c:v>71.58</c:v>
                </c:pt>
                <c:pt idx="3436">
                  <c:v>71.59</c:v>
                </c:pt>
                <c:pt idx="3437">
                  <c:v>71.599999999999994</c:v>
                </c:pt>
                <c:pt idx="3438">
                  <c:v>71.61</c:v>
                </c:pt>
                <c:pt idx="3439">
                  <c:v>71.62</c:v>
                </c:pt>
                <c:pt idx="3440">
                  <c:v>71.63</c:v>
                </c:pt>
                <c:pt idx="3441">
                  <c:v>71.64</c:v>
                </c:pt>
                <c:pt idx="3442">
                  <c:v>71.650000000000006</c:v>
                </c:pt>
                <c:pt idx="3443">
                  <c:v>71.66</c:v>
                </c:pt>
                <c:pt idx="3444">
                  <c:v>71.67</c:v>
                </c:pt>
                <c:pt idx="3445">
                  <c:v>71.680000000000007</c:v>
                </c:pt>
                <c:pt idx="3446">
                  <c:v>71.69</c:v>
                </c:pt>
                <c:pt idx="3447">
                  <c:v>71.7</c:v>
                </c:pt>
                <c:pt idx="3448">
                  <c:v>71.709999999999994</c:v>
                </c:pt>
                <c:pt idx="3449">
                  <c:v>71.72</c:v>
                </c:pt>
                <c:pt idx="3450">
                  <c:v>71.73</c:v>
                </c:pt>
                <c:pt idx="3451">
                  <c:v>71.739999999999995</c:v>
                </c:pt>
                <c:pt idx="3452">
                  <c:v>71.75</c:v>
                </c:pt>
                <c:pt idx="3453">
                  <c:v>71.760000000000005</c:v>
                </c:pt>
                <c:pt idx="3454">
                  <c:v>71.77</c:v>
                </c:pt>
                <c:pt idx="3455">
                  <c:v>71.78</c:v>
                </c:pt>
                <c:pt idx="3456">
                  <c:v>71.790000000000006</c:v>
                </c:pt>
                <c:pt idx="3457">
                  <c:v>71.8</c:v>
                </c:pt>
                <c:pt idx="3458">
                  <c:v>71.81</c:v>
                </c:pt>
                <c:pt idx="3459">
                  <c:v>71.819999999999993</c:v>
                </c:pt>
                <c:pt idx="3460">
                  <c:v>71.83</c:v>
                </c:pt>
                <c:pt idx="3461">
                  <c:v>71.84</c:v>
                </c:pt>
                <c:pt idx="3462">
                  <c:v>71.849999999999994</c:v>
                </c:pt>
                <c:pt idx="3463">
                  <c:v>71.86</c:v>
                </c:pt>
                <c:pt idx="3464">
                  <c:v>71.87</c:v>
                </c:pt>
                <c:pt idx="3465">
                  <c:v>71.88</c:v>
                </c:pt>
                <c:pt idx="3466">
                  <c:v>71.89</c:v>
                </c:pt>
                <c:pt idx="3467">
                  <c:v>71.900000000000006</c:v>
                </c:pt>
                <c:pt idx="3468">
                  <c:v>71.91</c:v>
                </c:pt>
                <c:pt idx="3469">
                  <c:v>71.92</c:v>
                </c:pt>
                <c:pt idx="3470">
                  <c:v>71.930000000000007</c:v>
                </c:pt>
                <c:pt idx="3471">
                  <c:v>71.94</c:v>
                </c:pt>
                <c:pt idx="3472">
                  <c:v>71.95</c:v>
                </c:pt>
                <c:pt idx="3473">
                  <c:v>71.959999999999994</c:v>
                </c:pt>
                <c:pt idx="3474">
                  <c:v>71.97</c:v>
                </c:pt>
                <c:pt idx="3475">
                  <c:v>71.98</c:v>
                </c:pt>
                <c:pt idx="3476">
                  <c:v>71.989999999999995</c:v>
                </c:pt>
                <c:pt idx="3477">
                  <c:v>72</c:v>
                </c:pt>
                <c:pt idx="3478">
                  <c:v>72.010000000000005</c:v>
                </c:pt>
                <c:pt idx="3479">
                  <c:v>72.02</c:v>
                </c:pt>
                <c:pt idx="3480">
                  <c:v>72.03</c:v>
                </c:pt>
                <c:pt idx="3481">
                  <c:v>72.040000000000006</c:v>
                </c:pt>
                <c:pt idx="3482">
                  <c:v>72.05</c:v>
                </c:pt>
                <c:pt idx="3483">
                  <c:v>72.06</c:v>
                </c:pt>
                <c:pt idx="3484">
                  <c:v>72.069999999999993</c:v>
                </c:pt>
                <c:pt idx="3485">
                  <c:v>72.08</c:v>
                </c:pt>
                <c:pt idx="3486">
                  <c:v>72.09</c:v>
                </c:pt>
                <c:pt idx="3487">
                  <c:v>72.099999999999994</c:v>
                </c:pt>
                <c:pt idx="3488">
                  <c:v>72.11</c:v>
                </c:pt>
                <c:pt idx="3489">
                  <c:v>72.12</c:v>
                </c:pt>
                <c:pt idx="3490">
                  <c:v>72.13</c:v>
                </c:pt>
                <c:pt idx="3491">
                  <c:v>72.14</c:v>
                </c:pt>
                <c:pt idx="3492">
                  <c:v>72.150000000000006</c:v>
                </c:pt>
                <c:pt idx="3493">
                  <c:v>72.16</c:v>
                </c:pt>
                <c:pt idx="3494">
                  <c:v>72.17</c:v>
                </c:pt>
                <c:pt idx="3495">
                  <c:v>72.180000000000007</c:v>
                </c:pt>
                <c:pt idx="3496">
                  <c:v>72.19</c:v>
                </c:pt>
                <c:pt idx="3497">
                  <c:v>72.2</c:v>
                </c:pt>
                <c:pt idx="3498">
                  <c:v>72.209999999999994</c:v>
                </c:pt>
              </c:numCache>
            </c:numRef>
          </c:xVal>
          <c:yVal>
            <c:numRef>
              <c:f>Presas!$FQ$3:$FQ$3501</c:f>
              <c:numCache>
                <c:formatCode>0.00</c:formatCode>
                <c:ptCount val="3499"/>
                <c:pt idx="0">
                  <c:v>132.85</c:v>
                </c:pt>
                <c:pt idx="1">
                  <c:v>133.12</c:v>
                </c:pt>
                <c:pt idx="2">
                  <c:v>133.38999999999999</c:v>
                </c:pt>
                <c:pt idx="3">
                  <c:v>133.66</c:v>
                </c:pt>
                <c:pt idx="4">
                  <c:v>133.93</c:v>
                </c:pt>
                <c:pt idx="5">
                  <c:v>134.19999999999999</c:v>
                </c:pt>
                <c:pt idx="6">
                  <c:v>134.47</c:v>
                </c:pt>
                <c:pt idx="7">
                  <c:v>134.74</c:v>
                </c:pt>
                <c:pt idx="8">
                  <c:v>135.01</c:v>
                </c:pt>
                <c:pt idx="9">
                  <c:v>135.28</c:v>
                </c:pt>
                <c:pt idx="10">
                  <c:v>135.55000000000001</c:v>
                </c:pt>
                <c:pt idx="11">
                  <c:v>135.82</c:v>
                </c:pt>
                <c:pt idx="12">
                  <c:v>136.09</c:v>
                </c:pt>
                <c:pt idx="13">
                  <c:v>136.36000000000001</c:v>
                </c:pt>
                <c:pt idx="14">
                  <c:v>136.63</c:v>
                </c:pt>
                <c:pt idx="15">
                  <c:v>136.9</c:v>
                </c:pt>
                <c:pt idx="16">
                  <c:v>137.16999999999999</c:v>
                </c:pt>
                <c:pt idx="17">
                  <c:v>137.44</c:v>
                </c:pt>
                <c:pt idx="18">
                  <c:v>137.71</c:v>
                </c:pt>
                <c:pt idx="19">
                  <c:v>137.99</c:v>
                </c:pt>
                <c:pt idx="20">
                  <c:v>138.53</c:v>
                </c:pt>
                <c:pt idx="21">
                  <c:v>138.80000000000001</c:v>
                </c:pt>
                <c:pt idx="22">
                  <c:v>139.08000000000001</c:v>
                </c:pt>
                <c:pt idx="23">
                  <c:v>139.35</c:v>
                </c:pt>
                <c:pt idx="24">
                  <c:v>139.62</c:v>
                </c:pt>
                <c:pt idx="25">
                  <c:v>139.88999999999999</c:v>
                </c:pt>
                <c:pt idx="26">
                  <c:v>140.16999999999999</c:v>
                </c:pt>
                <c:pt idx="27">
                  <c:v>140.44</c:v>
                </c:pt>
                <c:pt idx="28">
                  <c:v>140.71</c:v>
                </c:pt>
                <c:pt idx="29">
                  <c:v>140.97999999999999</c:v>
                </c:pt>
                <c:pt idx="30">
                  <c:v>141.26</c:v>
                </c:pt>
                <c:pt idx="31">
                  <c:v>141.53</c:v>
                </c:pt>
                <c:pt idx="32">
                  <c:v>141.80000000000001</c:v>
                </c:pt>
                <c:pt idx="33">
                  <c:v>142.07</c:v>
                </c:pt>
                <c:pt idx="34">
                  <c:v>142.35</c:v>
                </c:pt>
                <c:pt idx="35">
                  <c:v>142.62</c:v>
                </c:pt>
                <c:pt idx="36">
                  <c:v>142.88999999999999</c:v>
                </c:pt>
                <c:pt idx="37">
                  <c:v>143.16999999999999</c:v>
                </c:pt>
                <c:pt idx="38">
                  <c:v>143.44</c:v>
                </c:pt>
                <c:pt idx="39">
                  <c:v>143.71</c:v>
                </c:pt>
                <c:pt idx="40">
                  <c:v>143.99</c:v>
                </c:pt>
                <c:pt idx="41">
                  <c:v>144.26</c:v>
                </c:pt>
                <c:pt idx="42">
                  <c:v>144.54</c:v>
                </c:pt>
                <c:pt idx="43">
                  <c:v>144.81</c:v>
                </c:pt>
                <c:pt idx="44">
                  <c:v>145.08000000000001</c:v>
                </c:pt>
                <c:pt idx="45">
                  <c:v>145.36000000000001</c:v>
                </c:pt>
                <c:pt idx="46">
                  <c:v>145.63</c:v>
                </c:pt>
                <c:pt idx="47">
                  <c:v>145.91</c:v>
                </c:pt>
                <c:pt idx="48">
                  <c:v>146.18</c:v>
                </c:pt>
                <c:pt idx="49">
                  <c:v>146.46</c:v>
                </c:pt>
                <c:pt idx="50">
                  <c:v>146.72999999999999</c:v>
                </c:pt>
                <c:pt idx="51">
                  <c:v>147.01</c:v>
                </c:pt>
                <c:pt idx="52">
                  <c:v>147.28</c:v>
                </c:pt>
                <c:pt idx="53">
                  <c:v>147.55000000000001</c:v>
                </c:pt>
                <c:pt idx="54">
                  <c:v>147.83000000000001</c:v>
                </c:pt>
                <c:pt idx="55">
                  <c:v>148.11000000000001</c:v>
                </c:pt>
                <c:pt idx="56">
                  <c:v>148.38</c:v>
                </c:pt>
                <c:pt idx="57">
                  <c:v>148.66</c:v>
                </c:pt>
                <c:pt idx="58">
                  <c:v>148.93</c:v>
                </c:pt>
                <c:pt idx="59">
                  <c:v>149.21</c:v>
                </c:pt>
                <c:pt idx="60">
                  <c:v>149.47999999999999</c:v>
                </c:pt>
                <c:pt idx="61">
                  <c:v>149.76</c:v>
                </c:pt>
                <c:pt idx="62">
                  <c:v>150.03</c:v>
                </c:pt>
                <c:pt idx="63">
                  <c:v>150.31</c:v>
                </c:pt>
                <c:pt idx="64">
                  <c:v>150.59</c:v>
                </c:pt>
                <c:pt idx="65">
                  <c:v>150.86000000000001</c:v>
                </c:pt>
                <c:pt idx="66">
                  <c:v>151.13999999999999</c:v>
                </c:pt>
                <c:pt idx="67">
                  <c:v>151.41</c:v>
                </c:pt>
                <c:pt idx="68">
                  <c:v>151.69</c:v>
                </c:pt>
                <c:pt idx="69">
                  <c:v>151.97</c:v>
                </c:pt>
                <c:pt idx="70">
                  <c:v>152.24</c:v>
                </c:pt>
                <c:pt idx="71">
                  <c:v>152.52000000000001</c:v>
                </c:pt>
                <c:pt idx="72">
                  <c:v>152.79</c:v>
                </c:pt>
                <c:pt idx="73">
                  <c:v>153.07</c:v>
                </c:pt>
                <c:pt idx="74">
                  <c:v>153.35</c:v>
                </c:pt>
                <c:pt idx="75">
                  <c:v>153.62</c:v>
                </c:pt>
                <c:pt idx="76">
                  <c:v>153.9</c:v>
                </c:pt>
                <c:pt idx="77">
                  <c:v>154.16999999999999</c:v>
                </c:pt>
                <c:pt idx="78">
                  <c:v>154.44999999999999</c:v>
                </c:pt>
                <c:pt idx="79">
                  <c:v>154.72999999999999</c:v>
                </c:pt>
                <c:pt idx="80">
                  <c:v>155</c:v>
                </c:pt>
                <c:pt idx="81">
                  <c:v>155.28</c:v>
                </c:pt>
                <c:pt idx="82">
                  <c:v>155.56</c:v>
                </c:pt>
                <c:pt idx="83">
                  <c:v>155.84</c:v>
                </c:pt>
                <c:pt idx="84">
                  <c:v>156.11000000000001</c:v>
                </c:pt>
                <c:pt idx="85">
                  <c:v>156.38999999999999</c:v>
                </c:pt>
                <c:pt idx="86">
                  <c:v>156.66999999999999</c:v>
                </c:pt>
                <c:pt idx="87">
                  <c:v>156.94</c:v>
                </c:pt>
                <c:pt idx="88">
                  <c:v>157.22</c:v>
                </c:pt>
                <c:pt idx="89">
                  <c:v>157.5</c:v>
                </c:pt>
                <c:pt idx="90">
                  <c:v>157.78</c:v>
                </c:pt>
                <c:pt idx="91">
                  <c:v>158.05000000000001</c:v>
                </c:pt>
                <c:pt idx="92">
                  <c:v>158.33000000000001</c:v>
                </c:pt>
                <c:pt idx="93">
                  <c:v>158.61000000000001</c:v>
                </c:pt>
                <c:pt idx="94">
                  <c:v>158.88999999999999</c:v>
                </c:pt>
                <c:pt idx="95">
                  <c:v>159.16999999999999</c:v>
                </c:pt>
                <c:pt idx="96">
                  <c:v>159.44</c:v>
                </c:pt>
                <c:pt idx="97">
                  <c:v>159.72</c:v>
                </c:pt>
                <c:pt idx="98">
                  <c:v>160</c:v>
                </c:pt>
                <c:pt idx="99">
                  <c:v>160.28</c:v>
                </c:pt>
                <c:pt idx="100">
                  <c:v>160.57</c:v>
                </c:pt>
                <c:pt idx="101">
                  <c:v>160.86000000000001</c:v>
                </c:pt>
                <c:pt idx="102">
                  <c:v>161.13999999999999</c:v>
                </c:pt>
                <c:pt idx="103">
                  <c:v>161.43</c:v>
                </c:pt>
                <c:pt idx="104">
                  <c:v>161.71</c:v>
                </c:pt>
                <c:pt idx="105">
                  <c:v>162</c:v>
                </c:pt>
                <c:pt idx="106">
                  <c:v>162.28</c:v>
                </c:pt>
                <c:pt idx="107">
                  <c:v>162.57</c:v>
                </c:pt>
                <c:pt idx="108">
                  <c:v>162.85</c:v>
                </c:pt>
                <c:pt idx="109">
                  <c:v>163.13999999999999</c:v>
                </c:pt>
                <c:pt idx="110">
                  <c:v>163.43</c:v>
                </c:pt>
                <c:pt idx="111">
                  <c:v>163.72999999999999</c:v>
                </c:pt>
                <c:pt idx="112">
                  <c:v>164.01</c:v>
                </c:pt>
                <c:pt idx="113">
                  <c:v>164.28</c:v>
                </c:pt>
                <c:pt idx="114">
                  <c:v>164.58</c:v>
                </c:pt>
                <c:pt idx="115">
                  <c:v>164.87</c:v>
                </c:pt>
                <c:pt idx="116">
                  <c:v>165.16</c:v>
                </c:pt>
                <c:pt idx="117">
                  <c:v>165.45</c:v>
                </c:pt>
                <c:pt idx="118">
                  <c:v>165.74</c:v>
                </c:pt>
                <c:pt idx="119">
                  <c:v>166.03</c:v>
                </c:pt>
                <c:pt idx="120">
                  <c:v>166.32</c:v>
                </c:pt>
                <c:pt idx="121">
                  <c:v>166.62</c:v>
                </c:pt>
                <c:pt idx="122">
                  <c:v>166.81</c:v>
                </c:pt>
                <c:pt idx="123">
                  <c:v>167.2</c:v>
                </c:pt>
                <c:pt idx="124">
                  <c:v>167.58</c:v>
                </c:pt>
                <c:pt idx="125">
                  <c:v>167.75</c:v>
                </c:pt>
                <c:pt idx="126">
                  <c:v>168.08</c:v>
                </c:pt>
                <c:pt idx="127">
                  <c:v>168.34</c:v>
                </c:pt>
                <c:pt idx="128">
                  <c:v>168.69</c:v>
                </c:pt>
                <c:pt idx="129">
                  <c:v>168.99</c:v>
                </c:pt>
                <c:pt idx="130">
                  <c:v>169.46</c:v>
                </c:pt>
                <c:pt idx="131">
                  <c:v>169.59</c:v>
                </c:pt>
                <c:pt idx="132">
                  <c:v>169.86</c:v>
                </c:pt>
                <c:pt idx="133">
                  <c:v>170.15</c:v>
                </c:pt>
                <c:pt idx="134">
                  <c:v>170.45</c:v>
                </c:pt>
                <c:pt idx="135">
                  <c:v>170.75</c:v>
                </c:pt>
                <c:pt idx="136">
                  <c:v>171.05</c:v>
                </c:pt>
                <c:pt idx="137">
                  <c:v>171.34</c:v>
                </c:pt>
                <c:pt idx="138">
                  <c:v>171.64</c:v>
                </c:pt>
                <c:pt idx="139">
                  <c:v>171.94</c:v>
                </c:pt>
                <c:pt idx="140">
                  <c:v>172.24</c:v>
                </c:pt>
                <c:pt idx="141">
                  <c:v>172.54</c:v>
                </c:pt>
                <c:pt idx="142">
                  <c:v>172.84</c:v>
                </c:pt>
                <c:pt idx="143">
                  <c:v>173.05</c:v>
                </c:pt>
                <c:pt idx="144">
                  <c:v>173.44</c:v>
                </c:pt>
                <c:pt idx="145">
                  <c:v>173.75</c:v>
                </c:pt>
                <c:pt idx="146">
                  <c:v>174.04</c:v>
                </c:pt>
                <c:pt idx="147">
                  <c:v>174.35</c:v>
                </c:pt>
                <c:pt idx="148">
                  <c:v>174.65</c:v>
                </c:pt>
                <c:pt idx="149">
                  <c:v>174.95</c:v>
                </c:pt>
                <c:pt idx="150">
                  <c:v>175.26</c:v>
                </c:pt>
                <c:pt idx="151">
                  <c:v>175.57</c:v>
                </c:pt>
                <c:pt idx="152">
                  <c:v>175.87</c:v>
                </c:pt>
                <c:pt idx="153">
                  <c:v>176.18</c:v>
                </c:pt>
                <c:pt idx="154">
                  <c:v>176.48</c:v>
                </c:pt>
                <c:pt idx="155">
                  <c:v>176.79</c:v>
                </c:pt>
                <c:pt idx="156">
                  <c:v>177.1</c:v>
                </c:pt>
                <c:pt idx="157">
                  <c:v>177.4</c:v>
                </c:pt>
                <c:pt idx="158">
                  <c:v>177.7</c:v>
                </c:pt>
                <c:pt idx="159">
                  <c:v>178.01</c:v>
                </c:pt>
                <c:pt idx="160">
                  <c:v>178.32</c:v>
                </c:pt>
                <c:pt idx="161">
                  <c:v>178.62</c:v>
                </c:pt>
                <c:pt idx="162">
                  <c:v>178.94</c:v>
                </c:pt>
                <c:pt idx="163">
                  <c:v>179.25</c:v>
                </c:pt>
                <c:pt idx="164">
                  <c:v>179.55</c:v>
                </c:pt>
                <c:pt idx="165">
                  <c:v>179.86</c:v>
                </c:pt>
                <c:pt idx="166">
                  <c:v>180.17</c:v>
                </c:pt>
                <c:pt idx="167">
                  <c:v>180.48</c:v>
                </c:pt>
                <c:pt idx="168">
                  <c:v>180.79</c:v>
                </c:pt>
                <c:pt idx="169">
                  <c:v>181.1</c:v>
                </c:pt>
                <c:pt idx="170">
                  <c:v>181.42</c:v>
                </c:pt>
                <c:pt idx="171">
                  <c:v>181.73</c:v>
                </c:pt>
                <c:pt idx="172">
                  <c:v>182.04</c:v>
                </c:pt>
                <c:pt idx="173">
                  <c:v>182.36</c:v>
                </c:pt>
                <c:pt idx="174">
                  <c:v>182.67</c:v>
                </c:pt>
                <c:pt idx="175">
                  <c:v>182.98</c:v>
                </c:pt>
                <c:pt idx="176">
                  <c:v>183.29</c:v>
                </c:pt>
                <c:pt idx="177">
                  <c:v>183.61</c:v>
                </c:pt>
                <c:pt idx="178">
                  <c:v>183.92</c:v>
                </c:pt>
                <c:pt idx="179">
                  <c:v>184.24</c:v>
                </c:pt>
                <c:pt idx="180">
                  <c:v>184.55</c:v>
                </c:pt>
                <c:pt idx="181">
                  <c:v>184.87</c:v>
                </c:pt>
                <c:pt idx="182">
                  <c:v>185.19</c:v>
                </c:pt>
                <c:pt idx="183">
                  <c:v>185.51</c:v>
                </c:pt>
                <c:pt idx="184">
                  <c:v>185.82</c:v>
                </c:pt>
                <c:pt idx="185">
                  <c:v>186.14</c:v>
                </c:pt>
                <c:pt idx="186">
                  <c:v>186.46</c:v>
                </c:pt>
                <c:pt idx="187">
                  <c:v>186.77</c:v>
                </c:pt>
                <c:pt idx="188">
                  <c:v>187.09</c:v>
                </c:pt>
                <c:pt idx="189">
                  <c:v>187.41</c:v>
                </c:pt>
                <c:pt idx="190">
                  <c:v>187.73</c:v>
                </c:pt>
                <c:pt idx="191">
                  <c:v>188.05</c:v>
                </c:pt>
                <c:pt idx="192">
                  <c:v>188.37</c:v>
                </c:pt>
                <c:pt idx="193">
                  <c:v>188.69</c:v>
                </c:pt>
                <c:pt idx="194">
                  <c:v>189.02</c:v>
                </c:pt>
                <c:pt idx="195">
                  <c:v>189.34</c:v>
                </c:pt>
                <c:pt idx="196">
                  <c:v>189.66</c:v>
                </c:pt>
                <c:pt idx="197">
                  <c:v>189.98</c:v>
                </c:pt>
                <c:pt idx="198">
                  <c:v>190.3</c:v>
                </c:pt>
                <c:pt idx="199">
                  <c:v>190.63</c:v>
                </c:pt>
                <c:pt idx="200">
                  <c:v>190.95</c:v>
                </c:pt>
                <c:pt idx="201">
                  <c:v>191.28</c:v>
                </c:pt>
                <c:pt idx="202">
                  <c:v>191.6</c:v>
                </c:pt>
                <c:pt idx="203">
                  <c:v>191.93</c:v>
                </c:pt>
                <c:pt idx="204">
                  <c:v>192.26</c:v>
                </c:pt>
                <c:pt idx="205">
                  <c:v>192.58</c:v>
                </c:pt>
                <c:pt idx="206">
                  <c:v>192.91</c:v>
                </c:pt>
                <c:pt idx="207">
                  <c:v>193.23</c:v>
                </c:pt>
                <c:pt idx="208">
                  <c:v>193.56</c:v>
                </c:pt>
                <c:pt idx="209">
                  <c:v>193.89</c:v>
                </c:pt>
                <c:pt idx="210">
                  <c:v>194.22</c:v>
                </c:pt>
                <c:pt idx="211">
                  <c:v>194.54</c:v>
                </c:pt>
                <c:pt idx="212">
                  <c:v>194.87</c:v>
                </c:pt>
                <c:pt idx="213">
                  <c:v>195.2</c:v>
                </c:pt>
                <c:pt idx="214">
                  <c:v>195.53</c:v>
                </c:pt>
                <c:pt idx="215">
                  <c:v>195.86</c:v>
                </c:pt>
                <c:pt idx="216">
                  <c:v>196.18</c:v>
                </c:pt>
                <c:pt idx="217">
                  <c:v>196.51</c:v>
                </c:pt>
                <c:pt idx="218">
                  <c:v>196.84</c:v>
                </c:pt>
                <c:pt idx="219">
                  <c:v>197.17</c:v>
                </c:pt>
                <c:pt idx="220">
                  <c:v>197.5</c:v>
                </c:pt>
                <c:pt idx="221">
                  <c:v>197.83</c:v>
                </c:pt>
                <c:pt idx="222">
                  <c:v>198.16</c:v>
                </c:pt>
                <c:pt idx="223">
                  <c:v>198.49</c:v>
                </c:pt>
                <c:pt idx="224">
                  <c:v>198.82</c:v>
                </c:pt>
                <c:pt idx="225">
                  <c:v>199.15</c:v>
                </c:pt>
                <c:pt idx="226">
                  <c:v>199.48</c:v>
                </c:pt>
                <c:pt idx="227">
                  <c:v>199.81</c:v>
                </c:pt>
                <c:pt idx="228">
                  <c:v>200.14</c:v>
                </c:pt>
                <c:pt idx="229">
                  <c:v>200.47</c:v>
                </c:pt>
                <c:pt idx="230">
                  <c:v>200.8</c:v>
                </c:pt>
                <c:pt idx="231">
                  <c:v>201.14</c:v>
                </c:pt>
                <c:pt idx="232">
                  <c:v>201.47</c:v>
                </c:pt>
                <c:pt idx="233">
                  <c:v>201.8</c:v>
                </c:pt>
                <c:pt idx="234">
                  <c:v>202.13</c:v>
                </c:pt>
                <c:pt idx="235">
                  <c:v>202.46</c:v>
                </c:pt>
                <c:pt idx="236">
                  <c:v>202.8</c:v>
                </c:pt>
                <c:pt idx="237">
                  <c:v>203.13</c:v>
                </c:pt>
                <c:pt idx="238">
                  <c:v>203.46</c:v>
                </c:pt>
                <c:pt idx="239">
                  <c:v>203.79</c:v>
                </c:pt>
                <c:pt idx="240">
                  <c:v>204.13</c:v>
                </c:pt>
                <c:pt idx="241">
                  <c:v>204.46</c:v>
                </c:pt>
                <c:pt idx="242">
                  <c:v>204.8</c:v>
                </c:pt>
                <c:pt idx="243">
                  <c:v>205.13</c:v>
                </c:pt>
                <c:pt idx="244">
                  <c:v>205.46</c:v>
                </c:pt>
                <c:pt idx="245">
                  <c:v>205.8</c:v>
                </c:pt>
                <c:pt idx="246">
                  <c:v>206.13</c:v>
                </c:pt>
                <c:pt idx="247">
                  <c:v>206.47</c:v>
                </c:pt>
                <c:pt idx="248">
                  <c:v>206.8</c:v>
                </c:pt>
                <c:pt idx="249">
                  <c:v>207.14</c:v>
                </c:pt>
                <c:pt idx="250">
                  <c:v>207.47</c:v>
                </c:pt>
                <c:pt idx="251">
                  <c:v>207.81</c:v>
                </c:pt>
                <c:pt idx="252">
                  <c:v>208.14</c:v>
                </c:pt>
                <c:pt idx="253">
                  <c:v>208.46</c:v>
                </c:pt>
                <c:pt idx="254">
                  <c:v>208.82</c:v>
                </c:pt>
                <c:pt idx="255">
                  <c:v>209.15</c:v>
                </c:pt>
                <c:pt idx="256">
                  <c:v>209.49</c:v>
                </c:pt>
                <c:pt idx="257">
                  <c:v>209.82</c:v>
                </c:pt>
                <c:pt idx="258">
                  <c:v>210.16</c:v>
                </c:pt>
                <c:pt idx="259">
                  <c:v>210.5</c:v>
                </c:pt>
                <c:pt idx="260">
                  <c:v>210.84</c:v>
                </c:pt>
                <c:pt idx="261">
                  <c:v>211.17</c:v>
                </c:pt>
                <c:pt idx="262">
                  <c:v>211.51</c:v>
                </c:pt>
                <c:pt idx="263">
                  <c:v>211.85</c:v>
                </c:pt>
                <c:pt idx="264">
                  <c:v>212.19</c:v>
                </c:pt>
                <c:pt idx="265">
                  <c:v>212.53</c:v>
                </c:pt>
                <c:pt idx="266">
                  <c:v>212.86</c:v>
                </c:pt>
                <c:pt idx="267">
                  <c:v>213.2</c:v>
                </c:pt>
                <c:pt idx="268">
                  <c:v>213.54</c:v>
                </c:pt>
                <c:pt idx="269">
                  <c:v>213.88</c:v>
                </c:pt>
                <c:pt idx="270">
                  <c:v>214.22</c:v>
                </c:pt>
                <c:pt idx="271">
                  <c:v>214.56</c:v>
                </c:pt>
                <c:pt idx="272">
                  <c:v>214.9</c:v>
                </c:pt>
                <c:pt idx="273">
                  <c:v>215.24</c:v>
                </c:pt>
                <c:pt idx="274">
                  <c:v>215.58</c:v>
                </c:pt>
                <c:pt idx="275">
                  <c:v>215.92</c:v>
                </c:pt>
                <c:pt idx="276">
                  <c:v>216.26</c:v>
                </c:pt>
                <c:pt idx="277">
                  <c:v>216.6</c:v>
                </c:pt>
                <c:pt idx="278">
                  <c:v>216.94</c:v>
                </c:pt>
                <c:pt idx="279">
                  <c:v>217.28</c:v>
                </c:pt>
                <c:pt idx="280">
                  <c:v>217.62</c:v>
                </c:pt>
                <c:pt idx="281">
                  <c:v>217.97</c:v>
                </c:pt>
                <c:pt idx="282">
                  <c:v>218.31</c:v>
                </c:pt>
                <c:pt idx="283">
                  <c:v>218.65</c:v>
                </c:pt>
                <c:pt idx="284">
                  <c:v>218.99</c:v>
                </c:pt>
                <c:pt idx="285">
                  <c:v>219.33</c:v>
                </c:pt>
                <c:pt idx="286">
                  <c:v>219.68</c:v>
                </c:pt>
                <c:pt idx="287">
                  <c:v>220.02</c:v>
                </c:pt>
                <c:pt idx="288">
                  <c:v>220.36</c:v>
                </c:pt>
                <c:pt idx="289">
                  <c:v>220.7</c:v>
                </c:pt>
                <c:pt idx="290">
                  <c:v>221.05</c:v>
                </c:pt>
                <c:pt idx="291">
                  <c:v>221.39</c:v>
                </c:pt>
                <c:pt idx="292">
                  <c:v>221.74</c:v>
                </c:pt>
                <c:pt idx="293">
                  <c:v>222.08</c:v>
                </c:pt>
                <c:pt idx="294">
                  <c:v>222.42</c:v>
                </c:pt>
                <c:pt idx="295">
                  <c:v>222.77</c:v>
                </c:pt>
                <c:pt idx="296">
                  <c:v>223.11</c:v>
                </c:pt>
                <c:pt idx="297">
                  <c:v>223.46</c:v>
                </c:pt>
                <c:pt idx="298">
                  <c:v>223.8</c:v>
                </c:pt>
                <c:pt idx="299">
                  <c:v>224.15</c:v>
                </c:pt>
                <c:pt idx="300">
                  <c:v>224.5</c:v>
                </c:pt>
                <c:pt idx="301">
                  <c:v>224.85</c:v>
                </c:pt>
                <c:pt idx="302">
                  <c:v>225.2</c:v>
                </c:pt>
                <c:pt idx="303">
                  <c:v>225.55</c:v>
                </c:pt>
                <c:pt idx="304">
                  <c:v>225.9</c:v>
                </c:pt>
                <c:pt idx="305">
                  <c:v>226.25</c:v>
                </c:pt>
                <c:pt idx="306">
                  <c:v>226.6</c:v>
                </c:pt>
                <c:pt idx="307">
                  <c:v>226.95</c:v>
                </c:pt>
                <c:pt idx="308">
                  <c:v>227.3</c:v>
                </c:pt>
                <c:pt idx="309">
                  <c:v>227.66</c:v>
                </c:pt>
                <c:pt idx="310">
                  <c:v>228.01</c:v>
                </c:pt>
                <c:pt idx="311">
                  <c:v>228.37</c:v>
                </c:pt>
                <c:pt idx="312">
                  <c:v>228.73</c:v>
                </c:pt>
                <c:pt idx="313">
                  <c:v>229.09</c:v>
                </c:pt>
                <c:pt idx="314">
                  <c:v>229.44</c:v>
                </c:pt>
                <c:pt idx="315">
                  <c:v>229.8</c:v>
                </c:pt>
                <c:pt idx="316">
                  <c:v>230.16</c:v>
                </c:pt>
                <c:pt idx="317">
                  <c:v>230.51</c:v>
                </c:pt>
                <c:pt idx="318">
                  <c:v>230.87</c:v>
                </c:pt>
                <c:pt idx="319">
                  <c:v>231.23</c:v>
                </c:pt>
                <c:pt idx="320">
                  <c:v>231.6</c:v>
                </c:pt>
                <c:pt idx="321">
                  <c:v>231.96</c:v>
                </c:pt>
                <c:pt idx="322">
                  <c:v>232.33</c:v>
                </c:pt>
                <c:pt idx="323">
                  <c:v>232.69</c:v>
                </c:pt>
                <c:pt idx="324">
                  <c:v>233.05</c:v>
                </c:pt>
                <c:pt idx="325">
                  <c:v>233.42</c:v>
                </c:pt>
                <c:pt idx="326">
                  <c:v>233.78</c:v>
                </c:pt>
                <c:pt idx="327">
                  <c:v>234.15</c:v>
                </c:pt>
                <c:pt idx="328">
                  <c:v>234.51</c:v>
                </c:pt>
                <c:pt idx="329">
                  <c:v>234.88</c:v>
                </c:pt>
                <c:pt idx="330">
                  <c:v>235.25</c:v>
                </c:pt>
                <c:pt idx="331">
                  <c:v>235.62</c:v>
                </c:pt>
                <c:pt idx="332">
                  <c:v>235.99</c:v>
                </c:pt>
                <c:pt idx="333">
                  <c:v>236.36</c:v>
                </c:pt>
                <c:pt idx="334">
                  <c:v>236.74</c:v>
                </c:pt>
                <c:pt idx="335">
                  <c:v>237.11</c:v>
                </c:pt>
                <c:pt idx="336">
                  <c:v>237.48</c:v>
                </c:pt>
                <c:pt idx="337">
                  <c:v>237.85</c:v>
                </c:pt>
                <c:pt idx="338">
                  <c:v>238.22</c:v>
                </c:pt>
                <c:pt idx="339">
                  <c:v>238.6</c:v>
                </c:pt>
                <c:pt idx="340">
                  <c:v>238.98</c:v>
                </c:pt>
                <c:pt idx="341">
                  <c:v>239.35</c:v>
                </c:pt>
                <c:pt idx="342">
                  <c:v>239.73</c:v>
                </c:pt>
                <c:pt idx="343">
                  <c:v>240.11</c:v>
                </c:pt>
                <c:pt idx="344">
                  <c:v>240.49</c:v>
                </c:pt>
                <c:pt idx="345">
                  <c:v>240.87</c:v>
                </c:pt>
                <c:pt idx="346">
                  <c:v>241.24</c:v>
                </c:pt>
                <c:pt idx="347">
                  <c:v>241.62</c:v>
                </c:pt>
                <c:pt idx="348">
                  <c:v>242</c:v>
                </c:pt>
                <c:pt idx="349">
                  <c:v>242.39</c:v>
                </c:pt>
                <c:pt idx="350">
                  <c:v>242.77</c:v>
                </c:pt>
                <c:pt idx="351">
                  <c:v>243.16</c:v>
                </c:pt>
                <c:pt idx="352">
                  <c:v>243.54</c:v>
                </c:pt>
                <c:pt idx="353">
                  <c:v>243.93</c:v>
                </c:pt>
                <c:pt idx="354">
                  <c:v>244.32</c:v>
                </c:pt>
                <c:pt idx="355">
                  <c:v>244.7</c:v>
                </c:pt>
                <c:pt idx="356">
                  <c:v>245.09</c:v>
                </c:pt>
                <c:pt idx="357">
                  <c:v>245.47</c:v>
                </c:pt>
                <c:pt idx="358">
                  <c:v>245.86</c:v>
                </c:pt>
                <c:pt idx="359">
                  <c:v>246.25</c:v>
                </c:pt>
                <c:pt idx="360">
                  <c:v>246.65</c:v>
                </c:pt>
                <c:pt idx="361">
                  <c:v>247.04</c:v>
                </c:pt>
                <c:pt idx="362">
                  <c:v>247.43</c:v>
                </c:pt>
                <c:pt idx="363">
                  <c:v>247.83</c:v>
                </c:pt>
                <c:pt idx="364">
                  <c:v>248.22</c:v>
                </c:pt>
                <c:pt idx="365">
                  <c:v>248.61</c:v>
                </c:pt>
                <c:pt idx="366">
                  <c:v>249</c:v>
                </c:pt>
                <c:pt idx="367">
                  <c:v>249.4</c:v>
                </c:pt>
                <c:pt idx="368">
                  <c:v>249.79</c:v>
                </c:pt>
                <c:pt idx="369">
                  <c:v>250.19</c:v>
                </c:pt>
                <c:pt idx="370">
                  <c:v>250.59</c:v>
                </c:pt>
                <c:pt idx="371">
                  <c:v>250.99</c:v>
                </c:pt>
                <c:pt idx="372">
                  <c:v>251.39</c:v>
                </c:pt>
                <c:pt idx="373">
                  <c:v>251.79</c:v>
                </c:pt>
                <c:pt idx="374">
                  <c:v>252.19</c:v>
                </c:pt>
                <c:pt idx="375">
                  <c:v>252.59</c:v>
                </c:pt>
                <c:pt idx="376">
                  <c:v>252.99</c:v>
                </c:pt>
                <c:pt idx="377">
                  <c:v>253.39</c:v>
                </c:pt>
                <c:pt idx="378">
                  <c:v>253.79</c:v>
                </c:pt>
                <c:pt idx="379">
                  <c:v>254.2</c:v>
                </c:pt>
                <c:pt idx="380">
                  <c:v>254.6</c:v>
                </c:pt>
                <c:pt idx="381">
                  <c:v>255.01</c:v>
                </c:pt>
                <c:pt idx="382">
                  <c:v>255.42</c:v>
                </c:pt>
                <c:pt idx="383">
                  <c:v>255.83</c:v>
                </c:pt>
                <c:pt idx="384">
                  <c:v>256.23</c:v>
                </c:pt>
                <c:pt idx="385">
                  <c:v>256.64</c:v>
                </c:pt>
                <c:pt idx="386">
                  <c:v>257.05</c:v>
                </c:pt>
                <c:pt idx="387">
                  <c:v>257.45</c:v>
                </c:pt>
                <c:pt idx="388">
                  <c:v>257.86</c:v>
                </c:pt>
                <c:pt idx="389">
                  <c:v>258.27</c:v>
                </c:pt>
                <c:pt idx="390">
                  <c:v>258.69</c:v>
                </c:pt>
                <c:pt idx="391">
                  <c:v>259.10000000000002</c:v>
                </c:pt>
                <c:pt idx="392">
                  <c:v>259.52</c:v>
                </c:pt>
                <c:pt idx="393">
                  <c:v>259.93</c:v>
                </c:pt>
                <c:pt idx="394">
                  <c:v>260.33999999999997</c:v>
                </c:pt>
                <c:pt idx="395">
                  <c:v>260.76</c:v>
                </c:pt>
                <c:pt idx="396">
                  <c:v>261.17</c:v>
                </c:pt>
                <c:pt idx="397">
                  <c:v>261.58999999999997</c:v>
                </c:pt>
                <c:pt idx="398">
                  <c:v>262</c:v>
                </c:pt>
                <c:pt idx="399">
                  <c:v>262.42</c:v>
                </c:pt>
                <c:pt idx="400">
                  <c:v>262.83</c:v>
                </c:pt>
                <c:pt idx="401">
                  <c:v>263.25</c:v>
                </c:pt>
                <c:pt idx="402">
                  <c:v>263.66000000000003</c:v>
                </c:pt>
                <c:pt idx="403">
                  <c:v>264.08</c:v>
                </c:pt>
                <c:pt idx="404">
                  <c:v>264.49</c:v>
                </c:pt>
                <c:pt idx="405">
                  <c:v>264.91000000000003</c:v>
                </c:pt>
                <c:pt idx="406">
                  <c:v>265.32</c:v>
                </c:pt>
                <c:pt idx="407">
                  <c:v>265.73</c:v>
                </c:pt>
                <c:pt idx="408">
                  <c:v>266.14999999999998</c:v>
                </c:pt>
                <c:pt idx="409">
                  <c:v>266.57</c:v>
                </c:pt>
                <c:pt idx="410">
                  <c:v>266.98</c:v>
                </c:pt>
                <c:pt idx="411">
                  <c:v>267.39999999999998</c:v>
                </c:pt>
                <c:pt idx="412">
                  <c:v>267.82</c:v>
                </c:pt>
                <c:pt idx="413">
                  <c:v>268.24</c:v>
                </c:pt>
                <c:pt idx="414">
                  <c:v>268.64999999999998</c:v>
                </c:pt>
                <c:pt idx="415">
                  <c:v>269.07</c:v>
                </c:pt>
                <c:pt idx="416">
                  <c:v>269.49</c:v>
                </c:pt>
                <c:pt idx="417">
                  <c:v>269.89999999999998</c:v>
                </c:pt>
                <c:pt idx="418">
                  <c:v>270.32</c:v>
                </c:pt>
                <c:pt idx="419">
                  <c:v>270.74</c:v>
                </c:pt>
                <c:pt idx="420">
                  <c:v>271.16000000000003</c:v>
                </c:pt>
                <c:pt idx="421">
                  <c:v>271.58</c:v>
                </c:pt>
                <c:pt idx="422">
                  <c:v>272</c:v>
                </c:pt>
                <c:pt idx="423">
                  <c:v>272.24</c:v>
                </c:pt>
                <c:pt idx="424">
                  <c:v>272.83</c:v>
                </c:pt>
                <c:pt idx="425">
                  <c:v>273.25</c:v>
                </c:pt>
                <c:pt idx="426">
                  <c:v>273.67</c:v>
                </c:pt>
                <c:pt idx="427">
                  <c:v>274.08999999999997</c:v>
                </c:pt>
                <c:pt idx="428">
                  <c:v>274.51</c:v>
                </c:pt>
                <c:pt idx="429">
                  <c:v>274.93</c:v>
                </c:pt>
                <c:pt idx="430">
                  <c:v>275.35000000000002</c:v>
                </c:pt>
                <c:pt idx="431">
                  <c:v>275.77</c:v>
                </c:pt>
                <c:pt idx="432">
                  <c:v>276.19</c:v>
                </c:pt>
                <c:pt idx="433">
                  <c:v>276.61</c:v>
                </c:pt>
                <c:pt idx="434">
                  <c:v>277.05</c:v>
                </c:pt>
                <c:pt idx="435">
                  <c:v>277.45999999999998</c:v>
                </c:pt>
                <c:pt idx="436">
                  <c:v>277.87</c:v>
                </c:pt>
                <c:pt idx="437">
                  <c:v>278.3</c:v>
                </c:pt>
                <c:pt idx="438">
                  <c:v>278.72000000000003</c:v>
                </c:pt>
                <c:pt idx="439">
                  <c:v>279.14</c:v>
                </c:pt>
                <c:pt idx="440">
                  <c:v>279.57</c:v>
                </c:pt>
                <c:pt idx="441">
                  <c:v>279.99</c:v>
                </c:pt>
                <c:pt idx="442">
                  <c:v>280.41000000000003</c:v>
                </c:pt>
                <c:pt idx="443">
                  <c:v>280.83999999999997</c:v>
                </c:pt>
                <c:pt idx="444">
                  <c:v>281.26</c:v>
                </c:pt>
                <c:pt idx="445">
                  <c:v>281.68</c:v>
                </c:pt>
                <c:pt idx="446">
                  <c:v>282.10000000000002</c:v>
                </c:pt>
                <c:pt idx="447">
                  <c:v>282.52999999999997</c:v>
                </c:pt>
                <c:pt idx="448">
                  <c:v>282.95</c:v>
                </c:pt>
                <c:pt idx="449">
                  <c:v>283.38</c:v>
                </c:pt>
                <c:pt idx="450">
                  <c:v>283.8</c:v>
                </c:pt>
                <c:pt idx="451">
                  <c:v>284.23</c:v>
                </c:pt>
                <c:pt idx="452">
                  <c:v>284.64999999999998</c:v>
                </c:pt>
                <c:pt idx="453">
                  <c:v>285.07</c:v>
                </c:pt>
                <c:pt idx="454">
                  <c:v>285.5</c:v>
                </c:pt>
                <c:pt idx="455">
                  <c:v>285.93</c:v>
                </c:pt>
                <c:pt idx="456">
                  <c:v>286.35000000000002</c:v>
                </c:pt>
                <c:pt idx="457">
                  <c:v>286.77999999999997</c:v>
                </c:pt>
                <c:pt idx="458">
                  <c:v>287.2</c:v>
                </c:pt>
                <c:pt idx="459">
                  <c:v>287.63</c:v>
                </c:pt>
                <c:pt idx="460">
                  <c:v>288.05</c:v>
                </c:pt>
                <c:pt idx="461">
                  <c:v>288.48</c:v>
                </c:pt>
                <c:pt idx="462">
                  <c:v>288.91000000000003</c:v>
                </c:pt>
                <c:pt idx="463">
                  <c:v>289.33999999999997</c:v>
                </c:pt>
                <c:pt idx="464">
                  <c:v>289.76</c:v>
                </c:pt>
                <c:pt idx="465">
                  <c:v>290.19</c:v>
                </c:pt>
                <c:pt idx="466">
                  <c:v>290.62</c:v>
                </c:pt>
                <c:pt idx="467">
                  <c:v>291.04000000000002</c:v>
                </c:pt>
                <c:pt idx="468">
                  <c:v>291.47000000000003</c:v>
                </c:pt>
                <c:pt idx="469">
                  <c:v>291.89999999999998</c:v>
                </c:pt>
                <c:pt idx="470">
                  <c:v>292.33</c:v>
                </c:pt>
                <c:pt idx="471">
                  <c:v>292.76</c:v>
                </c:pt>
                <c:pt idx="472">
                  <c:v>293.19</c:v>
                </c:pt>
                <c:pt idx="473">
                  <c:v>293.62</c:v>
                </c:pt>
                <c:pt idx="474">
                  <c:v>294.04000000000002</c:v>
                </c:pt>
                <c:pt idx="475">
                  <c:v>294.47000000000003</c:v>
                </c:pt>
                <c:pt idx="476">
                  <c:v>294.89999999999998</c:v>
                </c:pt>
                <c:pt idx="477">
                  <c:v>295.33</c:v>
                </c:pt>
                <c:pt idx="478">
                  <c:v>295.76</c:v>
                </c:pt>
                <c:pt idx="479">
                  <c:v>296.19</c:v>
                </c:pt>
                <c:pt idx="480">
                  <c:v>296.62</c:v>
                </c:pt>
                <c:pt idx="481">
                  <c:v>297.06</c:v>
                </c:pt>
                <c:pt idx="482">
                  <c:v>297.49</c:v>
                </c:pt>
                <c:pt idx="483">
                  <c:v>297.92</c:v>
                </c:pt>
                <c:pt idx="484">
                  <c:v>298.35000000000002</c:v>
                </c:pt>
                <c:pt idx="485">
                  <c:v>298.77999999999997</c:v>
                </c:pt>
                <c:pt idx="486">
                  <c:v>299.22000000000003</c:v>
                </c:pt>
                <c:pt idx="487">
                  <c:v>299.64999999999998</c:v>
                </c:pt>
                <c:pt idx="488">
                  <c:v>300.08</c:v>
                </c:pt>
                <c:pt idx="489">
                  <c:v>300.51</c:v>
                </c:pt>
                <c:pt idx="490">
                  <c:v>300.95</c:v>
                </c:pt>
                <c:pt idx="491">
                  <c:v>301.38</c:v>
                </c:pt>
                <c:pt idx="492">
                  <c:v>301.82</c:v>
                </c:pt>
                <c:pt idx="493">
                  <c:v>302.25</c:v>
                </c:pt>
                <c:pt idx="494">
                  <c:v>302.68</c:v>
                </c:pt>
                <c:pt idx="495">
                  <c:v>303.12</c:v>
                </c:pt>
                <c:pt idx="496">
                  <c:v>303.55</c:v>
                </c:pt>
                <c:pt idx="497">
                  <c:v>303.99</c:v>
                </c:pt>
                <c:pt idx="498">
                  <c:v>304.42</c:v>
                </c:pt>
                <c:pt idx="499">
                  <c:v>304.86</c:v>
                </c:pt>
                <c:pt idx="500">
                  <c:v>305.3</c:v>
                </c:pt>
                <c:pt idx="501">
                  <c:v>305.74</c:v>
                </c:pt>
                <c:pt idx="502">
                  <c:v>306.18</c:v>
                </c:pt>
                <c:pt idx="503">
                  <c:v>306.62</c:v>
                </c:pt>
                <c:pt idx="504">
                  <c:v>307.05</c:v>
                </c:pt>
                <c:pt idx="505">
                  <c:v>307.49</c:v>
                </c:pt>
                <c:pt idx="506">
                  <c:v>307.93</c:v>
                </c:pt>
                <c:pt idx="507">
                  <c:v>308.37</c:v>
                </c:pt>
                <c:pt idx="508">
                  <c:v>308.81</c:v>
                </c:pt>
                <c:pt idx="509">
                  <c:v>309.25</c:v>
                </c:pt>
                <c:pt idx="510">
                  <c:v>309.7</c:v>
                </c:pt>
                <c:pt idx="511">
                  <c:v>310.14</c:v>
                </c:pt>
                <c:pt idx="512">
                  <c:v>310.58</c:v>
                </c:pt>
                <c:pt idx="513">
                  <c:v>311.02999999999997</c:v>
                </c:pt>
                <c:pt idx="514">
                  <c:v>311.47000000000003</c:v>
                </c:pt>
                <c:pt idx="515">
                  <c:v>311.92</c:v>
                </c:pt>
                <c:pt idx="516">
                  <c:v>312.36</c:v>
                </c:pt>
                <c:pt idx="517">
                  <c:v>312.81</c:v>
                </c:pt>
                <c:pt idx="518">
                  <c:v>313.25</c:v>
                </c:pt>
                <c:pt idx="519">
                  <c:v>313.7</c:v>
                </c:pt>
                <c:pt idx="520">
                  <c:v>314.14999999999998</c:v>
                </c:pt>
                <c:pt idx="521">
                  <c:v>314.60000000000002</c:v>
                </c:pt>
                <c:pt idx="522">
                  <c:v>315.05</c:v>
                </c:pt>
                <c:pt idx="523">
                  <c:v>315.49</c:v>
                </c:pt>
                <c:pt idx="524">
                  <c:v>315.94</c:v>
                </c:pt>
                <c:pt idx="525">
                  <c:v>316.39</c:v>
                </c:pt>
                <c:pt idx="526">
                  <c:v>316.83999999999997</c:v>
                </c:pt>
                <c:pt idx="527">
                  <c:v>317.29000000000002</c:v>
                </c:pt>
                <c:pt idx="528">
                  <c:v>317.74</c:v>
                </c:pt>
                <c:pt idx="529">
                  <c:v>318.19</c:v>
                </c:pt>
                <c:pt idx="530">
                  <c:v>318.64999999999998</c:v>
                </c:pt>
                <c:pt idx="531">
                  <c:v>319.10000000000002</c:v>
                </c:pt>
                <c:pt idx="532">
                  <c:v>319.56</c:v>
                </c:pt>
                <c:pt idx="533">
                  <c:v>320.01</c:v>
                </c:pt>
                <c:pt idx="534">
                  <c:v>320.45999999999998</c:v>
                </c:pt>
                <c:pt idx="535">
                  <c:v>320.92</c:v>
                </c:pt>
                <c:pt idx="536">
                  <c:v>321.37</c:v>
                </c:pt>
                <c:pt idx="537">
                  <c:v>321.83</c:v>
                </c:pt>
                <c:pt idx="538">
                  <c:v>322.27999999999997</c:v>
                </c:pt>
                <c:pt idx="539">
                  <c:v>322.74</c:v>
                </c:pt>
                <c:pt idx="540">
                  <c:v>323.2</c:v>
                </c:pt>
                <c:pt idx="541">
                  <c:v>323.66000000000003</c:v>
                </c:pt>
                <c:pt idx="542">
                  <c:v>324.12</c:v>
                </c:pt>
                <c:pt idx="543">
                  <c:v>324.57</c:v>
                </c:pt>
                <c:pt idx="544">
                  <c:v>325.02999999999997</c:v>
                </c:pt>
                <c:pt idx="545">
                  <c:v>325.49</c:v>
                </c:pt>
                <c:pt idx="546">
                  <c:v>325.95</c:v>
                </c:pt>
                <c:pt idx="547">
                  <c:v>326.41000000000003</c:v>
                </c:pt>
                <c:pt idx="548">
                  <c:v>326.87</c:v>
                </c:pt>
                <c:pt idx="549">
                  <c:v>327.33</c:v>
                </c:pt>
                <c:pt idx="550">
                  <c:v>327.8</c:v>
                </c:pt>
                <c:pt idx="551">
                  <c:v>328.26</c:v>
                </c:pt>
                <c:pt idx="552">
                  <c:v>328.73</c:v>
                </c:pt>
                <c:pt idx="553">
                  <c:v>329.19</c:v>
                </c:pt>
                <c:pt idx="554">
                  <c:v>329.65</c:v>
                </c:pt>
                <c:pt idx="555">
                  <c:v>330.12</c:v>
                </c:pt>
                <c:pt idx="556">
                  <c:v>330.58</c:v>
                </c:pt>
                <c:pt idx="557">
                  <c:v>331.05</c:v>
                </c:pt>
                <c:pt idx="558">
                  <c:v>331.51</c:v>
                </c:pt>
                <c:pt idx="559">
                  <c:v>331.98</c:v>
                </c:pt>
                <c:pt idx="560">
                  <c:v>332.45</c:v>
                </c:pt>
                <c:pt idx="561">
                  <c:v>332.92</c:v>
                </c:pt>
                <c:pt idx="562">
                  <c:v>333.39</c:v>
                </c:pt>
                <c:pt idx="563">
                  <c:v>333.85</c:v>
                </c:pt>
                <c:pt idx="564">
                  <c:v>334.32</c:v>
                </c:pt>
                <c:pt idx="565">
                  <c:v>334.79</c:v>
                </c:pt>
                <c:pt idx="566">
                  <c:v>335.26</c:v>
                </c:pt>
                <c:pt idx="567">
                  <c:v>335.73</c:v>
                </c:pt>
                <c:pt idx="568">
                  <c:v>336.2</c:v>
                </c:pt>
                <c:pt idx="569">
                  <c:v>336.68</c:v>
                </c:pt>
                <c:pt idx="570">
                  <c:v>337.15</c:v>
                </c:pt>
                <c:pt idx="571">
                  <c:v>337.63</c:v>
                </c:pt>
                <c:pt idx="572">
                  <c:v>338.1</c:v>
                </c:pt>
                <c:pt idx="573">
                  <c:v>338.58</c:v>
                </c:pt>
                <c:pt idx="574">
                  <c:v>339.05</c:v>
                </c:pt>
                <c:pt idx="575">
                  <c:v>339.53</c:v>
                </c:pt>
                <c:pt idx="576">
                  <c:v>340</c:v>
                </c:pt>
                <c:pt idx="577">
                  <c:v>340.48</c:v>
                </c:pt>
                <c:pt idx="578">
                  <c:v>340.95</c:v>
                </c:pt>
                <c:pt idx="579">
                  <c:v>341.43</c:v>
                </c:pt>
                <c:pt idx="580">
                  <c:v>341.91</c:v>
                </c:pt>
                <c:pt idx="581">
                  <c:v>342.39</c:v>
                </c:pt>
                <c:pt idx="582">
                  <c:v>342.87</c:v>
                </c:pt>
                <c:pt idx="583">
                  <c:v>343.35</c:v>
                </c:pt>
                <c:pt idx="584">
                  <c:v>343.83</c:v>
                </c:pt>
                <c:pt idx="585">
                  <c:v>344.31</c:v>
                </c:pt>
                <c:pt idx="586">
                  <c:v>344.79</c:v>
                </c:pt>
                <c:pt idx="587">
                  <c:v>345.27</c:v>
                </c:pt>
                <c:pt idx="588">
                  <c:v>345.75</c:v>
                </c:pt>
                <c:pt idx="589">
                  <c:v>346.24</c:v>
                </c:pt>
                <c:pt idx="590">
                  <c:v>346.72</c:v>
                </c:pt>
                <c:pt idx="591">
                  <c:v>347.21</c:v>
                </c:pt>
                <c:pt idx="592">
                  <c:v>347.69</c:v>
                </c:pt>
                <c:pt idx="593">
                  <c:v>348.18</c:v>
                </c:pt>
                <c:pt idx="594">
                  <c:v>348.66</c:v>
                </c:pt>
                <c:pt idx="595">
                  <c:v>349.15</c:v>
                </c:pt>
                <c:pt idx="596">
                  <c:v>349.68</c:v>
                </c:pt>
                <c:pt idx="597">
                  <c:v>350.11</c:v>
                </c:pt>
                <c:pt idx="598">
                  <c:v>350.6</c:v>
                </c:pt>
                <c:pt idx="599">
                  <c:v>351.09</c:v>
                </c:pt>
                <c:pt idx="600">
                  <c:v>351.58</c:v>
                </c:pt>
                <c:pt idx="601">
                  <c:v>352.07</c:v>
                </c:pt>
                <c:pt idx="602">
                  <c:v>352.56</c:v>
                </c:pt>
                <c:pt idx="603">
                  <c:v>353.05</c:v>
                </c:pt>
                <c:pt idx="604">
                  <c:v>353.54</c:v>
                </c:pt>
                <c:pt idx="605">
                  <c:v>354.03</c:v>
                </c:pt>
                <c:pt idx="606">
                  <c:v>354.52</c:v>
                </c:pt>
                <c:pt idx="607">
                  <c:v>355.01</c:v>
                </c:pt>
                <c:pt idx="608">
                  <c:v>355.5</c:v>
                </c:pt>
                <c:pt idx="609">
                  <c:v>355.99</c:v>
                </c:pt>
                <c:pt idx="610">
                  <c:v>356.48</c:v>
                </c:pt>
                <c:pt idx="611">
                  <c:v>356.97</c:v>
                </c:pt>
                <c:pt idx="612">
                  <c:v>357.47</c:v>
                </c:pt>
                <c:pt idx="613">
                  <c:v>357.96</c:v>
                </c:pt>
                <c:pt idx="614">
                  <c:v>358.45</c:v>
                </c:pt>
                <c:pt idx="615">
                  <c:v>358.94</c:v>
                </c:pt>
                <c:pt idx="616">
                  <c:v>359.44</c:v>
                </c:pt>
                <c:pt idx="617">
                  <c:v>359.93</c:v>
                </c:pt>
                <c:pt idx="618">
                  <c:v>360.42</c:v>
                </c:pt>
                <c:pt idx="619">
                  <c:v>360.91</c:v>
                </c:pt>
                <c:pt idx="620">
                  <c:v>361.41</c:v>
                </c:pt>
                <c:pt idx="621">
                  <c:v>361.9</c:v>
                </c:pt>
                <c:pt idx="622">
                  <c:v>362.4</c:v>
                </c:pt>
                <c:pt idx="623">
                  <c:v>362.89</c:v>
                </c:pt>
                <c:pt idx="624">
                  <c:v>363.38</c:v>
                </c:pt>
                <c:pt idx="625">
                  <c:v>363.88</c:v>
                </c:pt>
                <c:pt idx="626">
                  <c:v>364.37</c:v>
                </c:pt>
                <c:pt idx="627">
                  <c:v>364.87</c:v>
                </c:pt>
                <c:pt idx="628">
                  <c:v>365.36</c:v>
                </c:pt>
                <c:pt idx="629">
                  <c:v>365.86</c:v>
                </c:pt>
                <c:pt idx="630">
                  <c:v>366.35</c:v>
                </c:pt>
                <c:pt idx="631">
                  <c:v>366.85</c:v>
                </c:pt>
                <c:pt idx="632">
                  <c:v>367.34</c:v>
                </c:pt>
                <c:pt idx="633">
                  <c:v>367.84</c:v>
                </c:pt>
                <c:pt idx="634">
                  <c:v>368.34</c:v>
                </c:pt>
                <c:pt idx="635">
                  <c:v>368.83</c:v>
                </c:pt>
                <c:pt idx="636">
                  <c:v>369.33</c:v>
                </c:pt>
                <c:pt idx="637">
                  <c:v>369.82</c:v>
                </c:pt>
                <c:pt idx="638">
                  <c:v>370.32</c:v>
                </c:pt>
                <c:pt idx="639">
                  <c:v>370.82</c:v>
                </c:pt>
                <c:pt idx="640">
                  <c:v>371.32</c:v>
                </c:pt>
                <c:pt idx="641">
                  <c:v>371.81</c:v>
                </c:pt>
                <c:pt idx="642">
                  <c:v>372.31</c:v>
                </c:pt>
                <c:pt idx="643">
                  <c:v>372.81</c:v>
                </c:pt>
                <c:pt idx="644">
                  <c:v>373.31</c:v>
                </c:pt>
                <c:pt idx="645">
                  <c:v>373.81</c:v>
                </c:pt>
                <c:pt idx="646">
                  <c:v>374.3</c:v>
                </c:pt>
                <c:pt idx="647">
                  <c:v>374.8</c:v>
                </c:pt>
                <c:pt idx="648">
                  <c:v>375.3</c:v>
                </c:pt>
                <c:pt idx="649">
                  <c:v>375.8</c:v>
                </c:pt>
                <c:pt idx="650">
                  <c:v>376.3</c:v>
                </c:pt>
                <c:pt idx="651">
                  <c:v>376.8</c:v>
                </c:pt>
                <c:pt idx="652">
                  <c:v>377.3</c:v>
                </c:pt>
                <c:pt idx="653">
                  <c:v>377.8</c:v>
                </c:pt>
                <c:pt idx="654">
                  <c:v>378.3</c:v>
                </c:pt>
                <c:pt idx="655">
                  <c:v>378.8</c:v>
                </c:pt>
                <c:pt idx="656">
                  <c:v>379.3</c:v>
                </c:pt>
                <c:pt idx="657">
                  <c:v>379.8</c:v>
                </c:pt>
                <c:pt idx="658">
                  <c:v>380.3</c:v>
                </c:pt>
                <c:pt idx="659">
                  <c:v>380.8</c:v>
                </c:pt>
                <c:pt idx="660">
                  <c:v>381.3</c:v>
                </c:pt>
                <c:pt idx="661">
                  <c:v>381.81</c:v>
                </c:pt>
                <c:pt idx="662">
                  <c:v>382.31</c:v>
                </c:pt>
                <c:pt idx="663">
                  <c:v>382.81</c:v>
                </c:pt>
                <c:pt idx="664">
                  <c:v>383.31</c:v>
                </c:pt>
                <c:pt idx="665">
                  <c:v>383.81</c:v>
                </c:pt>
                <c:pt idx="666">
                  <c:v>384.32</c:v>
                </c:pt>
                <c:pt idx="667">
                  <c:v>384.82</c:v>
                </c:pt>
                <c:pt idx="668">
                  <c:v>385.32</c:v>
                </c:pt>
                <c:pt idx="669">
                  <c:v>385.82</c:v>
                </c:pt>
                <c:pt idx="670">
                  <c:v>386.33</c:v>
                </c:pt>
                <c:pt idx="671">
                  <c:v>386.83</c:v>
                </c:pt>
                <c:pt idx="672">
                  <c:v>387.34</c:v>
                </c:pt>
                <c:pt idx="673">
                  <c:v>387.84</c:v>
                </c:pt>
                <c:pt idx="674">
                  <c:v>388.34</c:v>
                </c:pt>
                <c:pt idx="675">
                  <c:v>388.85</c:v>
                </c:pt>
                <c:pt idx="676">
                  <c:v>389.35</c:v>
                </c:pt>
                <c:pt idx="677">
                  <c:v>389.86</c:v>
                </c:pt>
                <c:pt idx="678">
                  <c:v>390.36</c:v>
                </c:pt>
                <c:pt idx="679">
                  <c:v>390.87</c:v>
                </c:pt>
                <c:pt idx="680">
                  <c:v>391.37</c:v>
                </c:pt>
                <c:pt idx="681">
                  <c:v>391.88</c:v>
                </c:pt>
                <c:pt idx="682">
                  <c:v>392.38</c:v>
                </c:pt>
                <c:pt idx="683">
                  <c:v>392.89</c:v>
                </c:pt>
                <c:pt idx="684">
                  <c:v>393.4</c:v>
                </c:pt>
                <c:pt idx="685">
                  <c:v>393.9</c:v>
                </c:pt>
                <c:pt idx="686">
                  <c:v>394.41</c:v>
                </c:pt>
                <c:pt idx="687">
                  <c:v>394.91</c:v>
                </c:pt>
                <c:pt idx="688">
                  <c:v>395.42</c:v>
                </c:pt>
                <c:pt idx="689">
                  <c:v>395.93</c:v>
                </c:pt>
                <c:pt idx="690">
                  <c:v>396.44</c:v>
                </c:pt>
                <c:pt idx="691">
                  <c:v>396.94</c:v>
                </c:pt>
                <c:pt idx="692">
                  <c:v>397.45</c:v>
                </c:pt>
                <c:pt idx="693">
                  <c:v>397.96</c:v>
                </c:pt>
                <c:pt idx="694">
                  <c:v>398.47</c:v>
                </c:pt>
                <c:pt idx="695">
                  <c:v>398.98</c:v>
                </c:pt>
                <c:pt idx="696">
                  <c:v>399.48</c:v>
                </c:pt>
                <c:pt idx="697">
                  <c:v>399.99</c:v>
                </c:pt>
                <c:pt idx="698">
                  <c:v>400.5</c:v>
                </c:pt>
                <c:pt idx="699">
                  <c:v>401.01</c:v>
                </c:pt>
                <c:pt idx="700">
                  <c:v>401.53</c:v>
                </c:pt>
                <c:pt idx="701">
                  <c:v>402.04</c:v>
                </c:pt>
                <c:pt idx="702">
                  <c:v>402.55</c:v>
                </c:pt>
                <c:pt idx="703">
                  <c:v>403.07</c:v>
                </c:pt>
                <c:pt idx="704">
                  <c:v>403.58</c:v>
                </c:pt>
                <c:pt idx="705">
                  <c:v>404.09</c:v>
                </c:pt>
                <c:pt idx="706">
                  <c:v>404.6</c:v>
                </c:pt>
                <c:pt idx="707">
                  <c:v>405.12</c:v>
                </c:pt>
                <c:pt idx="708">
                  <c:v>405.63</c:v>
                </c:pt>
                <c:pt idx="709">
                  <c:v>406.62</c:v>
                </c:pt>
                <c:pt idx="710">
                  <c:v>406.67</c:v>
                </c:pt>
                <c:pt idx="711">
                  <c:v>407.19</c:v>
                </c:pt>
                <c:pt idx="712">
                  <c:v>407.71</c:v>
                </c:pt>
                <c:pt idx="713">
                  <c:v>408.22</c:v>
                </c:pt>
                <c:pt idx="714">
                  <c:v>408.74</c:v>
                </c:pt>
                <c:pt idx="715">
                  <c:v>409.26</c:v>
                </c:pt>
                <c:pt idx="716">
                  <c:v>409.78</c:v>
                </c:pt>
                <c:pt idx="717">
                  <c:v>410.3</c:v>
                </c:pt>
                <c:pt idx="718">
                  <c:v>410.82</c:v>
                </c:pt>
                <c:pt idx="719">
                  <c:v>411.35</c:v>
                </c:pt>
                <c:pt idx="720">
                  <c:v>411.87</c:v>
                </c:pt>
                <c:pt idx="721">
                  <c:v>412.4</c:v>
                </c:pt>
                <c:pt idx="722">
                  <c:v>412.92</c:v>
                </c:pt>
                <c:pt idx="723">
                  <c:v>413.45</c:v>
                </c:pt>
                <c:pt idx="724">
                  <c:v>413.97</c:v>
                </c:pt>
                <c:pt idx="725">
                  <c:v>414.5</c:v>
                </c:pt>
                <c:pt idx="726">
                  <c:v>415.02</c:v>
                </c:pt>
                <c:pt idx="727">
                  <c:v>415.55</c:v>
                </c:pt>
                <c:pt idx="728">
                  <c:v>416.07</c:v>
                </c:pt>
                <c:pt idx="729">
                  <c:v>416.6</c:v>
                </c:pt>
                <c:pt idx="730">
                  <c:v>417.13</c:v>
                </c:pt>
                <c:pt idx="731">
                  <c:v>417.66</c:v>
                </c:pt>
                <c:pt idx="732">
                  <c:v>418.19</c:v>
                </c:pt>
                <c:pt idx="733">
                  <c:v>418.72</c:v>
                </c:pt>
                <c:pt idx="734">
                  <c:v>419.26</c:v>
                </c:pt>
                <c:pt idx="735">
                  <c:v>419.79</c:v>
                </c:pt>
                <c:pt idx="736">
                  <c:v>420.32</c:v>
                </c:pt>
                <c:pt idx="737">
                  <c:v>420.85</c:v>
                </c:pt>
                <c:pt idx="738">
                  <c:v>421.38</c:v>
                </c:pt>
                <c:pt idx="739">
                  <c:v>421.92</c:v>
                </c:pt>
                <c:pt idx="740">
                  <c:v>422.45</c:v>
                </c:pt>
                <c:pt idx="741">
                  <c:v>422.99</c:v>
                </c:pt>
                <c:pt idx="742">
                  <c:v>423.53</c:v>
                </c:pt>
                <c:pt idx="743">
                  <c:v>424.07</c:v>
                </c:pt>
                <c:pt idx="744">
                  <c:v>424.6</c:v>
                </c:pt>
                <c:pt idx="745">
                  <c:v>425.14</c:v>
                </c:pt>
                <c:pt idx="746">
                  <c:v>425.68</c:v>
                </c:pt>
                <c:pt idx="747">
                  <c:v>426.21</c:v>
                </c:pt>
                <c:pt idx="748">
                  <c:v>426.75</c:v>
                </c:pt>
                <c:pt idx="749">
                  <c:v>427.29</c:v>
                </c:pt>
                <c:pt idx="750">
                  <c:v>427.84</c:v>
                </c:pt>
                <c:pt idx="751">
                  <c:v>428.38</c:v>
                </c:pt>
                <c:pt idx="752">
                  <c:v>428.92</c:v>
                </c:pt>
                <c:pt idx="753">
                  <c:v>429.46</c:v>
                </c:pt>
                <c:pt idx="754">
                  <c:v>430.01</c:v>
                </c:pt>
                <c:pt idx="755">
                  <c:v>430.55</c:v>
                </c:pt>
                <c:pt idx="756">
                  <c:v>431.09</c:v>
                </c:pt>
                <c:pt idx="757">
                  <c:v>431.64</c:v>
                </c:pt>
                <c:pt idx="758">
                  <c:v>432.18</c:v>
                </c:pt>
                <c:pt idx="759">
                  <c:v>432.73</c:v>
                </c:pt>
                <c:pt idx="760">
                  <c:v>433.28</c:v>
                </c:pt>
                <c:pt idx="761">
                  <c:v>433.83</c:v>
                </c:pt>
                <c:pt idx="762">
                  <c:v>434.38</c:v>
                </c:pt>
                <c:pt idx="763">
                  <c:v>434.93</c:v>
                </c:pt>
                <c:pt idx="764">
                  <c:v>435.47</c:v>
                </c:pt>
                <c:pt idx="765">
                  <c:v>436.02</c:v>
                </c:pt>
                <c:pt idx="766">
                  <c:v>436.57</c:v>
                </c:pt>
                <c:pt idx="767">
                  <c:v>437.12</c:v>
                </c:pt>
                <c:pt idx="768">
                  <c:v>437.67</c:v>
                </c:pt>
                <c:pt idx="769">
                  <c:v>437.22</c:v>
                </c:pt>
                <c:pt idx="770">
                  <c:v>438.78</c:v>
                </c:pt>
                <c:pt idx="771">
                  <c:v>439.34</c:v>
                </c:pt>
                <c:pt idx="772">
                  <c:v>439.89</c:v>
                </c:pt>
                <c:pt idx="773">
                  <c:v>440.45</c:v>
                </c:pt>
                <c:pt idx="774">
                  <c:v>441</c:v>
                </c:pt>
                <c:pt idx="775">
                  <c:v>441.56</c:v>
                </c:pt>
                <c:pt idx="776">
                  <c:v>442.11</c:v>
                </c:pt>
                <c:pt idx="777">
                  <c:v>442.67</c:v>
                </c:pt>
                <c:pt idx="778">
                  <c:v>443.22</c:v>
                </c:pt>
                <c:pt idx="779">
                  <c:v>443.78</c:v>
                </c:pt>
                <c:pt idx="780">
                  <c:v>444.34</c:v>
                </c:pt>
                <c:pt idx="781">
                  <c:v>444.9</c:v>
                </c:pt>
                <c:pt idx="782">
                  <c:v>445.46</c:v>
                </c:pt>
                <c:pt idx="783">
                  <c:v>446.03</c:v>
                </c:pt>
                <c:pt idx="784">
                  <c:v>446.59</c:v>
                </c:pt>
                <c:pt idx="785">
                  <c:v>447.15</c:v>
                </c:pt>
                <c:pt idx="786">
                  <c:v>447.71</c:v>
                </c:pt>
                <c:pt idx="787">
                  <c:v>448.27</c:v>
                </c:pt>
                <c:pt idx="788">
                  <c:v>448.83</c:v>
                </c:pt>
                <c:pt idx="789">
                  <c:v>449.4</c:v>
                </c:pt>
                <c:pt idx="790">
                  <c:v>449.96</c:v>
                </c:pt>
                <c:pt idx="791">
                  <c:v>450.53</c:v>
                </c:pt>
                <c:pt idx="792">
                  <c:v>451.1</c:v>
                </c:pt>
                <c:pt idx="793">
                  <c:v>451.67</c:v>
                </c:pt>
                <c:pt idx="794">
                  <c:v>452.23</c:v>
                </c:pt>
                <c:pt idx="795">
                  <c:v>452.8</c:v>
                </c:pt>
                <c:pt idx="796">
                  <c:v>453.37</c:v>
                </c:pt>
                <c:pt idx="797">
                  <c:v>453.93</c:v>
                </c:pt>
                <c:pt idx="798">
                  <c:v>454.5</c:v>
                </c:pt>
                <c:pt idx="799">
                  <c:v>455.07</c:v>
                </c:pt>
                <c:pt idx="800">
                  <c:v>455.64</c:v>
                </c:pt>
                <c:pt idx="801">
                  <c:v>456.2</c:v>
                </c:pt>
                <c:pt idx="802">
                  <c:v>456.77</c:v>
                </c:pt>
                <c:pt idx="803">
                  <c:v>457.34</c:v>
                </c:pt>
                <c:pt idx="804">
                  <c:v>457.91</c:v>
                </c:pt>
                <c:pt idx="805">
                  <c:v>458.48</c:v>
                </c:pt>
                <c:pt idx="806">
                  <c:v>459.04</c:v>
                </c:pt>
                <c:pt idx="807">
                  <c:v>459.61</c:v>
                </c:pt>
                <c:pt idx="808">
                  <c:v>460.18</c:v>
                </c:pt>
                <c:pt idx="809">
                  <c:v>460.75</c:v>
                </c:pt>
                <c:pt idx="810">
                  <c:v>461.32</c:v>
                </c:pt>
                <c:pt idx="811">
                  <c:v>461.9</c:v>
                </c:pt>
                <c:pt idx="812">
                  <c:v>462.47</c:v>
                </c:pt>
                <c:pt idx="813">
                  <c:v>463.04</c:v>
                </c:pt>
                <c:pt idx="814">
                  <c:v>463.61</c:v>
                </c:pt>
                <c:pt idx="815">
                  <c:v>464.18</c:v>
                </c:pt>
                <c:pt idx="816">
                  <c:v>464.76</c:v>
                </c:pt>
                <c:pt idx="817">
                  <c:v>465.33</c:v>
                </c:pt>
                <c:pt idx="818">
                  <c:v>465.9</c:v>
                </c:pt>
                <c:pt idx="819">
                  <c:v>466.48</c:v>
                </c:pt>
                <c:pt idx="820">
                  <c:v>467.05</c:v>
                </c:pt>
                <c:pt idx="821">
                  <c:v>467.63</c:v>
                </c:pt>
                <c:pt idx="822">
                  <c:v>468.2</c:v>
                </c:pt>
                <c:pt idx="823">
                  <c:v>468.78</c:v>
                </c:pt>
                <c:pt idx="824">
                  <c:v>469.36</c:v>
                </c:pt>
                <c:pt idx="825">
                  <c:v>469.93</c:v>
                </c:pt>
                <c:pt idx="826">
                  <c:v>470.51</c:v>
                </c:pt>
                <c:pt idx="827">
                  <c:v>471.08</c:v>
                </c:pt>
                <c:pt idx="828">
                  <c:v>471.66</c:v>
                </c:pt>
                <c:pt idx="829">
                  <c:v>472.24</c:v>
                </c:pt>
                <c:pt idx="830">
                  <c:v>472.82</c:v>
                </c:pt>
                <c:pt idx="831">
                  <c:v>473.4</c:v>
                </c:pt>
                <c:pt idx="832">
                  <c:v>473.98</c:v>
                </c:pt>
                <c:pt idx="833">
                  <c:v>474.56</c:v>
                </c:pt>
                <c:pt idx="834">
                  <c:v>475.14</c:v>
                </c:pt>
                <c:pt idx="835">
                  <c:v>475.72</c:v>
                </c:pt>
                <c:pt idx="836">
                  <c:v>476.3</c:v>
                </c:pt>
                <c:pt idx="837">
                  <c:v>476.88</c:v>
                </c:pt>
                <c:pt idx="838">
                  <c:v>477.46</c:v>
                </c:pt>
                <c:pt idx="839">
                  <c:v>478.04</c:v>
                </c:pt>
                <c:pt idx="840">
                  <c:v>478.63</c:v>
                </c:pt>
                <c:pt idx="841">
                  <c:v>479.21</c:v>
                </c:pt>
                <c:pt idx="842">
                  <c:v>479.8</c:v>
                </c:pt>
                <c:pt idx="843">
                  <c:v>480.38</c:v>
                </c:pt>
                <c:pt idx="844">
                  <c:v>480.96</c:v>
                </c:pt>
                <c:pt idx="845">
                  <c:v>481.55</c:v>
                </c:pt>
                <c:pt idx="846">
                  <c:v>482.13</c:v>
                </c:pt>
                <c:pt idx="847">
                  <c:v>482.72</c:v>
                </c:pt>
                <c:pt idx="848">
                  <c:v>483.3</c:v>
                </c:pt>
                <c:pt idx="849">
                  <c:v>483.89</c:v>
                </c:pt>
                <c:pt idx="850">
                  <c:v>484.48</c:v>
                </c:pt>
                <c:pt idx="851">
                  <c:v>485.06</c:v>
                </c:pt>
                <c:pt idx="852">
                  <c:v>485.65</c:v>
                </c:pt>
                <c:pt idx="853">
                  <c:v>486.24</c:v>
                </c:pt>
                <c:pt idx="854">
                  <c:v>486.83</c:v>
                </c:pt>
                <c:pt idx="855">
                  <c:v>487.42</c:v>
                </c:pt>
                <c:pt idx="856">
                  <c:v>488</c:v>
                </c:pt>
                <c:pt idx="857">
                  <c:v>488.59</c:v>
                </c:pt>
                <c:pt idx="858">
                  <c:v>489.18</c:v>
                </c:pt>
                <c:pt idx="859">
                  <c:v>489.77</c:v>
                </c:pt>
                <c:pt idx="860">
                  <c:v>490.36</c:v>
                </c:pt>
                <c:pt idx="861">
                  <c:v>490.96</c:v>
                </c:pt>
                <c:pt idx="862">
                  <c:v>491.55</c:v>
                </c:pt>
                <c:pt idx="863">
                  <c:v>492.14</c:v>
                </c:pt>
                <c:pt idx="864">
                  <c:v>492.73</c:v>
                </c:pt>
                <c:pt idx="865">
                  <c:v>493.32</c:v>
                </c:pt>
                <c:pt idx="866">
                  <c:v>493.92</c:v>
                </c:pt>
                <c:pt idx="867">
                  <c:v>494.51</c:v>
                </c:pt>
                <c:pt idx="868">
                  <c:v>495.1</c:v>
                </c:pt>
                <c:pt idx="869">
                  <c:v>495.7</c:v>
                </c:pt>
                <c:pt idx="870">
                  <c:v>496.29</c:v>
                </c:pt>
                <c:pt idx="871">
                  <c:v>496.88</c:v>
                </c:pt>
                <c:pt idx="872">
                  <c:v>497.48</c:v>
                </c:pt>
                <c:pt idx="873">
                  <c:v>498.08</c:v>
                </c:pt>
                <c:pt idx="874">
                  <c:v>498.68</c:v>
                </c:pt>
                <c:pt idx="875">
                  <c:v>499.27</c:v>
                </c:pt>
                <c:pt idx="876">
                  <c:v>499.87</c:v>
                </c:pt>
                <c:pt idx="877">
                  <c:v>500.46</c:v>
                </c:pt>
                <c:pt idx="878">
                  <c:v>501.06</c:v>
                </c:pt>
                <c:pt idx="879">
                  <c:v>501.66</c:v>
                </c:pt>
                <c:pt idx="880">
                  <c:v>502.26</c:v>
                </c:pt>
                <c:pt idx="881">
                  <c:v>502.86</c:v>
                </c:pt>
                <c:pt idx="882">
                  <c:v>503.46</c:v>
                </c:pt>
                <c:pt idx="883">
                  <c:v>504.06</c:v>
                </c:pt>
                <c:pt idx="884">
                  <c:v>504.66</c:v>
                </c:pt>
                <c:pt idx="885">
                  <c:v>505.26</c:v>
                </c:pt>
                <c:pt idx="886">
                  <c:v>505.86</c:v>
                </c:pt>
                <c:pt idx="887">
                  <c:v>506.46</c:v>
                </c:pt>
                <c:pt idx="888">
                  <c:v>507.06</c:v>
                </c:pt>
                <c:pt idx="889">
                  <c:v>507.66</c:v>
                </c:pt>
                <c:pt idx="890">
                  <c:v>508.27</c:v>
                </c:pt>
                <c:pt idx="891">
                  <c:v>508.87</c:v>
                </c:pt>
                <c:pt idx="892">
                  <c:v>509.48</c:v>
                </c:pt>
                <c:pt idx="893">
                  <c:v>510.08</c:v>
                </c:pt>
                <c:pt idx="894">
                  <c:v>510.68</c:v>
                </c:pt>
                <c:pt idx="895">
                  <c:v>511.29</c:v>
                </c:pt>
                <c:pt idx="896">
                  <c:v>511.89</c:v>
                </c:pt>
                <c:pt idx="897">
                  <c:v>512.5</c:v>
                </c:pt>
                <c:pt idx="898">
                  <c:v>513.1</c:v>
                </c:pt>
                <c:pt idx="899">
                  <c:v>513.71</c:v>
                </c:pt>
                <c:pt idx="900">
                  <c:v>514.32000000000005</c:v>
                </c:pt>
                <c:pt idx="901">
                  <c:v>514.92999999999995</c:v>
                </c:pt>
                <c:pt idx="902">
                  <c:v>515.54</c:v>
                </c:pt>
                <c:pt idx="903">
                  <c:v>516.15</c:v>
                </c:pt>
                <c:pt idx="904">
                  <c:v>516.75</c:v>
                </c:pt>
                <c:pt idx="905">
                  <c:v>517.36</c:v>
                </c:pt>
                <c:pt idx="906">
                  <c:v>517.97</c:v>
                </c:pt>
                <c:pt idx="907">
                  <c:v>518.58000000000004</c:v>
                </c:pt>
                <c:pt idx="908">
                  <c:v>519.19000000000005</c:v>
                </c:pt>
                <c:pt idx="909">
                  <c:v>519.79999999999995</c:v>
                </c:pt>
                <c:pt idx="910">
                  <c:v>520.41999999999996</c:v>
                </c:pt>
                <c:pt idx="911">
                  <c:v>521.03</c:v>
                </c:pt>
                <c:pt idx="912">
                  <c:v>521.65</c:v>
                </c:pt>
                <c:pt idx="913">
                  <c:v>522.26</c:v>
                </c:pt>
                <c:pt idx="914">
                  <c:v>522.87</c:v>
                </c:pt>
                <c:pt idx="915">
                  <c:v>523.49</c:v>
                </c:pt>
                <c:pt idx="916">
                  <c:v>524.1</c:v>
                </c:pt>
                <c:pt idx="917">
                  <c:v>524.72</c:v>
                </c:pt>
                <c:pt idx="918">
                  <c:v>525.33000000000004</c:v>
                </c:pt>
                <c:pt idx="919">
                  <c:v>525.95000000000005</c:v>
                </c:pt>
                <c:pt idx="920">
                  <c:v>526.57000000000005</c:v>
                </c:pt>
                <c:pt idx="921">
                  <c:v>527.17999999999995</c:v>
                </c:pt>
                <c:pt idx="922">
                  <c:v>527.80999999999995</c:v>
                </c:pt>
                <c:pt idx="923">
                  <c:v>528.41999999999996</c:v>
                </c:pt>
                <c:pt idx="924">
                  <c:v>529.04</c:v>
                </c:pt>
                <c:pt idx="925">
                  <c:v>529.66</c:v>
                </c:pt>
                <c:pt idx="926">
                  <c:v>530.28</c:v>
                </c:pt>
                <c:pt idx="927">
                  <c:v>530.9</c:v>
                </c:pt>
                <c:pt idx="928">
                  <c:v>531.52</c:v>
                </c:pt>
                <c:pt idx="929">
                  <c:v>532.14</c:v>
                </c:pt>
                <c:pt idx="930">
                  <c:v>532.77</c:v>
                </c:pt>
                <c:pt idx="931">
                  <c:v>533.39</c:v>
                </c:pt>
                <c:pt idx="932">
                  <c:v>534.02</c:v>
                </c:pt>
                <c:pt idx="933">
                  <c:v>534.64</c:v>
                </c:pt>
                <c:pt idx="934">
                  <c:v>535.26</c:v>
                </c:pt>
                <c:pt idx="935">
                  <c:v>535.89</c:v>
                </c:pt>
                <c:pt idx="936">
                  <c:v>536.51</c:v>
                </c:pt>
                <c:pt idx="937">
                  <c:v>537.14</c:v>
                </c:pt>
                <c:pt idx="938">
                  <c:v>537.76</c:v>
                </c:pt>
                <c:pt idx="939">
                  <c:v>538.39</c:v>
                </c:pt>
                <c:pt idx="940">
                  <c:v>539.02</c:v>
                </c:pt>
                <c:pt idx="941">
                  <c:v>539.65</c:v>
                </c:pt>
                <c:pt idx="942">
                  <c:v>540.28</c:v>
                </c:pt>
                <c:pt idx="943">
                  <c:v>540.9</c:v>
                </c:pt>
                <c:pt idx="944">
                  <c:v>541.53</c:v>
                </c:pt>
                <c:pt idx="945">
                  <c:v>542.16</c:v>
                </c:pt>
                <c:pt idx="946">
                  <c:v>542.79</c:v>
                </c:pt>
                <c:pt idx="947">
                  <c:v>543.41999999999996</c:v>
                </c:pt>
                <c:pt idx="948">
                  <c:v>544.04999999999995</c:v>
                </c:pt>
                <c:pt idx="949">
                  <c:v>544.67999999999995</c:v>
                </c:pt>
                <c:pt idx="950">
                  <c:v>545.32000000000005</c:v>
                </c:pt>
                <c:pt idx="951">
                  <c:v>545.95000000000005</c:v>
                </c:pt>
                <c:pt idx="952">
                  <c:v>546.59</c:v>
                </c:pt>
                <c:pt idx="953">
                  <c:v>547.22</c:v>
                </c:pt>
                <c:pt idx="954">
                  <c:v>547.85</c:v>
                </c:pt>
                <c:pt idx="955">
                  <c:v>548.48</c:v>
                </c:pt>
                <c:pt idx="956">
                  <c:v>549.12</c:v>
                </c:pt>
                <c:pt idx="957">
                  <c:v>549.76</c:v>
                </c:pt>
                <c:pt idx="958">
                  <c:v>550.39</c:v>
                </c:pt>
                <c:pt idx="959">
                  <c:v>551.1</c:v>
                </c:pt>
                <c:pt idx="960">
                  <c:v>551.66999999999996</c:v>
                </c:pt>
                <c:pt idx="961">
                  <c:v>552.30999999999995</c:v>
                </c:pt>
                <c:pt idx="962">
                  <c:v>552.95000000000005</c:v>
                </c:pt>
                <c:pt idx="963">
                  <c:v>553.59</c:v>
                </c:pt>
                <c:pt idx="964">
                  <c:v>554.23</c:v>
                </c:pt>
                <c:pt idx="965">
                  <c:v>554.87</c:v>
                </c:pt>
                <c:pt idx="966">
                  <c:v>555.51</c:v>
                </c:pt>
                <c:pt idx="967">
                  <c:v>556.15</c:v>
                </c:pt>
                <c:pt idx="968">
                  <c:v>556.79</c:v>
                </c:pt>
                <c:pt idx="969">
                  <c:v>557.44000000000005</c:v>
                </c:pt>
                <c:pt idx="970">
                  <c:v>558.08000000000004</c:v>
                </c:pt>
                <c:pt idx="971">
                  <c:v>558.72</c:v>
                </c:pt>
                <c:pt idx="972">
                  <c:v>559.37</c:v>
                </c:pt>
                <c:pt idx="973">
                  <c:v>560.01</c:v>
                </c:pt>
                <c:pt idx="974">
                  <c:v>560.66</c:v>
                </c:pt>
                <c:pt idx="975">
                  <c:v>561.30999999999995</c:v>
                </c:pt>
                <c:pt idx="976">
                  <c:v>561.95000000000005</c:v>
                </c:pt>
                <c:pt idx="977">
                  <c:v>562.6</c:v>
                </c:pt>
                <c:pt idx="978">
                  <c:v>563.24</c:v>
                </c:pt>
                <c:pt idx="979">
                  <c:v>563.89</c:v>
                </c:pt>
                <c:pt idx="980">
                  <c:v>564.54</c:v>
                </c:pt>
                <c:pt idx="981">
                  <c:v>565.19000000000005</c:v>
                </c:pt>
                <c:pt idx="982">
                  <c:v>565.84</c:v>
                </c:pt>
                <c:pt idx="983">
                  <c:v>566.49</c:v>
                </c:pt>
                <c:pt idx="984">
                  <c:v>567.14</c:v>
                </c:pt>
                <c:pt idx="985">
                  <c:v>567.79</c:v>
                </c:pt>
                <c:pt idx="986">
                  <c:v>568.44000000000005</c:v>
                </c:pt>
                <c:pt idx="987">
                  <c:v>569.09</c:v>
                </c:pt>
                <c:pt idx="988">
                  <c:v>569.74</c:v>
                </c:pt>
                <c:pt idx="989">
                  <c:v>570.39</c:v>
                </c:pt>
                <c:pt idx="990">
                  <c:v>571.04999999999995</c:v>
                </c:pt>
                <c:pt idx="991">
                  <c:v>571.71</c:v>
                </c:pt>
                <c:pt idx="992">
                  <c:v>572.36</c:v>
                </c:pt>
                <c:pt idx="993">
                  <c:v>573.02</c:v>
                </c:pt>
                <c:pt idx="994">
                  <c:v>573.66999999999996</c:v>
                </c:pt>
                <c:pt idx="995">
                  <c:v>574.33000000000004</c:v>
                </c:pt>
                <c:pt idx="996">
                  <c:v>574.98</c:v>
                </c:pt>
                <c:pt idx="997">
                  <c:v>575.64</c:v>
                </c:pt>
                <c:pt idx="998">
                  <c:v>576.29</c:v>
                </c:pt>
                <c:pt idx="999">
                  <c:v>576.95000000000005</c:v>
                </c:pt>
                <c:pt idx="1000">
                  <c:v>577.61</c:v>
                </c:pt>
                <c:pt idx="1001">
                  <c:v>578.26</c:v>
                </c:pt>
                <c:pt idx="1002">
                  <c:v>578.91999999999996</c:v>
                </c:pt>
                <c:pt idx="1003">
                  <c:v>579.58000000000004</c:v>
                </c:pt>
                <c:pt idx="1004">
                  <c:v>580.24</c:v>
                </c:pt>
                <c:pt idx="1005">
                  <c:v>580.9</c:v>
                </c:pt>
                <c:pt idx="1006">
                  <c:v>581.54999999999995</c:v>
                </c:pt>
                <c:pt idx="1007">
                  <c:v>582.21</c:v>
                </c:pt>
                <c:pt idx="1008">
                  <c:v>582.87</c:v>
                </c:pt>
                <c:pt idx="1009">
                  <c:v>583.53</c:v>
                </c:pt>
                <c:pt idx="1010">
                  <c:v>584.19000000000005</c:v>
                </c:pt>
                <c:pt idx="1011">
                  <c:v>584.86</c:v>
                </c:pt>
                <c:pt idx="1012">
                  <c:v>585.52</c:v>
                </c:pt>
                <c:pt idx="1013">
                  <c:v>586.17999999999995</c:v>
                </c:pt>
                <c:pt idx="1014">
                  <c:v>586.84</c:v>
                </c:pt>
                <c:pt idx="1015">
                  <c:v>587.5</c:v>
                </c:pt>
                <c:pt idx="1016">
                  <c:v>588.16999999999996</c:v>
                </c:pt>
                <c:pt idx="1017">
                  <c:v>588.83000000000004</c:v>
                </c:pt>
                <c:pt idx="1018">
                  <c:v>589.49</c:v>
                </c:pt>
                <c:pt idx="1019">
                  <c:v>590.16</c:v>
                </c:pt>
                <c:pt idx="1020">
                  <c:v>590.82000000000005</c:v>
                </c:pt>
                <c:pt idx="1021">
                  <c:v>591.49</c:v>
                </c:pt>
                <c:pt idx="1022">
                  <c:v>592.15</c:v>
                </c:pt>
                <c:pt idx="1023">
                  <c:v>592.82000000000005</c:v>
                </c:pt>
                <c:pt idx="1024">
                  <c:v>593.49</c:v>
                </c:pt>
                <c:pt idx="1025">
                  <c:v>594.15</c:v>
                </c:pt>
                <c:pt idx="1026">
                  <c:v>594.82000000000005</c:v>
                </c:pt>
                <c:pt idx="1027">
                  <c:v>595.46</c:v>
                </c:pt>
                <c:pt idx="1028">
                  <c:v>596.15</c:v>
                </c:pt>
                <c:pt idx="1029">
                  <c:v>596.82000000000005</c:v>
                </c:pt>
                <c:pt idx="1030">
                  <c:v>597.49</c:v>
                </c:pt>
                <c:pt idx="1031">
                  <c:v>598.16</c:v>
                </c:pt>
                <c:pt idx="1032">
                  <c:v>598.83000000000004</c:v>
                </c:pt>
                <c:pt idx="1033">
                  <c:v>599.5</c:v>
                </c:pt>
                <c:pt idx="1034">
                  <c:v>600.16999999999996</c:v>
                </c:pt>
                <c:pt idx="1035">
                  <c:v>600.84</c:v>
                </c:pt>
                <c:pt idx="1036">
                  <c:v>601.51</c:v>
                </c:pt>
                <c:pt idx="1037">
                  <c:v>602.17999999999995</c:v>
                </c:pt>
                <c:pt idx="1038">
                  <c:v>602.85</c:v>
                </c:pt>
                <c:pt idx="1039">
                  <c:v>603.52</c:v>
                </c:pt>
                <c:pt idx="1040">
                  <c:v>604.20000000000005</c:v>
                </c:pt>
                <c:pt idx="1041">
                  <c:v>604.87</c:v>
                </c:pt>
                <c:pt idx="1042">
                  <c:v>605.54999999999995</c:v>
                </c:pt>
                <c:pt idx="1043">
                  <c:v>605.22</c:v>
                </c:pt>
                <c:pt idx="1044">
                  <c:v>606.89</c:v>
                </c:pt>
                <c:pt idx="1045">
                  <c:v>607.57000000000005</c:v>
                </c:pt>
                <c:pt idx="1046">
                  <c:v>608.24</c:v>
                </c:pt>
                <c:pt idx="1047">
                  <c:v>608.91999999999996</c:v>
                </c:pt>
                <c:pt idx="1048">
                  <c:v>609.59</c:v>
                </c:pt>
                <c:pt idx="1049">
                  <c:v>610.27</c:v>
                </c:pt>
                <c:pt idx="1050">
                  <c:v>610.95000000000005</c:v>
                </c:pt>
                <c:pt idx="1051">
                  <c:v>611.62</c:v>
                </c:pt>
                <c:pt idx="1052">
                  <c:v>612.29999999999995</c:v>
                </c:pt>
                <c:pt idx="1053">
                  <c:v>612.98</c:v>
                </c:pt>
                <c:pt idx="1054">
                  <c:v>613.66</c:v>
                </c:pt>
                <c:pt idx="1055">
                  <c:v>614.34</c:v>
                </c:pt>
                <c:pt idx="1056">
                  <c:v>615.01</c:v>
                </c:pt>
                <c:pt idx="1057">
                  <c:v>615.69000000000005</c:v>
                </c:pt>
                <c:pt idx="1058">
                  <c:v>616.37</c:v>
                </c:pt>
                <c:pt idx="1059">
                  <c:v>617.04999999999995</c:v>
                </c:pt>
                <c:pt idx="1060">
                  <c:v>617.73</c:v>
                </c:pt>
                <c:pt idx="1061">
                  <c:v>618.41999999999996</c:v>
                </c:pt>
                <c:pt idx="1062">
                  <c:v>619.1</c:v>
                </c:pt>
                <c:pt idx="1063">
                  <c:v>619.78</c:v>
                </c:pt>
                <c:pt idx="1064">
                  <c:v>620.46</c:v>
                </c:pt>
                <c:pt idx="1065">
                  <c:v>621.14</c:v>
                </c:pt>
                <c:pt idx="1066">
                  <c:v>621.83000000000004</c:v>
                </c:pt>
                <c:pt idx="1067">
                  <c:v>622.51</c:v>
                </c:pt>
                <c:pt idx="1068">
                  <c:v>623.19000000000005</c:v>
                </c:pt>
                <c:pt idx="1069">
                  <c:v>623.88</c:v>
                </c:pt>
                <c:pt idx="1070">
                  <c:v>624.55999999999995</c:v>
                </c:pt>
                <c:pt idx="1071">
                  <c:v>625.25</c:v>
                </c:pt>
                <c:pt idx="1072">
                  <c:v>625.92999999999995</c:v>
                </c:pt>
                <c:pt idx="1073">
                  <c:v>626.62</c:v>
                </c:pt>
                <c:pt idx="1074">
                  <c:v>627.30999999999995</c:v>
                </c:pt>
                <c:pt idx="1075">
                  <c:v>627.99</c:v>
                </c:pt>
                <c:pt idx="1076">
                  <c:v>628.67999999999995</c:v>
                </c:pt>
                <c:pt idx="1077">
                  <c:v>629.36</c:v>
                </c:pt>
                <c:pt idx="1078">
                  <c:v>630.04999999999995</c:v>
                </c:pt>
                <c:pt idx="1079">
                  <c:v>630.74</c:v>
                </c:pt>
                <c:pt idx="1080">
                  <c:v>631.42999999999995</c:v>
                </c:pt>
                <c:pt idx="1081">
                  <c:v>632.12</c:v>
                </c:pt>
                <c:pt idx="1082">
                  <c:v>632.80999999999995</c:v>
                </c:pt>
                <c:pt idx="1083">
                  <c:v>633.5</c:v>
                </c:pt>
                <c:pt idx="1084">
                  <c:v>634.19000000000005</c:v>
                </c:pt>
                <c:pt idx="1085">
                  <c:v>634.88</c:v>
                </c:pt>
                <c:pt idx="1086">
                  <c:v>635.57000000000005</c:v>
                </c:pt>
                <c:pt idx="1087">
                  <c:v>636.26</c:v>
                </c:pt>
                <c:pt idx="1088">
                  <c:v>636.95000000000005</c:v>
                </c:pt>
                <c:pt idx="1089">
                  <c:v>637.64</c:v>
                </c:pt>
                <c:pt idx="1090">
                  <c:v>638.34</c:v>
                </c:pt>
                <c:pt idx="1091">
                  <c:v>639.03</c:v>
                </c:pt>
                <c:pt idx="1092">
                  <c:v>639.73</c:v>
                </c:pt>
                <c:pt idx="1093">
                  <c:v>640.41999999999996</c:v>
                </c:pt>
                <c:pt idx="1094">
                  <c:v>641.12</c:v>
                </c:pt>
                <c:pt idx="1095">
                  <c:v>641.82000000000005</c:v>
                </c:pt>
                <c:pt idx="1096">
                  <c:v>642.51</c:v>
                </c:pt>
                <c:pt idx="1097">
                  <c:v>643.21</c:v>
                </c:pt>
                <c:pt idx="1098">
                  <c:v>643.9</c:v>
                </c:pt>
                <c:pt idx="1099">
                  <c:v>644.6</c:v>
                </c:pt>
                <c:pt idx="1100">
                  <c:v>645.29999999999995</c:v>
                </c:pt>
                <c:pt idx="1101">
                  <c:v>646</c:v>
                </c:pt>
                <c:pt idx="1102">
                  <c:v>646.37</c:v>
                </c:pt>
                <c:pt idx="1103">
                  <c:v>647.39</c:v>
                </c:pt>
                <c:pt idx="1104">
                  <c:v>648.09</c:v>
                </c:pt>
                <c:pt idx="1105">
                  <c:v>648.79</c:v>
                </c:pt>
                <c:pt idx="1106">
                  <c:v>649.49</c:v>
                </c:pt>
                <c:pt idx="1107">
                  <c:v>650.19000000000005</c:v>
                </c:pt>
                <c:pt idx="1108">
                  <c:v>650.89</c:v>
                </c:pt>
                <c:pt idx="1109">
                  <c:v>651.59</c:v>
                </c:pt>
                <c:pt idx="1110">
                  <c:v>652.29999999999995</c:v>
                </c:pt>
                <c:pt idx="1111">
                  <c:v>653</c:v>
                </c:pt>
                <c:pt idx="1112">
                  <c:v>653.70000000000005</c:v>
                </c:pt>
                <c:pt idx="1113">
                  <c:v>654.41</c:v>
                </c:pt>
                <c:pt idx="1114">
                  <c:v>655.11</c:v>
                </c:pt>
                <c:pt idx="1115">
                  <c:v>655.81</c:v>
                </c:pt>
                <c:pt idx="1116">
                  <c:v>656.51</c:v>
                </c:pt>
                <c:pt idx="1117">
                  <c:v>657.22</c:v>
                </c:pt>
                <c:pt idx="1118">
                  <c:v>657.92</c:v>
                </c:pt>
                <c:pt idx="1119">
                  <c:v>658.63</c:v>
                </c:pt>
                <c:pt idx="1120">
                  <c:v>659.33</c:v>
                </c:pt>
                <c:pt idx="1121">
                  <c:v>660.04</c:v>
                </c:pt>
                <c:pt idx="1122">
                  <c:v>660.75</c:v>
                </c:pt>
                <c:pt idx="1123">
                  <c:v>661.46</c:v>
                </c:pt>
                <c:pt idx="1124">
                  <c:v>662.16</c:v>
                </c:pt>
                <c:pt idx="1125">
                  <c:v>662.87</c:v>
                </c:pt>
                <c:pt idx="1126">
                  <c:v>663.58</c:v>
                </c:pt>
                <c:pt idx="1127">
                  <c:v>664.28</c:v>
                </c:pt>
                <c:pt idx="1128">
                  <c:v>664.99</c:v>
                </c:pt>
                <c:pt idx="1129">
                  <c:v>665.7</c:v>
                </c:pt>
                <c:pt idx="1130">
                  <c:v>666.41</c:v>
                </c:pt>
                <c:pt idx="1131">
                  <c:v>667.12</c:v>
                </c:pt>
                <c:pt idx="1132">
                  <c:v>667.83</c:v>
                </c:pt>
                <c:pt idx="1133">
                  <c:v>668.55</c:v>
                </c:pt>
                <c:pt idx="1134">
                  <c:v>669.26</c:v>
                </c:pt>
                <c:pt idx="1135">
                  <c:v>669.97</c:v>
                </c:pt>
                <c:pt idx="1136">
                  <c:v>670.69</c:v>
                </c:pt>
                <c:pt idx="1137">
                  <c:v>671.39</c:v>
                </c:pt>
                <c:pt idx="1138">
                  <c:v>672.1</c:v>
                </c:pt>
                <c:pt idx="1139">
                  <c:v>672.82</c:v>
                </c:pt>
                <c:pt idx="1140">
                  <c:v>673.53</c:v>
                </c:pt>
                <c:pt idx="1141">
                  <c:v>674.25</c:v>
                </c:pt>
                <c:pt idx="1142">
                  <c:v>674.96</c:v>
                </c:pt>
                <c:pt idx="1143">
                  <c:v>675.68</c:v>
                </c:pt>
                <c:pt idx="1144">
                  <c:v>676.39</c:v>
                </c:pt>
                <c:pt idx="1145">
                  <c:v>677.11</c:v>
                </c:pt>
                <c:pt idx="1146">
                  <c:v>677.82</c:v>
                </c:pt>
                <c:pt idx="1147">
                  <c:v>678.54</c:v>
                </c:pt>
                <c:pt idx="1148">
                  <c:v>679.25</c:v>
                </c:pt>
                <c:pt idx="1149">
                  <c:v>679.97</c:v>
                </c:pt>
                <c:pt idx="1150">
                  <c:v>680.69</c:v>
                </c:pt>
                <c:pt idx="1151">
                  <c:v>681.41</c:v>
                </c:pt>
                <c:pt idx="1152">
                  <c:v>682.13</c:v>
                </c:pt>
                <c:pt idx="1153">
                  <c:v>682.85</c:v>
                </c:pt>
                <c:pt idx="1154">
                  <c:v>683.56</c:v>
                </c:pt>
                <c:pt idx="1155">
                  <c:v>684.28</c:v>
                </c:pt>
                <c:pt idx="1156">
                  <c:v>685</c:v>
                </c:pt>
                <c:pt idx="1157">
                  <c:v>685.72</c:v>
                </c:pt>
                <c:pt idx="1158">
                  <c:v>686.44</c:v>
                </c:pt>
                <c:pt idx="1159">
                  <c:v>687.16</c:v>
                </c:pt>
                <c:pt idx="1160">
                  <c:v>687.89</c:v>
                </c:pt>
                <c:pt idx="1161">
                  <c:v>683.61</c:v>
                </c:pt>
                <c:pt idx="1162">
                  <c:v>689.33</c:v>
                </c:pt>
                <c:pt idx="1163">
                  <c:v>690.06</c:v>
                </c:pt>
                <c:pt idx="1164">
                  <c:v>690.78</c:v>
                </c:pt>
                <c:pt idx="1165">
                  <c:v>691.5</c:v>
                </c:pt>
                <c:pt idx="1166">
                  <c:v>692.22</c:v>
                </c:pt>
                <c:pt idx="1167">
                  <c:v>692.95</c:v>
                </c:pt>
                <c:pt idx="1168">
                  <c:v>693.67</c:v>
                </c:pt>
                <c:pt idx="1169">
                  <c:v>694.4</c:v>
                </c:pt>
                <c:pt idx="1170">
                  <c:v>695.12</c:v>
                </c:pt>
                <c:pt idx="1171">
                  <c:v>695.85</c:v>
                </c:pt>
                <c:pt idx="1172">
                  <c:v>696.58</c:v>
                </c:pt>
                <c:pt idx="1173">
                  <c:v>697.31</c:v>
                </c:pt>
                <c:pt idx="1174">
                  <c:v>698.03</c:v>
                </c:pt>
                <c:pt idx="1175">
                  <c:v>693.76</c:v>
                </c:pt>
                <c:pt idx="1176">
                  <c:v>699.49</c:v>
                </c:pt>
                <c:pt idx="1177">
                  <c:v>700.21</c:v>
                </c:pt>
                <c:pt idx="1178">
                  <c:v>700.94</c:v>
                </c:pt>
                <c:pt idx="1179">
                  <c:v>701.67</c:v>
                </c:pt>
                <c:pt idx="1180">
                  <c:v>702.4</c:v>
                </c:pt>
                <c:pt idx="1181">
                  <c:v>703.13</c:v>
                </c:pt>
                <c:pt idx="1182">
                  <c:v>703.86</c:v>
                </c:pt>
                <c:pt idx="1183">
                  <c:v>704.6</c:v>
                </c:pt>
                <c:pt idx="1184">
                  <c:v>705.33</c:v>
                </c:pt>
                <c:pt idx="1185">
                  <c:v>706.06</c:v>
                </c:pt>
                <c:pt idx="1186">
                  <c:v>706.79</c:v>
                </c:pt>
                <c:pt idx="1187">
                  <c:v>707.52</c:v>
                </c:pt>
                <c:pt idx="1188">
                  <c:v>708.25</c:v>
                </c:pt>
                <c:pt idx="1189">
                  <c:v>708.99</c:v>
                </c:pt>
                <c:pt idx="1190">
                  <c:v>709.72</c:v>
                </c:pt>
                <c:pt idx="1191">
                  <c:v>710.46</c:v>
                </c:pt>
                <c:pt idx="1192">
                  <c:v>711.19</c:v>
                </c:pt>
                <c:pt idx="1193">
                  <c:v>711.93</c:v>
                </c:pt>
                <c:pt idx="1194">
                  <c:v>712.66</c:v>
                </c:pt>
                <c:pt idx="1195">
                  <c:v>713.4</c:v>
                </c:pt>
                <c:pt idx="1196">
                  <c:v>714.13</c:v>
                </c:pt>
                <c:pt idx="1197">
                  <c:v>714.57</c:v>
                </c:pt>
                <c:pt idx="1198">
                  <c:v>715.6</c:v>
                </c:pt>
                <c:pt idx="1199">
                  <c:v>716.34</c:v>
                </c:pt>
                <c:pt idx="1200">
                  <c:v>717.08</c:v>
                </c:pt>
                <c:pt idx="1201">
                  <c:v>717.82</c:v>
                </c:pt>
                <c:pt idx="1202">
                  <c:v>718.56</c:v>
                </c:pt>
                <c:pt idx="1203">
                  <c:v>719.3</c:v>
                </c:pt>
                <c:pt idx="1204">
                  <c:v>720.05</c:v>
                </c:pt>
                <c:pt idx="1205">
                  <c:v>720.79</c:v>
                </c:pt>
                <c:pt idx="1206">
                  <c:v>721.53</c:v>
                </c:pt>
                <c:pt idx="1207">
                  <c:v>722.27</c:v>
                </c:pt>
                <c:pt idx="1208">
                  <c:v>723.01</c:v>
                </c:pt>
                <c:pt idx="1209">
                  <c:v>723.76</c:v>
                </c:pt>
                <c:pt idx="1210">
                  <c:v>724.5</c:v>
                </c:pt>
                <c:pt idx="1211">
                  <c:v>725.25</c:v>
                </c:pt>
                <c:pt idx="1212">
                  <c:v>725.99</c:v>
                </c:pt>
                <c:pt idx="1213">
                  <c:v>726.74</c:v>
                </c:pt>
                <c:pt idx="1214">
                  <c:v>727.49</c:v>
                </c:pt>
                <c:pt idx="1215">
                  <c:v>728.23</c:v>
                </c:pt>
                <c:pt idx="1216">
                  <c:v>729.72</c:v>
                </c:pt>
                <c:pt idx="1217">
                  <c:v>729.98</c:v>
                </c:pt>
                <c:pt idx="1218">
                  <c:v>730.47</c:v>
                </c:pt>
                <c:pt idx="1219">
                  <c:v>731.22</c:v>
                </c:pt>
                <c:pt idx="1220">
                  <c:v>731.97</c:v>
                </c:pt>
                <c:pt idx="1221">
                  <c:v>732.72</c:v>
                </c:pt>
                <c:pt idx="1222">
                  <c:v>733.47</c:v>
                </c:pt>
                <c:pt idx="1223">
                  <c:v>734.23</c:v>
                </c:pt>
                <c:pt idx="1224">
                  <c:v>734.98</c:v>
                </c:pt>
                <c:pt idx="1225">
                  <c:v>735.73</c:v>
                </c:pt>
                <c:pt idx="1226">
                  <c:v>736.48</c:v>
                </c:pt>
                <c:pt idx="1227">
                  <c:v>737.23</c:v>
                </c:pt>
                <c:pt idx="1228">
                  <c:v>737.98</c:v>
                </c:pt>
                <c:pt idx="1229">
                  <c:v>738.74</c:v>
                </c:pt>
                <c:pt idx="1230">
                  <c:v>739.49</c:v>
                </c:pt>
                <c:pt idx="1231">
                  <c:v>740.25</c:v>
                </c:pt>
                <c:pt idx="1232">
                  <c:v>741</c:v>
                </c:pt>
                <c:pt idx="1233">
                  <c:v>741.76</c:v>
                </c:pt>
                <c:pt idx="1234">
                  <c:v>742.52</c:v>
                </c:pt>
                <c:pt idx="1235">
                  <c:v>743.27</c:v>
                </c:pt>
                <c:pt idx="1236">
                  <c:v>744.03</c:v>
                </c:pt>
                <c:pt idx="1237">
                  <c:v>744.78</c:v>
                </c:pt>
                <c:pt idx="1238">
                  <c:v>745.54</c:v>
                </c:pt>
                <c:pt idx="1239">
                  <c:v>746.3</c:v>
                </c:pt>
                <c:pt idx="1240">
                  <c:v>747.06</c:v>
                </c:pt>
                <c:pt idx="1241">
                  <c:v>747.82</c:v>
                </c:pt>
                <c:pt idx="1242">
                  <c:v>748.48</c:v>
                </c:pt>
                <c:pt idx="1243">
                  <c:v>749.35</c:v>
                </c:pt>
                <c:pt idx="1244">
                  <c:v>750.11</c:v>
                </c:pt>
                <c:pt idx="1245">
                  <c:v>750.87</c:v>
                </c:pt>
                <c:pt idx="1246">
                  <c:v>751.63</c:v>
                </c:pt>
                <c:pt idx="1247">
                  <c:v>752.39</c:v>
                </c:pt>
                <c:pt idx="1248">
                  <c:v>753.15</c:v>
                </c:pt>
                <c:pt idx="1249">
                  <c:v>753.92</c:v>
                </c:pt>
                <c:pt idx="1250">
                  <c:v>754.68</c:v>
                </c:pt>
                <c:pt idx="1251">
                  <c:v>755.45</c:v>
                </c:pt>
                <c:pt idx="1252">
                  <c:v>756.22</c:v>
                </c:pt>
                <c:pt idx="1253">
                  <c:v>756.99</c:v>
                </c:pt>
                <c:pt idx="1254">
                  <c:v>757.75</c:v>
                </c:pt>
                <c:pt idx="1255">
                  <c:v>758.52</c:v>
                </c:pt>
                <c:pt idx="1256">
                  <c:v>759.29</c:v>
                </c:pt>
                <c:pt idx="1257">
                  <c:v>760.05</c:v>
                </c:pt>
                <c:pt idx="1258">
                  <c:v>760.82</c:v>
                </c:pt>
                <c:pt idx="1259">
                  <c:v>761.59</c:v>
                </c:pt>
                <c:pt idx="1260">
                  <c:v>762.36</c:v>
                </c:pt>
                <c:pt idx="1261">
                  <c:v>763.14</c:v>
                </c:pt>
                <c:pt idx="1262">
                  <c:v>763.91</c:v>
                </c:pt>
                <c:pt idx="1263">
                  <c:v>764.68</c:v>
                </c:pt>
                <c:pt idx="1264">
                  <c:v>765.45</c:v>
                </c:pt>
                <c:pt idx="1265">
                  <c:v>766.22</c:v>
                </c:pt>
                <c:pt idx="1266">
                  <c:v>767</c:v>
                </c:pt>
                <c:pt idx="1267">
                  <c:v>767.77</c:v>
                </c:pt>
                <c:pt idx="1268">
                  <c:v>768.54</c:v>
                </c:pt>
                <c:pt idx="1269">
                  <c:v>769.32</c:v>
                </c:pt>
                <c:pt idx="1270">
                  <c:v>770.01</c:v>
                </c:pt>
                <c:pt idx="1271">
                  <c:v>770.87</c:v>
                </c:pt>
                <c:pt idx="1272">
                  <c:v>771.65</c:v>
                </c:pt>
                <c:pt idx="1273">
                  <c:v>772.43</c:v>
                </c:pt>
                <c:pt idx="1274">
                  <c:v>773.2</c:v>
                </c:pt>
                <c:pt idx="1275">
                  <c:v>773.98</c:v>
                </c:pt>
                <c:pt idx="1276">
                  <c:v>774.76</c:v>
                </c:pt>
                <c:pt idx="1277">
                  <c:v>775.54</c:v>
                </c:pt>
                <c:pt idx="1278">
                  <c:v>776.31</c:v>
                </c:pt>
                <c:pt idx="1279">
                  <c:v>777.09</c:v>
                </c:pt>
                <c:pt idx="1280">
                  <c:v>777.87</c:v>
                </c:pt>
                <c:pt idx="1281">
                  <c:v>778.66</c:v>
                </c:pt>
                <c:pt idx="1282">
                  <c:v>779.44</c:v>
                </c:pt>
                <c:pt idx="1283">
                  <c:v>780.22</c:v>
                </c:pt>
                <c:pt idx="1284">
                  <c:v>781</c:v>
                </c:pt>
                <c:pt idx="1285">
                  <c:v>781.78</c:v>
                </c:pt>
                <c:pt idx="1286">
                  <c:v>782.57</c:v>
                </c:pt>
                <c:pt idx="1287">
                  <c:v>783.35</c:v>
                </c:pt>
                <c:pt idx="1288">
                  <c:v>784.13</c:v>
                </c:pt>
                <c:pt idx="1289">
                  <c:v>784.92</c:v>
                </c:pt>
                <c:pt idx="1290">
                  <c:v>785.7</c:v>
                </c:pt>
                <c:pt idx="1291">
                  <c:v>786.49</c:v>
                </c:pt>
                <c:pt idx="1292">
                  <c:v>787.28</c:v>
                </c:pt>
                <c:pt idx="1293">
                  <c:v>788.07</c:v>
                </c:pt>
                <c:pt idx="1294">
                  <c:v>788.85</c:v>
                </c:pt>
                <c:pt idx="1295">
                  <c:v>789.64</c:v>
                </c:pt>
                <c:pt idx="1296">
                  <c:v>790.43</c:v>
                </c:pt>
                <c:pt idx="1297">
                  <c:v>791.21</c:v>
                </c:pt>
                <c:pt idx="1298">
                  <c:v>792</c:v>
                </c:pt>
                <c:pt idx="1299">
                  <c:v>792.79</c:v>
                </c:pt>
                <c:pt idx="1300">
                  <c:v>793.58</c:v>
                </c:pt>
                <c:pt idx="1301">
                  <c:v>794.38</c:v>
                </c:pt>
                <c:pt idx="1302">
                  <c:v>795.17</c:v>
                </c:pt>
                <c:pt idx="1303">
                  <c:v>795.96</c:v>
                </c:pt>
                <c:pt idx="1304">
                  <c:v>796.75</c:v>
                </c:pt>
                <c:pt idx="1305">
                  <c:v>797.54</c:v>
                </c:pt>
                <c:pt idx="1306">
                  <c:v>798.34</c:v>
                </c:pt>
                <c:pt idx="1307">
                  <c:v>799.13</c:v>
                </c:pt>
                <c:pt idx="1308">
                  <c:v>799.92</c:v>
                </c:pt>
                <c:pt idx="1309">
                  <c:v>800.72</c:v>
                </c:pt>
                <c:pt idx="1310">
                  <c:v>801.51</c:v>
                </c:pt>
                <c:pt idx="1311">
                  <c:v>802.31</c:v>
                </c:pt>
                <c:pt idx="1312">
                  <c:v>803.1</c:v>
                </c:pt>
                <c:pt idx="1313">
                  <c:v>803.9</c:v>
                </c:pt>
                <c:pt idx="1314">
                  <c:v>804.7</c:v>
                </c:pt>
                <c:pt idx="1315">
                  <c:v>805.49</c:v>
                </c:pt>
                <c:pt idx="1316">
                  <c:v>806.29</c:v>
                </c:pt>
                <c:pt idx="1317">
                  <c:v>807</c:v>
                </c:pt>
                <c:pt idx="1318">
                  <c:v>807.88</c:v>
                </c:pt>
                <c:pt idx="1319">
                  <c:v>808.68</c:v>
                </c:pt>
                <c:pt idx="1320">
                  <c:v>809.48</c:v>
                </c:pt>
                <c:pt idx="1321">
                  <c:v>810.28</c:v>
                </c:pt>
                <c:pt idx="1322">
                  <c:v>811.08</c:v>
                </c:pt>
                <c:pt idx="1323">
                  <c:v>811.88</c:v>
                </c:pt>
                <c:pt idx="1324">
                  <c:v>812.68</c:v>
                </c:pt>
                <c:pt idx="1325">
                  <c:v>813.48</c:v>
                </c:pt>
                <c:pt idx="1326">
                  <c:v>814.28</c:v>
                </c:pt>
                <c:pt idx="1327">
                  <c:v>815.08</c:v>
                </c:pt>
                <c:pt idx="1328">
                  <c:v>815.88</c:v>
                </c:pt>
                <c:pt idx="1329">
                  <c:v>816.68</c:v>
                </c:pt>
                <c:pt idx="1330">
                  <c:v>817.49</c:v>
                </c:pt>
                <c:pt idx="1331">
                  <c:v>818.29</c:v>
                </c:pt>
                <c:pt idx="1332">
                  <c:v>819.1</c:v>
                </c:pt>
                <c:pt idx="1333">
                  <c:v>819.9</c:v>
                </c:pt>
                <c:pt idx="1334">
                  <c:v>820.7</c:v>
                </c:pt>
                <c:pt idx="1335">
                  <c:v>821.51</c:v>
                </c:pt>
                <c:pt idx="1336">
                  <c:v>822.31</c:v>
                </c:pt>
                <c:pt idx="1337">
                  <c:v>823.12</c:v>
                </c:pt>
                <c:pt idx="1338">
                  <c:v>823.92</c:v>
                </c:pt>
                <c:pt idx="1339">
                  <c:v>824.73</c:v>
                </c:pt>
                <c:pt idx="1340">
                  <c:v>825.54</c:v>
                </c:pt>
                <c:pt idx="1341">
                  <c:v>826.34</c:v>
                </c:pt>
                <c:pt idx="1342">
                  <c:v>827.19</c:v>
                </c:pt>
                <c:pt idx="1343">
                  <c:v>827.9</c:v>
                </c:pt>
                <c:pt idx="1344">
                  <c:v>828.77</c:v>
                </c:pt>
                <c:pt idx="1345">
                  <c:v>829.5</c:v>
                </c:pt>
                <c:pt idx="1346">
                  <c:v>830.38</c:v>
                </c:pt>
                <c:pt idx="1347">
                  <c:v>831.19</c:v>
                </c:pt>
                <c:pt idx="1348">
                  <c:v>832</c:v>
                </c:pt>
                <c:pt idx="1349">
                  <c:v>832.81</c:v>
                </c:pt>
                <c:pt idx="1350">
                  <c:v>833.62</c:v>
                </c:pt>
                <c:pt idx="1351">
                  <c:v>834.44</c:v>
                </c:pt>
                <c:pt idx="1352">
                  <c:v>835.25</c:v>
                </c:pt>
                <c:pt idx="1353">
                  <c:v>836.06</c:v>
                </c:pt>
                <c:pt idx="1354">
                  <c:v>836.87</c:v>
                </c:pt>
                <c:pt idx="1355">
                  <c:v>837.68</c:v>
                </c:pt>
                <c:pt idx="1356">
                  <c:v>838.5</c:v>
                </c:pt>
                <c:pt idx="1357">
                  <c:v>839.31</c:v>
                </c:pt>
                <c:pt idx="1358">
                  <c:v>840.12</c:v>
                </c:pt>
                <c:pt idx="1359">
                  <c:v>840.94</c:v>
                </c:pt>
                <c:pt idx="1360">
                  <c:v>841.75</c:v>
                </c:pt>
                <c:pt idx="1361">
                  <c:v>842.57</c:v>
                </c:pt>
                <c:pt idx="1362">
                  <c:v>843.38</c:v>
                </c:pt>
                <c:pt idx="1363">
                  <c:v>844.2</c:v>
                </c:pt>
                <c:pt idx="1364">
                  <c:v>845.02</c:v>
                </c:pt>
                <c:pt idx="1365">
                  <c:v>845.83</c:v>
                </c:pt>
                <c:pt idx="1366">
                  <c:v>846.65</c:v>
                </c:pt>
                <c:pt idx="1367">
                  <c:v>847.46</c:v>
                </c:pt>
                <c:pt idx="1368">
                  <c:v>848.28</c:v>
                </c:pt>
                <c:pt idx="1369">
                  <c:v>849.1</c:v>
                </c:pt>
                <c:pt idx="1370">
                  <c:v>849.92</c:v>
                </c:pt>
                <c:pt idx="1371">
                  <c:v>850.74</c:v>
                </c:pt>
                <c:pt idx="1372">
                  <c:v>851.56</c:v>
                </c:pt>
                <c:pt idx="1373">
                  <c:v>852.38</c:v>
                </c:pt>
                <c:pt idx="1374">
                  <c:v>853.2</c:v>
                </c:pt>
                <c:pt idx="1375">
                  <c:v>854.02</c:v>
                </c:pt>
                <c:pt idx="1376">
                  <c:v>854.84</c:v>
                </c:pt>
                <c:pt idx="1377">
                  <c:v>855.66</c:v>
                </c:pt>
                <c:pt idx="1378">
                  <c:v>856.48</c:v>
                </c:pt>
                <c:pt idx="1379">
                  <c:v>857.3</c:v>
                </c:pt>
                <c:pt idx="1380">
                  <c:v>858.13</c:v>
                </c:pt>
                <c:pt idx="1381">
                  <c:v>858.95</c:v>
                </c:pt>
                <c:pt idx="1382">
                  <c:v>859.78</c:v>
                </c:pt>
                <c:pt idx="1383">
                  <c:v>860.6</c:v>
                </c:pt>
                <c:pt idx="1384">
                  <c:v>861.42</c:v>
                </c:pt>
                <c:pt idx="1385">
                  <c:v>862.25</c:v>
                </c:pt>
                <c:pt idx="1386">
                  <c:v>863.07</c:v>
                </c:pt>
                <c:pt idx="1387">
                  <c:v>863.9</c:v>
                </c:pt>
                <c:pt idx="1388">
                  <c:v>864.72</c:v>
                </c:pt>
                <c:pt idx="1389">
                  <c:v>865.55</c:v>
                </c:pt>
                <c:pt idx="1390">
                  <c:v>866.38</c:v>
                </c:pt>
                <c:pt idx="1391">
                  <c:v>867.2</c:v>
                </c:pt>
                <c:pt idx="1392">
                  <c:v>868.03</c:v>
                </c:pt>
                <c:pt idx="1393">
                  <c:v>868.86</c:v>
                </c:pt>
                <c:pt idx="1394">
                  <c:v>869.69</c:v>
                </c:pt>
                <c:pt idx="1395">
                  <c:v>870.52</c:v>
                </c:pt>
                <c:pt idx="1396">
                  <c:v>871.34</c:v>
                </c:pt>
                <c:pt idx="1397">
                  <c:v>872.17</c:v>
                </c:pt>
                <c:pt idx="1398">
                  <c:v>873</c:v>
                </c:pt>
                <c:pt idx="1399">
                  <c:v>873.84</c:v>
                </c:pt>
                <c:pt idx="1400">
                  <c:v>874.67</c:v>
                </c:pt>
                <c:pt idx="1401">
                  <c:v>875.51</c:v>
                </c:pt>
                <c:pt idx="1402">
                  <c:v>876.34</c:v>
                </c:pt>
                <c:pt idx="1403">
                  <c:v>877.18</c:v>
                </c:pt>
                <c:pt idx="1404">
                  <c:v>878.02</c:v>
                </c:pt>
                <c:pt idx="1405">
                  <c:v>878.85</c:v>
                </c:pt>
                <c:pt idx="1406">
                  <c:v>879.69</c:v>
                </c:pt>
                <c:pt idx="1407">
                  <c:v>880.52</c:v>
                </c:pt>
                <c:pt idx="1408">
                  <c:v>881.36</c:v>
                </c:pt>
                <c:pt idx="1409">
                  <c:v>882.2</c:v>
                </c:pt>
                <c:pt idx="1410">
                  <c:v>883.04</c:v>
                </c:pt>
                <c:pt idx="1411">
                  <c:v>883.89</c:v>
                </c:pt>
                <c:pt idx="1412">
                  <c:v>884.73</c:v>
                </c:pt>
                <c:pt idx="1413">
                  <c:v>885.57</c:v>
                </c:pt>
                <c:pt idx="1414">
                  <c:v>886.41</c:v>
                </c:pt>
                <c:pt idx="1415">
                  <c:v>887.25</c:v>
                </c:pt>
                <c:pt idx="1416">
                  <c:v>888.1</c:v>
                </c:pt>
                <c:pt idx="1417">
                  <c:v>888.94</c:v>
                </c:pt>
                <c:pt idx="1418">
                  <c:v>889.79</c:v>
                </c:pt>
                <c:pt idx="1419">
                  <c:v>890.63</c:v>
                </c:pt>
                <c:pt idx="1420">
                  <c:v>894.48</c:v>
                </c:pt>
                <c:pt idx="1421">
                  <c:v>892.32</c:v>
                </c:pt>
                <c:pt idx="1422">
                  <c:v>893.17</c:v>
                </c:pt>
                <c:pt idx="1423">
                  <c:v>894.02</c:v>
                </c:pt>
                <c:pt idx="1424">
                  <c:v>894.87</c:v>
                </c:pt>
                <c:pt idx="1425">
                  <c:v>895.72</c:v>
                </c:pt>
                <c:pt idx="1426">
                  <c:v>896.56</c:v>
                </c:pt>
                <c:pt idx="1427">
                  <c:v>897.41</c:v>
                </c:pt>
                <c:pt idx="1428">
                  <c:v>898.26</c:v>
                </c:pt>
                <c:pt idx="1429">
                  <c:v>899.11</c:v>
                </c:pt>
                <c:pt idx="1430">
                  <c:v>899.97</c:v>
                </c:pt>
                <c:pt idx="1431">
                  <c:v>900.82</c:v>
                </c:pt>
                <c:pt idx="1432">
                  <c:v>901.68</c:v>
                </c:pt>
                <c:pt idx="1433">
                  <c:v>902.53</c:v>
                </c:pt>
                <c:pt idx="1434">
                  <c:v>903.38</c:v>
                </c:pt>
                <c:pt idx="1435">
                  <c:v>904.24</c:v>
                </c:pt>
                <c:pt idx="1436">
                  <c:v>905.09</c:v>
                </c:pt>
                <c:pt idx="1437">
                  <c:v>905.95</c:v>
                </c:pt>
                <c:pt idx="1438">
                  <c:v>906.08</c:v>
                </c:pt>
                <c:pt idx="1439">
                  <c:v>907.66</c:v>
                </c:pt>
                <c:pt idx="1440">
                  <c:v>908.52</c:v>
                </c:pt>
                <c:pt idx="1441">
                  <c:v>909.38</c:v>
                </c:pt>
                <c:pt idx="1442">
                  <c:v>910.24</c:v>
                </c:pt>
                <c:pt idx="1443">
                  <c:v>911.1</c:v>
                </c:pt>
                <c:pt idx="1444">
                  <c:v>911.96</c:v>
                </c:pt>
                <c:pt idx="1445">
                  <c:v>912.82</c:v>
                </c:pt>
                <c:pt idx="1446">
                  <c:v>913.68</c:v>
                </c:pt>
                <c:pt idx="1447">
                  <c:v>914.54</c:v>
                </c:pt>
                <c:pt idx="1448">
                  <c:v>915.4</c:v>
                </c:pt>
                <c:pt idx="1449">
                  <c:v>916.27</c:v>
                </c:pt>
                <c:pt idx="1450">
                  <c:v>917.13</c:v>
                </c:pt>
                <c:pt idx="1451">
                  <c:v>918</c:v>
                </c:pt>
                <c:pt idx="1452">
                  <c:v>918.86</c:v>
                </c:pt>
                <c:pt idx="1453">
                  <c:v>919.73</c:v>
                </c:pt>
                <c:pt idx="1454">
                  <c:v>920.6</c:v>
                </c:pt>
                <c:pt idx="1455">
                  <c:v>921.46</c:v>
                </c:pt>
                <c:pt idx="1456">
                  <c:v>922.33</c:v>
                </c:pt>
                <c:pt idx="1457">
                  <c:v>923.19</c:v>
                </c:pt>
                <c:pt idx="1458">
                  <c:v>924.06</c:v>
                </c:pt>
                <c:pt idx="1459">
                  <c:v>924.93</c:v>
                </c:pt>
                <c:pt idx="1460">
                  <c:v>925.8</c:v>
                </c:pt>
                <c:pt idx="1461">
                  <c:v>926.68</c:v>
                </c:pt>
                <c:pt idx="1462">
                  <c:v>927.55</c:v>
                </c:pt>
                <c:pt idx="1463">
                  <c:v>928.42</c:v>
                </c:pt>
                <c:pt idx="1464">
                  <c:v>928.29</c:v>
                </c:pt>
                <c:pt idx="1465">
                  <c:v>930.16</c:v>
                </c:pt>
                <c:pt idx="1466">
                  <c:v>931.04</c:v>
                </c:pt>
                <c:pt idx="1467">
                  <c:v>931.91</c:v>
                </c:pt>
                <c:pt idx="1468">
                  <c:v>932.73</c:v>
                </c:pt>
                <c:pt idx="1469">
                  <c:v>933.66</c:v>
                </c:pt>
                <c:pt idx="1470">
                  <c:v>934.54</c:v>
                </c:pt>
                <c:pt idx="1471">
                  <c:v>935.41</c:v>
                </c:pt>
                <c:pt idx="1472">
                  <c:v>936.29</c:v>
                </c:pt>
                <c:pt idx="1473">
                  <c:v>937.17</c:v>
                </c:pt>
                <c:pt idx="1474">
                  <c:v>938.05</c:v>
                </c:pt>
                <c:pt idx="1475">
                  <c:v>938.93</c:v>
                </c:pt>
                <c:pt idx="1476">
                  <c:v>939.8</c:v>
                </c:pt>
                <c:pt idx="1477">
                  <c:v>940.68</c:v>
                </c:pt>
                <c:pt idx="1478">
                  <c:v>941.55</c:v>
                </c:pt>
                <c:pt idx="1479">
                  <c:v>942.44</c:v>
                </c:pt>
                <c:pt idx="1480">
                  <c:v>943.33</c:v>
                </c:pt>
                <c:pt idx="1481">
                  <c:v>944.22</c:v>
                </c:pt>
                <c:pt idx="1482">
                  <c:v>945.1</c:v>
                </c:pt>
                <c:pt idx="1483">
                  <c:v>945.99</c:v>
                </c:pt>
                <c:pt idx="1484">
                  <c:v>946.87</c:v>
                </c:pt>
                <c:pt idx="1485">
                  <c:v>947.76</c:v>
                </c:pt>
                <c:pt idx="1486">
                  <c:v>948.64</c:v>
                </c:pt>
                <c:pt idx="1487">
                  <c:v>949.53</c:v>
                </c:pt>
                <c:pt idx="1488">
                  <c:v>950.41</c:v>
                </c:pt>
                <c:pt idx="1489">
                  <c:v>951.3</c:v>
                </c:pt>
                <c:pt idx="1490">
                  <c:v>952.19</c:v>
                </c:pt>
                <c:pt idx="1491">
                  <c:v>953.08</c:v>
                </c:pt>
                <c:pt idx="1492">
                  <c:v>953.97</c:v>
                </c:pt>
                <c:pt idx="1493">
                  <c:v>954.87</c:v>
                </c:pt>
                <c:pt idx="1494">
                  <c:v>955.76</c:v>
                </c:pt>
                <c:pt idx="1495">
                  <c:v>956.65</c:v>
                </c:pt>
                <c:pt idx="1496">
                  <c:v>957.54</c:v>
                </c:pt>
                <c:pt idx="1497">
                  <c:v>958.43</c:v>
                </c:pt>
                <c:pt idx="1498">
                  <c:v>959.32</c:v>
                </c:pt>
                <c:pt idx="1499">
                  <c:v>960.22</c:v>
                </c:pt>
                <c:pt idx="1500">
                  <c:v>961.11</c:v>
                </c:pt>
                <c:pt idx="1501">
                  <c:v>962.01</c:v>
                </c:pt>
                <c:pt idx="1502">
                  <c:v>962.91</c:v>
                </c:pt>
                <c:pt idx="1503">
                  <c:v>963.8</c:v>
                </c:pt>
                <c:pt idx="1504">
                  <c:v>964.7</c:v>
                </c:pt>
                <c:pt idx="1505">
                  <c:v>965.6</c:v>
                </c:pt>
                <c:pt idx="1506">
                  <c:v>966.5</c:v>
                </c:pt>
                <c:pt idx="1507">
                  <c:v>967.39</c:v>
                </c:pt>
                <c:pt idx="1508">
                  <c:v>969.29</c:v>
                </c:pt>
                <c:pt idx="1509">
                  <c:v>969.2</c:v>
                </c:pt>
                <c:pt idx="1510">
                  <c:v>970.09</c:v>
                </c:pt>
                <c:pt idx="1511">
                  <c:v>971</c:v>
                </c:pt>
                <c:pt idx="1512">
                  <c:v>971.9</c:v>
                </c:pt>
                <c:pt idx="1513">
                  <c:v>972.8</c:v>
                </c:pt>
                <c:pt idx="1514">
                  <c:v>973.7</c:v>
                </c:pt>
                <c:pt idx="1515">
                  <c:v>974.6</c:v>
                </c:pt>
                <c:pt idx="1516">
                  <c:v>975.51</c:v>
                </c:pt>
                <c:pt idx="1517">
                  <c:v>976.41</c:v>
                </c:pt>
                <c:pt idx="1518">
                  <c:v>977.31</c:v>
                </c:pt>
                <c:pt idx="1519">
                  <c:v>978.22</c:v>
                </c:pt>
                <c:pt idx="1520">
                  <c:v>979.12</c:v>
                </c:pt>
                <c:pt idx="1521">
                  <c:v>980.03</c:v>
                </c:pt>
                <c:pt idx="1522">
                  <c:v>980.94</c:v>
                </c:pt>
                <c:pt idx="1523">
                  <c:v>981.85</c:v>
                </c:pt>
                <c:pt idx="1524">
                  <c:v>982.76</c:v>
                </c:pt>
                <c:pt idx="1525">
                  <c:v>983.66</c:v>
                </c:pt>
                <c:pt idx="1526">
                  <c:v>984.57</c:v>
                </c:pt>
                <c:pt idx="1527">
                  <c:v>985.47</c:v>
                </c:pt>
                <c:pt idx="1528">
                  <c:v>986.38</c:v>
                </c:pt>
                <c:pt idx="1529">
                  <c:v>987.29</c:v>
                </c:pt>
                <c:pt idx="1530">
                  <c:v>988.2</c:v>
                </c:pt>
                <c:pt idx="1531">
                  <c:v>989.12</c:v>
                </c:pt>
                <c:pt idx="1532">
                  <c:v>990.03</c:v>
                </c:pt>
                <c:pt idx="1533">
                  <c:v>990.94</c:v>
                </c:pt>
                <c:pt idx="1534">
                  <c:v>991.85</c:v>
                </c:pt>
                <c:pt idx="1535">
                  <c:v>992.76</c:v>
                </c:pt>
                <c:pt idx="1536">
                  <c:v>993.68</c:v>
                </c:pt>
                <c:pt idx="1537">
                  <c:v>994.59</c:v>
                </c:pt>
                <c:pt idx="1538">
                  <c:v>995.5</c:v>
                </c:pt>
                <c:pt idx="1539">
                  <c:v>996.42</c:v>
                </c:pt>
                <c:pt idx="1540">
                  <c:v>997.33</c:v>
                </c:pt>
                <c:pt idx="1541">
                  <c:v>998.25</c:v>
                </c:pt>
                <c:pt idx="1542">
                  <c:v>999.17</c:v>
                </c:pt>
                <c:pt idx="1543">
                  <c:v>1000.08</c:v>
                </c:pt>
                <c:pt idx="1544">
                  <c:v>1001</c:v>
                </c:pt>
                <c:pt idx="1545">
                  <c:v>1001.92</c:v>
                </c:pt>
                <c:pt idx="1546">
                  <c:v>1002.84</c:v>
                </c:pt>
                <c:pt idx="1547">
                  <c:v>1003.75</c:v>
                </c:pt>
                <c:pt idx="1548">
                  <c:v>1004.67</c:v>
                </c:pt>
                <c:pt idx="1549">
                  <c:v>1005.59</c:v>
                </c:pt>
                <c:pt idx="1550">
                  <c:v>1006.51</c:v>
                </c:pt>
                <c:pt idx="1551">
                  <c:v>1007.44</c:v>
                </c:pt>
                <c:pt idx="1552">
                  <c:v>1008.36</c:v>
                </c:pt>
                <c:pt idx="1553">
                  <c:v>1009.28</c:v>
                </c:pt>
                <c:pt idx="1554">
                  <c:v>1010.2</c:v>
                </c:pt>
                <c:pt idx="1555">
                  <c:v>1011.12</c:v>
                </c:pt>
                <c:pt idx="1556">
                  <c:v>1012.05</c:v>
                </c:pt>
                <c:pt idx="1557">
                  <c:v>1012.97</c:v>
                </c:pt>
                <c:pt idx="1558">
                  <c:v>1013.89</c:v>
                </c:pt>
                <c:pt idx="1559">
                  <c:v>1014.82</c:v>
                </c:pt>
                <c:pt idx="1560">
                  <c:v>1015.74</c:v>
                </c:pt>
                <c:pt idx="1561">
                  <c:v>1016.67</c:v>
                </c:pt>
                <c:pt idx="1562">
                  <c:v>1017.6</c:v>
                </c:pt>
                <c:pt idx="1563">
                  <c:v>1018.52</c:v>
                </c:pt>
                <c:pt idx="1564">
                  <c:v>1019.45</c:v>
                </c:pt>
                <c:pt idx="1565">
                  <c:v>1020.38</c:v>
                </c:pt>
                <c:pt idx="1566">
                  <c:v>1021.31</c:v>
                </c:pt>
                <c:pt idx="1567">
                  <c:v>1022.23</c:v>
                </c:pt>
                <c:pt idx="1568">
                  <c:v>1023.16</c:v>
                </c:pt>
                <c:pt idx="1569">
                  <c:v>1024.0899999999999</c:v>
                </c:pt>
                <c:pt idx="1570">
                  <c:v>1025.03</c:v>
                </c:pt>
                <c:pt idx="1571">
                  <c:v>1025.96</c:v>
                </c:pt>
                <c:pt idx="1572">
                  <c:v>1026.8900000000001</c:v>
                </c:pt>
                <c:pt idx="1573">
                  <c:v>1027.82</c:v>
                </c:pt>
                <c:pt idx="1574">
                  <c:v>1028.76</c:v>
                </c:pt>
                <c:pt idx="1575">
                  <c:v>1029.67</c:v>
                </c:pt>
                <c:pt idx="1576">
                  <c:v>1030.6199999999999</c:v>
                </c:pt>
                <c:pt idx="1577">
                  <c:v>1031.56</c:v>
                </c:pt>
                <c:pt idx="1578">
                  <c:v>1032.49</c:v>
                </c:pt>
                <c:pt idx="1579">
                  <c:v>1033.43</c:v>
                </c:pt>
                <c:pt idx="1580">
                  <c:v>1034.3699999999999</c:v>
                </c:pt>
                <c:pt idx="1581">
                  <c:v>1035.3</c:v>
                </c:pt>
                <c:pt idx="1582">
                  <c:v>1036.24</c:v>
                </c:pt>
                <c:pt idx="1583">
                  <c:v>1037.18</c:v>
                </c:pt>
                <c:pt idx="1584">
                  <c:v>1038.1199999999999</c:v>
                </c:pt>
                <c:pt idx="1585">
                  <c:v>1039.06</c:v>
                </c:pt>
                <c:pt idx="1586">
                  <c:v>1040</c:v>
                </c:pt>
                <c:pt idx="1587">
                  <c:v>1040.6300000000001</c:v>
                </c:pt>
                <c:pt idx="1588">
                  <c:v>1041.8699999999999</c:v>
                </c:pt>
                <c:pt idx="1589">
                  <c:v>1042.81</c:v>
                </c:pt>
                <c:pt idx="1590">
                  <c:v>1043.76</c:v>
                </c:pt>
                <c:pt idx="1591">
                  <c:v>1044.7</c:v>
                </c:pt>
                <c:pt idx="1592">
                  <c:v>1045.6400000000001</c:v>
                </c:pt>
                <c:pt idx="1593">
                  <c:v>1046.5899999999999</c:v>
                </c:pt>
                <c:pt idx="1594">
                  <c:v>1047.53</c:v>
                </c:pt>
                <c:pt idx="1595">
                  <c:v>1048.47</c:v>
                </c:pt>
                <c:pt idx="1596">
                  <c:v>1049.4100000000001</c:v>
                </c:pt>
                <c:pt idx="1597">
                  <c:v>1050.3599999999999</c:v>
                </c:pt>
                <c:pt idx="1598">
                  <c:v>1051.3</c:v>
                </c:pt>
                <c:pt idx="1599">
                  <c:v>1052.25</c:v>
                </c:pt>
                <c:pt idx="1600">
                  <c:v>1053.2</c:v>
                </c:pt>
                <c:pt idx="1601">
                  <c:v>1054.1500000000001</c:v>
                </c:pt>
                <c:pt idx="1602">
                  <c:v>1055.0999999999999</c:v>
                </c:pt>
                <c:pt idx="1603">
                  <c:v>1056.04</c:v>
                </c:pt>
                <c:pt idx="1604">
                  <c:v>1056.99</c:v>
                </c:pt>
                <c:pt idx="1605">
                  <c:v>1057.94</c:v>
                </c:pt>
                <c:pt idx="1606">
                  <c:v>1058.8900000000001</c:v>
                </c:pt>
                <c:pt idx="1607">
                  <c:v>1059.8399999999999</c:v>
                </c:pt>
                <c:pt idx="1608">
                  <c:v>1060.79</c:v>
                </c:pt>
                <c:pt idx="1609">
                  <c:v>1061.75</c:v>
                </c:pt>
                <c:pt idx="1610">
                  <c:v>1062.7</c:v>
                </c:pt>
                <c:pt idx="1611">
                  <c:v>1063.6600000000001</c:v>
                </c:pt>
                <c:pt idx="1612">
                  <c:v>1064.6199999999999</c:v>
                </c:pt>
                <c:pt idx="1613">
                  <c:v>1065.58</c:v>
                </c:pt>
                <c:pt idx="1614">
                  <c:v>1066.53</c:v>
                </c:pt>
                <c:pt idx="1615">
                  <c:v>1067.49</c:v>
                </c:pt>
                <c:pt idx="1616">
                  <c:v>1068.45</c:v>
                </c:pt>
                <c:pt idx="1617">
                  <c:v>1069.4000000000001</c:v>
                </c:pt>
                <c:pt idx="1618">
                  <c:v>1070.3599999999999</c:v>
                </c:pt>
                <c:pt idx="1619">
                  <c:v>1071.32</c:v>
                </c:pt>
                <c:pt idx="1620">
                  <c:v>1072.29</c:v>
                </c:pt>
                <c:pt idx="1621">
                  <c:v>1073.26</c:v>
                </c:pt>
                <c:pt idx="1622">
                  <c:v>1074.22</c:v>
                </c:pt>
                <c:pt idx="1623">
                  <c:v>1075.19</c:v>
                </c:pt>
                <c:pt idx="1624">
                  <c:v>1076.1500000000001</c:v>
                </c:pt>
                <c:pt idx="1625">
                  <c:v>1077.1099999999999</c:v>
                </c:pt>
                <c:pt idx="1626">
                  <c:v>1078.08</c:v>
                </c:pt>
                <c:pt idx="1627">
                  <c:v>1079.04</c:v>
                </c:pt>
                <c:pt idx="1628">
                  <c:v>1080.01</c:v>
                </c:pt>
                <c:pt idx="1629">
                  <c:v>1080.98</c:v>
                </c:pt>
                <c:pt idx="1630">
                  <c:v>1081.96</c:v>
                </c:pt>
                <c:pt idx="1631">
                  <c:v>1082.93</c:v>
                </c:pt>
                <c:pt idx="1632">
                  <c:v>1083.9000000000001</c:v>
                </c:pt>
                <c:pt idx="1633">
                  <c:v>1084.8499999999999</c:v>
                </c:pt>
                <c:pt idx="1634">
                  <c:v>1085.8499999999999</c:v>
                </c:pt>
                <c:pt idx="1635">
                  <c:v>1086.82</c:v>
                </c:pt>
                <c:pt idx="1636">
                  <c:v>1087.79</c:v>
                </c:pt>
                <c:pt idx="1637">
                  <c:v>1088.77</c:v>
                </c:pt>
                <c:pt idx="1638">
                  <c:v>1089.74</c:v>
                </c:pt>
                <c:pt idx="1639">
                  <c:v>1090.72</c:v>
                </c:pt>
                <c:pt idx="1640">
                  <c:v>1091.7</c:v>
                </c:pt>
                <c:pt idx="1641">
                  <c:v>1092.68</c:v>
                </c:pt>
                <c:pt idx="1642">
                  <c:v>1093.6600000000001</c:v>
                </c:pt>
                <c:pt idx="1643">
                  <c:v>1094.6500000000001</c:v>
                </c:pt>
                <c:pt idx="1644">
                  <c:v>1095.6300000000001</c:v>
                </c:pt>
                <c:pt idx="1645">
                  <c:v>1093.6300000000001</c:v>
                </c:pt>
                <c:pt idx="1646">
                  <c:v>1097.5899999999999</c:v>
                </c:pt>
                <c:pt idx="1647">
                  <c:v>1098.58</c:v>
                </c:pt>
                <c:pt idx="1648">
                  <c:v>1099.55</c:v>
                </c:pt>
                <c:pt idx="1649">
                  <c:v>1100.54</c:v>
                </c:pt>
                <c:pt idx="1650">
                  <c:v>1101.53</c:v>
                </c:pt>
                <c:pt idx="1651">
                  <c:v>1102.52</c:v>
                </c:pt>
                <c:pt idx="1652">
                  <c:v>1103.51</c:v>
                </c:pt>
                <c:pt idx="1653">
                  <c:v>1104.5</c:v>
                </c:pt>
                <c:pt idx="1654">
                  <c:v>1105.48</c:v>
                </c:pt>
                <c:pt idx="1655">
                  <c:v>1106.47</c:v>
                </c:pt>
                <c:pt idx="1656">
                  <c:v>1107.46</c:v>
                </c:pt>
                <c:pt idx="1657">
                  <c:v>1108.45</c:v>
                </c:pt>
                <c:pt idx="1658">
                  <c:v>1109.44</c:v>
                </c:pt>
                <c:pt idx="1659">
                  <c:v>1110.44</c:v>
                </c:pt>
                <c:pt idx="1660">
                  <c:v>1111.44</c:v>
                </c:pt>
                <c:pt idx="1661">
                  <c:v>1112.43</c:v>
                </c:pt>
                <c:pt idx="1662">
                  <c:v>1113.43</c:v>
                </c:pt>
                <c:pt idx="1663">
                  <c:v>1114.42</c:v>
                </c:pt>
                <c:pt idx="1664">
                  <c:v>1115.42</c:v>
                </c:pt>
                <c:pt idx="1665">
                  <c:v>1116.42</c:v>
                </c:pt>
                <c:pt idx="1666">
                  <c:v>1117.4100000000001</c:v>
                </c:pt>
                <c:pt idx="1667">
                  <c:v>1118.4100000000001</c:v>
                </c:pt>
                <c:pt idx="1668">
                  <c:v>1119.4100000000001</c:v>
                </c:pt>
                <c:pt idx="1669">
                  <c:v>1120.42</c:v>
                </c:pt>
                <c:pt idx="1670">
                  <c:v>1121.42</c:v>
                </c:pt>
                <c:pt idx="1671">
                  <c:v>1122.43</c:v>
                </c:pt>
                <c:pt idx="1672">
                  <c:v>1123.43</c:v>
                </c:pt>
                <c:pt idx="1673">
                  <c:v>1124.44</c:v>
                </c:pt>
                <c:pt idx="1674">
                  <c:v>1125.44</c:v>
                </c:pt>
                <c:pt idx="1675">
                  <c:v>1126.45</c:v>
                </c:pt>
                <c:pt idx="1676">
                  <c:v>1127.45</c:v>
                </c:pt>
                <c:pt idx="1677">
                  <c:v>1128.46</c:v>
                </c:pt>
                <c:pt idx="1678">
                  <c:v>1129.46</c:v>
                </c:pt>
                <c:pt idx="1679">
                  <c:v>1130.47</c:v>
                </c:pt>
                <c:pt idx="1680">
                  <c:v>1131.49</c:v>
                </c:pt>
                <c:pt idx="1681">
                  <c:v>1130.5</c:v>
                </c:pt>
                <c:pt idx="1682">
                  <c:v>1133.51</c:v>
                </c:pt>
                <c:pt idx="1683">
                  <c:v>1134.53</c:v>
                </c:pt>
                <c:pt idx="1684">
                  <c:v>1135.54</c:v>
                </c:pt>
                <c:pt idx="1685">
                  <c:v>1136.55</c:v>
                </c:pt>
                <c:pt idx="1686">
                  <c:v>1137.56</c:v>
                </c:pt>
                <c:pt idx="1687">
                  <c:v>1138.58</c:v>
                </c:pt>
                <c:pt idx="1688">
                  <c:v>1139.5899999999999</c:v>
                </c:pt>
                <c:pt idx="1689">
                  <c:v>1140.6099999999999</c:v>
                </c:pt>
                <c:pt idx="1690">
                  <c:v>1141.6300000000001</c:v>
                </c:pt>
                <c:pt idx="1691">
                  <c:v>1142.6500000000001</c:v>
                </c:pt>
                <c:pt idx="1692">
                  <c:v>1143.67</c:v>
                </c:pt>
                <c:pt idx="1693">
                  <c:v>1144.7</c:v>
                </c:pt>
                <c:pt idx="1694">
                  <c:v>1145.72</c:v>
                </c:pt>
                <c:pt idx="1695">
                  <c:v>1146.74</c:v>
                </c:pt>
                <c:pt idx="1696">
                  <c:v>1147.76</c:v>
                </c:pt>
                <c:pt idx="1697">
                  <c:v>1148.78</c:v>
                </c:pt>
                <c:pt idx="1698">
                  <c:v>1149.8</c:v>
                </c:pt>
                <c:pt idx="1699">
                  <c:v>1150.82</c:v>
                </c:pt>
                <c:pt idx="1700">
                  <c:v>1151.8499999999999</c:v>
                </c:pt>
                <c:pt idx="1701">
                  <c:v>1152.8699999999999</c:v>
                </c:pt>
                <c:pt idx="1702">
                  <c:v>1153.9000000000001</c:v>
                </c:pt>
                <c:pt idx="1703">
                  <c:v>1154.93</c:v>
                </c:pt>
                <c:pt idx="1704">
                  <c:v>1155.95</c:v>
                </c:pt>
                <c:pt idx="1705">
                  <c:v>1156.98</c:v>
                </c:pt>
                <c:pt idx="1706">
                  <c:v>1158</c:v>
                </c:pt>
                <c:pt idx="1707">
                  <c:v>1159.03</c:v>
                </c:pt>
                <c:pt idx="1708">
                  <c:v>1160.05</c:v>
                </c:pt>
                <c:pt idx="1709">
                  <c:v>1161.08</c:v>
                </c:pt>
                <c:pt idx="1710">
                  <c:v>1162.1099999999999</c:v>
                </c:pt>
                <c:pt idx="1711">
                  <c:v>1163.1400000000001</c:v>
                </c:pt>
                <c:pt idx="1712">
                  <c:v>1164.17</c:v>
                </c:pt>
                <c:pt idx="1713">
                  <c:v>1165.2</c:v>
                </c:pt>
                <c:pt idx="1714">
                  <c:v>1166.22</c:v>
                </c:pt>
                <c:pt idx="1715">
                  <c:v>1167.25</c:v>
                </c:pt>
                <c:pt idx="1716">
                  <c:v>1168.28</c:v>
                </c:pt>
                <c:pt idx="1717">
                  <c:v>1169.31</c:v>
                </c:pt>
                <c:pt idx="1718">
                  <c:v>1170.3399999999999</c:v>
                </c:pt>
                <c:pt idx="1719">
                  <c:v>1171.3699999999999</c:v>
                </c:pt>
                <c:pt idx="1720">
                  <c:v>1172.4100000000001</c:v>
                </c:pt>
                <c:pt idx="1721">
                  <c:v>1173.44</c:v>
                </c:pt>
                <c:pt idx="1722">
                  <c:v>1174.47</c:v>
                </c:pt>
                <c:pt idx="1723">
                  <c:v>1175.51</c:v>
                </c:pt>
                <c:pt idx="1724">
                  <c:v>1176.54</c:v>
                </c:pt>
                <c:pt idx="1725">
                  <c:v>1177.57</c:v>
                </c:pt>
                <c:pt idx="1726">
                  <c:v>1178.5999999999999</c:v>
                </c:pt>
                <c:pt idx="1727">
                  <c:v>1179.6400000000001</c:v>
                </c:pt>
                <c:pt idx="1728">
                  <c:v>1180.67</c:v>
                </c:pt>
                <c:pt idx="1729">
                  <c:v>1181.71</c:v>
                </c:pt>
                <c:pt idx="1730">
                  <c:v>1182.74</c:v>
                </c:pt>
                <c:pt idx="1731">
                  <c:v>1183.78</c:v>
                </c:pt>
                <c:pt idx="1732">
                  <c:v>1184.82</c:v>
                </c:pt>
                <c:pt idx="1733">
                  <c:v>1185.8599999999999</c:v>
                </c:pt>
                <c:pt idx="1734">
                  <c:v>1186.8900000000001</c:v>
                </c:pt>
                <c:pt idx="1735">
                  <c:v>1187.93</c:v>
                </c:pt>
                <c:pt idx="1736">
                  <c:v>1188.97</c:v>
                </c:pt>
                <c:pt idx="1737">
                  <c:v>1190</c:v>
                </c:pt>
                <c:pt idx="1738">
                  <c:v>1191.04</c:v>
                </c:pt>
                <c:pt idx="1739">
                  <c:v>1192.08</c:v>
                </c:pt>
                <c:pt idx="1740">
                  <c:v>1193.1199999999999</c:v>
                </c:pt>
                <c:pt idx="1741">
                  <c:v>1194.1600000000001</c:v>
                </c:pt>
                <c:pt idx="1742">
                  <c:v>1195.2</c:v>
                </c:pt>
                <c:pt idx="1743">
                  <c:v>1196.25</c:v>
                </c:pt>
                <c:pt idx="1744">
                  <c:v>1197.29</c:v>
                </c:pt>
                <c:pt idx="1745">
                  <c:v>1198.33</c:v>
                </c:pt>
                <c:pt idx="1746">
                  <c:v>1199.3699999999999</c:v>
                </c:pt>
                <c:pt idx="1747">
                  <c:v>1200.4100000000001</c:v>
                </c:pt>
                <c:pt idx="1748">
                  <c:v>1201.45</c:v>
                </c:pt>
                <c:pt idx="1749">
                  <c:v>1202.5</c:v>
                </c:pt>
                <c:pt idx="1750">
                  <c:v>1203.54</c:v>
                </c:pt>
                <c:pt idx="1751">
                  <c:v>1204.5899999999999</c:v>
                </c:pt>
                <c:pt idx="1752">
                  <c:v>1205.6300000000001</c:v>
                </c:pt>
                <c:pt idx="1753">
                  <c:v>1206.68</c:v>
                </c:pt>
                <c:pt idx="1754">
                  <c:v>1207.72</c:v>
                </c:pt>
                <c:pt idx="1755">
                  <c:v>1208.77</c:v>
                </c:pt>
                <c:pt idx="1756">
                  <c:v>1209.81</c:v>
                </c:pt>
                <c:pt idx="1757">
                  <c:v>1210.8599999999999</c:v>
                </c:pt>
                <c:pt idx="1758">
                  <c:v>1211.9000000000001</c:v>
                </c:pt>
                <c:pt idx="1759">
                  <c:v>1212.95</c:v>
                </c:pt>
                <c:pt idx="1760">
                  <c:v>1214</c:v>
                </c:pt>
                <c:pt idx="1761">
                  <c:v>1215.05</c:v>
                </c:pt>
                <c:pt idx="1762">
                  <c:v>1216.0999999999999</c:v>
                </c:pt>
                <c:pt idx="1763">
                  <c:v>1217.25</c:v>
                </c:pt>
                <c:pt idx="1764">
                  <c:v>1218.19</c:v>
                </c:pt>
                <c:pt idx="1765">
                  <c:v>1219.24</c:v>
                </c:pt>
                <c:pt idx="1766">
                  <c:v>1220.29</c:v>
                </c:pt>
                <c:pt idx="1767">
                  <c:v>1221.3399999999999</c:v>
                </c:pt>
                <c:pt idx="1768">
                  <c:v>1222.3900000000001</c:v>
                </c:pt>
                <c:pt idx="1769">
                  <c:v>1223.44</c:v>
                </c:pt>
                <c:pt idx="1770">
                  <c:v>1224.5</c:v>
                </c:pt>
                <c:pt idx="1771">
                  <c:v>1225.55</c:v>
                </c:pt>
                <c:pt idx="1772">
                  <c:v>1226.5999999999999</c:v>
                </c:pt>
                <c:pt idx="1773">
                  <c:v>1227.6500000000001</c:v>
                </c:pt>
                <c:pt idx="1774">
                  <c:v>1228.71</c:v>
                </c:pt>
                <c:pt idx="1775">
                  <c:v>1229.76</c:v>
                </c:pt>
                <c:pt idx="1776">
                  <c:v>1230.81</c:v>
                </c:pt>
                <c:pt idx="1777">
                  <c:v>1231.8699999999999</c:v>
                </c:pt>
                <c:pt idx="1778">
                  <c:v>1232.92</c:v>
                </c:pt>
                <c:pt idx="1779">
                  <c:v>1233.98</c:v>
                </c:pt>
                <c:pt idx="1780">
                  <c:v>1235.03</c:v>
                </c:pt>
                <c:pt idx="1781">
                  <c:v>1236.0899999999999</c:v>
                </c:pt>
                <c:pt idx="1782">
                  <c:v>1237.1500000000001</c:v>
                </c:pt>
                <c:pt idx="1783">
                  <c:v>1238.21</c:v>
                </c:pt>
                <c:pt idx="1784">
                  <c:v>1239.26</c:v>
                </c:pt>
                <c:pt idx="1785">
                  <c:v>1240.32</c:v>
                </c:pt>
                <c:pt idx="1786">
                  <c:v>1241.3800000000001</c:v>
                </c:pt>
                <c:pt idx="1787">
                  <c:v>1242.43</c:v>
                </c:pt>
                <c:pt idx="1788">
                  <c:v>1243.49</c:v>
                </c:pt>
                <c:pt idx="1789">
                  <c:v>1244.55</c:v>
                </c:pt>
                <c:pt idx="1790">
                  <c:v>1245.6099999999999</c:v>
                </c:pt>
                <c:pt idx="1791">
                  <c:v>1246.6199999999999</c:v>
                </c:pt>
                <c:pt idx="1792">
                  <c:v>1247.73</c:v>
                </c:pt>
                <c:pt idx="1793">
                  <c:v>1248.8</c:v>
                </c:pt>
                <c:pt idx="1794">
                  <c:v>1249.8599999999999</c:v>
                </c:pt>
                <c:pt idx="1795">
                  <c:v>1250.92</c:v>
                </c:pt>
                <c:pt idx="1796">
                  <c:v>1251.98</c:v>
                </c:pt>
                <c:pt idx="1797">
                  <c:v>1253.05</c:v>
                </c:pt>
                <c:pt idx="1798">
                  <c:v>1254.0999999999999</c:v>
                </c:pt>
                <c:pt idx="1799">
                  <c:v>1255.17</c:v>
                </c:pt>
                <c:pt idx="1800">
                  <c:v>1256.24</c:v>
                </c:pt>
                <c:pt idx="1801">
                  <c:v>1257.31</c:v>
                </c:pt>
                <c:pt idx="1802">
                  <c:v>1258.3800000000001</c:v>
                </c:pt>
                <c:pt idx="1803">
                  <c:v>1259.46</c:v>
                </c:pt>
                <c:pt idx="1804">
                  <c:v>1260.53</c:v>
                </c:pt>
                <c:pt idx="1805">
                  <c:v>1261.5999999999999</c:v>
                </c:pt>
                <c:pt idx="1806">
                  <c:v>1262.67</c:v>
                </c:pt>
                <c:pt idx="1807">
                  <c:v>1263.74</c:v>
                </c:pt>
                <c:pt idx="1808">
                  <c:v>1264.81</c:v>
                </c:pt>
                <c:pt idx="1809">
                  <c:v>1268.8900000000001</c:v>
                </c:pt>
                <c:pt idx="1810">
                  <c:v>1266.97</c:v>
                </c:pt>
                <c:pt idx="1811">
                  <c:v>1268.05</c:v>
                </c:pt>
                <c:pt idx="1812">
                  <c:v>1269.1300000000001</c:v>
                </c:pt>
                <c:pt idx="1813">
                  <c:v>1270.21</c:v>
                </c:pt>
                <c:pt idx="1814">
                  <c:v>1271.29</c:v>
                </c:pt>
                <c:pt idx="1815">
                  <c:v>1272.3699999999999</c:v>
                </c:pt>
                <c:pt idx="1816">
                  <c:v>1273.45</c:v>
                </c:pt>
                <c:pt idx="1817">
                  <c:v>1274.53</c:v>
                </c:pt>
                <c:pt idx="1818">
                  <c:v>1275.6099999999999</c:v>
                </c:pt>
                <c:pt idx="1819">
                  <c:v>1275.7</c:v>
                </c:pt>
                <c:pt idx="1820">
                  <c:v>1277.79</c:v>
                </c:pt>
                <c:pt idx="1821">
                  <c:v>1278.8800000000001</c:v>
                </c:pt>
                <c:pt idx="1822">
                  <c:v>1279.97</c:v>
                </c:pt>
                <c:pt idx="1823">
                  <c:v>1281.06</c:v>
                </c:pt>
                <c:pt idx="1824">
                  <c:v>1282.1400000000001</c:v>
                </c:pt>
                <c:pt idx="1825">
                  <c:v>1283.23</c:v>
                </c:pt>
                <c:pt idx="1826">
                  <c:v>1284.32</c:v>
                </c:pt>
                <c:pt idx="1827">
                  <c:v>1285.4100000000001</c:v>
                </c:pt>
                <c:pt idx="1828">
                  <c:v>1286.5</c:v>
                </c:pt>
                <c:pt idx="1829">
                  <c:v>1287.5999999999999</c:v>
                </c:pt>
                <c:pt idx="1830">
                  <c:v>1288.7</c:v>
                </c:pt>
                <c:pt idx="1831">
                  <c:v>1289.79</c:v>
                </c:pt>
                <c:pt idx="1832">
                  <c:v>1290.8900000000001</c:v>
                </c:pt>
                <c:pt idx="1833">
                  <c:v>1291.99</c:v>
                </c:pt>
                <c:pt idx="1834">
                  <c:v>1293.0899999999999</c:v>
                </c:pt>
                <c:pt idx="1835">
                  <c:v>1294.19</c:v>
                </c:pt>
                <c:pt idx="1836">
                  <c:v>1295.28</c:v>
                </c:pt>
                <c:pt idx="1837">
                  <c:v>1296.3800000000001</c:v>
                </c:pt>
                <c:pt idx="1838">
                  <c:v>1297.48</c:v>
                </c:pt>
                <c:pt idx="1839">
                  <c:v>1298.5899999999999</c:v>
                </c:pt>
                <c:pt idx="1840">
                  <c:v>1299.69</c:v>
                </c:pt>
                <c:pt idx="1841">
                  <c:v>1300.8</c:v>
                </c:pt>
                <c:pt idx="1842">
                  <c:v>1301.9100000000001</c:v>
                </c:pt>
                <c:pt idx="1843">
                  <c:v>1303.02</c:v>
                </c:pt>
                <c:pt idx="1844">
                  <c:v>1304.1199999999999</c:v>
                </c:pt>
                <c:pt idx="1845">
                  <c:v>1305.23</c:v>
                </c:pt>
                <c:pt idx="1846">
                  <c:v>1306.3399999999999</c:v>
                </c:pt>
                <c:pt idx="1847">
                  <c:v>1307.44</c:v>
                </c:pt>
                <c:pt idx="1848">
                  <c:v>1308.55</c:v>
                </c:pt>
                <c:pt idx="1849">
                  <c:v>1309.67</c:v>
                </c:pt>
                <c:pt idx="1850">
                  <c:v>1310.78</c:v>
                </c:pt>
                <c:pt idx="1851">
                  <c:v>1311.9</c:v>
                </c:pt>
                <c:pt idx="1852">
                  <c:v>1313.02</c:v>
                </c:pt>
                <c:pt idx="1853">
                  <c:v>1314.14</c:v>
                </c:pt>
                <c:pt idx="1854">
                  <c:v>1315.25</c:v>
                </c:pt>
                <c:pt idx="1855">
                  <c:v>1316.37</c:v>
                </c:pt>
                <c:pt idx="1856">
                  <c:v>1317.49</c:v>
                </c:pt>
                <c:pt idx="1857">
                  <c:v>1318.6</c:v>
                </c:pt>
                <c:pt idx="1858">
                  <c:v>1319.72</c:v>
                </c:pt>
                <c:pt idx="1859">
                  <c:v>1320.85</c:v>
                </c:pt>
                <c:pt idx="1860">
                  <c:v>1321.97</c:v>
                </c:pt>
                <c:pt idx="1861">
                  <c:v>1323.1</c:v>
                </c:pt>
                <c:pt idx="1862">
                  <c:v>1324.22</c:v>
                </c:pt>
                <c:pt idx="1863">
                  <c:v>1325.35</c:v>
                </c:pt>
                <c:pt idx="1864">
                  <c:v>1326.49</c:v>
                </c:pt>
                <c:pt idx="1865">
                  <c:v>1327.6</c:v>
                </c:pt>
                <c:pt idx="1866">
                  <c:v>1328.73</c:v>
                </c:pt>
                <c:pt idx="1867">
                  <c:v>1329.85</c:v>
                </c:pt>
                <c:pt idx="1868">
                  <c:v>1330.98</c:v>
                </c:pt>
                <c:pt idx="1869">
                  <c:v>1332.12</c:v>
                </c:pt>
                <c:pt idx="1870">
                  <c:v>1333.25</c:v>
                </c:pt>
                <c:pt idx="1871">
                  <c:v>1334.39</c:v>
                </c:pt>
                <c:pt idx="1872">
                  <c:v>1335.52</c:v>
                </c:pt>
                <c:pt idx="1873">
                  <c:v>1336.66</c:v>
                </c:pt>
                <c:pt idx="1874">
                  <c:v>1337.79</c:v>
                </c:pt>
                <c:pt idx="1875">
                  <c:v>1338.93</c:v>
                </c:pt>
                <c:pt idx="1876">
                  <c:v>1340.06</c:v>
                </c:pt>
                <c:pt idx="1877">
                  <c:v>1341.2</c:v>
                </c:pt>
                <c:pt idx="1878">
                  <c:v>1342.33</c:v>
                </c:pt>
                <c:pt idx="1879">
                  <c:v>1343.47</c:v>
                </c:pt>
                <c:pt idx="1880">
                  <c:v>1344.62</c:v>
                </c:pt>
                <c:pt idx="1881">
                  <c:v>1345.76</c:v>
                </c:pt>
                <c:pt idx="1882">
                  <c:v>1346.91</c:v>
                </c:pt>
                <c:pt idx="1883">
                  <c:v>1348.05</c:v>
                </c:pt>
                <c:pt idx="1884">
                  <c:v>1349.19</c:v>
                </c:pt>
                <c:pt idx="1885">
                  <c:v>1350.34</c:v>
                </c:pt>
                <c:pt idx="1886">
                  <c:v>1351.48</c:v>
                </c:pt>
                <c:pt idx="1887">
                  <c:v>1352.63</c:v>
                </c:pt>
                <c:pt idx="1888">
                  <c:v>1353.77</c:v>
                </c:pt>
                <c:pt idx="1889">
                  <c:v>1354.92</c:v>
                </c:pt>
                <c:pt idx="1890">
                  <c:v>1356.08</c:v>
                </c:pt>
                <c:pt idx="1891">
                  <c:v>1357.23</c:v>
                </c:pt>
                <c:pt idx="1892">
                  <c:v>1358.38</c:v>
                </c:pt>
                <c:pt idx="1893">
                  <c:v>1359.54</c:v>
                </c:pt>
                <c:pt idx="1894">
                  <c:v>1360.69</c:v>
                </c:pt>
                <c:pt idx="1895">
                  <c:v>1361.84</c:v>
                </c:pt>
                <c:pt idx="1896">
                  <c:v>1362.99</c:v>
                </c:pt>
                <c:pt idx="1897">
                  <c:v>1364.15</c:v>
                </c:pt>
                <c:pt idx="1898">
                  <c:v>1365.3</c:v>
                </c:pt>
                <c:pt idx="1899">
                  <c:v>1366.46</c:v>
                </c:pt>
                <c:pt idx="1900">
                  <c:v>1367.61</c:v>
                </c:pt>
                <c:pt idx="1901">
                  <c:v>1368.77</c:v>
                </c:pt>
                <c:pt idx="1902">
                  <c:v>1369.92</c:v>
                </c:pt>
                <c:pt idx="1903">
                  <c:v>1371.08</c:v>
                </c:pt>
                <c:pt idx="1904">
                  <c:v>1372.24</c:v>
                </c:pt>
                <c:pt idx="1905">
                  <c:v>1373.39</c:v>
                </c:pt>
                <c:pt idx="1906">
                  <c:v>1374.55</c:v>
                </c:pt>
                <c:pt idx="1907">
                  <c:v>1375.7</c:v>
                </c:pt>
                <c:pt idx="1908">
                  <c:v>1376.86</c:v>
                </c:pt>
                <c:pt idx="1909">
                  <c:v>1378.02</c:v>
                </c:pt>
                <c:pt idx="1910">
                  <c:v>1379.18</c:v>
                </c:pt>
                <c:pt idx="1911">
                  <c:v>1380.35</c:v>
                </c:pt>
                <c:pt idx="1912">
                  <c:v>1381.51</c:v>
                </c:pt>
                <c:pt idx="1913">
                  <c:v>1382.67</c:v>
                </c:pt>
                <c:pt idx="1914">
                  <c:v>1383.83</c:v>
                </c:pt>
                <c:pt idx="1915">
                  <c:v>1384.99</c:v>
                </c:pt>
                <c:pt idx="1916">
                  <c:v>1386.16</c:v>
                </c:pt>
                <c:pt idx="1917">
                  <c:v>1387.32</c:v>
                </c:pt>
                <c:pt idx="1918">
                  <c:v>1388.48</c:v>
                </c:pt>
                <c:pt idx="1919">
                  <c:v>1389.65</c:v>
                </c:pt>
                <c:pt idx="1920">
                  <c:v>1390.82</c:v>
                </c:pt>
                <c:pt idx="1921">
                  <c:v>1391.98</c:v>
                </c:pt>
                <c:pt idx="1922">
                  <c:v>1393.15</c:v>
                </c:pt>
                <c:pt idx="1923">
                  <c:v>1394.32</c:v>
                </c:pt>
                <c:pt idx="1924">
                  <c:v>1395.49</c:v>
                </c:pt>
                <c:pt idx="1925">
                  <c:v>1396.66</c:v>
                </c:pt>
                <c:pt idx="1926">
                  <c:v>1397.82</c:v>
                </c:pt>
                <c:pt idx="1927">
                  <c:v>1398.99</c:v>
                </c:pt>
                <c:pt idx="1928">
                  <c:v>1400.16</c:v>
                </c:pt>
                <c:pt idx="1929">
                  <c:v>1401.34</c:v>
                </c:pt>
                <c:pt idx="1930">
                  <c:v>1402.51</c:v>
                </c:pt>
                <c:pt idx="1931">
                  <c:v>1403.69</c:v>
                </c:pt>
                <c:pt idx="1932">
                  <c:v>1404.86</c:v>
                </c:pt>
                <c:pt idx="1933">
                  <c:v>1406.04</c:v>
                </c:pt>
                <c:pt idx="1934">
                  <c:v>1407.21</c:v>
                </c:pt>
                <c:pt idx="1935">
                  <c:v>1408.39</c:v>
                </c:pt>
                <c:pt idx="1936">
                  <c:v>1409.56</c:v>
                </c:pt>
                <c:pt idx="1937">
                  <c:v>1410.73</c:v>
                </c:pt>
                <c:pt idx="1938">
                  <c:v>1411.91</c:v>
                </c:pt>
                <c:pt idx="1939">
                  <c:v>1413.09</c:v>
                </c:pt>
                <c:pt idx="1940">
                  <c:v>1414.27</c:v>
                </c:pt>
                <c:pt idx="1941">
                  <c:v>1415.45</c:v>
                </c:pt>
                <c:pt idx="1942">
                  <c:v>1416.63</c:v>
                </c:pt>
                <c:pt idx="1943">
                  <c:v>1417.82</c:v>
                </c:pt>
                <c:pt idx="1944">
                  <c:v>1419</c:v>
                </c:pt>
                <c:pt idx="1945">
                  <c:v>1420.18</c:v>
                </c:pt>
                <c:pt idx="1946">
                  <c:v>1421.34</c:v>
                </c:pt>
                <c:pt idx="1947">
                  <c:v>1422.54</c:v>
                </c:pt>
                <c:pt idx="1948">
                  <c:v>1423.72</c:v>
                </c:pt>
                <c:pt idx="1949">
                  <c:v>1424.91</c:v>
                </c:pt>
                <c:pt idx="1950">
                  <c:v>1426.09</c:v>
                </c:pt>
                <c:pt idx="1951">
                  <c:v>1427.08</c:v>
                </c:pt>
                <c:pt idx="1952">
                  <c:v>1428.47</c:v>
                </c:pt>
                <c:pt idx="1953">
                  <c:v>1429.66</c:v>
                </c:pt>
                <c:pt idx="1954">
                  <c:v>1430.84</c:v>
                </c:pt>
                <c:pt idx="1955">
                  <c:v>1432.03</c:v>
                </c:pt>
                <c:pt idx="1956">
                  <c:v>1433.22</c:v>
                </c:pt>
                <c:pt idx="1957">
                  <c:v>1434.4</c:v>
                </c:pt>
                <c:pt idx="1958">
                  <c:v>1435.59</c:v>
                </c:pt>
                <c:pt idx="1959">
                  <c:v>1436.78</c:v>
                </c:pt>
                <c:pt idx="1960">
                  <c:v>1437.98</c:v>
                </c:pt>
                <c:pt idx="1961">
                  <c:v>1439.17</c:v>
                </c:pt>
                <c:pt idx="1962">
                  <c:v>1440.36</c:v>
                </c:pt>
                <c:pt idx="1963">
                  <c:v>1441.56</c:v>
                </c:pt>
                <c:pt idx="1964">
                  <c:v>1442.75</c:v>
                </c:pt>
                <c:pt idx="1965">
                  <c:v>1443.94</c:v>
                </c:pt>
                <c:pt idx="1966">
                  <c:v>1445.13</c:v>
                </c:pt>
                <c:pt idx="1967">
                  <c:v>1446.33</c:v>
                </c:pt>
                <c:pt idx="1968">
                  <c:v>1447.52</c:v>
                </c:pt>
                <c:pt idx="1969">
                  <c:v>1448.72</c:v>
                </c:pt>
                <c:pt idx="1970">
                  <c:v>1449.92</c:v>
                </c:pt>
                <c:pt idx="1971">
                  <c:v>1451.12</c:v>
                </c:pt>
                <c:pt idx="1972">
                  <c:v>1452.32</c:v>
                </c:pt>
                <c:pt idx="1973">
                  <c:v>1453.52</c:v>
                </c:pt>
                <c:pt idx="1974">
                  <c:v>1454.71</c:v>
                </c:pt>
                <c:pt idx="1975">
                  <c:v>1455.91</c:v>
                </c:pt>
                <c:pt idx="1976">
                  <c:v>1457.11</c:v>
                </c:pt>
                <c:pt idx="1977">
                  <c:v>1458.31</c:v>
                </c:pt>
                <c:pt idx="1978">
                  <c:v>1459.51</c:v>
                </c:pt>
                <c:pt idx="1979">
                  <c:v>1460.72</c:v>
                </c:pt>
                <c:pt idx="1980">
                  <c:v>1461.92</c:v>
                </c:pt>
                <c:pt idx="1981">
                  <c:v>1463.12</c:v>
                </c:pt>
                <c:pt idx="1982">
                  <c:v>1464.33</c:v>
                </c:pt>
                <c:pt idx="1983">
                  <c:v>1465.54</c:v>
                </c:pt>
                <c:pt idx="1984">
                  <c:v>1466.74</c:v>
                </c:pt>
                <c:pt idx="1985">
                  <c:v>1467.95</c:v>
                </c:pt>
                <c:pt idx="1986">
                  <c:v>1469.15</c:v>
                </c:pt>
                <c:pt idx="1987">
                  <c:v>1470.36</c:v>
                </c:pt>
                <c:pt idx="1988">
                  <c:v>1471.56</c:v>
                </c:pt>
                <c:pt idx="1989">
                  <c:v>1472.77</c:v>
                </c:pt>
                <c:pt idx="1990">
                  <c:v>1473.98</c:v>
                </c:pt>
                <c:pt idx="1991">
                  <c:v>1475.19</c:v>
                </c:pt>
                <c:pt idx="1992">
                  <c:v>1476.4</c:v>
                </c:pt>
                <c:pt idx="1993">
                  <c:v>1477.62</c:v>
                </c:pt>
                <c:pt idx="1994">
                  <c:v>1478.83</c:v>
                </c:pt>
                <c:pt idx="1995">
                  <c:v>1480.04</c:v>
                </c:pt>
                <c:pt idx="1996">
                  <c:v>1481.25</c:v>
                </c:pt>
                <c:pt idx="1997">
                  <c:v>1482.46</c:v>
                </c:pt>
                <c:pt idx="1998">
                  <c:v>1483.67</c:v>
                </c:pt>
                <c:pt idx="1999">
                  <c:v>1484.89</c:v>
                </c:pt>
                <c:pt idx="2000">
                  <c:v>1486.11</c:v>
                </c:pt>
                <c:pt idx="2001">
                  <c:v>1487.32</c:v>
                </c:pt>
                <c:pt idx="2002">
                  <c:v>1488.54</c:v>
                </c:pt>
                <c:pt idx="2003">
                  <c:v>1489.26</c:v>
                </c:pt>
                <c:pt idx="2004">
                  <c:v>1490.98</c:v>
                </c:pt>
                <c:pt idx="2005">
                  <c:v>1492.2</c:v>
                </c:pt>
                <c:pt idx="2006">
                  <c:v>1493.41</c:v>
                </c:pt>
                <c:pt idx="2007">
                  <c:v>1494.63</c:v>
                </c:pt>
                <c:pt idx="2008">
                  <c:v>1495.85</c:v>
                </c:pt>
                <c:pt idx="2009">
                  <c:v>1497.07</c:v>
                </c:pt>
                <c:pt idx="2010">
                  <c:v>1498.3</c:v>
                </c:pt>
                <c:pt idx="2011">
                  <c:v>1499.52</c:v>
                </c:pt>
                <c:pt idx="2012">
                  <c:v>1500.75</c:v>
                </c:pt>
                <c:pt idx="2013">
                  <c:v>1501.97</c:v>
                </c:pt>
                <c:pt idx="2014">
                  <c:v>1503.19</c:v>
                </c:pt>
                <c:pt idx="2015">
                  <c:v>1504.42</c:v>
                </c:pt>
                <c:pt idx="2016">
                  <c:v>1505.64</c:v>
                </c:pt>
                <c:pt idx="2017">
                  <c:v>1506.87</c:v>
                </c:pt>
                <c:pt idx="2018">
                  <c:v>1508.09</c:v>
                </c:pt>
                <c:pt idx="2019">
                  <c:v>1509.32</c:v>
                </c:pt>
                <c:pt idx="2020">
                  <c:v>1510.55</c:v>
                </c:pt>
                <c:pt idx="2021">
                  <c:v>1511.78</c:v>
                </c:pt>
                <c:pt idx="2022">
                  <c:v>1513.01</c:v>
                </c:pt>
                <c:pt idx="2023">
                  <c:v>1514.24</c:v>
                </c:pt>
                <c:pt idx="2024">
                  <c:v>1515.47</c:v>
                </c:pt>
                <c:pt idx="2025">
                  <c:v>1516.7</c:v>
                </c:pt>
                <c:pt idx="2026">
                  <c:v>1517.93</c:v>
                </c:pt>
                <c:pt idx="2027">
                  <c:v>1519.16</c:v>
                </c:pt>
                <c:pt idx="2028">
                  <c:v>1520.39</c:v>
                </c:pt>
                <c:pt idx="2029">
                  <c:v>1521.63</c:v>
                </c:pt>
                <c:pt idx="2030">
                  <c:v>1522.86</c:v>
                </c:pt>
                <c:pt idx="2031">
                  <c:v>1524.1</c:v>
                </c:pt>
                <c:pt idx="2032">
                  <c:v>1525.33</c:v>
                </c:pt>
                <c:pt idx="2033">
                  <c:v>1526.57</c:v>
                </c:pt>
                <c:pt idx="2034">
                  <c:v>1527.81</c:v>
                </c:pt>
                <c:pt idx="2035">
                  <c:v>1529.04</c:v>
                </c:pt>
                <c:pt idx="2036">
                  <c:v>1530.28</c:v>
                </c:pt>
                <c:pt idx="2037">
                  <c:v>1531.51</c:v>
                </c:pt>
                <c:pt idx="2038">
                  <c:v>1532.75</c:v>
                </c:pt>
                <c:pt idx="2039">
                  <c:v>1533.99</c:v>
                </c:pt>
                <c:pt idx="2040">
                  <c:v>1535.23</c:v>
                </c:pt>
                <c:pt idx="2041">
                  <c:v>1536.48</c:v>
                </c:pt>
                <c:pt idx="2042">
                  <c:v>1537.72</c:v>
                </c:pt>
                <c:pt idx="2043">
                  <c:v>1538.96</c:v>
                </c:pt>
                <c:pt idx="2044">
                  <c:v>1540.2</c:v>
                </c:pt>
                <c:pt idx="2045">
                  <c:v>1541.44</c:v>
                </c:pt>
                <c:pt idx="2046">
                  <c:v>1542.69</c:v>
                </c:pt>
                <c:pt idx="2047">
                  <c:v>1543.93</c:v>
                </c:pt>
                <c:pt idx="2048">
                  <c:v>1545.17</c:v>
                </c:pt>
                <c:pt idx="2049">
                  <c:v>1546.42</c:v>
                </c:pt>
                <c:pt idx="2050">
                  <c:v>1547.67</c:v>
                </c:pt>
                <c:pt idx="2051">
                  <c:v>1548.91</c:v>
                </c:pt>
                <c:pt idx="2052">
                  <c:v>1550.16</c:v>
                </c:pt>
                <c:pt idx="2053">
                  <c:v>1551.41</c:v>
                </c:pt>
                <c:pt idx="2054">
                  <c:v>1552.66</c:v>
                </c:pt>
                <c:pt idx="2055">
                  <c:v>1553.91</c:v>
                </c:pt>
                <c:pt idx="2056">
                  <c:v>1555.15</c:v>
                </c:pt>
                <c:pt idx="2057">
                  <c:v>1556.4</c:v>
                </c:pt>
                <c:pt idx="2058">
                  <c:v>1557.65</c:v>
                </c:pt>
                <c:pt idx="2059">
                  <c:v>1558.9</c:v>
                </c:pt>
                <c:pt idx="2060">
                  <c:v>1560.16</c:v>
                </c:pt>
                <c:pt idx="2061">
                  <c:v>1561.41</c:v>
                </c:pt>
                <c:pt idx="2062">
                  <c:v>1562.67</c:v>
                </c:pt>
                <c:pt idx="2063">
                  <c:v>1563.92</c:v>
                </c:pt>
                <c:pt idx="2064">
                  <c:v>1565.17</c:v>
                </c:pt>
                <c:pt idx="2065">
                  <c:v>1566.43</c:v>
                </c:pt>
                <c:pt idx="2066">
                  <c:v>1567.68</c:v>
                </c:pt>
                <c:pt idx="2067">
                  <c:v>1568.94</c:v>
                </c:pt>
                <c:pt idx="2068">
                  <c:v>1570.19</c:v>
                </c:pt>
                <c:pt idx="2069">
                  <c:v>1571.45</c:v>
                </c:pt>
                <c:pt idx="2070">
                  <c:v>1572.71</c:v>
                </c:pt>
                <c:pt idx="2071">
                  <c:v>1573.97</c:v>
                </c:pt>
                <c:pt idx="2072">
                  <c:v>1575.23</c:v>
                </c:pt>
                <c:pt idx="2073">
                  <c:v>1576.49</c:v>
                </c:pt>
                <c:pt idx="2074">
                  <c:v>1577.76</c:v>
                </c:pt>
                <c:pt idx="2075">
                  <c:v>1579.02</c:v>
                </c:pt>
                <c:pt idx="2076">
                  <c:v>1580.28</c:v>
                </c:pt>
                <c:pt idx="2077">
                  <c:v>1581.54</c:v>
                </c:pt>
                <c:pt idx="2078">
                  <c:v>1582.8</c:v>
                </c:pt>
                <c:pt idx="2079">
                  <c:v>1584.07</c:v>
                </c:pt>
                <c:pt idx="2080">
                  <c:v>1585.33</c:v>
                </c:pt>
                <c:pt idx="2081">
                  <c:v>1586.6</c:v>
                </c:pt>
                <c:pt idx="2082">
                  <c:v>1587.87</c:v>
                </c:pt>
                <c:pt idx="2083">
                  <c:v>1589.13</c:v>
                </c:pt>
                <c:pt idx="2084">
                  <c:v>1590.4</c:v>
                </c:pt>
                <c:pt idx="2085">
                  <c:v>1591.67</c:v>
                </c:pt>
                <c:pt idx="2086">
                  <c:v>1592.94</c:v>
                </c:pt>
                <c:pt idx="2087">
                  <c:v>1594.2</c:v>
                </c:pt>
                <c:pt idx="2088">
                  <c:v>1595.47</c:v>
                </c:pt>
                <c:pt idx="2089">
                  <c:v>1596.74</c:v>
                </c:pt>
                <c:pt idx="2090">
                  <c:v>1598.02</c:v>
                </c:pt>
                <c:pt idx="2091">
                  <c:v>1599.29</c:v>
                </c:pt>
                <c:pt idx="2092">
                  <c:v>1600.56</c:v>
                </c:pt>
                <c:pt idx="2093">
                  <c:v>1601.81</c:v>
                </c:pt>
                <c:pt idx="2094">
                  <c:v>1603.11</c:v>
                </c:pt>
                <c:pt idx="2095">
                  <c:v>1604.38</c:v>
                </c:pt>
                <c:pt idx="2096">
                  <c:v>1605.65</c:v>
                </c:pt>
                <c:pt idx="2097">
                  <c:v>1606.93</c:v>
                </c:pt>
                <c:pt idx="2098">
                  <c:v>1608.2</c:v>
                </c:pt>
                <c:pt idx="2099">
                  <c:v>1609.48</c:v>
                </c:pt>
                <c:pt idx="2100">
                  <c:v>1610.75</c:v>
                </c:pt>
                <c:pt idx="2101">
                  <c:v>1612.03</c:v>
                </c:pt>
                <c:pt idx="2102">
                  <c:v>1613.3</c:v>
                </c:pt>
                <c:pt idx="2103">
                  <c:v>1614.58</c:v>
                </c:pt>
                <c:pt idx="2104">
                  <c:v>1615.86</c:v>
                </c:pt>
                <c:pt idx="2105">
                  <c:v>1617.13</c:v>
                </c:pt>
                <c:pt idx="2106">
                  <c:v>1618.41</c:v>
                </c:pt>
                <c:pt idx="2107">
                  <c:v>1619.68</c:v>
                </c:pt>
                <c:pt idx="2108">
                  <c:v>1620.96</c:v>
                </c:pt>
                <c:pt idx="2109">
                  <c:v>1622.24</c:v>
                </c:pt>
                <c:pt idx="2110">
                  <c:v>1623.52</c:v>
                </c:pt>
                <c:pt idx="2111">
                  <c:v>1624.8</c:v>
                </c:pt>
                <c:pt idx="2112">
                  <c:v>1626.08</c:v>
                </c:pt>
                <c:pt idx="2113">
                  <c:v>1627.36</c:v>
                </c:pt>
                <c:pt idx="2114">
                  <c:v>1628.64</c:v>
                </c:pt>
                <c:pt idx="2115">
                  <c:v>1629.92</c:v>
                </c:pt>
                <c:pt idx="2116">
                  <c:v>1631.2</c:v>
                </c:pt>
                <c:pt idx="2117">
                  <c:v>1632.48</c:v>
                </c:pt>
                <c:pt idx="2118">
                  <c:v>1633.76</c:v>
                </c:pt>
                <c:pt idx="2119">
                  <c:v>1635.04</c:v>
                </c:pt>
                <c:pt idx="2120">
                  <c:v>1636.33</c:v>
                </c:pt>
                <c:pt idx="2121">
                  <c:v>1637.61</c:v>
                </c:pt>
                <c:pt idx="2122">
                  <c:v>1638.9</c:v>
                </c:pt>
                <c:pt idx="2123">
                  <c:v>1640.18</c:v>
                </c:pt>
                <c:pt idx="2124">
                  <c:v>1641.46</c:v>
                </c:pt>
                <c:pt idx="2125">
                  <c:v>1642.75</c:v>
                </c:pt>
                <c:pt idx="2126">
                  <c:v>1644.03</c:v>
                </c:pt>
                <c:pt idx="2127">
                  <c:v>1645.32</c:v>
                </c:pt>
                <c:pt idx="2128">
                  <c:v>1646.6</c:v>
                </c:pt>
                <c:pt idx="2129">
                  <c:v>1647.89</c:v>
                </c:pt>
                <c:pt idx="2130">
                  <c:v>1649.18</c:v>
                </c:pt>
                <c:pt idx="2131">
                  <c:v>1650.46</c:v>
                </c:pt>
                <c:pt idx="2132">
                  <c:v>1651.75</c:v>
                </c:pt>
                <c:pt idx="2133">
                  <c:v>1653.04</c:v>
                </c:pt>
                <c:pt idx="2134">
                  <c:v>1654.33</c:v>
                </c:pt>
                <c:pt idx="2135">
                  <c:v>1655.62</c:v>
                </c:pt>
                <c:pt idx="2136">
                  <c:v>1656.9</c:v>
                </c:pt>
                <c:pt idx="2137">
                  <c:v>1658.19</c:v>
                </c:pt>
                <c:pt idx="2138">
                  <c:v>1659.48</c:v>
                </c:pt>
                <c:pt idx="2139">
                  <c:v>1660.77</c:v>
                </c:pt>
                <c:pt idx="2140">
                  <c:v>1662.06</c:v>
                </c:pt>
                <c:pt idx="2141">
                  <c:v>1663.36</c:v>
                </c:pt>
                <c:pt idx="2142">
                  <c:v>1664.65</c:v>
                </c:pt>
                <c:pt idx="2143">
                  <c:v>1665.95</c:v>
                </c:pt>
                <c:pt idx="2144">
                  <c:v>1667.23</c:v>
                </c:pt>
                <c:pt idx="2145">
                  <c:v>1668.52</c:v>
                </c:pt>
                <c:pt idx="2146">
                  <c:v>1669.82</c:v>
                </c:pt>
                <c:pt idx="2147">
                  <c:v>1671.11</c:v>
                </c:pt>
                <c:pt idx="2148">
                  <c:v>1672.4</c:v>
                </c:pt>
                <c:pt idx="2149">
                  <c:v>1673.7</c:v>
                </c:pt>
                <c:pt idx="2150">
                  <c:v>1674.79</c:v>
                </c:pt>
                <c:pt idx="2151">
                  <c:v>1676.29</c:v>
                </c:pt>
                <c:pt idx="2152">
                  <c:v>1677.58</c:v>
                </c:pt>
                <c:pt idx="2153">
                  <c:v>1678.88</c:v>
                </c:pt>
                <c:pt idx="2154">
                  <c:v>1680.18</c:v>
                </c:pt>
                <c:pt idx="2155">
                  <c:v>1681.47</c:v>
                </c:pt>
                <c:pt idx="2156">
                  <c:v>1682.77</c:v>
                </c:pt>
                <c:pt idx="2157">
                  <c:v>1684.06</c:v>
                </c:pt>
                <c:pt idx="2158">
                  <c:v>1685.36</c:v>
                </c:pt>
                <c:pt idx="2159">
                  <c:v>1686.66</c:v>
                </c:pt>
                <c:pt idx="2160">
                  <c:v>1687.96</c:v>
                </c:pt>
                <c:pt idx="2161">
                  <c:v>1689.26</c:v>
                </c:pt>
                <c:pt idx="2162">
                  <c:v>1690.56</c:v>
                </c:pt>
                <c:pt idx="2163">
                  <c:v>1691.86</c:v>
                </c:pt>
                <c:pt idx="2164">
                  <c:v>1693.16</c:v>
                </c:pt>
                <c:pt idx="2165">
                  <c:v>1694.46</c:v>
                </c:pt>
                <c:pt idx="2166">
                  <c:v>1695.76</c:v>
                </c:pt>
                <c:pt idx="2167">
                  <c:v>1697.06</c:v>
                </c:pt>
                <c:pt idx="2168">
                  <c:v>1698.36</c:v>
                </c:pt>
                <c:pt idx="2169">
                  <c:v>1699.66</c:v>
                </c:pt>
                <c:pt idx="2170">
                  <c:v>1700.97</c:v>
                </c:pt>
                <c:pt idx="2171">
                  <c:v>1702.27</c:v>
                </c:pt>
                <c:pt idx="2172">
                  <c:v>1703.58</c:v>
                </c:pt>
                <c:pt idx="2173">
                  <c:v>1704.88</c:v>
                </c:pt>
                <c:pt idx="2174">
                  <c:v>1706.18</c:v>
                </c:pt>
                <c:pt idx="2175">
                  <c:v>1707.49</c:v>
                </c:pt>
                <c:pt idx="2176">
                  <c:v>1708.79</c:v>
                </c:pt>
                <c:pt idx="2177">
                  <c:v>1710.1</c:v>
                </c:pt>
                <c:pt idx="2178">
                  <c:v>1711.4</c:v>
                </c:pt>
                <c:pt idx="2179">
                  <c:v>1712.71</c:v>
                </c:pt>
                <c:pt idx="2180">
                  <c:v>1714.02</c:v>
                </c:pt>
                <c:pt idx="2181">
                  <c:v>1715.32</c:v>
                </c:pt>
                <c:pt idx="2182">
                  <c:v>1716.63</c:v>
                </c:pt>
                <c:pt idx="2183">
                  <c:v>1717.94</c:v>
                </c:pt>
                <c:pt idx="2184">
                  <c:v>1719.25</c:v>
                </c:pt>
                <c:pt idx="2185">
                  <c:v>1720.56</c:v>
                </c:pt>
                <c:pt idx="2186">
                  <c:v>1721.86</c:v>
                </c:pt>
                <c:pt idx="2187">
                  <c:v>1723.17</c:v>
                </c:pt>
                <c:pt idx="2188">
                  <c:v>1724.48</c:v>
                </c:pt>
                <c:pt idx="2189">
                  <c:v>1725.79</c:v>
                </c:pt>
                <c:pt idx="2190">
                  <c:v>1727.1</c:v>
                </c:pt>
                <c:pt idx="2191">
                  <c:v>1728.42</c:v>
                </c:pt>
                <c:pt idx="2192">
                  <c:v>1729.73</c:v>
                </c:pt>
                <c:pt idx="2193">
                  <c:v>1731.04</c:v>
                </c:pt>
                <c:pt idx="2194">
                  <c:v>1732.35</c:v>
                </c:pt>
                <c:pt idx="2195">
                  <c:v>1733.66</c:v>
                </c:pt>
                <c:pt idx="2196">
                  <c:v>1734.98</c:v>
                </c:pt>
                <c:pt idx="2197">
                  <c:v>1736.29</c:v>
                </c:pt>
                <c:pt idx="2198">
                  <c:v>1737.6</c:v>
                </c:pt>
                <c:pt idx="2199">
                  <c:v>1738.92</c:v>
                </c:pt>
                <c:pt idx="2200">
                  <c:v>1740.25</c:v>
                </c:pt>
                <c:pt idx="2201">
                  <c:v>1741.57</c:v>
                </c:pt>
                <c:pt idx="2202">
                  <c:v>1742.89</c:v>
                </c:pt>
                <c:pt idx="2203">
                  <c:v>1744.22</c:v>
                </c:pt>
                <c:pt idx="2204">
                  <c:v>1745.54</c:v>
                </c:pt>
                <c:pt idx="2205">
                  <c:v>1746.86</c:v>
                </c:pt>
                <c:pt idx="2206">
                  <c:v>1748.18</c:v>
                </c:pt>
                <c:pt idx="2207">
                  <c:v>1749.51</c:v>
                </c:pt>
                <c:pt idx="2208">
                  <c:v>1750.83</c:v>
                </c:pt>
                <c:pt idx="2209">
                  <c:v>1752.16</c:v>
                </c:pt>
                <c:pt idx="2210">
                  <c:v>1753.49</c:v>
                </c:pt>
                <c:pt idx="2211">
                  <c:v>1754.82</c:v>
                </c:pt>
                <c:pt idx="2212">
                  <c:v>1756.15</c:v>
                </c:pt>
                <c:pt idx="2213">
                  <c:v>1757.49</c:v>
                </c:pt>
                <c:pt idx="2214">
                  <c:v>1758.82</c:v>
                </c:pt>
                <c:pt idx="2215">
                  <c:v>1760.15</c:v>
                </c:pt>
                <c:pt idx="2216">
                  <c:v>1761.48</c:v>
                </c:pt>
                <c:pt idx="2217">
                  <c:v>1762.81</c:v>
                </c:pt>
                <c:pt idx="2218">
                  <c:v>1764.14</c:v>
                </c:pt>
                <c:pt idx="2219">
                  <c:v>1765.48</c:v>
                </c:pt>
                <c:pt idx="2220">
                  <c:v>1766.82</c:v>
                </c:pt>
                <c:pt idx="2221">
                  <c:v>1768.16</c:v>
                </c:pt>
                <c:pt idx="2222">
                  <c:v>1769.5</c:v>
                </c:pt>
                <c:pt idx="2223">
                  <c:v>1770.84</c:v>
                </c:pt>
                <c:pt idx="2224">
                  <c:v>1772.17</c:v>
                </c:pt>
                <c:pt idx="2225">
                  <c:v>1773.51</c:v>
                </c:pt>
                <c:pt idx="2226">
                  <c:v>1774.85</c:v>
                </c:pt>
                <c:pt idx="2227">
                  <c:v>1776.19</c:v>
                </c:pt>
                <c:pt idx="2228">
                  <c:v>1777.53</c:v>
                </c:pt>
                <c:pt idx="2229">
                  <c:v>1778.88</c:v>
                </c:pt>
                <c:pt idx="2230">
                  <c:v>1780.22</c:v>
                </c:pt>
                <c:pt idx="2231">
                  <c:v>1781.57</c:v>
                </c:pt>
                <c:pt idx="2232">
                  <c:v>1782.92</c:v>
                </c:pt>
                <c:pt idx="2233">
                  <c:v>1784.27</c:v>
                </c:pt>
                <c:pt idx="2234">
                  <c:v>1785.61</c:v>
                </c:pt>
                <c:pt idx="2235">
                  <c:v>1786.96</c:v>
                </c:pt>
                <c:pt idx="2236">
                  <c:v>1788.31</c:v>
                </c:pt>
                <c:pt idx="2237">
                  <c:v>1789.65</c:v>
                </c:pt>
                <c:pt idx="2238">
                  <c:v>1791</c:v>
                </c:pt>
                <c:pt idx="2239">
                  <c:v>1792.36</c:v>
                </c:pt>
                <c:pt idx="2240">
                  <c:v>1793.71</c:v>
                </c:pt>
                <c:pt idx="2241">
                  <c:v>1795.07</c:v>
                </c:pt>
                <c:pt idx="2242">
                  <c:v>1796.42</c:v>
                </c:pt>
                <c:pt idx="2243">
                  <c:v>1797.78</c:v>
                </c:pt>
                <c:pt idx="2244">
                  <c:v>1799.13</c:v>
                </c:pt>
                <c:pt idx="2245">
                  <c:v>1800.49</c:v>
                </c:pt>
                <c:pt idx="2246">
                  <c:v>1801.84</c:v>
                </c:pt>
                <c:pt idx="2247">
                  <c:v>1803.2</c:v>
                </c:pt>
                <c:pt idx="2248">
                  <c:v>1804.55</c:v>
                </c:pt>
                <c:pt idx="2249">
                  <c:v>1805.91</c:v>
                </c:pt>
                <c:pt idx="2250">
                  <c:v>1807.28</c:v>
                </c:pt>
                <c:pt idx="2251">
                  <c:v>1808.64</c:v>
                </c:pt>
                <c:pt idx="2252">
                  <c:v>1810</c:v>
                </c:pt>
                <c:pt idx="2253">
                  <c:v>1811.37</c:v>
                </c:pt>
                <c:pt idx="2254">
                  <c:v>1812.73</c:v>
                </c:pt>
                <c:pt idx="2255">
                  <c:v>1814.09</c:v>
                </c:pt>
                <c:pt idx="2256">
                  <c:v>1815.45</c:v>
                </c:pt>
                <c:pt idx="2257">
                  <c:v>1816.82</c:v>
                </c:pt>
                <c:pt idx="2258">
                  <c:v>1818.18</c:v>
                </c:pt>
                <c:pt idx="2259">
                  <c:v>1819.55</c:v>
                </c:pt>
                <c:pt idx="2260">
                  <c:v>1820.92</c:v>
                </c:pt>
                <c:pt idx="2261">
                  <c:v>1822.29</c:v>
                </c:pt>
                <c:pt idx="2262">
                  <c:v>1823.66</c:v>
                </c:pt>
                <c:pt idx="2263">
                  <c:v>1825.04</c:v>
                </c:pt>
                <c:pt idx="2264">
                  <c:v>1826.41</c:v>
                </c:pt>
                <c:pt idx="2265">
                  <c:v>1827.78</c:v>
                </c:pt>
                <c:pt idx="2266">
                  <c:v>1829.15</c:v>
                </c:pt>
                <c:pt idx="2267">
                  <c:v>1830.52</c:v>
                </c:pt>
                <c:pt idx="2268">
                  <c:v>1831.89</c:v>
                </c:pt>
                <c:pt idx="2269">
                  <c:v>1833.27</c:v>
                </c:pt>
                <c:pt idx="2270">
                  <c:v>1834.65</c:v>
                </c:pt>
                <c:pt idx="2271">
                  <c:v>1836.03</c:v>
                </c:pt>
                <c:pt idx="2272">
                  <c:v>1837.41</c:v>
                </c:pt>
                <c:pt idx="2273">
                  <c:v>1838.79</c:v>
                </c:pt>
                <c:pt idx="2274">
                  <c:v>1840.16</c:v>
                </c:pt>
                <c:pt idx="2275">
                  <c:v>1841.54</c:v>
                </c:pt>
                <c:pt idx="2276">
                  <c:v>1842.92</c:v>
                </c:pt>
                <c:pt idx="2277">
                  <c:v>1844.3</c:v>
                </c:pt>
                <c:pt idx="2278">
                  <c:v>1845.68</c:v>
                </c:pt>
                <c:pt idx="2279">
                  <c:v>1847.07</c:v>
                </c:pt>
                <c:pt idx="2280">
                  <c:v>1848.45</c:v>
                </c:pt>
                <c:pt idx="2281">
                  <c:v>1849.84</c:v>
                </c:pt>
                <c:pt idx="2282">
                  <c:v>1851.23</c:v>
                </c:pt>
                <c:pt idx="2283">
                  <c:v>1852.62</c:v>
                </c:pt>
                <c:pt idx="2284">
                  <c:v>1854</c:v>
                </c:pt>
                <c:pt idx="2285">
                  <c:v>1855.39</c:v>
                </c:pt>
                <c:pt idx="2286">
                  <c:v>1856.78</c:v>
                </c:pt>
                <c:pt idx="2287">
                  <c:v>1858.16</c:v>
                </c:pt>
                <c:pt idx="2288">
                  <c:v>1859.55</c:v>
                </c:pt>
                <c:pt idx="2289">
                  <c:v>1860.95</c:v>
                </c:pt>
                <c:pt idx="2290">
                  <c:v>1862.34</c:v>
                </c:pt>
                <c:pt idx="2291">
                  <c:v>1863.74</c:v>
                </c:pt>
                <c:pt idx="2292">
                  <c:v>1865.13</c:v>
                </c:pt>
                <c:pt idx="2293">
                  <c:v>1866.53</c:v>
                </c:pt>
                <c:pt idx="2294">
                  <c:v>1867.92</c:v>
                </c:pt>
                <c:pt idx="2295">
                  <c:v>1869.32</c:v>
                </c:pt>
                <c:pt idx="2296">
                  <c:v>1870.71</c:v>
                </c:pt>
                <c:pt idx="2297">
                  <c:v>1872.11</c:v>
                </c:pt>
                <c:pt idx="2298">
                  <c:v>1873.5</c:v>
                </c:pt>
                <c:pt idx="2299">
                  <c:v>1874.91</c:v>
                </c:pt>
                <c:pt idx="2300">
                  <c:v>1876.31</c:v>
                </c:pt>
                <c:pt idx="2301">
                  <c:v>1877.72</c:v>
                </c:pt>
                <c:pt idx="2302">
                  <c:v>1879.13</c:v>
                </c:pt>
                <c:pt idx="2303">
                  <c:v>1880.54</c:v>
                </c:pt>
                <c:pt idx="2304">
                  <c:v>1881.94</c:v>
                </c:pt>
                <c:pt idx="2305">
                  <c:v>1883.35</c:v>
                </c:pt>
                <c:pt idx="2306">
                  <c:v>1884.76</c:v>
                </c:pt>
                <c:pt idx="2307">
                  <c:v>1886.17</c:v>
                </c:pt>
                <c:pt idx="2308">
                  <c:v>1887.57</c:v>
                </c:pt>
                <c:pt idx="2309">
                  <c:v>1888.99</c:v>
                </c:pt>
                <c:pt idx="2310">
                  <c:v>1890.4</c:v>
                </c:pt>
                <c:pt idx="2311">
                  <c:v>1891.82</c:v>
                </c:pt>
                <c:pt idx="2312">
                  <c:v>1893.24</c:v>
                </c:pt>
                <c:pt idx="2313">
                  <c:v>1894.66</c:v>
                </c:pt>
                <c:pt idx="2314">
                  <c:v>1896.07</c:v>
                </c:pt>
                <c:pt idx="2315">
                  <c:v>1897.49</c:v>
                </c:pt>
                <c:pt idx="2316">
                  <c:v>1898.91</c:v>
                </c:pt>
                <c:pt idx="2317">
                  <c:v>1900.32</c:v>
                </c:pt>
                <c:pt idx="2318">
                  <c:v>1901.74</c:v>
                </c:pt>
                <c:pt idx="2319">
                  <c:v>1903.17</c:v>
                </c:pt>
                <c:pt idx="2320">
                  <c:v>1904.59</c:v>
                </c:pt>
                <c:pt idx="2321">
                  <c:v>1906.02</c:v>
                </c:pt>
                <c:pt idx="2322">
                  <c:v>1907.45</c:v>
                </c:pt>
                <c:pt idx="2323">
                  <c:v>1908.88</c:v>
                </c:pt>
                <c:pt idx="2324">
                  <c:v>1910.3</c:v>
                </c:pt>
                <c:pt idx="2325">
                  <c:v>1911.73</c:v>
                </c:pt>
                <c:pt idx="2326">
                  <c:v>1913.16</c:v>
                </c:pt>
                <c:pt idx="2327">
                  <c:v>1914.59</c:v>
                </c:pt>
                <c:pt idx="2328">
                  <c:v>1916.01</c:v>
                </c:pt>
                <c:pt idx="2329">
                  <c:v>1917.45</c:v>
                </c:pt>
                <c:pt idx="2330">
                  <c:v>1918.88</c:v>
                </c:pt>
                <c:pt idx="2331">
                  <c:v>1920.32</c:v>
                </c:pt>
                <c:pt idx="2332">
                  <c:v>1921.76</c:v>
                </c:pt>
                <c:pt idx="2333">
                  <c:v>1923.2</c:v>
                </c:pt>
                <c:pt idx="2334">
                  <c:v>1924.63</c:v>
                </c:pt>
                <c:pt idx="2335">
                  <c:v>1926.07</c:v>
                </c:pt>
                <c:pt idx="2336">
                  <c:v>1927.51</c:v>
                </c:pt>
                <c:pt idx="2337">
                  <c:v>1928.04</c:v>
                </c:pt>
                <c:pt idx="2338">
                  <c:v>1930.38</c:v>
                </c:pt>
                <c:pt idx="2339">
                  <c:v>1931.83</c:v>
                </c:pt>
                <c:pt idx="2340">
                  <c:v>1933.27</c:v>
                </c:pt>
                <c:pt idx="2341">
                  <c:v>1934.72</c:v>
                </c:pt>
                <c:pt idx="2342">
                  <c:v>1936.17</c:v>
                </c:pt>
                <c:pt idx="2343">
                  <c:v>1937.62</c:v>
                </c:pt>
                <c:pt idx="2344">
                  <c:v>1939.06</c:v>
                </c:pt>
                <c:pt idx="2345">
                  <c:v>1940.51</c:v>
                </c:pt>
                <c:pt idx="2346">
                  <c:v>1941.96</c:v>
                </c:pt>
                <c:pt idx="2347">
                  <c:v>1943.4</c:v>
                </c:pt>
                <c:pt idx="2348">
                  <c:v>1944.85</c:v>
                </c:pt>
                <c:pt idx="2349">
                  <c:v>1946.31</c:v>
                </c:pt>
                <c:pt idx="2350">
                  <c:v>1947.76</c:v>
                </c:pt>
                <c:pt idx="2351">
                  <c:v>1949.22</c:v>
                </c:pt>
                <c:pt idx="2352">
                  <c:v>1950.68</c:v>
                </c:pt>
                <c:pt idx="2353">
                  <c:v>1952.14</c:v>
                </c:pt>
                <c:pt idx="2354">
                  <c:v>1953.59</c:v>
                </c:pt>
                <c:pt idx="2355">
                  <c:v>1955.05</c:v>
                </c:pt>
                <c:pt idx="2356">
                  <c:v>1956.51</c:v>
                </c:pt>
                <c:pt idx="2357">
                  <c:v>1957.96</c:v>
                </c:pt>
                <c:pt idx="2358">
                  <c:v>1959.42</c:v>
                </c:pt>
                <c:pt idx="2359">
                  <c:v>1960.89</c:v>
                </c:pt>
                <c:pt idx="2360">
                  <c:v>1962.35</c:v>
                </c:pt>
                <c:pt idx="2361">
                  <c:v>1963.82</c:v>
                </c:pt>
                <c:pt idx="2362">
                  <c:v>1965.29</c:v>
                </c:pt>
                <c:pt idx="2363">
                  <c:v>1966.76</c:v>
                </c:pt>
                <c:pt idx="2364">
                  <c:v>1968.22</c:v>
                </c:pt>
                <c:pt idx="2365">
                  <c:v>1969.69</c:v>
                </c:pt>
                <c:pt idx="2366">
                  <c:v>1971.16</c:v>
                </c:pt>
                <c:pt idx="2367">
                  <c:v>1972.62</c:v>
                </c:pt>
                <c:pt idx="2368">
                  <c:v>1974.09</c:v>
                </c:pt>
                <c:pt idx="2369">
                  <c:v>1975.57</c:v>
                </c:pt>
                <c:pt idx="2370">
                  <c:v>1977.04</c:v>
                </c:pt>
                <c:pt idx="2371">
                  <c:v>1978.52</c:v>
                </c:pt>
                <c:pt idx="2372">
                  <c:v>1980</c:v>
                </c:pt>
                <c:pt idx="2373">
                  <c:v>1981.48</c:v>
                </c:pt>
                <c:pt idx="2374">
                  <c:v>1982.95</c:v>
                </c:pt>
                <c:pt idx="2375">
                  <c:v>1984.43</c:v>
                </c:pt>
                <c:pt idx="2376">
                  <c:v>1985.91</c:v>
                </c:pt>
                <c:pt idx="2377">
                  <c:v>1987.38</c:v>
                </c:pt>
                <c:pt idx="2378">
                  <c:v>1988.36</c:v>
                </c:pt>
                <c:pt idx="2379">
                  <c:v>1990.35</c:v>
                </c:pt>
                <c:pt idx="2380">
                  <c:v>1991.83</c:v>
                </c:pt>
                <c:pt idx="2381">
                  <c:v>1993.32</c:v>
                </c:pt>
                <c:pt idx="2382">
                  <c:v>1994.81</c:v>
                </c:pt>
                <c:pt idx="2383">
                  <c:v>1996.29</c:v>
                </c:pt>
                <c:pt idx="2384">
                  <c:v>1997.78</c:v>
                </c:pt>
                <c:pt idx="2385">
                  <c:v>1999.27</c:v>
                </c:pt>
                <c:pt idx="2386">
                  <c:v>2000.76</c:v>
                </c:pt>
                <c:pt idx="2387">
                  <c:v>2002.24</c:v>
                </c:pt>
                <c:pt idx="2388">
                  <c:v>2003.73</c:v>
                </c:pt>
                <c:pt idx="2389">
                  <c:v>2005.23</c:v>
                </c:pt>
                <c:pt idx="2390">
                  <c:v>2006.72</c:v>
                </c:pt>
                <c:pt idx="2391">
                  <c:v>2008.22</c:v>
                </c:pt>
                <c:pt idx="2392">
                  <c:v>2009.72</c:v>
                </c:pt>
                <c:pt idx="2393">
                  <c:v>2011.22</c:v>
                </c:pt>
                <c:pt idx="2394">
                  <c:v>2012.71</c:v>
                </c:pt>
                <c:pt idx="2395">
                  <c:v>2014.21</c:v>
                </c:pt>
                <c:pt idx="2396">
                  <c:v>2015.71</c:v>
                </c:pt>
                <c:pt idx="2397">
                  <c:v>2017.2</c:v>
                </c:pt>
                <c:pt idx="2398">
                  <c:v>2018.7</c:v>
                </c:pt>
                <c:pt idx="2399">
                  <c:v>2020.2</c:v>
                </c:pt>
                <c:pt idx="2400">
                  <c:v>2021.7</c:v>
                </c:pt>
                <c:pt idx="2401">
                  <c:v>2023.19</c:v>
                </c:pt>
                <c:pt idx="2402">
                  <c:v>2024.69</c:v>
                </c:pt>
                <c:pt idx="2403">
                  <c:v>2026.19</c:v>
                </c:pt>
                <c:pt idx="2404">
                  <c:v>2027.69</c:v>
                </c:pt>
                <c:pt idx="2405">
                  <c:v>2029.19</c:v>
                </c:pt>
                <c:pt idx="2406">
                  <c:v>2030.68</c:v>
                </c:pt>
                <c:pt idx="2407">
                  <c:v>2032.18</c:v>
                </c:pt>
                <c:pt idx="2408">
                  <c:v>2033.68</c:v>
                </c:pt>
                <c:pt idx="2409">
                  <c:v>2035.18</c:v>
                </c:pt>
                <c:pt idx="2410">
                  <c:v>2036.68</c:v>
                </c:pt>
                <c:pt idx="2411">
                  <c:v>2038.18</c:v>
                </c:pt>
                <c:pt idx="2412">
                  <c:v>2039.68</c:v>
                </c:pt>
                <c:pt idx="2413">
                  <c:v>2041.18</c:v>
                </c:pt>
                <c:pt idx="2414">
                  <c:v>2042.68</c:v>
                </c:pt>
                <c:pt idx="2415">
                  <c:v>2044.18</c:v>
                </c:pt>
                <c:pt idx="2416">
                  <c:v>2045.68</c:v>
                </c:pt>
                <c:pt idx="2417">
                  <c:v>2047.18</c:v>
                </c:pt>
                <c:pt idx="2418">
                  <c:v>2048.6799999999998</c:v>
                </c:pt>
                <c:pt idx="2419">
                  <c:v>2050.1799999999998</c:v>
                </c:pt>
                <c:pt idx="2420">
                  <c:v>2051.69</c:v>
                </c:pt>
                <c:pt idx="2421">
                  <c:v>2053.19</c:v>
                </c:pt>
                <c:pt idx="2422">
                  <c:v>2054.69</c:v>
                </c:pt>
                <c:pt idx="2423">
                  <c:v>2056.1999999999998</c:v>
                </c:pt>
                <c:pt idx="2424">
                  <c:v>2057.6999999999998</c:v>
                </c:pt>
                <c:pt idx="2425">
                  <c:v>2059.1999999999998</c:v>
                </c:pt>
                <c:pt idx="2426">
                  <c:v>2060.6999999999998</c:v>
                </c:pt>
                <c:pt idx="2427">
                  <c:v>2062.21</c:v>
                </c:pt>
                <c:pt idx="2428">
                  <c:v>2063.71</c:v>
                </c:pt>
                <c:pt idx="2429">
                  <c:v>2065.21</c:v>
                </c:pt>
                <c:pt idx="2430">
                  <c:v>2066.7199999999998</c:v>
                </c:pt>
                <c:pt idx="2431">
                  <c:v>2068.23</c:v>
                </c:pt>
                <c:pt idx="2432">
                  <c:v>2069.73</c:v>
                </c:pt>
                <c:pt idx="2433">
                  <c:v>2071.2399999999998</c:v>
                </c:pt>
                <c:pt idx="2434">
                  <c:v>2072.7399999999998</c:v>
                </c:pt>
                <c:pt idx="2435">
                  <c:v>2074.25</c:v>
                </c:pt>
                <c:pt idx="2436">
                  <c:v>2075.75</c:v>
                </c:pt>
                <c:pt idx="2437">
                  <c:v>2077.2600000000002</c:v>
                </c:pt>
                <c:pt idx="2438">
                  <c:v>2078.7600000000002</c:v>
                </c:pt>
                <c:pt idx="2439">
                  <c:v>2080.27</c:v>
                </c:pt>
                <c:pt idx="2440">
                  <c:v>2081.71</c:v>
                </c:pt>
                <c:pt idx="2441">
                  <c:v>2083.2800000000002</c:v>
                </c:pt>
                <c:pt idx="2442">
                  <c:v>2084.79</c:v>
                </c:pt>
                <c:pt idx="2443">
                  <c:v>2086.3000000000002</c:v>
                </c:pt>
                <c:pt idx="2444">
                  <c:v>2087.8000000000002</c:v>
                </c:pt>
                <c:pt idx="2445">
                  <c:v>2089.31</c:v>
                </c:pt>
                <c:pt idx="2446">
                  <c:v>2090.8200000000002</c:v>
                </c:pt>
                <c:pt idx="2447">
                  <c:v>2092.3200000000002</c:v>
                </c:pt>
                <c:pt idx="2448">
                  <c:v>2093.83</c:v>
                </c:pt>
                <c:pt idx="2449">
                  <c:v>2095.34</c:v>
                </c:pt>
                <c:pt idx="2450">
                  <c:v>2096.85</c:v>
                </c:pt>
                <c:pt idx="2451">
                  <c:v>2098.36</c:v>
                </c:pt>
                <c:pt idx="2452">
                  <c:v>2099.87</c:v>
                </c:pt>
                <c:pt idx="2453">
                  <c:v>2101.38</c:v>
                </c:pt>
                <c:pt idx="2454">
                  <c:v>2102.98</c:v>
                </c:pt>
                <c:pt idx="2455">
                  <c:v>2104.39</c:v>
                </c:pt>
                <c:pt idx="2456">
                  <c:v>2105.9</c:v>
                </c:pt>
                <c:pt idx="2457">
                  <c:v>2107.41</c:v>
                </c:pt>
                <c:pt idx="2458">
                  <c:v>2108.92</c:v>
                </c:pt>
                <c:pt idx="2459">
                  <c:v>2110.4299999999998</c:v>
                </c:pt>
                <c:pt idx="2460">
                  <c:v>2111.94</c:v>
                </c:pt>
                <c:pt idx="2461">
                  <c:v>2113.4499999999998</c:v>
                </c:pt>
                <c:pt idx="2462">
                  <c:v>2114.96</c:v>
                </c:pt>
                <c:pt idx="2463">
                  <c:v>2116.48</c:v>
                </c:pt>
                <c:pt idx="2464">
                  <c:v>2117.9899999999998</c:v>
                </c:pt>
                <c:pt idx="2465">
                  <c:v>2119.5</c:v>
                </c:pt>
                <c:pt idx="2466">
                  <c:v>2121.0100000000002</c:v>
                </c:pt>
                <c:pt idx="2467">
                  <c:v>2122.52</c:v>
                </c:pt>
                <c:pt idx="2468">
                  <c:v>2124.0300000000002</c:v>
                </c:pt>
                <c:pt idx="2469">
                  <c:v>2125.54</c:v>
                </c:pt>
                <c:pt idx="2470">
                  <c:v>2127.06</c:v>
                </c:pt>
                <c:pt idx="2471">
                  <c:v>2128.5700000000002</c:v>
                </c:pt>
                <c:pt idx="2472">
                  <c:v>2130.0100000000002</c:v>
                </c:pt>
                <c:pt idx="2473">
                  <c:v>2131.6</c:v>
                </c:pt>
                <c:pt idx="2474">
                  <c:v>2133.11</c:v>
                </c:pt>
                <c:pt idx="2475">
                  <c:v>2134.62</c:v>
                </c:pt>
                <c:pt idx="2476">
                  <c:v>2136.13</c:v>
                </c:pt>
                <c:pt idx="2477">
                  <c:v>2137.65</c:v>
                </c:pt>
                <c:pt idx="2478">
                  <c:v>2139.16</c:v>
                </c:pt>
                <c:pt idx="2479">
                  <c:v>2140.6799999999998</c:v>
                </c:pt>
                <c:pt idx="2480">
                  <c:v>2142.19</c:v>
                </c:pt>
                <c:pt idx="2481">
                  <c:v>2143.6999999999998</c:v>
                </c:pt>
                <c:pt idx="2482">
                  <c:v>2145.02</c:v>
                </c:pt>
                <c:pt idx="2483">
                  <c:v>2146.7399999999998</c:v>
                </c:pt>
                <c:pt idx="2484">
                  <c:v>2148.25</c:v>
                </c:pt>
                <c:pt idx="2485">
                  <c:v>2149.77</c:v>
                </c:pt>
                <c:pt idx="2486">
                  <c:v>2151.2800000000002</c:v>
                </c:pt>
                <c:pt idx="2487">
                  <c:v>2152.8000000000002</c:v>
                </c:pt>
                <c:pt idx="2488">
                  <c:v>2154.31</c:v>
                </c:pt>
                <c:pt idx="2489">
                  <c:v>2155.83</c:v>
                </c:pt>
                <c:pt idx="2490">
                  <c:v>2157.34</c:v>
                </c:pt>
                <c:pt idx="2491">
                  <c:v>2158.86</c:v>
                </c:pt>
                <c:pt idx="2492">
                  <c:v>2160.38</c:v>
                </c:pt>
                <c:pt idx="2493">
                  <c:v>2161.9</c:v>
                </c:pt>
                <c:pt idx="2494">
                  <c:v>2163.41</c:v>
                </c:pt>
                <c:pt idx="2495">
                  <c:v>2164.9299999999998</c:v>
                </c:pt>
                <c:pt idx="2496">
                  <c:v>2166.4499999999998</c:v>
                </c:pt>
                <c:pt idx="2497">
                  <c:v>2167.96</c:v>
                </c:pt>
                <c:pt idx="2498">
                  <c:v>2169.48</c:v>
                </c:pt>
                <c:pt idx="2499">
                  <c:v>2171.0100000000002</c:v>
                </c:pt>
                <c:pt idx="2500">
                  <c:v>2172.5300000000002</c:v>
                </c:pt>
                <c:pt idx="2501">
                  <c:v>2174.06</c:v>
                </c:pt>
                <c:pt idx="2502">
                  <c:v>2175.58</c:v>
                </c:pt>
                <c:pt idx="2503">
                  <c:v>2177.11</c:v>
                </c:pt>
                <c:pt idx="2504">
                  <c:v>2178.64</c:v>
                </c:pt>
                <c:pt idx="2505">
                  <c:v>2180.16</c:v>
                </c:pt>
                <c:pt idx="2506">
                  <c:v>2181.69</c:v>
                </c:pt>
                <c:pt idx="2507">
                  <c:v>2183.21</c:v>
                </c:pt>
                <c:pt idx="2508">
                  <c:v>2184.7399999999998</c:v>
                </c:pt>
                <c:pt idx="2509">
                  <c:v>2186.2199999999998</c:v>
                </c:pt>
                <c:pt idx="2510">
                  <c:v>2187.81</c:v>
                </c:pt>
                <c:pt idx="2511">
                  <c:v>2189.34</c:v>
                </c:pt>
                <c:pt idx="2512">
                  <c:v>2190.88</c:v>
                </c:pt>
                <c:pt idx="2513">
                  <c:v>2192.41</c:v>
                </c:pt>
                <c:pt idx="2514">
                  <c:v>2193.94</c:v>
                </c:pt>
                <c:pt idx="2515">
                  <c:v>2195.48</c:v>
                </c:pt>
                <c:pt idx="2516">
                  <c:v>2197.0100000000002</c:v>
                </c:pt>
                <c:pt idx="2517">
                  <c:v>2198.5500000000002</c:v>
                </c:pt>
                <c:pt idx="2518">
                  <c:v>2200.08</c:v>
                </c:pt>
                <c:pt idx="2519">
                  <c:v>2201.62</c:v>
                </c:pt>
                <c:pt idx="2520">
                  <c:v>2203.16</c:v>
                </c:pt>
                <c:pt idx="2521">
                  <c:v>2204.71</c:v>
                </c:pt>
                <c:pt idx="2522">
                  <c:v>2206.25</c:v>
                </c:pt>
                <c:pt idx="2523">
                  <c:v>2207.79</c:v>
                </c:pt>
                <c:pt idx="2524">
                  <c:v>2209.33</c:v>
                </c:pt>
                <c:pt idx="2525">
                  <c:v>2210.87</c:v>
                </c:pt>
                <c:pt idx="2526">
                  <c:v>2212.42</c:v>
                </c:pt>
                <c:pt idx="2527">
                  <c:v>2213.96</c:v>
                </c:pt>
                <c:pt idx="2528">
                  <c:v>2215.5</c:v>
                </c:pt>
                <c:pt idx="2529">
                  <c:v>2217.0500000000002</c:v>
                </c:pt>
                <c:pt idx="2530">
                  <c:v>2218.6</c:v>
                </c:pt>
                <c:pt idx="2531">
                  <c:v>2220.15</c:v>
                </c:pt>
                <c:pt idx="2532">
                  <c:v>2221.6999999999998</c:v>
                </c:pt>
                <c:pt idx="2533">
                  <c:v>2223.25</c:v>
                </c:pt>
                <c:pt idx="2534">
                  <c:v>2224.8000000000002</c:v>
                </c:pt>
                <c:pt idx="2535">
                  <c:v>2226.35</c:v>
                </c:pt>
                <c:pt idx="2536">
                  <c:v>2227.9</c:v>
                </c:pt>
                <c:pt idx="2537">
                  <c:v>2229.4499999999998</c:v>
                </c:pt>
                <c:pt idx="2538">
                  <c:v>2231</c:v>
                </c:pt>
                <c:pt idx="2539">
                  <c:v>2232.56</c:v>
                </c:pt>
                <c:pt idx="2540">
                  <c:v>2234.12</c:v>
                </c:pt>
                <c:pt idx="2541">
                  <c:v>2235.67</c:v>
                </c:pt>
                <c:pt idx="2542">
                  <c:v>2237.23</c:v>
                </c:pt>
                <c:pt idx="2543">
                  <c:v>2238.7399999999998</c:v>
                </c:pt>
                <c:pt idx="2544">
                  <c:v>2240.35</c:v>
                </c:pt>
                <c:pt idx="2545">
                  <c:v>2241.91</c:v>
                </c:pt>
                <c:pt idx="2546">
                  <c:v>2243.46</c:v>
                </c:pt>
                <c:pt idx="2547">
                  <c:v>2245.02</c:v>
                </c:pt>
                <c:pt idx="2548">
                  <c:v>2246.5100000000002</c:v>
                </c:pt>
                <c:pt idx="2549">
                  <c:v>2248.15</c:v>
                </c:pt>
                <c:pt idx="2550">
                  <c:v>2249.71</c:v>
                </c:pt>
                <c:pt idx="2551">
                  <c:v>2251.2800000000002</c:v>
                </c:pt>
                <c:pt idx="2552">
                  <c:v>2252.84</c:v>
                </c:pt>
                <c:pt idx="2553">
                  <c:v>2254.41</c:v>
                </c:pt>
                <c:pt idx="2554">
                  <c:v>2255.9699999999998</c:v>
                </c:pt>
                <c:pt idx="2555">
                  <c:v>2257.54</c:v>
                </c:pt>
                <c:pt idx="2556">
                  <c:v>2259.11</c:v>
                </c:pt>
                <c:pt idx="2557">
                  <c:v>2260.67</c:v>
                </c:pt>
                <c:pt idx="2558">
                  <c:v>2262.2399999999998</c:v>
                </c:pt>
                <c:pt idx="2559">
                  <c:v>2263.81</c:v>
                </c:pt>
                <c:pt idx="2560">
                  <c:v>2265.39</c:v>
                </c:pt>
                <c:pt idx="2561">
                  <c:v>2266.96</c:v>
                </c:pt>
                <c:pt idx="2562">
                  <c:v>2268.54</c:v>
                </c:pt>
                <c:pt idx="2563">
                  <c:v>2270.11</c:v>
                </c:pt>
                <c:pt idx="2564">
                  <c:v>2271.6799999999998</c:v>
                </c:pt>
                <c:pt idx="2565">
                  <c:v>2273.2600000000002</c:v>
                </c:pt>
                <c:pt idx="2566">
                  <c:v>2274.83</c:v>
                </c:pt>
                <c:pt idx="2567">
                  <c:v>2276.41</c:v>
                </c:pt>
                <c:pt idx="2568">
                  <c:v>2277.98</c:v>
                </c:pt>
                <c:pt idx="2569">
                  <c:v>2279.56</c:v>
                </c:pt>
                <c:pt idx="2570">
                  <c:v>2281.14</c:v>
                </c:pt>
                <c:pt idx="2571">
                  <c:v>2282.73</c:v>
                </c:pt>
                <c:pt idx="2572">
                  <c:v>2284.31</c:v>
                </c:pt>
                <c:pt idx="2573">
                  <c:v>2285.89</c:v>
                </c:pt>
                <c:pt idx="2574">
                  <c:v>2287.4699999999998</c:v>
                </c:pt>
                <c:pt idx="2575">
                  <c:v>2289.0500000000002</c:v>
                </c:pt>
                <c:pt idx="2576">
                  <c:v>2290.64</c:v>
                </c:pt>
                <c:pt idx="2577">
                  <c:v>2292.2199999999998</c:v>
                </c:pt>
                <c:pt idx="2578">
                  <c:v>2293.8000000000002</c:v>
                </c:pt>
                <c:pt idx="2579">
                  <c:v>2295.39</c:v>
                </c:pt>
                <c:pt idx="2580">
                  <c:v>2296.98</c:v>
                </c:pt>
                <c:pt idx="2581">
                  <c:v>2298.5700000000002</c:v>
                </c:pt>
                <c:pt idx="2582">
                  <c:v>2300.16</c:v>
                </c:pt>
                <c:pt idx="2583">
                  <c:v>2301.7600000000002</c:v>
                </c:pt>
                <c:pt idx="2584">
                  <c:v>2303.35</c:v>
                </c:pt>
                <c:pt idx="2585">
                  <c:v>2304.94</c:v>
                </c:pt>
                <c:pt idx="2586">
                  <c:v>2306.5300000000002</c:v>
                </c:pt>
                <c:pt idx="2587">
                  <c:v>2308.12</c:v>
                </c:pt>
                <c:pt idx="2588">
                  <c:v>2309.71</c:v>
                </c:pt>
                <c:pt idx="2589">
                  <c:v>2311.31</c:v>
                </c:pt>
                <c:pt idx="2590">
                  <c:v>2312.91</c:v>
                </c:pt>
                <c:pt idx="2591">
                  <c:v>2314.5100000000002</c:v>
                </c:pt>
                <c:pt idx="2592">
                  <c:v>2316.11</c:v>
                </c:pt>
                <c:pt idx="2593">
                  <c:v>2317.71</c:v>
                </c:pt>
                <c:pt idx="2594">
                  <c:v>2319.31</c:v>
                </c:pt>
                <c:pt idx="2595">
                  <c:v>2320.9</c:v>
                </c:pt>
                <c:pt idx="2596">
                  <c:v>2322.5</c:v>
                </c:pt>
                <c:pt idx="2597">
                  <c:v>2324.1</c:v>
                </c:pt>
                <c:pt idx="2598">
                  <c:v>2325.6999999999998</c:v>
                </c:pt>
                <c:pt idx="2599">
                  <c:v>2327.31</c:v>
                </c:pt>
                <c:pt idx="2600">
                  <c:v>2328.91</c:v>
                </c:pt>
                <c:pt idx="2601">
                  <c:v>2330.52</c:v>
                </c:pt>
                <c:pt idx="2602">
                  <c:v>2332.12</c:v>
                </c:pt>
                <c:pt idx="2603">
                  <c:v>2333.73</c:v>
                </c:pt>
                <c:pt idx="2604">
                  <c:v>2335.34</c:v>
                </c:pt>
                <c:pt idx="2605">
                  <c:v>2336.94</c:v>
                </c:pt>
                <c:pt idx="2606">
                  <c:v>2338.5500000000002</c:v>
                </c:pt>
                <c:pt idx="2607">
                  <c:v>2340.15</c:v>
                </c:pt>
                <c:pt idx="2608">
                  <c:v>2341.7600000000002</c:v>
                </c:pt>
                <c:pt idx="2609">
                  <c:v>2343.37</c:v>
                </c:pt>
                <c:pt idx="2610">
                  <c:v>2344.9899999999998</c:v>
                </c:pt>
                <c:pt idx="2611">
                  <c:v>2346.6</c:v>
                </c:pt>
                <c:pt idx="2612">
                  <c:v>2348.21</c:v>
                </c:pt>
                <c:pt idx="2613">
                  <c:v>2349.83</c:v>
                </c:pt>
                <c:pt idx="2614">
                  <c:v>2351.44</c:v>
                </c:pt>
                <c:pt idx="2615">
                  <c:v>2353.0500000000002</c:v>
                </c:pt>
                <c:pt idx="2616">
                  <c:v>2354.66</c:v>
                </c:pt>
                <c:pt idx="2617">
                  <c:v>2356.2800000000002</c:v>
                </c:pt>
                <c:pt idx="2618">
                  <c:v>2357.89</c:v>
                </c:pt>
                <c:pt idx="2619">
                  <c:v>2359.5100000000002</c:v>
                </c:pt>
                <c:pt idx="2620">
                  <c:v>2361.13</c:v>
                </c:pt>
                <c:pt idx="2621">
                  <c:v>2362.75</c:v>
                </c:pt>
                <c:pt idx="2622">
                  <c:v>2364.37</c:v>
                </c:pt>
                <c:pt idx="2623">
                  <c:v>2365.9899999999998</c:v>
                </c:pt>
                <c:pt idx="2624">
                  <c:v>2367.61</c:v>
                </c:pt>
                <c:pt idx="2625">
                  <c:v>2369.23</c:v>
                </c:pt>
                <c:pt idx="2626">
                  <c:v>2370.85</c:v>
                </c:pt>
                <c:pt idx="2627">
                  <c:v>2372.4699999999998</c:v>
                </c:pt>
                <c:pt idx="2628">
                  <c:v>2374.09</c:v>
                </c:pt>
                <c:pt idx="2629">
                  <c:v>2375.7199999999998</c:v>
                </c:pt>
                <c:pt idx="2630">
                  <c:v>2377.34</c:v>
                </c:pt>
                <c:pt idx="2631">
                  <c:v>2378.9699999999998</c:v>
                </c:pt>
                <c:pt idx="2632">
                  <c:v>2380.6</c:v>
                </c:pt>
                <c:pt idx="2633">
                  <c:v>2382.23</c:v>
                </c:pt>
                <c:pt idx="2634">
                  <c:v>2383.85</c:v>
                </c:pt>
                <c:pt idx="2635">
                  <c:v>2385.48</c:v>
                </c:pt>
                <c:pt idx="2636">
                  <c:v>2387.11</c:v>
                </c:pt>
                <c:pt idx="2637">
                  <c:v>2388.73</c:v>
                </c:pt>
                <c:pt idx="2638">
                  <c:v>2390.36</c:v>
                </c:pt>
                <c:pt idx="2639">
                  <c:v>2391.9899999999998</c:v>
                </c:pt>
                <c:pt idx="2640">
                  <c:v>2393.63</c:v>
                </c:pt>
                <c:pt idx="2641">
                  <c:v>2395.2600000000002</c:v>
                </c:pt>
                <c:pt idx="2642">
                  <c:v>2396.9</c:v>
                </c:pt>
                <c:pt idx="2643">
                  <c:v>2398.5300000000002</c:v>
                </c:pt>
                <c:pt idx="2644">
                  <c:v>2400.16</c:v>
                </c:pt>
                <c:pt idx="2645">
                  <c:v>2401.8000000000002</c:v>
                </c:pt>
                <c:pt idx="2646">
                  <c:v>2403.4299999999998</c:v>
                </c:pt>
                <c:pt idx="2647">
                  <c:v>2405.0700000000002</c:v>
                </c:pt>
                <c:pt idx="2648">
                  <c:v>2406.6999999999998</c:v>
                </c:pt>
                <c:pt idx="2649">
                  <c:v>2408.34</c:v>
                </c:pt>
                <c:pt idx="2650">
                  <c:v>2409.98</c:v>
                </c:pt>
                <c:pt idx="2651">
                  <c:v>2411.63</c:v>
                </c:pt>
                <c:pt idx="2652">
                  <c:v>2413.27</c:v>
                </c:pt>
                <c:pt idx="2653">
                  <c:v>2414.91</c:v>
                </c:pt>
                <c:pt idx="2654">
                  <c:v>2416.5500000000002</c:v>
                </c:pt>
                <c:pt idx="2655">
                  <c:v>2418.19</c:v>
                </c:pt>
                <c:pt idx="2656">
                  <c:v>2419.84</c:v>
                </c:pt>
                <c:pt idx="2657">
                  <c:v>2421.48</c:v>
                </c:pt>
                <c:pt idx="2658">
                  <c:v>2423.12</c:v>
                </c:pt>
                <c:pt idx="2659">
                  <c:v>2424.77</c:v>
                </c:pt>
                <c:pt idx="2660">
                  <c:v>2426.42</c:v>
                </c:pt>
                <c:pt idx="2661">
                  <c:v>2428.0700000000002</c:v>
                </c:pt>
                <c:pt idx="2662">
                  <c:v>2429.7199999999998</c:v>
                </c:pt>
                <c:pt idx="2663">
                  <c:v>2431.37</c:v>
                </c:pt>
                <c:pt idx="2664">
                  <c:v>2433.0100000000002</c:v>
                </c:pt>
                <c:pt idx="2665">
                  <c:v>2434.66</c:v>
                </c:pt>
                <c:pt idx="2666">
                  <c:v>2436.31</c:v>
                </c:pt>
                <c:pt idx="2667">
                  <c:v>2437.96</c:v>
                </c:pt>
                <c:pt idx="2668">
                  <c:v>2439.61</c:v>
                </c:pt>
                <c:pt idx="2669">
                  <c:v>2441.27</c:v>
                </c:pt>
                <c:pt idx="2670">
                  <c:v>2442.92</c:v>
                </c:pt>
                <c:pt idx="2671">
                  <c:v>2444.58</c:v>
                </c:pt>
                <c:pt idx="2672">
                  <c:v>2446.23</c:v>
                </c:pt>
                <c:pt idx="2673">
                  <c:v>2447.89</c:v>
                </c:pt>
                <c:pt idx="2674">
                  <c:v>2449.5500000000002</c:v>
                </c:pt>
                <c:pt idx="2675">
                  <c:v>2451.1999999999998</c:v>
                </c:pt>
                <c:pt idx="2676">
                  <c:v>2452.86</c:v>
                </c:pt>
                <c:pt idx="2677">
                  <c:v>2454.5100000000002</c:v>
                </c:pt>
                <c:pt idx="2678">
                  <c:v>2456.17</c:v>
                </c:pt>
                <c:pt idx="2679">
                  <c:v>2457.83</c:v>
                </c:pt>
                <c:pt idx="2680">
                  <c:v>2459.5</c:v>
                </c:pt>
                <c:pt idx="2681">
                  <c:v>2461.16</c:v>
                </c:pt>
                <c:pt idx="2682">
                  <c:v>2462.8200000000002</c:v>
                </c:pt>
                <c:pt idx="2683">
                  <c:v>2464.4899999999998</c:v>
                </c:pt>
                <c:pt idx="2684">
                  <c:v>2466.15</c:v>
                </c:pt>
                <c:pt idx="2685">
                  <c:v>2467.81</c:v>
                </c:pt>
                <c:pt idx="2686">
                  <c:v>2469.4699999999998</c:v>
                </c:pt>
                <c:pt idx="2687">
                  <c:v>2471.14</c:v>
                </c:pt>
                <c:pt idx="2688">
                  <c:v>2472.8000000000002</c:v>
                </c:pt>
                <c:pt idx="2689">
                  <c:v>2474.4699999999998</c:v>
                </c:pt>
                <c:pt idx="2690">
                  <c:v>2476.14</c:v>
                </c:pt>
                <c:pt idx="2691">
                  <c:v>2477.81</c:v>
                </c:pt>
                <c:pt idx="2692">
                  <c:v>2479.48</c:v>
                </c:pt>
                <c:pt idx="2693">
                  <c:v>2481.15</c:v>
                </c:pt>
                <c:pt idx="2694">
                  <c:v>2482.8200000000002</c:v>
                </c:pt>
                <c:pt idx="2695">
                  <c:v>2484.4899999999998</c:v>
                </c:pt>
                <c:pt idx="2696">
                  <c:v>2486.16</c:v>
                </c:pt>
                <c:pt idx="2697">
                  <c:v>2487.83</c:v>
                </c:pt>
                <c:pt idx="2698">
                  <c:v>2489.5</c:v>
                </c:pt>
                <c:pt idx="2699">
                  <c:v>2491.17</c:v>
                </c:pt>
                <c:pt idx="2700">
                  <c:v>2492.84</c:v>
                </c:pt>
                <c:pt idx="2701">
                  <c:v>2494.5100000000002</c:v>
                </c:pt>
                <c:pt idx="2702">
                  <c:v>2496.1799999999998</c:v>
                </c:pt>
                <c:pt idx="2703">
                  <c:v>2497.86</c:v>
                </c:pt>
                <c:pt idx="2704">
                  <c:v>2499.54</c:v>
                </c:pt>
                <c:pt idx="2705">
                  <c:v>2501.2199999999998</c:v>
                </c:pt>
                <c:pt idx="2706">
                  <c:v>2502.9</c:v>
                </c:pt>
                <c:pt idx="2707">
                  <c:v>2504.58</c:v>
                </c:pt>
                <c:pt idx="2708">
                  <c:v>2506.2600000000002</c:v>
                </c:pt>
                <c:pt idx="2709">
                  <c:v>2507.94</c:v>
                </c:pt>
                <c:pt idx="2710">
                  <c:v>2509.62</c:v>
                </c:pt>
                <c:pt idx="2711">
                  <c:v>2511.3000000000002</c:v>
                </c:pt>
                <c:pt idx="2712">
                  <c:v>2512.98</c:v>
                </c:pt>
                <c:pt idx="2713">
                  <c:v>2514.66</c:v>
                </c:pt>
                <c:pt idx="2714">
                  <c:v>2516.34</c:v>
                </c:pt>
                <c:pt idx="2715">
                  <c:v>2518.02</c:v>
                </c:pt>
                <c:pt idx="2716">
                  <c:v>2519.6999999999998</c:v>
                </c:pt>
                <c:pt idx="2717">
                  <c:v>2521.39</c:v>
                </c:pt>
                <c:pt idx="2718">
                  <c:v>2523.08</c:v>
                </c:pt>
                <c:pt idx="2719">
                  <c:v>2524.7600000000002</c:v>
                </c:pt>
                <c:pt idx="2720">
                  <c:v>2526.44</c:v>
                </c:pt>
                <c:pt idx="2721">
                  <c:v>2528.13</c:v>
                </c:pt>
                <c:pt idx="2722">
                  <c:v>2529.8200000000002</c:v>
                </c:pt>
                <c:pt idx="2723">
                  <c:v>2531.5100000000002</c:v>
                </c:pt>
                <c:pt idx="2724">
                  <c:v>2533.1999999999998</c:v>
                </c:pt>
                <c:pt idx="2725">
                  <c:v>2534.89</c:v>
                </c:pt>
                <c:pt idx="2726">
                  <c:v>2536.58</c:v>
                </c:pt>
                <c:pt idx="2727">
                  <c:v>2538.27</c:v>
                </c:pt>
                <c:pt idx="2728">
                  <c:v>2539.96</c:v>
                </c:pt>
                <c:pt idx="2729">
                  <c:v>2541.65</c:v>
                </c:pt>
                <c:pt idx="2730">
                  <c:v>2543.34</c:v>
                </c:pt>
                <c:pt idx="2731">
                  <c:v>2545.0300000000002</c:v>
                </c:pt>
                <c:pt idx="2732">
                  <c:v>2546.7199999999998</c:v>
                </c:pt>
                <c:pt idx="2733">
                  <c:v>2548.41</c:v>
                </c:pt>
                <c:pt idx="2734">
                  <c:v>2550.1</c:v>
                </c:pt>
                <c:pt idx="2735">
                  <c:v>2551.8000000000002</c:v>
                </c:pt>
                <c:pt idx="2736">
                  <c:v>2553.5</c:v>
                </c:pt>
                <c:pt idx="2737">
                  <c:v>2555.1999999999998</c:v>
                </c:pt>
                <c:pt idx="2738">
                  <c:v>2556.9</c:v>
                </c:pt>
                <c:pt idx="2739">
                  <c:v>2558.6</c:v>
                </c:pt>
                <c:pt idx="2740">
                  <c:v>2560.3000000000002</c:v>
                </c:pt>
                <c:pt idx="2741">
                  <c:v>2562</c:v>
                </c:pt>
                <c:pt idx="2742">
                  <c:v>2563.6999999999998</c:v>
                </c:pt>
                <c:pt idx="2743">
                  <c:v>2565.4</c:v>
                </c:pt>
                <c:pt idx="2744">
                  <c:v>2567.1</c:v>
                </c:pt>
                <c:pt idx="2745">
                  <c:v>2568.8000000000002</c:v>
                </c:pt>
                <c:pt idx="2746">
                  <c:v>2570.5</c:v>
                </c:pt>
                <c:pt idx="2747">
                  <c:v>2572.1999999999998</c:v>
                </c:pt>
                <c:pt idx="2748">
                  <c:v>2573.9</c:v>
                </c:pt>
                <c:pt idx="2749">
                  <c:v>2575.6</c:v>
                </c:pt>
                <c:pt idx="2750">
                  <c:v>2577.3000000000002</c:v>
                </c:pt>
                <c:pt idx="2751">
                  <c:v>2579</c:v>
                </c:pt>
                <c:pt idx="2752">
                  <c:v>2580.6999999999998</c:v>
                </c:pt>
                <c:pt idx="2753">
                  <c:v>2582.41</c:v>
                </c:pt>
                <c:pt idx="2754">
                  <c:v>2584.12</c:v>
                </c:pt>
                <c:pt idx="2755">
                  <c:v>2585.83</c:v>
                </c:pt>
                <c:pt idx="2756">
                  <c:v>2587.54</c:v>
                </c:pt>
                <c:pt idx="2757">
                  <c:v>2589.25</c:v>
                </c:pt>
                <c:pt idx="2758">
                  <c:v>2590.96</c:v>
                </c:pt>
                <c:pt idx="2759">
                  <c:v>2592.67</c:v>
                </c:pt>
                <c:pt idx="2760">
                  <c:v>2594.38</c:v>
                </c:pt>
                <c:pt idx="2761">
                  <c:v>2596.09</c:v>
                </c:pt>
                <c:pt idx="2762">
                  <c:v>2597.8000000000002</c:v>
                </c:pt>
                <c:pt idx="2763">
                  <c:v>2599.5100000000002</c:v>
                </c:pt>
                <c:pt idx="2764">
                  <c:v>2601.2199999999998</c:v>
                </c:pt>
                <c:pt idx="2765">
                  <c:v>2602.9299999999998</c:v>
                </c:pt>
                <c:pt idx="2766">
                  <c:v>2604.64</c:v>
                </c:pt>
                <c:pt idx="2767">
                  <c:v>2606.36</c:v>
                </c:pt>
                <c:pt idx="2768">
                  <c:v>2608.08</c:v>
                </c:pt>
                <c:pt idx="2769">
                  <c:v>2609.79</c:v>
                </c:pt>
                <c:pt idx="2770">
                  <c:v>2611.5</c:v>
                </c:pt>
                <c:pt idx="2771">
                  <c:v>2613.2199999999998</c:v>
                </c:pt>
                <c:pt idx="2772">
                  <c:v>2614.94</c:v>
                </c:pt>
                <c:pt idx="2773">
                  <c:v>2616.66</c:v>
                </c:pt>
                <c:pt idx="2774">
                  <c:v>2618.38</c:v>
                </c:pt>
                <c:pt idx="2775">
                  <c:v>2620.1</c:v>
                </c:pt>
                <c:pt idx="2776">
                  <c:v>2621.82</c:v>
                </c:pt>
                <c:pt idx="2777">
                  <c:v>2623.54</c:v>
                </c:pt>
                <c:pt idx="2778">
                  <c:v>2625.26</c:v>
                </c:pt>
                <c:pt idx="2779">
                  <c:v>2626.98</c:v>
                </c:pt>
                <c:pt idx="2780">
                  <c:v>2628.7</c:v>
                </c:pt>
                <c:pt idx="2781">
                  <c:v>2630.42</c:v>
                </c:pt>
                <c:pt idx="2782">
                  <c:v>2632.14</c:v>
                </c:pt>
                <c:pt idx="2783">
                  <c:v>2633.86</c:v>
                </c:pt>
                <c:pt idx="2784">
                  <c:v>2635.58</c:v>
                </c:pt>
                <c:pt idx="2785">
                  <c:v>2637.31</c:v>
                </c:pt>
                <c:pt idx="2786">
                  <c:v>2639.04</c:v>
                </c:pt>
                <c:pt idx="2787">
                  <c:v>2640.77</c:v>
                </c:pt>
                <c:pt idx="2788">
                  <c:v>2642.5</c:v>
                </c:pt>
                <c:pt idx="2789">
                  <c:v>2644.23</c:v>
                </c:pt>
                <c:pt idx="2790">
                  <c:v>2645.96</c:v>
                </c:pt>
                <c:pt idx="2791">
                  <c:v>2647.69</c:v>
                </c:pt>
                <c:pt idx="2792">
                  <c:v>2649.42</c:v>
                </c:pt>
                <c:pt idx="2793">
                  <c:v>2651.15</c:v>
                </c:pt>
                <c:pt idx="2794">
                  <c:v>2652.88</c:v>
                </c:pt>
                <c:pt idx="2795">
                  <c:v>2654.61</c:v>
                </c:pt>
                <c:pt idx="2796">
                  <c:v>2656.34</c:v>
                </c:pt>
                <c:pt idx="2797">
                  <c:v>2658.07</c:v>
                </c:pt>
                <c:pt idx="2798">
                  <c:v>2659.8</c:v>
                </c:pt>
                <c:pt idx="2799">
                  <c:v>2661.53</c:v>
                </c:pt>
                <c:pt idx="2800">
                  <c:v>2663.26</c:v>
                </c:pt>
                <c:pt idx="2801">
                  <c:v>2664.99</c:v>
                </c:pt>
                <c:pt idx="2802">
                  <c:v>2666.72</c:v>
                </c:pt>
                <c:pt idx="2803">
                  <c:v>2668.45</c:v>
                </c:pt>
                <c:pt idx="2804">
                  <c:v>2670.18</c:v>
                </c:pt>
                <c:pt idx="2805">
                  <c:v>2671.91</c:v>
                </c:pt>
                <c:pt idx="2806">
                  <c:v>2673.64</c:v>
                </c:pt>
                <c:pt idx="2807">
                  <c:v>2675.38</c:v>
                </c:pt>
                <c:pt idx="2808">
                  <c:v>2677.12</c:v>
                </c:pt>
                <c:pt idx="2809">
                  <c:v>2678.85</c:v>
                </c:pt>
                <c:pt idx="2810">
                  <c:v>2680.5</c:v>
                </c:pt>
                <c:pt idx="2811">
                  <c:v>2682.31</c:v>
                </c:pt>
                <c:pt idx="2812">
                  <c:v>2684.04</c:v>
                </c:pt>
                <c:pt idx="2813">
                  <c:v>2685.78</c:v>
                </c:pt>
                <c:pt idx="2814">
                  <c:v>2687.52</c:v>
                </c:pt>
                <c:pt idx="2815">
                  <c:v>2689.26</c:v>
                </c:pt>
                <c:pt idx="2816">
                  <c:v>2691</c:v>
                </c:pt>
                <c:pt idx="2817">
                  <c:v>2692.74</c:v>
                </c:pt>
                <c:pt idx="2818">
                  <c:v>2694.48</c:v>
                </c:pt>
                <c:pt idx="2819">
                  <c:v>2696.22</c:v>
                </c:pt>
                <c:pt idx="2820">
                  <c:v>2697.96</c:v>
                </c:pt>
                <c:pt idx="2821">
                  <c:v>2699.7</c:v>
                </c:pt>
                <c:pt idx="2822">
                  <c:v>2701.44</c:v>
                </c:pt>
                <c:pt idx="2823">
                  <c:v>2703.18</c:v>
                </c:pt>
                <c:pt idx="2824">
                  <c:v>2704.92</c:v>
                </c:pt>
                <c:pt idx="2825">
                  <c:v>2706.66</c:v>
                </c:pt>
                <c:pt idx="2826">
                  <c:v>2708.4</c:v>
                </c:pt>
                <c:pt idx="2827">
                  <c:v>2710.14</c:v>
                </c:pt>
                <c:pt idx="2828">
                  <c:v>2711.88</c:v>
                </c:pt>
                <c:pt idx="2829">
                  <c:v>2713.62</c:v>
                </c:pt>
                <c:pt idx="2830">
                  <c:v>2715.36</c:v>
                </c:pt>
                <c:pt idx="2831">
                  <c:v>2717.1</c:v>
                </c:pt>
                <c:pt idx="2832">
                  <c:v>2718.84</c:v>
                </c:pt>
                <c:pt idx="2833">
                  <c:v>2720.58</c:v>
                </c:pt>
                <c:pt idx="2834">
                  <c:v>2722.32</c:v>
                </c:pt>
                <c:pt idx="2835">
                  <c:v>2724.07</c:v>
                </c:pt>
                <c:pt idx="2836">
                  <c:v>2725.82</c:v>
                </c:pt>
                <c:pt idx="2837">
                  <c:v>2727.57</c:v>
                </c:pt>
                <c:pt idx="2838">
                  <c:v>2729.32</c:v>
                </c:pt>
                <c:pt idx="2839">
                  <c:v>2731.06</c:v>
                </c:pt>
                <c:pt idx="2840">
                  <c:v>2732.8</c:v>
                </c:pt>
                <c:pt idx="2841">
                  <c:v>2734.55</c:v>
                </c:pt>
                <c:pt idx="2842">
                  <c:v>2736.3</c:v>
                </c:pt>
                <c:pt idx="2843">
                  <c:v>2738.05</c:v>
                </c:pt>
                <c:pt idx="2844">
                  <c:v>2739.8</c:v>
                </c:pt>
                <c:pt idx="2845">
                  <c:v>2741.55</c:v>
                </c:pt>
                <c:pt idx="2846">
                  <c:v>2743.3</c:v>
                </c:pt>
                <c:pt idx="2847">
                  <c:v>2745.05</c:v>
                </c:pt>
                <c:pt idx="2848">
                  <c:v>2746.8</c:v>
                </c:pt>
                <c:pt idx="2849">
                  <c:v>2748.55</c:v>
                </c:pt>
                <c:pt idx="2850">
                  <c:v>2750.3</c:v>
                </c:pt>
                <c:pt idx="2851">
                  <c:v>2752.05</c:v>
                </c:pt>
                <c:pt idx="2852">
                  <c:v>2753.8</c:v>
                </c:pt>
                <c:pt idx="2853">
                  <c:v>2755.55</c:v>
                </c:pt>
                <c:pt idx="2854">
                  <c:v>2757.3</c:v>
                </c:pt>
                <c:pt idx="2855">
                  <c:v>2759.05</c:v>
                </c:pt>
                <c:pt idx="2856">
                  <c:v>2760.8</c:v>
                </c:pt>
                <c:pt idx="2857">
                  <c:v>2762.56</c:v>
                </c:pt>
                <c:pt idx="2858">
                  <c:v>2764.32</c:v>
                </c:pt>
                <c:pt idx="2859">
                  <c:v>2766.07</c:v>
                </c:pt>
                <c:pt idx="2860">
                  <c:v>2767.82</c:v>
                </c:pt>
                <c:pt idx="2861">
                  <c:v>2769.57</c:v>
                </c:pt>
                <c:pt idx="2862">
                  <c:v>2771.32</c:v>
                </c:pt>
                <c:pt idx="2863">
                  <c:v>2773.08</c:v>
                </c:pt>
                <c:pt idx="2864">
                  <c:v>2774.84</c:v>
                </c:pt>
                <c:pt idx="2865">
                  <c:v>2776.6</c:v>
                </c:pt>
                <c:pt idx="2866">
                  <c:v>2778.36</c:v>
                </c:pt>
                <c:pt idx="2867">
                  <c:v>2780.12</c:v>
                </c:pt>
                <c:pt idx="2868">
                  <c:v>2781.88</c:v>
                </c:pt>
                <c:pt idx="2869">
                  <c:v>2783.64</c:v>
                </c:pt>
                <c:pt idx="2870">
                  <c:v>2785.4</c:v>
                </c:pt>
                <c:pt idx="2871">
                  <c:v>2787.16</c:v>
                </c:pt>
                <c:pt idx="2872">
                  <c:v>2788.92</c:v>
                </c:pt>
                <c:pt idx="2873">
                  <c:v>2790.68</c:v>
                </c:pt>
                <c:pt idx="2874">
                  <c:v>2792.44</c:v>
                </c:pt>
                <c:pt idx="2875">
                  <c:v>2794.2</c:v>
                </c:pt>
                <c:pt idx="2876">
                  <c:v>2795.96</c:v>
                </c:pt>
                <c:pt idx="2877">
                  <c:v>2797.72</c:v>
                </c:pt>
                <c:pt idx="2878">
                  <c:v>2799.48</c:v>
                </c:pt>
                <c:pt idx="2879">
                  <c:v>2801.24</c:v>
                </c:pt>
                <c:pt idx="2880">
                  <c:v>2803</c:v>
                </c:pt>
                <c:pt idx="2881">
                  <c:v>2804.76</c:v>
                </c:pt>
                <c:pt idx="2882">
                  <c:v>2806.52</c:v>
                </c:pt>
                <c:pt idx="2883">
                  <c:v>2808.28</c:v>
                </c:pt>
                <c:pt idx="2884">
                  <c:v>2810.04</c:v>
                </c:pt>
                <c:pt idx="2885">
                  <c:v>2811.81</c:v>
                </c:pt>
                <c:pt idx="2886">
                  <c:v>2813.58</c:v>
                </c:pt>
                <c:pt idx="2887">
                  <c:v>2815.35</c:v>
                </c:pt>
                <c:pt idx="2888">
                  <c:v>2817.12</c:v>
                </c:pt>
                <c:pt idx="2889">
                  <c:v>2818.88</c:v>
                </c:pt>
                <c:pt idx="2890">
                  <c:v>2820.64</c:v>
                </c:pt>
                <c:pt idx="2891">
                  <c:v>2822.41</c:v>
                </c:pt>
                <c:pt idx="2892">
                  <c:v>2824.18</c:v>
                </c:pt>
                <c:pt idx="2893">
                  <c:v>2825.95</c:v>
                </c:pt>
                <c:pt idx="2894">
                  <c:v>2827.72</c:v>
                </c:pt>
                <c:pt idx="2895">
                  <c:v>2829.49</c:v>
                </c:pt>
                <c:pt idx="2896">
                  <c:v>2831.26</c:v>
                </c:pt>
                <c:pt idx="2897">
                  <c:v>2833.03</c:v>
                </c:pt>
                <c:pt idx="2898">
                  <c:v>2834.8</c:v>
                </c:pt>
                <c:pt idx="2899">
                  <c:v>2836.56</c:v>
                </c:pt>
                <c:pt idx="2900">
                  <c:v>2838.32</c:v>
                </c:pt>
                <c:pt idx="2901">
                  <c:v>2840.09</c:v>
                </c:pt>
                <c:pt idx="2902">
                  <c:v>2841.86</c:v>
                </c:pt>
                <c:pt idx="2903">
                  <c:v>2843.63</c:v>
                </c:pt>
                <c:pt idx="2904">
                  <c:v>2845.4</c:v>
                </c:pt>
                <c:pt idx="2905">
                  <c:v>2847.17</c:v>
                </c:pt>
                <c:pt idx="2906">
                  <c:v>2848.94</c:v>
                </c:pt>
                <c:pt idx="2907">
                  <c:v>2850.71</c:v>
                </c:pt>
                <c:pt idx="2908">
                  <c:v>2852.48</c:v>
                </c:pt>
                <c:pt idx="2909">
                  <c:v>2854.24</c:v>
                </c:pt>
                <c:pt idx="2910">
                  <c:v>2856</c:v>
                </c:pt>
                <c:pt idx="2911">
                  <c:v>2857.77</c:v>
                </c:pt>
                <c:pt idx="2912">
                  <c:v>2859.5540000000001</c:v>
                </c:pt>
                <c:pt idx="2913">
                  <c:v>2861.31</c:v>
                </c:pt>
                <c:pt idx="2914">
                  <c:v>2863.08</c:v>
                </c:pt>
                <c:pt idx="2915">
                  <c:v>2864.85</c:v>
                </c:pt>
                <c:pt idx="2916">
                  <c:v>2866.62</c:v>
                </c:pt>
                <c:pt idx="2917">
                  <c:v>2868.39</c:v>
                </c:pt>
                <c:pt idx="2918">
                  <c:v>2870.16</c:v>
                </c:pt>
                <c:pt idx="2919">
                  <c:v>2871.92</c:v>
                </c:pt>
                <c:pt idx="2920">
                  <c:v>2873.68</c:v>
                </c:pt>
                <c:pt idx="2921">
                  <c:v>2875.45</c:v>
                </c:pt>
                <c:pt idx="2922">
                  <c:v>2877.22</c:v>
                </c:pt>
                <c:pt idx="2923">
                  <c:v>2878.99</c:v>
                </c:pt>
                <c:pt idx="2924">
                  <c:v>2880.76</c:v>
                </c:pt>
                <c:pt idx="2925">
                  <c:v>2882.53</c:v>
                </c:pt>
                <c:pt idx="2926">
                  <c:v>2884.3</c:v>
                </c:pt>
                <c:pt idx="2927">
                  <c:v>2886.07</c:v>
                </c:pt>
                <c:pt idx="2928">
                  <c:v>2887.84</c:v>
                </c:pt>
                <c:pt idx="2929">
                  <c:v>2889.6</c:v>
                </c:pt>
                <c:pt idx="2930">
                  <c:v>2891.37</c:v>
                </c:pt>
                <c:pt idx="2931">
                  <c:v>2893.14</c:v>
                </c:pt>
                <c:pt idx="2932">
                  <c:v>2894.91</c:v>
                </c:pt>
                <c:pt idx="2933">
                  <c:v>2896.68</c:v>
                </c:pt>
                <c:pt idx="2934">
                  <c:v>2898.45</c:v>
                </c:pt>
                <c:pt idx="2935">
                  <c:v>2900.22</c:v>
                </c:pt>
                <c:pt idx="2936">
                  <c:v>2901.99</c:v>
                </c:pt>
                <c:pt idx="2937">
                  <c:v>2903.76</c:v>
                </c:pt>
                <c:pt idx="2938">
                  <c:v>2905.53</c:v>
                </c:pt>
                <c:pt idx="2939">
                  <c:v>2907.29</c:v>
                </c:pt>
                <c:pt idx="2940">
                  <c:v>2909.06</c:v>
                </c:pt>
                <c:pt idx="2941">
                  <c:v>2910.83</c:v>
                </c:pt>
                <c:pt idx="2942">
                  <c:v>2912.6</c:v>
                </c:pt>
                <c:pt idx="2943">
                  <c:v>2914.37</c:v>
                </c:pt>
                <c:pt idx="2944">
                  <c:v>2916.14</c:v>
                </c:pt>
                <c:pt idx="2945">
                  <c:v>2917.91</c:v>
                </c:pt>
                <c:pt idx="2946">
                  <c:v>2919.68</c:v>
                </c:pt>
                <c:pt idx="2947">
                  <c:v>2921.45</c:v>
                </c:pt>
                <c:pt idx="2948">
                  <c:v>2923.22</c:v>
                </c:pt>
                <c:pt idx="2949">
                  <c:v>2924.98</c:v>
                </c:pt>
                <c:pt idx="2950">
                  <c:v>2926.75</c:v>
                </c:pt>
                <c:pt idx="2951">
                  <c:v>2928.52</c:v>
                </c:pt>
                <c:pt idx="2952">
                  <c:v>2930.29</c:v>
                </c:pt>
                <c:pt idx="2953">
                  <c:v>2932.06</c:v>
                </c:pt>
                <c:pt idx="2954">
                  <c:v>2933.83</c:v>
                </c:pt>
                <c:pt idx="2955">
                  <c:v>2935.6</c:v>
                </c:pt>
                <c:pt idx="2956">
                  <c:v>2937.37</c:v>
                </c:pt>
                <c:pt idx="2957">
                  <c:v>2939.14</c:v>
                </c:pt>
                <c:pt idx="2958">
                  <c:v>2940.91</c:v>
                </c:pt>
                <c:pt idx="2959">
                  <c:v>2942.67</c:v>
                </c:pt>
                <c:pt idx="2960">
                  <c:v>2944.44</c:v>
                </c:pt>
                <c:pt idx="2961">
                  <c:v>2946.21</c:v>
                </c:pt>
                <c:pt idx="2962">
                  <c:v>2947.98</c:v>
                </c:pt>
                <c:pt idx="2963">
                  <c:v>2949.75</c:v>
                </c:pt>
                <c:pt idx="2964">
                  <c:v>2951.52</c:v>
                </c:pt>
                <c:pt idx="2965">
                  <c:v>2953.29</c:v>
                </c:pt>
                <c:pt idx="2966">
                  <c:v>2955.06</c:v>
                </c:pt>
                <c:pt idx="2967">
                  <c:v>2956.83</c:v>
                </c:pt>
                <c:pt idx="2968">
                  <c:v>2958.6</c:v>
                </c:pt>
                <c:pt idx="2969">
                  <c:v>2960.36</c:v>
                </c:pt>
                <c:pt idx="2970">
                  <c:v>2962.13</c:v>
                </c:pt>
                <c:pt idx="2971">
                  <c:v>2963.9</c:v>
                </c:pt>
                <c:pt idx="2972">
                  <c:v>2965.67</c:v>
                </c:pt>
                <c:pt idx="2973">
                  <c:v>2967.44</c:v>
                </c:pt>
                <c:pt idx="2974">
                  <c:v>2969.21</c:v>
                </c:pt>
                <c:pt idx="2975">
                  <c:v>2970.98</c:v>
                </c:pt>
                <c:pt idx="2976">
                  <c:v>2972.75</c:v>
                </c:pt>
                <c:pt idx="2977">
                  <c:v>2974.52</c:v>
                </c:pt>
                <c:pt idx="2978">
                  <c:v>2976.29</c:v>
                </c:pt>
                <c:pt idx="2979">
                  <c:v>2978.05</c:v>
                </c:pt>
                <c:pt idx="2980">
                  <c:v>2979.82</c:v>
                </c:pt>
                <c:pt idx="2981">
                  <c:v>2981.59</c:v>
                </c:pt>
                <c:pt idx="2982">
                  <c:v>2983.36</c:v>
                </c:pt>
                <c:pt idx="2983">
                  <c:v>2985.13</c:v>
                </c:pt>
                <c:pt idx="2984">
                  <c:v>2986.9</c:v>
                </c:pt>
                <c:pt idx="2985">
                  <c:v>2988.67</c:v>
                </c:pt>
                <c:pt idx="2986">
                  <c:v>2990.44</c:v>
                </c:pt>
                <c:pt idx="2987">
                  <c:v>2992.21</c:v>
                </c:pt>
                <c:pt idx="2988">
                  <c:v>2993.98</c:v>
                </c:pt>
                <c:pt idx="2989">
                  <c:v>2995.74</c:v>
                </c:pt>
                <c:pt idx="2990">
                  <c:v>2997.51</c:v>
                </c:pt>
                <c:pt idx="2991">
                  <c:v>2999.28</c:v>
                </c:pt>
                <c:pt idx="2992">
                  <c:v>3001.05</c:v>
                </c:pt>
                <c:pt idx="2993">
                  <c:v>3002.82</c:v>
                </c:pt>
                <c:pt idx="2994">
                  <c:v>3004.59</c:v>
                </c:pt>
                <c:pt idx="2995">
                  <c:v>3006.36</c:v>
                </c:pt>
                <c:pt idx="2996">
                  <c:v>3008.13</c:v>
                </c:pt>
                <c:pt idx="2997">
                  <c:v>3009.9</c:v>
                </c:pt>
                <c:pt idx="2998">
                  <c:v>3011.67</c:v>
                </c:pt>
                <c:pt idx="2999">
                  <c:v>3013.45</c:v>
                </c:pt>
                <c:pt idx="3000">
                  <c:v>3015.23</c:v>
                </c:pt>
                <c:pt idx="3001">
                  <c:v>3017.01</c:v>
                </c:pt>
                <c:pt idx="3002">
                  <c:v>3018.79</c:v>
                </c:pt>
                <c:pt idx="3003">
                  <c:v>3020.57</c:v>
                </c:pt>
                <c:pt idx="3004">
                  <c:v>3022.36</c:v>
                </c:pt>
                <c:pt idx="3005">
                  <c:v>3024.15</c:v>
                </c:pt>
                <c:pt idx="3006">
                  <c:v>3025.94</c:v>
                </c:pt>
                <c:pt idx="3007">
                  <c:v>3027.73</c:v>
                </c:pt>
                <c:pt idx="3008">
                  <c:v>3029.52</c:v>
                </c:pt>
                <c:pt idx="3009">
                  <c:v>3031.31</c:v>
                </c:pt>
                <c:pt idx="3010">
                  <c:v>3033.11</c:v>
                </c:pt>
                <c:pt idx="3011">
                  <c:v>3034.91</c:v>
                </c:pt>
                <c:pt idx="3012">
                  <c:v>3036.71</c:v>
                </c:pt>
                <c:pt idx="3013">
                  <c:v>3038.51</c:v>
                </c:pt>
                <c:pt idx="3014">
                  <c:v>3040.31</c:v>
                </c:pt>
                <c:pt idx="3015">
                  <c:v>3042.11</c:v>
                </c:pt>
                <c:pt idx="3016">
                  <c:v>3043.91</c:v>
                </c:pt>
                <c:pt idx="3017">
                  <c:v>3045.71</c:v>
                </c:pt>
                <c:pt idx="3018">
                  <c:v>3047.51</c:v>
                </c:pt>
                <c:pt idx="3019">
                  <c:v>3049.32</c:v>
                </c:pt>
                <c:pt idx="3020">
                  <c:v>3051.13</c:v>
                </c:pt>
                <c:pt idx="3021">
                  <c:v>3052.94</c:v>
                </c:pt>
                <c:pt idx="3022">
                  <c:v>3054.75</c:v>
                </c:pt>
                <c:pt idx="3023">
                  <c:v>3056.56</c:v>
                </c:pt>
                <c:pt idx="3024">
                  <c:v>3058.37</c:v>
                </c:pt>
                <c:pt idx="3025">
                  <c:v>3060.18</c:v>
                </c:pt>
                <c:pt idx="3026">
                  <c:v>3062</c:v>
                </c:pt>
                <c:pt idx="3027">
                  <c:v>3063.82</c:v>
                </c:pt>
                <c:pt idx="3028">
                  <c:v>3065.64</c:v>
                </c:pt>
                <c:pt idx="3029">
                  <c:v>3067.46</c:v>
                </c:pt>
                <c:pt idx="3030">
                  <c:v>3069.28</c:v>
                </c:pt>
                <c:pt idx="3031">
                  <c:v>3071.1</c:v>
                </c:pt>
                <c:pt idx="3032">
                  <c:v>3072.93</c:v>
                </c:pt>
                <c:pt idx="3033">
                  <c:v>3074.76</c:v>
                </c:pt>
                <c:pt idx="3034">
                  <c:v>3076.59</c:v>
                </c:pt>
                <c:pt idx="3035">
                  <c:v>3078.42</c:v>
                </c:pt>
                <c:pt idx="3036">
                  <c:v>3080.25</c:v>
                </c:pt>
                <c:pt idx="3037">
                  <c:v>3082.08</c:v>
                </c:pt>
                <c:pt idx="3038">
                  <c:v>3083.91</c:v>
                </c:pt>
                <c:pt idx="3039">
                  <c:v>3085.75</c:v>
                </c:pt>
                <c:pt idx="3040">
                  <c:v>3087.59</c:v>
                </c:pt>
                <c:pt idx="3041">
                  <c:v>3089.43</c:v>
                </c:pt>
                <c:pt idx="3042">
                  <c:v>3091.27</c:v>
                </c:pt>
                <c:pt idx="3043">
                  <c:v>3093.11</c:v>
                </c:pt>
                <c:pt idx="3044">
                  <c:v>3094.95</c:v>
                </c:pt>
                <c:pt idx="3045">
                  <c:v>3096.79</c:v>
                </c:pt>
                <c:pt idx="3046">
                  <c:v>3098.63</c:v>
                </c:pt>
                <c:pt idx="3047">
                  <c:v>3100.47</c:v>
                </c:pt>
                <c:pt idx="3048">
                  <c:v>3102.32</c:v>
                </c:pt>
                <c:pt idx="3049">
                  <c:v>3104.17</c:v>
                </c:pt>
                <c:pt idx="3050">
                  <c:v>3106.03</c:v>
                </c:pt>
                <c:pt idx="3051">
                  <c:v>3107.87</c:v>
                </c:pt>
                <c:pt idx="3052">
                  <c:v>3109.72</c:v>
                </c:pt>
                <c:pt idx="3053">
                  <c:v>3111.57</c:v>
                </c:pt>
                <c:pt idx="3054">
                  <c:v>3113.43</c:v>
                </c:pt>
                <c:pt idx="3055">
                  <c:v>3115.29</c:v>
                </c:pt>
                <c:pt idx="3056">
                  <c:v>3117.15</c:v>
                </c:pt>
                <c:pt idx="3057">
                  <c:v>3119.01</c:v>
                </c:pt>
                <c:pt idx="3058">
                  <c:v>3120.87</c:v>
                </c:pt>
                <c:pt idx="3059">
                  <c:v>3122.73</c:v>
                </c:pt>
                <c:pt idx="3060">
                  <c:v>3124.6</c:v>
                </c:pt>
                <c:pt idx="3061">
                  <c:v>3126.47</c:v>
                </c:pt>
                <c:pt idx="3062">
                  <c:v>3128.34</c:v>
                </c:pt>
                <c:pt idx="3063">
                  <c:v>3130.21</c:v>
                </c:pt>
                <c:pt idx="3064">
                  <c:v>3132.08</c:v>
                </c:pt>
                <c:pt idx="3065">
                  <c:v>3133.95</c:v>
                </c:pt>
                <c:pt idx="3066">
                  <c:v>3135.82</c:v>
                </c:pt>
                <c:pt idx="3067">
                  <c:v>3137.69</c:v>
                </c:pt>
                <c:pt idx="3068">
                  <c:v>3139.56</c:v>
                </c:pt>
                <c:pt idx="3069">
                  <c:v>3141.44</c:v>
                </c:pt>
                <c:pt idx="3070">
                  <c:v>3143.32</c:v>
                </c:pt>
                <c:pt idx="3071">
                  <c:v>3145.2</c:v>
                </c:pt>
                <c:pt idx="3072">
                  <c:v>3147.08</c:v>
                </c:pt>
                <c:pt idx="3073">
                  <c:v>3148.96</c:v>
                </c:pt>
                <c:pt idx="3074">
                  <c:v>3150.84</c:v>
                </c:pt>
                <c:pt idx="3075">
                  <c:v>3152.73</c:v>
                </c:pt>
                <c:pt idx="3076">
                  <c:v>3154.62</c:v>
                </c:pt>
                <c:pt idx="3077">
                  <c:v>3156.51</c:v>
                </c:pt>
                <c:pt idx="3078">
                  <c:v>3158.4</c:v>
                </c:pt>
                <c:pt idx="3079">
                  <c:v>3160.29</c:v>
                </c:pt>
                <c:pt idx="3080">
                  <c:v>3162.18</c:v>
                </c:pt>
                <c:pt idx="3081">
                  <c:v>3164.08</c:v>
                </c:pt>
                <c:pt idx="3082">
                  <c:v>3165.98</c:v>
                </c:pt>
                <c:pt idx="3083">
                  <c:v>3167.88</c:v>
                </c:pt>
                <c:pt idx="3084">
                  <c:v>3169.78</c:v>
                </c:pt>
                <c:pt idx="3085">
                  <c:v>3171.68</c:v>
                </c:pt>
                <c:pt idx="3086">
                  <c:v>3173.58</c:v>
                </c:pt>
                <c:pt idx="3087">
                  <c:v>3175.48</c:v>
                </c:pt>
                <c:pt idx="3088">
                  <c:v>3177.38</c:v>
                </c:pt>
                <c:pt idx="3089">
                  <c:v>3179.29</c:v>
                </c:pt>
                <c:pt idx="3090">
                  <c:v>3181.2</c:v>
                </c:pt>
                <c:pt idx="3091">
                  <c:v>3183.11</c:v>
                </c:pt>
                <c:pt idx="3092">
                  <c:v>3185.02</c:v>
                </c:pt>
                <c:pt idx="3093">
                  <c:v>3186.93</c:v>
                </c:pt>
                <c:pt idx="3094">
                  <c:v>3188.84</c:v>
                </c:pt>
                <c:pt idx="3095">
                  <c:v>3190.75</c:v>
                </c:pt>
                <c:pt idx="3096">
                  <c:v>3192.66</c:v>
                </c:pt>
                <c:pt idx="3097">
                  <c:v>3194.58</c:v>
                </c:pt>
                <c:pt idx="3098">
                  <c:v>3196.5</c:v>
                </c:pt>
                <c:pt idx="3099">
                  <c:v>3198.41</c:v>
                </c:pt>
                <c:pt idx="3100">
                  <c:v>3200.32</c:v>
                </c:pt>
                <c:pt idx="3101">
                  <c:v>3202.23</c:v>
                </c:pt>
                <c:pt idx="3102">
                  <c:v>3204.14</c:v>
                </c:pt>
                <c:pt idx="3103">
                  <c:v>3206.05</c:v>
                </c:pt>
                <c:pt idx="3104">
                  <c:v>3207.96</c:v>
                </c:pt>
                <c:pt idx="3105">
                  <c:v>3209.97</c:v>
                </c:pt>
                <c:pt idx="3106">
                  <c:v>3211.79</c:v>
                </c:pt>
                <c:pt idx="3107">
                  <c:v>3213.71</c:v>
                </c:pt>
                <c:pt idx="3108">
                  <c:v>3215.63</c:v>
                </c:pt>
                <c:pt idx="3109">
                  <c:v>3217.54</c:v>
                </c:pt>
                <c:pt idx="3110">
                  <c:v>3219.45</c:v>
                </c:pt>
                <c:pt idx="3111">
                  <c:v>3221.36</c:v>
                </c:pt>
                <c:pt idx="3112">
                  <c:v>3223.27</c:v>
                </c:pt>
                <c:pt idx="3113">
                  <c:v>3225.18</c:v>
                </c:pt>
                <c:pt idx="3114">
                  <c:v>3227.09</c:v>
                </c:pt>
                <c:pt idx="3115">
                  <c:v>3229.01</c:v>
                </c:pt>
                <c:pt idx="3116">
                  <c:v>3230.93</c:v>
                </c:pt>
                <c:pt idx="3117">
                  <c:v>3232.85</c:v>
                </c:pt>
                <c:pt idx="3118">
                  <c:v>3234.77</c:v>
                </c:pt>
                <c:pt idx="3119">
                  <c:v>3236.68</c:v>
                </c:pt>
                <c:pt idx="3120">
                  <c:v>3238.59</c:v>
                </c:pt>
                <c:pt idx="3121">
                  <c:v>3240.5</c:v>
                </c:pt>
                <c:pt idx="3122">
                  <c:v>3242.41</c:v>
                </c:pt>
                <c:pt idx="3123">
                  <c:v>3244.32</c:v>
                </c:pt>
                <c:pt idx="3124">
                  <c:v>3246.24</c:v>
                </c:pt>
                <c:pt idx="3125">
                  <c:v>3248.16</c:v>
                </c:pt>
                <c:pt idx="3126">
                  <c:v>3250.08</c:v>
                </c:pt>
                <c:pt idx="3127">
                  <c:v>3252</c:v>
                </c:pt>
                <c:pt idx="3128">
                  <c:v>3253.92</c:v>
                </c:pt>
                <c:pt idx="3129">
                  <c:v>3255.83</c:v>
                </c:pt>
                <c:pt idx="3130">
                  <c:v>3257.74</c:v>
                </c:pt>
                <c:pt idx="3131">
                  <c:v>3259.65</c:v>
                </c:pt>
                <c:pt idx="3132">
                  <c:v>3261.56</c:v>
                </c:pt>
                <c:pt idx="3133">
                  <c:v>3263.48</c:v>
                </c:pt>
                <c:pt idx="3134">
                  <c:v>3265.4</c:v>
                </c:pt>
                <c:pt idx="3135">
                  <c:v>3267.32</c:v>
                </c:pt>
                <c:pt idx="3136">
                  <c:v>3269.24</c:v>
                </c:pt>
                <c:pt idx="3137">
                  <c:v>3271.16</c:v>
                </c:pt>
                <c:pt idx="3138">
                  <c:v>3273.08</c:v>
                </c:pt>
                <c:pt idx="3139">
                  <c:v>3274.99</c:v>
                </c:pt>
                <c:pt idx="3140">
                  <c:v>3276.9</c:v>
                </c:pt>
                <c:pt idx="3141">
                  <c:v>3278.81</c:v>
                </c:pt>
                <c:pt idx="3142">
                  <c:v>3280.73</c:v>
                </c:pt>
                <c:pt idx="3143">
                  <c:v>3282.65</c:v>
                </c:pt>
                <c:pt idx="3144">
                  <c:v>3284.57</c:v>
                </c:pt>
                <c:pt idx="3145">
                  <c:v>3286.49</c:v>
                </c:pt>
                <c:pt idx="3146">
                  <c:v>3288.41</c:v>
                </c:pt>
                <c:pt idx="3147">
                  <c:v>3290.33</c:v>
                </c:pt>
                <c:pt idx="3148">
                  <c:v>3292.25</c:v>
                </c:pt>
                <c:pt idx="3149">
                  <c:v>3294.16</c:v>
                </c:pt>
                <c:pt idx="3150">
                  <c:v>3296.07</c:v>
                </c:pt>
                <c:pt idx="3151">
                  <c:v>3297.99</c:v>
                </c:pt>
                <c:pt idx="3152">
                  <c:v>3299.91</c:v>
                </c:pt>
                <c:pt idx="3153">
                  <c:v>3301.83</c:v>
                </c:pt>
                <c:pt idx="3154">
                  <c:v>3303.75</c:v>
                </c:pt>
                <c:pt idx="3155">
                  <c:v>3305.67</c:v>
                </c:pt>
                <c:pt idx="3156">
                  <c:v>3307.59</c:v>
                </c:pt>
                <c:pt idx="3157">
                  <c:v>3309.51</c:v>
                </c:pt>
                <c:pt idx="3158">
                  <c:v>3311.43</c:v>
                </c:pt>
                <c:pt idx="3159">
                  <c:v>3313.34</c:v>
                </c:pt>
                <c:pt idx="3160">
                  <c:v>3315.26</c:v>
                </c:pt>
                <c:pt idx="3161">
                  <c:v>3317.18</c:v>
                </c:pt>
                <c:pt idx="3162">
                  <c:v>3319.1</c:v>
                </c:pt>
                <c:pt idx="3163">
                  <c:v>3321.02</c:v>
                </c:pt>
                <c:pt idx="3164">
                  <c:v>3322.94</c:v>
                </c:pt>
                <c:pt idx="3165">
                  <c:v>3324.86</c:v>
                </c:pt>
                <c:pt idx="3166">
                  <c:v>3326.78</c:v>
                </c:pt>
                <c:pt idx="3167">
                  <c:v>3328.7</c:v>
                </c:pt>
                <c:pt idx="3168">
                  <c:v>3330.62</c:v>
                </c:pt>
                <c:pt idx="3169">
                  <c:v>3332.54</c:v>
                </c:pt>
                <c:pt idx="3170">
                  <c:v>3334.46</c:v>
                </c:pt>
                <c:pt idx="3171">
                  <c:v>3336.38</c:v>
                </c:pt>
                <c:pt idx="3172">
                  <c:v>3338.3</c:v>
                </c:pt>
                <c:pt idx="3173">
                  <c:v>3340.22</c:v>
                </c:pt>
                <c:pt idx="3174">
                  <c:v>3342.14</c:v>
                </c:pt>
                <c:pt idx="3175">
                  <c:v>3344.06</c:v>
                </c:pt>
                <c:pt idx="3176">
                  <c:v>3345.98</c:v>
                </c:pt>
                <c:pt idx="3177">
                  <c:v>3347.9</c:v>
                </c:pt>
                <c:pt idx="3178">
                  <c:v>3349.82</c:v>
                </c:pt>
                <c:pt idx="3179">
                  <c:v>3351.74</c:v>
                </c:pt>
                <c:pt idx="3180">
                  <c:v>3353.66</c:v>
                </c:pt>
                <c:pt idx="3181">
                  <c:v>3355.58</c:v>
                </c:pt>
                <c:pt idx="3182">
                  <c:v>3357.5</c:v>
                </c:pt>
                <c:pt idx="3183">
                  <c:v>3359.42</c:v>
                </c:pt>
                <c:pt idx="3184">
                  <c:v>3361.34</c:v>
                </c:pt>
                <c:pt idx="3185">
                  <c:v>3363.26</c:v>
                </c:pt>
                <c:pt idx="3186">
                  <c:v>3365.18</c:v>
                </c:pt>
                <c:pt idx="3187">
                  <c:v>3367.1</c:v>
                </c:pt>
                <c:pt idx="3188">
                  <c:v>3369.03</c:v>
                </c:pt>
                <c:pt idx="3189">
                  <c:v>3370.95</c:v>
                </c:pt>
                <c:pt idx="3190">
                  <c:v>3372.87</c:v>
                </c:pt>
                <c:pt idx="3191">
                  <c:v>3374.79</c:v>
                </c:pt>
                <c:pt idx="3192">
                  <c:v>3376.71</c:v>
                </c:pt>
                <c:pt idx="3193">
                  <c:v>3378.63</c:v>
                </c:pt>
                <c:pt idx="3194">
                  <c:v>3380.55</c:v>
                </c:pt>
                <c:pt idx="3195">
                  <c:v>3382.47</c:v>
                </c:pt>
                <c:pt idx="3196">
                  <c:v>3384.39</c:v>
                </c:pt>
                <c:pt idx="3197">
                  <c:v>3386.32</c:v>
                </c:pt>
                <c:pt idx="3198">
                  <c:v>3388.25</c:v>
                </c:pt>
                <c:pt idx="3199">
                  <c:v>3390.18</c:v>
                </c:pt>
                <c:pt idx="3200">
                  <c:v>3392.11</c:v>
                </c:pt>
                <c:pt idx="3201">
                  <c:v>3394.04</c:v>
                </c:pt>
                <c:pt idx="3202">
                  <c:v>3395.98</c:v>
                </c:pt>
                <c:pt idx="3203">
                  <c:v>3397.92</c:v>
                </c:pt>
                <c:pt idx="3204">
                  <c:v>3399.86</c:v>
                </c:pt>
                <c:pt idx="3205">
                  <c:v>3401.8</c:v>
                </c:pt>
                <c:pt idx="3206">
                  <c:v>3403.74</c:v>
                </c:pt>
                <c:pt idx="3207">
                  <c:v>3405.68</c:v>
                </c:pt>
                <c:pt idx="3208">
                  <c:v>3407.62</c:v>
                </c:pt>
                <c:pt idx="3209">
                  <c:v>3409.57</c:v>
                </c:pt>
                <c:pt idx="3210">
                  <c:v>3411.52</c:v>
                </c:pt>
                <c:pt idx="3211">
                  <c:v>3413.47</c:v>
                </c:pt>
                <c:pt idx="3212">
                  <c:v>3415.42</c:v>
                </c:pt>
                <c:pt idx="3213">
                  <c:v>3417.37</c:v>
                </c:pt>
                <c:pt idx="3214">
                  <c:v>3419.32</c:v>
                </c:pt>
                <c:pt idx="3215">
                  <c:v>3421.27</c:v>
                </c:pt>
                <c:pt idx="3216">
                  <c:v>3423.22</c:v>
                </c:pt>
                <c:pt idx="3217">
                  <c:v>3425.17</c:v>
                </c:pt>
                <c:pt idx="3218">
                  <c:v>3427.13</c:v>
                </c:pt>
                <c:pt idx="3219">
                  <c:v>3429.09</c:v>
                </c:pt>
                <c:pt idx="3220">
                  <c:v>3431.05</c:v>
                </c:pt>
                <c:pt idx="3221">
                  <c:v>3433.01</c:v>
                </c:pt>
                <c:pt idx="3222">
                  <c:v>3434.97</c:v>
                </c:pt>
                <c:pt idx="3223">
                  <c:v>3436.93</c:v>
                </c:pt>
                <c:pt idx="3224">
                  <c:v>3438.9</c:v>
                </c:pt>
                <c:pt idx="3225">
                  <c:v>3440.87</c:v>
                </c:pt>
                <c:pt idx="3226">
                  <c:v>3442.84</c:v>
                </c:pt>
                <c:pt idx="3227">
                  <c:v>3444.81</c:v>
                </c:pt>
                <c:pt idx="3228">
                  <c:v>3446.78</c:v>
                </c:pt>
                <c:pt idx="3229">
                  <c:v>3448.75</c:v>
                </c:pt>
                <c:pt idx="3230">
                  <c:v>3450.73</c:v>
                </c:pt>
                <c:pt idx="3231">
                  <c:v>3452.71</c:v>
                </c:pt>
                <c:pt idx="3232">
                  <c:v>3454.69</c:v>
                </c:pt>
                <c:pt idx="3233">
                  <c:v>3456.67</c:v>
                </c:pt>
                <c:pt idx="3234">
                  <c:v>3458.65</c:v>
                </c:pt>
                <c:pt idx="3235">
                  <c:v>3460.63</c:v>
                </c:pt>
                <c:pt idx="3236">
                  <c:v>3462.61</c:v>
                </c:pt>
                <c:pt idx="3237">
                  <c:v>3464.59</c:v>
                </c:pt>
                <c:pt idx="3238">
                  <c:v>3466.57</c:v>
                </c:pt>
                <c:pt idx="3239">
                  <c:v>3468.56</c:v>
                </c:pt>
                <c:pt idx="3240">
                  <c:v>3470.55</c:v>
                </c:pt>
                <c:pt idx="3241">
                  <c:v>3472.54</c:v>
                </c:pt>
                <c:pt idx="3242">
                  <c:v>3474.53</c:v>
                </c:pt>
                <c:pt idx="3243">
                  <c:v>3476.52</c:v>
                </c:pt>
                <c:pt idx="3244">
                  <c:v>3478.51</c:v>
                </c:pt>
                <c:pt idx="3245">
                  <c:v>3480.5</c:v>
                </c:pt>
                <c:pt idx="3246">
                  <c:v>3482.5</c:v>
                </c:pt>
                <c:pt idx="3247">
                  <c:v>3484.5</c:v>
                </c:pt>
                <c:pt idx="3248">
                  <c:v>3486.5</c:v>
                </c:pt>
                <c:pt idx="3249">
                  <c:v>3488.5</c:v>
                </c:pt>
                <c:pt idx="3250">
                  <c:v>3490.5</c:v>
                </c:pt>
                <c:pt idx="3251">
                  <c:v>3492.51</c:v>
                </c:pt>
                <c:pt idx="3252">
                  <c:v>3494.52</c:v>
                </c:pt>
                <c:pt idx="3253">
                  <c:v>3496.53</c:v>
                </c:pt>
                <c:pt idx="3254">
                  <c:v>3498.54</c:v>
                </c:pt>
                <c:pt idx="3255">
                  <c:v>3500.55</c:v>
                </c:pt>
                <c:pt idx="3256">
                  <c:v>3502.56</c:v>
                </c:pt>
                <c:pt idx="3257">
                  <c:v>3504.57</c:v>
                </c:pt>
                <c:pt idx="3258">
                  <c:v>3506.58</c:v>
                </c:pt>
                <c:pt idx="3259">
                  <c:v>3508.6</c:v>
                </c:pt>
                <c:pt idx="3260">
                  <c:v>3510.62</c:v>
                </c:pt>
                <c:pt idx="3261">
                  <c:v>3512.64</c:v>
                </c:pt>
                <c:pt idx="3262">
                  <c:v>3514.66</c:v>
                </c:pt>
                <c:pt idx="3263">
                  <c:v>3516.68</c:v>
                </c:pt>
                <c:pt idx="3264">
                  <c:v>3518.7</c:v>
                </c:pt>
                <c:pt idx="3265">
                  <c:v>3520.72</c:v>
                </c:pt>
                <c:pt idx="3266">
                  <c:v>3522.74</c:v>
                </c:pt>
                <c:pt idx="3267">
                  <c:v>3524.77</c:v>
                </c:pt>
                <c:pt idx="3268">
                  <c:v>3526.8</c:v>
                </c:pt>
                <c:pt idx="3269">
                  <c:v>3528.83</c:v>
                </c:pt>
                <c:pt idx="3270">
                  <c:v>3530.86</c:v>
                </c:pt>
                <c:pt idx="3271">
                  <c:v>3532.89</c:v>
                </c:pt>
                <c:pt idx="3272">
                  <c:v>3534.93</c:v>
                </c:pt>
                <c:pt idx="3273">
                  <c:v>3536.96</c:v>
                </c:pt>
                <c:pt idx="3274">
                  <c:v>3539</c:v>
                </c:pt>
                <c:pt idx="3275">
                  <c:v>3541.04</c:v>
                </c:pt>
                <c:pt idx="3276">
                  <c:v>3543.08</c:v>
                </c:pt>
                <c:pt idx="3277">
                  <c:v>3545.12</c:v>
                </c:pt>
                <c:pt idx="3278">
                  <c:v>3547.16</c:v>
                </c:pt>
                <c:pt idx="3279">
                  <c:v>3549.21</c:v>
                </c:pt>
                <c:pt idx="3280">
                  <c:v>3551.26</c:v>
                </c:pt>
                <c:pt idx="3281">
                  <c:v>3553.31</c:v>
                </c:pt>
                <c:pt idx="3282">
                  <c:v>3555.36</c:v>
                </c:pt>
                <c:pt idx="3283">
                  <c:v>3557.41</c:v>
                </c:pt>
                <c:pt idx="3284">
                  <c:v>3559.46</c:v>
                </c:pt>
                <c:pt idx="3285">
                  <c:v>3561.51</c:v>
                </c:pt>
                <c:pt idx="3286">
                  <c:v>3563.56</c:v>
                </c:pt>
                <c:pt idx="3287">
                  <c:v>3565.61</c:v>
                </c:pt>
                <c:pt idx="3288">
                  <c:v>3567.66</c:v>
                </c:pt>
                <c:pt idx="3289">
                  <c:v>3569.72</c:v>
                </c:pt>
                <c:pt idx="3290">
                  <c:v>3571.78</c:v>
                </c:pt>
                <c:pt idx="3291">
                  <c:v>3573.74</c:v>
                </c:pt>
                <c:pt idx="3292">
                  <c:v>3575.9</c:v>
                </c:pt>
                <c:pt idx="3293">
                  <c:v>3577.96</c:v>
                </c:pt>
                <c:pt idx="3294">
                  <c:v>3580.02</c:v>
                </c:pt>
                <c:pt idx="3295">
                  <c:v>3582.09</c:v>
                </c:pt>
                <c:pt idx="3296">
                  <c:v>3584.16</c:v>
                </c:pt>
                <c:pt idx="3297">
                  <c:v>3586.23</c:v>
                </c:pt>
                <c:pt idx="3298">
                  <c:v>3588.3</c:v>
                </c:pt>
                <c:pt idx="3299">
                  <c:v>3590.31</c:v>
                </c:pt>
                <c:pt idx="3300">
                  <c:v>3592.32</c:v>
                </c:pt>
                <c:pt idx="3301">
                  <c:v>3594.33</c:v>
                </c:pt>
                <c:pt idx="3302">
                  <c:v>3596.34</c:v>
                </c:pt>
                <c:pt idx="3303">
                  <c:v>3598.35</c:v>
                </c:pt>
                <c:pt idx="3304">
                  <c:v>3600.36</c:v>
                </c:pt>
                <c:pt idx="3305">
                  <c:v>3602.37</c:v>
                </c:pt>
                <c:pt idx="3306">
                  <c:v>3604.38</c:v>
                </c:pt>
                <c:pt idx="3307">
                  <c:v>3606.39</c:v>
                </c:pt>
                <c:pt idx="3308">
                  <c:v>3608.4</c:v>
                </c:pt>
                <c:pt idx="3309">
                  <c:v>3610.42</c:v>
                </c:pt>
                <c:pt idx="3310">
                  <c:v>3612.44</c:v>
                </c:pt>
                <c:pt idx="3311">
                  <c:v>3614.46</c:v>
                </c:pt>
                <c:pt idx="3312">
                  <c:v>3616.48</c:v>
                </c:pt>
                <c:pt idx="3313">
                  <c:v>3618.5</c:v>
                </c:pt>
                <c:pt idx="3314">
                  <c:v>3620.52</c:v>
                </c:pt>
                <c:pt idx="3315">
                  <c:v>3622.54</c:v>
                </c:pt>
                <c:pt idx="3316">
                  <c:v>3624.56</c:v>
                </c:pt>
                <c:pt idx="3317">
                  <c:v>3626.58</c:v>
                </c:pt>
                <c:pt idx="3318">
                  <c:v>3628.6</c:v>
                </c:pt>
                <c:pt idx="3319">
                  <c:v>3630.63</c:v>
                </c:pt>
                <c:pt idx="3320">
                  <c:v>3632.66</c:v>
                </c:pt>
                <c:pt idx="3321">
                  <c:v>3634.69</c:v>
                </c:pt>
                <c:pt idx="3322">
                  <c:v>3636.72</c:v>
                </c:pt>
                <c:pt idx="3323">
                  <c:v>3638.75</c:v>
                </c:pt>
                <c:pt idx="3324">
                  <c:v>3640.78</c:v>
                </c:pt>
                <c:pt idx="3325">
                  <c:v>3642.81</c:v>
                </c:pt>
                <c:pt idx="3326">
                  <c:v>3644.84</c:v>
                </c:pt>
                <c:pt idx="3327">
                  <c:v>3646.87</c:v>
                </c:pt>
                <c:pt idx="3328">
                  <c:v>3648.9</c:v>
                </c:pt>
                <c:pt idx="3329">
                  <c:v>3650.94</c:v>
                </c:pt>
                <c:pt idx="3330">
                  <c:v>3652.98</c:v>
                </c:pt>
                <c:pt idx="3331">
                  <c:v>3655.02</c:v>
                </c:pt>
                <c:pt idx="3332">
                  <c:v>3657.06</c:v>
                </c:pt>
                <c:pt idx="3333">
                  <c:v>3659.1</c:v>
                </c:pt>
                <c:pt idx="3334">
                  <c:v>3661.14</c:v>
                </c:pt>
                <c:pt idx="3335">
                  <c:v>3663.18</c:v>
                </c:pt>
                <c:pt idx="3336">
                  <c:v>3665.22</c:v>
                </c:pt>
                <c:pt idx="3337">
                  <c:v>3667.26</c:v>
                </c:pt>
                <c:pt idx="3338">
                  <c:v>3669.3</c:v>
                </c:pt>
                <c:pt idx="3339">
                  <c:v>3671.35</c:v>
                </c:pt>
                <c:pt idx="3340">
                  <c:v>3673.4</c:v>
                </c:pt>
                <c:pt idx="3341">
                  <c:v>3675.45</c:v>
                </c:pt>
                <c:pt idx="3342">
                  <c:v>3677.5</c:v>
                </c:pt>
                <c:pt idx="3343">
                  <c:v>3679.55</c:v>
                </c:pt>
                <c:pt idx="3344">
                  <c:v>3681.6</c:v>
                </c:pt>
                <c:pt idx="3345">
                  <c:v>3683.65</c:v>
                </c:pt>
                <c:pt idx="3346">
                  <c:v>3685.7</c:v>
                </c:pt>
                <c:pt idx="3347">
                  <c:v>3687.75</c:v>
                </c:pt>
                <c:pt idx="3348">
                  <c:v>3689.8</c:v>
                </c:pt>
                <c:pt idx="3349">
                  <c:v>3691.86</c:v>
                </c:pt>
                <c:pt idx="3350">
                  <c:v>3693.82</c:v>
                </c:pt>
                <c:pt idx="3351">
                  <c:v>3695.98</c:v>
                </c:pt>
                <c:pt idx="3352">
                  <c:v>3698.04</c:v>
                </c:pt>
                <c:pt idx="3353">
                  <c:v>3700.1</c:v>
                </c:pt>
                <c:pt idx="3354">
                  <c:v>3702.16</c:v>
                </c:pt>
                <c:pt idx="3355">
                  <c:v>3704.22</c:v>
                </c:pt>
                <c:pt idx="3356">
                  <c:v>3706.28</c:v>
                </c:pt>
                <c:pt idx="3357">
                  <c:v>3708.34</c:v>
                </c:pt>
                <c:pt idx="3358">
                  <c:v>3710.4</c:v>
                </c:pt>
                <c:pt idx="3359">
                  <c:v>3712.47</c:v>
                </c:pt>
                <c:pt idx="3360">
                  <c:v>3714.54</c:v>
                </c:pt>
                <c:pt idx="3361">
                  <c:v>3716.61</c:v>
                </c:pt>
                <c:pt idx="3362">
                  <c:v>3718.68</c:v>
                </c:pt>
                <c:pt idx="3363">
                  <c:v>3720.75</c:v>
                </c:pt>
                <c:pt idx="3364">
                  <c:v>3722.82</c:v>
                </c:pt>
                <c:pt idx="3365">
                  <c:v>3724.89</c:v>
                </c:pt>
                <c:pt idx="3366">
                  <c:v>3726.96</c:v>
                </c:pt>
                <c:pt idx="3367">
                  <c:v>3729.03</c:v>
                </c:pt>
                <c:pt idx="3368">
                  <c:v>3731.1</c:v>
                </c:pt>
                <c:pt idx="3369">
                  <c:v>3733.18</c:v>
                </c:pt>
                <c:pt idx="3370">
                  <c:v>3735.26</c:v>
                </c:pt>
                <c:pt idx="3371">
                  <c:v>3737.34</c:v>
                </c:pt>
                <c:pt idx="3372">
                  <c:v>3739.42</c:v>
                </c:pt>
                <c:pt idx="3373">
                  <c:v>3741.5</c:v>
                </c:pt>
                <c:pt idx="3374">
                  <c:v>3743.58</c:v>
                </c:pt>
                <c:pt idx="3375">
                  <c:v>3745.66</c:v>
                </c:pt>
                <c:pt idx="3376">
                  <c:v>3747.74</c:v>
                </c:pt>
                <c:pt idx="3377">
                  <c:v>3749.82</c:v>
                </c:pt>
                <c:pt idx="3378">
                  <c:v>3751.9</c:v>
                </c:pt>
                <c:pt idx="3379">
                  <c:v>3753.99</c:v>
                </c:pt>
                <c:pt idx="3380">
                  <c:v>3756.08</c:v>
                </c:pt>
                <c:pt idx="3381">
                  <c:v>3758.17</c:v>
                </c:pt>
                <c:pt idx="3382">
                  <c:v>3760.26</c:v>
                </c:pt>
                <c:pt idx="3383">
                  <c:v>3762.35</c:v>
                </c:pt>
                <c:pt idx="3384">
                  <c:v>3764.44</c:v>
                </c:pt>
                <c:pt idx="3385">
                  <c:v>3766.53</c:v>
                </c:pt>
                <c:pt idx="3386">
                  <c:v>3768.62</c:v>
                </c:pt>
                <c:pt idx="3387">
                  <c:v>3770.71</c:v>
                </c:pt>
                <c:pt idx="3388">
                  <c:v>3772.8</c:v>
                </c:pt>
                <c:pt idx="3389">
                  <c:v>3774.9</c:v>
                </c:pt>
                <c:pt idx="3390">
                  <c:v>3777</c:v>
                </c:pt>
                <c:pt idx="3391">
                  <c:v>3779.1</c:v>
                </c:pt>
                <c:pt idx="3392">
                  <c:v>3781.2</c:v>
                </c:pt>
                <c:pt idx="3393">
                  <c:v>3783.3</c:v>
                </c:pt>
                <c:pt idx="3394">
                  <c:v>3785.4</c:v>
                </c:pt>
                <c:pt idx="3395">
                  <c:v>3787.5</c:v>
                </c:pt>
                <c:pt idx="3396">
                  <c:v>3789.6</c:v>
                </c:pt>
                <c:pt idx="3397">
                  <c:v>3791.7</c:v>
                </c:pt>
                <c:pt idx="3398">
                  <c:v>3793.8</c:v>
                </c:pt>
                <c:pt idx="3399">
                  <c:v>3795.81</c:v>
                </c:pt>
                <c:pt idx="3400">
                  <c:v>3797.81</c:v>
                </c:pt>
                <c:pt idx="3401">
                  <c:v>3799.82</c:v>
                </c:pt>
                <c:pt idx="3402">
                  <c:v>3801.83</c:v>
                </c:pt>
                <c:pt idx="3403">
                  <c:v>3803.84</c:v>
                </c:pt>
                <c:pt idx="3404">
                  <c:v>3805.84</c:v>
                </c:pt>
                <c:pt idx="3405">
                  <c:v>3807.85</c:v>
                </c:pt>
                <c:pt idx="3406">
                  <c:v>3809.86</c:v>
                </c:pt>
                <c:pt idx="3407">
                  <c:v>3811.86</c:v>
                </c:pt>
                <c:pt idx="3408">
                  <c:v>3813.87</c:v>
                </c:pt>
                <c:pt idx="3409">
                  <c:v>3815.88</c:v>
                </c:pt>
                <c:pt idx="3410">
                  <c:v>3817.9</c:v>
                </c:pt>
                <c:pt idx="3411">
                  <c:v>3819.91</c:v>
                </c:pt>
                <c:pt idx="3412">
                  <c:v>3821.93</c:v>
                </c:pt>
                <c:pt idx="3413">
                  <c:v>3823.94</c:v>
                </c:pt>
                <c:pt idx="3414">
                  <c:v>3825.95</c:v>
                </c:pt>
                <c:pt idx="3415">
                  <c:v>3827.97</c:v>
                </c:pt>
                <c:pt idx="3416">
                  <c:v>3829.98</c:v>
                </c:pt>
                <c:pt idx="3417">
                  <c:v>3832</c:v>
                </c:pt>
                <c:pt idx="3418">
                  <c:v>3834.01</c:v>
                </c:pt>
                <c:pt idx="3419">
                  <c:v>3836.03</c:v>
                </c:pt>
                <c:pt idx="3420">
                  <c:v>3838.05</c:v>
                </c:pt>
                <c:pt idx="3421">
                  <c:v>3840.07</c:v>
                </c:pt>
                <c:pt idx="3422">
                  <c:v>3842.09</c:v>
                </c:pt>
                <c:pt idx="3423">
                  <c:v>3844.11</c:v>
                </c:pt>
                <c:pt idx="3424">
                  <c:v>3846.13</c:v>
                </c:pt>
                <c:pt idx="3425">
                  <c:v>3848.15</c:v>
                </c:pt>
                <c:pt idx="3426">
                  <c:v>3850.17</c:v>
                </c:pt>
                <c:pt idx="3427">
                  <c:v>3852.19</c:v>
                </c:pt>
                <c:pt idx="3428">
                  <c:v>3854.21</c:v>
                </c:pt>
                <c:pt idx="3429">
                  <c:v>3856.24</c:v>
                </c:pt>
                <c:pt idx="3430">
                  <c:v>3858.26</c:v>
                </c:pt>
                <c:pt idx="3431">
                  <c:v>3860.29</c:v>
                </c:pt>
                <c:pt idx="3432">
                  <c:v>3862.31</c:v>
                </c:pt>
                <c:pt idx="3433">
                  <c:v>3864.34</c:v>
                </c:pt>
                <c:pt idx="3434">
                  <c:v>3866.37</c:v>
                </c:pt>
                <c:pt idx="3435">
                  <c:v>3868.39</c:v>
                </c:pt>
                <c:pt idx="3436">
                  <c:v>3870.42</c:v>
                </c:pt>
                <c:pt idx="3437">
                  <c:v>3872.44</c:v>
                </c:pt>
                <c:pt idx="3438">
                  <c:v>3871.47</c:v>
                </c:pt>
                <c:pt idx="3439">
                  <c:v>3876.5</c:v>
                </c:pt>
                <c:pt idx="3440">
                  <c:v>3878.53</c:v>
                </c:pt>
                <c:pt idx="3441">
                  <c:v>3880.57</c:v>
                </c:pt>
                <c:pt idx="3442">
                  <c:v>3882.6</c:v>
                </c:pt>
                <c:pt idx="3443">
                  <c:v>3884.63</c:v>
                </c:pt>
                <c:pt idx="3444">
                  <c:v>3886.66</c:v>
                </c:pt>
                <c:pt idx="3445">
                  <c:v>3888.69</c:v>
                </c:pt>
                <c:pt idx="3446">
                  <c:v>3890.73</c:v>
                </c:pt>
                <c:pt idx="3447">
                  <c:v>3892.76</c:v>
                </c:pt>
                <c:pt idx="3448">
                  <c:v>3894.79</c:v>
                </c:pt>
                <c:pt idx="3449">
                  <c:v>3896.83</c:v>
                </c:pt>
                <c:pt idx="3450">
                  <c:v>3898.87</c:v>
                </c:pt>
                <c:pt idx="3451">
                  <c:v>3900.9</c:v>
                </c:pt>
                <c:pt idx="3452">
                  <c:v>3902.94</c:v>
                </c:pt>
                <c:pt idx="3453">
                  <c:v>3904.98</c:v>
                </c:pt>
                <c:pt idx="3454">
                  <c:v>3907.02</c:v>
                </c:pt>
                <c:pt idx="3455">
                  <c:v>3909.06</c:v>
                </c:pt>
                <c:pt idx="3456">
                  <c:v>3911.09</c:v>
                </c:pt>
                <c:pt idx="3457">
                  <c:v>3913.13</c:v>
                </c:pt>
                <c:pt idx="3458">
                  <c:v>3915.17</c:v>
                </c:pt>
                <c:pt idx="3459">
                  <c:v>3917.21</c:v>
                </c:pt>
                <c:pt idx="3460">
                  <c:v>3919.26</c:v>
                </c:pt>
                <c:pt idx="3461">
                  <c:v>3921.3</c:v>
                </c:pt>
                <c:pt idx="3462">
                  <c:v>3923.35</c:v>
                </c:pt>
                <c:pt idx="3463">
                  <c:v>3925.39</c:v>
                </c:pt>
                <c:pt idx="3464">
                  <c:v>3927.43</c:v>
                </c:pt>
                <c:pt idx="3465">
                  <c:v>3929.48</c:v>
                </c:pt>
                <c:pt idx="3466">
                  <c:v>3931.52</c:v>
                </c:pt>
                <c:pt idx="3467">
                  <c:v>3933.57</c:v>
                </c:pt>
                <c:pt idx="3468">
                  <c:v>3935.61</c:v>
                </c:pt>
                <c:pt idx="3469">
                  <c:v>3937.66</c:v>
                </c:pt>
                <c:pt idx="3470">
                  <c:v>3939.71</c:v>
                </c:pt>
                <c:pt idx="3471">
                  <c:v>3941.76</c:v>
                </c:pt>
                <c:pt idx="3472">
                  <c:v>3943.81</c:v>
                </c:pt>
                <c:pt idx="3473">
                  <c:v>3945.86</c:v>
                </c:pt>
                <c:pt idx="3474">
                  <c:v>3947.91</c:v>
                </c:pt>
                <c:pt idx="3475">
                  <c:v>3949.96</c:v>
                </c:pt>
                <c:pt idx="3476">
                  <c:v>3952.01</c:v>
                </c:pt>
                <c:pt idx="3477">
                  <c:v>3954.06</c:v>
                </c:pt>
                <c:pt idx="3478">
                  <c:v>3956.11</c:v>
                </c:pt>
                <c:pt idx="3479">
                  <c:v>3958.17</c:v>
                </c:pt>
                <c:pt idx="3480">
                  <c:v>3960.22</c:v>
                </c:pt>
                <c:pt idx="3481">
                  <c:v>3962.28</c:v>
                </c:pt>
                <c:pt idx="3482">
                  <c:v>3964.33</c:v>
                </c:pt>
                <c:pt idx="3483">
                  <c:v>3966.39</c:v>
                </c:pt>
                <c:pt idx="3484">
                  <c:v>3968.45</c:v>
                </c:pt>
                <c:pt idx="3485">
                  <c:v>3970.5</c:v>
                </c:pt>
                <c:pt idx="3486">
                  <c:v>3972.56</c:v>
                </c:pt>
                <c:pt idx="3487">
                  <c:v>3971.61</c:v>
                </c:pt>
                <c:pt idx="3488">
                  <c:v>3976.67</c:v>
                </c:pt>
                <c:pt idx="3489">
                  <c:v>3978.73</c:v>
                </c:pt>
                <c:pt idx="3490">
                  <c:v>3980.79</c:v>
                </c:pt>
                <c:pt idx="3491">
                  <c:v>3982.86</c:v>
                </c:pt>
                <c:pt idx="3492">
                  <c:v>3984.92</c:v>
                </c:pt>
                <c:pt idx="3493">
                  <c:v>3986.98</c:v>
                </c:pt>
                <c:pt idx="3494">
                  <c:v>3989.04</c:v>
                </c:pt>
                <c:pt idx="3495">
                  <c:v>3991.1</c:v>
                </c:pt>
                <c:pt idx="3496">
                  <c:v>3993.17</c:v>
                </c:pt>
                <c:pt idx="3497">
                  <c:v>3995.23</c:v>
                </c:pt>
                <c:pt idx="3498">
                  <c:v>3997.29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87936"/>
        <c:axId val="387688496"/>
      </c:scatterChart>
      <c:valAx>
        <c:axId val="387687936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8496"/>
        <c:crosses val="autoZero"/>
        <c:crossBetween val="midCat"/>
      </c:valAx>
      <c:valAx>
        <c:axId val="38768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8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CHICAYAN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Presas!$GC$4:$GC$2376</c:f>
              <c:numCache>
                <c:formatCode>0.00</c:formatCode>
                <c:ptCount val="2373"/>
                <c:pt idx="0">
                  <c:v>7</c:v>
                </c:pt>
                <c:pt idx="1">
                  <c:v>7.01</c:v>
                </c:pt>
                <c:pt idx="2">
                  <c:v>7.02</c:v>
                </c:pt>
                <c:pt idx="3">
                  <c:v>7.03</c:v>
                </c:pt>
                <c:pt idx="4">
                  <c:v>7.04</c:v>
                </c:pt>
                <c:pt idx="5">
                  <c:v>7.05</c:v>
                </c:pt>
                <c:pt idx="6">
                  <c:v>7.06</c:v>
                </c:pt>
                <c:pt idx="7">
                  <c:v>7.07</c:v>
                </c:pt>
                <c:pt idx="8">
                  <c:v>7.08</c:v>
                </c:pt>
                <c:pt idx="9">
                  <c:v>7.09</c:v>
                </c:pt>
                <c:pt idx="10">
                  <c:v>7.1</c:v>
                </c:pt>
                <c:pt idx="11">
                  <c:v>7.11</c:v>
                </c:pt>
                <c:pt idx="12">
                  <c:v>7.12</c:v>
                </c:pt>
                <c:pt idx="13">
                  <c:v>7.13</c:v>
                </c:pt>
                <c:pt idx="14">
                  <c:v>7.14</c:v>
                </c:pt>
                <c:pt idx="15">
                  <c:v>7.15</c:v>
                </c:pt>
                <c:pt idx="16">
                  <c:v>7.16</c:v>
                </c:pt>
                <c:pt idx="17">
                  <c:v>7.17</c:v>
                </c:pt>
                <c:pt idx="18">
                  <c:v>7.18</c:v>
                </c:pt>
                <c:pt idx="19">
                  <c:v>7.2</c:v>
                </c:pt>
                <c:pt idx="20">
                  <c:v>7.21</c:v>
                </c:pt>
                <c:pt idx="21">
                  <c:v>7.22</c:v>
                </c:pt>
                <c:pt idx="22">
                  <c:v>7.23</c:v>
                </c:pt>
                <c:pt idx="23">
                  <c:v>7.24</c:v>
                </c:pt>
                <c:pt idx="24">
                  <c:v>7.25</c:v>
                </c:pt>
                <c:pt idx="25">
                  <c:v>7.26</c:v>
                </c:pt>
                <c:pt idx="26">
                  <c:v>7.27</c:v>
                </c:pt>
                <c:pt idx="27">
                  <c:v>7.28</c:v>
                </c:pt>
                <c:pt idx="28">
                  <c:v>7.29</c:v>
                </c:pt>
                <c:pt idx="29">
                  <c:v>7.3</c:v>
                </c:pt>
                <c:pt idx="30">
                  <c:v>7.31</c:v>
                </c:pt>
                <c:pt idx="31">
                  <c:v>7.32</c:v>
                </c:pt>
                <c:pt idx="32">
                  <c:v>7.33</c:v>
                </c:pt>
                <c:pt idx="33">
                  <c:v>7.34</c:v>
                </c:pt>
                <c:pt idx="34">
                  <c:v>7.35</c:v>
                </c:pt>
                <c:pt idx="35">
                  <c:v>7.36</c:v>
                </c:pt>
                <c:pt idx="36">
                  <c:v>7.37</c:v>
                </c:pt>
                <c:pt idx="37">
                  <c:v>7.38</c:v>
                </c:pt>
                <c:pt idx="38">
                  <c:v>7.39</c:v>
                </c:pt>
                <c:pt idx="39">
                  <c:v>7.4</c:v>
                </c:pt>
                <c:pt idx="40">
                  <c:v>7.41</c:v>
                </c:pt>
                <c:pt idx="41">
                  <c:v>7.42</c:v>
                </c:pt>
                <c:pt idx="42">
                  <c:v>7.43</c:v>
                </c:pt>
                <c:pt idx="43">
                  <c:v>7.44</c:v>
                </c:pt>
                <c:pt idx="44">
                  <c:v>7.45</c:v>
                </c:pt>
                <c:pt idx="45">
                  <c:v>7.46</c:v>
                </c:pt>
                <c:pt idx="46">
                  <c:v>7.47</c:v>
                </c:pt>
                <c:pt idx="47">
                  <c:v>7.48</c:v>
                </c:pt>
                <c:pt idx="48">
                  <c:v>7.49</c:v>
                </c:pt>
                <c:pt idx="49">
                  <c:v>7.5</c:v>
                </c:pt>
                <c:pt idx="50">
                  <c:v>7.51</c:v>
                </c:pt>
                <c:pt idx="51">
                  <c:v>7.52</c:v>
                </c:pt>
                <c:pt idx="52">
                  <c:v>7.53</c:v>
                </c:pt>
                <c:pt idx="53">
                  <c:v>7.54</c:v>
                </c:pt>
                <c:pt idx="54">
                  <c:v>7.55</c:v>
                </c:pt>
                <c:pt idx="55">
                  <c:v>7.56</c:v>
                </c:pt>
                <c:pt idx="56">
                  <c:v>7.57</c:v>
                </c:pt>
                <c:pt idx="57">
                  <c:v>7.58</c:v>
                </c:pt>
                <c:pt idx="58">
                  <c:v>7.59</c:v>
                </c:pt>
                <c:pt idx="59">
                  <c:v>7.6</c:v>
                </c:pt>
                <c:pt idx="60">
                  <c:v>7.61</c:v>
                </c:pt>
                <c:pt idx="61">
                  <c:v>7.62</c:v>
                </c:pt>
                <c:pt idx="62">
                  <c:v>7.63</c:v>
                </c:pt>
                <c:pt idx="63">
                  <c:v>7.64</c:v>
                </c:pt>
                <c:pt idx="64">
                  <c:v>7.65</c:v>
                </c:pt>
                <c:pt idx="65">
                  <c:v>7.66</c:v>
                </c:pt>
                <c:pt idx="66">
                  <c:v>7.67</c:v>
                </c:pt>
                <c:pt idx="67">
                  <c:v>7.68</c:v>
                </c:pt>
                <c:pt idx="68">
                  <c:v>7.69</c:v>
                </c:pt>
                <c:pt idx="69">
                  <c:v>7.7</c:v>
                </c:pt>
                <c:pt idx="70">
                  <c:v>7.71</c:v>
                </c:pt>
                <c:pt idx="71">
                  <c:v>7.72</c:v>
                </c:pt>
                <c:pt idx="72">
                  <c:v>7.73</c:v>
                </c:pt>
                <c:pt idx="73">
                  <c:v>7.74</c:v>
                </c:pt>
                <c:pt idx="74">
                  <c:v>7.75</c:v>
                </c:pt>
                <c:pt idx="75">
                  <c:v>7.76</c:v>
                </c:pt>
                <c:pt idx="76">
                  <c:v>7.77</c:v>
                </c:pt>
                <c:pt idx="77">
                  <c:v>7.78</c:v>
                </c:pt>
                <c:pt idx="78">
                  <c:v>7.79</c:v>
                </c:pt>
                <c:pt idx="79">
                  <c:v>7.8</c:v>
                </c:pt>
                <c:pt idx="80">
                  <c:v>7.81</c:v>
                </c:pt>
                <c:pt idx="81">
                  <c:v>7.82</c:v>
                </c:pt>
                <c:pt idx="82">
                  <c:v>7.83</c:v>
                </c:pt>
                <c:pt idx="83">
                  <c:v>7.84</c:v>
                </c:pt>
                <c:pt idx="84">
                  <c:v>7.85</c:v>
                </c:pt>
                <c:pt idx="85">
                  <c:v>7.86</c:v>
                </c:pt>
                <c:pt idx="86">
                  <c:v>7.87</c:v>
                </c:pt>
                <c:pt idx="87">
                  <c:v>7.88</c:v>
                </c:pt>
                <c:pt idx="88">
                  <c:v>7.89</c:v>
                </c:pt>
                <c:pt idx="89">
                  <c:v>7.9</c:v>
                </c:pt>
                <c:pt idx="90">
                  <c:v>7.91</c:v>
                </c:pt>
                <c:pt idx="91">
                  <c:v>7.92</c:v>
                </c:pt>
                <c:pt idx="92">
                  <c:v>7.93</c:v>
                </c:pt>
                <c:pt idx="93">
                  <c:v>7.94</c:v>
                </c:pt>
                <c:pt idx="94">
                  <c:v>7.95</c:v>
                </c:pt>
                <c:pt idx="95">
                  <c:v>7.96</c:v>
                </c:pt>
                <c:pt idx="96">
                  <c:v>7.97</c:v>
                </c:pt>
                <c:pt idx="97">
                  <c:v>7.98</c:v>
                </c:pt>
                <c:pt idx="98">
                  <c:v>7.99</c:v>
                </c:pt>
                <c:pt idx="99">
                  <c:v>8</c:v>
                </c:pt>
                <c:pt idx="100">
                  <c:v>8.01</c:v>
                </c:pt>
                <c:pt idx="101">
                  <c:v>8.02</c:v>
                </c:pt>
                <c:pt idx="102">
                  <c:v>8.0299999999999994</c:v>
                </c:pt>
                <c:pt idx="103">
                  <c:v>8.0399999999999991</c:v>
                </c:pt>
                <c:pt idx="104">
                  <c:v>8.0500000000000007</c:v>
                </c:pt>
                <c:pt idx="105">
                  <c:v>8.06</c:v>
                </c:pt>
                <c:pt idx="106">
                  <c:v>8.07</c:v>
                </c:pt>
                <c:pt idx="107">
                  <c:v>8.08</c:v>
                </c:pt>
                <c:pt idx="108">
                  <c:v>8.09</c:v>
                </c:pt>
                <c:pt idx="109">
                  <c:v>8.1</c:v>
                </c:pt>
                <c:pt idx="110">
                  <c:v>8.11</c:v>
                </c:pt>
                <c:pt idx="111">
                  <c:v>8.1199999999999992</c:v>
                </c:pt>
                <c:pt idx="112">
                  <c:v>8.1300000000000008</c:v>
                </c:pt>
                <c:pt idx="113">
                  <c:v>8.14</c:v>
                </c:pt>
                <c:pt idx="114">
                  <c:v>8.15</c:v>
                </c:pt>
                <c:pt idx="115">
                  <c:v>8.16</c:v>
                </c:pt>
                <c:pt idx="116">
                  <c:v>8.17</c:v>
                </c:pt>
                <c:pt idx="117">
                  <c:v>8.18</c:v>
                </c:pt>
                <c:pt idx="118">
                  <c:v>8.19</c:v>
                </c:pt>
                <c:pt idx="119">
                  <c:v>8.1999999999999993</c:v>
                </c:pt>
                <c:pt idx="120">
                  <c:v>8.2100000000000009</c:v>
                </c:pt>
                <c:pt idx="121">
                  <c:v>8.2200000000000006</c:v>
                </c:pt>
                <c:pt idx="122">
                  <c:v>8.23</c:v>
                </c:pt>
                <c:pt idx="123">
                  <c:v>8.24</c:v>
                </c:pt>
                <c:pt idx="124">
                  <c:v>8.25</c:v>
                </c:pt>
                <c:pt idx="125">
                  <c:v>8.26</c:v>
                </c:pt>
                <c:pt idx="126">
                  <c:v>8.27</c:v>
                </c:pt>
                <c:pt idx="127">
                  <c:v>8.2799999999999994</c:v>
                </c:pt>
                <c:pt idx="128">
                  <c:v>8.2899999999999991</c:v>
                </c:pt>
                <c:pt idx="129">
                  <c:v>8.3000000000000007</c:v>
                </c:pt>
                <c:pt idx="130">
                  <c:v>8.31</c:v>
                </c:pt>
                <c:pt idx="131">
                  <c:v>8.32</c:v>
                </c:pt>
                <c:pt idx="132">
                  <c:v>8.33</c:v>
                </c:pt>
                <c:pt idx="133">
                  <c:v>8.34</c:v>
                </c:pt>
                <c:pt idx="134">
                  <c:v>8.35</c:v>
                </c:pt>
                <c:pt idx="135">
                  <c:v>8.36</c:v>
                </c:pt>
                <c:pt idx="136">
                  <c:v>8.3699999999999992</c:v>
                </c:pt>
                <c:pt idx="137">
                  <c:v>8.3800000000000008</c:v>
                </c:pt>
                <c:pt idx="138">
                  <c:v>8.39</c:v>
                </c:pt>
                <c:pt idx="139">
                  <c:v>8.4</c:v>
                </c:pt>
                <c:pt idx="140">
                  <c:v>8.41</c:v>
                </c:pt>
                <c:pt idx="141">
                  <c:v>8.42</c:v>
                </c:pt>
                <c:pt idx="142">
                  <c:v>8.43</c:v>
                </c:pt>
                <c:pt idx="143">
                  <c:v>8.44</c:v>
                </c:pt>
                <c:pt idx="144">
                  <c:v>8.4499999999999993</c:v>
                </c:pt>
                <c:pt idx="145">
                  <c:v>8.4600000000000009</c:v>
                </c:pt>
                <c:pt idx="146">
                  <c:v>8.4700000000000006</c:v>
                </c:pt>
                <c:pt idx="147">
                  <c:v>8.48</c:v>
                </c:pt>
                <c:pt idx="148">
                  <c:v>8.49</c:v>
                </c:pt>
                <c:pt idx="149">
                  <c:v>8.5</c:v>
                </c:pt>
                <c:pt idx="150">
                  <c:v>8.51</c:v>
                </c:pt>
                <c:pt idx="151">
                  <c:v>8.52</c:v>
                </c:pt>
                <c:pt idx="152">
                  <c:v>8.5299999999999994</c:v>
                </c:pt>
                <c:pt idx="153">
                  <c:v>8.5399999999999991</c:v>
                </c:pt>
                <c:pt idx="154">
                  <c:v>8.5500000000000007</c:v>
                </c:pt>
                <c:pt idx="155">
                  <c:v>8.56</c:v>
                </c:pt>
                <c:pt idx="156">
                  <c:v>8.57</c:v>
                </c:pt>
                <c:pt idx="157">
                  <c:v>8.58</c:v>
                </c:pt>
                <c:pt idx="158">
                  <c:v>8.59</c:v>
                </c:pt>
                <c:pt idx="159">
                  <c:v>8.6</c:v>
                </c:pt>
                <c:pt idx="160">
                  <c:v>8.61</c:v>
                </c:pt>
                <c:pt idx="161">
                  <c:v>8.6199999999999992</c:v>
                </c:pt>
                <c:pt idx="162">
                  <c:v>8.6300000000000008</c:v>
                </c:pt>
                <c:pt idx="163">
                  <c:v>8.64</c:v>
                </c:pt>
                <c:pt idx="164">
                  <c:v>8.65</c:v>
                </c:pt>
                <c:pt idx="165">
                  <c:v>8.66</c:v>
                </c:pt>
                <c:pt idx="166">
                  <c:v>8.67</c:v>
                </c:pt>
                <c:pt idx="167">
                  <c:v>8.68</c:v>
                </c:pt>
                <c:pt idx="168">
                  <c:v>8.69</c:v>
                </c:pt>
                <c:pt idx="169">
                  <c:v>8.6999999999999993</c:v>
                </c:pt>
                <c:pt idx="170">
                  <c:v>8.7100000000000009</c:v>
                </c:pt>
                <c:pt idx="171">
                  <c:v>8.7200000000000006</c:v>
                </c:pt>
                <c:pt idx="172">
                  <c:v>8.73</c:v>
                </c:pt>
                <c:pt idx="173">
                  <c:v>8.74</c:v>
                </c:pt>
                <c:pt idx="174">
                  <c:v>8.75</c:v>
                </c:pt>
                <c:pt idx="175">
                  <c:v>8.76</c:v>
                </c:pt>
                <c:pt idx="176">
                  <c:v>8.77</c:v>
                </c:pt>
                <c:pt idx="177">
                  <c:v>8.7799999999999994</c:v>
                </c:pt>
                <c:pt idx="178">
                  <c:v>8.7899999999999991</c:v>
                </c:pt>
                <c:pt idx="179">
                  <c:v>8.8000000000000007</c:v>
                </c:pt>
                <c:pt idx="180">
                  <c:v>8.81</c:v>
                </c:pt>
                <c:pt idx="181">
                  <c:v>8.82</c:v>
                </c:pt>
                <c:pt idx="182">
                  <c:v>8.83</c:v>
                </c:pt>
                <c:pt idx="183">
                  <c:v>8.84</c:v>
                </c:pt>
                <c:pt idx="184">
                  <c:v>8.85</c:v>
                </c:pt>
                <c:pt idx="185">
                  <c:v>8.86</c:v>
                </c:pt>
                <c:pt idx="186">
                  <c:v>8.8699999999999992</c:v>
                </c:pt>
                <c:pt idx="187">
                  <c:v>8.8800000000000008</c:v>
                </c:pt>
                <c:pt idx="188">
                  <c:v>8.89</c:v>
                </c:pt>
                <c:pt idx="189">
                  <c:v>8.9</c:v>
                </c:pt>
                <c:pt idx="190">
                  <c:v>8.91</c:v>
                </c:pt>
                <c:pt idx="191">
                  <c:v>8.92</c:v>
                </c:pt>
                <c:pt idx="192">
                  <c:v>8.93</c:v>
                </c:pt>
                <c:pt idx="193">
                  <c:v>8.94</c:v>
                </c:pt>
                <c:pt idx="194">
                  <c:v>8.9499999999999993</c:v>
                </c:pt>
                <c:pt idx="195">
                  <c:v>8.9600000000000009</c:v>
                </c:pt>
                <c:pt idx="196">
                  <c:v>8.9700000000000006</c:v>
                </c:pt>
                <c:pt idx="197">
                  <c:v>8.98</c:v>
                </c:pt>
                <c:pt idx="198">
                  <c:v>8.99</c:v>
                </c:pt>
                <c:pt idx="199">
                  <c:v>9</c:v>
                </c:pt>
                <c:pt idx="200">
                  <c:v>9.01</c:v>
                </c:pt>
                <c:pt idx="201">
                  <c:v>9.02</c:v>
                </c:pt>
                <c:pt idx="202">
                  <c:v>9.0299999999999994</c:v>
                </c:pt>
                <c:pt idx="203">
                  <c:v>9.0399999999999991</c:v>
                </c:pt>
                <c:pt idx="204">
                  <c:v>9.0500000000000007</c:v>
                </c:pt>
                <c:pt idx="205">
                  <c:v>9.06</c:v>
                </c:pt>
                <c:pt idx="206">
                  <c:v>9.07</c:v>
                </c:pt>
                <c:pt idx="207">
                  <c:v>9.08</c:v>
                </c:pt>
                <c:pt idx="208">
                  <c:v>9.09</c:v>
                </c:pt>
                <c:pt idx="209">
                  <c:v>9.1</c:v>
                </c:pt>
                <c:pt idx="210">
                  <c:v>9.11</c:v>
                </c:pt>
                <c:pt idx="211">
                  <c:v>9.1199999999999992</c:v>
                </c:pt>
                <c:pt idx="212">
                  <c:v>9.1300000000000008</c:v>
                </c:pt>
                <c:pt idx="213">
                  <c:v>9.14</c:v>
                </c:pt>
                <c:pt idx="214">
                  <c:v>9.15</c:v>
                </c:pt>
                <c:pt idx="215">
                  <c:v>9.16</c:v>
                </c:pt>
                <c:pt idx="216">
                  <c:v>9.17</c:v>
                </c:pt>
                <c:pt idx="217">
                  <c:v>9.18</c:v>
                </c:pt>
                <c:pt idx="218">
                  <c:v>9.19</c:v>
                </c:pt>
                <c:pt idx="219">
                  <c:v>9.1999999999999993</c:v>
                </c:pt>
                <c:pt idx="220">
                  <c:v>9.2100000000000009</c:v>
                </c:pt>
                <c:pt idx="221">
                  <c:v>9.2200000000000006</c:v>
                </c:pt>
                <c:pt idx="222">
                  <c:v>9.23</c:v>
                </c:pt>
                <c:pt idx="223">
                  <c:v>9.24</c:v>
                </c:pt>
                <c:pt idx="224">
                  <c:v>9.25</c:v>
                </c:pt>
                <c:pt idx="225">
                  <c:v>9.26</c:v>
                </c:pt>
                <c:pt idx="226">
                  <c:v>9.27</c:v>
                </c:pt>
                <c:pt idx="227">
                  <c:v>9.2799999999999994</c:v>
                </c:pt>
                <c:pt idx="228">
                  <c:v>9.2899999999999991</c:v>
                </c:pt>
                <c:pt idx="229">
                  <c:v>9.3000000000000007</c:v>
                </c:pt>
                <c:pt idx="230">
                  <c:v>9.31</c:v>
                </c:pt>
                <c:pt idx="231">
                  <c:v>9.32</c:v>
                </c:pt>
                <c:pt idx="232">
                  <c:v>9.33</c:v>
                </c:pt>
                <c:pt idx="233">
                  <c:v>9.34</c:v>
                </c:pt>
                <c:pt idx="234">
                  <c:v>9.35</c:v>
                </c:pt>
                <c:pt idx="235">
                  <c:v>9.36</c:v>
                </c:pt>
                <c:pt idx="236">
                  <c:v>9.3699999999999992</c:v>
                </c:pt>
                <c:pt idx="237">
                  <c:v>9.3800000000000008</c:v>
                </c:pt>
                <c:pt idx="238">
                  <c:v>9.39</c:v>
                </c:pt>
                <c:pt idx="239">
                  <c:v>9.4</c:v>
                </c:pt>
                <c:pt idx="240">
                  <c:v>9.41</c:v>
                </c:pt>
                <c:pt idx="241">
                  <c:v>9.42</c:v>
                </c:pt>
                <c:pt idx="242">
                  <c:v>9.43</c:v>
                </c:pt>
                <c:pt idx="243">
                  <c:v>9.44</c:v>
                </c:pt>
                <c:pt idx="244">
                  <c:v>9.4499999999999993</c:v>
                </c:pt>
                <c:pt idx="245">
                  <c:v>9.4600000000000009</c:v>
                </c:pt>
                <c:pt idx="246">
                  <c:v>9.4700000000000006</c:v>
                </c:pt>
                <c:pt idx="247">
                  <c:v>9.48</c:v>
                </c:pt>
                <c:pt idx="248">
                  <c:v>9.49</c:v>
                </c:pt>
                <c:pt idx="249">
                  <c:v>9.5</c:v>
                </c:pt>
                <c:pt idx="250">
                  <c:v>9.51</c:v>
                </c:pt>
                <c:pt idx="251">
                  <c:v>9.52</c:v>
                </c:pt>
                <c:pt idx="252">
                  <c:v>9.5299999999999994</c:v>
                </c:pt>
                <c:pt idx="253">
                  <c:v>9.5399999999999991</c:v>
                </c:pt>
                <c:pt idx="254">
                  <c:v>9.5500000000000007</c:v>
                </c:pt>
                <c:pt idx="255">
                  <c:v>9.56</c:v>
                </c:pt>
                <c:pt idx="256">
                  <c:v>9.57</c:v>
                </c:pt>
                <c:pt idx="257">
                  <c:v>9.58</c:v>
                </c:pt>
                <c:pt idx="258">
                  <c:v>9.59</c:v>
                </c:pt>
                <c:pt idx="259">
                  <c:v>9.6</c:v>
                </c:pt>
                <c:pt idx="260">
                  <c:v>9.61</c:v>
                </c:pt>
                <c:pt idx="261">
                  <c:v>9.6199999999999992</c:v>
                </c:pt>
                <c:pt idx="262">
                  <c:v>9.6300000000000008</c:v>
                </c:pt>
                <c:pt idx="263">
                  <c:v>9.64</c:v>
                </c:pt>
                <c:pt idx="264">
                  <c:v>9.65</c:v>
                </c:pt>
                <c:pt idx="265">
                  <c:v>9.66</c:v>
                </c:pt>
                <c:pt idx="266">
                  <c:v>9.67</c:v>
                </c:pt>
                <c:pt idx="267">
                  <c:v>9.68</c:v>
                </c:pt>
                <c:pt idx="268">
                  <c:v>9.69</c:v>
                </c:pt>
                <c:pt idx="269">
                  <c:v>9.6999999999999993</c:v>
                </c:pt>
                <c:pt idx="270">
                  <c:v>9.7100000000000009</c:v>
                </c:pt>
                <c:pt idx="271">
                  <c:v>9.7200000000000006</c:v>
                </c:pt>
                <c:pt idx="272">
                  <c:v>9.73</c:v>
                </c:pt>
                <c:pt idx="273">
                  <c:v>9.74</c:v>
                </c:pt>
                <c:pt idx="274">
                  <c:v>9.75</c:v>
                </c:pt>
                <c:pt idx="275">
                  <c:v>9.76</c:v>
                </c:pt>
                <c:pt idx="276">
                  <c:v>9.77</c:v>
                </c:pt>
                <c:pt idx="277">
                  <c:v>9.7799999999999994</c:v>
                </c:pt>
                <c:pt idx="278">
                  <c:v>9.7899999999999991</c:v>
                </c:pt>
                <c:pt idx="279">
                  <c:v>9.8000000000000007</c:v>
                </c:pt>
                <c:pt idx="280">
                  <c:v>9.81</c:v>
                </c:pt>
                <c:pt idx="281">
                  <c:v>9.82</c:v>
                </c:pt>
                <c:pt idx="282">
                  <c:v>9.83</c:v>
                </c:pt>
                <c:pt idx="283">
                  <c:v>9.84</c:v>
                </c:pt>
                <c:pt idx="284">
                  <c:v>9.85</c:v>
                </c:pt>
                <c:pt idx="285">
                  <c:v>9.86</c:v>
                </c:pt>
                <c:pt idx="286">
                  <c:v>9.8699999999999992</c:v>
                </c:pt>
                <c:pt idx="287">
                  <c:v>9.8800000000000008</c:v>
                </c:pt>
                <c:pt idx="288">
                  <c:v>9.89</c:v>
                </c:pt>
                <c:pt idx="289">
                  <c:v>9.9</c:v>
                </c:pt>
                <c:pt idx="290">
                  <c:v>9.91</c:v>
                </c:pt>
                <c:pt idx="291">
                  <c:v>9.92</c:v>
                </c:pt>
                <c:pt idx="292">
                  <c:v>9.93</c:v>
                </c:pt>
                <c:pt idx="293">
                  <c:v>9.94</c:v>
                </c:pt>
                <c:pt idx="294">
                  <c:v>9.9499999999999993</c:v>
                </c:pt>
                <c:pt idx="295">
                  <c:v>9.9600000000000009</c:v>
                </c:pt>
                <c:pt idx="296">
                  <c:v>9.9700000000000006</c:v>
                </c:pt>
                <c:pt idx="297">
                  <c:v>9.98</c:v>
                </c:pt>
                <c:pt idx="298">
                  <c:v>9.99</c:v>
                </c:pt>
                <c:pt idx="299">
                  <c:v>10</c:v>
                </c:pt>
                <c:pt idx="300">
                  <c:v>10.01</c:v>
                </c:pt>
                <c:pt idx="301">
                  <c:v>10.02</c:v>
                </c:pt>
                <c:pt idx="302">
                  <c:v>10.029999999999999</c:v>
                </c:pt>
                <c:pt idx="303">
                  <c:v>10.039999999999999</c:v>
                </c:pt>
                <c:pt idx="304">
                  <c:v>10.050000000000001</c:v>
                </c:pt>
                <c:pt idx="305">
                  <c:v>10.06</c:v>
                </c:pt>
                <c:pt idx="306">
                  <c:v>10.07</c:v>
                </c:pt>
                <c:pt idx="307">
                  <c:v>10.08</c:v>
                </c:pt>
                <c:pt idx="308">
                  <c:v>10.09</c:v>
                </c:pt>
                <c:pt idx="309">
                  <c:v>10.1</c:v>
                </c:pt>
                <c:pt idx="310">
                  <c:v>10.11</c:v>
                </c:pt>
                <c:pt idx="311">
                  <c:v>10.119999999999999</c:v>
                </c:pt>
                <c:pt idx="312">
                  <c:v>10.130000000000001</c:v>
                </c:pt>
                <c:pt idx="313">
                  <c:v>10.14</c:v>
                </c:pt>
                <c:pt idx="314">
                  <c:v>10.15</c:v>
                </c:pt>
                <c:pt idx="315">
                  <c:v>10.16</c:v>
                </c:pt>
                <c:pt idx="316">
                  <c:v>10.17</c:v>
                </c:pt>
                <c:pt idx="317">
                  <c:v>10.18</c:v>
                </c:pt>
                <c:pt idx="318">
                  <c:v>10.19</c:v>
                </c:pt>
                <c:pt idx="319">
                  <c:v>10.199999999999999</c:v>
                </c:pt>
                <c:pt idx="320">
                  <c:v>10.210000000000001</c:v>
                </c:pt>
                <c:pt idx="321">
                  <c:v>10.220000000000001</c:v>
                </c:pt>
                <c:pt idx="322">
                  <c:v>10.23</c:v>
                </c:pt>
                <c:pt idx="323">
                  <c:v>10.24</c:v>
                </c:pt>
                <c:pt idx="324">
                  <c:v>10.25</c:v>
                </c:pt>
                <c:pt idx="325">
                  <c:v>10.26</c:v>
                </c:pt>
                <c:pt idx="326">
                  <c:v>10.27</c:v>
                </c:pt>
                <c:pt idx="327">
                  <c:v>10.28</c:v>
                </c:pt>
                <c:pt idx="328">
                  <c:v>10.29</c:v>
                </c:pt>
                <c:pt idx="329">
                  <c:v>10.3</c:v>
                </c:pt>
                <c:pt idx="330">
                  <c:v>10.31</c:v>
                </c:pt>
                <c:pt idx="331">
                  <c:v>10.32</c:v>
                </c:pt>
                <c:pt idx="332">
                  <c:v>10.33</c:v>
                </c:pt>
                <c:pt idx="333">
                  <c:v>10.34</c:v>
                </c:pt>
                <c:pt idx="334">
                  <c:v>10.35</c:v>
                </c:pt>
                <c:pt idx="335">
                  <c:v>10.36</c:v>
                </c:pt>
                <c:pt idx="336">
                  <c:v>10.37</c:v>
                </c:pt>
                <c:pt idx="337">
                  <c:v>10.38</c:v>
                </c:pt>
                <c:pt idx="338">
                  <c:v>10.39</c:v>
                </c:pt>
                <c:pt idx="339">
                  <c:v>10.4</c:v>
                </c:pt>
                <c:pt idx="340">
                  <c:v>10.41</c:v>
                </c:pt>
                <c:pt idx="341">
                  <c:v>10.42</c:v>
                </c:pt>
                <c:pt idx="342">
                  <c:v>10.43</c:v>
                </c:pt>
                <c:pt idx="343">
                  <c:v>10.44</c:v>
                </c:pt>
                <c:pt idx="344">
                  <c:v>10.45</c:v>
                </c:pt>
                <c:pt idx="345">
                  <c:v>10.46</c:v>
                </c:pt>
                <c:pt idx="346">
                  <c:v>10.47</c:v>
                </c:pt>
                <c:pt idx="347">
                  <c:v>10.48</c:v>
                </c:pt>
                <c:pt idx="348">
                  <c:v>10.49</c:v>
                </c:pt>
                <c:pt idx="349">
                  <c:v>10.5</c:v>
                </c:pt>
                <c:pt idx="350">
                  <c:v>10.51</c:v>
                </c:pt>
                <c:pt idx="351">
                  <c:v>10.52</c:v>
                </c:pt>
                <c:pt idx="352">
                  <c:v>10.53</c:v>
                </c:pt>
                <c:pt idx="353">
                  <c:v>10.54</c:v>
                </c:pt>
                <c:pt idx="354">
                  <c:v>10.55</c:v>
                </c:pt>
                <c:pt idx="355">
                  <c:v>10.56</c:v>
                </c:pt>
                <c:pt idx="356">
                  <c:v>10.57</c:v>
                </c:pt>
                <c:pt idx="357">
                  <c:v>10.58</c:v>
                </c:pt>
                <c:pt idx="358">
                  <c:v>10.59</c:v>
                </c:pt>
                <c:pt idx="359">
                  <c:v>10.6</c:v>
                </c:pt>
                <c:pt idx="360">
                  <c:v>10.61</c:v>
                </c:pt>
                <c:pt idx="361">
                  <c:v>10.62</c:v>
                </c:pt>
                <c:pt idx="362">
                  <c:v>10.63</c:v>
                </c:pt>
                <c:pt idx="363">
                  <c:v>10.64</c:v>
                </c:pt>
                <c:pt idx="364">
                  <c:v>10.65</c:v>
                </c:pt>
                <c:pt idx="365">
                  <c:v>10.66</c:v>
                </c:pt>
                <c:pt idx="366">
                  <c:v>10.67</c:v>
                </c:pt>
                <c:pt idx="367">
                  <c:v>10.68</c:v>
                </c:pt>
                <c:pt idx="368">
                  <c:v>10.69</c:v>
                </c:pt>
                <c:pt idx="369">
                  <c:v>10.7</c:v>
                </c:pt>
                <c:pt idx="370">
                  <c:v>10.71</c:v>
                </c:pt>
                <c:pt idx="371">
                  <c:v>10.72</c:v>
                </c:pt>
                <c:pt idx="372">
                  <c:v>10.73</c:v>
                </c:pt>
                <c:pt idx="373">
                  <c:v>10.74</c:v>
                </c:pt>
                <c:pt idx="374">
                  <c:v>10.75</c:v>
                </c:pt>
                <c:pt idx="375">
                  <c:v>10.76</c:v>
                </c:pt>
                <c:pt idx="376">
                  <c:v>10.77</c:v>
                </c:pt>
                <c:pt idx="377">
                  <c:v>10.78</c:v>
                </c:pt>
                <c:pt idx="378">
                  <c:v>10.79</c:v>
                </c:pt>
                <c:pt idx="379">
                  <c:v>10.8</c:v>
                </c:pt>
                <c:pt idx="380">
                  <c:v>10.81</c:v>
                </c:pt>
                <c:pt idx="381">
                  <c:v>10.82</c:v>
                </c:pt>
                <c:pt idx="382">
                  <c:v>10.83</c:v>
                </c:pt>
                <c:pt idx="383">
                  <c:v>10.84</c:v>
                </c:pt>
                <c:pt idx="384">
                  <c:v>10.85</c:v>
                </c:pt>
                <c:pt idx="385">
                  <c:v>10.86</c:v>
                </c:pt>
                <c:pt idx="386">
                  <c:v>10.87</c:v>
                </c:pt>
                <c:pt idx="387">
                  <c:v>10.88</c:v>
                </c:pt>
                <c:pt idx="388">
                  <c:v>10.89</c:v>
                </c:pt>
                <c:pt idx="389">
                  <c:v>10.9</c:v>
                </c:pt>
                <c:pt idx="390">
                  <c:v>10.91</c:v>
                </c:pt>
                <c:pt idx="391">
                  <c:v>10.92</c:v>
                </c:pt>
                <c:pt idx="392">
                  <c:v>10.93</c:v>
                </c:pt>
                <c:pt idx="393">
                  <c:v>10.94</c:v>
                </c:pt>
                <c:pt idx="394">
                  <c:v>10.95</c:v>
                </c:pt>
                <c:pt idx="395">
                  <c:v>10.96</c:v>
                </c:pt>
                <c:pt idx="396">
                  <c:v>10.97</c:v>
                </c:pt>
                <c:pt idx="397">
                  <c:v>10.98</c:v>
                </c:pt>
                <c:pt idx="398">
                  <c:v>10.99</c:v>
                </c:pt>
                <c:pt idx="399">
                  <c:v>11</c:v>
                </c:pt>
                <c:pt idx="400">
                  <c:v>11.01</c:v>
                </c:pt>
                <c:pt idx="401">
                  <c:v>11.02</c:v>
                </c:pt>
                <c:pt idx="402">
                  <c:v>11.03</c:v>
                </c:pt>
                <c:pt idx="403">
                  <c:v>11.04</c:v>
                </c:pt>
                <c:pt idx="404">
                  <c:v>11.05</c:v>
                </c:pt>
                <c:pt idx="405">
                  <c:v>11.06</c:v>
                </c:pt>
                <c:pt idx="406">
                  <c:v>11.07</c:v>
                </c:pt>
                <c:pt idx="407">
                  <c:v>11.08</c:v>
                </c:pt>
                <c:pt idx="408">
                  <c:v>11.09</c:v>
                </c:pt>
                <c:pt idx="409">
                  <c:v>11.1</c:v>
                </c:pt>
                <c:pt idx="410">
                  <c:v>11.11</c:v>
                </c:pt>
                <c:pt idx="411">
                  <c:v>11.12</c:v>
                </c:pt>
                <c:pt idx="412">
                  <c:v>11.13</c:v>
                </c:pt>
                <c:pt idx="413">
                  <c:v>11.14</c:v>
                </c:pt>
                <c:pt idx="414">
                  <c:v>11.15</c:v>
                </c:pt>
                <c:pt idx="415">
                  <c:v>11.16</c:v>
                </c:pt>
                <c:pt idx="416">
                  <c:v>11.17</c:v>
                </c:pt>
                <c:pt idx="417">
                  <c:v>11.18</c:v>
                </c:pt>
                <c:pt idx="418">
                  <c:v>11.19</c:v>
                </c:pt>
                <c:pt idx="419">
                  <c:v>11.2</c:v>
                </c:pt>
                <c:pt idx="420">
                  <c:v>11.21</c:v>
                </c:pt>
                <c:pt idx="421">
                  <c:v>11.22</c:v>
                </c:pt>
                <c:pt idx="422">
                  <c:v>11.23</c:v>
                </c:pt>
                <c:pt idx="423">
                  <c:v>11.24</c:v>
                </c:pt>
                <c:pt idx="424">
                  <c:v>11.25</c:v>
                </c:pt>
                <c:pt idx="425">
                  <c:v>11.26</c:v>
                </c:pt>
                <c:pt idx="426">
                  <c:v>11.27</c:v>
                </c:pt>
                <c:pt idx="427">
                  <c:v>11.28</c:v>
                </c:pt>
                <c:pt idx="428">
                  <c:v>11.29</c:v>
                </c:pt>
                <c:pt idx="429">
                  <c:v>11.3</c:v>
                </c:pt>
                <c:pt idx="430">
                  <c:v>11.31</c:v>
                </c:pt>
                <c:pt idx="431">
                  <c:v>11.32</c:v>
                </c:pt>
                <c:pt idx="432">
                  <c:v>11.33</c:v>
                </c:pt>
                <c:pt idx="433">
                  <c:v>11.34</c:v>
                </c:pt>
                <c:pt idx="434">
                  <c:v>11.35</c:v>
                </c:pt>
                <c:pt idx="435">
                  <c:v>11.36</c:v>
                </c:pt>
                <c:pt idx="436">
                  <c:v>11.37</c:v>
                </c:pt>
                <c:pt idx="437">
                  <c:v>11.38</c:v>
                </c:pt>
                <c:pt idx="438">
                  <c:v>11.39</c:v>
                </c:pt>
                <c:pt idx="439">
                  <c:v>11.4</c:v>
                </c:pt>
                <c:pt idx="440">
                  <c:v>11.41</c:v>
                </c:pt>
                <c:pt idx="441">
                  <c:v>11.42</c:v>
                </c:pt>
                <c:pt idx="442">
                  <c:v>11.43</c:v>
                </c:pt>
                <c:pt idx="443">
                  <c:v>11.44</c:v>
                </c:pt>
                <c:pt idx="444">
                  <c:v>11.45</c:v>
                </c:pt>
                <c:pt idx="445">
                  <c:v>11.46</c:v>
                </c:pt>
                <c:pt idx="446">
                  <c:v>11.47</c:v>
                </c:pt>
                <c:pt idx="447">
                  <c:v>11.48</c:v>
                </c:pt>
                <c:pt idx="448">
                  <c:v>11.49</c:v>
                </c:pt>
                <c:pt idx="449">
                  <c:v>11.5</c:v>
                </c:pt>
                <c:pt idx="450">
                  <c:v>11.51</c:v>
                </c:pt>
                <c:pt idx="451">
                  <c:v>11.52</c:v>
                </c:pt>
                <c:pt idx="452">
                  <c:v>11.53</c:v>
                </c:pt>
                <c:pt idx="453">
                  <c:v>11.54</c:v>
                </c:pt>
                <c:pt idx="454">
                  <c:v>11.55</c:v>
                </c:pt>
                <c:pt idx="455">
                  <c:v>11.56</c:v>
                </c:pt>
                <c:pt idx="456">
                  <c:v>11.57</c:v>
                </c:pt>
                <c:pt idx="457">
                  <c:v>11.58</c:v>
                </c:pt>
                <c:pt idx="458">
                  <c:v>11.59</c:v>
                </c:pt>
                <c:pt idx="459">
                  <c:v>11.6</c:v>
                </c:pt>
                <c:pt idx="460">
                  <c:v>11.61</c:v>
                </c:pt>
                <c:pt idx="461">
                  <c:v>11.62</c:v>
                </c:pt>
                <c:pt idx="462">
                  <c:v>11.63</c:v>
                </c:pt>
                <c:pt idx="463">
                  <c:v>11.64</c:v>
                </c:pt>
                <c:pt idx="464">
                  <c:v>11.65</c:v>
                </c:pt>
                <c:pt idx="465">
                  <c:v>11.66</c:v>
                </c:pt>
                <c:pt idx="466">
                  <c:v>11.67</c:v>
                </c:pt>
                <c:pt idx="467">
                  <c:v>11.68</c:v>
                </c:pt>
                <c:pt idx="468">
                  <c:v>11.69</c:v>
                </c:pt>
                <c:pt idx="469">
                  <c:v>11.7</c:v>
                </c:pt>
                <c:pt idx="470">
                  <c:v>11.71</c:v>
                </c:pt>
                <c:pt idx="471">
                  <c:v>11.72</c:v>
                </c:pt>
                <c:pt idx="472">
                  <c:v>11.73</c:v>
                </c:pt>
                <c:pt idx="473">
                  <c:v>11.74</c:v>
                </c:pt>
                <c:pt idx="474">
                  <c:v>11.75</c:v>
                </c:pt>
                <c:pt idx="475">
                  <c:v>11.76</c:v>
                </c:pt>
                <c:pt idx="476">
                  <c:v>11.77</c:v>
                </c:pt>
                <c:pt idx="477">
                  <c:v>11.78</c:v>
                </c:pt>
                <c:pt idx="478">
                  <c:v>11.79</c:v>
                </c:pt>
                <c:pt idx="479">
                  <c:v>11.8</c:v>
                </c:pt>
                <c:pt idx="480">
                  <c:v>11.81</c:v>
                </c:pt>
                <c:pt idx="481">
                  <c:v>11.82</c:v>
                </c:pt>
                <c:pt idx="482">
                  <c:v>11.83</c:v>
                </c:pt>
                <c:pt idx="483">
                  <c:v>11.84</c:v>
                </c:pt>
                <c:pt idx="484">
                  <c:v>11.85</c:v>
                </c:pt>
                <c:pt idx="485">
                  <c:v>11.86</c:v>
                </c:pt>
                <c:pt idx="486">
                  <c:v>11.87</c:v>
                </c:pt>
                <c:pt idx="487">
                  <c:v>11.88</c:v>
                </c:pt>
                <c:pt idx="488">
                  <c:v>11.89</c:v>
                </c:pt>
                <c:pt idx="489">
                  <c:v>11.9</c:v>
                </c:pt>
                <c:pt idx="490">
                  <c:v>11.91</c:v>
                </c:pt>
                <c:pt idx="491">
                  <c:v>11.92</c:v>
                </c:pt>
                <c:pt idx="492">
                  <c:v>11.93</c:v>
                </c:pt>
                <c:pt idx="493">
                  <c:v>11.94</c:v>
                </c:pt>
                <c:pt idx="494">
                  <c:v>11.95</c:v>
                </c:pt>
                <c:pt idx="495">
                  <c:v>11.96</c:v>
                </c:pt>
                <c:pt idx="496">
                  <c:v>11.97</c:v>
                </c:pt>
                <c:pt idx="497">
                  <c:v>11.98</c:v>
                </c:pt>
                <c:pt idx="498">
                  <c:v>11.99</c:v>
                </c:pt>
                <c:pt idx="499">
                  <c:v>12</c:v>
                </c:pt>
                <c:pt idx="500">
                  <c:v>12.01</c:v>
                </c:pt>
                <c:pt idx="501">
                  <c:v>12.02</c:v>
                </c:pt>
                <c:pt idx="502">
                  <c:v>12.03</c:v>
                </c:pt>
                <c:pt idx="503">
                  <c:v>12.04</c:v>
                </c:pt>
                <c:pt idx="504">
                  <c:v>12.05</c:v>
                </c:pt>
                <c:pt idx="505">
                  <c:v>12.06</c:v>
                </c:pt>
                <c:pt idx="506">
                  <c:v>12.07</c:v>
                </c:pt>
                <c:pt idx="507">
                  <c:v>12.08</c:v>
                </c:pt>
                <c:pt idx="508">
                  <c:v>12.09</c:v>
                </c:pt>
                <c:pt idx="509">
                  <c:v>12.1</c:v>
                </c:pt>
                <c:pt idx="510">
                  <c:v>12.11</c:v>
                </c:pt>
                <c:pt idx="511">
                  <c:v>12.12</c:v>
                </c:pt>
                <c:pt idx="512">
                  <c:v>12.13</c:v>
                </c:pt>
                <c:pt idx="513">
                  <c:v>12.14</c:v>
                </c:pt>
                <c:pt idx="514">
                  <c:v>12.15</c:v>
                </c:pt>
                <c:pt idx="515">
                  <c:v>12.16</c:v>
                </c:pt>
                <c:pt idx="516">
                  <c:v>12.17</c:v>
                </c:pt>
                <c:pt idx="517">
                  <c:v>12.18</c:v>
                </c:pt>
                <c:pt idx="518">
                  <c:v>12.19</c:v>
                </c:pt>
                <c:pt idx="519">
                  <c:v>12.2</c:v>
                </c:pt>
                <c:pt idx="520">
                  <c:v>12.21</c:v>
                </c:pt>
                <c:pt idx="521">
                  <c:v>12.22</c:v>
                </c:pt>
                <c:pt idx="522">
                  <c:v>12.23</c:v>
                </c:pt>
                <c:pt idx="523">
                  <c:v>12.24</c:v>
                </c:pt>
                <c:pt idx="524">
                  <c:v>12.25</c:v>
                </c:pt>
                <c:pt idx="525">
                  <c:v>12.26</c:v>
                </c:pt>
                <c:pt idx="526">
                  <c:v>12.27</c:v>
                </c:pt>
                <c:pt idx="527">
                  <c:v>12.28</c:v>
                </c:pt>
                <c:pt idx="528">
                  <c:v>12.29</c:v>
                </c:pt>
                <c:pt idx="529">
                  <c:v>12.3</c:v>
                </c:pt>
                <c:pt idx="530">
                  <c:v>12.31</c:v>
                </c:pt>
                <c:pt idx="531">
                  <c:v>12.32</c:v>
                </c:pt>
                <c:pt idx="532">
                  <c:v>12.33</c:v>
                </c:pt>
                <c:pt idx="533">
                  <c:v>12.34</c:v>
                </c:pt>
                <c:pt idx="534">
                  <c:v>12.35</c:v>
                </c:pt>
                <c:pt idx="535">
                  <c:v>12.36</c:v>
                </c:pt>
                <c:pt idx="536">
                  <c:v>12.37</c:v>
                </c:pt>
                <c:pt idx="537">
                  <c:v>12.38</c:v>
                </c:pt>
                <c:pt idx="538">
                  <c:v>12.39</c:v>
                </c:pt>
                <c:pt idx="539">
                  <c:v>12.4</c:v>
                </c:pt>
                <c:pt idx="540">
                  <c:v>12.41</c:v>
                </c:pt>
                <c:pt idx="541">
                  <c:v>12.42</c:v>
                </c:pt>
                <c:pt idx="542">
                  <c:v>12.43</c:v>
                </c:pt>
                <c:pt idx="543">
                  <c:v>12.44</c:v>
                </c:pt>
                <c:pt idx="544">
                  <c:v>12.45</c:v>
                </c:pt>
                <c:pt idx="545">
                  <c:v>12.46</c:v>
                </c:pt>
                <c:pt idx="546">
                  <c:v>12.47</c:v>
                </c:pt>
                <c:pt idx="547">
                  <c:v>12.48</c:v>
                </c:pt>
                <c:pt idx="548">
                  <c:v>12.49</c:v>
                </c:pt>
                <c:pt idx="549">
                  <c:v>12.5</c:v>
                </c:pt>
                <c:pt idx="550">
                  <c:v>12.51</c:v>
                </c:pt>
                <c:pt idx="551">
                  <c:v>12.52</c:v>
                </c:pt>
                <c:pt idx="552">
                  <c:v>12.53</c:v>
                </c:pt>
                <c:pt idx="553">
                  <c:v>12.54</c:v>
                </c:pt>
                <c:pt idx="554">
                  <c:v>12.55</c:v>
                </c:pt>
                <c:pt idx="555">
                  <c:v>12.56</c:v>
                </c:pt>
                <c:pt idx="556">
                  <c:v>12.57</c:v>
                </c:pt>
                <c:pt idx="557">
                  <c:v>12.58</c:v>
                </c:pt>
                <c:pt idx="558">
                  <c:v>12.59</c:v>
                </c:pt>
                <c:pt idx="559">
                  <c:v>12.6</c:v>
                </c:pt>
                <c:pt idx="560">
                  <c:v>12.61</c:v>
                </c:pt>
                <c:pt idx="561">
                  <c:v>12.62</c:v>
                </c:pt>
                <c:pt idx="562">
                  <c:v>12.63</c:v>
                </c:pt>
                <c:pt idx="563">
                  <c:v>12.64</c:v>
                </c:pt>
                <c:pt idx="564">
                  <c:v>12.65</c:v>
                </c:pt>
                <c:pt idx="565">
                  <c:v>12.66</c:v>
                </c:pt>
                <c:pt idx="566">
                  <c:v>12.67</c:v>
                </c:pt>
                <c:pt idx="567">
                  <c:v>12.68</c:v>
                </c:pt>
                <c:pt idx="568">
                  <c:v>12.69</c:v>
                </c:pt>
                <c:pt idx="569">
                  <c:v>12.7</c:v>
                </c:pt>
                <c:pt idx="570">
                  <c:v>12.71</c:v>
                </c:pt>
                <c:pt idx="571">
                  <c:v>12.72</c:v>
                </c:pt>
                <c:pt idx="572">
                  <c:v>12.73</c:v>
                </c:pt>
                <c:pt idx="573">
                  <c:v>12.74</c:v>
                </c:pt>
                <c:pt idx="574">
                  <c:v>12.75</c:v>
                </c:pt>
                <c:pt idx="575">
                  <c:v>12.76</c:v>
                </c:pt>
                <c:pt idx="576">
                  <c:v>12.77</c:v>
                </c:pt>
                <c:pt idx="577">
                  <c:v>12.78</c:v>
                </c:pt>
                <c:pt idx="578">
                  <c:v>12.79</c:v>
                </c:pt>
                <c:pt idx="579">
                  <c:v>12.8</c:v>
                </c:pt>
                <c:pt idx="580">
                  <c:v>12.81</c:v>
                </c:pt>
                <c:pt idx="581">
                  <c:v>12.82</c:v>
                </c:pt>
                <c:pt idx="582">
                  <c:v>12.83</c:v>
                </c:pt>
                <c:pt idx="583">
                  <c:v>12.84</c:v>
                </c:pt>
                <c:pt idx="584">
                  <c:v>12.85</c:v>
                </c:pt>
                <c:pt idx="585">
                  <c:v>12.86</c:v>
                </c:pt>
                <c:pt idx="586">
                  <c:v>12.87</c:v>
                </c:pt>
                <c:pt idx="587">
                  <c:v>12.88</c:v>
                </c:pt>
                <c:pt idx="588">
                  <c:v>12.89</c:v>
                </c:pt>
                <c:pt idx="589">
                  <c:v>12.9</c:v>
                </c:pt>
                <c:pt idx="590">
                  <c:v>12.91</c:v>
                </c:pt>
                <c:pt idx="591">
                  <c:v>12.92</c:v>
                </c:pt>
                <c:pt idx="592">
                  <c:v>12.93</c:v>
                </c:pt>
                <c:pt idx="593">
                  <c:v>12.94</c:v>
                </c:pt>
                <c:pt idx="594">
                  <c:v>12.95</c:v>
                </c:pt>
                <c:pt idx="595">
                  <c:v>12.96</c:v>
                </c:pt>
                <c:pt idx="596">
                  <c:v>12.97</c:v>
                </c:pt>
                <c:pt idx="597">
                  <c:v>12.98</c:v>
                </c:pt>
                <c:pt idx="598">
                  <c:v>12.99</c:v>
                </c:pt>
                <c:pt idx="599">
                  <c:v>13</c:v>
                </c:pt>
                <c:pt idx="600">
                  <c:v>13.01</c:v>
                </c:pt>
                <c:pt idx="601">
                  <c:v>13.02</c:v>
                </c:pt>
                <c:pt idx="602">
                  <c:v>13.03</c:v>
                </c:pt>
                <c:pt idx="603">
                  <c:v>13.04</c:v>
                </c:pt>
                <c:pt idx="604">
                  <c:v>13.05</c:v>
                </c:pt>
                <c:pt idx="605">
                  <c:v>13.06</c:v>
                </c:pt>
                <c:pt idx="606">
                  <c:v>13.07</c:v>
                </c:pt>
                <c:pt idx="607">
                  <c:v>13.08</c:v>
                </c:pt>
                <c:pt idx="608">
                  <c:v>13.09</c:v>
                </c:pt>
                <c:pt idx="609">
                  <c:v>13.1</c:v>
                </c:pt>
                <c:pt idx="610">
                  <c:v>13.11</c:v>
                </c:pt>
                <c:pt idx="611">
                  <c:v>13.12</c:v>
                </c:pt>
                <c:pt idx="612">
                  <c:v>13.13</c:v>
                </c:pt>
                <c:pt idx="613">
                  <c:v>13.14</c:v>
                </c:pt>
                <c:pt idx="614">
                  <c:v>13.15</c:v>
                </c:pt>
                <c:pt idx="615">
                  <c:v>13.16</c:v>
                </c:pt>
                <c:pt idx="616">
                  <c:v>13.17</c:v>
                </c:pt>
                <c:pt idx="617">
                  <c:v>13.18</c:v>
                </c:pt>
                <c:pt idx="618">
                  <c:v>13.19</c:v>
                </c:pt>
                <c:pt idx="619">
                  <c:v>13.2</c:v>
                </c:pt>
                <c:pt idx="620">
                  <c:v>13.21</c:v>
                </c:pt>
                <c:pt idx="621">
                  <c:v>13.22</c:v>
                </c:pt>
                <c:pt idx="622">
                  <c:v>13.23</c:v>
                </c:pt>
                <c:pt idx="623">
                  <c:v>13.24</c:v>
                </c:pt>
                <c:pt idx="624">
                  <c:v>13.25</c:v>
                </c:pt>
                <c:pt idx="625">
                  <c:v>13.26</c:v>
                </c:pt>
                <c:pt idx="626">
                  <c:v>13.27</c:v>
                </c:pt>
                <c:pt idx="627">
                  <c:v>13.28</c:v>
                </c:pt>
                <c:pt idx="628">
                  <c:v>13.29</c:v>
                </c:pt>
                <c:pt idx="629">
                  <c:v>13.3</c:v>
                </c:pt>
                <c:pt idx="630">
                  <c:v>13.31</c:v>
                </c:pt>
                <c:pt idx="631">
                  <c:v>13.32</c:v>
                </c:pt>
                <c:pt idx="632">
                  <c:v>13.33</c:v>
                </c:pt>
                <c:pt idx="633">
                  <c:v>13.34</c:v>
                </c:pt>
                <c:pt idx="634">
                  <c:v>13.35</c:v>
                </c:pt>
                <c:pt idx="635">
                  <c:v>13.36</c:v>
                </c:pt>
                <c:pt idx="636">
                  <c:v>13.37</c:v>
                </c:pt>
                <c:pt idx="637">
                  <c:v>13.38</c:v>
                </c:pt>
                <c:pt idx="638">
                  <c:v>13.39</c:v>
                </c:pt>
                <c:pt idx="639">
                  <c:v>13.4</c:v>
                </c:pt>
                <c:pt idx="640">
                  <c:v>13.41</c:v>
                </c:pt>
                <c:pt idx="641">
                  <c:v>13.42</c:v>
                </c:pt>
                <c:pt idx="642">
                  <c:v>13.43</c:v>
                </c:pt>
                <c:pt idx="643">
                  <c:v>13.44</c:v>
                </c:pt>
                <c:pt idx="644">
                  <c:v>13.45</c:v>
                </c:pt>
                <c:pt idx="645">
                  <c:v>13.46</c:v>
                </c:pt>
                <c:pt idx="646">
                  <c:v>13.47</c:v>
                </c:pt>
                <c:pt idx="647">
                  <c:v>13.48</c:v>
                </c:pt>
                <c:pt idx="648">
                  <c:v>13.49</c:v>
                </c:pt>
                <c:pt idx="649">
                  <c:v>13.5</c:v>
                </c:pt>
                <c:pt idx="650">
                  <c:v>13.51</c:v>
                </c:pt>
                <c:pt idx="651">
                  <c:v>13.52</c:v>
                </c:pt>
                <c:pt idx="652">
                  <c:v>13.53</c:v>
                </c:pt>
                <c:pt idx="653">
                  <c:v>13.54</c:v>
                </c:pt>
                <c:pt idx="654">
                  <c:v>13.55</c:v>
                </c:pt>
                <c:pt idx="655">
                  <c:v>13.56</c:v>
                </c:pt>
                <c:pt idx="656">
                  <c:v>13.57</c:v>
                </c:pt>
                <c:pt idx="657">
                  <c:v>13.58</c:v>
                </c:pt>
                <c:pt idx="658">
                  <c:v>13.59</c:v>
                </c:pt>
                <c:pt idx="659">
                  <c:v>13.6</c:v>
                </c:pt>
                <c:pt idx="660">
                  <c:v>13.61</c:v>
                </c:pt>
                <c:pt idx="661">
                  <c:v>13.62</c:v>
                </c:pt>
                <c:pt idx="662">
                  <c:v>13.63</c:v>
                </c:pt>
                <c:pt idx="663">
                  <c:v>13.64</c:v>
                </c:pt>
                <c:pt idx="664">
                  <c:v>13.65</c:v>
                </c:pt>
                <c:pt idx="665">
                  <c:v>13.66</c:v>
                </c:pt>
                <c:pt idx="666">
                  <c:v>13.67</c:v>
                </c:pt>
                <c:pt idx="667">
                  <c:v>13.68</c:v>
                </c:pt>
                <c:pt idx="668">
                  <c:v>13.69</c:v>
                </c:pt>
                <c:pt idx="669">
                  <c:v>13.7</c:v>
                </c:pt>
                <c:pt idx="670">
                  <c:v>13.71</c:v>
                </c:pt>
                <c:pt idx="671">
                  <c:v>13.72</c:v>
                </c:pt>
                <c:pt idx="672">
                  <c:v>13.73</c:v>
                </c:pt>
                <c:pt idx="673">
                  <c:v>13.74</c:v>
                </c:pt>
                <c:pt idx="674">
                  <c:v>13.75</c:v>
                </c:pt>
                <c:pt idx="675">
                  <c:v>13.76</c:v>
                </c:pt>
                <c:pt idx="676">
                  <c:v>13.77</c:v>
                </c:pt>
                <c:pt idx="677">
                  <c:v>13.78</c:v>
                </c:pt>
                <c:pt idx="678">
                  <c:v>13.79</c:v>
                </c:pt>
                <c:pt idx="679">
                  <c:v>13.8</c:v>
                </c:pt>
                <c:pt idx="680">
                  <c:v>13.81</c:v>
                </c:pt>
                <c:pt idx="681">
                  <c:v>13.82</c:v>
                </c:pt>
                <c:pt idx="682">
                  <c:v>13.83</c:v>
                </c:pt>
                <c:pt idx="683">
                  <c:v>13.84</c:v>
                </c:pt>
                <c:pt idx="684">
                  <c:v>13.85</c:v>
                </c:pt>
                <c:pt idx="685">
                  <c:v>13.86</c:v>
                </c:pt>
                <c:pt idx="686">
                  <c:v>13.87</c:v>
                </c:pt>
                <c:pt idx="687">
                  <c:v>13.88</c:v>
                </c:pt>
                <c:pt idx="688">
                  <c:v>13.89</c:v>
                </c:pt>
                <c:pt idx="689">
                  <c:v>13.9</c:v>
                </c:pt>
                <c:pt idx="690">
                  <c:v>13.91</c:v>
                </c:pt>
                <c:pt idx="691">
                  <c:v>13.92</c:v>
                </c:pt>
                <c:pt idx="692">
                  <c:v>13.93</c:v>
                </c:pt>
                <c:pt idx="693">
                  <c:v>13.94</c:v>
                </c:pt>
                <c:pt idx="694">
                  <c:v>13.95</c:v>
                </c:pt>
                <c:pt idx="695">
                  <c:v>13.96</c:v>
                </c:pt>
                <c:pt idx="696">
                  <c:v>13.97</c:v>
                </c:pt>
                <c:pt idx="697">
                  <c:v>13.98</c:v>
                </c:pt>
                <c:pt idx="698">
                  <c:v>13.99</c:v>
                </c:pt>
                <c:pt idx="699">
                  <c:v>14</c:v>
                </c:pt>
                <c:pt idx="700">
                  <c:v>14.01</c:v>
                </c:pt>
                <c:pt idx="701">
                  <c:v>14.02</c:v>
                </c:pt>
                <c:pt idx="702">
                  <c:v>14.03</c:v>
                </c:pt>
                <c:pt idx="703">
                  <c:v>14.04</c:v>
                </c:pt>
                <c:pt idx="704">
                  <c:v>14.05</c:v>
                </c:pt>
                <c:pt idx="705">
                  <c:v>14.06</c:v>
                </c:pt>
                <c:pt idx="706">
                  <c:v>14.07</c:v>
                </c:pt>
                <c:pt idx="707">
                  <c:v>14.08</c:v>
                </c:pt>
                <c:pt idx="708">
                  <c:v>14.09</c:v>
                </c:pt>
                <c:pt idx="709">
                  <c:v>14.1</c:v>
                </c:pt>
                <c:pt idx="710">
                  <c:v>14.11</c:v>
                </c:pt>
                <c:pt idx="711">
                  <c:v>14.12</c:v>
                </c:pt>
                <c:pt idx="712">
                  <c:v>14.13</c:v>
                </c:pt>
                <c:pt idx="713">
                  <c:v>14.14</c:v>
                </c:pt>
                <c:pt idx="714">
                  <c:v>14.15</c:v>
                </c:pt>
                <c:pt idx="715">
                  <c:v>14.16</c:v>
                </c:pt>
                <c:pt idx="716">
                  <c:v>14.17</c:v>
                </c:pt>
                <c:pt idx="717">
                  <c:v>14.18</c:v>
                </c:pt>
                <c:pt idx="718">
                  <c:v>14.19</c:v>
                </c:pt>
                <c:pt idx="719">
                  <c:v>14.2</c:v>
                </c:pt>
                <c:pt idx="720">
                  <c:v>14.21</c:v>
                </c:pt>
                <c:pt idx="721">
                  <c:v>14.22</c:v>
                </c:pt>
                <c:pt idx="722">
                  <c:v>14.23</c:v>
                </c:pt>
                <c:pt idx="723">
                  <c:v>14.24</c:v>
                </c:pt>
                <c:pt idx="724">
                  <c:v>14.25</c:v>
                </c:pt>
                <c:pt idx="725">
                  <c:v>14.26</c:v>
                </c:pt>
                <c:pt idx="726">
                  <c:v>14.27</c:v>
                </c:pt>
                <c:pt idx="727">
                  <c:v>14.28</c:v>
                </c:pt>
                <c:pt idx="728">
                  <c:v>14.29</c:v>
                </c:pt>
                <c:pt idx="729">
                  <c:v>14.3</c:v>
                </c:pt>
                <c:pt idx="730">
                  <c:v>14.31</c:v>
                </c:pt>
                <c:pt idx="731">
                  <c:v>14.32</c:v>
                </c:pt>
                <c:pt idx="732">
                  <c:v>14.33</c:v>
                </c:pt>
                <c:pt idx="733">
                  <c:v>14.34</c:v>
                </c:pt>
                <c:pt idx="734">
                  <c:v>14.35</c:v>
                </c:pt>
                <c:pt idx="735">
                  <c:v>14.36</c:v>
                </c:pt>
                <c:pt idx="736">
                  <c:v>14.37</c:v>
                </c:pt>
                <c:pt idx="737">
                  <c:v>14.38</c:v>
                </c:pt>
                <c:pt idx="738">
                  <c:v>14.39</c:v>
                </c:pt>
                <c:pt idx="739">
                  <c:v>14.4</c:v>
                </c:pt>
                <c:pt idx="740">
                  <c:v>14.41</c:v>
                </c:pt>
                <c:pt idx="741">
                  <c:v>14.42</c:v>
                </c:pt>
                <c:pt idx="742">
                  <c:v>14.43</c:v>
                </c:pt>
                <c:pt idx="743">
                  <c:v>14.44</c:v>
                </c:pt>
                <c:pt idx="744">
                  <c:v>14.45</c:v>
                </c:pt>
                <c:pt idx="745">
                  <c:v>14.46</c:v>
                </c:pt>
                <c:pt idx="746">
                  <c:v>14.47</c:v>
                </c:pt>
                <c:pt idx="747">
                  <c:v>14.48</c:v>
                </c:pt>
                <c:pt idx="748">
                  <c:v>14.49</c:v>
                </c:pt>
                <c:pt idx="749">
                  <c:v>14.5</c:v>
                </c:pt>
                <c:pt idx="750">
                  <c:v>14.51</c:v>
                </c:pt>
                <c:pt idx="751">
                  <c:v>14.52</c:v>
                </c:pt>
                <c:pt idx="752">
                  <c:v>14.53</c:v>
                </c:pt>
                <c:pt idx="753">
                  <c:v>14.54</c:v>
                </c:pt>
                <c:pt idx="754">
                  <c:v>14.55</c:v>
                </c:pt>
                <c:pt idx="755">
                  <c:v>14.56</c:v>
                </c:pt>
                <c:pt idx="756">
                  <c:v>14.57</c:v>
                </c:pt>
                <c:pt idx="757">
                  <c:v>14.58</c:v>
                </c:pt>
                <c:pt idx="758">
                  <c:v>14.59</c:v>
                </c:pt>
                <c:pt idx="759">
                  <c:v>14.6</c:v>
                </c:pt>
                <c:pt idx="760">
                  <c:v>14.61</c:v>
                </c:pt>
                <c:pt idx="761">
                  <c:v>14.62</c:v>
                </c:pt>
                <c:pt idx="762">
                  <c:v>14.63</c:v>
                </c:pt>
                <c:pt idx="763">
                  <c:v>14.64</c:v>
                </c:pt>
                <c:pt idx="764">
                  <c:v>14.65</c:v>
                </c:pt>
                <c:pt idx="765">
                  <c:v>14.66</c:v>
                </c:pt>
                <c:pt idx="766">
                  <c:v>14.67</c:v>
                </c:pt>
                <c:pt idx="767">
                  <c:v>14.68</c:v>
                </c:pt>
                <c:pt idx="768">
                  <c:v>14.69</c:v>
                </c:pt>
                <c:pt idx="769">
                  <c:v>14.7</c:v>
                </c:pt>
                <c:pt idx="770">
                  <c:v>14.71</c:v>
                </c:pt>
                <c:pt idx="771">
                  <c:v>14.72</c:v>
                </c:pt>
                <c:pt idx="772">
                  <c:v>14.73</c:v>
                </c:pt>
                <c:pt idx="773">
                  <c:v>14.74</c:v>
                </c:pt>
                <c:pt idx="774">
                  <c:v>14.75</c:v>
                </c:pt>
                <c:pt idx="775">
                  <c:v>14.76</c:v>
                </c:pt>
                <c:pt idx="776">
                  <c:v>14.77</c:v>
                </c:pt>
                <c:pt idx="777">
                  <c:v>14.78</c:v>
                </c:pt>
                <c:pt idx="778">
                  <c:v>14.79</c:v>
                </c:pt>
                <c:pt idx="779">
                  <c:v>14.8</c:v>
                </c:pt>
                <c:pt idx="780">
                  <c:v>14.81</c:v>
                </c:pt>
                <c:pt idx="781">
                  <c:v>14.82</c:v>
                </c:pt>
                <c:pt idx="782">
                  <c:v>14.83</c:v>
                </c:pt>
                <c:pt idx="783">
                  <c:v>14.84</c:v>
                </c:pt>
                <c:pt idx="784">
                  <c:v>14.85</c:v>
                </c:pt>
                <c:pt idx="785">
                  <c:v>14.86</c:v>
                </c:pt>
                <c:pt idx="786">
                  <c:v>14.87</c:v>
                </c:pt>
                <c:pt idx="787">
                  <c:v>14.88</c:v>
                </c:pt>
                <c:pt idx="788">
                  <c:v>14.89</c:v>
                </c:pt>
                <c:pt idx="789">
                  <c:v>14.9</c:v>
                </c:pt>
                <c:pt idx="790">
                  <c:v>14.91</c:v>
                </c:pt>
                <c:pt idx="791">
                  <c:v>14.92</c:v>
                </c:pt>
                <c:pt idx="792">
                  <c:v>14.93</c:v>
                </c:pt>
                <c:pt idx="793">
                  <c:v>14.94</c:v>
                </c:pt>
                <c:pt idx="794">
                  <c:v>14.95</c:v>
                </c:pt>
                <c:pt idx="795">
                  <c:v>14.96</c:v>
                </c:pt>
                <c:pt idx="796">
                  <c:v>14.97</c:v>
                </c:pt>
                <c:pt idx="797">
                  <c:v>14.98</c:v>
                </c:pt>
                <c:pt idx="798">
                  <c:v>14.99</c:v>
                </c:pt>
                <c:pt idx="799">
                  <c:v>15</c:v>
                </c:pt>
                <c:pt idx="800">
                  <c:v>15.01</c:v>
                </c:pt>
                <c:pt idx="801">
                  <c:v>15.02</c:v>
                </c:pt>
                <c:pt idx="802">
                  <c:v>15.03</c:v>
                </c:pt>
                <c:pt idx="803">
                  <c:v>15.04</c:v>
                </c:pt>
                <c:pt idx="804">
                  <c:v>15.05</c:v>
                </c:pt>
                <c:pt idx="805">
                  <c:v>15.06</c:v>
                </c:pt>
                <c:pt idx="806">
                  <c:v>15.07</c:v>
                </c:pt>
                <c:pt idx="807">
                  <c:v>15.08</c:v>
                </c:pt>
                <c:pt idx="808">
                  <c:v>15.09</c:v>
                </c:pt>
                <c:pt idx="809">
                  <c:v>15.1</c:v>
                </c:pt>
                <c:pt idx="810">
                  <c:v>15.11</c:v>
                </c:pt>
                <c:pt idx="811">
                  <c:v>15.12</c:v>
                </c:pt>
                <c:pt idx="812">
                  <c:v>15.13</c:v>
                </c:pt>
                <c:pt idx="813">
                  <c:v>15.14</c:v>
                </c:pt>
                <c:pt idx="814">
                  <c:v>15.15</c:v>
                </c:pt>
                <c:pt idx="815">
                  <c:v>15.16</c:v>
                </c:pt>
                <c:pt idx="816">
                  <c:v>15.17</c:v>
                </c:pt>
                <c:pt idx="817">
                  <c:v>15.18</c:v>
                </c:pt>
                <c:pt idx="818">
                  <c:v>15.19</c:v>
                </c:pt>
                <c:pt idx="819">
                  <c:v>15.2</c:v>
                </c:pt>
                <c:pt idx="820">
                  <c:v>15.21</c:v>
                </c:pt>
                <c:pt idx="821">
                  <c:v>15.22</c:v>
                </c:pt>
                <c:pt idx="822">
                  <c:v>15.23</c:v>
                </c:pt>
                <c:pt idx="823">
                  <c:v>15.24</c:v>
                </c:pt>
                <c:pt idx="824">
                  <c:v>15.25</c:v>
                </c:pt>
                <c:pt idx="825">
                  <c:v>15.26</c:v>
                </c:pt>
                <c:pt idx="826">
                  <c:v>15.27</c:v>
                </c:pt>
                <c:pt idx="827">
                  <c:v>15.28</c:v>
                </c:pt>
                <c:pt idx="828">
                  <c:v>15.29</c:v>
                </c:pt>
                <c:pt idx="829">
                  <c:v>15.3</c:v>
                </c:pt>
                <c:pt idx="830">
                  <c:v>15.31</c:v>
                </c:pt>
                <c:pt idx="831">
                  <c:v>15.32</c:v>
                </c:pt>
                <c:pt idx="832">
                  <c:v>15.33</c:v>
                </c:pt>
                <c:pt idx="833">
                  <c:v>15.34</c:v>
                </c:pt>
                <c:pt idx="834">
                  <c:v>15.35</c:v>
                </c:pt>
                <c:pt idx="835">
                  <c:v>15.36</c:v>
                </c:pt>
                <c:pt idx="836">
                  <c:v>15.37</c:v>
                </c:pt>
                <c:pt idx="837">
                  <c:v>15.38</c:v>
                </c:pt>
                <c:pt idx="838">
                  <c:v>15.39</c:v>
                </c:pt>
                <c:pt idx="839">
                  <c:v>15.4</c:v>
                </c:pt>
                <c:pt idx="840">
                  <c:v>15.41</c:v>
                </c:pt>
                <c:pt idx="841">
                  <c:v>15.42</c:v>
                </c:pt>
                <c:pt idx="842">
                  <c:v>15.43</c:v>
                </c:pt>
                <c:pt idx="843">
                  <c:v>15.44</c:v>
                </c:pt>
                <c:pt idx="844">
                  <c:v>15.45</c:v>
                </c:pt>
                <c:pt idx="845">
                  <c:v>15.46</c:v>
                </c:pt>
                <c:pt idx="846">
                  <c:v>15.47</c:v>
                </c:pt>
                <c:pt idx="847">
                  <c:v>15.48</c:v>
                </c:pt>
                <c:pt idx="848">
                  <c:v>15.49</c:v>
                </c:pt>
                <c:pt idx="849">
                  <c:v>15.5</c:v>
                </c:pt>
                <c:pt idx="850">
                  <c:v>15.51</c:v>
                </c:pt>
                <c:pt idx="851">
                  <c:v>15.52</c:v>
                </c:pt>
                <c:pt idx="852">
                  <c:v>15.53</c:v>
                </c:pt>
                <c:pt idx="853">
                  <c:v>15.54</c:v>
                </c:pt>
                <c:pt idx="854">
                  <c:v>15.55</c:v>
                </c:pt>
                <c:pt idx="855">
                  <c:v>15.56</c:v>
                </c:pt>
                <c:pt idx="856">
                  <c:v>15.57</c:v>
                </c:pt>
                <c:pt idx="857">
                  <c:v>15.58</c:v>
                </c:pt>
                <c:pt idx="858">
                  <c:v>15.59</c:v>
                </c:pt>
                <c:pt idx="859">
                  <c:v>15.6</c:v>
                </c:pt>
                <c:pt idx="860">
                  <c:v>15.61</c:v>
                </c:pt>
                <c:pt idx="861">
                  <c:v>15.62</c:v>
                </c:pt>
                <c:pt idx="862">
                  <c:v>15.63</c:v>
                </c:pt>
                <c:pt idx="863">
                  <c:v>15.64</c:v>
                </c:pt>
                <c:pt idx="864">
                  <c:v>15.65</c:v>
                </c:pt>
                <c:pt idx="865">
                  <c:v>15.66</c:v>
                </c:pt>
                <c:pt idx="866">
                  <c:v>15.67</c:v>
                </c:pt>
                <c:pt idx="867">
                  <c:v>15.68</c:v>
                </c:pt>
                <c:pt idx="868">
                  <c:v>15.69</c:v>
                </c:pt>
                <c:pt idx="869">
                  <c:v>15.7</c:v>
                </c:pt>
                <c:pt idx="870">
                  <c:v>15.71</c:v>
                </c:pt>
                <c:pt idx="871">
                  <c:v>15.72</c:v>
                </c:pt>
                <c:pt idx="872">
                  <c:v>15.73</c:v>
                </c:pt>
                <c:pt idx="873">
                  <c:v>15.74</c:v>
                </c:pt>
                <c:pt idx="874">
                  <c:v>15.75</c:v>
                </c:pt>
                <c:pt idx="875">
                  <c:v>15.76</c:v>
                </c:pt>
                <c:pt idx="876">
                  <c:v>15.77</c:v>
                </c:pt>
                <c:pt idx="877">
                  <c:v>15.78</c:v>
                </c:pt>
                <c:pt idx="878">
                  <c:v>15.79</c:v>
                </c:pt>
                <c:pt idx="879">
                  <c:v>15.8</c:v>
                </c:pt>
                <c:pt idx="880">
                  <c:v>15.81</c:v>
                </c:pt>
                <c:pt idx="881">
                  <c:v>15.82</c:v>
                </c:pt>
                <c:pt idx="882">
                  <c:v>15.83</c:v>
                </c:pt>
                <c:pt idx="883">
                  <c:v>15.84</c:v>
                </c:pt>
                <c:pt idx="884">
                  <c:v>15.85</c:v>
                </c:pt>
                <c:pt idx="885">
                  <c:v>15.86</c:v>
                </c:pt>
                <c:pt idx="886">
                  <c:v>15.87</c:v>
                </c:pt>
                <c:pt idx="887">
                  <c:v>15.88</c:v>
                </c:pt>
                <c:pt idx="888">
                  <c:v>15.89</c:v>
                </c:pt>
                <c:pt idx="889">
                  <c:v>15.9</c:v>
                </c:pt>
                <c:pt idx="890">
                  <c:v>15.91</c:v>
                </c:pt>
                <c:pt idx="891">
                  <c:v>15.92</c:v>
                </c:pt>
                <c:pt idx="892">
                  <c:v>15.93</c:v>
                </c:pt>
                <c:pt idx="893">
                  <c:v>15.94</c:v>
                </c:pt>
                <c:pt idx="894">
                  <c:v>15.95</c:v>
                </c:pt>
                <c:pt idx="895">
                  <c:v>15.96</c:v>
                </c:pt>
                <c:pt idx="896">
                  <c:v>15.97</c:v>
                </c:pt>
                <c:pt idx="897">
                  <c:v>15.98</c:v>
                </c:pt>
                <c:pt idx="898">
                  <c:v>15.99</c:v>
                </c:pt>
                <c:pt idx="899">
                  <c:v>16</c:v>
                </c:pt>
                <c:pt idx="900">
                  <c:v>16.010000000000002</c:v>
                </c:pt>
                <c:pt idx="901">
                  <c:v>16.02</c:v>
                </c:pt>
                <c:pt idx="902">
                  <c:v>16.03</c:v>
                </c:pt>
                <c:pt idx="903">
                  <c:v>16.04</c:v>
                </c:pt>
                <c:pt idx="904">
                  <c:v>16.05</c:v>
                </c:pt>
                <c:pt idx="905">
                  <c:v>16.059999999999999</c:v>
                </c:pt>
                <c:pt idx="906">
                  <c:v>16.07</c:v>
                </c:pt>
                <c:pt idx="907">
                  <c:v>16.079999999999998</c:v>
                </c:pt>
                <c:pt idx="908">
                  <c:v>16.09</c:v>
                </c:pt>
                <c:pt idx="909">
                  <c:v>16.100000000000001</c:v>
                </c:pt>
                <c:pt idx="910">
                  <c:v>16.11</c:v>
                </c:pt>
                <c:pt idx="911">
                  <c:v>16.12</c:v>
                </c:pt>
                <c:pt idx="912">
                  <c:v>16.13</c:v>
                </c:pt>
                <c:pt idx="913">
                  <c:v>16.14</c:v>
                </c:pt>
                <c:pt idx="914">
                  <c:v>16.149999999999999</c:v>
                </c:pt>
                <c:pt idx="915">
                  <c:v>16.16</c:v>
                </c:pt>
                <c:pt idx="916">
                  <c:v>16.170000000000002</c:v>
                </c:pt>
                <c:pt idx="917">
                  <c:v>16.18</c:v>
                </c:pt>
                <c:pt idx="918">
                  <c:v>16.190000000000001</c:v>
                </c:pt>
                <c:pt idx="919">
                  <c:v>16.2</c:v>
                </c:pt>
                <c:pt idx="920">
                  <c:v>16.21</c:v>
                </c:pt>
                <c:pt idx="921">
                  <c:v>16.22</c:v>
                </c:pt>
                <c:pt idx="922">
                  <c:v>16.23</c:v>
                </c:pt>
                <c:pt idx="923">
                  <c:v>16.239999999999998</c:v>
                </c:pt>
                <c:pt idx="924">
                  <c:v>16.25</c:v>
                </c:pt>
                <c:pt idx="925">
                  <c:v>16.260000000000002</c:v>
                </c:pt>
                <c:pt idx="926">
                  <c:v>16.27</c:v>
                </c:pt>
                <c:pt idx="927">
                  <c:v>16.28</c:v>
                </c:pt>
                <c:pt idx="928">
                  <c:v>16.29</c:v>
                </c:pt>
                <c:pt idx="929">
                  <c:v>16.3</c:v>
                </c:pt>
                <c:pt idx="930">
                  <c:v>16.309999999999999</c:v>
                </c:pt>
                <c:pt idx="931">
                  <c:v>16.32</c:v>
                </c:pt>
                <c:pt idx="932">
                  <c:v>16.329999999999998</c:v>
                </c:pt>
                <c:pt idx="933">
                  <c:v>16.34</c:v>
                </c:pt>
                <c:pt idx="934">
                  <c:v>16.350000000000001</c:v>
                </c:pt>
                <c:pt idx="935">
                  <c:v>16.36</c:v>
                </c:pt>
                <c:pt idx="936">
                  <c:v>16.37</c:v>
                </c:pt>
                <c:pt idx="937">
                  <c:v>16.38</c:v>
                </c:pt>
                <c:pt idx="938">
                  <c:v>16.39</c:v>
                </c:pt>
                <c:pt idx="939">
                  <c:v>16.399999999999999</c:v>
                </c:pt>
                <c:pt idx="940">
                  <c:v>16.41</c:v>
                </c:pt>
                <c:pt idx="941">
                  <c:v>16.420000000000002</c:v>
                </c:pt>
                <c:pt idx="942">
                  <c:v>16.43</c:v>
                </c:pt>
                <c:pt idx="943">
                  <c:v>16.440000000000001</c:v>
                </c:pt>
                <c:pt idx="944">
                  <c:v>16.45</c:v>
                </c:pt>
                <c:pt idx="945">
                  <c:v>16.46</c:v>
                </c:pt>
                <c:pt idx="946">
                  <c:v>16.47</c:v>
                </c:pt>
                <c:pt idx="947">
                  <c:v>16.48</c:v>
                </c:pt>
                <c:pt idx="948">
                  <c:v>16.489999999999998</c:v>
                </c:pt>
                <c:pt idx="949">
                  <c:v>16.5</c:v>
                </c:pt>
                <c:pt idx="950">
                  <c:v>16.510000000000002</c:v>
                </c:pt>
                <c:pt idx="951">
                  <c:v>16.52</c:v>
                </c:pt>
                <c:pt idx="952">
                  <c:v>16.53</c:v>
                </c:pt>
                <c:pt idx="953">
                  <c:v>16.54</c:v>
                </c:pt>
                <c:pt idx="954">
                  <c:v>16.55</c:v>
                </c:pt>
                <c:pt idx="955">
                  <c:v>16.559999999999999</c:v>
                </c:pt>
                <c:pt idx="956">
                  <c:v>16.57</c:v>
                </c:pt>
                <c:pt idx="957">
                  <c:v>16.579999999999998</c:v>
                </c:pt>
                <c:pt idx="958">
                  <c:v>16.59</c:v>
                </c:pt>
                <c:pt idx="959">
                  <c:v>16.600000000000001</c:v>
                </c:pt>
                <c:pt idx="960">
                  <c:v>16.61</c:v>
                </c:pt>
                <c:pt idx="961">
                  <c:v>16.62</c:v>
                </c:pt>
                <c:pt idx="962">
                  <c:v>16.63</c:v>
                </c:pt>
                <c:pt idx="963">
                  <c:v>16.64</c:v>
                </c:pt>
                <c:pt idx="964">
                  <c:v>16.649999999999999</c:v>
                </c:pt>
                <c:pt idx="965">
                  <c:v>16.66</c:v>
                </c:pt>
                <c:pt idx="966">
                  <c:v>16.670000000000002</c:v>
                </c:pt>
                <c:pt idx="967">
                  <c:v>16.68</c:v>
                </c:pt>
                <c:pt idx="968">
                  <c:v>16.690000000000001</c:v>
                </c:pt>
                <c:pt idx="969">
                  <c:v>16.7</c:v>
                </c:pt>
                <c:pt idx="970">
                  <c:v>16.71</c:v>
                </c:pt>
                <c:pt idx="971">
                  <c:v>16.72</c:v>
                </c:pt>
                <c:pt idx="972">
                  <c:v>16.73</c:v>
                </c:pt>
                <c:pt idx="973">
                  <c:v>16.739999999999998</c:v>
                </c:pt>
                <c:pt idx="974">
                  <c:v>16.75</c:v>
                </c:pt>
                <c:pt idx="975">
                  <c:v>16.760000000000002</c:v>
                </c:pt>
                <c:pt idx="976">
                  <c:v>16.77</c:v>
                </c:pt>
                <c:pt idx="977">
                  <c:v>16.78</c:v>
                </c:pt>
                <c:pt idx="978">
                  <c:v>16.79</c:v>
                </c:pt>
                <c:pt idx="979">
                  <c:v>16.8</c:v>
                </c:pt>
                <c:pt idx="980">
                  <c:v>16.809999999999999</c:v>
                </c:pt>
                <c:pt idx="981">
                  <c:v>16.82</c:v>
                </c:pt>
                <c:pt idx="982">
                  <c:v>16.829999999999998</c:v>
                </c:pt>
                <c:pt idx="983">
                  <c:v>16.84</c:v>
                </c:pt>
                <c:pt idx="984">
                  <c:v>16.850000000000001</c:v>
                </c:pt>
                <c:pt idx="985">
                  <c:v>16.86</c:v>
                </c:pt>
                <c:pt idx="986">
                  <c:v>16.87</c:v>
                </c:pt>
                <c:pt idx="987">
                  <c:v>16.88</c:v>
                </c:pt>
                <c:pt idx="988">
                  <c:v>16.89</c:v>
                </c:pt>
                <c:pt idx="989">
                  <c:v>16.899999999999999</c:v>
                </c:pt>
                <c:pt idx="990">
                  <c:v>16.91</c:v>
                </c:pt>
                <c:pt idx="991">
                  <c:v>16.920000000000002</c:v>
                </c:pt>
                <c:pt idx="992">
                  <c:v>16.93</c:v>
                </c:pt>
                <c:pt idx="993">
                  <c:v>16.940000000000001</c:v>
                </c:pt>
                <c:pt idx="994">
                  <c:v>16.95</c:v>
                </c:pt>
                <c:pt idx="995">
                  <c:v>16.96</c:v>
                </c:pt>
                <c:pt idx="996">
                  <c:v>16.97</c:v>
                </c:pt>
                <c:pt idx="997">
                  <c:v>16.98</c:v>
                </c:pt>
                <c:pt idx="998">
                  <c:v>16.989999999999998</c:v>
                </c:pt>
                <c:pt idx="999">
                  <c:v>17</c:v>
                </c:pt>
                <c:pt idx="1000">
                  <c:v>17.010000000000002</c:v>
                </c:pt>
                <c:pt idx="1001">
                  <c:v>17.02</c:v>
                </c:pt>
                <c:pt idx="1002">
                  <c:v>17.03</c:v>
                </c:pt>
                <c:pt idx="1003">
                  <c:v>17.04</c:v>
                </c:pt>
                <c:pt idx="1004">
                  <c:v>17.05</c:v>
                </c:pt>
                <c:pt idx="1005">
                  <c:v>17.059999999999999</c:v>
                </c:pt>
                <c:pt idx="1006">
                  <c:v>17.07</c:v>
                </c:pt>
                <c:pt idx="1007">
                  <c:v>17.079999999999998</c:v>
                </c:pt>
                <c:pt idx="1008">
                  <c:v>17.09</c:v>
                </c:pt>
                <c:pt idx="1009">
                  <c:v>17.100000000000001</c:v>
                </c:pt>
                <c:pt idx="1010">
                  <c:v>17.11</c:v>
                </c:pt>
                <c:pt idx="1011">
                  <c:v>17.12</c:v>
                </c:pt>
                <c:pt idx="1012">
                  <c:v>17.13</c:v>
                </c:pt>
                <c:pt idx="1013">
                  <c:v>17.14</c:v>
                </c:pt>
                <c:pt idx="1014">
                  <c:v>17.149999999999999</c:v>
                </c:pt>
                <c:pt idx="1015">
                  <c:v>17.16</c:v>
                </c:pt>
                <c:pt idx="1016">
                  <c:v>17.170000000000002</c:v>
                </c:pt>
                <c:pt idx="1017">
                  <c:v>17.18</c:v>
                </c:pt>
                <c:pt idx="1018">
                  <c:v>17.190000000000001</c:v>
                </c:pt>
                <c:pt idx="1019">
                  <c:v>17.2</c:v>
                </c:pt>
                <c:pt idx="1020">
                  <c:v>17.21</c:v>
                </c:pt>
                <c:pt idx="1021">
                  <c:v>17.22</c:v>
                </c:pt>
                <c:pt idx="1022">
                  <c:v>17.23</c:v>
                </c:pt>
                <c:pt idx="1023">
                  <c:v>17.239999999999998</c:v>
                </c:pt>
                <c:pt idx="1024">
                  <c:v>17.25</c:v>
                </c:pt>
                <c:pt idx="1025">
                  <c:v>17.260000000000002</c:v>
                </c:pt>
                <c:pt idx="1026">
                  <c:v>17.27</c:v>
                </c:pt>
                <c:pt idx="1027">
                  <c:v>17.28</c:v>
                </c:pt>
                <c:pt idx="1028">
                  <c:v>17.29</c:v>
                </c:pt>
                <c:pt idx="1029">
                  <c:v>17.3</c:v>
                </c:pt>
                <c:pt idx="1030">
                  <c:v>17.309999999999999</c:v>
                </c:pt>
                <c:pt idx="1031">
                  <c:v>17.32</c:v>
                </c:pt>
                <c:pt idx="1032">
                  <c:v>17.329999999999998</c:v>
                </c:pt>
                <c:pt idx="1033">
                  <c:v>17.34</c:v>
                </c:pt>
                <c:pt idx="1034">
                  <c:v>17.350000000000001</c:v>
                </c:pt>
                <c:pt idx="1035">
                  <c:v>17.36</c:v>
                </c:pt>
                <c:pt idx="1036">
                  <c:v>17.37</c:v>
                </c:pt>
                <c:pt idx="1037">
                  <c:v>17.38</c:v>
                </c:pt>
                <c:pt idx="1038">
                  <c:v>17.39</c:v>
                </c:pt>
                <c:pt idx="1039">
                  <c:v>17.399999999999999</c:v>
                </c:pt>
                <c:pt idx="1040">
                  <c:v>17.41</c:v>
                </c:pt>
                <c:pt idx="1041">
                  <c:v>17.420000000000002</c:v>
                </c:pt>
                <c:pt idx="1042">
                  <c:v>17.43</c:v>
                </c:pt>
                <c:pt idx="1043">
                  <c:v>17.440000000000001</c:v>
                </c:pt>
                <c:pt idx="1044">
                  <c:v>17.45</c:v>
                </c:pt>
                <c:pt idx="1045">
                  <c:v>17.46</c:v>
                </c:pt>
                <c:pt idx="1046">
                  <c:v>17.47</c:v>
                </c:pt>
                <c:pt idx="1047">
                  <c:v>17.48</c:v>
                </c:pt>
                <c:pt idx="1048">
                  <c:v>17.489999999999998</c:v>
                </c:pt>
                <c:pt idx="1049">
                  <c:v>17.5</c:v>
                </c:pt>
                <c:pt idx="1050">
                  <c:v>17.510000000000002</c:v>
                </c:pt>
                <c:pt idx="1051">
                  <c:v>17.52</c:v>
                </c:pt>
                <c:pt idx="1052">
                  <c:v>17.53</c:v>
                </c:pt>
                <c:pt idx="1053">
                  <c:v>17.54</c:v>
                </c:pt>
                <c:pt idx="1054">
                  <c:v>17.55</c:v>
                </c:pt>
                <c:pt idx="1055">
                  <c:v>17.559999999999999</c:v>
                </c:pt>
                <c:pt idx="1056">
                  <c:v>17.57</c:v>
                </c:pt>
                <c:pt idx="1057">
                  <c:v>17.579999999999998</c:v>
                </c:pt>
                <c:pt idx="1058">
                  <c:v>17.59</c:v>
                </c:pt>
                <c:pt idx="1059">
                  <c:v>17.600000000000001</c:v>
                </c:pt>
                <c:pt idx="1060">
                  <c:v>17.61</c:v>
                </c:pt>
                <c:pt idx="1061">
                  <c:v>17.62</c:v>
                </c:pt>
                <c:pt idx="1062">
                  <c:v>17.63</c:v>
                </c:pt>
                <c:pt idx="1063">
                  <c:v>17.64</c:v>
                </c:pt>
                <c:pt idx="1064">
                  <c:v>17.649999999999999</c:v>
                </c:pt>
                <c:pt idx="1065">
                  <c:v>17.66</c:v>
                </c:pt>
                <c:pt idx="1066">
                  <c:v>17.670000000000002</c:v>
                </c:pt>
                <c:pt idx="1067">
                  <c:v>17.68</c:v>
                </c:pt>
                <c:pt idx="1068">
                  <c:v>17.690000000000001</c:v>
                </c:pt>
                <c:pt idx="1069">
                  <c:v>17.7</c:v>
                </c:pt>
                <c:pt idx="1070">
                  <c:v>17.71</c:v>
                </c:pt>
                <c:pt idx="1071">
                  <c:v>17.72</c:v>
                </c:pt>
                <c:pt idx="1072">
                  <c:v>17.73</c:v>
                </c:pt>
                <c:pt idx="1073">
                  <c:v>17.739999999999998</c:v>
                </c:pt>
                <c:pt idx="1074">
                  <c:v>17.75</c:v>
                </c:pt>
                <c:pt idx="1075">
                  <c:v>17.760000000000002</c:v>
                </c:pt>
                <c:pt idx="1076">
                  <c:v>17.77</c:v>
                </c:pt>
                <c:pt idx="1077">
                  <c:v>17.78</c:v>
                </c:pt>
                <c:pt idx="1078">
                  <c:v>17.79</c:v>
                </c:pt>
                <c:pt idx="1079">
                  <c:v>17.8</c:v>
                </c:pt>
                <c:pt idx="1080">
                  <c:v>17.809999999999999</c:v>
                </c:pt>
                <c:pt idx="1081">
                  <c:v>17.82</c:v>
                </c:pt>
                <c:pt idx="1082">
                  <c:v>17.829999999999998</c:v>
                </c:pt>
                <c:pt idx="1083">
                  <c:v>17.84</c:v>
                </c:pt>
                <c:pt idx="1084">
                  <c:v>17.850000000000001</c:v>
                </c:pt>
                <c:pt idx="1085">
                  <c:v>17.86</c:v>
                </c:pt>
                <c:pt idx="1086">
                  <c:v>17.87</c:v>
                </c:pt>
                <c:pt idx="1087">
                  <c:v>17.88</c:v>
                </c:pt>
                <c:pt idx="1088">
                  <c:v>17.89</c:v>
                </c:pt>
                <c:pt idx="1089">
                  <c:v>17.899999999999999</c:v>
                </c:pt>
                <c:pt idx="1090">
                  <c:v>17.91</c:v>
                </c:pt>
                <c:pt idx="1091">
                  <c:v>17.920000000000002</c:v>
                </c:pt>
                <c:pt idx="1092">
                  <c:v>17.93</c:v>
                </c:pt>
                <c:pt idx="1093">
                  <c:v>17.940000000000001</c:v>
                </c:pt>
                <c:pt idx="1094">
                  <c:v>17.95</c:v>
                </c:pt>
                <c:pt idx="1095">
                  <c:v>17.96</c:v>
                </c:pt>
                <c:pt idx="1096">
                  <c:v>17.97</c:v>
                </c:pt>
                <c:pt idx="1097">
                  <c:v>17.98</c:v>
                </c:pt>
                <c:pt idx="1098">
                  <c:v>17.989999999999998</c:v>
                </c:pt>
                <c:pt idx="1099">
                  <c:v>18</c:v>
                </c:pt>
                <c:pt idx="1100">
                  <c:v>18.010000000000002</c:v>
                </c:pt>
                <c:pt idx="1101">
                  <c:v>18.02</c:v>
                </c:pt>
                <c:pt idx="1102">
                  <c:v>18.03</c:v>
                </c:pt>
                <c:pt idx="1103">
                  <c:v>18.04</c:v>
                </c:pt>
                <c:pt idx="1104">
                  <c:v>18.05</c:v>
                </c:pt>
                <c:pt idx="1105">
                  <c:v>18.059999999999999</c:v>
                </c:pt>
                <c:pt idx="1106">
                  <c:v>18.07</c:v>
                </c:pt>
                <c:pt idx="1107">
                  <c:v>18.079999999999998</c:v>
                </c:pt>
                <c:pt idx="1108">
                  <c:v>18.09</c:v>
                </c:pt>
                <c:pt idx="1109">
                  <c:v>18.100000000000001</c:v>
                </c:pt>
                <c:pt idx="1110">
                  <c:v>18.11</c:v>
                </c:pt>
                <c:pt idx="1111">
                  <c:v>18.12</c:v>
                </c:pt>
                <c:pt idx="1112">
                  <c:v>18.13</c:v>
                </c:pt>
                <c:pt idx="1113">
                  <c:v>18.14</c:v>
                </c:pt>
                <c:pt idx="1114">
                  <c:v>18.149999999999999</c:v>
                </c:pt>
                <c:pt idx="1115">
                  <c:v>18.16</c:v>
                </c:pt>
                <c:pt idx="1116">
                  <c:v>18.170000000000002</c:v>
                </c:pt>
                <c:pt idx="1117">
                  <c:v>18.18</c:v>
                </c:pt>
                <c:pt idx="1118">
                  <c:v>18.190000000000001</c:v>
                </c:pt>
                <c:pt idx="1119">
                  <c:v>18.2</c:v>
                </c:pt>
                <c:pt idx="1120">
                  <c:v>18.21</c:v>
                </c:pt>
                <c:pt idx="1121">
                  <c:v>18.22</c:v>
                </c:pt>
                <c:pt idx="1122">
                  <c:v>18.23</c:v>
                </c:pt>
                <c:pt idx="1123">
                  <c:v>18.239999999999998</c:v>
                </c:pt>
                <c:pt idx="1124">
                  <c:v>18.25</c:v>
                </c:pt>
                <c:pt idx="1125">
                  <c:v>18.260000000000002</c:v>
                </c:pt>
                <c:pt idx="1126">
                  <c:v>18.27</c:v>
                </c:pt>
                <c:pt idx="1127">
                  <c:v>18.28</c:v>
                </c:pt>
                <c:pt idx="1128">
                  <c:v>18.29</c:v>
                </c:pt>
                <c:pt idx="1129">
                  <c:v>18.3</c:v>
                </c:pt>
                <c:pt idx="1130">
                  <c:v>18.309999999999999</c:v>
                </c:pt>
                <c:pt idx="1131">
                  <c:v>18.32</c:v>
                </c:pt>
                <c:pt idx="1132">
                  <c:v>18.329999999999998</c:v>
                </c:pt>
                <c:pt idx="1133">
                  <c:v>18.34</c:v>
                </c:pt>
                <c:pt idx="1134">
                  <c:v>18.350000000000001</c:v>
                </c:pt>
                <c:pt idx="1135">
                  <c:v>18.36</c:v>
                </c:pt>
                <c:pt idx="1136">
                  <c:v>18.37</c:v>
                </c:pt>
                <c:pt idx="1137">
                  <c:v>18.38</c:v>
                </c:pt>
                <c:pt idx="1138">
                  <c:v>18.39</c:v>
                </c:pt>
                <c:pt idx="1139">
                  <c:v>18.399999999999999</c:v>
                </c:pt>
                <c:pt idx="1140">
                  <c:v>18.41</c:v>
                </c:pt>
                <c:pt idx="1141">
                  <c:v>18.420000000000002</c:v>
                </c:pt>
                <c:pt idx="1142">
                  <c:v>18.43</c:v>
                </c:pt>
                <c:pt idx="1143">
                  <c:v>18.440000000000001</c:v>
                </c:pt>
                <c:pt idx="1144">
                  <c:v>18.45</c:v>
                </c:pt>
                <c:pt idx="1145">
                  <c:v>18.46</c:v>
                </c:pt>
                <c:pt idx="1146">
                  <c:v>18.47</c:v>
                </c:pt>
                <c:pt idx="1147">
                  <c:v>18.48</c:v>
                </c:pt>
                <c:pt idx="1148">
                  <c:v>18.489999999999998</c:v>
                </c:pt>
                <c:pt idx="1149">
                  <c:v>18.5</c:v>
                </c:pt>
                <c:pt idx="1150">
                  <c:v>18.510000000000002</c:v>
                </c:pt>
                <c:pt idx="1151">
                  <c:v>18.52</c:v>
                </c:pt>
                <c:pt idx="1152">
                  <c:v>18.53</c:v>
                </c:pt>
                <c:pt idx="1153">
                  <c:v>18.54</c:v>
                </c:pt>
                <c:pt idx="1154">
                  <c:v>18.55</c:v>
                </c:pt>
                <c:pt idx="1155">
                  <c:v>18.559999999999999</c:v>
                </c:pt>
                <c:pt idx="1156">
                  <c:v>18.57</c:v>
                </c:pt>
                <c:pt idx="1157">
                  <c:v>18.579999999999998</c:v>
                </c:pt>
                <c:pt idx="1158">
                  <c:v>18.59</c:v>
                </c:pt>
                <c:pt idx="1159">
                  <c:v>18.600000000000001</c:v>
                </c:pt>
                <c:pt idx="1160">
                  <c:v>18.61</c:v>
                </c:pt>
                <c:pt idx="1161">
                  <c:v>18.62</c:v>
                </c:pt>
                <c:pt idx="1162">
                  <c:v>18.63</c:v>
                </c:pt>
                <c:pt idx="1163">
                  <c:v>18.64</c:v>
                </c:pt>
                <c:pt idx="1164">
                  <c:v>18.649999999999999</c:v>
                </c:pt>
                <c:pt idx="1165">
                  <c:v>18.66</c:v>
                </c:pt>
                <c:pt idx="1166">
                  <c:v>18.670000000000002</c:v>
                </c:pt>
                <c:pt idx="1167">
                  <c:v>18.68</c:v>
                </c:pt>
                <c:pt idx="1168">
                  <c:v>18.690000000000001</c:v>
                </c:pt>
                <c:pt idx="1169">
                  <c:v>18.7</c:v>
                </c:pt>
                <c:pt idx="1170">
                  <c:v>18.71</c:v>
                </c:pt>
                <c:pt idx="1171">
                  <c:v>18.72</c:v>
                </c:pt>
                <c:pt idx="1172">
                  <c:v>18.73</c:v>
                </c:pt>
                <c:pt idx="1173">
                  <c:v>18.739999999999998</c:v>
                </c:pt>
                <c:pt idx="1174">
                  <c:v>18.75</c:v>
                </c:pt>
                <c:pt idx="1175">
                  <c:v>18.760000000000002</c:v>
                </c:pt>
                <c:pt idx="1176">
                  <c:v>18.77</c:v>
                </c:pt>
                <c:pt idx="1177">
                  <c:v>18.78</c:v>
                </c:pt>
                <c:pt idx="1178">
                  <c:v>18.79</c:v>
                </c:pt>
                <c:pt idx="1179">
                  <c:v>18.8</c:v>
                </c:pt>
                <c:pt idx="1180">
                  <c:v>18.809999999999999</c:v>
                </c:pt>
                <c:pt idx="1181">
                  <c:v>18.82</c:v>
                </c:pt>
                <c:pt idx="1182">
                  <c:v>18.829999999999998</c:v>
                </c:pt>
                <c:pt idx="1183">
                  <c:v>18.84</c:v>
                </c:pt>
                <c:pt idx="1184">
                  <c:v>18.850000000000001</c:v>
                </c:pt>
                <c:pt idx="1185">
                  <c:v>18.86</c:v>
                </c:pt>
                <c:pt idx="1186">
                  <c:v>18.87</c:v>
                </c:pt>
                <c:pt idx="1187">
                  <c:v>18.88</c:v>
                </c:pt>
                <c:pt idx="1188">
                  <c:v>18.89</c:v>
                </c:pt>
                <c:pt idx="1189">
                  <c:v>18.899999999999999</c:v>
                </c:pt>
                <c:pt idx="1190">
                  <c:v>18.91</c:v>
                </c:pt>
                <c:pt idx="1191">
                  <c:v>18.920000000000002</c:v>
                </c:pt>
                <c:pt idx="1192">
                  <c:v>18.93</c:v>
                </c:pt>
                <c:pt idx="1193">
                  <c:v>18.940000000000001</c:v>
                </c:pt>
                <c:pt idx="1194">
                  <c:v>18.95</c:v>
                </c:pt>
                <c:pt idx="1195">
                  <c:v>18.96</c:v>
                </c:pt>
                <c:pt idx="1196">
                  <c:v>18.97</c:v>
                </c:pt>
                <c:pt idx="1197">
                  <c:v>18.98</c:v>
                </c:pt>
                <c:pt idx="1198">
                  <c:v>18.989999999999998</c:v>
                </c:pt>
                <c:pt idx="1199">
                  <c:v>19</c:v>
                </c:pt>
                <c:pt idx="1200">
                  <c:v>19.010000000000002</c:v>
                </c:pt>
                <c:pt idx="1201">
                  <c:v>19.02</c:v>
                </c:pt>
                <c:pt idx="1202">
                  <c:v>19.03</c:v>
                </c:pt>
                <c:pt idx="1203">
                  <c:v>19.04</c:v>
                </c:pt>
                <c:pt idx="1204">
                  <c:v>19.05</c:v>
                </c:pt>
                <c:pt idx="1205">
                  <c:v>19.059999999999999</c:v>
                </c:pt>
                <c:pt idx="1206">
                  <c:v>19.07</c:v>
                </c:pt>
                <c:pt idx="1207">
                  <c:v>19.079999999999998</c:v>
                </c:pt>
                <c:pt idx="1208">
                  <c:v>19.09</c:v>
                </c:pt>
                <c:pt idx="1209">
                  <c:v>19.100000000000001</c:v>
                </c:pt>
                <c:pt idx="1210">
                  <c:v>19.11</c:v>
                </c:pt>
                <c:pt idx="1211">
                  <c:v>19.12</c:v>
                </c:pt>
                <c:pt idx="1212">
                  <c:v>19.13</c:v>
                </c:pt>
                <c:pt idx="1213">
                  <c:v>19.14</c:v>
                </c:pt>
                <c:pt idx="1214">
                  <c:v>19.149999999999999</c:v>
                </c:pt>
                <c:pt idx="1215">
                  <c:v>19.16</c:v>
                </c:pt>
                <c:pt idx="1216">
                  <c:v>19.170000000000002</c:v>
                </c:pt>
                <c:pt idx="1217">
                  <c:v>19.18</c:v>
                </c:pt>
                <c:pt idx="1218">
                  <c:v>19.190000000000001</c:v>
                </c:pt>
                <c:pt idx="1219">
                  <c:v>19.2</c:v>
                </c:pt>
                <c:pt idx="1220">
                  <c:v>19.21</c:v>
                </c:pt>
                <c:pt idx="1221">
                  <c:v>19.22</c:v>
                </c:pt>
                <c:pt idx="1222">
                  <c:v>19.23</c:v>
                </c:pt>
                <c:pt idx="1223">
                  <c:v>19.239999999999998</c:v>
                </c:pt>
                <c:pt idx="1224">
                  <c:v>19.25</c:v>
                </c:pt>
                <c:pt idx="1225">
                  <c:v>19.260000000000002</c:v>
                </c:pt>
                <c:pt idx="1226">
                  <c:v>19.27</c:v>
                </c:pt>
                <c:pt idx="1227">
                  <c:v>19.28</c:v>
                </c:pt>
                <c:pt idx="1228">
                  <c:v>19.29</c:v>
                </c:pt>
                <c:pt idx="1229">
                  <c:v>19.3</c:v>
                </c:pt>
                <c:pt idx="1230">
                  <c:v>19.309999999999999</c:v>
                </c:pt>
                <c:pt idx="1231">
                  <c:v>19.32</c:v>
                </c:pt>
                <c:pt idx="1232">
                  <c:v>19.329999999999998</c:v>
                </c:pt>
                <c:pt idx="1233">
                  <c:v>19.34</c:v>
                </c:pt>
                <c:pt idx="1234">
                  <c:v>19.350000000000001</c:v>
                </c:pt>
                <c:pt idx="1235">
                  <c:v>19.36</c:v>
                </c:pt>
                <c:pt idx="1236">
                  <c:v>19.37</c:v>
                </c:pt>
                <c:pt idx="1237">
                  <c:v>19.38</c:v>
                </c:pt>
                <c:pt idx="1238">
                  <c:v>19.39</c:v>
                </c:pt>
                <c:pt idx="1239">
                  <c:v>19.399999999999999</c:v>
                </c:pt>
                <c:pt idx="1240">
                  <c:v>19.41</c:v>
                </c:pt>
                <c:pt idx="1241">
                  <c:v>19.420000000000002</c:v>
                </c:pt>
                <c:pt idx="1242">
                  <c:v>19.43</c:v>
                </c:pt>
                <c:pt idx="1243">
                  <c:v>19.440000000000001</c:v>
                </c:pt>
                <c:pt idx="1244">
                  <c:v>19.45</c:v>
                </c:pt>
                <c:pt idx="1245">
                  <c:v>19.46</c:v>
                </c:pt>
                <c:pt idx="1246">
                  <c:v>19.47</c:v>
                </c:pt>
                <c:pt idx="1247">
                  <c:v>19.48</c:v>
                </c:pt>
                <c:pt idx="1248">
                  <c:v>19.489999999999998</c:v>
                </c:pt>
                <c:pt idx="1249">
                  <c:v>19.5</c:v>
                </c:pt>
                <c:pt idx="1250">
                  <c:v>19.510000000000002</c:v>
                </c:pt>
                <c:pt idx="1251">
                  <c:v>19.52</c:v>
                </c:pt>
                <c:pt idx="1252">
                  <c:v>19.53</c:v>
                </c:pt>
                <c:pt idx="1253">
                  <c:v>19.54</c:v>
                </c:pt>
                <c:pt idx="1254">
                  <c:v>19.55</c:v>
                </c:pt>
                <c:pt idx="1255">
                  <c:v>19.559999999999999</c:v>
                </c:pt>
                <c:pt idx="1256">
                  <c:v>19.57</c:v>
                </c:pt>
                <c:pt idx="1257">
                  <c:v>19.579999999999998</c:v>
                </c:pt>
                <c:pt idx="1258">
                  <c:v>19.59</c:v>
                </c:pt>
                <c:pt idx="1259">
                  <c:v>19.600000000000001</c:v>
                </c:pt>
                <c:pt idx="1260">
                  <c:v>19.61</c:v>
                </c:pt>
                <c:pt idx="1261">
                  <c:v>19.62</c:v>
                </c:pt>
                <c:pt idx="1262">
                  <c:v>19.63</c:v>
                </c:pt>
                <c:pt idx="1263">
                  <c:v>19.64</c:v>
                </c:pt>
                <c:pt idx="1264">
                  <c:v>19.649999999999999</c:v>
                </c:pt>
                <c:pt idx="1265">
                  <c:v>19.66</c:v>
                </c:pt>
                <c:pt idx="1266">
                  <c:v>19.670000000000002</c:v>
                </c:pt>
                <c:pt idx="1267">
                  <c:v>19.68</c:v>
                </c:pt>
                <c:pt idx="1268">
                  <c:v>19.690000000000001</c:v>
                </c:pt>
                <c:pt idx="1269">
                  <c:v>19.7</c:v>
                </c:pt>
                <c:pt idx="1270">
                  <c:v>19.71</c:v>
                </c:pt>
                <c:pt idx="1271">
                  <c:v>19.72</c:v>
                </c:pt>
                <c:pt idx="1272">
                  <c:v>19.73</c:v>
                </c:pt>
                <c:pt idx="1273">
                  <c:v>19.739999999999998</c:v>
                </c:pt>
                <c:pt idx="1274">
                  <c:v>19.75</c:v>
                </c:pt>
                <c:pt idx="1275">
                  <c:v>19.760000000000002</c:v>
                </c:pt>
                <c:pt idx="1276">
                  <c:v>19.77</c:v>
                </c:pt>
                <c:pt idx="1277">
                  <c:v>19.78</c:v>
                </c:pt>
                <c:pt idx="1278">
                  <c:v>19.79</c:v>
                </c:pt>
                <c:pt idx="1279">
                  <c:v>19.8</c:v>
                </c:pt>
                <c:pt idx="1280">
                  <c:v>19.809999999999999</c:v>
                </c:pt>
                <c:pt idx="1281">
                  <c:v>19.82</c:v>
                </c:pt>
                <c:pt idx="1282">
                  <c:v>19.829999999999998</c:v>
                </c:pt>
                <c:pt idx="1283">
                  <c:v>19.84</c:v>
                </c:pt>
                <c:pt idx="1284">
                  <c:v>19.850000000000001</c:v>
                </c:pt>
                <c:pt idx="1285">
                  <c:v>19.86</c:v>
                </c:pt>
                <c:pt idx="1286">
                  <c:v>19.87</c:v>
                </c:pt>
                <c:pt idx="1287">
                  <c:v>19.88</c:v>
                </c:pt>
                <c:pt idx="1288">
                  <c:v>19.89</c:v>
                </c:pt>
                <c:pt idx="1289">
                  <c:v>19.899999999999999</c:v>
                </c:pt>
                <c:pt idx="1290">
                  <c:v>19.91</c:v>
                </c:pt>
                <c:pt idx="1291">
                  <c:v>19.920000000000002</c:v>
                </c:pt>
                <c:pt idx="1292">
                  <c:v>19.93</c:v>
                </c:pt>
                <c:pt idx="1293">
                  <c:v>19.940000000000001</c:v>
                </c:pt>
                <c:pt idx="1294">
                  <c:v>19.95</c:v>
                </c:pt>
                <c:pt idx="1295">
                  <c:v>19.96</c:v>
                </c:pt>
                <c:pt idx="1296">
                  <c:v>19.97</c:v>
                </c:pt>
                <c:pt idx="1297">
                  <c:v>19.98</c:v>
                </c:pt>
                <c:pt idx="1298">
                  <c:v>19.989999999999998</c:v>
                </c:pt>
                <c:pt idx="1299">
                  <c:v>20</c:v>
                </c:pt>
                <c:pt idx="1300">
                  <c:v>20.010000000000002</c:v>
                </c:pt>
                <c:pt idx="1301">
                  <c:v>20.02</c:v>
                </c:pt>
                <c:pt idx="1302">
                  <c:v>20.03</c:v>
                </c:pt>
                <c:pt idx="1303">
                  <c:v>20.04</c:v>
                </c:pt>
                <c:pt idx="1304">
                  <c:v>20.05</c:v>
                </c:pt>
                <c:pt idx="1305">
                  <c:v>20.059999999999999</c:v>
                </c:pt>
                <c:pt idx="1306">
                  <c:v>20.07</c:v>
                </c:pt>
                <c:pt idx="1307">
                  <c:v>20.079999999999998</c:v>
                </c:pt>
                <c:pt idx="1308">
                  <c:v>20.09</c:v>
                </c:pt>
                <c:pt idx="1309">
                  <c:v>20.100000000000001</c:v>
                </c:pt>
                <c:pt idx="1310">
                  <c:v>20.11</c:v>
                </c:pt>
                <c:pt idx="1311">
                  <c:v>20.12</c:v>
                </c:pt>
                <c:pt idx="1312">
                  <c:v>20.13</c:v>
                </c:pt>
                <c:pt idx="1313">
                  <c:v>20.14</c:v>
                </c:pt>
                <c:pt idx="1314">
                  <c:v>20.149999999999999</c:v>
                </c:pt>
                <c:pt idx="1315">
                  <c:v>20.16</c:v>
                </c:pt>
                <c:pt idx="1316">
                  <c:v>20.170000000000002</c:v>
                </c:pt>
                <c:pt idx="1317">
                  <c:v>20.18</c:v>
                </c:pt>
                <c:pt idx="1318">
                  <c:v>20.190000000000001</c:v>
                </c:pt>
                <c:pt idx="1319">
                  <c:v>20.2</c:v>
                </c:pt>
                <c:pt idx="1320">
                  <c:v>20.21</c:v>
                </c:pt>
                <c:pt idx="1321">
                  <c:v>20.22</c:v>
                </c:pt>
                <c:pt idx="1322">
                  <c:v>20.23</c:v>
                </c:pt>
                <c:pt idx="1323">
                  <c:v>20.239999999999998</c:v>
                </c:pt>
                <c:pt idx="1324">
                  <c:v>20.25</c:v>
                </c:pt>
                <c:pt idx="1325">
                  <c:v>20.260000000000002</c:v>
                </c:pt>
                <c:pt idx="1326">
                  <c:v>20.27</c:v>
                </c:pt>
                <c:pt idx="1327">
                  <c:v>20.28</c:v>
                </c:pt>
                <c:pt idx="1328">
                  <c:v>20.29</c:v>
                </c:pt>
                <c:pt idx="1329">
                  <c:v>20.3</c:v>
                </c:pt>
                <c:pt idx="1330">
                  <c:v>20.309999999999999</c:v>
                </c:pt>
                <c:pt idx="1331">
                  <c:v>20.32</c:v>
                </c:pt>
                <c:pt idx="1332">
                  <c:v>20.329999999999998</c:v>
                </c:pt>
                <c:pt idx="1333">
                  <c:v>20.34</c:v>
                </c:pt>
                <c:pt idx="1334">
                  <c:v>20.350000000000001</c:v>
                </c:pt>
                <c:pt idx="1335">
                  <c:v>20.36</c:v>
                </c:pt>
                <c:pt idx="1336">
                  <c:v>20.37</c:v>
                </c:pt>
                <c:pt idx="1337">
                  <c:v>20.38</c:v>
                </c:pt>
                <c:pt idx="1338">
                  <c:v>20.39</c:v>
                </c:pt>
                <c:pt idx="1339">
                  <c:v>20.399999999999999</c:v>
                </c:pt>
                <c:pt idx="1340">
                  <c:v>20.41</c:v>
                </c:pt>
                <c:pt idx="1341">
                  <c:v>20.420000000000002</c:v>
                </c:pt>
                <c:pt idx="1342">
                  <c:v>20.43</c:v>
                </c:pt>
                <c:pt idx="1343">
                  <c:v>20.440000000000001</c:v>
                </c:pt>
                <c:pt idx="1344">
                  <c:v>20.45</c:v>
                </c:pt>
                <c:pt idx="1345">
                  <c:v>20.46</c:v>
                </c:pt>
                <c:pt idx="1346">
                  <c:v>20.47</c:v>
                </c:pt>
                <c:pt idx="1347">
                  <c:v>20.48</c:v>
                </c:pt>
                <c:pt idx="1348">
                  <c:v>20.49</c:v>
                </c:pt>
                <c:pt idx="1349">
                  <c:v>20.5</c:v>
                </c:pt>
                <c:pt idx="1350">
                  <c:v>20.51</c:v>
                </c:pt>
                <c:pt idx="1351">
                  <c:v>20.52</c:v>
                </c:pt>
                <c:pt idx="1352">
                  <c:v>20.53</c:v>
                </c:pt>
                <c:pt idx="1353">
                  <c:v>20.54</c:v>
                </c:pt>
                <c:pt idx="1354">
                  <c:v>20.55</c:v>
                </c:pt>
                <c:pt idx="1355">
                  <c:v>20.56</c:v>
                </c:pt>
                <c:pt idx="1356">
                  <c:v>20.57</c:v>
                </c:pt>
                <c:pt idx="1357">
                  <c:v>20.58</c:v>
                </c:pt>
                <c:pt idx="1358">
                  <c:v>20.59</c:v>
                </c:pt>
                <c:pt idx="1359">
                  <c:v>20.6</c:v>
                </c:pt>
                <c:pt idx="1360">
                  <c:v>20.61</c:v>
                </c:pt>
                <c:pt idx="1361">
                  <c:v>20.62</c:v>
                </c:pt>
                <c:pt idx="1362">
                  <c:v>20.63</c:v>
                </c:pt>
                <c:pt idx="1363">
                  <c:v>20.64</c:v>
                </c:pt>
                <c:pt idx="1364">
                  <c:v>20.65</c:v>
                </c:pt>
                <c:pt idx="1365">
                  <c:v>20.66</c:v>
                </c:pt>
                <c:pt idx="1366">
                  <c:v>20.67</c:v>
                </c:pt>
                <c:pt idx="1367">
                  <c:v>20.68</c:v>
                </c:pt>
                <c:pt idx="1368">
                  <c:v>20.69</c:v>
                </c:pt>
                <c:pt idx="1369">
                  <c:v>20.7</c:v>
                </c:pt>
                <c:pt idx="1370">
                  <c:v>20.71</c:v>
                </c:pt>
                <c:pt idx="1371">
                  <c:v>20.72</c:v>
                </c:pt>
                <c:pt idx="1372">
                  <c:v>20.73</c:v>
                </c:pt>
                <c:pt idx="1373">
                  <c:v>20.74</c:v>
                </c:pt>
                <c:pt idx="1374">
                  <c:v>20.75</c:v>
                </c:pt>
                <c:pt idx="1375">
                  <c:v>20.76</c:v>
                </c:pt>
                <c:pt idx="1376">
                  <c:v>20.77</c:v>
                </c:pt>
                <c:pt idx="1377">
                  <c:v>20.78</c:v>
                </c:pt>
                <c:pt idx="1378">
                  <c:v>20.79</c:v>
                </c:pt>
                <c:pt idx="1379">
                  <c:v>20.8</c:v>
                </c:pt>
                <c:pt idx="1380">
                  <c:v>20.81</c:v>
                </c:pt>
                <c:pt idx="1381">
                  <c:v>20.82</c:v>
                </c:pt>
                <c:pt idx="1382">
                  <c:v>20.83</c:v>
                </c:pt>
                <c:pt idx="1383">
                  <c:v>20.84</c:v>
                </c:pt>
                <c:pt idx="1384">
                  <c:v>20.85</c:v>
                </c:pt>
                <c:pt idx="1385">
                  <c:v>20.86</c:v>
                </c:pt>
                <c:pt idx="1386">
                  <c:v>20.87</c:v>
                </c:pt>
                <c:pt idx="1387">
                  <c:v>20.88</c:v>
                </c:pt>
                <c:pt idx="1388">
                  <c:v>20.89</c:v>
                </c:pt>
                <c:pt idx="1389">
                  <c:v>20.9</c:v>
                </c:pt>
                <c:pt idx="1390">
                  <c:v>20.91</c:v>
                </c:pt>
                <c:pt idx="1391">
                  <c:v>20.92</c:v>
                </c:pt>
                <c:pt idx="1392">
                  <c:v>20.93</c:v>
                </c:pt>
                <c:pt idx="1393">
                  <c:v>20.94</c:v>
                </c:pt>
                <c:pt idx="1394">
                  <c:v>20.95</c:v>
                </c:pt>
                <c:pt idx="1395">
                  <c:v>20.96</c:v>
                </c:pt>
                <c:pt idx="1396">
                  <c:v>20.97</c:v>
                </c:pt>
                <c:pt idx="1397">
                  <c:v>20.98</c:v>
                </c:pt>
                <c:pt idx="1398">
                  <c:v>20.99</c:v>
                </c:pt>
                <c:pt idx="1399">
                  <c:v>21</c:v>
                </c:pt>
                <c:pt idx="1400">
                  <c:v>21.01</c:v>
                </c:pt>
                <c:pt idx="1401">
                  <c:v>21.02</c:v>
                </c:pt>
                <c:pt idx="1402">
                  <c:v>21.03</c:v>
                </c:pt>
                <c:pt idx="1403">
                  <c:v>21.04</c:v>
                </c:pt>
                <c:pt idx="1404">
                  <c:v>21.05</c:v>
                </c:pt>
                <c:pt idx="1405">
                  <c:v>21.06</c:v>
                </c:pt>
                <c:pt idx="1406">
                  <c:v>21.07</c:v>
                </c:pt>
                <c:pt idx="1407">
                  <c:v>21.08</c:v>
                </c:pt>
                <c:pt idx="1408">
                  <c:v>21.09</c:v>
                </c:pt>
                <c:pt idx="1409">
                  <c:v>21.1</c:v>
                </c:pt>
                <c:pt idx="1410">
                  <c:v>21.11</c:v>
                </c:pt>
                <c:pt idx="1411">
                  <c:v>21.12</c:v>
                </c:pt>
                <c:pt idx="1412">
                  <c:v>21.13</c:v>
                </c:pt>
                <c:pt idx="1413">
                  <c:v>21.14</c:v>
                </c:pt>
                <c:pt idx="1414">
                  <c:v>21.15</c:v>
                </c:pt>
                <c:pt idx="1415">
                  <c:v>21.16</c:v>
                </c:pt>
                <c:pt idx="1416">
                  <c:v>21.17</c:v>
                </c:pt>
                <c:pt idx="1417">
                  <c:v>21.18</c:v>
                </c:pt>
                <c:pt idx="1418">
                  <c:v>21.19</c:v>
                </c:pt>
                <c:pt idx="1419">
                  <c:v>21.2</c:v>
                </c:pt>
                <c:pt idx="1420">
                  <c:v>21.21</c:v>
                </c:pt>
                <c:pt idx="1421">
                  <c:v>21.22</c:v>
                </c:pt>
                <c:pt idx="1422">
                  <c:v>21.23</c:v>
                </c:pt>
                <c:pt idx="1423">
                  <c:v>21.24</c:v>
                </c:pt>
                <c:pt idx="1424">
                  <c:v>21.25</c:v>
                </c:pt>
                <c:pt idx="1425">
                  <c:v>21.26</c:v>
                </c:pt>
                <c:pt idx="1426">
                  <c:v>21.27</c:v>
                </c:pt>
                <c:pt idx="1427">
                  <c:v>21.28</c:v>
                </c:pt>
                <c:pt idx="1428">
                  <c:v>21.29</c:v>
                </c:pt>
                <c:pt idx="1429">
                  <c:v>21.3</c:v>
                </c:pt>
                <c:pt idx="1430">
                  <c:v>21.31</c:v>
                </c:pt>
                <c:pt idx="1431">
                  <c:v>21.32</c:v>
                </c:pt>
                <c:pt idx="1432">
                  <c:v>21.33</c:v>
                </c:pt>
                <c:pt idx="1433">
                  <c:v>21.34</c:v>
                </c:pt>
                <c:pt idx="1434">
                  <c:v>21.35</c:v>
                </c:pt>
                <c:pt idx="1435">
                  <c:v>21.36</c:v>
                </c:pt>
                <c:pt idx="1436">
                  <c:v>21.37</c:v>
                </c:pt>
                <c:pt idx="1437">
                  <c:v>21.38</c:v>
                </c:pt>
                <c:pt idx="1438">
                  <c:v>21.39</c:v>
                </c:pt>
                <c:pt idx="1439">
                  <c:v>21.4</c:v>
                </c:pt>
                <c:pt idx="1440">
                  <c:v>21.41</c:v>
                </c:pt>
                <c:pt idx="1441">
                  <c:v>21.42</c:v>
                </c:pt>
                <c:pt idx="1442">
                  <c:v>21.43</c:v>
                </c:pt>
                <c:pt idx="1443">
                  <c:v>21.44</c:v>
                </c:pt>
                <c:pt idx="1444">
                  <c:v>21.45</c:v>
                </c:pt>
                <c:pt idx="1445">
                  <c:v>21.46</c:v>
                </c:pt>
                <c:pt idx="1446">
                  <c:v>21.47</c:v>
                </c:pt>
                <c:pt idx="1447">
                  <c:v>21.48</c:v>
                </c:pt>
                <c:pt idx="1448">
                  <c:v>21.49</c:v>
                </c:pt>
                <c:pt idx="1449">
                  <c:v>21.5</c:v>
                </c:pt>
                <c:pt idx="1450">
                  <c:v>21.51</c:v>
                </c:pt>
                <c:pt idx="1451">
                  <c:v>21.52</c:v>
                </c:pt>
                <c:pt idx="1452">
                  <c:v>21.53</c:v>
                </c:pt>
                <c:pt idx="1453">
                  <c:v>21.54</c:v>
                </c:pt>
                <c:pt idx="1454">
                  <c:v>21.55</c:v>
                </c:pt>
                <c:pt idx="1455">
                  <c:v>21.56</c:v>
                </c:pt>
                <c:pt idx="1456">
                  <c:v>21.57</c:v>
                </c:pt>
                <c:pt idx="1457">
                  <c:v>21.58</c:v>
                </c:pt>
                <c:pt idx="1458">
                  <c:v>21.59</c:v>
                </c:pt>
                <c:pt idx="1459">
                  <c:v>21.6</c:v>
                </c:pt>
                <c:pt idx="1460">
                  <c:v>21.61</c:v>
                </c:pt>
                <c:pt idx="1461">
                  <c:v>21.62</c:v>
                </c:pt>
                <c:pt idx="1462">
                  <c:v>21.63</c:v>
                </c:pt>
                <c:pt idx="1463">
                  <c:v>21.64</c:v>
                </c:pt>
                <c:pt idx="1464">
                  <c:v>21.65</c:v>
                </c:pt>
                <c:pt idx="1465">
                  <c:v>21.66</c:v>
                </c:pt>
                <c:pt idx="1466">
                  <c:v>21.67</c:v>
                </c:pt>
                <c:pt idx="1467">
                  <c:v>21.68</c:v>
                </c:pt>
                <c:pt idx="1468">
                  <c:v>21.69</c:v>
                </c:pt>
                <c:pt idx="1469">
                  <c:v>21.7</c:v>
                </c:pt>
                <c:pt idx="1470">
                  <c:v>21.71</c:v>
                </c:pt>
                <c:pt idx="1471">
                  <c:v>21.72</c:v>
                </c:pt>
                <c:pt idx="1472">
                  <c:v>21.73</c:v>
                </c:pt>
                <c:pt idx="1473">
                  <c:v>21.74</c:v>
                </c:pt>
                <c:pt idx="1474">
                  <c:v>21.75</c:v>
                </c:pt>
                <c:pt idx="1475">
                  <c:v>21.76</c:v>
                </c:pt>
                <c:pt idx="1476">
                  <c:v>21.77</c:v>
                </c:pt>
                <c:pt idx="1477">
                  <c:v>21.78</c:v>
                </c:pt>
                <c:pt idx="1478">
                  <c:v>21.79</c:v>
                </c:pt>
                <c:pt idx="1479">
                  <c:v>21.8</c:v>
                </c:pt>
                <c:pt idx="1480">
                  <c:v>21.81</c:v>
                </c:pt>
                <c:pt idx="1481">
                  <c:v>21.82</c:v>
                </c:pt>
                <c:pt idx="1482">
                  <c:v>21.83</c:v>
                </c:pt>
                <c:pt idx="1483">
                  <c:v>21.84</c:v>
                </c:pt>
                <c:pt idx="1484">
                  <c:v>21.85</c:v>
                </c:pt>
                <c:pt idx="1485">
                  <c:v>21.86</c:v>
                </c:pt>
                <c:pt idx="1486">
                  <c:v>21.87</c:v>
                </c:pt>
                <c:pt idx="1487">
                  <c:v>21.88</c:v>
                </c:pt>
                <c:pt idx="1488">
                  <c:v>21.89</c:v>
                </c:pt>
                <c:pt idx="1489">
                  <c:v>21.9</c:v>
                </c:pt>
                <c:pt idx="1490">
                  <c:v>21.91</c:v>
                </c:pt>
                <c:pt idx="1491">
                  <c:v>21.92</c:v>
                </c:pt>
                <c:pt idx="1492">
                  <c:v>21.93</c:v>
                </c:pt>
                <c:pt idx="1493">
                  <c:v>21.94</c:v>
                </c:pt>
                <c:pt idx="1494">
                  <c:v>21.95</c:v>
                </c:pt>
                <c:pt idx="1495">
                  <c:v>21.96</c:v>
                </c:pt>
                <c:pt idx="1496">
                  <c:v>21.97</c:v>
                </c:pt>
                <c:pt idx="1497">
                  <c:v>21.98</c:v>
                </c:pt>
                <c:pt idx="1498">
                  <c:v>21.99</c:v>
                </c:pt>
                <c:pt idx="1499">
                  <c:v>22</c:v>
                </c:pt>
                <c:pt idx="1500">
                  <c:v>22.01</c:v>
                </c:pt>
                <c:pt idx="1501">
                  <c:v>22.02</c:v>
                </c:pt>
                <c:pt idx="1502">
                  <c:v>22.03</c:v>
                </c:pt>
                <c:pt idx="1503">
                  <c:v>22.04</c:v>
                </c:pt>
                <c:pt idx="1504">
                  <c:v>22.05</c:v>
                </c:pt>
                <c:pt idx="1505">
                  <c:v>22.06</c:v>
                </c:pt>
                <c:pt idx="1506">
                  <c:v>22.07</c:v>
                </c:pt>
                <c:pt idx="1507">
                  <c:v>22.08</c:v>
                </c:pt>
                <c:pt idx="1508">
                  <c:v>22.09</c:v>
                </c:pt>
                <c:pt idx="1509">
                  <c:v>22.1</c:v>
                </c:pt>
                <c:pt idx="1510">
                  <c:v>22.11</c:v>
                </c:pt>
                <c:pt idx="1511">
                  <c:v>22.12</c:v>
                </c:pt>
                <c:pt idx="1512">
                  <c:v>22.13</c:v>
                </c:pt>
                <c:pt idx="1513">
                  <c:v>22.14</c:v>
                </c:pt>
                <c:pt idx="1514">
                  <c:v>22.15</c:v>
                </c:pt>
                <c:pt idx="1515">
                  <c:v>22.16</c:v>
                </c:pt>
                <c:pt idx="1516">
                  <c:v>22.17</c:v>
                </c:pt>
                <c:pt idx="1517">
                  <c:v>22.18</c:v>
                </c:pt>
                <c:pt idx="1518">
                  <c:v>22.19</c:v>
                </c:pt>
                <c:pt idx="1519">
                  <c:v>22.2</c:v>
                </c:pt>
                <c:pt idx="1520">
                  <c:v>22.21</c:v>
                </c:pt>
                <c:pt idx="1521">
                  <c:v>22.22</c:v>
                </c:pt>
                <c:pt idx="1522">
                  <c:v>22.23</c:v>
                </c:pt>
                <c:pt idx="1523">
                  <c:v>22.24</c:v>
                </c:pt>
                <c:pt idx="1524">
                  <c:v>22.25</c:v>
                </c:pt>
                <c:pt idx="1525">
                  <c:v>22.26</c:v>
                </c:pt>
                <c:pt idx="1526">
                  <c:v>22.27</c:v>
                </c:pt>
                <c:pt idx="1527">
                  <c:v>22.28</c:v>
                </c:pt>
                <c:pt idx="1528">
                  <c:v>22.29</c:v>
                </c:pt>
                <c:pt idx="1529">
                  <c:v>22.3</c:v>
                </c:pt>
                <c:pt idx="1530">
                  <c:v>22.31</c:v>
                </c:pt>
                <c:pt idx="1531">
                  <c:v>22.32</c:v>
                </c:pt>
                <c:pt idx="1532">
                  <c:v>22.33</c:v>
                </c:pt>
                <c:pt idx="1533">
                  <c:v>22.34</c:v>
                </c:pt>
                <c:pt idx="1534">
                  <c:v>22.35</c:v>
                </c:pt>
                <c:pt idx="1535">
                  <c:v>22.36</c:v>
                </c:pt>
                <c:pt idx="1536">
                  <c:v>22.37</c:v>
                </c:pt>
                <c:pt idx="1537">
                  <c:v>22.38</c:v>
                </c:pt>
                <c:pt idx="1538">
                  <c:v>22.39</c:v>
                </c:pt>
                <c:pt idx="1539">
                  <c:v>22.4</c:v>
                </c:pt>
                <c:pt idx="1540">
                  <c:v>22.41</c:v>
                </c:pt>
                <c:pt idx="1541">
                  <c:v>22.42</c:v>
                </c:pt>
                <c:pt idx="1542">
                  <c:v>22.43</c:v>
                </c:pt>
                <c:pt idx="1543">
                  <c:v>22.44</c:v>
                </c:pt>
                <c:pt idx="1544">
                  <c:v>22.45</c:v>
                </c:pt>
                <c:pt idx="1545">
                  <c:v>22.46</c:v>
                </c:pt>
                <c:pt idx="1546">
                  <c:v>22.47</c:v>
                </c:pt>
                <c:pt idx="1547">
                  <c:v>22.48</c:v>
                </c:pt>
                <c:pt idx="1548">
                  <c:v>22.49</c:v>
                </c:pt>
                <c:pt idx="1549">
                  <c:v>22.5</c:v>
                </c:pt>
                <c:pt idx="1550">
                  <c:v>22.51</c:v>
                </c:pt>
                <c:pt idx="1551">
                  <c:v>22.52</c:v>
                </c:pt>
                <c:pt idx="1552">
                  <c:v>22.53</c:v>
                </c:pt>
                <c:pt idx="1553">
                  <c:v>22.54</c:v>
                </c:pt>
                <c:pt idx="1554">
                  <c:v>22.55</c:v>
                </c:pt>
                <c:pt idx="1555">
                  <c:v>22.56</c:v>
                </c:pt>
                <c:pt idx="1556">
                  <c:v>22.57</c:v>
                </c:pt>
                <c:pt idx="1557">
                  <c:v>22.58</c:v>
                </c:pt>
                <c:pt idx="1558">
                  <c:v>22.59</c:v>
                </c:pt>
                <c:pt idx="1559">
                  <c:v>22.6</c:v>
                </c:pt>
                <c:pt idx="1560">
                  <c:v>22.61</c:v>
                </c:pt>
                <c:pt idx="1561">
                  <c:v>22.62</c:v>
                </c:pt>
                <c:pt idx="1562">
                  <c:v>22.63</c:v>
                </c:pt>
                <c:pt idx="1563">
                  <c:v>22.64</c:v>
                </c:pt>
                <c:pt idx="1564">
                  <c:v>22.65</c:v>
                </c:pt>
                <c:pt idx="1565">
                  <c:v>22.66</c:v>
                </c:pt>
                <c:pt idx="1566">
                  <c:v>22.67</c:v>
                </c:pt>
                <c:pt idx="1567">
                  <c:v>22.68</c:v>
                </c:pt>
                <c:pt idx="1568">
                  <c:v>22.69</c:v>
                </c:pt>
                <c:pt idx="1569">
                  <c:v>22.7</c:v>
                </c:pt>
                <c:pt idx="1570">
                  <c:v>22.71</c:v>
                </c:pt>
                <c:pt idx="1571">
                  <c:v>22.72</c:v>
                </c:pt>
                <c:pt idx="1572">
                  <c:v>22.73</c:v>
                </c:pt>
                <c:pt idx="1573">
                  <c:v>22.74</c:v>
                </c:pt>
                <c:pt idx="1574">
                  <c:v>22.75</c:v>
                </c:pt>
                <c:pt idx="1575">
                  <c:v>22.76</c:v>
                </c:pt>
                <c:pt idx="1576">
                  <c:v>22.77</c:v>
                </c:pt>
                <c:pt idx="1577">
                  <c:v>22.78</c:v>
                </c:pt>
                <c:pt idx="1578">
                  <c:v>22.79</c:v>
                </c:pt>
                <c:pt idx="1579">
                  <c:v>22.8</c:v>
                </c:pt>
                <c:pt idx="1580">
                  <c:v>22.81</c:v>
                </c:pt>
                <c:pt idx="1581">
                  <c:v>22.82</c:v>
                </c:pt>
                <c:pt idx="1582">
                  <c:v>22.83</c:v>
                </c:pt>
                <c:pt idx="1583">
                  <c:v>22.84</c:v>
                </c:pt>
                <c:pt idx="1584">
                  <c:v>22.85</c:v>
                </c:pt>
                <c:pt idx="1585">
                  <c:v>22.86</c:v>
                </c:pt>
                <c:pt idx="1586">
                  <c:v>22.87</c:v>
                </c:pt>
                <c:pt idx="1587">
                  <c:v>22.88</c:v>
                </c:pt>
                <c:pt idx="1588">
                  <c:v>22.89</c:v>
                </c:pt>
                <c:pt idx="1589">
                  <c:v>22.9</c:v>
                </c:pt>
                <c:pt idx="1590">
                  <c:v>22.91</c:v>
                </c:pt>
                <c:pt idx="1591">
                  <c:v>22.92</c:v>
                </c:pt>
                <c:pt idx="1592">
                  <c:v>22.93</c:v>
                </c:pt>
                <c:pt idx="1593">
                  <c:v>22.94</c:v>
                </c:pt>
                <c:pt idx="1594">
                  <c:v>22.95</c:v>
                </c:pt>
                <c:pt idx="1595">
                  <c:v>22.96</c:v>
                </c:pt>
                <c:pt idx="1596">
                  <c:v>22.97</c:v>
                </c:pt>
                <c:pt idx="1597">
                  <c:v>22.98</c:v>
                </c:pt>
                <c:pt idx="1598">
                  <c:v>22.99</c:v>
                </c:pt>
                <c:pt idx="1599">
                  <c:v>23</c:v>
                </c:pt>
                <c:pt idx="1600">
                  <c:v>23.01</c:v>
                </c:pt>
                <c:pt idx="1601">
                  <c:v>23.02</c:v>
                </c:pt>
                <c:pt idx="1602">
                  <c:v>23.03</c:v>
                </c:pt>
                <c:pt idx="1603">
                  <c:v>23.04</c:v>
                </c:pt>
                <c:pt idx="1604">
                  <c:v>23.05</c:v>
                </c:pt>
                <c:pt idx="1605">
                  <c:v>23.06</c:v>
                </c:pt>
                <c:pt idx="1606">
                  <c:v>23.07</c:v>
                </c:pt>
                <c:pt idx="1607">
                  <c:v>23.08</c:v>
                </c:pt>
                <c:pt idx="1608">
                  <c:v>23.09</c:v>
                </c:pt>
                <c:pt idx="1609">
                  <c:v>23.1</c:v>
                </c:pt>
                <c:pt idx="1610">
                  <c:v>23.11</c:v>
                </c:pt>
                <c:pt idx="1611">
                  <c:v>23.12</c:v>
                </c:pt>
                <c:pt idx="1612">
                  <c:v>23.13</c:v>
                </c:pt>
                <c:pt idx="1613">
                  <c:v>23.14</c:v>
                </c:pt>
                <c:pt idx="1614">
                  <c:v>23.15</c:v>
                </c:pt>
                <c:pt idx="1615">
                  <c:v>23.16</c:v>
                </c:pt>
                <c:pt idx="1616">
                  <c:v>23.17</c:v>
                </c:pt>
                <c:pt idx="1617">
                  <c:v>23.18</c:v>
                </c:pt>
                <c:pt idx="1618">
                  <c:v>23.19</c:v>
                </c:pt>
                <c:pt idx="1619">
                  <c:v>23.2</c:v>
                </c:pt>
                <c:pt idx="1620">
                  <c:v>23.21</c:v>
                </c:pt>
                <c:pt idx="1621">
                  <c:v>23.22</c:v>
                </c:pt>
                <c:pt idx="1622">
                  <c:v>23.23</c:v>
                </c:pt>
                <c:pt idx="1623">
                  <c:v>23.24</c:v>
                </c:pt>
                <c:pt idx="1624">
                  <c:v>23.25</c:v>
                </c:pt>
                <c:pt idx="1625">
                  <c:v>23.26</c:v>
                </c:pt>
                <c:pt idx="1626">
                  <c:v>23.27</c:v>
                </c:pt>
                <c:pt idx="1627">
                  <c:v>23.28</c:v>
                </c:pt>
                <c:pt idx="1628">
                  <c:v>23.29</c:v>
                </c:pt>
                <c:pt idx="1629">
                  <c:v>23.3</c:v>
                </c:pt>
                <c:pt idx="1630">
                  <c:v>23.31</c:v>
                </c:pt>
                <c:pt idx="1631">
                  <c:v>23.32</c:v>
                </c:pt>
                <c:pt idx="1632">
                  <c:v>23.33</c:v>
                </c:pt>
                <c:pt idx="1633">
                  <c:v>23.34</c:v>
                </c:pt>
                <c:pt idx="1634">
                  <c:v>23.35</c:v>
                </c:pt>
                <c:pt idx="1635">
                  <c:v>23.36</c:v>
                </c:pt>
                <c:pt idx="1636">
                  <c:v>23.37</c:v>
                </c:pt>
                <c:pt idx="1637">
                  <c:v>23.38</c:v>
                </c:pt>
                <c:pt idx="1638">
                  <c:v>23.39</c:v>
                </c:pt>
                <c:pt idx="1639">
                  <c:v>23.4</c:v>
                </c:pt>
                <c:pt idx="1640">
                  <c:v>23.41</c:v>
                </c:pt>
                <c:pt idx="1641">
                  <c:v>23.42</c:v>
                </c:pt>
                <c:pt idx="1642">
                  <c:v>23.43</c:v>
                </c:pt>
                <c:pt idx="1643">
                  <c:v>23.44</c:v>
                </c:pt>
                <c:pt idx="1644">
                  <c:v>23.45</c:v>
                </c:pt>
                <c:pt idx="1645">
                  <c:v>23.46</c:v>
                </c:pt>
                <c:pt idx="1646">
                  <c:v>23.47</c:v>
                </c:pt>
                <c:pt idx="1647">
                  <c:v>23.48</c:v>
                </c:pt>
                <c:pt idx="1648">
                  <c:v>23.49</c:v>
                </c:pt>
                <c:pt idx="1649">
                  <c:v>23.5</c:v>
                </c:pt>
                <c:pt idx="1650">
                  <c:v>23.51</c:v>
                </c:pt>
                <c:pt idx="1651">
                  <c:v>23.52</c:v>
                </c:pt>
                <c:pt idx="1652">
                  <c:v>23.53</c:v>
                </c:pt>
                <c:pt idx="1653">
                  <c:v>23.54</c:v>
                </c:pt>
                <c:pt idx="1654">
                  <c:v>23.55</c:v>
                </c:pt>
                <c:pt idx="1655">
                  <c:v>23.56</c:v>
                </c:pt>
                <c:pt idx="1656">
                  <c:v>23.57</c:v>
                </c:pt>
                <c:pt idx="1657">
                  <c:v>23.58</c:v>
                </c:pt>
                <c:pt idx="1658">
                  <c:v>23.59</c:v>
                </c:pt>
                <c:pt idx="1659">
                  <c:v>23.6</c:v>
                </c:pt>
                <c:pt idx="1660">
                  <c:v>23.61</c:v>
                </c:pt>
                <c:pt idx="1661">
                  <c:v>23.62</c:v>
                </c:pt>
                <c:pt idx="1662">
                  <c:v>23.63</c:v>
                </c:pt>
                <c:pt idx="1663">
                  <c:v>23.64</c:v>
                </c:pt>
                <c:pt idx="1664">
                  <c:v>23.65</c:v>
                </c:pt>
                <c:pt idx="1665">
                  <c:v>23.66</c:v>
                </c:pt>
                <c:pt idx="1666">
                  <c:v>23.67</c:v>
                </c:pt>
                <c:pt idx="1667">
                  <c:v>23.68</c:v>
                </c:pt>
                <c:pt idx="1668">
                  <c:v>23.69</c:v>
                </c:pt>
                <c:pt idx="1669">
                  <c:v>23.7</c:v>
                </c:pt>
                <c:pt idx="1670">
                  <c:v>23.71</c:v>
                </c:pt>
                <c:pt idx="1671">
                  <c:v>23.72</c:v>
                </c:pt>
                <c:pt idx="1672">
                  <c:v>23.73</c:v>
                </c:pt>
                <c:pt idx="1673">
                  <c:v>23.74</c:v>
                </c:pt>
                <c:pt idx="1674">
                  <c:v>23.75</c:v>
                </c:pt>
                <c:pt idx="1675">
                  <c:v>23.76</c:v>
                </c:pt>
                <c:pt idx="1676">
                  <c:v>23.77</c:v>
                </c:pt>
                <c:pt idx="1677">
                  <c:v>23.78</c:v>
                </c:pt>
                <c:pt idx="1678">
                  <c:v>23.79</c:v>
                </c:pt>
                <c:pt idx="1679">
                  <c:v>23.8</c:v>
                </c:pt>
                <c:pt idx="1680">
                  <c:v>23.81</c:v>
                </c:pt>
                <c:pt idx="1681">
                  <c:v>23.82</c:v>
                </c:pt>
                <c:pt idx="1682">
                  <c:v>23.83</c:v>
                </c:pt>
                <c:pt idx="1683">
                  <c:v>23.84</c:v>
                </c:pt>
                <c:pt idx="1684">
                  <c:v>23.85</c:v>
                </c:pt>
                <c:pt idx="1685">
                  <c:v>23.86</c:v>
                </c:pt>
                <c:pt idx="1686">
                  <c:v>23.87</c:v>
                </c:pt>
                <c:pt idx="1687">
                  <c:v>23.88</c:v>
                </c:pt>
                <c:pt idx="1688">
                  <c:v>23.89</c:v>
                </c:pt>
                <c:pt idx="1689">
                  <c:v>23.9</c:v>
                </c:pt>
                <c:pt idx="1690">
                  <c:v>23.91</c:v>
                </c:pt>
                <c:pt idx="1691">
                  <c:v>23.92</c:v>
                </c:pt>
                <c:pt idx="1692">
                  <c:v>23.93</c:v>
                </c:pt>
                <c:pt idx="1693">
                  <c:v>23.94</c:v>
                </c:pt>
                <c:pt idx="1694">
                  <c:v>23.95</c:v>
                </c:pt>
                <c:pt idx="1695">
                  <c:v>23.96</c:v>
                </c:pt>
                <c:pt idx="1696">
                  <c:v>23.97</c:v>
                </c:pt>
                <c:pt idx="1697">
                  <c:v>23.98</c:v>
                </c:pt>
                <c:pt idx="1698">
                  <c:v>23.99</c:v>
                </c:pt>
                <c:pt idx="1699">
                  <c:v>24</c:v>
                </c:pt>
                <c:pt idx="1700">
                  <c:v>24.01</c:v>
                </c:pt>
                <c:pt idx="1701">
                  <c:v>24.02</c:v>
                </c:pt>
                <c:pt idx="1702">
                  <c:v>24.03</c:v>
                </c:pt>
                <c:pt idx="1703">
                  <c:v>24.04</c:v>
                </c:pt>
                <c:pt idx="1704">
                  <c:v>24.05</c:v>
                </c:pt>
                <c:pt idx="1705">
                  <c:v>24.06</c:v>
                </c:pt>
                <c:pt idx="1706">
                  <c:v>24.07</c:v>
                </c:pt>
                <c:pt idx="1707">
                  <c:v>24.08</c:v>
                </c:pt>
                <c:pt idx="1708">
                  <c:v>24.09</c:v>
                </c:pt>
                <c:pt idx="1709">
                  <c:v>24.1</c:v>
                </c:pt>
                <c:pt idx="1710">
                  <c:v>24.11</c:v>
                </c:pt>
                <c:pt idx="1711">
                  <c:v>24.12</c:v>
                </c:pt>
                <c:pt idx="1712">
                  <c:v>24.13</c:v>
                </c:pt>
                <c:pt idx="1713">
                  <c:v>24.14</c:v>
                </c:pt>
                <c:pt idx="1714">
                  <c:v>24.15</c:v>
                </c:pt>
                <c:pt idx="1715">
                  <c:v>24.16</c:v>
                </c:pt>
                <c:pt idx="1716">
                  <c:v>24.17</c:v>
                </c:pt>
                <c:pt idx="1717">
                  <c:v>24.18</c:v>
                </c:pt>
                <c:pt idx="1718">
                  <c:v>24.19</c:v>
                </c:pt>
                <c:pt idx="1719">
                  <c:v>24.2</c:v>
                </c:pt>
                <c:pt idx="1720">
                  <c:v>24.21</c:v>
                </c:pt>
                <c:pt idx="1721">
                  <c:v>24.22</c:v>
                </c:pt>
                <c:pt idx="1722">
                  <c:v>24.23</c:v>
                </c:pt>
                <c:pt idx="1723">
                  <c:v>24.24</c:v>
                </c:pt>
                <c:pt idx="1724">
                  <c:v>24.25</c:v>
                </c:pt>
                <c:pt idx="1725">
                  <c:v>24.26</c:v>
                </c:pt>
                <c:pt idx="1726">
                  <c:v>24.27</c:v>
                </c:pt>
                <c:pt idx="1727">
                  <c:v>24.28</c:v>
                </c:pt>
                <c:pt idx="1728">
                  <c:v>24.29</c:v>
                </c:pt>
                <c:pt idx="1729">
                  <c:v>24.3</c:v>
                </c:pt>
                <c:pt idx="1730">
                  <c:v>24.31</c:v>
                </c:pt>
                <c:pt idx="1731">
                  <c:v>24.32</c:v>
                </c:pt>
                <c:pt idx="1732">
                  <c:v>24.33</c:v>
                </c:pt>
                <c:pt idx="1733">
                  <c:v>24.34</c:v>
                </c:pt>
                <c:pt idx="1734">
                  <c:v>24.35</c:v>
                </c:pt>
                <c:pt idx="1735">
                  <c:v>24.36</c:v>
                </c:pt>
                <c:pt idx="1736">
                  <c:v>24.37</c:v>
                </c:pt>
                <c:pt idx="1737">
                  <c:v>24.38</c:v>
                </c:pt>
                <c:pt idx="1738">
                  <c:v>24.39</c:v>
                </c:pt>
                <c:pt idx="1739">
                  <c:v>24.4</c:v>
                </c:pt>
                <c:pt idx="1740">
                  <c:v>24.41</c:v>
                </c:pt>
                <c:pt idx="1741">
                  <c:v>24.42</c:v>
                </c:pt>
                <c:pt idx="1742">
                  <c:v>24.43</c:v>
                </c:pt>
                <c:pt idx="1743">
                  <c:v>24.44</c:v>
                </c:pt>
                <c:pt idx="1744">
                  <c:v>24.45</c:v>
                </c:pt>
                <c:pt idx="1745">
                  <c:v>24.46</c:v>
                </c:pt>
                <c:pt idx="1746">
                  <c:v>24.47</c:v>
                </c:pt>
                <c:pt idx="1747">
                  <c:v>24.48</c:v>
                </c:pt>
                <c:pt idx="1748">
                  <c:v>24.49</c:v>
                </c:pt>
                <c:pt idx="1749">
                  <c:v>24.5</c:v>
                </c:pt>
                <c:pt idx="1750">
                  <c:v>24.51</c:v>
                </c:pt>
                <c:pt idx="1751">
                  <c:v>24.52</c:v>
                </c:pt>
                <c:pt idx="1752">
                  <c:v>24.53</c:v>
                </c:pt>
                <c:pt idx="1753">
                  <c:v>24.54</c:v>
                </c:pt>
                <c:pt idx="1754">
                  <c:v>24.55</c:v>
                </c:pt>
                <c:pt idx="1755">
                  <c:v>24.56</c:v>
                </c:pt>
                <c:pt idx="1756">
                  <c:v>24.57</c:v>
                </c:pt>
                <c:pt idx="1757">
                  <c:v>24.58</c:v>
                </c:pt>
                <c:pt idx="1758">
                  <c:v>24.59</c:v>
                </c:pt>
                <c:pt idx="1759">
                  <c:v>24.6</c:v>
                </c:pt>
                <c:pt idx="1760">
                  <c:v>24.61</c:v>
                </c:pt>
                <c:pt idx="1761">
                  <c:v>24.62</c:v>
                </c:pt>
                <c:pt idx="1762">
                  <c:v>24.63</c:v>
                </c:pt>
                <c:pt idx="1763">
                  <c:v>24.64</c:v>
                </c:pt>
                <c:pt idx="1764">
                  <c:v>24.65</c:v>
                </c:pt>
                <c:pt idx="1765">
                  <c:v>24.66</c:v>
                </c:pt>
                <c:pt idx="1766">
                  <c:v>24.67</c:v>
                </c:pt>
                <c:pt idx="1767">
                  <c:v>24.68</c:v>
                </c:pt>
                <c:pt idx="1768">
                  <c:v>24.69</c:v>
                </c:pt>
                <c:pt idx="1769">
                  <c:v>24.7</c:v>
                </c:pt>
                <c:pt idx="1770">
                  <c:v>24.71</c:v>
                </c:pt>
                <c:pt idx="1771">
                  <c:v>24.72</c:v>
                </c:pt>
                <c:pt idx="1772">
                  <c:v>24.73</c:v>
                </c:pt>
                <c:pt idx="1773">
                  <c:v>24.74</c:v>
                </c:pt>
                <c:pt idx="1774">
                  <c:v>24.75</c:v>
                </c:pt>
                <c:pt idx="1775">
                  <c:v>24.76</c:v>
                </c:pt>
                <c:pt idx="1776">
                  <c:v>24.77</c:v>
                </c:pt>
                <c:pt idx="1777">
                  <c:v>24.78</c:v>
                </c:pt>
                <c:pt idx="1778">
                  <c:v>24.79</c:v>
                </c:pt>
                <c:pt idx="1779">
                  <c:v>24.8</c:v>
                </c:pt>
                <c:pt idx="1780">
                  <c:v>24.81</c:v>
                </c:pt>
                <c:pt idx="1781">
                  <c:v>24.82</c:v>
                </c:pt>
                <c:pt idx="1782">
                  <c:v>24.83</c:v>
                </c:pt>
                <c:pt idx="1783">
                  <c:v>24.84</c:v>
                </c:pt>
                <c:pt idx="1784">
                  <c:v>24.85</c:v>
                </c:pt>
                <c:pt idx="1785">
                  <c:v>24.86</c:v>
                </c:pt>
                <c:pt idx="1786">
                  <c:v>24.87</c:v>
                </c:pt>
                <c:pt idx="1787">
                  <c:v>24.88</c:v>
                </c:pt>
                <c:pt idx="1788">
                  <c:v>24.89</c:v>
                </c:pt>
                <c:pt idx="1789">
                  <c:v>24.9</c:v>
                </c:pt>
                <c:pt idx="1790">
                  <c:v>24.91</c:v>
                </c:pt>
                <c:pt idx="1791">
                  <c:v>24.92</c:v>
                </c:pt>
                <c:pt idx="1792">
                  <c:v>24.93</c:v>
                </c:pt>
                <c:pt idx="1793">
                  <c:v>24.94</c:v>
                </c:pt>
                <c:pt idx="1794">
                  <c:v>24.95</c:v>
                </c:pt>
                <c:pt idx="1795">
                  <c:v>24.96</c:v>
                </c:pt>
                <c:pt idx="1796">
                  <c:v>24.97</c:v>
                </c:pt>
                <c:pt idx="1797">
                  <c:v>24.98</c:v>
                </c:pt>
                <c:pt idx="1798">
                  <c:v>24.99</c:v>
                </c:pt>
                <c:pt idx="1799">
                  <c:v>25</c:v>
                </c:pt>
                <c:pt idx="1800">
                  <c:v>25.01</c:v>
                </c:pt>
                <c:pt idx="1801">
                  <c:v>25.02</c:v>
                </c:pt>
                <c:pt idx="1802">
                  <c:v>25.03</c:v>
                </c:pt>
                <c:pt idx="1803">
                  <c:v>25.04</c:v>
                </c:pt>
                <c:pt idx="1804">
                  <c:v>25.05</c:v>
                </c:pt>
                <c:pt idx="1805">
                  <c:v>25.06</c:v>
                </c:pt>
                <c:pt idx="1806">
                  <c:v>25.07</c:v>
                </c:pt>
                <c:pt idx="1807">
                  <c:v>25.08</c:v>
                </c:pt>
                <c:pt idx="1808">
                  <c:v>25.09</c:v>
                </c:pt>
                <c:pt idx="1809">
                  <c:v>25.1</c:v>
                </c:pt>
                <c:pt idx="1810">
                  <c:v>25.11</c:v>
                </c:pt>
                <c:pt idx="1811">
                  <c:v>25.12</c:v>
                </c:pt>
                <c:pt idx="1812">
                  <c:v>25.13</c:v>
                </c:pt>
                <c:pt idx="1813">
                  <c:v>25.14</c:v>
                </c:pt>
                <c:pt idx="1814">
                  <c:v>25.15</c:v>
                </c:pt>
                <c:pt idx="1815">
                  <c:v>25.16</c:v>
                </c:pt>
                <c:pt idx="1816">
                  <c:v>25.17</c:v>
                </c:pt>
                <c:pt idx="1817">
                  <c:v>25.18</c:v>
                </c:pt>
                <c:pt idx="1818">
                  <c:v>25.19</c:v>
                </c:pt>
                <c:pt idx="1819">
                  <c:v>25.2</c:v>
                </c:pt>
                <c:pt idx="1820">
                  <c:v>25.21</c:v>
                </c:pt>
                <c:pt idx="1821">
                  <c:v>25.22</c:v>
                </c:pt>
                <c:pt idx="1822">
                  <c:v>25.23</c:v>
                </c:pt>
                <c:pt idx="1823">
                  <c:v>25.24</c:v>
                </c:pt>
                <c:pt idx="1824">
                  <c:v>25.25</c:v>
                </c:pt>
                <c:pt idx="1825">
                  <c:v>25.26</c:v>
                </c:pt>
                <c:pt idx="1826">
                  <c:v>25.27</c:v>
                </c:pt>
                <c:pt idx="1827">
                  <c:v>25.28</c:v>
                </c:pt>
                <c:pt idx="1828">
                  <c:v>25.29</c:v>
                </c:pt>
                <c:pt idx="1829">
                  <c:v>25.3</c:v>
                </c:pt>
                <c:pt idx="1830">
                  <c:v>25.31</c:v>
                </c:pt>
                <c:pt idx="1831">
                  <c:v>25.32</c:v>
                </c:pt>
                <c:pt idx="1832">
                  <c:v>25.33</c:v>
                </c:pt>
                <c:pt idx="1833">
                  <c:v>25.34</c:v>
                </c:pt>
                <c:pt idx="1834">
                  <c:v>25.35</c:v>
                </c:pt>
                <c:pt idx="1835">
                  <c:v>25.36</c:v>
                </c:pt>
                <c:pt idx="1836">
                  <c:v>25.37</c:v>
                </c:pt>
                <c:pt idx="1837">
                  <c:v>25.38</c:v>
                </c:pt>
                <c:pt idx="1838">
                  <c:v>25.39</c:v>
                </c:pt>
                <c:pt idx="1839">
                  <c:v>25.4</c:v>
                </c:pt>
                <c:pt idx="1840">
                  <c:v>25.41</c:v>
                </c:pt>
                <c:pt idx="1841">
                  <c:v>25.42</c:v>
                </c:pt>
                <c:pt idx="1842">
                  <c:v>25.43</c:v>
                </c:pt>
                <c:pt idx="1843">
                  <c:v>25.44</c:v>
                </c:pt>
                <c:pt idx="1844">
                  <c:v>25.45</c:v>
                </c:pt>
                <c:pt idx="1845">
                  <c:v>25.46</c:v>
                </c:pt>
                <c:pt idx="1846">
                  <c:v>25.47</c:v>
                </c:pt>
                <c:pt idx="1847">
                  <c:v>25.48</c:v>
                </c:pt>
                <c:pt idx="1848">
                  <c:v>25.49</c:v>
                </c:pt>
                <c:pt idx="1849">
                  <c:v>25.5</c:v>
                </c:pt>
                <c:pt idx="1850">
                  <c:v>25.51</c:v>
                </c:pt>
                <c:pt idx="1851">
                  <c:v>25.52</c:v>
                </c:pt>
                <c:pt idx="1852">
                  <c:v>25.53</c:v>
                </c:pt>
                <c:pt idx="1853">
                  <c:v>25.54</c:v>
                </c:pt>
                <c:pt idx="1854">
                  <c:v>25.55</c:v>
                </c:pt>
                <c:pt idx="1855">
                  <c:v>25.56</c:v>
                </c:pt>
                <c:pt idx="1856">
                  <c:v>25.57</c:v>
                </c:pt>
                <c:pt idx="1857">
                  <c:v>25.58</c:v>
                </c:pt>
                <c:pt idx="1858">
                  <c:v>25.59</c:v>
                </c:pt>
                <c:pt idx="1859">
                  <c:v>25.6</c:v>
                </c:pt>
                <c:pt idx="1860">
                  <c:v>25.61</c:v>
                </c:pt>
                <c:pt idx="1861">
                  <c:v>25.62</c:v>
                </c:pt>
                <c:pt idx="1862">
                  <c:v>25.63</c:v>
                </c:pt>
                <c:pt idx="1863">
                  <c:v>25.64</c:v>
                </c:pt>
                <c:pt idx="1864">
                  <c:v>25.65</c:v>
                </c:pt>
                <c:pt idx="1865">
                  <c:v>25.66</c:v>
                </c:pt>
                <c:pt idx="1866">
                  <c:v>25.67</c:v>
                </c:pt>
                <c:pt idx="1867">
                  <c:v>25.68</c:v>
                </c:pt>
                <c:pt idx="1868">
                  <c:v>25.69</c:v>
                </c:pt>
                <c:pt idx="1869">
                  <c:v>25.7</c:v>
                </c:pt>
                <c:pt idx="1870">
                  <c:v>25.71</c:v>
                </c:pt>
                <c:pt idx="1871">
                  <c:v>25.72</c:v>
                </c:pt>
                <c:pt idx="1872">
                  <c:v>25.73</c:v>
                </c:pt>
                <c:pt idx="1873">
                  <c:v>25.74</c:v>
                </c:pt>
                <c:pt idx="1874">
                  <c:v>25.75</c:v>
                </c:pt>
                <c:pt idx="1875">
                  <c:v>25.76</c:v>
                </c:pt>
                <c:pt idx="1876">
                  <c:v>25.77</c:v>
                </c:pt>
                <c:pt idx="1877">
                  <c:v>25.78</c:v>
                </c:pt>
                <c:pt idx="1878">
                  <c:v>25.79</c:v>
                </c:pt>
                <c:pt idx="1879">
                  <c:v>25.8</c:v>
                </c:pt>
                <c:pt idx="1880">
                  <c:v>25.81</c:v>
                </c:pt>
                <c:pt idx="1881">
                  <c:v>25.82</c:v>
                </c:pt>
                <c:pt idx="1882">
                  <c:v>25.83</c:v>
                </c:pt>
                <c:pt idx="1883">
                  <c:v>25.84</c:v>
                </c:pt>
                <c:pt idx="1884">
                  <c:v>25.85</c:v>
                </c:pt>
                <c:pt idx="1885">
                  <c:v>25.86</c:v>
                </c:pt>
                <c:pt idx="1886">
                  <c:v>25.87</c:v>
                </c:pt>
                <c:pt idx="1887">
                  <c:v>25.88</c:v>
                </c:pt>
                <c:pt idx="1888">
                  <c:v>25.89</c:v>
                </c:pt>
                <c:pt idx="1889">
                  <c:v>25.9</c:v>
                </c:pt>
                <c:pt idx="1890">
                  <c:v>25.91</c:v>
                </c:pt>
                <c:pt idx="1891">
                  <c:v>25.92</c:v>
                </c:pt>
                <c:pt idx="1892">
                  <c:v>25.93</c:v>
                </c:pt>
                <c:pt idx="1893">
                  <c:v>25.94</c:v>
                </c:pt>
                <c:pt idx="1894">
                  <c:v>25.95</c:v>
                </c:pt>
                <c:pt idx="1895">
                  <c:v>25.96</c:v>
                </c:pt>
                <c:pt idx="1896">
                  <c:v>25.97</c:v>
                </c:pt>
                <c:pt idx="1897">
                  <c:v>25.98</c:v>
                </c:pt>
                <c:pt idx="1898">
                  <c:v>25.99</c:v>
                </c:pt>
                <c:pt idx="1899">
                  <c:v>26</c:v>
                </c:pt>
                <c:pt idx="1900">
                  <c:v>26.01</c:v>
                </c:pt>
                <c:pt idx="1901">
                  <c:v>26.02</c:v>
                </c:pt>
                <c:pt idx="1902">
                  <c:v>26.03</c:v>
                </c:pt>
                <c:pt idx="1903">
                  <c:v>26.04</c:v>
                </c:pt>
                <c:pt idx="1904">
                  <c:v>26.05</c:v>
                </c:pt>
                <c:pt idx="1905">
                  <c:v>26.06</c:v>
                </c:pt>
                <c:pt idx="1906">
                  <c:v>26.07</c:v>
                </c:pt>
                <c:pt idx="1907">
                  <c:v>26.08</c:v>
                </c:pt>
                <c:pt idx="1908">
                  <c:v>26.09</c:v>
                </c:pt>
                <c:pt idx="1909">
                  <c:v>26.1</c:v>
                </c:pt>
                <c:pt idx="1910">
                  <c:v>26.11</c:v>
                </c:pt>
                <c:pt idx="1911">
                  <c:v>26.12</c:v>
                </c:pt>
                <c:pt idx="1912">
                  <c:v>26.13</c:v>
                </c:pt>
                <c:pt idx="1913">
                  <c:v>26.14</c:v>
                </c:pt>
                <c:pt idx="1914">
                  <c:v>26.15</c:v>
                </c:pt>
                <c:pt idx="1915">
                  <c:v>26.16</c:v>
                </c:pt>
                <c:pt idx="1916">
                  <c:v>26.17</c:v>
                </c:pt>
                <c:pt idx="1917">
                  <c:v>26.18</c:v>
                </c:pt>
                <c:pt idx="1918">
                  <c:v>26.19</c:v>
                </c:pt>
                <c:pt idx="1919">
                  <c:v>26.2</c:v>
                </c:pt>
                <c:pt idx="1920">
                  <c:v>26.21</c:v>
                </c:pt>
                <c:pt idx="1921">
                  <c:v>26.22</c:v>
                </c:pt>
                <c:pt idx="1922">
                  <c:v>26.23</c:v>
                </c:pt>
                <c:pt idx="1923">
                  <c:v>26.24</c:v>
                </c:pt>
                <c:pt idx="1924">
                  <c:v>26.25</c:v>
                </c:pt>
                <c:pt idx="1925">
                  <c:v>26.26</c:v>
                </c:pt>
                <c:pt idx="1926">
                  <c:v>26.27</c:v>
                </c:pt>
                <c:pt idx="1927">
                  <c:v>26.28</c:v>
                </c:pt>
                <c:pt idx="1928">
                  <c:v>26.29</c:v>
                </c:pt>
                <c:pt idx="1929">
                  <c:v>26.3</c:v>
                </c:pt>
                <c:pt idx="1930">
                  <c:v>26.31</c:v>
                </c:pt>
                <c:pt idx="1931">
                  <c:v>26.32</c:v>
                </c:pt>
                <c:pt idx="1932">
                  <c:v>26.33</c:v>
                </c:pt>
                <c:pt idx="1933">
                  <c:v>26.34</c:v>
                </c:pt>
                <c:pt idx="1934">
                  <c:v>26.35</c:v>
                </c:pt>
                <c:pt idx="1935">
                  <c:v>26.36</c:v>
                </c:pt>
                <c:pt idx="1936">
                  <c:v>26.37</c:v>
                </c:pt>
                <c:pt idx="1937">
                  <c:v>26.38</c:v>
                </c:pt>
                <c:pt idx="1938">
                  <c:v>26.39</c:v>
                </c:pt>
                <c:pt idx="1939">
                  <c:v>26.4</c:v>
                </c:pt>
                <c:pt idx="1940">
                  <c:v>26.41</c:v>
                </c:pt>
                <c:pt idx="1941">
                  <c:v>26.42</c:v>
                </c:pt>
                <c:pt idx="1942">
                  <c:v>26.43</c:v>
                </c:pt>
                <c:pt idx="1943">
                  <c:v>26.44</c:v>
                </c:pt>
                <c:pt idx="1944">
                  <c:v>26.45</c:v>
                </c:pt>
                <c:pt idx="1945">
                  <c:v>26.46</c:v>
                </c:pt>
                <c:pt idx="1946">
                  <c:v>26.47</c:v>
                </c:pt>
                <c:pt idx="1947">
                  <c:v>26.48</c:v>
                </c:pt>
                <c:pt idx="1948">
                  <c:v>26.49</c:v>
                </c:pt>
                <c:pt idx="1949">
                  <c:v>26.5</c:v>
                </c:pt>
                <c:pt idx="1950">
                  <c:v>26.51</c:v>
                </c:pt>
                <c:pt idx="1951">
                  <c:v>26.52</c:v>
                </c:pt>
                <c:pt idx="1952">
                  <c:v>26.53</c:v>
                </c:pt>
                <c:pt idx="1953">
                  <c:v>26.54</c:v>
                </c:pt>
                <c:pt idx="1954">
                  <c:v>26.55</c:v>
                </c:pt>
                <c:pt idx="1955">
                  <c:v>26.56</c:v>
                </c:pt>
                <c:pt idx="1956">
                  <c:v>26.57</c:v>
                </c:pt>
                <c:pt idx="1957">
                  <c:v>26.58</c:v>
                </c:pt>
                <c:pt idx="1958">
                  <c:v>26.59</c:v>
                </c:pt>
                <c:pt idx="1959">
                  <c:v>26.6</c:v>
                </c:pt>
                <c:pt idx="1960">
                  <c:v>26.61</c:v>
                </c:pt>
                <c:pt idx="1961">
                  <c:v>26.62</c:v>
                </c:pt>
                <c:pt idx="1962">
                  <c:v>26.63</c:v>
                </c:pt>
                <c:pt idx="1963">
                  <c:v>26.64</c:v>
                </c:pt>
                <c:pt idx="1964">
                  <c:v>26.65</c:v>
                </c:pt>
                <c:pt idx="1965">
                  <c:v>26.66</c:v>
                </c:pt>
                <c:pt idx="1966">
                  <c:v>26.67</c:v>
                </c:pt>
                <c:pt idx="1967">
                  <c:v>26.68</c:v>
                </c:pt>
                <c:pt idx="1968">
                  <c:v>26.69</c:v>
                </c:pt>
                <c:pt idx="1969">
                  <c:v>26.7</c:v>
                </c:pt>
                <c:pt idx="1970">
                  <c:v>26.71</c:v>
                </c:pt>
                <c:pt idx="1971">
                  <c:v>26.72</c:v>
                </c:pt>
                <c:pt idx="1972">
                  <c:v>26.73</c:v>
                </c:pt>
                <c:pt idx="1973">
                  <c:v>26.74</c:v>
                </c:pt>
                <c:pt idx="1974">
                  <c:v>26.75</c:v>
                </c:pt>
                <c:pt idx="1975">
                  <c:v>26.76</c:v>
                </c:pt>
                <c:pt idx="1976">
                  <c:v>26.77</c:v>
                </c:pt>
                <c:pt idx="1977">
                  <c:v>26.78</c:v>
                </c:pt>
                <c:pt idx="1978">
                  <c:v>26.79</c:v>
                </c:pt>
                <c:pt idx="1979">
                  <c:v>26.8</c:v>
                </c:pt>
                <c:pt idx="1980">
                  <c:v>26.81</c:v>
                </c:pt>
                <c:pt idx="1981">
                  <c:v>26.82</c:v>
                </c:pt>
                <c:pt idx="1982">
                  <c:v>26.83</c:v>
                </c:pt>
                <c:pt idx="1983">
                  <c:v>26.84</c:v>
                </c:pt>
                <c:pt idx="1984">
                  <c:v>26.85</c:v>
                </c:pt>
                <c:pt idx="1985">
                  <c:v>26.86</c:v>
                </c:pt>
                <c:pt idx="1986">
                  <c:v>26.87</c:v>
                </c:pt>
                <c:pt idx="1987">
                  <c:v>26.88</c:v>
                </c:pt>
                <c:pt idx="1988">
                  <c:v>26.89</c:v>
                </c:pt>
                <c:pt idx="1989">
                  <c:v>26.9</c:v>
                </c:pt>
                <c:pt idx="1990">
                  <c:v>26.91</c:v>
                </c:pt>
                <c:pt idx="1991">
                  <c:v>26.92</c:v>
                </c:pt>
                <c:pt idx="1992">
                  <c:v>26.93</c:v>
                </c:pt>
                <c:pt idx="1993">
                  <c:v>26.94</c:v>
                </c:pt>
                <c:pt idx="1994">
                  <c:v>26.95</c:v>
                </c:pt>
                <c:pt idx="1995">
                  <c:v>26.96</c:v>
                </c:pt>
                <c:pt idx="1996">
                  <c:v>26.97</c:v>
                </c:pt>
                <c:pt idx="1997">
                  <c:v>26.98</c:v>
                </c:pt>
                <c:pt idx="1998">
                  <c:v>26.99</c:v>
                </c:pt>
                <c:pt idx="1999">
                  <c:v>27</c:v>
                </c:pt>
                <c:pt idx="2000">
                  <c:v>27.01</c:v>
                </c:pt>
                <c:pt idx="2001">
                  <c:v>27.02</c:v>
                </c:pt>
                <c:pt idx="2002">
                  <c:v>27.03</c:v>
                </c:pt>
                <c:pt idx="2003">
                  <c:v>27.04</c:v>
                </c:pt>
                <c:pt idx="2004">
                  <c:v>27.05</c:v>
                </c:pt>
                <c:pt idx="2005">
                  <c:v>27.06</c:v>
                </c:pt>
                <c:pt idx="2006">
                  <c:v>27.07</c:v>
                </c:pt>
                <c:pt idx="2007">
                  <c:v>27.08</c:v>
                </c:pt>
                <c:pt idx="2008">
                  <c:v>27.09</c:v>
                </c:pt>
                <c:pt idx="2009">
                  <c:v>27.1</c:v>
                </c:pt>
                <c:pt idx="2010">
                  <c:v>27.11</c:v>
                </c:pt>
                <c:pt idx="2011">
                  <c:v>27.12</c:v>
                </c:pt>
                <c:pt idx="2012">
                  <c:v>27.13</c:v>
                </c:pt>
                <c:pt idx="2013">
                  <c:v>27.14</c:v>
                </c:pt>
                <c:pt idx="2014">
                  <c:v>27.15</c:v>
                </c:pt>
                <c:pt idx="2015">
                  <c:v>27.16</c:v>
                </c:pt>
                <c:pt idx="2016">
                  <c:v>27.17</c:v>
                </c:pt>
                <c:pt idx="2017">
                  <c:v>27.18</c:v>
                </c:pt>
                <c:pt idx="2018">
                  <c:v>27.19</c:v>
                </c:pt>
                <c:pt idx="2019">
                  <c:v>27.2</c:v>
                </c:pt>
                <c:pt idx="2020">
                  <c:v>27.21</c:v>
                </c:pt>
                <c:pt idx="2021">
                  <c:v>27.22</c:v>
                </c:pt>
                <c:pt idx="2022">
                  <c:v>27.23</c:v>
                </c:pt>
                <c:pt idx="2023">
                  <c:v>27.24</c:v>
                </c:pt>
                <c:pt idx="2024">
                  <c:v>27.25</c:v>
                </c:pt>
                <c:pt idx="2025">
                  <c:v>27.26</c:v>
                </c:pt>
                <c:pt idx="2026">
                  <c:v>27.27</c:v>
                </c:pt>
                <c:pt idx="2027">
                  <c:v>27.28</c:v>
                </c:pt>
                <c:pt idx="2028">
                  <c:v>27.29</c:v>
                </c:pt>
                <c:pt idx="2029">
                  <c:v>27.3</c:v>
                </c:pt>
                <c:pt idx="2030">
                  <c:v>27.31</c:v>
                </c:pt>
                <c:pt idx="2031">
                  <c:v>27.32</c:v>
                </c:pt>
                <c:pt idx="2032">
                  <c:v>27.33</c:v>
                </c:pt>
                <c:pt idx="2033">
                  <c:v>27.34</c:v>
                </c:pt>
                <c:pt idx="2034">
                  <c:v>27.35</c:v>
                </c:pt>
                <c:pt idx="2035">
                  <c:v>27.36</c:v>
                </c:pt>
                <c:pt idx="2036">
                  <c:v>27.37</c:v>
                </c:pt>
                <c:pt idx="2037">
                  <c:v>27.38</c:v>
                </c:pt>
                <c:pt idx="2038">
                  <c:v>27.39</c:v>
                </c:pt>
                <c:pt idx="2039">
                  <c:v>27.4</c:v>
                </c:pt>
                <c:pt idx="2040">
                  <c:v>27.41</c:v>
                </c:pt>
                <c:pt idx="2041">
                  <c:v>27.42</c:v>
                </c:pt>
                <c:pt idx="2042">
                  <c:v>27.43</c:v>
                </c:pt>
                <c:pt idx="2043">
                  <c:v>27.44</c:v>
                </c:pt>
                <c:pt idx="2044">
                  <c:v>27.45</c:v>
                </c:pt>
                <c:pt idx="2045">
                  <c:v>27.46</c:v>
                </c:pt>
                <c:pt idx="2046">
                  <c:v>27.47</c:v>
                </c:pt>
                <c:pt idx="2047">
                  <c:v>27.48</c:v>
                </c:pt>
                <c:pt idx="2048">
                  <c:v>27.49</c:v>
                </c:pt>
                <c:pt idx="2049">
                  <c:v>27.5</c:v>
                </c:pt>
                <c:pt idx="2050">
                  <c:v>27.51</c:v>
                </c:pt>
                <c:pt idx="2051">
                  <c:v>27.52</c:v>
                </c:pt>
                <c:pt idx="2052">
                  <c:v>27.53</c:v>
                </c:pt>
                <c:pt idx="2053">
                  <c:v>27.54</c:v>
                </c:pt>
                <c:pt idx="2054">
                  <c:v>27.55</c:v>
                </c:pt>
                <c:pt idx="2055">
                  <c:v>27.56</c:v>
                </c:pt>
                <c:pt idx="2056">
                  <c:v>27.57</c:v>
                </c:pt>
                <c:pt idx="2057">
                  <c:v>27.58</c:v>
                </c:pt>
                <c:pt idx="2058">
                  <c:v>27.59</c:v>
                </c:pt>
                <c:pt idx="2059">
                  <c:v>27.6</c:v>
                </c:pt>
                <c:pt idx="2060">
                  <c:v>27.61</c:v>
                </c:pt>
                <c:pt idx="2061">
                  <c:v>27.62</c:v>
                </c:pt>
                <c:pt idx="2062">
                  <c:v>27.63</c:v>
                </c:pt>
                <c:pt idx="2063">
                  <c:v>27.64</c:v>
                </c:pt>
                <c:pt idx="2064">
                  <c:v>27.65</c:v>
                </c:pt>
                <c:pt idx="2065">
                  <c:v>27.66</c:v>
                </c:pt>
                <c:pt idx="2066">
                  <c:v>27.67</c:v>
                </c:pt>
                <c:pt idx="2067">
                  <c:v>27.68</c:v>
                </c:pt>
                <c:pt idx="2068">
                  <c:v>27.69</c:v>
                </c:pt>
                <c:pt idx="2069">
                  <c:v>27.7</c:v>
                </c:pt>
                <c:pt idx="2070">
                  <c:v>27.71</c:v>
                </c:pt>
                <c:pt idx="2071">
                  <c:v>27.72</c:v>
                </c:pt>
                <c:pt idx="2072">
                  <c:v>27.73</c:v>
                </c:pt>
                <c:pt idx="2073">
                  <c:v>27.74</c:v>
                </c:pt>
                <c:pt idx="2074">
                  <c:v>27.75</c:v>
                </c:pt>
                <c:pt idx="2075">
                  <c:v>27.76</c:v>
                </c:pt>
                <c:pt idx="2076">
                  <c:v>27.77</c:v>
                </c:pt>
                <c:pt idx="2077">
                  <c:v>27.78</c:v>
                </c:pt>
                <c:pt idx="2078">
                  <c:v>27.79</c:v>
                </c:pt>
                <c:pt idx="2079">
                  <c:v>27.8</c:v>
                </c:pt>
                <c:pt idx="2080">
                  <c:v>27.81</c:v>
                </c:pt>
                <c:pt idx="2081">
                  <c:v>27.82</c:v>
                </c:pt>
                <c:pt idx="2082">
                  <c:v>27.83</c:v>
                </c:pt>
                <c:pt idx="2083">
                  <c:v>27.84</c:v>
                </c:pt>
                <c:pt idx="2084">
                  <c:v>27.85</c:v>
                </c:pt>
                <c:pt idx="2085">
                  <c:v>27.86</c:v>
                </c:pt>
                <c:pt idx="2086">
                  <c:v>27.87</c:v>
                </c:pt>
                <c:pt idx="2087">
                  <c:v>27.88</c:v>
                </c:pt>
                <c:pt idx="2088">
                  <c:v>27.89</c:v>
                </c:pt>
                <c:pt idx="2089">
                  <c:v>27.9</c:v>
                </c:pt>
                <c:pt idx="2090">
                  <c:v>27.91</c:v>
                </c:pt>
                <c:pt idx="2091">
                  <c:v>27.92</c:v>
                </c:pt>
                <c:pt idx="2092">
                  <c:v>27.93</c:v>
                </c:pt>
                <c:pt idx="2093">
                  <c:v>27.94</c:v>
                </c:pt>
                <c:pt idx="2094">
                  <c:v>27.95</c:v>
                </c:pt>
                <c:pt idx="2095">
                  <c:v>27.96</c:v>
                </c:pt>
                <c:pt idx="2096">
                  <c:v>27.97</c:v>
                </c:pt>
                <c:pt idx="2097">
                  <c:v>27.98</c:v>
                </c:pt>
                <c:pt idx="2098">
                  <c:v>27.99</c:v>
                </c:pt>
                <c:pt idx="2099">
                  <c:v>28</c:v>
                </c:pt>
                <c:pt idx="2100">
                  <c:v>28.01</c:v>
                </c:pt>
                <c:pt idx="2101">
                  <c:v>28.02</c:v>
                </c:pt>
                <c:pt idx="2102">
                  <c:v>28.03</c:v>
                </c:pt>
                <c:pt idx="2103">
                  <c:v>28.04</c:v>
                </c:pt>
                <c:pt idx="2104">
                  <c:v>28.05</c:v>
                </c:pt>
                <c:pt idx="2105">
                  <c:v>28.06</c:v>
                </c:pt>
                <c:pt idx="2106">
                  <c:v>28.07</c:v>
                </c:pt>
                <c:pt idx="2107">
                  <c:v>28.08</c:v>
                </c:pt>
                <c:pt idx="2108">
                  <c:v>28.09</c:v>
                </c:pt>
                <c:pt idx="2109">
                  <c:v>28.1</c:v>
                </c:pt>
                <c:pt idx="2110">
                  <c:v>28.11</c:v>
                </c:pt>
                <c:pt idx="2111">
                  <c:v>28.12</c:v>
                </c:pt>
                <c:pt idx="2112">
                  <c:v>28.13</c:v>
                </c:pt>
                <c:pt idx="2113">
                  <c:v>28.14</c:v>
                </c:pt>
                <c:pt idx="2114">
                  <c:v>28.15</c:v>
                </c:pt>
                <c:pt idx="2115">
                  <c:v>28.16</c:v>
                </c:pt>
                <c:pt idx="2116">
                  <c:v>28.17</c:v>
                </c:pt>
                <c:pt idx="2117">
                  <c:v>28.18</c:v>
                </c:pt>
                <c:pt idx="2118">
                  <c:v>28.19</c:v>
                </c:pt>
                <c:pt idx="2119">
                  <c:v>28.2</c:v>
                </c:pt>
                <c:pt idx="2120">
                  <c:v>28.21</c:v>
                </c:pt>
                <c:pt idx="2121">
                  <c:v>28.22</c:v>
                </c:pt>
                <c:pt idx="2122">
                  <c:v>28.23</c:v>
                </c:pt>
                <c:pt idx="2123">
                  <c:v>28.24</c:v>
                </c:pt>
                <c:pt idx="2124">
                  <c:v>28.25</c:v>
                </c:pt>
                <c:pt idx="2125">
                  <c:v>28.26</c:v>
                </c:pt>
                <c:pt idx="2126">
                  <c:v>28.27</c:v>
                </c:pt>
                <c:pt idx="2127">
                  <c:v>28.28</c:v>
                </c:pt>
                <c:pt idx="2128">
                  <c:v>28.29</c:v>
                </c:pt>
                <c:pt idx="2129">
                  <c:v>28.3</c:v>
                </c:pt>
                <c:pt idx="2130">
                  <c:v>28.31</c:v>
                </c:pt>
                <c:pt idx="2131">
                  <c:v>28.32</c:v>
                </c:pt>
                <c:pt idx="2132">
                  <c:v>28.33</c:v>
                </c:pt>
                <c:pt idx="2133">
                  <c:v>28.34</c:v>
                </c:pt>
                <c:pt idx="2134">
                  <c:v>28.35</c:v>
                </c:pt>
                <c:pt idx="2135">
                  <c:v>28.36</c:v>
                </c:pt>
                <c:pt idx="2136">
                  <c:v>28.37</c:v>
                </c:pt>
                <c:pt idx="2137">
                  <c:v>28.38</c:v>
                </c:pt>
                <c:pt idx="2138">
                  <c:v>28.39</c:v>
                </c:pt>
                <c:pt idx="2139">
                  <c:v>28.4</c:v>
                </c:pt>
                <c:pt idx="2140">
                  <c:v>28.41</c:v>
                </c:pt>
                <c:pt idx="2141">
                  <c:v>28.42</c:v>
                </c:pt>
                <c:pt idx="2142">
                  <c:v>28.43</c:v>
                </c:pt>
                <c:pt idx="2143">
                  <c:v>28.44</c:v>
                </c:pt>
                <c:pt idx="2144">
                  <c:v>28.45</c:v>
                </c:pt>
                <c:pt idx="2145">
                  <c:v>28.46</c:v>
                </c:pt>
                <c:pt idx="2146">
                  <c:v>28.47</c:v>
                </c:pt>
                <c:pt idx="2147">
                  <c:v>28.48</c:v>
                </c:pt>
                <c:pt idx="2148">
                  <c:v>28.49</c:v>
                </c:pt>
                <c:pt idx="2149">
                  <c:v>28.5</c:v>
                </c:pt>
                <c:pt idx="2150">
                  <c:v>28.51</c:v>
                </c:pt>
                <c:pt idx="2151">
                  <c:v>28.52</c:v>
                </c:pt>
                <c:pt idx="2152">
                  <c:v>28.53</c:v>
                </c:pt>
                <c:pt idx="2153">
                  <c:v>28.54</c:v>
                </c:pt>
                <c:pt idx="2154">
                  <c:v>28.55</c:v>
                </c:pt>
                <c:pt idx="2155">
                  <c:v>28.56</c:v>
                </c:pt>
                <c:pt idx="2156">
                  <c:v>28.57</c:v>
                </c:pt>
                <c:pt idx="2157">
                  <c:v>28.58</c:v>
                </c:pt>
                <c:pt idx="2158">
                  <c:v>28.59</c:v>
                </c:pt>
                <c:pt idx="2159">
                  <c:v>28.6</c:v>
                </c:pt>
                <c:pt idx="2160">
                  <c:v>28.61</c:v>
                </c:pt>
                <c:pt idx="2161">
                  <c:v>28.62</c:v>
                </c:pt>
                <c:pt idx="2162">
                  <c:v>28.63</c:v>
                </c:pt>
                <c:pt idx="2163">
                  <c:v>28.64</c:v>
                </c:pt>
                <c:pt idx="2164">
                  <c:v>28.65</c:v>
                </c:pt>
                <c:pt idx="2165">
                  <c:v>28.66</c:v>
                </c:pt>
                <c:pt idx="2166">
                  <c:v>28.67</c:v>
                </c:pt>
                <c:pt idx="2167">
                  <c:v>28.68</c:v>
                </c:pt>
                <c:pt idx="2168">
                  <c:v>28.69</c:v>
                </c:pt>
                <c:pt idx="2169">
                  <c:v>28.7</c:v>
                </c:pt>
                <c:pt idx="2170">
                  <c:v>28.71</c:v>
                </c:pt>
                <c:pt idx="2171">
                  <c:v>28.72</c:v>
                </c:pt>
                <c:pt idx="2172">
                  <c:v>28.73</c:v>
                </c:pt>
                <c:pt idx="2173">
                  <c:v>28.74</c:v>
                </c:pt>
                <c:pt idx="2174">
                  <c:v>28.75</c:v>
                </c:pt>
                <c:pt idx="2175">
                  <c:v>28.76</c:v>
                </c:pt>
                <c:pt idx="2176">
                  <c:v>28.77</c:v>
                </c:pt>
                <c:pt idx="2177">
                  <c:v>28.78</c:v>
                </c:pt>
                <c:pt idx="2178">
                  <c:v>28.79</c:v>
                </c:pt>
                <c:pt idx="2179">
                  <c:v>28.8</c:v>
                </c:pt>
                <c:pt idx="2180">
                  <c:v>28.81</c:v>
                </c:pt>
                <c:pt idx="2181">
                  <c:v>28.82</c:v>
                </c:pt>
                <c:pt idx="2182">
                  <c:v>28.83</c:v>
                </c:pt>
                <c:pt idx="2183">
                  <c:v>28.84</c:v>
                </c:pt>
                <c:pt idx="2184">
                  <c:v>28.85</c:v>
                </c:pt>
                <c:pt idx="2185">
                  <c:v>28.86</c:v>
                </c:pt>
                <c:pt idx="2186">
                  <c:v>28.87</c:v>
                </c:pt>
                <c:pt idx="2187">
                  <c:v>28.88</c:v>
                </c:pt>
                <c:pt idx="2188">
                  <c:v>28.89</c:v>
                </c:pt>
                <c:pt idx="2189">
                  <c:v>28.9</c:v>
                </c:pt>
                <c:pt idx="2190">
                  <c:v>28.91</c:v>
                </c:pt>
                <c:pt idx="2191">
                  <c:v>28.92</c:v>
                </c:pt>
                <c:pt idx="2192">
                  <c:v>28.93</c:v>
                </c:pt>
                <c:pt idx="2193">
                  <c:v>28.94</c:v>
                </c:pt>
                <c:pt idx="2194">
                  <c:v>28.95</c:v>
                </c:pt>
                <c:pt idx="2195">
                  <c:v>28.96</c:v>
                </c:pt>
                <c:pt idx="2196">
                  <c:v>28.97</c:v>
                </c:pt>
                <c:pt idx="2197">
                  <c:v>28.98</c:v>
                </c:pt>
                <c:pt idx="2198">
                  <c:v>28.99</c:v>
                </c:pt>
                <c:pt idx="2199">
                  <c:v>29</c:v>
                </c:pt>
                <c:pt idx="2200">
                  <c:v>29.01</c:v>
                </c:pt>
                <c:pt idx="2201">
                  <c:v>29.02</c:v>
                </c:pt>
                <c:pt idx="2202">
                  <c:v>29.03</c:v>
                </c:pt>
                <c:pt idx="2203">
                  <c:v>29.04</c:v>
                </c:pt>
                <c:pt idx="2204">
                  <c:v>29.05</c:v>
                </c:pt>
                <c:pt idx="2205">
                  <c:v>29.06</c:v>
                </c:pt>
                <c:pt idx="2206">
                  <c:v>29.07</c:v>
                </c:pt>
                <c:pt idx="2207">
                  <c:v>29.08</c:v>
                </c:pt>
                <c:pt idx="2208">
                  <c:v>29.09</c:v>
                </c:pt>
                <c:pt idx="2209">
                  <c:v>29.1</c:v>
                </c:pt>
                <c:pt idx="2210">
                  <c:v>29.11</c:v>
                </c:pt>
                <c:pt idx="2211">
                  <c:v>29.12</c:v>
                </c:pt>
                <c:pt idx="2212">
                  <c:v>29.13</c:v>
                </c:pt>
                <c:pt idx="2213">
                  <c:v>29.14</c:v>
                </c:pt>
                <c:pt idx="2214">
                  <c:v>29.15</c:v>
                </c:pt>
                <c:pt idx="2215">
                  <c:v>29.16</c:v>
                </c:pt>
                <c:pt idx="2216">
                  <c:v>29.17</c:v>
                </c:pt>
                <c:pt idx="2217">
                  <c:v>29.18</c:v>
                </c:pt>
                <c:pt idx="2218">
                  <c:v>29.19</c:v>
                </c:pt>
                <c:pt idx="2219">
                  <c:v>29.2</c:v>
                </c:pt>
                <c:pt idx="2220">
                  <c:v>29.21</c:v>
                </c:pt>
                <c:pt idx="2221">
                  <c:v>29.22</c:v>
                </c:pt>
                <c:pt idx="2222">
                  <c:v>29.23</c:v>
                </c:pt>
                <c:pt idx="2223">
                  <c:v>29.24</c:v>
                </c:pt>
                <c:pt idx="2224">
                  <c:v>29.25</c:v>
                </c:pt>
                <c:pt idx="2225">
                  <c:v>29.26</c:v>
                </c:pt>
                <c:pt idx="2226">
                  <c:v>29.27</c:v>
                </c:pt>
                <c:pt idx="2227">
                  <c:v>29.28</c:v>
                </c:pt>
                <c:pt idx="2228">
                  <c:v>29.29</c:v>
                </c:pt>
                <c:pt idx="2229">
                  <c:v>29.3</c:v>
                </c:pt>
                <c:pt idx="2230">
                  <c:v>29.31</c:v>
                </c:pt>
                <c:pt idx="2231">
                  <c:v>29.32</c:v>
                </c:pt>
                <c:pt idx="2232">
                  <c:v>29.33</c:v>
                </c:pt>
                <c:pt idx="2233">
                  <c:v>29.34</c:v>
                </c:pt>
                <c:pt idx="2234">
                  <c:v>29.35</c:v>
                </c:pt>
                <c:pt idx="2235">
                  <c:v>29.36</c:v>
                </c:pt>
                <c:pt idx="2236">
                  <c:v>29.37</c:v>
                </c:pt>
                <c:pt idx="2237">
                  <c:v>29.38</c:v>
                </c:pt>
                <c:pt idx="2238">
                  <c:v>29.39</c:v>
                </c:pt>
                <c:pt idx="2239">
                  <c:v>29.4</c:v>
                </c:pt>
                <c:pt idx="2240">
                  <c:v>29.41</c:v>
                </c:pt>
                <c:pt idx="2241">
                  <c:v>29.42</c:v>
                </c:pt>
                <c:pt idx="2242">
                  <c:v>29.43</c:v>
                </c:pt>
                <c:pt idx="2243">
                  <c:v>29.44</c:v>
                </c:pt>
                <c:pt idx="2244">
                  <c:v>29.45</c:v>
                </c:pt>
                <c:pt idx="2245">
                  <c:v>29.46</c:v>
                </c:pt>
                <c:pt idx="2246">
                  <c:v>29.47</c:v>
                </c:pt>
                <c:pt idx="2247">
                  <c:v>29.48</c:v>
                </c:pt>
                <c:pt idx="2248">
                  <c:v>29.49</c:v>
                </c:pt>
                <c:pt idx="2249">
                  <c:v>29.5</c:v>
                </c:pt>
                <c:pt idx="2250">
                  <c:v>29.51</c:v>
                </c:pt>
                <c:pt idx="2251">
                  <c:v>29.52</c:v>
                </c:pt>
                <c:pt idx="2252">
                  <c:v>29.53</c:v>
                </c:pt>
                <c:pt idx="2253">
                  <c:v>29.54</c:v>
                </c:pt>
                <c:pt idx="2254">
                  <c:v>29.55</c:v>
                </c:pt>
                <c:pt idx="2255">
                  <c:v>29.56</c:v>
                </c:pt>
                <c:pt idx="2256">
                  <c:v>29.57</c:v>
                </c:pt>
                <c:pt idx="2257">
                  <c:v>29.58</c:v>
                </c:pt>
                <c:pt idx="2258">
                  <c:v>29.59</c:v>
                </c:pt>
                <c:pt idx="2259">
                  <c:v>29.6</c:v>
                </c:pt>
                <c:pt idx="2260">
                  <c:v>29.61</c:v>
                </c:pt>
                <c:pt idx="2261">
                  <c:v>29.62</c:v>
                </c:pt>
                <c:pt idx="2262">
                  <c:v>29.63</c:v>
                </c:pt>
                <c:pt idx="2263">
                  <c:v>29.64</c:v>
                </c:pt>
                <c:pt idx="2264">
                  <c:v>29.65</c:v>
                </c:pt>
                <c:pt idx="2265">
                  <c:v>29.66</c:v>
                </c:pt>
                <c:pt idx="2266">
                  <c:v>29.67</c:v>
                </c:pt>
                <c:pt idx="2267">
                  <c:v>29.68</c:v>
                </c:pt>
                <c:pt idx="2268">
                  <c:v>29.69</c:v>
                </c:pt>
                <c:pt idx="2269">
                  <c:v>29.7</c:v>
                </c:pt>
                <c:pt idx="2270">
                  <c:v>29.71</c:v>
                </c:pt>
                <c:pt idx="2271">
                  <c:v>29.72</c:v>
                </c:pt>
                <c:pt idx="2272">
                  <c:v>29.73</c:v>
                </c:pt>
                <c:pt idx="2273">
                  <c:v>29.74</c:v>
                </c:pt>
                <c:pt idx="2274">
                  <c:v>29.75</c:v>
                </c:pt>
                <c:pt idx="2275">
                  <c:v>29.76</c:v>
                </c:pt>
                <c:pt idx="2276">
                  <c:v>29.77</c:v>
                </c:pt>
                <c:pt idx="2277">
                  <c:v>29.78</c:v>
                </c:pt>
                <c:pt idx="2278">
                  <c:v>29.79</c:v>
                </c:pt>
                <c:pt idx="2279">
                  <c:v>29.8</c:v>
                </c:pt>
                <c:pt idx="2280">
                  <c:v>29.81</c:v>
                </c:pt>
                <c:pt idx="2281">
                  <c:v>29.82</c:v>
                </c:pt>
                <c:pt idx="2282">
                  <c:v>29.83</c:v>
                </c:pt>
                <c:pt idx="2283">
                  <c:v>29.84</c:v>
                </c:pt>
                <c:pt idx="2284">
                  <c:v>29.85</c:v>
                </c:pt>
                <c:pt idx="2285">
                  <c:v>29.86</c:v>
                </c:pt>
                <c:pt idx="2286">
                  <c:v>29.87</c:v>
                </c:pt>
                <c:pt idx="2287">
                  <c:v>29.88</c:v>
                </c:pt>
                <c:pt idx="2288">
                  <c:v>29.89</c:v>
                </c:pt>
                <c:pt idx="2289">
                  <c:v>29.9</c:v>
                </c:pt>
                <c:pt idx="2290">
                  <c:v>29.91</c:v>
                </c:pt>
                <c:pt idx="2291">
                  <c:v>29.92</c:v>
                </c:pt>
                <c:pt idx="2292">
                  <c:v>29.93</c:v>
                </c:pt>
                <c:pt idx="2293">
                  <c:v>29.94</c:v>
                </c:pt>
                <c:pt idx="2294">
                  <c:v>29.95</c:v>
                </c:pt>
                <c:pt idx="2295">
                  <c:v>29.96</c:v>
                </c:pt>
                <c:pt idx="2296">
                  <c:v>29.97</c:v>
                </c:pt>
                <c:pt idx="2297">
                  <c:v>29.98</c:v>
                </c:pt>
                <c:pt idx="2298">
                  <c:v>29.99</c:v>
                </c:pt>
                <c:pt idx="2299">
                  <c:v>30</c:v>
                </c:pt>
                <c:pt idx="2300">
                  <c:v>30.01</c:v>
                </c:pt>
                <c:pt idx="2301">
                  <c:v>30.02</c:v>
                </c:pt>
                <c:pt idx="2302">
                  <c:v>30.03</c:v>
                </c:pt>
                <c:pt idx="2303">
                  <c:v>30.04</c:v>
                </c:pt>
                <c:pt idx="2304">
                  <c:v>30.05</c:v>
                </c:pt>
                <c:pt idx="2305">
                  <c:v>30.06</c:v>
                </c:pt>
                <c:pt idx="2306">
                  <c:v>30.07</c:v>
                </c:pt>
                <c:pt idx="2307">
                  <c:v>30.08</c:v>
                </c:pt>
                <c:pt idx="2308">
                  <c:v>30.09</c:v>
                </c:pt>
                <c:pt idx="2309">
                  <c:v>30.1</c:v>
                </c:pt>
                <c:pt idx="2310">
                  <c:v>30.11</c:v>
                </c:pt>
                <c:pt idx="2311">
                  <c:v>30.12</c:v>
                </c:pt>
                <c:pt idx="2312">
                  <c:v>30.13</c:v>
                </c:pt>
                <c:pt idx="2313">
                  <c:v>30.14</c:v>
                </c:pt>
                <c:pt idx="2314">
                  <c:v>30.15</c:v>
                </c:pt>
                <c:pt idx="2315">
                  <c:v>30.16</c:v>
                </c:pt>
                <c:pt idx="2316">
                  <c:v>30.17</c:v>
                </c:pt>
                <c:pt idx="2317">
                  <c:v>30.18</c:v>
                </c:pt>
                <c:pt idx="2318">
                  <c:v>30.19</c:v>
                </c:pt>
                <c:pt idx="2319">
                  <c:v>30.2</c:v>
                </c:pt>
                <c:pt idx="2320">
                  <c:v>30.21</c:v>
                </c:pt>
                <c:pt idx="2321">
                  <c:v>30.22</c:v>
                </c:pt>
                <c:pt idx="2322">
                  <c:v>30.23</c:v>
                </c:pt>
                <c:pt idx="2323">
                  <c:v>30.24</c:v>
                </c:pt>
                <c:pt idx="2324">
                  <c:v>30.25</c:v>
                </c:pt>
                <c:pt idx="2325">
                  <c:v>30.26</c:v>
                </c:pt>
                <c:pt idx="2326">
                  <c:v>30.27</c:v>
                </c:pt>
                <c:pt idx="2327">
                  <c:v>30.28</c:v>
                </c:pt>
                <c:pt idx="2328">
                  <c:v>30.29</c:v>
                </c:pt>
                <c:pt idx="2329">
                  <c:v>30.3</c:v>
                </c:pt>
                <c:pt idx="2330">
                  <c:v>30.31</c:v>
                </c:pt>
                <c:pt idx="2331">
                  <c:v>30.32</c:v>
                </c:pt>
                <c:pt idx="2332">
                  <c:v>30.33</c:v>
                </c:pt>
                <c:pt idx="2333">
                  <c:v>30.34</c:v>
                </c:pt>
                <c:pt idx="2334">
                  <c:v>30.35</c:v>
                </c:pt>
                <c:pt idx="2335">
                  <c:v>30.36</c:v>
                </c:pt>
                <c:pt idx="2336">
                  <c:v>30.37</c:v>
                </c:pt>
                <c:pt idx="2337">
                  <c:v>30.38</c:v>
                </c:pt>
                <c:pt idx="2338">
                  <c:v>30.39</c:v>
                </c:pt>
                <c:pt idx="2339">
                  <c:v>30.4</c:v>
                </c:pt>
                <c:pt idx="2340">
                  <c:v>30.41</c:v>
                </c:pt>
                <c:pt idx="2341">
                  <c:v>30.42</c:v>
                </c:pt>
                <c:pt idx="2342">
                  <c:v>30.43</c:v>
                </c:pt>
                <c:pt idx="2343">
                  <c:v>30.44</c:v>
                </c:pt>
                <c:pt idx="2344">
                  <c:v>30.45</c:v>
                </c:pt>
                <c:pt idx="2345">
                  <c:v>30.46</c:v>
                </c:pt>
                <c:pt idx="2346">
                  <c:v>30.47</c:v>
                </c:pt>
                <c:pt idx="2347">
                  <c:v>30.48</c:v>
                </c:pt>
                <c:pt idx="2348">
                  <c:v>30.49</c:v>
                </c:pt>
                <c:pt idx="2349">
                  <c:v>30.5</c:v>
                </c:pt>
                <c:pt idx="2350">
                  <c:v>30.51</c:v>
                </c:pt>
                <c:pt idx="2351">
                  <c:v>30.52</c:v>
                </c:pt>
                <c:pt idx="2352">
                  <c:v>30.53</c:v>
                </c:pt>
                <c:pt idx="2353">
                  <c:v>30.54</c:v>
                </c:pt>
                <c:pt idx="2354">
                  <c:v>30.55</c:v>
                </c:pt>
                <c:pt idx="2355">
                  <c:v>30.56</c:v>
                </c:pt>
                <c:pt idx="2356">
                  <c:v>30.57</c:v>
                </c:pt>
                <c:pt idx="2357">
                  <c:v>30.58</c:v>
                </c:pt>
                <c:pt idx="2358">
                  <c:v>30.59</c:v>
                </c:pt>
                <c:pt idx="2359">
                  <c:v>30.6</c:v>
                </c:pt>
                <c:pt idx="2360">
                  <c:v>30.61</c:v>
                </c:pt>
                <c:pt idx="2361">
                  <c:v>30.62</c:v>
                </c:pt>
                <c:pt idx="2362">
                  <c:v>30.63</c:v>
                </c:pt>
                <c:pt idx="2363">
                  <c:v>30.64</c:v>
                </c:pt>
                <c:pt idx="2364">
                  <c:v>30.65</c:v>
                </c:pt>
                <c:pt idx="2365">
                  <c:v>30.66</c:v>
                </c:pt>
                <c:pt idx="2366">
                  <c:v>30.67</c:v>
                </c:pt>
                <c:pt idx="2367">
                  <c:v>30.68</c:v>
                </c:pt>
                <c:pt idx="2368">
                  <c:v>30.69</c:v>
                </c:pt>
                <c:pt idx="2369">
                  <c:v>30.7</c:v>
                </c:pt>
                <c:pt idx="2370">
                  <c:v>30.71</c:v>
                </c:pt>
                <c:pt idx="2371">
                  <c:v>30.72</c:v>
                </c:pt>
                <c:pt idx="2372">
                  <c:v>30.73</c:v>
                </c:pt>
              </c:numCache>
            </c:numRef>
          </c:xVal>
          <c:yVal>
            <c:numRef>
              <c:f>Presas!$GD$4:$GD$2376</c:f>
              <c:numCache>
                <c:formatCode>0.00</c:formatCode>
                <c:ptCount val="237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0.04</c:v>
                </c:pt>
                <c:pt idx="103">
                  <c:v>0.04</c:v>
                </c:pt>
                <c:pt idx="104">
                  <c:v>0.04</c:v>
                </c:pt>
                <c:pt idx="105">
                  <c:v>0.04</c:v>
                </c:pt>
                <c:pt idx="106">
                  <c:v>0.04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0.06</c:v>
                </c:pt>
                <c:pt idx="112">
                  <c:v>0.06</c:v>
                </c:pt>
                <c:pt idx="113">
                  <c:v>0.06</c:v>
                </c:pt>
                <c:pt idx="114">
                  <c:v>0.06</c:v>
                </c:pt>
                <c:pt idx="115">
                  <c:v>0.06</c:v>
                </c:pt>
                <c:pt idx="116">
                  <c:v>7.0000000000000007E-2</c:v>
                </c:pt>
                <c:pt idx="117">
                  <c:v>7.0000000000000007E-2</c:v>
                </c:pt>
                <c:pt idx="118">
                  <c:v>7.0000000000000007E-2</c:v>
                </c:pt>
                <c:pt idx="119">
                  <c:v>7.0000000000000007E-2</c:v>
                </c:pt>
                <c:pt idx="120">
                  <c:v>7.0000000000000007E-2</c:v>
                </c:pt>
                <c:pt idx="121">
                  <c:v>0.08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0.09</c:v>
                </c:pt>
                <c:pt idx="127">
                  <c:v>0.09</c:v>
                </c:pt>
                <c:pt idx="128">
                  <c:v>0.09</c:v>
                </c:pt>
                <c:pt idx="129">
                  <c:v>0.09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0.11</c:v>
                </c:pt>
                <c:pt idx="136">
                  <c:v>0.11</c:v>
                </c:pt>
                <c:pt idx="137">
                  <c:v>0.11</c:v>
                </c:pt>
                <c:pt idx="138">
                  <c:v>0.11</c:v>
                </c:pt>
                <c:pt idx="139">
                  <c:v>0.11</c:v>
                </c:pt>
                <c:pt idx="140">
                  <c:v>0.12</c:v>
                </c:pt>
                <c:pt idx="141">
                  <c:v>0.12</c:v>
                </c:pt>
                <c:pt idx="142">
                  <c:v>0.12</c:v>
                </c:pt>
                <c:pt idx="143">
                  <c:v>0.12</c:v>
                </c:pt>
                <c:pt idx="144">
                  <c:v>0.12</c:v>
                </c:pt>
                <c:pt idx="145">
                  <c:v>0.13</c:v>
                </c:pt>
                <c:pt idx="146">
                  <c:v>0.13</c:v>
                </c:pt>
                <c:pt idx="147">
                  <c:v>0.13</c:v>
                </c:pt>
                <c:pt idx="148">
                  <c:v>0.13</c:v>
                </c:pt>
                <c:pt idx="149">
                  <c:v>0.13</c:v>
                </c:pt>
                <c:pt idx="150">
                  <c:v>0.14000000000000001</c:v>
                </c:pt>
                <c:pt idx="151">
                  <c:v>0.14000000000000001</c:v>
                </c:pt>
                <c:pt idx="152">
                  <c:v>0.14000000000000001</c:v>
                </c:pt>
                <c:pt idx="153">
                  <c:v>0.14000000000000001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0.15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0.17</c:v>
                </c:pt>
                <c:pt idx="165">
                  <c:v>0.17</c:v>
                </c:pt>
                <c:pt idx="166">
                  <c:v>0.17</c:v>
                </c:pt>
                <c:pt idx="167">
                  <c:v>0.17</c:v>
                </c:pt>
                <c:pt idx="168">
                  <c:v>0.17</c:v>
                </c:pt>
                <c:pt idx="169">
                  <c:v>0.18</c:v>
                </c:pt>
                <c:pt idx="170">
                  <c:v>0.18</c:v>
                </c:pt>
                <c:pt idx="171">
                  <c:v>0.18</c:v>
                </c:pt>
                <c:pt idx="172">
                  <c:v>0.18</c:v>
                </c:pt>
                <c:pt idx="173">
                  <c:v>0.19</c:v>
                </c:pt>
                <c:pt idx="174">
                  <c:v>0.19</c:v>
                </c:pt>
                <c:pt idx="175">
                  <c:v>0.19</c:v>
                </c:pt>
                <c:pt idx="176">
                  <c:v>0.19</c:v>
                </c:pt>
                <c:pt idx="177">
                  <c:v>0.19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0.21</c:v>
                </c:pt>
                <c:pt idx="184">
                  <c:v>0.21</c:v>
                </c:pt>
                <c:pt idx="185">
                  <c:v>0.21</c:v>
                </c:pt>
                <c:pt idx="186">
                  <c:v>0.21</c:v>
                </c:pt>
                <c:pt idx="187">
                  <c:v>0.21</c:v>
                </c:pt>
                <c:pt idx="188">
                  <c:v>0.22</c:v>
                </c:pt>
                <c:pt idx="189">
                  <c:v>0.22</c:v>
                </c:pt>
                <c:pt idx="190">
                  <c:v>0.22</c:v>
                </c:pt>
                <c:pt idx="191">
                  <c:v>0.22</c:v>
                </c:pt>
                <c:pt idx="192">
                  <c:v>0.23</c:v>
                </c:pt>
                <c:pt idx="193">
                  <c:v>0.23</c:v>
                </c:pt>
                <c:pt idx="194">
                  <c:v>0.23</c:v>
                </c:pt>
                <c:pt idx="195">
                  <c:v>0.23</c:v>
                </c:pt>
                <c:pt idx="196">
                  <c:v>0.23</c:v>
                </c:pt>
                <c:pt idx="197">
                  <c:v>0.24</c:v>
                </c:pt>
                <c:pt idx="198">
                  <c:v>0.24</c:v>
                </c:pt>
                <c:pt idx="199">
                  <c:v>0.24</c:v>
                </c:pt>
                <c:pt idx="200">
                  <c:v>0.24</c:v>
                </c:pt>
                <c:pt idx="201">
                  <c:v>0.24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0.26</c:v>
                </c:pt>
                <c:pt idx="207">
                  <c:v>0.26</c:v>
                </c:pt>
                <c:pt idx="208">
                  <c:v>0.26</c:v>
                </c:pt>
                <c:pt idx="209">
                  <c:v>0.26</c:v>
                </c:pt>
                <c:pt idx="210">
                  <c:v>0.26</c:v>
                </c:pt>
                <c:pt idx="211">
                  <c:v>0.27</c:v>
                </c:pt>
                <c:pt idx="212">
                  <c:v>0.27</c:v>
                </c:pt>
                <c:pt idx="213">
                  <c:v>0.27</c:v>
                </c:pt>
                <c:pt idx="214">
                  <c:v>0.27</c:v>
                </c:pt>
                <c:pt idx="215">
                  <c:v>0.28000000000000003</c:v>
                </c:pt>
                <c:pt idx="216">
                  <c:v>0.28000000000000003</c:v>
                </c:pt>
                <c:pt idx="217">
                  <c:v>0.28000000000000003</c:v>
                </c:pt>
                <c:pt idx="218">
                  <c:v>0.28000000000000003</c:v>
                </c:pt>
                <c:pt idx="219">
                  <c:v>0.28000000000000003</c:v>
                </c:pt>
                <c:pt idx="220">
                  <c:v>0.28999999999999998</c:v>
                </c:pt>
                <c:pt idx="221">
                  <c:v>0.28999999999999998</c:v>
                </c:pt>
                <c:pt idx="222">
                  <c:v>0.28999999999999998</c:v>
                </c:pt>
                <c:pt idx="223">
                  <c:v>0.28999999999999998</c:v>
                </c:pt>
                <c:pt idx="224">
                  <c:v>0.28999999999999998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0.31</c:v>
                </c:pt>
                <c:pt idx="230">
                  <c:v>0.31</c:v>
                </c:pt>
                <c:pt idx="231">
                  <c:v>0.31</c:v>
                </c:pt>
                <c:pt idx="232">
                  <c:v>0.31</c:v>
                </c:pt>
                <c:pt idx="233">
                  <c:v>0.31</c:v>
                </c:pt>
                <c:pt idx="234">
                  <c:v>0.32</c:v>
                </c:pt>
                <c:pt idx="235">
                  <c:v>0.32</c:v>
                </c:pt>
                <c:pt idx="236">
                  <c:v>0.32</c:v>
                </c:pt>
                <c:pt idx="237">
                  <c:v>0.32</c:v>
                </c:pt>
                <c:pt idx="238">
                  <c:v>0.33</c:v>
                </c:pt>
                <c:pt idx="239">
                  <c:v>0.33</c:v>
                </c:pt>
                <c:pt idx="240">
                  <c:v>0.33</c:v>
                </c:pt>
                <c:pt idx="241">
                  <c:v>0.33</c:v>
                </c:pt>
                <c:pt idx="242">
                  <c:v>0.33</c:v>
                </c:pt>
                <c:pt idx="243">
                  <c:v>0.34</c:v>
                </c:pt>
                <c:pt idx="244">
                  <c:v>0.34</c:v>
                </c:pt>
                <c:pt idx="245">
                  <c:v>0.34</c:v>
                </c:pt>
                <c:pt idx="246">
                  <c:v>0.34</c:v>
                </c:pt>
                <c:pt idx="247">
                  <c:v>0.35</c:v>
                </c:pt>
                <c:pt idx="248">
                  <c:v>0.35</c:v>
                </c:pt>
                <c:pt idx="249">
                  <c:v>0.35</c:v>
                </c:pt>
                <c:pt idx="250">
                  <c:v>0.35</c:v>
                </c:pt>
                <c:pt idx="251">
                  <c:v>0.35</c:v>
                </c:pt>
                <c:pt idx="252">
                  <c:v>0.36</c:v>
                </c:pt>
                <c:pt idx="253">
                  <c:v>0.36</c:v>
                </c:pt>
                <c:pt idx="254">
                  <c:v>0.36</c:v>
                </c:pt>
                <c:pt idx="255">
                  <c:v>0.36</c:v>
                </c:pt>
                <c:pt idx="256">
                  <c:v>0.37</c:v>
                </c:pt>
                <c:pt idx="257">
                  <c:v>0.37</c:v>
                </c:pt>
                <c:pt idx="258">
                  <c:v>0.37</c:v>
                </c:pt>
                <c:pt idx="259">
                  <c:v>0.37</c:v>
                </c:pt>
                <c:pt idx="260">
                  <c:v>0.37</c:v>
                </c:pt>
                <c:pt idx="261">
                  <c:v>0.38</c:v>
                </c:pt>
                <c:pt idx="262">
                  <c:v>0.38</c:v>
                </c:pt>
                <c:pt idx="263">
                  <c:v>0.38</c:v>
                </c:pt>
                <c:pt idx="264">
                  <c:v>0.38</c:v>
                </c:pt>
                <c:pt idx="265">
                  <c:v>0.39</c:v>
                </c:pt>
                <c:pt idx="266">
                  <c:v>0.39</c:v>
                </c:pt>
                <c:pt idx="267">
                  <c:v>0.39</c:v>
                </c:pt>
                <c:pt idx="268">
                  <c:v>0.39</c:v>
                </c:pt>
                <c:pt idx="269">
                  <c:v>0.39</c:v>
                </c:pt>
                <c:pt idx="270">
                  <c:v>0.4</c:v>
                </c:pt>
                <c:pt idx="271">
                  <c:v>0.4</c:v>
                </c:pt>
                <c:pt idx="272">
                  <c:v>0.4</c:v>
                </c:pt>
                <c:pt idx="273">
                  <c:v>0.4</c:v>
                </c:pt>
                <c:pt idx="274">
                  <c:v>0.4</c:v>
                </c:pt>
                <c:pt idx="275">
                  <c:v>0.41</c:v>
                </c:pt>
                <c:pt idx="276">
                  <c:v>0.41</c:v>
                </c:pt>
                <c:pt idx="277">
                  <c:v>0.41</c:v>
                </c:pt>
                <c:pt idx="278">
                  <c:v>0.41</c:v>
                </c:pt>
                <c:pt idx="279">
                  <c:v>0.42</c:v>
                </c:pt>
                <c:pt idx="280">
                  <c:v>0.42</c:v>
                </c:pt>
                <c:pt idx="281">
                  <c:v>0.42</c:v>
                </c:pt>
                <c:pt idx="282">
                  <c:v>0.42</c:v>
                </c:pt>
                <c:pt idx="283">
                  <c:v>0.42</c:v>
                </c:pt>
                <c:pt idx="284">
                  <c:v>0.43</c:v>
                </c:pt>
                <c:pt idx="285">
                  <c:v>0.43</c:v>
                </c:pt>
                <c:pt idx="286">
                  <c:v>0.43</c:v>
                </c:pt>
                <c:pt idx="287">
                  <c:v>0.43</c:v>
                </c:pt>
                <c:pt idx="288">
                  <c:v>0.44</c:v>
                </c:pt>
                <c:pt idx="289">
                  <c:v>0.44</c:v>
                </c:pt>
                <c:pt idx="290">
                  <c:v>0.44</c:v>
                </c:pt>
                <c:pt idx="291">
                  <c:v>0.44</c:v>
                </c:pt>
                <c:pt idx="292">
                  <c:v>0.44</c:v>
                </c:pt>
                <c:pt idx="293">
                  <c:v>0.45</c:v>
                </c:pt>
                <c:pt idx="294">
                  <c:v>0.45</c:v>
                </c:pt>
                <c:pt idx="295">
                  <c:v>0.45</c:v>
                </c:pt>
                <c:pt idx="296">
                  <c:v>0.45</c:v>
                </c:pt>
                <c:pt idx="297">
                  <c:v>0.46</c:v>
                </c:pt>
                <c:pt idx="298">
                  <c:v>0.46</c:v>
                </c:pt>
                <c:pt idx="299">
                  <c:v>0.46</c:v>
                </c:pt>
                <c:pt idx="300">
                  <c:v>0.47</c:v>
                </c:pt>
                <c:pt idx="301">
                  <c:v>0.47</c:v>
                </c:pt>
                <c:pt idx="302">
                  <c:v>0.48</c:v>
                </c:pt>
                <c:pt idx="303">
                  <c:v>0.48</c:v>
                </c:pt>
                <c:pt idx="304">
                  <c:v>0.49</c:v>
                </c:pt>
                <c:pt idx="305">
                  <c:v>0.49</c:v>
                </c:pt>
                <c:pt idx="306">
                  <c:v>0.5</c:v>
                </c:pt>
                <c:pt idx="307">
                  <c:v>0.5</c:v>
                </c:pt>
                <c:pt idx="308">
                  <c:v>0.51</c:v>
                </c:pt>
                <c:pt idx="309">
                  <c:v>0.51</c:v>
                </c:pt>
                <c:pt idx="310">
                  <c:v>0.52</c:v>
                </c:pt>
                <c:pt idx="311">
                  <c:v>0.52</c:v>
                </c:pt>
                <c:pt idx="312">
                  <c:v>0.53</c:v>
                </c:pt>
                <c:pt idx="313">
                  <c:v>0.53</c:v>
                </c:pt>
                <c:pt idx="314">
                  <c:v>0.54</c:v>
                </c:pt>
                <c:pt idx="315">
                  <c:v>0.54</c:v>
                </c:pt>
                <c:pt idx="316">
                  <c:v>0.55000000000000004</c:v>
                </c:pt>
                <c:pt idx="317">
                  <c:v>0.56000000000000005</c:v>
                </c:pt>
                <c:pt idx="318">
                  <c:v>0.56000000000000005</c:v>
                </c:pt>
                <c:pt idx="319">
                  <c:v>0.56999999999999995</c:v>
                </c:pt>
                <c:pt idx="320">
                  <c:v>0.56999999999999995</c:v>
                </c:pt>
                <c:pt idx="321">
                  <c:v>0.57999999999999996</c:v>
                </c:pt>
                <c:pt idx="322">
                  <c:v>0.57999999999999996</c:v>
                </c:pt>
                <c:pt idx="323">
                  <c:v>0.59</c:v>
                </c:pt>
                <c:pt idx="324">
                  <c:v>0.59</c:v>
                </c:pt>
                <c:pt idx="325">
                  <c:v>0.6</c:v>
                </c:pt>
                <c:pt idx="326">
                  <c:v>0.6</c:v>
                </c:pt>
                <c:pt idx="327">
                  <c:v>0.61</c:v>
                </c:pt>
                <c:pt idx="328">
                  <c:v>0.61</c:v>
                </c:pt>
                <c:pt idx="329">
                  <c:v>0.62</c:v>
                </c:pt>
                <c:pt idx="330">
                  <c:v>0.62</c:v>
                </c:pt>
                <c:pt idx="331">
                  <c:v>0.63</c:v>
                </c:pt>
                <c:pt idx="332">
                  <c:v>0.63</c:v>
                </c:pt>
                <c:pt idx="333">
                  <c:v>0.64</c:v>
                </c:pt>
                <c:pt idx="334">
                  <c:v>0.65</c:v>
                </c:pt>
                <c:pt idx="335">
                  <c:v>0.65</c:v>
                </c:pt>
                <c:pt idx="336">
                  <c:v>0.66</c:v>
                </c:pt>
                <c:pt idx="337">
                  <c:v>0.66</c:v>
                </c:pt>
                <c:pt idx="338">
                  <c:v>0.67</c:v>
                </c:pt>
                <c:pt idx="339">
                  <c:v>0.67</c:v>
                </c:pt>
                <c:pt idx="340">
                  <c:v>0.68</c:v>
                </c:pt>
                <c:pt idx="341">
                  <c:v>0.68</c:v>
                </c:pt>
                <c:pt idx="342">
                  <c:v>0.69</c:v>
                </c:pt>
                <c:pt idx="343">
                  <c:v>0.69</c:v>
                </c:pt>
                <c:pt idx="344">
                  <c:v>0.7</c:v>
                </c:pt>
                <c:pt idx="345">
                  <c:v>0.7</c:v>
                </c:pt>
                <c:pt idx="346">
                  <c:v>0.71</c:v>
                </c:pt>
                <c:pt idx="347">
                  <c:v>0.71</c:v>
                </c:pt>
                <c:pt idx="348">
                  <c:v>0.72</c:v>
                </c:pt>
                <c:pt idx="349">
                  <c:v>0.72</c:v>
                </c:pt>
                <c:pt idx="350">
                  <c:v>0.73</c:v>
                </c:pt>
                <c:pt idx="351">
                  <c:v>0.74</c:v>
                </c:pt>
                <c:pt idx="352">
                  <c:v>0.74</c:v>
                </c:pt>
                <c:pt idx="353">
                  <c:v>0.75</c:v>
                </c:pt>
                <c:pt idx="354">
                  <c:v>0.75</c:v>
                </c:pt>
                <c:pt idx="355">
                  <c:v>0.76</c:v>
                </c:pt>
                <c:pt idx="356">
                  <c:v>0.76</c:v>
                </c:pt>
                <c:pt idx="357">
                  <c:v>0.77</c:v>
                </c:pt>
                <c:pt idx="358">
                  <c:v>0.77</c:v>
                </c:pt>
                <c:pt idx="359">
                  <c:v>0.78</c:v>
                </c:pt>
                <c:pt idx="360">
                  <c:v>0.78</c:v>
                </c:pt>
                <c:pt idx="361">
                  <c:v>0.79</c:v>
                </c:pt>
                <c:pt idx="362">
                  <c:v>0.79</c:v>
                </c:pt>
                <c:pt idx="363">
                  <c:v>0.8</c:v>
                </c:pt>
                <c:pt idx="364">
                  <c:v>0.8</c:v>
                </c:pt>
                <c:pt idx="365">
                  <c:v>0.81</c:v>
                </c:pt>
                <c:pt idx="366">
                  <c:v>0.82</c:v>
                </c:pt>
                <c:pt idx="367">
                  <c:v>0.82</c:v>
                </c:pt>
                <c:pt idx="368">
                  <c:v>0.83</c:v>
                </c:pt>
                <c:pt idx="369">
                  <c:v>0.83</c:v>
                </c:pt>
                <c:pt idx="370">
                  <c:v>0.84</c:v>
                </c:pt>
                <c:pt idx="371">
                  <c:v>0.84</c:v>
                </c:pt>
                <c:pt idx="372">
                  <c:v>0.85</c:v>
                </c:pt>
                <c:pt idx="373">
                  <c:v>0.85</c:v>
                </c:pt>
                <c:pt idx="374">
                  <c:v>0.86</c:v>
                </c:pt>
                <c:pt idx="375">
                  <c:v>0.86</c:v>
                </c:pt>
                <c:pt idx="376">
                  <c:v>0.87</c:v>
                </c:pt>
                <c:pt idx="377">
                  <c:v>0.87</c:v>
                </c:pt>
                <c:pt idx="378">
                  <c:v>0.88</c:v>
                </c:pt>
                <c:pt idx="379">
                  <c:v>0.88</c:v>
                </c:pt>
                <c:pt idx="380">
                  <c:v>0.89</c:v>
                </c:pt>
                <c:pt idx="381">
                  <c:v>0.89</c:v>
                </c:pt>
                <c:pt idx="382">
                  <c:v>0.9</c:v>
                </c:pt>
                <c:pt idx="383">
                  <c:v>0.91</c:v>
                </c:pt>
                <c:pt idx="384">
                  <c:v>0.91</c:v>
                </c:pt>
                <c:pt idx="385">
                  <c:v>0.92</c:v>
                </c:pt>
                <c:pt idx="386">
                  <c:v>0.92</c:v>
                </c:pt>
                <c:pt idx="387">
                  <c:v>0.93</c:v>
                </c:pt>
                <c:pt idx="388">
                  <c:v>0.93</c:v>
                </c:pt>
                <c:pt idx="389">
                  <c:v>0.94</c:v>
                </c:pt>
                <c:pt idx="390">
                  <c:v>0.94</c:v>
                </c:pt>
                <c:pt idx="391">
                  <c:v>0.95</c:v>
                </c:pt>
                <c:pt idx="392">
                  <c:v>0.95</c:v>
                </c:pt>
                <c:pt idx="393">
                  <c:v>0.96</c:v>
                </c:pt>
                <c:pt idx="394">
                  <c:v>0.96</c:v>
                </c:pt>
                <c:pt idx="395">
                  <c:v>0.97</c:v>
                </c:pt>
                <c:pt idx="396">
                  <c:v>0.97</c:v>
                </c:pt>
                <c:pt idx="397">
                  <c:v>0.98</c:v>
                </c:pt>
                <c:pt idx="398">
                  <c:v>0.98</c:v>
                </c:pt>
                <c:pt idx="399">
                  <c:v>0.99</c:v>
                </c:pt>
                <c:pt idx="400">
                  <c:v>1</c:v>
                </c:pt>
                <c:pt idx="401">
                  <c:v>1</c:v>
                </c:pt>
                <c:pt idx="402">
                  <c:v>1.01</c:v>
                </c:pt>
                <c:pt idx="403">
                  <c:v>1.01</c:v>
                </c:pt>
                <c:pt idx="404">
                  <c:v>1.02</c:v>
                </c:pt>
                <c:pt idx="405">
                  <c:v>1.02</c:v>
                </c:pt>
                <c:pt idx="406">
                  <c:v>1.03</c:v>
                </c:pt>
                <c:pt idx="407">
                  <c:v>1.03</c:v>
                </c:pt>
                <c:pt idx="408">
                  <c:v>1.04</c:v>
                </c:pt>
                <c:pt idx="409">
                  <c:v>1.04</c:v>
                </c:pt>
                <c:pt idx="410">
                  <c:v>1.05</c:v>
                </c:pt>
                <c:pt idx="411">
                  <c:v>1.05</c:v>
                </c:pt>
                <c:pt idx="412">
                  <c:v>1.06</c:v>
                </c:pt>
                <c:pt idx="413">
                  <c:v>1.07</c:v>
                </c:pt>
                <c:pt idx="414">
                  <c:v>1.07</c:v>
                </c:pt>
                <c:pt idx="415">
                  <c:v>1.08</c:v>
                </c:pt>
                <c:pt idx="416">
                  <c:v>1.08</c:v>
                </c:pt>
                <c:pt idx="417">
                  <c:v>1.0900000000000001</c:v>
                </c:pt>
                <c:pt idx="418">
                  <c:v>1.0900000000000001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1.1100000000000001</c:v>
                </c:pt>
                <c:pt idx="422">
                  <c:v>1.1100000000000001</c:v>
                </c:pt>
                <c:pt idx="423">
                  <c:v>1.1200000000000001</c:v>
                </c:pt>
                <c:pt idx="424">
                  <c:v>1.1200000000000001</c:v>
                </c:pt>
                <c:pt idx="425">
                  <c:v>1.1299999999999999</c:v>
                </c:pt>
                <c:pt idx="426">
                  <c:v>1.1399999999999999</c:v>
                </c:pt>
                <c:pt idx="427">
                  <c:v>1.1399999999999999</c:v>
                </c:pt>
                <c:pt idx="428">
                  <c:v>1.1499999999999999</c:v>
                </c:pt>
                <c:pt idx="429">
                  <c:v>1.1499999999999999</c:v>
                </c:pt>
                <c:pt idx="430">
                  <c:v>1.1599999999999999</c:v>
                </c:pt>
                <c:pt idx="431">
                  <c:v>1.1599999999999999</c:v>
                </c:pt>
                <c:pt idx="432">
                  <c:v>1.17</c:v>
                </c:pt>
                <c:pt idx="433">
                  <c:v>1.17</c:v>
                </c:pt>
                <c:pt idx="434">
                  <c:v>1.18</c:v>
                </c:pt>
                <c:pt idx="435">
                  <c:v>1.18</c:v>
                </c:pt>
                <c:pt idx="436">
                  <c:v>1.19</c:v>
                </c:pt>
                <c:pt idx="437">
                  <c:v>1.2</c:v>
                </c:pt>
                <c:pt idx="438">
                  <c:v>1.2</c:v>
                </c:pt>
                <c:pt idx="439">
                  <c:v>1.21</c:v>
                </c:pt>
                <c:pt idx="440">
                  <c:v>1.21</c:v>
                </c:pt>
                <c:pt idx="441">
                  <c:v>1.22</c:v>
                </c:pt>
                <c:pt idx="442">
                  <c:v>1.22</c:v>
                </c:pt>
                <c:pt idx="443">
                  <c:v>1.23</c:v>
                </c:pt>
                <c:pt idx="444">
                  <c:v>1.23</c:v>
                </c:pt>
                <c:pt idx="445">
                  <c:v>1.24</c:v>
                </c:pt>
                <c:pt idx="446">
                  <c:v>1.24</c:v>
                </c:pt>
                <c:pt idx="447">
                  <c:v>1.25</c:v>
                </c:pt>
                <c:pt idx="448">
                  <c:v>1.25</c:v>
                </c:pt>
                <c:pt idx="449">
                  <c:v>1.26</c:v>
                </c:pt>
                <c:pt idx="450">
                  <c:v>1.27</c:v>
                </c:pt>
                <c:pt idx="451">
                  <c:v>1.27</c:v>
                </c:pt>
                <c:pt idx="452">
                  <c:v>1.28</c:v>
                </c:pt>
                <c:pt idx="453">
                  <c:v>1.28</c:v>
                </c:pt>
                <c:pt idx="454">
                  <c:v>1.29</c:v>
                </c:pt>
                <c:pt idx="455">
                  <c:v>1.29</c:v>
                </c:pt>
                <c:pt idx="456">
                  <c:v>1.3</c:v>
                </c:pt>
                <c:pt idx="457">
                  <c:v>1.3</c:v>
                </c:pt>
                <c:pt idx="458">
                  <c:v>1.31</c:v>
                </c:pt>
                <c:pt idx="459">
                  <c:v>1.31</c:v>
                </c:pt>
                <c:pt idx="460">
                  <c:v>1.32</c:v>
                </c:pt>
                <c:pt idx="461">
                  <c:v>1.32</c:v>
                </c:pt>
                <c:pt idx="462">
                  <c:v>1.33</c:v>
                </c:pt>
                <c:pt idx="463">
                  <c:v>1.34</c:v>
                </c:pt>
                <c:pt idx="464">
                  <c:v>1.34</c:v>
                </c:pt>
                <c:pt idx="465">
                  <c:v>1.35</c:v>
                </c:pt>
                <c:pt idx="466">
                  <c:v>1.35</c:v>
                </c:pt>
                <c:pt idx="467">
                  <c:v>1.36</c:v>
                </c:pt>
                <c:pt idx="468">
                  <c:v>1.36</c:v>
                </c:pt>
                <c:pt idx="469">
                  <c:v>1.37</c:v>
                </c:pt>
                <c:pt idx="470">
                  <c:v>1.37</c:v>
                </c:pt>
                <c:pt idx="471">
                  <c:v>1.38</c:v>
                </c:pt>
                <c:pt idx="472">
                  <c:v>1.38</c:v>
                </c:pt>
                <c:pt idx="473">
                  <c:v>1.39</c:v>
                </c:pt>
                <c:pt idx="474">
                  <c:v>1.39</c:v>
                </c:pt>
                <c:pt idx="475">
                  <c:v>1.4</c:v>
                </c:pt>
                <c:pt idx="476">
                  <c:v>1.41</c:v>
                </c:pt>
                <c:pt idx="477">
                  <c:v>1.41</c:v>
                </c:pt>
                <c:pt idx="478">
                  <c:v>1.42</c:v>
                </c:pt>
                <c:pt idx="479">
                  <c:v>1.42</c:v>
                </c:pt>
                <c:pt idx="480">
                  <c:v>1.43</c:v>
                </c:pt>
                <c:pt idx="481">
                  <c:v>1.43</c:v>
                </c:pt>
                <c:pt idx="482">
                  <c:v>1.44</c:v>
                </c:pt>
                <c:pt idx="483">
                  <c:v>1.44</c:v>
                </c:pt>
                <c:pt idx="484">
                  <c:v>1.45</c:v>
                </c:pt>
                <c:pt idx="485">
                  <c:v>1.45</c:v>
                </c:pt>
                <c:pt idx="486">
                  <c:v>1.46</c:v>
                </c:pt>
                <c:pt idx="487">
                  <c:v>1.47</c:v>
                </c:pt>
                <c:pt idx="488">
                  <c:v>1.47</c:v>
                </c:pt>
                <c:pt idx="489">
                  <c:v>1.48</c:v>
                </c:pt>
                <c:pt idx="490">
                  <c:v>1.48</c:v>
                </c:pt>
                <c:pt idx="491">
                  <c:v>1.49</c:v>
                </c:pt>
                <c:pt idx="492">
                  <c:v>1.49</c:v>
                </c:pt>
                <c:pt idx="493">
                  <c:v>1.5</c:v>
                </c:pt>
                <c:pt idx="494">
                  <c:v>1.5</c:v>
                </c:pt>
                <c:pt idx="495">
                  <c:v>1.51</c:v>
                </c:pt>
                <c:pt idx="496">
                  <c:v>1.51</c:v>
                </c:pt>
                <c:pt idx="497">
                  <c:v>1.52</c:v>
                </c:pt>
                <c:pt idx="498">
                  <c:v>1.52</c:v>
                </c:pt>
                <c:pt idx="499">
                  <c:v>1.53</c:v>
                </c:pt>
                <c:pt idx="500">
                  <c:v>1.53</c:v>
                </c:pt>
                <c:pt idx="501">
                  <c:v>1.54</c:v>
                </c:pt>
                <c:pt idx="502">
                  <c:v>1.54</c:v>
                </c:pt>
                <c:pt idx="503">
                  <c:v>1.55</c:v>
                </c:pt>
                <c:pt idx="504">
                  <c:v>1.55</c:v>
                </c:pt>
                <c:pt idx="505">
                  <c:v>1.56</c:v>
                </c:pt>
                <c:pt idx="506">
                  <c:v>1.56</c:v>
                </c:pt>
                <c:pt idx="507">
                  <c:v>1.57</c:v>
                </c:pt>
                <c:pt idx="508">
                  <c:v>1.57</c:v>
                </c:pt>
                <c:pt idx="509">
                  <c:v>1.58</c:v>
                </c:pt>
                <c:pt idx="510">
                  <c:v>1.58</c:v>
                </c:pt>
                <c:pt idx="511">
                  <c:v>1.59</c:v>
                </c:pt>
                <c:pt idx="512">
                  <c:v>1.59</c:v>
                </c:pt>
                <c:pt idx="513">
                  <c:v>1.6</c:v>
                </c:pt>
                <c:pt idx="514">
                  <c:v>1.6</c:v>
                </c:pt>
                <c:pt idx="515">
                  <c:v>1.61</c:v>
                </c:pt>
                <c:pt idx="516">
                  <c:v>1.61</c:v>
                </c:pt>
                <c:pt idx="517">
                  <c:v>1.61</c:v>
                </c:pt>
                <c:pt idx="518">
                  <c:v>1.62</c:v>
                </c:pt>
                <c:pt idx="519">
                  <c:v>1.62</c:v>
                </c:pt>
                <c:pt idx="520">
                  <c:v>1.63</c:v>
                </c:pt>
                <c:pt idx="521">
                  <c:v>1.63</c:v>
                </c:pt>
                <c:pt idx="522">
                  <c:v>1.64</c:v>
                </c:pt>
                <c:pt idx="523">
                  <c:v>1.64</c:v>
                </c:pt>
                <c:pt idx="524">
                  <c:v>1.65</c:v>
                </c:pt>
                <c:pt idx="525">
                  <c:v>1.65</c:v>
                </c:pt>
                <c:pt idx="526">
                  <c:v>1.66</c:v>
                </c:pt>
                <c:pt idx="527">
                  <c:v>1.66</c:v>
                </c:pt>
                <c:pt idx="528">
                  <c:v>1.67</c:v>
                </c:pt>
                <c:pt idx="529">
                  <c:v>1.67</c:v>
                </c:pt>
                <c:pt idx="530">
                  <c:v>1.68</c:v>
                </c:pt>
                <c:pt idx="531">
                  <c:v>1.68</c:v>
                </c:pt>
                <c:pt idx="532">
                  <c:v>1.69</c:v>
                </c:pt>
                <c:pt idx="533">
                  <c:v>1.69</c:v>
                </c:pt>
                <c:pt idx="534">
                  <c:v>1.69</c:v>
                </c:pt>
                <c:pt idx="535">
                  <c:v>1.7</c:v>
                </c:pt>
                <c:pt idx="536">
                  <c:v>1.7</c:v>
                </c:pt>
                <c:pt idx="537">
                  <c:v>1.71</c:v>
                </c:pt>
                <c:pt idx="538">
                  <c:v>1.71</c:v>
                </c:pt>
                <c:pt idx="539">
                  <c:v>1.72</c:v>
                </c:pt>
                <c:pt idx="540">
                  <c:v>1.72</c:v>
                </c:pt>
                <c:pt idx="541">
                  <c:v>1.73</c:v>
                </c:pt>
                <c:pt idx="542">
                  <c:v>1.73</c:v>
                </c:pt>
                <c:pt idx="543">
                  <c:v>1.74</c:v>
                </c:pt>
                <c:pt idx="544">
                  <c:v>1.74</c:v>
                </c:pt>
                <c:pt idx="545">
                  <c:v>1.75</c:v>
                </c:pt>
                <c:pt idx="546">
                  <c:v>1.75</c:v>
                </c:pt>
                <c:pt idx="547">
                  <c:v>1.76</c:v>
                </c:pt>
                <c:pt idx="548">
                  <c:v>1.76</c:v>
                </c:pt>
                <c:pt idx="549">
                  <c:v>1.76</c:v>
                </c:pt>
                <c:pt idx="550">
                  <c:v>1.77</c:v>
                </c:pt>
                <c:pt idx="551">
                  <c:v>1.77</c:v>
                </c:pt>
                <c:pt idx="552">
                  <c:v>1.78</c:v>
                </c:pt>
                <c:pt idx="553">
                  <c:v>1.78</c:v>
                </c:pt>
                <c:pt idx="554">
                  <c:v>1.79</c:v>
                </c:pt>
                <c:pt idx="555">
                  <c:v>1.79</c:v>
                </c:pt>
                <c:pt idx="556">
                  <c:v>1.8</c:v>
                </c:pt>
                <c:pt idx="557">
                  <c:v>1.8</c:v>
                </c:pt>
                <c:pt idx="558">
                  <c:v>1.81</c:v>
                </c:pt>
                <c:pt idx="559">
                  <c:v>1.81</c:v>
                </c:pt>
                <c:pt idx="560">
                  <c:v>1.82</c:v>
                </c:pt>
                <c:pt idx="561">
                  <c:v>1.82</c:v>
                </c:pt>
                <c:pt idx="562">
                  <c:v>1.83</c:v>
                </c:pt>
                <c:pt idx="563">
                  <c:v>1.83</c:v>
                </c:pt>
                <c:pt idx="564">
                  <c:v>1.84</c:v>
                </c:pt>
                <c:pt idx="565">
                  <c:v>1.84</c:v>
                </c:pt>
                <c:pt idx="566">
                  <c:v>1.84</c:v>
                </c:pt>
                <c:pt idx="567">
                  <c:v>1.85</c:v>
                </c:pt>
                <c:pt idx="568">
                  <c:v>1.85</c:v>
                </c:pt>
                <c:pt idx="569">
                  <c:v>1.86</c:v>
                </c:pt>
                <c:pt idx="570">
                  <c:v>1.86</c:v>
                </c:pt>
                <c:pt idx="571">
                  <c:v>1.87</c:v>
                </c:pt>
                <c:pt idx="572">
                  <c:v>1.87</c:v>
                </c:pt>
                <c:pt idx="573">
                  <c:v>1.88</c:v>
                </c:pt>
                <c:pt idx="574">
                  <c:v>1.88</c:v>
                </c:pt>
                <c:pt idx="575">
                  <c:v>1.89</c:v>
                </c:pt>
                <c:pt idx="576">
                  <c:v>1.89</c:v>
                </c:pt>
                <c:pt idx="577">
                  <c:v>1.9</c:v>
                </c:pt>
                <c:pt idx="578">
                  <c:v>1.9</c:v>
                </c:pt>
                <c:pt idx="579">
                  <c:v>1.91</c:v>
                </c:pt>
                <c:pt idx="580">
                  <c:v>1.91</c:v>
                </c:pt>
                <c:pt idx="581">
                  <c:v>1.92</c:v>
                </c:pt>
                <c:pt idx="582">
                  <c:v>1.92</c:v>
                </c:pt>
                <c:pt idx="583">
                  <c:v>1.92</c:v>
                </c:pt>
                <c:pt idx="584">
                  <c:v>1.93</c:v>
                </c:pt>
                <c:pt idx="585">
                  <c:v>1.93</c:v>
                </c:pt>
                <c:pt idx="586">
                  <c:v>1.94</c:v>
                </c:pt>
                <c:pt idx="587">
                  <c:v>1.94</c:v>
                </c:pt>
                <c:pt idx="588">
                  <c:v>1.95</c:v>
                </c:pt>
                <c:pt idx="589">
                  <c:v>1.95</c:v>
                </c:pt>
                <c:pt idx="590">
                  <c:v>1.96</c:v>
                </c:pt>
                <c:pt idx="591">
                  <c:v>1.96</c:v>
                </c:pt>
                <c:pt idx="592">
                  <c:v>1.97</c:v>
                </c:pt>
                <c:pt idx="593">
                  <c:v>1.97</c:v>
                </c:pt>
                <c:pt idx="594">
                  <c:v>1.98</c:v>
                </c:pt>
                <c:pt idx="595">
                  <c:v>1.98</c:v>
                </c:pt>
                <c:pt idx="596">
                  <c:v>1.99</c:v>
                </c:pt>
                <c:pt idx="597">
                  <c:v>1.99</c:v>
                </c:pt>
                <c:pt idx="598">
                  <c:v>2</c:v>
                </c:pt>
                <c:pt idx="599">
                  <c:v>2</c:v>
                </c:pt>
                <c:pt idx="600">
                  <c:v>2.02</c:v>
                </c:pt>
                <c:pt idx="601">
                  <c:v>2.0299999999999998</c:v>
                </c:pt>
                <c:pt idx="602">
                  <c:v>2.0499999999999998</c:v>
                </c:pt>
                <c:pt idx="603">
                  <c:v>2.06</c:v>
                </c:pt>
                <c:pt idx="604">
                  <c:v>2.08</c:v>
                </c:pt>
                <c:pt idx="605">
                  <c:v>2.1</c:v>
                </c:pt>
                <c:pt idx="606">
                  <c:v>2.11</c:v>
                </c:pt>
                <c:pt idx="607">
                  <c:v>2.13</c:v>
                </c:pt>
                <c:pt idx="608">
                  <c:v>2.14</c:v>
                </c:pt>
                <c:pt idx="609">
                  <c:v>2.16</c:v>
                </c:pt>
                <c:pt idx="610">
                  <c:v>2.17</c:v>
                </c:pt>
                <c:pt idx="611">
                  <c:v>2.19</c:v>
                </c:pt>
                <c:pt idx="612">
                  <c:v>2.21</c:v>
                </c:pt>
                <c:pt idx="613">
                  <c:v>2.2200000000000002</c:v>
                </c:pt>
                <c:pt idx="614">
                  <c:v>2.2400000000000002</c:v>
                </c:pt>
                <c:pt idx="615">
                  <c:v>2.25</c:v>
                </c:pt>
                <c:pt idx="616">
                  <c:v>2.27</c:v>
                </c:pt>
                <c:pt idx="617">
                  <c:v>2.29</c:v>
                </c:pt>
                <c:pt idx="618">
                  <c:v>2.2999999999999998</c:v>
                </c:pt>
                <c:pt idx="619">
                  <c:v>2.3199999999999998</c:v>
                </c:pt>
                <c:pt idx="620">
                  <c:v>2.33</c:v>
                </c:pt>
                <c:pt idx="621">
                  <c:v>2.35</c:v>
                </c:pt>
                <c:pt idx="622">
                  <c:v>2.37</c:v>
                </c:pt>
                <c:pt idx="623">
                  <c:v>2.38</c:v>
                </c:pt>
                <c:pt idx="624">
                  <c:v>2.4</c:v>
                </c:pt>
                <c:pt idx="625">
                  <c:v>2.41</c:v>
                </c:pt>
                <c:pt idx="626">
                  <c:v>2.4300000000000002</c:v>
                </c:pt>
                <c:pt idx="627">
                  <c:v>2.4500000000000002</c:v>
                </c:pt>
                <c:pt idx="628">
                  <c:v>2.46</c:v>
                </c:pt>
                <c:pt idx="629">
                  <c:v>2.48</c:v>
                </c:pt>
                <c:pt idx="630">
                  <c:v>2.4900000000000002</c:v>
                </c:pt>
                <c:pt idx="631">
                  <c:v>2.5099999999999998</c:v>
                </c:pt>
                <c:pt idx="632">
                  <c:v>2.52</c:v>
                </c:pt>
                <c:pt idx="633">
                  <c:v>2.54</c:v>
                </c:pt>
                <c:pt idx="634">
                  <c:v>2.56</c:v>
                </c:pt>
                <c:pt idx="635">
                  <c:v>2.57</c:v>
                </c:pt>
                <c:pt idx="636">
                  <c:v>2.59</c:v>
                </c:pt>
                <c:pt idx="637">
                  <c:v>2.6</c:v>
                </c:pt>
                <c:pt idx="638">
                  <c:v>2.62</c:v>
                </c:pt>
                <c:pt idx="639">
                  <c:v>2.64</c:v>
                </c:pt>
                <c:pt idx="640">
                  <c:v>2.65</c:v>
                </c:pt>
                <c:pt idx="641">
                  <c:v>2.67</c:v>
                </c:pt>
                <c:pt idx="642">
                  <c:v>2.68</c:v>
                </c:pt>
                <c:pt idx="643">
                  <c:v>2.7</c:v>
                </c:pt>
                <c:pt idx="644">
                  <c:v>2.72</c:v>
                </c:pt>
                <c:pt idx="645">
                  <c:v>2.73</c:v>
                </c:pt>
                <c:pt idx="646">
                  <c:v>2.75</c:v>
                </c:pt>
                <c:pt idx="647">
                  <c:v>2.76</c:v>
                </c:pt>
                <c:pt idx="648">
                  <c:v>2.78</c:v>
                </c:pt>
                <c:pt idx="649">
                  <c:v>2.79</c:v>
                </c:pt>
                <c:pt idx="650">
                  <c:v>2.81</c:v>
                </c:pt>
                <c:pt idx="651">
                  <c:v>2.83</c:v>
                </c:pt>
                <c:pt idx="652">
                  <c:v>2.84</c:v>
                </c:pt>
                <c:pt idx="653">
                  <c:v>2.86</c:v>
                </c:pt>
                <c:pt idx="654">
                  <c:v>2.87</c:v>
                </c:pt>
                <c:pt idx="655">
                  <c:v>2.89</c:v>
                </c:pt>
                <c:pt idx="656">
                  <c:v>2.91</c:v>
                </c:pt>
                <c:pt idx="657">
                  <c:v>2.92</c:v>
                </c:pt>
                <c:pt idx="658">
                  <c:v>2.94</c:v>
                </c:pt>
                <c:pt idx="659">
                  <c:v>2.95</c:v>
                </c:pt>
                <c:pt idx="660">
                  <c:v>2.97</c:v>
                </c:pt>
                <c:pt idx="661">
                  <c:v>2.99</c:v>
                </c:pt>
                <c:pt idx="662">
                  <c:v>3</c:v>
                </c:pt>
                <c:pt idx="663">
                  <c:v>3.02</c:v>
                </c:pt>
                <c:pt idx="664">
                  <c:v>3.03</c:v>
                </c:pt>
                <c:pt idx="665">
                  <c:v>3.05</c:v>
                </c:pt>
                <c:pt idx="666">
                  <c:v>3.07</c:v>
                </c:pt>
                <c:pt idx="667">
                  <c:v>3.08</c:v>
                </c:pt>
                <c:pt idx="668">
                  <c:v>3.1</c:v>
                </c:pt>
                <c:pt idx="669">
                  <c:v>3.11</c:v>
                </c:pt>
                <c:pt idx="670">
                  <c:v>3.13</c:v>
                </c:pt>
                <c:pt idx="671">
                  <c:v>3.14</c:v>
                </c:pt>
                <c:pt idx="672">
                  <c:v>3.16</c:v>
                </c:pt>
                <c:pt idx="673">
                  <c:v>3.18</c:v>
                </c:pt>
                <c:pt idx="674">
                  <c:v>3.19</c:v>
                </c:pt>
                <c:pt idx="675">
                  <c:v>3.21</c:v>
                </c:pt>
                <c:pt idx="676">
                  <c:v>3.22</c:v>
                </c:pt>
                <c:pt idx="677">
                  <c:v>3.24</c:v>
                </c:pt>
                <c:pt idx="678">
                  <c:v>3.26</c:v>
                </c:pt>
                <c:pt idx="679">
                  <c:v>3.27</c:v>
                </c:pt>
                <c:pt idx="680">
                  <c:v>3.29</c:v>
                </c:pt>
                <c:pt idx="681">
                  <c:v>3.3</c:v>
                </c:pt>
                <c:pt idx="682">
                  <c:v>3.32</c:v>
                </c:pt>
                <c:pt idx="683">
                  <c:v>3.34</c:v>
                </c:pt>
                <c:pt idx="684">
                  <c:v>3.35</c:v>
                </c:pt>
                <c:pt idx="685">
                  <c:v>3.37</c:v>
                </c:pt>
                <c:pt idx="686">
                  <c:v>3.38</c:v>
                </c:pt>
                <c:pt idx="687">
                  <c:v>3.4</c:v>
                </c:pt>
                <c:pt idx="688">
                  <c:v>3.42</c:v>
                </c:pt>
                <c:pt idx="689">
                  <c:v>3.43</c:v>
                </c:pt>
                <c:pt idx="690">
                  <c:v>3.45</c:v>
                </c:pt>
                <c:pt idx="691">
                  <c:v>3.46</c:v>
                </c:pt>
                <c:pt idx="692">
                  <c:v>3.48</c:v>
                </c:pt>
                <c:pt idx="693">
                  <c:v>3.49</c:v>
                </c:pt>
                <c:pt idx="694">
                  <c:v>3.51</c:v>
                </c:pt>
                <c:pt idx="695">
                  <c:v>3.53</c:v>
                </c:pt>
                <c:pt idx="696">
                  <c:v>3.54</c:v>
                </c:pt>
                <c:pt idx="697">
                  <c:v>3.56</c:v>
                </c:pt>
                <c:pt idx="698">
                  <c:v>3.57</c:v>
                </c:pt>
                <c:pt idx="699">
                  <c:v>3.59</c:v>
                </c:pt>
                <c:pt idx="700">
                  <c:v>3.64</c:v>
                </c:pt>
                <c:pt idx="701">
                  <c:v>3.7</c:v>
                </c:pt>
                <c:pt idx="702">
                  <c:v>3.75</c:v>
                </c:pt>
                <c:pt idx="703">
                  <c:v>3.81</c:v>
                </c:pt>
                <c:pt idx="704">
                  <c:v>3.86</c:v>
                </c:pt>
                <c:pt idx="705">
                  <c:v>3.91</c:v>
                </c:pt>
                <c:pt idx="706">
                  <c:v>3.97</c:v>
                </c:pt>
                <c:pt idx="707">
                  <c:v>4.0199999999999996</c:v>
                </c:pt>
                <c:pt idx="708">
                  <c:v>4.08</c:v>
                </c:pt>
                <c:pt idx="709">
                  <c:v>4.13</c:v>
                </c:pt>
                <c:pt idx="710">
                  <c:v>4.1900000000000004</c:v>
                </c:pt>
                <c:pt idx="711">
                  <c:v>4.24</c:v>
                </c:pt>
                <c:pt idx="712">
                  <c:v>4.29</c:v>
                </c:pt>
                <c:pt idx="713">
                  <c:v>4.3499999999999996</c:v>
                </c:pt>
                <c:pt idx="714">
                  <c:v>4.4000000000000004</c:v>
                </c:pt>
                <c:pt idx="715">
                  <c:v>4.46</c:v>
                </c:pt>
                <c:pt idx="716">
                  <c:v>4.51</c:v>
                </c:pt>
                <c:pt idx="717">
                  <c:v>4.5599999999999996</c:v>
                </c:pt>
                <c:pt idx="718">
                  <c:v>4.62</c:v>
                </c:pt>
                <c:pt idx="719">
                  <c:v>4.67</c:v>
                </c:pt>
                <c:pt idx="720">
                  <c:v>4.7300000000000004</c:v>
                </c:pt>
                <c:pt idx="721">
                  <c:v>4.78</c:v>
                </c:pt>
                <c:pt idx="722">
                  <c:v>4.83</c:v>
                </c:pt>
                <c:pt idx="723">
                  <c:v>4.8899999999999997</c:v>
                </c:pt>
                <c:pt idx="724">
                  <c:v>4.9400000000000004</c:v>
                </c:pt>
                <c:pt idx="725">
                  <c:v>5</c:v>
                </c:pt>
                <c:pt idx="726">
                  <c:v>5.05</c:v>
                </c:pt>
                <c:pt idx="727">
                  <c:v>5.0999999999999996</c:v>
                </c:pt>
                <c:pt idx="728">
                  <c:v>5.16</c:v>
                </c:pt>
                <c:pt idx="729">
                  <c:v>5.21</c:v>
                </c:pt>
                <c:pt idx="730">
                  <c:v>5.27</c:v>
                </c:pt>
                <c:pt idx="731">
                  <c:v>5.32</c:v>
                </c:pt>
                <c:pt idx="732">
                  <c:v>5.38</c:v>
                </c:pt>
                <c:pt idx="733">
                  <c:v>5.43</c:v>
                </c:pt>
                <c:pt idx="734">
                  <c:v>5.48</c:v>
                </c:pt>
                <c:pt idx="735">
                  <c:v>5.54</c:v>
                </c:pt>
                <c:pt idx="736">
                  <c:v>5.59</c:v>
                </c:pt>
                <c:pt idx="737">
                  <c:v>5.65</c:v>
                </c:pt>
                <c:pt idx="738">
                  <c:v>5.7</c:v>
                </c:pt>
                <c:pt idx="739">
                  <c:v>5.75</c:v>
                </c:pt>
                <c:pt idx="740">
                  <c:v>5.81</c:v>
                </c:pt>
                <c:pt idx="741">
                  <c:v>5.86</c:v>
                </c:pt>
                <c:pt idx="742">
                  <c:v>5.92</c:v>
                </c:pt>
                <c:pt idx="743">
                  <c:v>5.97</c:v>
                </c:pt>
                <c:pt idx="744">
                  <c:v>6.02</c:v>
                </c:pt>
                <c:pt idx="745">
                  <c:v>6.08</c:v>
                </c:pt>
                <c:pt idx="746">
                  <c:v>6.13</c:v>
                </c:pt>
                <c:pt idx="747">
                  <c:v>6.19</c:v>
                </c:pt>
                <c:pt idx="748">
                  <c:v>6.24</c:v>
                </c:pt>
                <c:pt idx="749">
                  <c:v>6.29</c:v>
                </c:pt>
                <c:pt idx="750">
                  <c:v>6.35</c:v>
                </c:pt>
                <c:pt idx="751">
                  <c:v>6.4</c:v>
                </c:pt>
                <c:pt idx="752">
                  <c:v>6.46</c:v>
                </c:pt>
                <c:pt idx="753">
                  <c:v>6.51</c:v>
                </c:pt>
                <c:pt idx="754">
                  <c:v>6.57</c:v>
                </c:pt>
                <c:pt idx="755">
                  <c:v>6.62</c:v>
                </c:pt>
                <c:pt idx="756">
                  <c:v>6.67</c:v>
                </c:pt>
                <c:pt idx="757">
                  <c:v>6.73</c:v>
                </c:pt>
                <c:pt idx="758">
                  <c:v>6.78</c:v>
                </c:pt>
                <c:pt idx="759">
                  <c:v>6.84</c:v>
                </c:pt>
                <c:pt idx="760">
                  <c:v>6.89</c:v>
                </c:pt>
                <c:pt idx="761">
                  <c:v>6.94</c:v>
                </c:pt>
                <c:pt idx="762">
                  <c:v>7</c:v>
                </c:pt>
                <c:pt idx="763">
                  <c:v>7.05</c:v>
                </c:pt>
                <c:pt idx="764">
                  <c:v>7.11</c:v>
                </c:pt>
                <c:pt idx="765">
                  <c:v>7.16</c:v>
                </c:pt>
                <c:pt idx="766">
                  <c:v>7.21</c:v>
                </c:pt>
                <c:pt idx="767">
                  <c:v>7.27</c:v>
                </c:pt>
                <c:pt idx="768">
                  <c:v>7.32</c:v>
                </c:pt>
                <c:pt idx="769">
                  <c:v>7.38</c:v>
                </c:pt>
                <c:pt idx="770">
                  <c:v>7.43</c:v>
                </c:pt>
                <c:pt idx="771">
                  <c:v>7.49</c:v>
                </c:pt>
                <c:pt idx="772">
                  <c:v>7.54</c:v>
                </c:pt>
                <c:pt idx="773">
                  <c:v>7.59</c:v>
                </c:pt>
                <c:pt idx="774">
                  <c:v>7.65</c:v>
                </c:pt>
                <c:pt idx="775">
                  <c:v>7.7</c:v>
                </c:pt>
                <c:pt idx="776">
                  <c:v>7.76</c:v>
                </c:pt>
                <c:pt idx="777">
                  <c:v>7.81</c:v>
                </c:pt>
                <c:pt idx="778">
                  <c:v>7.86</c:v>
                </c:pt>
                <c:pt idx="779">
                  <c:v>7.92</c:v>
                </c:pt>
                <c:pt idx="780">
                  <c:v>7.97</c:v>
                </c:pt>
                <c:pt idx="781">
                  <c:v>8.0299999999999994</c:v>
                </c:pt>
                <c:pt idx="782">
                  <c:v>8.08</c:v>
                </c:pt>
                <c:pt idx="783">
                  <c:v>8.1300000000000008</c:v>
                </c:pt>
                <c:pt idx="784">
                  <c:v>8.19</c:v>
                </c:pt>
                <c:pt idx="785">
                  <c:v>8.24</c:v>
                </c:pt>
                <c:pt idx="786">
                  <c:v>8.3000000000000007</c:v>
                </c:pt>
                <c:pt idx="787">
                  <c:v>8.35</c:v>
                </c:pt>
                <c:pt idx="788">
                  <c:v>8.4</c:v>
                </c:pt>
                <c:pt idx="789">
                  <c:v>8.4600000000000009</c:v>
                </c:pt>
                <c:pt idx="790">
                  <c:v>8.51</c:v>
                </c:pt>
                <c:pt idx="791">
                  <c:v>8.57</c:v>
                </c:pt>
                <c:pt idx="792">
                  <c:v>8.6199999999999992</c:v>
                </c:pt>
                <c:pt idx="793">
                  <c:v>8.68</c:v>
                </c:pt>
                <c:pt idx="794">
                  <c:v>8.73</c:v>
                </c:pt>
                <c:pt idx="795">
                  <c:v>8.7799999999999994</c:v>
                </c:pt>
                <c:pt idx="796">
                  <c:v>8.84</c:v>
                </c:pt>
                <c:pt idx="797">
                  <c:v>8.89</c:v>
                </c:pt>
                <c:pt idx="798">
                  <c:v>8.9499999999999993</c:v>
                </c:pt>
                <c:pt idx="799">
                  <c:v>9</c:v>
                </c:pt>
                <c:pt idx="800">
                  <c:v>9.09</c:v>
                </c:pt>
                <c:pt idx="801">
                  <c:v>9.17</c:v>
                </c:pt>
                <c:pt idx="802">
                  <c:v>9.26</c:v>
                </c:pt>
                <c:pt idx="803">
                  <c:v>9.35</c:v>
                </c:pt>
                <c:pt idx="804">
                  <c:v>9.44</c:v>
                </c:pt>
                <c:pt idx="805">
                  <c:v>9.52</c:v>
                </c:pt>
                <c:pt idx="806">
                  <c:v>9.61</c:v>
                </c:pt>
                <c:pt idx="807">
                  <c:v>9.6999999999999993</c:v>
                </c:pt>
                <c:pt idx="808">
                  <c:v>9.7799999999999994</c:v>
                </c:pt>
                <c:pt idx="809">
                  <c:v>9.8699999999999992</c:v>
                </c:pt>
                <c:pt idx="810">
                  <c:v>9.9600000000000009</c:v>
                </c:pt>
                <c:pt idx="811">
                  <c:v>10.050000000000001</c:v>
                </c:pt>
                <c:pt idx="812">
                  <c:v>10.130000000000001</c:v>
                </c:pt>
                <c:pt idx="813">
                  <c:v>10.220000000000001</c:v>
                </c:pt>
                <c:pt idx="814">
                  <c:v>10.31</c:v>
                </c:pt>
                <c:pt idx="815">
                  <c:v>10.4</c:v>
                </c:pt>
                <c:pt idx="816">
                  <c:v>10.48</c:v>
                </c:pt>
                <c:pt idx="817">
                  <c:v>10.57</c:v>
                </c:pt>
                <c:pt idx="818">
                  <c:v>10.66</c:v>
                </c:pt>
                <c:pt idx="819">
                  <c:v>10.74</c:v>
                </c:pt>
                <c:pt idx="820">
                  <c:v>10.83</c:v>
                </c:pt>
                <c:pt idx="821">
                  <c:v>10.92</c:v>
                </c:pt>
                <c:pt idx="822">
                  <c:v>11.01</c:v>
                </c:pt>
                <c:pt idx="823">
                  <c:v>11.09</c:v>
                </c:pt>
                <c:pt idx="824">
                  <c:v>11.18</c:v>
                </c:pt>
                <c:pt idx="825">
                  <c:v>11.27</c:v>
                </c:pt>
                <c:pt idx="826">
                  <c:v>11.35</c:v>
                </c:pt>
                <c:pt idx="827">
                  <c:v>11.44</c:v>
                </c:pt>
                <c:pt idx="828">
                  <c:v>11.53</c:v>
                </c:pt>
                <c:pt idx="829">
                  <c:v>11.62</c:v>
                </c:pt>
                <c:pt idx="830">
                  <c:v>11.7</c:v>
                </c:pt>
                <c:pt idx="831">
                  <c:v>11.79</c:v>
                </c:pt>
                <c:pt idx="832">
                  <c:v>11.88</c:v>
                </c:pt>
                <c:pt idx="833">
                  <c:v>11.96</c:v>
                </c:pt>
                <c:pt idx="834">
                  <c:v>12.05</c:v>
                </c:pt>
                <c:pt idx="835">
                  <c:v>12.14</c:v>
                </c:pt>
                <c:pt idx="836">
                  <c:v>12.23</c:v>
                </c:pt>
                <c:pt idx="837">
                  <c:v>12.31</c:v>
                </c:pt>
                <c:pt idx="838">
                  <c:v>12.4</c:v>
                </c:pt>
                <c:pt idx="839">
                  <c:v>12.49</c:v>
                </c:pt>
                <c:pt idx="840">
                  <c:v>12.58</c:v>
                </c:pt>
                <c:pt idx="841">
                  <c:v>12.66</c:v>
                </c:pt>
                <c:pt idx="842">
                  <c:v>12.75</c:v>
                </c:pt>
                <c:pt idx="843">
                  <c:v>12.84</c:v>
                </c:pt>
                <c:pt idx="844">
                  <c:v>12.92</c:v>
                </c:pt>
                <c:pt idx="845">
                  <c:v>13.01</c:v>
                </c:pt>
                <c:pt idx="846">
                  <c:v>13.1</c:v>
                </c:pt>
                <c:pt idx="847">
                  <c:v>13.19</c:v>
                </c:pt>
                <c:pt idx="848">
                  <c:v>13.27</c:v>
                </c:pt>
                <c:pt idx="849">
                  <c:v>13.36</c:v>
                </c:pt>
                <c:pt idx="850">
                  <c:v>13.45</c:v>
                </c:pt>
                <c:pt idx="851">
                  <c:v>13.53</c:v>
                </c:pt>
                <c:pt idx="852">
                  <c:v>13.62</c:v>
                </c:pt>
                <c:pt idx="853">
                  <c:v>13.71</c:v>
                </c:pt>
                <c:pt idx="854">
                  <c:v>13.8</c:v>
                </c:pt>
                <c:pt idx="855">
                  <c:v>13.88</c:v>
                </c:pt>
                <c:pt idx="856">
                  <c:v>13.97</c:v>
                </c:pt>
                <c:pt idx="857">
                  <c:v>14.06</c:v>
                </c:pt>
                <c:pt idx="858">
                  <c:v>14.14</c:v>
                </c:pt>
                <c:pt idx="859">
                  <c:v>14.23</c:v>
                </c:pt>
                <c:pt idx="860">
                  <c:v>14.32</c:v>
                </c:pt>
                <c:pt idx="861">
                  <c:v>14.41</c:v>
                </c:pt>
                <c:pt idx="862">
                  <c:v>14.49</c:v>
                </c:pt>
                <c:pt idx="863">
                  <c:v>14.58</c:v>
                </c:pt>
                <c:pt idx="864">
                  <c:v>14.67</c:v>
                </c:pt>
                <c:pt idx="865">
                  <c:v>14.76</c:v>
                </c:pt>
                <c:pt idx="866">
                  <c:v>14.84</c:v>
                </c:pt>
                <c:pt idx="867">
                  <c:v>14.93</c:v>
                </c:pt>
                <c:pt idx="868">
                  <c:v>15.02</c:v>
                </c:pt>
                <c:pt idx="869">
                  <c:v>15.1</c:v>
                </c:pt>
                <c:pt idx="870">
                  <c:v>15.19</c:v>
                </c:pt>
                <c:pt idx="871">
                  <c:v>15.28</c:v>
                </c:pt>
                <c:pt idx="872">
                  <c:v>15.37</c:v>
                </c:pt>
                <c:pt idx="873">
                  <c:v>15.45</c:v>
                </c:pt>
                <c:pt idx="874">
                  <c:v>15.54</c:v>
                </c:pt>
                <c:pt idx="875">
                  <c:v>15.63</c:v>
                </c:pt>
                <c:pt idx="876">
                  <c:v>15.71</c:v>
                </c:pt>
                <c:pt idx="877">
                  <c:v>15.8</c:v>
                </c:pt>
                <c:pt idx="878">
                  <c:v>15.89</c:v>
                </c:pt>
                <c:pt idx="879">
                  <c:v>15.98</c:v>
                </c:pt>
                <c:pt idx="880">
                  <c:v>16.059999999999999</c:v>
                </c:pt>
                <c:pt idx="881">
                  <c:v>16.149999999999999</c:v>
                </c:pt>
                <c:pt idx="882">
                  <c:v>16.239999999999998</c:v>
                </c:pt>
                <c:pt idx="883">
                  <c:v>16.32</c:v>
                </c:pt>
                <c:pt idx="884">
                  <c:v>16.41</c:v>
                </c:pt>
                <c:pt idx="885">
                  <c:v>16.5</c:v>
                </c:pt>
                <c:pt idx="886">
                  <c:v>16.59</c:v>
                </c:pt>
                <c:pt idx="887">
                  <c:v>16.670000000000002</c:v>
                </c:pt>
                <c:pt idx="888">
                  <c:v>16.760000000000002</c:v>
                </c:pt>
                <c:pt idx="889">
                  <c:v>16.850000000000001</c:v>
                </c:pt>
                <c:pt idx="890">
                  <c:v>16.940000000000001</c:v>
                </c:pt>
                <c:pt idx="891">
                  <c:v>17.02</c:v>
                </c:pt>
                <c:pt idx="892">
                  <c:v>17.11</c:v>
                </c:pt>
                <c:pt idx="893">
                  <c:v>17.2</c:v>
                </c:pt>
                <c:pt idx="894">
                  <c:v>17.28</c:v>
                </c:pt>
                <c:pt idx="895">
                  <c:v>17.37</c:v>
                </c:pt>
                <c:pt idx="896">
                  <c:v>17.46</c:v>
                </c:pt>
                <c:pt idx="897">
                  <c:v>17.55</c:v>
                </c:pt>
                <c:pt idx="898">
                  <c:v>17.63</c:v>
                </c:pt>
                <c:pt idx="899">
                  <c:v>17.72</c:v>
                </c:pt>
                <c:pt idx="900">
                  <c:v>17.86</c:v>
                </c:pt>
                <c:pt idx="901">
                  <c:v>18.010000000000002</c:v>
                </c:pt>
                <c:pt idx="902">
                  <c:v>18.149999999999999</c:v>
                </c:pt>
                <c:pt idx="903">
                  <c:v>18.29</c:v>
                </c:pt>
                <c:pt idx="904">
                  <c:v>18.43</c:v>
                </c:pt>
                <c:pt idx="905">
                  <c:v>18.579999999999998</c:v>
                </c:pt>
                <c:pt idx="906">
                  <c:v>18.72</c:v>
                </c:pt>
                <c:pt idx="907">
                  <c:v>18.86</c:v>
                </c:pt>
                <c:pt idx="908">
                  <c:v>19.010000000000002</c:v>
                </c:pt>
                <c:pt idx="909">
                  <c:v>19.149999999999999</c:v>
                </c:pt>
                <c:pt idx="910">
                  <c:v>19.29</c:v>
                </c:pt>
                <c:pt idx="911">
                  <c:v>19.43</c:v>
                </c:pt>
                <c:pt idx="912">
                  <c:v>19.579999999999998</c:v>
                </c:pt>
                <c:pt idx="913">
                  <c:v>19.72</c:v>
                </c:pt>
                <c:pt idx="914">
                  <c:v>19.86</c:v>
                </c:pt>
                <c:pt idx="915">
                  <c:v>20</c:v>
                </c:pt>
                <c:pt idx="916">
                  <c:v>20.149999999999999</c:v>
                </c:pt>
                <c:pt idx="917">
                  <c:v>20.29</c:v>
                </c:pt>
                <c:pt idx="918">
                  <c:v>20.43</c:v>
                </c:pt>
                <c:pt idx="919">
                  <c:v>20.58</c:v>
                </c:pt>
                <c:pt idx="920">
                  <c:v>20.72</c:v>
                </c:pt>
                <c:pt idx="921">
                  <c:v>20.86</c:v>
                </c:pt>
                <c:pt idx="922">
                  <c:v>21</c:v>
                </c:pt>
                <c:pt idx="923">
                  <c:v>21.15</c:v>
                </c:pt>
                <c:pt idx="924">
                  <c:v>21.29</c:v>
                </c:pt>
                <c:pt idx="925">
                  <c:v>21.43</c:v>
                </c:pt>
                <c:pt idx="926">
                  <c:v>21.58</c:v>
                </c:pt>
                <c:pt idx="927">
                  <c:v>21.72</c:v>
                </c:pt>
                <c:pt idx="928">
                  <c:v>21.86</c:v>
                </c:pt>
                <c:pt idx="929">
                  <c:v>22</c:v>
                </c:pt>
                <c:pt idx="930">
                  <c:v>22.15</c:v>
                </c:pt>
                <c:pt idx="931">
                  <c:v>22.29</c:v>
                </c:pt>
                <c:pt idx="932">
                  <c:v>22.43</c:v>
                </c:pt>
                <c:pt idx="933">
                  <c:v>22.58</c:v>
                </c:pt>
                <c:pt idx="934">
                  <c:v>22.72</c:v>
                </c:pt>
                <c:pt idx="935">
                  <c:v>22.86</c:v>
                </c:pt>
                <c:pt idx="936">
                  <c:v>23</c:v>
                </c:pt>
                <c:pt idx="937">
                  <c:v>23.15</c:v>
                </c:pt>
                <c:pt idx="938">
                  <c:v>23.29</c:v>
                </c:pt>
                <c:pt idx="939">
                  <c:v>23.43</c:v>
                </c:pt>
                <c:pt idx="940">
                  <c:v>23.57</c:v>
                </c:pt>
                <c:pt idx="941">
                  <c:v>23.72</c:v>
                </c:pt>
                <c:pt idx="942">
                  <c:v>23.86</c:v>
                </c:pt>
                <c:pt idx="943">
                  <c:v>24</c:v>
                </c:pt>
                <c:pt idx="944">
                  <c:v>24.15</c:v>
                </c:pt>
                <c:pt idx="945">
                  <c:v>24.29</c:v>
                </c:pt>
                <c:pt idx="946">
                  <c:v>24.43</c:v>
                </c:pt>
                <c:pt idx="947">
                  <c:v>24.57</c:v>
                </c:pt>
                <c:pt idx="948">
                  <c:v>24.72</c:v>
                </c:pt>
                <c:pt idx="949">
                  <c:v>24.86</c:v>
                </c:pt>
                <c:pt idx="950">
                  <c:v>25</c:v>
                </c:pt>
                <c:pt idx="951">
                  <c:v>25.15</c:v>
                </c:pt>
                <c:pt idx="952">
                  <c:v>25.29</c:v>
                </c:pt>
                <c:pt idx="953">
                  <c:v>25.43</c:v>
                </c:pt>
                <c:pt idx="954">
                  <c:v>25.57</c:v>
                </c:pt>
                <c:pt idx="955">
                  <c:v>25.72</c:v>
                </c:pt>
                <c:pt idx="956">
                  <c:v>25.86</c:v>
                </c:pt>
                <c:pt idx="957">
                  <c:v>26</c:v>
                </c:pt>
                <c:pt idx="958">
                  <c:v>26.15</c:v>
                </c:pt>
                <c:pt idx="959">
                  <c:v>26.29</c:v>
                </c:pt>
                <c:pt idx="960">
                  <c:v>26.43</c:v>
                </c:pt>
                <c:pt idx="961">
                  <c:v>26.57</c:v>
                </c:pt>
                <c:pt idx="962">
                  <c:v>26.72</c:v>
                </c:pt>
                <c:pt idx="963">
                  <c:v>26.86</c:v>
                </c:pt>
                <c:pt idx="964">
                  <c:v>27</c:v>
                </c:pt>
                <c:pt idx="965">
                  <c:v>27.14</c:v>
                </c:pt>
                <c:pt idx="966">
                  <c:v>27.29</c:v>
                </c:pt>
                <c:pt idx="967">
                  <c:v>27.43</c:v>
                </c:pt>
                <c:pt idx="968">
                  <c:v>27.57</c:v>
                </c:pt>
                <c:pt idx="969">
                  <c:v>27.72</c:v>
                </c:pt>
                <c:pt idx="970">
                  <c:v>27.86</c:v>
                </c:pt>
                <c:pt idx="971">
                  <c:v>28</c:v>
                </c:pt>
                <c:pt idx="972">
                  <c:v>28.14</c:v>
                </c:pt>
                <c:pt idx="973">
                  <c:v>28.29</c:v>
                </c:pt>
                <c:pt idx="974">
                  <c:v>28.43</c:v>
                </c:pt>
                <c:pt idx="975">
                  <c:v>28.57</c:v>
                </c:pt>
                <c:pt idx="976">
                  <c:v>28.72</c:v>
                </c:pt>
                <c:pt idx="977">
                  <c:v>28.86</c:v>
                </c:pt>
                <c:pt idx="978">
                  <c:v>29</c:v>
                </c:pt>
                <c:pt idx="979">
                  <c:v>29.14</c:v>
                </c:pt>
                <c:pt idx="980">
                  <c:v>29.29</c:v>
                </c:pt>
                <c:pt idx="981">
                  <c:v>29.43</c:v>
                </c:pt>
                <c:pt idx="982">
                  <c:v>29.57</c:v>
                </c:pt>
                <c:pt idx="983">
                  <c:v>29.72</c:v>
                </c:pt>
                <c:pt idx="984">
                  <c:v>29.86</c:v>
                </c:pt>
                <c:pt idx="985">
                  <c:v>30</c:v>
                </c:pt>
                <c:pt idx="986">
                  <c:v>30.14</c:v>
                </c:pt>
                <c:pt idx="987">
                  <c:v>30.29</c:v>
                </c:pt>
                <c:pt idx="988">
                  <c:v>30.43</c:v>
                </c:pt>
                <c:pt idx="989">
                  <c:v>30.57</c:v>
                </c:pt>
                <c:pt idx="990">
                  <c:v>30.71</c:v>
                </c:pt>
                <c:pt idx="991">
                  <c:v>30.86</c:v>
                </c:pt>
                <c:pt idx="992">
                  <c:v>31</c:v>
                </c:pt>
                <c:pt idx="993">
                  <c:v>31.14</c:v>
                </c:pt>
                <c:pt idx="994">
                  <c:v>31.29</c:v>
                </c:pt>
                <c:pt idx="995">
                  <c:v>31.43</c:v>
                </c:pt>
                <c:pt idx="996">
                  <c:v>31.57</c:v>
                </c:pt>
                <c:pt idx="997">
                  <c:v>31.71</c:v>
                </c:pt>
                <c:pt idx="998">
                  <c:v>31.86</c:v>
                </c:pt>
                <c:pt idx="999">
                  <c:v>32</c:v>
                </c:pt>
                <c:pt idx="1000">
                  <c:v>32.18</c:v>
                </c:pt>
                <c:pt idx="1001">
                  <c:v>32.36</c:v>
                </c:pt>
                <c:pt idx="1002">
                  <c:v>32.549999999999997</c:v>
                </c:pt>
                <c:pt idx="1003">
                  <c:v>32.729999999999997</c:v>
                </c:pt>
                <c:pt idx="1004">
                  <c:v>32.909999999999997</c:v>
                </c:pt>
                <c:pt idx="1005">
                  <c:v>33.090000000000003</c:v>
                </c:pt>
                <c:pt idx="1006">
                  <c:v>33.28</c:v>
                </c:pt>
                <c:pt idx="1007">
                  <c:v>33.46</c:v>
                </c:pt>
                <c:pt idx="1008">
                  <c:v>33.64</c:v>
                </c:pt>
                <c:pt idx="1009">
                  <c:v>33.82</c:v>
                </c:pt>
                <c:pt idx="1010">
                  <c:v>34.01</c:v>
                </c:pt>
                <c:pt idx="1011">
                  <c:v>34.19</c:v>
                </c:pt>
                <c:pt idx="1012">
                  <c:v>34.369999999999997</c:v>
                </c:pt>
                <c:pt idx="1013">
                  <c:v>34.549999999999997</c:v>
                </c:pt>
                <c:pt idx="1014">
                  <c:v>34.74</c:v>
                </c:pt>
                <c:pt idx="1015">
                  <c:v>34.92</c:v>
                </c:pt>
                <c:pt idx="1016">
                  <c:v>35.1</c:v>
                </c:pt>
                <c:pt idx="1017">
                  <c:v>35.28</c:v>
                </c:pt>
                <c:pt idx="1018">
                  <c:v>35.47</c:v>
                </c:pt>
                <c:pt idx="1019">
                  <c:v>35.65</c:v>
                </c:pt>
                <c:pt idx="1020">
                  <c:v>35.83</c:v>
                </c:pt>
                <c:pt idx="1021">
                  <c:v>36.01</c:v>
                </c:pt>
                <c:pt idx="1022">
                  <c:v>36.200000000000003</c:v>
                </c:pt>
                <c:pt idx="1023">
                  <c:v>36.380000000000003</c:v>
                </c:pt>
                <c:pt idx="1024">
                  <c:v>36.56</c:v>
                </c:pt>
                <c:pt idx="1025">
                  <c:v>36.74</c:v>
                </c:pt>
                <c:pt idx="1026">
                  <c:v>36.93</c:v>
                </c:pt>
                <c:pt idx="1027">
                  <c:v>37.11</c:v>
                </c:pt>
                <c:pt idx="1028">
                  <c:v>37.29</c:v>
                </c:pt>
                <c:pt idx="1029">
                  <c:v>37.47</c:v>
                </c:pt>
                <c:pt idx="1030">
                  <c:v>37.659999999999997</c:v>
                </c:pt>
                <c:pt idx="1031">
                  <c:v>37.840000000000003</c:v>
                </c:pt>
                <c:pt idx="1032">
                  <c:v>38.020000000000003</c:v>
                </c:pt>
                <c:pt idx="1033">
                  <c:v>38.200000000000003</c:v>
                </c:pt>
                <c:pt idx="1034">
                  <c:v>38.39</c:v>
                </c:pt>
                <c:pt idx="1035">
                  <c:v>38.57</c:v>
                </c:pt>
                <c:pt idx="1036">
                  <c:v>38.75</c:v>
                </c:pt>
                <c:pt idx="1037">
                  <c:v>38.93</c:v>
                </c:pt>
                <c:pt idx="1038">
                  <c:v>39.119999999999997</c:v>
                </c:pt>
                <c:pt idx="1039">
                  <c:v>39.299999999999997</c:v>
                </c:pt>
                <c:pt idx="1040">
                  <c:v>39.479999999999997</c:v>
                </c:pt>
                <c:pt idx="1041">
                  <c:v>39.659999999999997</c:v>
                </c:pt>
                <c:pt idx="1042">
                  <c:v>39.85</c:v>
                </c:pt>
                <c:pt idx="1043">
                  <c:v>40.03</c:v>
                </c:pt>
                <c:pt idx="1044">
                  <c:v>40.21</c:v>
                </c:pt>
                <c:pt idx="1045">
                  <c:v>40.39</c:v>
                </c:pt>
                <c:pt idx="1046">
                  <c:v>40.58</c:v>
                </c:pt>
                <c:pt idx="1047">
                  <c:v>40.76</c:v>
                </c:pt>
                <c:pt idx="1048">
                  <c:v>40.94</c:v>
                </c:pt>
                <c:pt idx="1049">
                  <c:v>41.12</c:v>
                </c:pt>
                <c:pt idx="1050">
                  <c:v>41.31</c:v>
                </c:pt>
                <c:pt idx="1051">
                  <c:v>41.49</c:v>
                </c:pt>
                <c:pt idx="1052">
                  <c:v>41.67</c:v>
                </c:pt>
                <c:pt idx="1053">
                  <c:v>41.85</c:v>
                </c:pt>
                <c:pt idx="1054">
                  <c:v>42.04</c:v>
                </c:pt>
                <c:pt idx="1055">
                  <c:v>42.22</c:v>
                </c:pt>
                <c:pt idx="1056">
                  <c:v>42.4</c:v>
                </c:pt>
                <c:pt idx="1057">
                  <c:v>42.58</c:v>
                </c:pt>
                <c:pt idx="1058">
                  <c:v>42.77</c:v>
                </c:pt>
                <c:pt idx="1059">
                  <c:v>42.95</c:v>
                </c:pt>
                <c:pt idx="1060">
                  <c:v>43.13</c:v>
                </c:pt>
                <c:pt idx="1061">
                  <c:v>43.31</c:v>
                </c:pt>
                <c:pt idx="1062">
                  <c:v>43.5</c:v>
                </c:pt>
                <c:pt idx="1063">
                  <c:v>43.68</c:v>
                </c:pt>
                <c:pt idx="1064">
                  <c:v>43.86</c:v>
                </c:pt>
                <c:pt idx="1065">
                  <c:v>44.04</c:v>
                </c:pt>
                <c:pt idx="1066">
                  <c:v>44.23</c:v>
                </c:pt>
                <c:pt idx="1067">
                  <c:v>44.41</c:v>
                </c:pt>
                <c:pt idx="1068">
                  <c:v>44.59</c:v>
                </c:pt>
                <c:pt idx="1069">
                  <c:v>44.77</c:v>
                </c:pt>
                <c:pt idx="1070">
                  <c:v>44.96</c:v>
                </c:pt>
                <c:pt idx="1071">
                  <c:v>45.14</c:v>
                </c:pt>
                <c:pt idx="1072">
                  <c:v>45.32</c:v>
                </c:pt>
                <c:pt idx="1073">
                  <c:v>45.5</c:v>
                </c:pt>
                <c:pt idx="1074">
                  <c:v>45.69</c:v>
                </c:pt>
                <c:pt idx="1075">
                  <c:v>45.87</c:v>
                </c:pt>
                <c:pt idx="1076">
                  <c:v>46.05</c:v>
                </c:pt>
                <c:pt idx="1077">
                  <c:v>46.23</c:v>
                </c:pt>
                <c:pt idx="1078">
                  <c:v>46.42</c:v>
                </c:pt>
                <c:pt idx="1079">
                  <c:v>46.6</c:v>
                </c:pt>
                <c:pt idx="1080">
                  <c:v>46.78</c:v>
                </c:pt>
                <c:pt idx="1081">
                  <c:v>46.96</c:v>
                </c:pt>
                <c:pt idx="1082">
                  <c:v>47.15</c:v>
                </c:pt>
                <c:pt idx="1083">
                  <c:v>47.33</c:v>
                </c:pt>
                <c:pt idx="1084">
                  <c:v>47.51</c:v>
                </c:pt>
                <c:pt idx="1085">
                  <c:v>47.69</c:v>
                </c:pt>
                <c:pt idx="1086">
                  <c:v>47.88</c:v>
                </c:pt>
                <c:pt idx="1087">
                  <c:v>48.06</c:v>
                </c:pt>
                <c:pt idx="1088">
                  <c:v>48.24</c:v>
                </c:pt>
                <c:pt idx="1089">
                  <c:v>48.42</c:v>
                </c:pt>
                <c:pt idx="1090">
                  <c:v>48.61</c:v>
                </c:pt>
                <c:pt idx="1091">
                  <c:v>48.79</c:v>
                </c:pt>
                <c:pt idx="1092">
                  <c:v>48.97</c:v>
                </c:pt>
                <c:pt idx="1093">
                  <c:v>49.15</c:v>
                </c:pt>
                <c:pt idx="1094">
                  <c:v>49.34</c:v>
                </c:pt>
                <c:pt idx="1095">
                  <c:v>49.52</c:v>
                </c:pt>
                <c:pt idx="1096">
                  <c:v>49.7</c:v>
                </c:pt>
                <c:pt idx="1097">
                  <c:v>49.88</c:v>
                </c:pt>
                <c:pt idx="1098">
                  <c:v>50.07</c:v>
                </c:pt>
                <c:pt idx="1099">
                  <c:v>50.25</c:v>
                </c:pt>
                <c:pt idx="1100">
                  <c:v>50.48</c:v>
                </c:pt>
                <c:pt idx="1101">
                  <c:v>50.71</c:v>
                </c:pt>
                <c:pt idx="1102">
                  <c:v>50.94</c:v>
                </c:pt>
                <c:pt idx="1103">
                  <c:v>51.17</c:v>
                </c:pt>
                <c:pt idx="1104">
                  <c:v>51.4</c:v>
                </c:pt>
                <c:pt idx="1105">
                  <c:v>51.63</c:v>
                </c:pt>
                <c:pt idx="1106">
                  <c:v>51.86</c:v>
                </c:pt>
                <c:pt idx="1107">
                  <c:v>52.09</c:v>
                </c:pt>
                <c:pt idx="1108">
                  <c:v>52.32</c:v>
                </c:pt>
                <c:pt idx="1109">
                  <c:v>52.55</c:v>
                </c:pt>
                <c:pt idx="1110">
                  <c:v>52.79</c:v>
                </c:pt>
                <c:pt idx="1111">
                  <c:v>53.02</c:v>
                </c:pt>
                <c:pt idx="1112">
                  <c:v>53.25</c:v>
                </c:pt>
                <c:pt idx="1113">
                  <c:v>53.48</c:v>
                </c:pt>
                <c:pt idx="1114">
                  <c:v>53.71</c:v>
                </c:pt>
                <c:pt idx="1115">
                  <c:v>53.94</c:v>
                </c:pt>
                <c:pt idx="1116">
                  <c:v>54.17</c:v>
                </c:pt>
                <c:pt idx="1117">
                  <c:v>54.4</c:v>
                </c:pt>
                <c:pt idx="1118">
                  <c:v>54.63</c:v>
                </c:pt>
                <c:pt idx="1119">
                  <c:v>54.86</c:v>
                </c:pt>
                <c:pt idx="1120">
                  <c:v>55.09</c:v>
                </c:pt>
                <c:pt idx="1121">
                  <c:v>55.32</c:v>
                </c:pt>
                <c:pt idx="1122">
                  <c:v>55.55</c:v>
                </c:pt>
                <c:pt idx="1123">
                  <c:v>55.78</c:v>
                </c:pt>
                <c:pt idx="1124">
                  <c:v>56.01</c:v>
                </c:pt>
                <c:pt idx="1125">
                  <c:v>56.24</c:v>
                </c:pt>
                <c:pt idx="1126">
                  <c:v>56.47</c:v>
                </c:pt>
                <c:pt idx="1127">
                  <c:v>56.7</c:v>
                </c:pt>
                <c:pt idx="1128">
                  <c:v>56.93</c:v>
                </c:pt>
                <c:pt idx="1129">
                  <c:v>57.16</c:v>
                </c:pt>
                <c:pt idx="1130">
                  <c:v>57.4</c:v>
                </c:pt>
                <c:pt idx="1131">
                  <c:v>57.63</c:v>
                </c:pt>
                <c:pt idx="1132">
                  <c:v>57.86</c:v>
                </c:pt>
                <c:pt idx="1133">
                  <c:v>58.09</c:v>
                </c:pt>
                <c:pt idx="1134">
                  <c:v>58.32</c:v>
                </c:pt>
                <c:pt idx="1135">
                  <c:v>58.55</c:v>
                </c:pt>
                <c:pt idx="1136">
                  <c:v>58.78</c:v>
                </c:pt>
                <c:pt idx="1137">
                  <c:v>59.01</c:v>
                </c:pt>
                <c:pt idx="1138">
                  <c:v>59.24</c:v>
                </c:pt>
                <c:pt idx="1139">
                  <c:v>59.47</c:v>
                </c:pt>
                <c:pt idx="1140">
                  <c:v>59.7</c:v>
                </c:pt>
                <c:pt idx="1141">
                  <c:v>59.93</c:v>
                </c:pt>
                <c:pt idx="1142">
                  <c:v>60.16</c:v>
                </c:pt>
                <c:pt idx="1143">
                  <c:v>60.39</c:v>
                </c:pt>
                <c:pt idx="1144">
                  <c:v>60.62</c:v>
                </c:pt>
                <c:pt idx="1145">
                  <c:v>60.85</c:v>
                </c:pt>
                <c:pt idx="1146">
                  <c:v>61.08</c:v>
                </c:pt>
                <c:pt idx="1147">
                  <c:v>61.31</c:v>
                </c:pt>
                <c:pt idx="1148">
                  <c:v>61.54</c:v>
                </c:pt>
                <c:pt idx="1149">
                  <c:v>61.77</c:v>
                </c:pt>
                <c:pt idx="1150">
                  <c:v>62.01</c:v>
                </c:pt>
                <c:pt idx="1151">
                  <c:v>62.24</c:v>
                </c:pt>
                <c:pt idx="1152">
                  <c:v>62.47</c:v>
                </c:pt>
                <c:pt idx="1153">
                  <c:v>62.7</c:v>
                </c:pt>
                <c:pt idx="1154">
                  <c:v>62.93</c:v>
                </c:pt>
                <c:pt idx="1155">
                  <c:v>63.16</c:v>
                </c:pt>
                <c:pt idx="1156">
                  <c:v>63.39</c:v>
                </c:pt>
                <c:pt idx="1157">
                  <c:v>63.62</c:v>
                </c:pt>
                <c:pt idx="1158">
                  <c:v>63.85</c:v>
                </c:pt>
                <c:pt idx="1159">
                  <c:v>64.08</c:v>
                </c:pt>
                <c:pt idx="1160">
                  <c:v>64.31</c:v>
                </c:pt>
                <c:pt idx="1161">
                  <c:v>64.540000000000006</c:v>
                </c:pt>
                <c:pt idx="1162">
                  <c:v>64.77</c:v>
                </c:pt>
                <c:pt idx="1163">
                  <c:v>65</c:v>
                </c:pt>
                <c:pt idx="1164">
                  <c:v>65.23</c:v>
                </c:pt>
                <c:pt idx="1165">
                  <c:v>65.459999999999994</c:v>
                </c:pt>
                <c:pt idx="1166">
                  <c:v>65.69</c:v>
                </c:pt>
                <c:pt idx="1167">
                  <c:v>65.92</c:v>
                </c:pt>
                <c:pt idx="1168">
                  <c:v>66.150000000000006</c:v>
                </c:pt>
                <c:pt idx="1169">
                  <c:v>66.38</c:v>
                </c:pt>
                <c:pt idx="1170">
                  <c:v>66.62</c:v>
                </c:pt>
                <c:pt idx="1171">
                  <c:v>66.849999999999994</c:v>
                </c:pt>
                <c:pt idx="1172">
                  <c:v>67.08</c:v>
                </c:pt>
                <c:pt idx="1173">
                  <c:v>67.31</c:v>
                </c:pt>
                <c:pt idx="1174">
                  <c:v>67.540000000000006</c:v>
                </c:pt>
                <c:pt idx="1175">
                  <c:v>67.77</c:v>
                </c:pt>
                <c:pt idx="1176">
                  <c:v>68</c:v>
                </c:pt>
                <c:pt idx="1177">
                  <c:v>68.23</c:v>
                </c:pt>
                <c:pt idx="1178">
                  <c:v>68.459999999999994</c:v>
                </c:pt>
                <c:pt idx="1179">
                  <c:v>68.69</c:v>
                </c:pt>
                <c:pt idx="1180">
                  <c:v>68.92</c:v>
                </c:pt>
                <c:pt idx="1181">
                  <c:v>69.150000000000006</c:v>
                </c:pt>
                <c:pt idx="1182">
                  <c:v>69.38</c:v>
                </c:pt>
                <c:pt idx="1183">
                  <c:v>69.61</c:v>
                </c:pt>
                <c:pt idx="1184">
                  <c:v>69.84</c:v>
                </c:pt>
                <c:pt idx="1185">
                  <c:v>70.069999999999993</c:v>
                </c:pt>
                <c:pt idx="1186">
                  <c:v>70.3</c:v>
                </c:pt>
                <c:pt idx="1187">
                  <c:v>70.53</c:v>
                </c:pt>
                <c:pt idx="1188">
                  <c:v>70.760000000000005</c:v>
                </c:pt>
                <c:pt idx="1189">
                  <c:v>70.989999999999995</c:v>
                </c:pt>
                <c:pt idx="1190">
                  <c:v>71.23</c:v>
                </c:pt>
                <c:pt idx="1191">
                  <c:v>71.459999999999994</c:v>
                </c:pt>
                <c:pt idx="1192">
                  <c:v>71.69</c:v>
                </c:pt>
                <c:pt idx="1193">
                  <c:v>71.92</c:v>
                </c:pt>
                <c:pt idx="1194">
                  <c:v>72.150000000000006</c:v>
                </c:pt>
                <c:pt idx="1195">
                  <c:v>72.38</c:v>
                </c:pt>
                <c:pt idx="1196">
                  <c:v>72.61</c:v>
                </c:pt>
                <c:pt idx="1197">
                  <c:v>72.84</c:v>
                </c:pt>
                <c:pt idx="1198">
                  <c:v>73.069999999999993</c:v>
                </c:pt>
                <c:pt idx="1199">
                  <c:v>73.3</c:v>
                </c:pt>
                <c:pt idx="1200">
                  <c:v>73.569999999999993</c:v>
                </c:pt>
                <c:pt idx="1201">
                  <c:v>73.84</c:v>
                </c:pt>
                <c:pt idx="1202">
                  <c:v>74.11</c:v>
                </c:pt>
                <c:pt idx="1203">
                  <c:v>74.38</c:v>
                </c:pt>
                <c:pt idx="1204">
                  <c:v>74.66</c:v>
                </c:pt>
                <c:pt idx="1205">
                  <c:v>74.930000000000007</c:v>
                </c:pt>
                <c:pt idx="1206">
                  <c:v>75.2</c:v>
                </c:pt>
                <c:pt idx="1207">
                  <c:v>75.47</c:v>
                </c:pt>
                <c:pt idx="1208">
                  <c:v>75.739999999999995</c:v>
                </c:pt>
                <c:pt idx="1209">
                  <c:v>76.010000000000005</c:v>
                </c:pt>
                <c:pt idx="1210">
                  <c:v>76.28</c:v>
                </c:pt>
                <c:pt idx="1211">
                  <c:v>76.55</c:v>
                </c:pt>
                <c:pt idx="1212">
                  <c:v>76.83</c:v>
                </c:pt>
                <c:pt idx="1213">
                  <c:v>77.099999999999994</c:v>
                </c:pt>
                <c:pt idx="1214">
                  <c:v>77.37</c:v>
                </c:pt>
                <c:pt idx="1215">
                  <c:v>77.64</c:v>
                </c:pt>
                <c:pt idx="1216">
                  <c:v>77.91</c:v>
                </c:pt>
                <c:pt idx="1217">
                  <c:v>78.180000000000007</c:v>
                </c:pt>
                <c:pt idx="1218">
                  <c:v>78.45</c:v>
                </c:pt>
                <c:pt idx="1219">
                  <c:v>78.72</c:v>
                </c:pt>
                <c:pt idx="1220">
                  <c:v>79</c:v>
                </c:pt>
                <c:pt idx="1221">
                  <c:v>79.27</c:v>
                </c:pt>
                <c:pt idx="1222">
                  <c:v>79.540000000000006</c:v>
                </c:pt>
                <c:pt idx="1223">
                  <c:v>79.81</c:v>
                </c:pt>
                <c:pt idx="1224">
                  <c:v>80.08</c:v>
                </c:pt>
                <c:pt idx="1225">
                  <c:v>80.349999999999994</c:v>
                </c:pt>
                <c:pt idx="1226">
                  <c:v>80.62</c:v>
                </c:pt>
                <c:pt idx="1227">
                  <c:v>80.89</c:v>
                </c:pt>
                <c:pt idx="1228">
                  <c:v>81.16</c:v>
                </c:pt>
                <c:pt idx="1229">
                  <c:v>81.44</c:v>
                </c:pt>
                <c:pt idx="1230">
                  <c:v>81.709999999999994</c:v>
                </c:pt>
                <c:pt idx="1231">
                  <c:v>81.98</c:v>
                </c:pt>
                <c:pt idx="1232">
                  <c:v>82.25</c:v>
                </c:pt>
                <c:pt idx="1233">
                  <c:v>82.52</c:v>
                </c:pt>
                <c:pt idx="1234">
                  <c:v>82.79</c:v>
                </c:pt>
                <c:pt idx="1235">
                  <c:v>83.06</c:v>
                </c:pt>
                <c:pt idx="1236">
                  <c:v>83.33</c:v>
                </c:pt>
                <c:pt idx="1237">
                  <c:v>83.61</c:v>
                </c:pt>
                <c:pt idx="1238">
                  <c:v>83.88</c:v>
                </c:pt>
                <c:pt idx="1239">
                  <c:v>84.15</c:v>
                </c:pt>
                <c:pt idx="1240">
                  <c:v>84.42</c:v>
                </c:pt>
                <c:pt idx="1241">
                  <c:v>84.69</c:v>
                </c:pt>
                <c:pt idx="1242">
                  <c:v>84.96</c:v>
                </c:pt>
                <c:pt idx="1243">
                  <c:v>85.23</c:v>
                </c:pt>
                <c:pt idx="1244">
                  <c:v>85.5</c:v>
                </c:pt>
                <c:pt idx="1245">
                  <c:v>85.78</c:v>
                </c:pt>
                <c:pt idx="1246">
                  <c:v>86.05</c:v>
                </c:pt>
                <c:pt idx="1247">
                  <c:v>86.32</c:v>
                </c:pt>
                <c:pt idx="1248">
                  <c:v>86.59</c:v>
                </c:pt>
                <c:pt idx="1249">
                  <c:v>86.86</c:v>
                </c:pt>
                <c:pt idx="1250">
                  <c:v>87.13</c:v>
                </c:pt>
                <c:pt idx="1251">
                  <c:v>87.4</c:v>
                </c:pt>
                <c:pt idx="1252">
                  <c:v>87.67</c:v>
                </c:pt>
                <c:pt idx="1253">
                  <c:v>87.94</c:v>
                </c:pt>
                <c:pt idx="1254">
                  <c:v>88.22</c:v>
                </c:pt>
                <c:pt idx="1255">
                  <c:v>88.49</c:v>
                </c:pt>
                <c:pt idx="1256">
                  <c:v>88.76</c:v>
                </c:pt>
                <c:pt idx="1257">
                  <c:v>89.03</c:v>
                </c:pt>
                <c:pt idx="1258">
                  <c:v>89.3</c:v>
                </c:pt>
                <c:pt idx="1259">
                  <c:v>89.57</c:v>
                </c:pt>
                <c:pt idx="1260">
                  <c:v>89.84</c:v>
                </c:pt>
                <c:pt idx="1261">
                  <c:v>90.11</c:v>
                </c:pt>
                <c:pt idx="1262">
                  <c:v>90.39</c:v>
                </c:pt>
                <c:pt idx="1263">
                  <c:v>90.66</c:v>
                </c:pt>
                <c:pt idx="1264">
                  <c:v>90.93</c:v>
                </c:pt>
                <c:pt idx="1265">
                  <c:v>91.2</c:v>
                </c:pt>
                <c:pt idx="1266">
                  <c:v>91.47</c:v>
                </c:pt>
                <c:pt idx="1267">
                  <c:v>91.74</c:v>
                </c:pt>
                <c:pt idx="1268">
                  <c:v>92.01</c:v>
                </c:pt>
                <c:pt idx="1269">
                  <c:v>92.28</c:v>
                </c:pt>
                <c:pt idx="1270">
                  <c:v>92.56</c:v>
                </c:pt>
                <c:pt idx="1271">
                  <c:v>92.83</c:v>
                </c:pt>
                <c:pt idx="1272">
                  <c:v>93.1</c:v>
                </c:pt>
                <c:pt idx="1273">
                  <c:v>93.37</c:v>
                </c:pt>
                <c:pt idx="1274">
                  <c:v>93.64</c:v>
                </c:pt>
                <c:pt idx="1275">
                  <c:v>93.91</c:v>
                </c:pt>
                <c:pt idx="1276">
                  <c:v>94.18</c:v>
                </c:pt>
                <c:pt idx="1277">
                  <c:v>94.45</c:v>
                </c:pt>
                <c:pt idx="1278">
                  <c:v>94.72</c:v>
                </c:pt>
                <c:pt idx="1279">
                  <c:v>95</c:v>
                </c:pt>
                <c:pt idx="1280">
                  <c:v>95.27</c:v>
                </c:pt>
                <c:pt idx="1281">
                  <c:v>95.54</c:v>
                </c:pt>
                <c:pt idx="1282">
                  <c:v>95.81</c:v>
                </c:pt>
                <c:pt idx="1283">
                  <c:v>96.08</c:v>
                </c:pt>
                <c:pt idx="1284">
                  <c:v>96.35</c:v>
                </c:pt>
                <c:pt idx="1285">
                  <c:v>96.62</c:v>
                </c:pt>
                <c:pt idx="1286">
                  <c:v>96.89</c:v>
                </c:pt>
                <c:pt idx="1287">
                  <c:v>97.17</c:v>
                </c:pt>
                <c:pt idx="1288">
                  <c:v>97.44</c:v>
                </c:pt>
                <c:pt idx="1289">
                  <c:v>97.71</c:v>
                </c:pt>
                <c:pt idx="1290">
                  <c:v>97.98</c:v>
                </c:pt>
                <c:pt idx="1291">
                  <c:v>98.25</c:v>
                </c:pt>
                <c:pt idx="1292">
                  <c:v>98.52</c:v>
                </c:pt>
                <c:pt idx="1293">
                  <c:v>98.79</c:v>
                </c:pt>
                <c:pt idx="1294">
                  <c:v>99.06</c:v>
                </c:pt>
                <c:pt idx="1295">
                  <c:v>99.34</c:v>
                </c:pt>
                <c:pt idx="1296">
                  <c:v>99.61</c:v>
                </c:pt>
                <c:pt idx="1297">
                  <c:v>99.88</c:v>
                </c:pt>
                <c:pt idx="1298">
                  <c:v>100.15</c:v>
                </c:pt>
                <c:pt idx="1299">
                  <c:v>100.42</c:v>
                </c:pt>
                <c:pt idx="1300">
                  <c:v>100.76</c:v>
                </c:pt>
                <c:pt idx="1301">
                  <c:v>101.09</c:v>
                </c:pt>
                <c:pt idx="1302">
                  <c:v>101.43</c:v>
                </c:pt>
                <c:pt idx="1303">
                  <c:v>101.76</c:v>
                </c:pt>
                <c:pt idx="1304">
                  <c:v>102.1</c:v>
                </c:pt>
                <c:pt idx="1305">
                  <c:v>102.43</c:v>
                </c:pt>
                <c:pt idx="1306">
                  <c:v>102.77</c:v>
                </c:pt>
                <c:pt idx="1307">
                  <c:v>103.11</c:v>
                </c:pt>
                <c:pt idx="1308">
                  <c:v>103.44</c:v>
                </c:pt>
                <c:pt idx="1309">
                  <c:v>103.78</c:v>
                </c:pt>
                <c:pt idx="1310">
                  <c:v>104.11</c:v>
                </c:pt>
                <c:pt idx="1311">
                  <c:v>104.45</c:v>
                </c:pt>
                <c:pt idx="1312">
                  <c:v>104.79</c:v>
                </c:pt>
                <c:pt idx="1313">
                  <c:v>105.12</c:v>
                </c:pt>
                <c:pt idx="1314">
                  <c:v>105.46</c:v>
                </c:pt>
                <c:pt idx="1315">
                  <c:v>105.79</c:v>
                </c:pt>
                <c:pt idx="1316">
                  <c:v>106.13</c:v>
                </c:pt>
                <c:pt idx="1317">
                  <c:v>106.46</c:v>
                </c:pt>
                <c:pt idx="1318">
                  <c:v>106.8</c:v>
                </c:pt>
                <c:pt idx="1319">
                  <c:v>107.14</c:v>
                </c:pt>
                <c:pt idx="1320">
                  <c:v>107.47</c:v>
                </c:pt>
                <c:pt idx="1321">
                  <c:v>107.81</c:v>
                </c:pt>
                <c:pt idx="1322">
                  <c:v>108.14</c:v>
                </c:pt>
                <c:pt idx="1323">
                  <c:v>108.48</c:v>
                </c:pt>
                <c:pt idx="1324">
                  <c:v>108.81</c:v>
                </c:pt>
                <c:pt idx="1325">
                  <c:v>109.15</c:v>
                </c:pt>
                <c:pt idx="1326">
                  <c:v>109.49</c:v>
                </c:pt>
                <c:pt idx="1327">
                  <c:v>109.82</c:v>
                </c:pt>
                <c:pt idx="1328">
                  <c:v>110.16</c:v>
                </c:pt>
                <c:pt idx="1329">
                  <c:v>110.49</c:v>
                </c:pt>
                <c:pt idx="1330">
                  <c:v>110.83</c:v>
                </c:pt>
                <c:pt idx="1331">
                  <c:v>111.17</c:v>
                </c:pt>
                <c:pt idx="1332">
                  <c:v>111.5</c:v>
                </c:pt>
                <c:pt idx="1333">
                  <c:v>111.84</c:v>
                </c:pt>
                <c:pt idx="1334">
                  <c:v>112.17</c:v>
                </c:pt>
                <c:pt idx="1335">
                  <c:v>112.51</c:v>
                </c:pt>
                <c:pt idx="1336">
                  <c:v>112.84</c:v>
                </c:pt>
                <c:pt idx="1337">
                  <c:v>113.18</c:v>
                </c:pt>
                <c:pt idx="1338">
                  <c:v>113.52</c:v>
                </c:pt>
                <c:pt idx="1339">
                  <c:v>113.85</c:v>
                </c:pt>
                <c:pt idx="1340">
                  <c:v>114.19</c:v>
                </c:pt>
                <c:pt idx="1341">
                  <c:v>114.52</c:v>
                </c:pt>
                <c:pt idx="1342">
                  <c:v>114.86</c:v>
                </c:pt>
                <c:pt idx="1343">
                  <c:v>115.2</c:v>
                </c:pt>
                <c:pt idx="1344">
                  <c:v>115.53</c:v>
                </c:pt>
                <c:pt idx="1345">
                  <c:v>115.87</c:v>
                </c:pt>
                <c:pt idx="1346">
                  <c:v>116.2</c:v>
                </c:pt>
                <c:pt idx="1347">
                  <c:v>116.54</c:v>
                </c:pt>
                <c:pt idx="1348">
                  <c:v>116.87</c:v>
                </c:pt>
                <c:pt idx="1349">
                  <c:v>117.21</c:v>
                </c:pt>
                <c:pt idx="1350">
                  <c:v>117.55</c:v>
                </c:pt>
                <c:pt idx="1351">
                  <c:v>117.88</c:v>
                </c:pt>
                <c:pt idx="1352">
                  <c:v>118.22</c:v>
                </c:pt>
                <c:pt idx="1353">
                  <c:v>118.55</c:v>
                </c:pt>
                <c:pt idx="1354">
                  <c:v>118.89</c:v>
                </c:pt>
                <c:pt idx="1355">
                  <c:v>119.22</c:v>
                </c:pt>
                <c:pt idx="1356">
                  <c:v>119.56</c:v>
                </c:pt>
                <c:pt idx="1357">
                  <c:v>119.9</c:v>
                </c:pt>
                <c:pt idx="1358">
                  <c:v>120.23</c:v>
                </c:pt>
                <c:pt idx="1359">
                  <c:v>120.57</c:v>
                </c:pt>
                <c:pt idx="1360">
                  <c:v>120.9</c:v>
                </c:pt>
                <c:pt idx="1361">
                  <c:v>121.24</c:v>
                </c:pt>
                <c:pt idx="1362">
                  <c:v>121.58</c:v>
                </c:pt>
                <c:pt idx="1363">
                  <c:v>121.91</c:v>
                </c:pt>
                <c:pt idx="1364">
                  <c:v>122.25</c:v>
                </c:pt>
                <c:pt idx="1365">
                  <c:v>122.58</c:v>
                </c:pt>
                <c:pt idx="1366">
                  <c:v>122.92</c:v>
                </c:pt>
                <c:pt idx="1367">
                  <c:v>123.25</c:v>
                </c:pt>
                <c:pt idx="1368">
                  <c:v>123.59</c:v>
                </c:pt>
                <c:pt idx="1369">
                  <c:v>123.93</c:v>
                </c:pt>
                <c:pt idx="1370">
                  <c:v>124.26</c:v>
                </c:pt>
                <c:pt idx="1371">
                  <c:v>124.6</c:v>
                </c:pt>
                <c:pt idx="1372">
                  <c:v>124.93</c:v>
                </c:pt>
                <c:pt idx="1373">
                  <c:v>125.27</c:v>
                </c:pt>
                <c:pt idx="1374">
                  <c:v>125.6</c:v>
                </c:pt>
                <c:pt idx="1375">
                  <c:v>125.94</c:v>
                </c:pt>
                <c:pt idx="1376">
                  <c:v>126.28</c:v>
                </c:pt>
                <c:pt idx="1377">
                  <c:v>126.61</c:v>
                </c:pt>
                <c:pt idx="1378">
                  <c:v>126.95</c:v>
                </c:pt>
                <c:pt idx="1379">
                  <c:v>127.28</c:v>
                </c:pt>
                <c:pt idx="1380">
                  <c:v>127.62</c:v>
                </c:pt>
                <c:pt idx="1381">
                  <c:v>127.96</c:v>
                </c:pt>
                <c:pt idx="1382">
                  <c:v>128.29</c:v>
                </c:pt>
                <c:pt idx="1383">
                  <c:v>128.63</c:v>
                </c:pt>
                <c:pt idx="1384">
                  <c:v>128.96</c:v>
                </c:pt>
                <c:pt idx="1385">
                  <c:v>129.30000000000001</c:v>
                </c:pt>
                <c:pt idx="1386">
                  <c:v>129.63</c:v>
                </c:pt>
                <c:pt idx="1387">
                  <c:v>129.97</c:v>
                </c:pt>
                <c:pt idx="1388">
                  <c:v>130.31</c:v>
                </c:pt>
                <c:pt idx="1389">
                  <c:v>130.63999999999999</c:v>
                </c:pt>
                <c:pt idx="1390">
                  <c:v>130.97999999999999</c:v>
                </c:pt>
                <c:pt idx="1391">
                  <c:v>131.31</c:v>
                </c:pt>
                <c:pt idx="1392">
                  <c:v>131.65</c:v>
                </c:pt>
                <c:pt idx="1393">
                  <c:v>131.99</c:v>
                </c:pt>
                <c:pt idx="1394">
                  <c:v>132.32</c:v>
                </c:pt>
                <c:pt idx="1395">
                  <c:v>132.66</c:v>
                </c:pt>
                <c:pt idx="1396">
                  <c:v>132.99</c:v>
                </c:pt>
                <c:pt idx="1397">
                  <c:v>133.33000000000001</c:v>
                </c:pt>
                <c:pt idx="1398">
                  <c:v>133.66</c:v>
                </c:pt>
                <c:pt idx="1399">
                  <c:v>134</c:v>
                </c:pt>
                <c:pt idx="1400">
                  <c:v>134.38</c:v>
                </c:pt>
                <c:pt idx="1401">
                  <c:v>134.76</c:v>
                </c:pt>
                <c:pt idx="1402">
                  <c:v>135.13999999999999</c:v>
                </c:pt>
                <c:pt idx="1403">
                  <c:v>135.52000000000001</c:v>
                </c:pt>
                <c:pt idx="1404">
                  <c:v>135.91</c:v>
                </c:pt>
                <c:pt idx="1405">
                  <c:v>136.29</c:v>
                </c:pt>
                <c:pt idx="1406">
                  <c:v>136.66999999999999</c:v>
                </c:pt>
                <c:pt idx="1407">
                  <c:v>137.05000000000001</c:v>
                </c:pt>
                <c:pt idx="1408">
                  <c:v>137.43</c:v>
                </c:pt>
                <c:pt idx="1409">
                  <c:v>137.81</c:v>
                </c:pt>
                <c:pt idx="1410">
                  <c:v>138.19</c:v>
                </c:pt>
                <c:pt idx="1411">
                  <c:v>138.57</c:v>
                </c:pt>
                <c:pt idx="1412">
                  <c:v>138.94999999999999</c:v>
                </c:pt>
                <c:pt idx="1413">
                  <c:v>139.34</c:v>
                </c:pt>
                <c:pt idx="1414">
                  <c:v>139.72</c:v>
                </c:pt>
                <c:pt idx="1415">
                  <c:v>140.1</c:v>
                </c:pt>
                <c:pt idx="1416">
                  <c:v>140.47999999999999</c:v>
                </c:pt>
                <c:pt idx="1417">
                  <c:v>140.86000000000001</c:v>
                </c:pt>
                <c:pt idx="1418">
                  <c:v>141.24</c:v>
                </c:pt>
                <c:pt idx="1419">
                  <c:v>141.62</c:v>
                </c:pt>
                <c:pt idx="1420">
                  <c:v>142</c:v>
                </c:pt>
                <c:pt idx="1421">
                  <c:v>142.38</c:v>
                </c:pt>
                <c:pt idx="1422">
                  <c:v>142.77000000000001</c:v>
                </c:pt>
                <c:pt idx="1423">
                  <c:v>143.15</c:v>
                </c:pt>
                <c:pt idx="1424">
                  <c:v>143.53</c:v>
                </c:pt>
                <c:pt idx="1425">
                  <c:v>143.91</c:v>
                </c:pt>
                <c:pt idx="1426">
                  <c:v>144.29</c:v>
                </c:pt>
                <c:pt idx="1427">
                  <c:v>144.66999999999999</c:v>
                </c:pt>
                <c:pt idx="1428">
                  <c:v>145.05000000000001</c:v>
                </c:pt>
                <c:pt idx="1429">
                  <c:v>145.43</c:v>
                </c:pt>
                <c:pt idx="1430">
                  <c:v>145.81</c:v>
                </c:pt>
                <c:pt idx="1431">
                  <c:v>146.19999999999999</c:v>
                </c:pt>
                <c:pt idx="1432">
                  <c:v>146.58000000000001</c:v>
                </c:pt>
                <c:pt idx="1433">
                  <c:v>146.96</c:v>
                </c:pt>
                <c:pt idx="1434">
                  <c:v>147.34</c:v>
                </c:pt>
                <c:pt idx="1435">
                  <c:v>147.72</c:v>
                </c:pt>
                <c:pt idx="1436">
                  <c:v>148.1</c:v>
                </c:pt>
                <c:pt idx="1437">
                  <c:v>148.47999999999999</c:v>
                </c:pt>
                <c:pt idx="1438">
                  <c:v>148.86000000000001</c:v>
                </c:pt>
                <c:pt idx="1439">
                  <c:v>149.24</c:v>
                </c:pt>
                <c:pt idx="1440">
                  <c:v>149.63</c:v>
                </c:pt>
                <c:pt idx="1441">
                  <c:v>150.01</c:v>
                </c:pt>
                <c:pt idx="1442">
                  <c:v>150.38999999999999</c:v>
                </c:pt>
                <c:pt idx="1443">
                  <c:v>150.77000000000001</c:v>
                </c:pt>
                <c:pt idx="1444">
                  <c:v>151.15</c:v>
                </c:pt>
                <c:pt idx="1445">
                  <c:v>151.53</c:v>
                </c:pt>
                <c:pt idx="1446">
                  <c:v>151.91</c:v>
                </c:pt>
                <c:pt idx="1447">
                  <c:v>152.29</c:v>
                </c:pt>
                <c:pt idx="1448">
                  <c:v>152.66999999999999</c:v>
                </c:pt>
                <c:pt idx="1449">
                  <c:v>153.05000000000001</c:v>
                </c:pt>
                <c:pt idx="1450">
                  <c:v>153.44</c:v>
                </c:pt>
                <c:pt idx="1451">
                  <c:v>153.82</c:v>
                </c:pt>
                <c:pt idx="1452">
                  <c:v>154.19999999999999</c:v>
                </c:pt>
                <c:pt idx="1453">
                  <c:v>154.58000000000001</c:v>
                </c:pt>
                <c:pt idx="1454">
                  <c:v>154.96</c:v>
                </c:pt>
                <c:pt idx="1455">
                  <c:v>155.34</c:v>
                </c:pt>
                <c:pt idx="1456">
                  <c:v>155.72</c:v>
                </c:pt>
                <c:pt idx="1457">
                  <c:v>156.1</c:v>
                </c:pt>
                <c:pt idx="1458">
                  <c:v>156.47999999999999</c:v>
                </c:pt>
                <c:pt idx="1459">
                  <c:v>156.87</c:v>
                </c:pt>
                <c:pt idx="1460">
                  <c:v>157.25</c:v>
                </c:pt>
                <c:pt idx="1461">
                  <c:v>157.63</c:v>
                </c:pt>
                <c:pt idx="1462">
                  <c:v>158.01</c:v>
                </c:pt>
                <c:pt idx="1463">
                  <c:v>158.38999999999999</c:v>
                </c:pt>
                <c:pt idx="1464">
                  <c:v>158.77000000000001</c:v>
                </c:pt>
                <c:pt idx="1465">
                  <c:v>159.15</c:v>
                </c:pt>
                <c:pt idx="1466">
                  <c:v>159.53</c:v>
                </c:pt>
                <c:pt idx="1467">
                  <c:v>159.91</c:v>
                </c:pt>
                <c:pt idx="1468">
                  <c:v>160.30000000000001</c:v>
                </c:pt>
                <c:pt idx="1469">
                  <c:v>160.68</c:v>
                </c:pt>
                <c:pt idx="1470">
                  <c:v>161.06</c:v>
                </c:pt>
                <c:pt idx="1471">
                  <c:v>161.44</c:v>
                </c:pt>
                <c:pt idx="1472">
                  <c:v>161.82</c:v>
                </c:pt>
                <c:pt idx="1473">
                  <c:v>162.19999999999999</c:v>
                </c:pt>
                <c:pt idx="1474">
                  <c:v>162.58000000000001</c:v>
                </c:pt>
                <c:pt idx="1475">
                  <c:v>162.96</c:v>
                </c:pt>
                <c:pt idx="1476">
                  <c:v>163.34</c:v>
                </c:pt>
                <c:pt idx="1477">
                  <c:v>163.72999999999999</c:v>
                </c:pt>
                <c:pt idx="1478">
                  <c:v>164.11</c:v>
                </c:pt>
                <c:pt idx="1479">
                  <c:v>164.49</c:v>
                </c:pt>
                <c:pt idx="1480">
                  <c:v>164.87</c:v>
                </c:pt>
                <c:pt idx="1481">
                  <c:v>165.25</c:v>
                </c:pt>
                <c:pt idx="1482">
                  <c:v>165.63</c:v>
                </c:pt>
                <c:pt idx="1483">
                  <c:v>166.01</c:v>
                </c:pt>
                <c:pt idx="1484">
                  <c:v>166.39</c:v>
                </c:pt>
                <c:pt idx="1485">
                  <c:v>166.77</c:v>
                </c:pt>
                <c:pt idx="1486">
                  <c:v>167.16</c:v>
                </c:pt>
                <c:pt idx="1487">
                  <c:v>167.54</c:v>
                </c:pt>
                <c:pt idx="1488">
                  <c:v>167.92</c:v>
                </c:pt>
                <c:pt idx="1489">
                  <c:v>168.3</c:v>
                </c:pt>
                <c:pt idx="1490">
                  <c:v>168.68</c:v>
                </c:pt>
                <c:pt idx="1491">
                  <c:v>169.06</c:v>
                </c:pt>
                <c:pt idx="1492">
                  <c:v>169.44</c:v>
                </c:pt>
                <c:pt idx="1493">
                  <c:v>169.82</c:v>
                </c:pt>
                <c:pt idx="1494">
                  <c:v>170.2</c:v>
                </c:pt>
                <c:pt idx="1495">
                  <c:v>170.59</c:v>
                </c:pt>
                <c:pt idx="1496">
                  <c:v>170.97</c:v>
                </c:pt>
                <c:pt idx="1497">
                  <c:v>171.35</c:v>
                </c:pt>
                <c:pt idx="1498">
                  <c:v>171.73</c:v>
                </c:pt>
                <c:pt idx="1499">
                  <c:v>172.11</c:v>
                </c:pt>
                <c:pt idx="1500">
                  <c:v>172.55</c:v>
                </c:pt>
                <c:pt idx="1501">
                  <c:v>172.99</c:v>
                </c:pt>
                <c:pt idx="1502">
                  <c:v>173.43</c:v>
                </c:pt>
                <c:pt idx="1503">
                  <c:v>173.87</c:v>
                </c:pt>
                <c:pt idx="1504">
                  <c:v>174.31</c:v>
                </c:pt>
                <c:pt idx="1505">
                  <c:v>174.76</c:v>
                </c:pt>
                <c:pt idx="1506">
                  <c:v>175.2</c:v>
                </c:pt>
                <c:pt idx="1507">
                  <c:v>175.64</c:v>
                </c:pt>
                <c:pt idx="1508">
                  <c:v>176.08</c:v>
                </c:pt>
                <c:pt idx="1509">
                  <c:v>176.52</c:v>
                </c:pt>
                <c:pt idx="1510">
                  <c:v>176.96</c:v>
                </c:pt>
                <c:pt idx="1511">
                  <c:v>177.4</c:v>
                </c:pt>
                <c:pt idx="1512">
                  <c:v>177.84</c:v>
                </c:pt>
                <c:pt idx="1513">
                  <c:v>178.28</c:v>
                </c:pt>
                <c:pt idx="1514">
                  <c:v>178.72</c:v>
                </c:pt>
                <c:pt idx="1515">
                  <c:v>179.16</c:v>
                </c:pt>
                <c:pt idx="1516">
                  <c:v>179.61</c:v>
                </c:pt>
                <c:pt idx="1517">
                  <c:v>180.05</c:v>
                </c:pt>
                <c:pt idx="1518">
                  <c:v>180.49</c:v>
                </c:pt>
                <c:pt idx="1519">
                  <c:v>180.93</c:v>
                </c:pt>
                <c:pt idx="1520">
                  <c:v>181.37</c:v>
                </c:pt>
                <c:pt idx="1521">
                  <c:v>181.81</c:v>
                </c:pt>
                <c:pt idx="1522">
                  <c:v>182.25</c:v>
                </c:pt>
                <c:pt idx="1523">
                  <c:v>182.69</c:v>
                </c:pt>
                <c:pt idx="1524">
                  <c:v>183.13</c:v>
                </c:pt>
                <c:pt idx="1525">
                  <c:v>183.57</c:v>
                </c:pt>
                <c:pt idx="1526">
                  <c:v>184.01</c:v>
                </c:pt>
                <c:pt idx="1527">
                  <c:v>184.46</c:v>
                </c:pt>
                <c:pt idx="1528">
                  <c:v>184.9</c:v>
                </c:pt>
                <c:pt idx="1529">
                  <c:v>185.34</c:v>
                </c:pt>
                <c:pt idx="1530">
                  <c:v>185.78</c:v>
                </c:pt>
                <c:pt idx="1531">
                  <c:v>186.22</c:v>
                </c:pt>
                <c:pt idx="1532">
                  <c:v>186.66</c:v>
                </c:pt>
                <c:pt idx="1533">
                  <c:v>187.1</c:v>
                </c:pt>
                <c:pt idx="1534">
                  <c:v>187.54</c:v>
                </c:pt>
                <c:pt idx="1535">
                  <c:v>187.98</c:v>
                </c:pt>
                <c:pt idx="1536">
                  <c:v>188.42</c:v>
                </c:pt>
                <c:pt idx="1537">
                  <c:v>188.86</c:v>
                </c:pt>
                <c:pt idx="1538">
                  <c:v>189.31</c:v>
                </c:pt>
                <c:pt idx="1539">
                  <c:v>189.75</c:v>
                </c:pt>
                <c:pt idx="1540">
                  <c:v>190.19</c:v>
                </c:pt>
                <c:pt idx="1541">
                  <c:v>190.63</c:v>
                </c:pt>
                <c:pt idx="1542">
                  <c:v>191.07</c:v>
                </c:pt>
                <c:pt idx="1543">
                  <c:v>191.51</c:v>
                </c:pt>
                <c:pt idx="1544">
                  <c:v>191.95</c:v>
                </c:pt>
                <c:pt idx="1545">
                  <c:v>192.39</c:v>
                </c:pt>
                <c:pt idx="1546">
                  <c:v>192.83</c:v>
                </c:pt>
                <c:pt idx="1547">
                  <c:v>193.27</c:v>
                </c:pt>
                <c:pt idx="1548">
                  <c:v>193.71</c:v>
                </c:pt>
                <c:pt idx="1549">
                  <c:v>194.15</c:v>
                </c:pt>
                <c:pt idx="1550">
                  <c:v>194.6</c:v>
                </c:pt>
                <c:pt idx="1551">
                  <c:v>195.04</c:v>
                </c:pt>
                <c:pt idx="1552">
                  <c:v>195.48</c:v>
                </c:pt>
                <c:pt idx="1553">
                  <c:v>195.92</c:v>
                </c:pt>
                <c:pt idx="1554">
                  <c:v>196.36</c:v>
                </c:pt>
                <c:pt idx="1555">
                  <c:v>196.8</c:v>
                </c:pt>
                <c:pt idx="1556">
                  <c:v>197.24</c:v>
                </c:pt>
                <c:pt idx="1557">
                  <c:v>197.68</c:v>
                </c:pt>
                <c:pt idx="1558">
                  <c:v>198.12</c:v>
                </c:pt>
                <c:pt idx="1559">
                  <c:v>198.56</c:v>
                </c:pt>
                <c:pt idx="1560">
                  <c:v>199</c:v>
                </c:pt>
                <c:pt idx="1561">
                  <c:v>199.45</c:v>
                </c:pt>
                <c:pt idx="1562">
                  <c:v>199.89</c:v>
                </c:pt>
                <c:pt idx="1563">
                  <c:v>200.33</c:v>
                </c:pt>
                <c:pt idx="1564">
                  <c:v>200.77</c:v>
                </c:pt>
                <c:pt idx="1565">
                  <c:v>201.21</c:v>
                </c:pt>
                <c:pt idx="1566">
                  <c:v>201.65</c:v>
                </c:pt>
                <c:pt idx="1567">
                  <c:v>202.09</c:v>
                </c:pt>
                <c:pt idx="1568">
                  <c:v>202.53</c:v>
                </c:pt>
                <c:pt idx="1569">
                  <c:v>202.97</c:v>
                </c:pt>
                <c:pt idx="1570">
                  <c:v>203.41</c:v>
                </c:pt>
                <c:pt idx="1571">
                  <c:v>203.85</c:v>
                </c:pt>
                <c:pt idx="1572">
                  <c:v>204.3</c:v>
                </c:pt>
                <c:pt idx="1573">
                  <c:v>204.74</c:v>
                </c:pt>
                <c:pt idx="1574">
                  <c:v>205.18</c:v>
                </c:pt>
                <c:pt idx="1575">
                  <c:v>205.62</c:v>
                </c:pt>
                <c:pt idx="1576">
                  <c:v>206.06</c:v>
                </c:pt>
                <c:pt idx="1577">
                  <c:v>206.5</c:v>
                </c:pt>
                <c:pt idx="1578">
                  <c:v>206.94</c:v>
                </c:pt>
                <c:pt idx="1579">
                  <c:v>207.38</c:v>
                </c:pt>
                <c:pt idx="1580">
                  <c:v>207.82</c:v>
                </c:pt>
                <c:pt idx="1581">
                  <c:v>208.26</c:v>
                </c:pt>
                <c:pt idx="1582">
                  <c:v>208.7</c:v>
                </c:pt>
                <c:pt idx="1583">
                  <c:v>209.15</c:v>
                </c:pt>
                <c:pt idx="1584">
                  <c:v>209.59</c:v>
                </c:pt>
                <c:pt idx="1585">
                  <c:v>210.03</c:v>
                </c:pt>
                <c:pt idx="1586">
                  <c:v>210.47</c:v>
                </c:pt>
                <c:pt idx="1587">
                  <c:v>210.91</c:v>
                </c:pt>
                <c:pt idx="1588">
                  <c:v>211.35</c:v>
                </c:pt>
                <c:pt idx="1589">
                  <c:v>211.79</c:v>
                </c:pt>
                <c:pt idx="1590">
                  <c:v>212.23</c:v>
                </c:pt>
                <c:pt idx="1591">
                  <c:v>212.67</c:v>
                </c:pt>
                <c:pt idx="1592">
                  <c:v>213.11</c:v>
                </c:pt>
                <c:pt idx="1593">
                  <c:v>213.55</c:v>
                </c:pt>
                <c:pt idx="1594">
                  <c:v>214</c:v>
                </c:pt>
                <c:pt idx="1595">
                  <c:v>214.44</c:v>
                </c:pt>
                <c:pt idx="1596">
                  <c:v>214.88</c:v>
                </c:pt>
                <c:pt idx="1597">
                  <c:v>215.32</c:v>
                </c:pt>
                <c:pt idx="1598">
                  <c:v>215.76</c:v>
                </c:pt>
                <c:pt idx="1599">
                  <c:v>216.2</c:v>
                </c:pt>
                <c:pt idx="1600">
                  <c:v>216.73</c:v>
                </c:pt>
                <c:pt idx="1601">
                  <c:v>217.26</c:v>
                </c:pt>
                <c:pt idx="1602">
                  <c:v>217.78</c:v>
                </c:pt>
                <c:pt idx="1603">
                  <c:v>218.31</c:v>
                </c:pt>
                <c:pt idx="1604">
                  <c:v>218.84</c:v>
                </c:pt>
                <c:pt idx="1605">
                  <c:v>219.37</c:v>
                </c:pt>
                <c:pt idx="1606">
                  <c:v>219.89</c:v>
                </c:pt>
                <c:pt idx="1607">
                  <c:v>220.42</c:v>
                </c:pt>
                <c:pt idx="1608">
                  <c:v>220.95</c:v>
                </c:pt>
                <c:pt idx="1609">
                  <c:v>221.48</c:v>
                </c:pt>
                <c:pt idx="1610">
                  <c:v>222</c:v>
                </c:pt>
                <c:pt idx="1611">
                  <c:v>222.53</c:v>
                </c:pt>
                <c:pt idx="1612">
                  <c:v>223.06</c:v>
                </c:pt>
                <c:pt idx="1613">
                  <c:v>223.59</c:v>
                </c:pt>
                <c:pt idx="1614">
                  <c:v>224.11</c:v>
                </c:pt>
                <c:pt idx="1615">
                  <c:v>224.64</c:v>
                </c:pt>
                <c:pt idx="1616">
                  <c:v>225.17</c:v>
                </c:pt>
                <c:pt idx="1617">
                  <c:v>225.7</c:v>
                </c:pt>
                <c:pt idx="1618">
                  <c:v>226.22</c:v>
                </c:pt>
                <c:pt idx="1619">
                  <c:v>226.75</c:v>
                </c:pt>
                <c:pt idx="1620">
                  <c:v>227.28</c:v>
                </c:pt>
                <c:pt idx="1621">
                  <c:v>227.81</c:v>
                </c:pt>
                <c:pt idx="1622">
                  <c:v>228.33</c:v>
                </c:pt>
                <c:pt idx="1623">
                  <c:v>228.86</c:v>
                </c:pt>
                <c:pt idx="1624">
                  <c:v>229.39</c:v>
                </c:pt>
                <c:pt idx="1625">
                  <c:v>229.92</c:v>
                </c:pt>
                <c:pt idx="1626">
                  <c:v>230.45</c:v>
                </c:pt>
                <c:pt idx="1627">
                  <c:v>230.97</c:v>
                </c:pt>
                <c:pt idx="1628">
                  <c:v>231.5</c:v>
                </c:pt>
                <c:pt idx="1629">
                  <c:v>232.03</c:v>
                </c:pt>
                <c:pt idx="1630">
                  <c:v>232.56</c:v>
                </c:pt>
                <c:pt idx="1631">
                  <c:v>233.08</c:v>
                </c:pt>
                <c:pt idx="1632">
                  <c:v>233.61</c:v>
                </c:pt>
                <c:pt idx="1633">
                  <c:v>234.14</c:v>
                </c:pt>
                <c:pt idx="1634">
                  <c:v>234.67</c:v>
                </c:pt>
                <c:pt idx="1635">
                  <c:v>235.19</c:v>
                </c:pt>
                <c:pt idx="1636">
                  <c:v>235.72</c:v>
                </c:pt>
                <c:pt idx="1637">
                  <c:v>236.25</c:v>
                </c:pt>
                <c:pt idx="1638">
                  <c:v>236.78</c:v>
                </c:pt>
                <c:pt idx="1639">
                  <c:v>237.3</c:v>
                </c:pt>
                <c:pt idx="1640">
                  <c:v>237.83</c:v>
                </c:pt>
                <c:pt idx="1641">
                  <c:v>238.36</c:v>
                </c:pt>
                <c:pt idx="1642">
                  <c:v>238.89</c:v>
                </c:pt>
                <c:pt idx="1643">
                  <c:v>239.41</c:v>
                </c:pt>
                <c:pt idx="1644">
                  <c:v>239.94</c:v>
                </c:pt>
                <c:pt idx="1645">
                  <c:v>240.47</c:v>
                </c:pt>
                <c:pt idx="1646">
                  <c:v>241</c:v>
                </c:pt>
                <c:pt idx="1647">
                  <c:v>241.52</c:v>
                </c:pt>
                <c:pt idx="1648">
                  <c:v>242.05</c:v>
                </c:pt>
                <c:pt idx="1649">
                  <c:v>242.58</c:v>
                </c:pt>
                <c:pt idx="1650">
                  <c:v>243.11</c:v>
                </c:pt>
                <c:pt idx="1651">
                  <c:v>243.64</c:v>
                </c:pt>
                <c:pt idx="1652">
                  <c:v>244.16</c:v>
                </c:pt>
                <c:pt idx="1653">
                  <c:v>244.69</c:v>
                </c:pt>
                <c:pt idx="1654">
                  <c:v>245.22</c:v>
                </c:pt>
                <c:pt idx="1655">
                  <c:v>245.75</c:v>
                </c:pt>
                <c:pt idx="1656">
                  <c:v>246.27</c:v>
                </c:pt>
                <c:pt idx="1657">
                  <c:v>246.8</c:v>
                </c:pt>
                <c:pt idx="1658">
                  <c:v>247.33</c:v>
                </c:pt>
                <c:pt idx="1659">
                  <c:v>247.86</c:v>
                </c:pt>
                <c:pt idx="1660">
                  <c:v>248.38</c:v>
                </c:pt>
                <c:pt idx="1661">
                  <c:v>248.91</c:v>
                </c:pt>
                <c:pt idx="1662">
                  <c:v>249.44</c:v>
                </c:pt>
                <c:pt idx="1663">
                  <c:v>249.97</c:v>
                </c:pt>
                <c:pt idx="1664">
                  <c:v>250.49</c:v>
                </c:pt>
                <c:pt idx="1665">
                  <c:v>251.02</c:v>
                </c:pt>
                <c:pt idx="1666">
                  <c:v>251.55</c:v>
                </c:pt>
                <c:pt idx="1667">
                  <c:v>252.08</c:v>
                </c:pt>
                <c:pt idx="1668">
                  <c:v>252.6</c:v>
                </c:pt>
                <c:pt idx="1669">
                  <c:v>253.13</c:v>
                </c:pt>
                <c:pt idx="1670">
                  <c:v>253.66</c:v>
                </c:pt>
                <c:pt idx="1671">
                  <c:v>254.19</c:v>
                </c:pt>
                <c:pt idx="1672">
                  <c:v>254.71</c:v>
                </c:pt>
                <c:pt idx="1673">
                  <c:v>255.24</c:v>
                </c:pt>
                <c:pt idx="1674">
                  <c:v>255.77</c:v>
                </c:pt>
                <c:pt idx="1675">
                  <c:v>256.3</c:v>
                </c:pt>
                <c:pt idx="1676">
                  <c:v>256.83</c:v>
                </c:pt>
                <c:pt idx="1677">
                  <c:v>257.35000000000002</c:v>
                </c:pt>
                <c:pt idx="1678">
                  <c:v>257.88</c:v>
                </c:pt>
                <c:pt idx="1679">
                  <c:v>258.41000000000003</c:v>
                </c:pt>
                <c:pt idx="1680">
                  <c:v>258.94</c:v>
                </c:pt>
                <c:pt idx="1681">
                  <c:v>259.45999999999998</c:v>
                </c:pt>
                <c:pt idx="1682">
                  <c:v>259.99</c:v>
                </c:pt>
                <c:pt idx="1683">
                  <c:v>260.52</c:v>
                </c:pt>
                <c:pt idx="1684">
                  <c:v>261.05</c:v>
                </c:pt>
                <c:pt idx="1685">
                  <c:v>261.57</c:v>
                </c:pt>
                <c:pt idx="1686">
                  <c:v>262.10000000000002</c:v>
                </c:pt>
                <c:pt idx="1687">
                  <c:v>262.63</c:v>
                </c:pt>
                <c:pt idx="1688">
                  <c:v>263.16000000000003</c:v>
                </c:pt>
                <c:pt idx="1689">
                  <c:v>263.68</c:v>
                </c:pt>
                <c:pt idx="1690">
                  <c:v>264.20999999999998</c:v>
                </c:pt>
                <c:pt idx="1691">
                  <c:v>264.74</c:v>
                </c:pt>
                <c:pt idx="1692">
                  <c:v>265.27</c:v>
                </c:pt>
                <c:pt idx="1693">
                  <c:v>265.79000000000002</c:v>
                </c:pt>
                <c:pt idx="1694">
                  <c:v>266.32</c:v>
                </c:pt>
                <c:pt idx="1695">
                  <c:v>266.85000000000002</c:v>
                </c:pt>
                <c:pt idx="1696">
                  <c:v>267.38</c:v>
                </c:pt>
                <c:pt idx="1697">
                  <c:v>267.89999999999998</c:v>
                </c:pt>
                <c:pt idx="1698">
                  <c:v>268.43</c:v>
                </c:pt>
                <c:pt idx="1699">
                  <c:v>268.95999999999998</c:v>
                </c:pt>
                <c:pt idx="1700">
                  <c:v>269.57</c:v>
                </c:pt>
                <c:pt idx="1701">
                  <c:v>270.18</c:v>
                </c:pt>
                <c:pt idx="1702">
                  <c:v>270.79000000000002</c:v>
                </c:pt>
                <c:pt idx="1703">
                  <c:v>271.39999999999998</c:v>
                </c:pt>
                <c:pt idx="1704">
                  <c:v>272.01</c:v>
                </c:pt>
                <c:pt idx="1705">
                  <c:v>272.62</c:v>
                </c:pt>
                <c:pt idx="1706">
                  <c:v>273.23</c:v>
                </c:pt>
                <c:pt idx="1707">
                  <c:v>273.83999999999997</c:v>
                </c:pt>
                <c:pt idx="1708">
                  <c:v>274.45</c:v>
                </c:pt>
                <c:pt idx="1709">
                  <c:v>275.06</c:v>
                </c:pt>
                <c:pt idx="1710">
                  <c:v>275.67</c:v>
                </c:pt>
                <c:pt idx="1711">
                  <c:v>276.27999999999997</c:v>
                </c:pt>
                <c:pt idx="1712">
                  <c:v>276.89999999999998</c:v>
                </c:pt>
                <c:pt idx="1713">
                  <c:v>277.51</c:v>
                </c:pt>
                <c:pt idx="1714">
                  <c:v>278.12</c:v>
                </c:pt>
                <c:pt idx="1715">
                  <c:v>278.73</c:v>
                </c:pt>
                <c:pt idx="1716">
                  <c:v>279.33999999999997</c:v>
                </c:pt>
                <c:pt idx="1717">
                  <c:v>279.95</c:v>
                </c:pt>
                <c:pt idx="1718">
                  <c:v>280.56</c:v>
                </c:pt>
                <c:pt idx="1719">
                  <c:v>281.17</c:v>
                </c:pt>
                <c:pt idx="1720">
                  <c:v>281.77999999999997</c:v>
                </c:pt>
                <c:pt idx="1721">
                  <c:v>282.39</c:v>
                </c:pt>
                <c:pt idx="1722">
                  <c:v>283</c:v>
                </c:pt>
                <c:pt idx="1723">
                  <c:v>283.61</c:v>
                </c:pt>
                <c:pt idx="1724">
                  <c:v>284.22000000000003</c:v>
                </c:pt>
                <c:pt idx="1725">
                  <c:v>284.83</c:v>
                </c:pt>
                <c:pt idx="1726">
                  <c:v>285.44</c:v>
                </c:pt>
                <c:pt idx="1727">
                  <c:v>286.05</c:v>
                </c:pt>
                <c:pt idx="1728">
                  <c:v>286.66000000000003</c:v>
                </c:pt>
                <c:pt idx="1729">
                  <c:v>287.27</c:v>
                </c:pt>
                <c:pt idx="1730">
                  <c:v>287.88</c:v>
                </c:pt>
                <c:pt idx="1731">
                  <c:v>288.49</c:v>
                </c:pt>
                <c:pt idx="1732">
                  <c:v>289.10000000000002</c:v>
                </c:pt>
                <c:pt idx="1733">
                  <c:v>289.70999999999998</c:v>
                </c:pt>
                <c:pt idx="1734">
                  <c:v>290.32</c:v>
                </c:pt>
                <c:pt idx="1735">
                  <c:v>290.93</c:v>
                </c:pt>
                <c:pt idx="1736">
                  <c:v>291.54000000000002</c:v>
                </c:pt>
                <c:pt idx="1737">
                  <c:v>292.16000000000003</c:v>
                </c:pt>
                <c:pt idx="1738">
                  <c:v>292.77</c:v>
                </c:pt>
                <c:pt idx="1739">
                  <c:v>293.38</c:v>
                </c:pt>
                <c:pt idx="1740">
                  <c:v>293.99</c:v>
                </c:pt>
                <c:pt idx="1741">
                  <c:v>294.60000000000002</c:v>
                </c:pt>
                <c:pt idx="1742">
                  <c:v>295.20999999999998</c:v>
                </c:pt>
                <c:pt idx="1743">
                  <c:v>295.82</c:v>
                </c:pt>
                <c:pt idx="1744">
                  <c:v>296.43</c:v>
                </c:pt>
                <c:pt idx="1745">
                  <c:v>297.04000000000002</c:v>
                </c:pt>
                <c:pt idx="1746">
                  <c:v>297.64999999999998</c:v>
                </c:pt>
                <c:pt idx="1747">
                  <c:v>298.26</c:v>
                </c:pt>
                <c:pt idx="1748">
                  <c:v>298.87</c:v>
                </c:pt>
                <c:pt idx="1749">
                  <c:v>299.48</c:v>
                </c:pt>
                <c:pt idx="1750">
                  <c:v>300.08999999999997</c:v>
                </c:pt>
                <c:pt idx="1751">
                  <c:v>300.7</c:v>
                </c:pt>
                <c:pt idx="1752">
                  <c:v>301.31</c:v>
                </c:pt>
                <c:pt idx="1753">
                  <c:v>301.92</c:v>
                </c:pt>
                <c:pt idx="1754">
                  <c:v>302.52999999999997</c:v>
                </c:pt>
                <c:pt idx="1755">
                  <c:v>303.14</c:v>
                </c:pt>
                <c:pt idx="1756">
                  <c:v>303.75</c:v>
                </c:pt>
                <c:pt idx="1757">
                  <c:v>304.36</c:v>
                </c:pt>
                <c:pt idx="1758">
                  <c:v>304.97000000000003</c:v>
                </c:pt>
                <c:pt idx="1759">
                  <c:v>305.58</c:v>
                </c:pt>
                <c:pt idx="1760">
                  <c:v>306.19</c:v>
                </c:pt>
                <c:pt idx="1761">
                  <c:v>306.8</c:v>
                </c:pt>
                <c:pt idx="1762">
                  <c:v>307.42</c:v>
                </c:pt>
                <c:pt idx="1763">
                  <c:v>308.02999999999997</c:v>
                </c:pt>
                <c:pt idx="1764">
                  <c:v>308.64</c:v>
                </c:pt>
                <c:pt idx="1765">
                  <c:v>309.25</c:v>
                </c:pt>
                <c:pt idx="1766">
                  <c:v>309.86</c:v>
                </c:pt>
                <c:pt idx="1767">
                  <c:v>310.47000000000003</c:v>
                </c:pt>
                <c:pt idx="1768">
                  <c:v>311.08</c:v>
                </c:pt>
                <c:pt idx="1769">
                  <c:v>311.69</c:v>
                </c:pt>
                <c:pt idx="1770">
                  <c:v>312.3</c:v>
                </c:pt>
                <c:pt idx="1771">
                  <c:v>312.91000000000003</c:v>
                </c:pt>
                <c:pt idx="1772">
                  <c:v>313.52</c:v>
                </c:pt>
                <c:pt idx="1773">
                  <c:v>314.13</c:v>
                </c:pt>
                <c:pt idx="1774">
                  <c:v>314.74</c:v>
                </c:pt>
                <c:pt idx="1775">
                  <c:v>315.35000000000002</c:v>
                </c:pt>
                <c:pt idx="1776">
                  <c:v>315.95999999999998</c:v>
                </c:pt>
                <c:pt idx="1777">
                  <c:v>316.57</c:v>
                </c:pt>
                <c:pt idx="1778">
                  <c:v>317.18</c:v>
                </c:pt>
                <c:pt idx="1779">
                  <c:v>317.79000000000002</c:v>
                </c:pt>
                <c:pt idx="1780">
                  <c:v>318.39999999999998</c:v>
                </c:pt>
                <c:pt idx="1781">
                  <c:v>319.01</c:v>
                </c:pt>
                <c:pt idx="1782">
                  <c:v>319.62</c:v>
                </c:pt>
                <c:pt idx="1783">
                  <c:v>320.23</c:v>
                </c:pt>
                <c:pt idx="1784">
                  <c:v>320.83999999999997</c:v>
                </c:pt>
                <c:pt idx="1785">
                  <c:v>321.45</c:v>
                </c:pt>
                <c:pt idx="1786">
                  <c:v>322.06</c:v>
                </c:pt>
                <c:pt idx="1787">
                  <c:v>322.68</c:v>
                </c:pt>
                <c:pt idx="1788">
                  <c:v>323.29000000000002</c:v>
                </c:pt>
                <c:pt idx="1789">
                  <c:v>323.89999999999998</c:v>
                </c:pt>
                <c:pt idx="1790">
                  <c:v>324.51</c:v>
                </c:pt>
                <c:pt idx="1791">
                  <c:v>325.12</c:v>
                </c:pt>
                <c:pt idx="1792">
                  <c:v>325.73</c:v>
                </c:pt>
                <c:pt idx="1793">
                  <c:v>326.33999999999997</c:v>
                </c:pt>
                <c:pt idx="1794">
                  <c:v>326.95</c:v>
                </c:pt>
                <c:pt idx="1795">
                  <c:v>327.56</c:v>
                </c:pt>
                <c:pt idx="1796">
                  <c:v>328.17</c:v>
                </c:pt>
                <c:pt idx="1797">
                  <c:v>328.78</c:v>
                </c:pt>
                <c:pt idx="1798">
                  <c:v>329.39</c:v>
                </c:pt>
                <c:pt idx="1799">
                  <c:v>330</c:v>
                </c:pt>
                <c:pt idx="1800">
                  <c:v>330.63</c:v>
                </c:pt>
                <c:pt idx="1801">
                  <c:v>331.26</c:v>
                </c:pt>
                <c:pt idx="1802">
                  <c:v>331.89</c:v>
                </c:pt>
                <c:pt idx="1803">
                  <c:v>332.52</c:v>
                </c:pt>
                <c:pt idx="1804">
                  <c:v>333.15</c:v>
                </c:pt>
                <c:pt idx="1805">
                  <c:v>333.78</c:v>
                </c:pt>
                <c:pt idx="1806">
                  <c:v>334.41</c:v>
                </c:pt>
                <c:pt idx="1807">
                  <c:v>335.04</c:v>
                </c:pt>
                <c:pt idx="1808">
                  <c:v>335.67</c:v>
                </c:pt>
                <c:pt idx="1809">
                  <c:v>336.3</c:v>
                </c:pt>
                <c:pt idx="1810">
                  <c:v>336.93</c:v>
                </c:pt>
                <c:pt idx="1811">
                  <c:v>337.56</c:v>
                </c:pt>
                <c:pt idx="1812">
                  <c:v>338.19</c:v>
                </c:pt>
                <c:pt idx="1813">
                  <c:v>338.82</c:v>
                </c:pt>
                <c:pt idx="1814">
                  <c:v>339.45</c:v>
                </c:pt>
                <c:pt idx="1815">
                  <c:v>340.08</c:v>
                </c:pt>
                <c:pt idx="1816">
                  <c:v>340.71</c:v>
                </c:pt>
                <c:pt idx="1817">
                  <c:v>341.34</c:v>
                </c:pt>
                <c:pt idx="1818">
                  <c:v>341.97</c:v>
                </c:pt>
                <c:pt idx="1819">
                  <c:v>342.6</c:v>
                </c:pt>
                <c:pt idx="1820">
                  <c:v>343.23</c:v>
                </c:pt>
                <c:pt idx="1821">
                  <c:v>343.86</c:v>
                </c:pt>
                <c:pt idx="1822">
                  <c:v>344.49</c:v>
                </c:pt>
                <c:pt idx="1823">
                  <c:v>345.12</c:v>
                </c:pt>
                <c:pt idx="1824">
                  <c:v>345.75</c:v>
                </c:pt>
                <c:pt idx="1825">
                  <c:v>346.38</c:v>
                </c:pt>
                <c:pt idx="1826">
                  <c:v>347.01</c:v>
                </c:pt>
                <c:pt idx="1827">
                  <c:v>347.64</c:v>
                </c:pt>
                <c:pt idx="1828">
                  <c:v>348.27</c:v>
                </c:pt>
                <c:pt idx="1829">
                  <c:v>348.9</c:v>
                </c:pt>
                <c:pt idx="1830">
                  <c:v>349.53</c:v>
                </c:pt>
                <c:pt idx="1831">
                  <c:v>350.16</c:v>
                </c:pt>
                <c:pt idx="1832">
                  <c:v>350.79</c:v>
                </c:pt>
                <c:pt idx="1833">
                  <c:v>351.42</c:v>
                </c:pt>
                <c:pt idx="1834">
                  <c:v>352.05</c:v>
                </c:pt>
                <c:pt idx="1835">
                  <c:v>352.68</c:v>
                </c:pt>
                <c:pt idx="1836">
                  <c:v>353.31</c:v>
                </c:pt>
                <c:pt idx="1837">
                  <c:v>353.94</c:v>
                </c:pt>
                <c:pt idx="1838">
                  <c:v>354.57</c:v>
                </c:pt>
                <c:pt idx="1839">
                  <c:v>355.2</c:v>
                </c:pt>
                <c:pt idx="1840">
                  <c:v>355.83</c:v>
                </c:pt>
                <c:pt idx="1841">
                  <c:v>356.46</c:v>
                </c:pt>
                <c:pt idx="1842">
                  <c:v>357.09</c:v>
                </c:pt>
                <c:pt idx="1843">
                  <c:v>357.72</c:v>
                </c:pt>
                <c:pt idx="1844">
                  <c:v>358.35</c:v>
                </c:pt>
                <c:pt idx="1845">
                  <c:v>358.98</c:v>
                </c:pt>
                <c:pt idx="1846">
                  <c:v>359.61</c:v>
                </c:pt>
                <c:pt idx="1847">
                  <c:v>360.24</c:v>
                </c:pt>
                <c:pt idx="1848">
                  <c:v>360.87</c:v>
                </c:pt>
                <c:pt idx="1849">
                  <c:v>361.5</c:v>
                </c:pt>
                <c:pt idx="1850">
                  <c:v>362.13</c:v>
                </c:pt>
                <c:pt idx="1851">
                  <c:v>362.76</c:v>
                </c:pt>
                <c:pt idx="1852">
                  <c:v>363.39</c:v>
                </c:pt>
                <c:pt idx="1853">
                  <c:v>364.02</c:v>
                </c:pt>
                <c:pt idx="1854">
                  <c:v>364.65</c:v>
                </c:pt>
                <c:pt idx="1855">
                  <c:v>365.28</c:v>
                </c:pt>
                <c:pt idx="1856">
                  <c:v>365.91</c:v>
                </c:pt>
                <c:pt idx="1857">
                  <c:v>366.54</c:v>
                </c:pt>
                <c:pt idx="1858">
                  <c:v>367.17</c:v>
                </c:pt>
                <c:pt idx="1859">
                  <c:v>367.8</c:v>
                </c:pt>
                <c:pt idx="1860">
                  <c:v>368.43</c:v>
                </c:pt>
                <c:pt idx="1861">
                  <c:v>369.06</c:v>
                </c:pt>
                <c:pt idx="1862">
                  <c:v>369.69</c:v>
                </c:pt>
                <c:pt idx="1863">
                  <c:v>370.32</c:v>
                </c:pt>
                <c:pt idx="1864">
                  <c:v>370.95</c:v>
                </c:pt>
                <c:pt idx="1865">
                  <c:v>371.58</c:v>
                </c:pt>
                <c:pt idx="1866">
                  <c:v>372.21</c:v>
                </c:pt>
                <c:pt idx="1867">
                  <c:v>372.84</c:v>
                </c:pt>
                <c:pt idx="1868">
                  <c:v>373.47</c:v>
                </c:pt>
                <c:pt idx="1869">
                  <c:v>374.1</c:v>
                </c:pt>
                <c:pt idx="1870">
                  <c:v>374.73</c:v>
                </c:pt>
                <c:pt idx="1871">
                  <c:v>375.36</c:v>
                </c:pt>
                <c:pt idx="1872">
                  <c:v>375.99</c:v>
                </c:pt>
                <c:pt idx="1873">
                  <c:v>376.62</c:v>
                </c:pt>
                <c:pt idx="1874">
                  <c:v>377.25</c:v>
                </c:pt>
                <c:pt idx="1875">
                  <c:v>377.88</c:v>
                </c:pt>
                <c:pt idx="1876">
                  <c:v>378.51</c:v>
                </c:pt>
                <c:pt idx="1877">
                  <c:v>379.14</c:v>
                </c:pt>
                <c:pt idx="1878">
                  <c:v>379.77</c:v>
                </c:pt>
                <c:pt idx="1879">
                  <c:v>380.4</c:v>
                </c:pt>
                <c:pt idx="1880">
                  <c:v>381.03</c:v>
                </c:pt>
                <c:pt idx="1881">
                  <c:v>381.66</c:v>
                </c:pt>
                <c:pt idx="1882">
                  <c:v>382.29</c:v>
                </c:pt>
                <c:pt idx="1883">
                  <c:v>382.92</c:v>
                </c:pt>
                <c:pt idx="1884">
                  <c:v>383.55</c:v>
                </c:pt>
                <c:pt idx="1885">
                  <c:v>384.18</c:v>
                </c:pt>
                <c:pt idx="1886">
                  <c:v>384.81</c:v>
                </c:pt>
                <c:pt idx="1887">
                  <c:v>385.44</c:v>
                </c:pt>
                <c:pt idx="1888">
                  <c:v>386.07</c:v>
                </c:pt>
                <c:pt idx="1889">
                  <c:v>386.7</c:v>
                </c:pt>
                <c:pt idx="1890">
                  <c:v>387.33</c:v>
                </c:pt>
                <c:pt idx="1891">
                  <c:v>387.96</c:v>
                </c:pt>
                <c:pt idx="1892">
                  <c:v>388.59</c:v>
                </c:pt>
                <c:pt idx="1893">
                  <c:v>389.22</c:v>
                </c:pt>
                <c:pt idx="1894">
                  <c:v>389.85</c:v>
                </c:pt>
                <c:pt idx="1895">
                  <c:v>390.48</c:v>
                </c:pt>
                <c:pt idx="1896">
                  <c:v>391.11</c:v>
                </c:pt>
                <c:pt idx="1897">
                  <c:v>391.74</c:v>
                </c:pt>
                <c:pt idx="1898">
                  <c:v>392.37</c:v>
                </c:pt>
                <c:pt idx="1899">
                  <c:v>393</c:v>
                </c:pt>
                <c:pt idx="1900">
                  <c:v>393.71</c:v>
                </c:pt>
                <c:pt idx="1901">
                  <c:v>394.42</c:v>
                </c:pt>
                <c:pt idx="1902">
                  <c:v>395.13</c:v>
                </c:pt>
                <c:pt idx="1903">
                  <c:v>395.84</c:v>
                </c:pt>
                <c:pt idx="1904">
                  <c:v>396.55</c:v>
                </c:pt>
                <c:pt idx="1905">
                  <c:v>397.26</c:v>
                </c:pt>
                <c:pt idx="1906">
                  <c:v>397.97</c:v>
                </c:pt>
                <c:pt idx="1907">
                  <c:v>398.68</c:v>
                </c:pt>
                <c:pt idx="1908">
                  <c:v>399.39</c:v>
                </c:pt>
                <c:pt idx="1909">
                  <c:v>400.1</c:v>
                </c:pt>
                <c:pt idx="1910">
                  <c:v>400.81</c:v>
                </c:pt>
                <c:pt idx="1911">
                  <c:v>401.52</c:v>
                </c:pt>
                <c:pt idx="1912">
                  <c:v>402.23</c:v>
                </c:pt>
                <c:pt idx="1913">
                  <c:v>402.94</c:v>
                </c:pt>
                <c:pt idx="1914">
                  <c:v>403.65</c:v>
                </c:pt>
                <c:pt idx="1915">
                  <c:v>404.36</c:v>
                </c:pt>
                <c:pt idx="1916">
                  <c:v>405.07</c:v>
                </c:pt>
                <c:pt idx="1917">
                  <c:v>405.78</c:v>
                </c:pt>
                <c:pt idx="1918">
                  <c:v>406.49</c:v>
                </c:pt>
                <c:pt idx="1919">
                  <c:v>407.2</c:v>
                </c:pt>
                <c:pt idx="1920">
                  <c:v>407.91</c:v>
                </c:pt>
                <c:pt idx="1921">
                  <c:v>408.62</c:v>
                </c:pt>
                <c:pt idx="1922">
                  <c:v>409.33</c:v>
                </c:pt>
                <c:pt idx="1923">
                  <c:v>410.04</c:v>
                </c:pt>
                <c:pt idx="1924">
                  <c:v>410.75</c:v>
                </c:pt>
                <c:pt idx="1925">
                  <c:v>411.46</c:v>
                </c:pt>
                <c:pt idx="1926">
                  <c:v>412.17</c:v>
                </c:pt>
                <c:pt idx="1927">
                  <c:v>412.88</c:v>
                </c:pt>
                <c:pt idx="1928">
                  <c:v>413.59</c:v>
                </c:pt>
                <c:pt idx="1929">
                  <c:v>414.3</c:v>
                </c:pt>
                <c:pt idx="1930">
                  <c:v>415.01</c:v>
                </c:pt>
                <c:pt idx="1931">
                  <c:v>415.72</c:v>
                </c:pt>
                <c:pt idx="1932">
                  <c:v>416.43</c:v>
                </c:pt>
                <c:pt idx="1933">
                  <c:v>417.14</c:v>
                </c:pt>
                <c:pt idx="1934">
                  <c:v>417.85</c:v>
                </c:pt>
                <c:pt idx="1935">
                  <c:v>418.56</c:v>
                </c:pt>
                <c:pt idx="1936">
                  <c:v>419.27</c:v>
                </c:pt>
                <c:pt idx="1937">
                  <c:v>419.98</c:v>
                </c:pt>
                <c:pt idx="1938">
                  <c:v>420.69</c:v>
                </c:pt>
                <c:pt idx="1939">
                  <c:v>421.4</c:v>
                </c:pt>
                <c:pt idx="1940">
                  <c:v>422.11</c:v>
                </c:pt>
                <c:pt idx="1941">
                  <c:v>422.82</c:v>
                </c:pt>
                <c:pt idx="1942">
                  <c:v>423.53</c:v>
                </c:pt>
                <c:pt idx="1943">
                  <c:v>424.24</c:v>
                </c:pt>
                <c:pt idx="1944">
                  <c:v>424.95</c:v>
                </c:pt>
                <c:pt idx="1945">
                  <c:v>425.66</c:v>
                </c:pt>
                <c:pt idx="1946">
                  <c:v>426.37</c:v>
                </c:pt>
                <c:pt idx="1947">
                  <c:v>427.08</c:v>
                </c:pt>
                <c:pt idx="1948">
                  <c:v>427.79</c:v>
                </c:pt>
                <c:pt idx="1949">
                  <c:v>428.5</c:v>
                </c:pt>
                <c:pt idx="1950">
                  <c:v>429.21</c:v>
                </c:pt>
                <c:pt idx="1951">
                  <c:v>429.92</c:v>
                </c:pt>
                <c:pt idx="1952">
                  <c:v>430.63</c:v>
                </c:pt>
                <c:pt idx="1953">
                  <c:v>431.34</c:v>
                </c:pt>
                <c:pt idx="1954">
                  <c:v>432.05</c:v>
                </c:pt>
                <c:pt idx="1955">
                  <c:v>432.76</c:v>
                </c:pt>
                <c:pt idx="1956">
                  <c:v>433.47</c:v>
                </c:pt>
                <c:pt idx="1957">
                  <c:v>434.18</c:v>
                </c:pt>
                <c:pt idx="1958">
                  <c:v>434.89</c:v>
                </c:pt>
                <c:pt idx="1959">
                  <c:v>435.6</c:v>
                </c:pt>
                <c:pt idx="1960">
                  <c:v>436.31</c:v>
                </c:pt>
                <c:pt idx="1961">
                  <c:v>437.02</c:v>
                </c:pt>
                <c:pt idx="1962">
                  <c:v>437.73</c:v>
                </c:pt>
                <c:pt idx="1963">
                  <c:v>438.44</c:v>
                </c:pt>
                <c:pt idx="1964">
                  <c:v>439.15</c:v>
                </c:pt>
                <c:pt idx="1965">
                  <c:v>439.86</c:v>
                </c:pt>
                <c:pt idx="1966">
                  <c:v>440.57</c:v>
                </c:pt>
                <c:pt idx="1967">
                  <c:v>441.28</c:v>
                </c:pt>
                <c:pt idx="1968">
                  <c:v>441.99</c:v>
                </c:pt>
                <c:pt idx="1969">
                  <c:v>442.7</c:v>
                </c:pt>
                <c:pt idx="1970">
                  <c:v>443.41</c:v>
                </c:pt>
                <c:pt idx="1971">
                  <c:v>444.12</c:v>
                </c:pt>
                <c:pt idx="1972">
                  <c:v>444.83</c:v>
                </c:pt>
                <c:pt idx="1973">
                  <c:v>445.54</c:v>
                </c:pt>
                <c:pt idx="1974">
                  <c:v>446.25</c:v>
                </c:pt>
                <c:pt idx="1975">
                  <c:v>446.96</c:v>
                </c:pt>
                <c:pt idx="1976">
                  <c:v>447.67</c:v>
                </c:pt>
                <c:pt idx="1977">
                  <c:v>448.38</c:v>
                </c:pt>
                <c:pt idx="1978">
                  <c:v>449.09</c:v>
                </c:pt>
                <c:pt idx="1979">
                  <c:v>449.8</c:v>
                </c:pt>
                <c:pt idx="1980">
                  <c:v>450.51</c:v>
                </c:pt>
                <c:pt idx="1981">
                  <c:v>451.22</c:v>
                </c:pt>
                <c:pt idx="1982">
                  <c:v>451.93</c:v>
                </c:pt>
                <c:pt idx="1983">
                  <c:v>452.64</c:v>
                </c:pt>
                <c:pt idx="1984">
                  <c:v>453.35</c:v>
                </c:pt>
                <c:pt idx="1985">
                  <c:v>454.06</c:v>
                </c:pt>
                <c:pt idx="1986">
                  <c:v>454.77</c:v>
                </c:pt>
                <c:pt idx="1987">
                  <c:v>455.48</c:v>
                </c:pt>
                <c:pt idx="1988">
                  <c:v>456.19</c:v>
                </c:pt>
                <c:pt idx="1989">
                  <c:v>456.9</c:v>
                </c:pt>
                <c:pt idx="1990">
                  <c:v>457.61</c:v>
                </c:pt>
                <c:pt idx="1991">
                  <c:v>458.32</c:v>
                </c:pt>
                <c:pt idx="1992">
                  <c:v>459.03</c:v>
                </c:pt>
                <c:pt idx="1993">
                  <c:v>459.74</c:v>
                </c:pt>
                <c:pt idx="1994">
                  <c:v>460.45</c:v>
                </c:pt>
                <c:pt idx="1995">
                  <c:v>461.16</c:v>
                </c:pt>
                <c:pt idx="1996">
                  <c:v>461.87</c:v>
                </c:pt>
                <c:pt idx="1997">
                  <c:v>462.58</c:v>
                </c:pt>
                <c:pt idx="1998">
                  <c:v>463.29</c:v>
                </c:pt>
                <c:pt idx="1999">
                  <c:v>464</c:v>
                </c:pt>
                <c:pt idx="2000">
                  <c:v>464.82</c:v>
                </c:pt>
                <c:pt idx="2001">
                  <c:v>465.64</c:v>
                </c:pt>
                <c:pt idx="2002">
                  <c:v>466.46</c:v>
                </c:pt>
                <c:pt idx="2003">
                  <c:v>467.28</c:v>
                </c:pt>
                <c:pt idx="2004">
                  <c:v>468.1</c:v>
                </c:pt>
                <c:pt idx="2005">
                  <c:v>468.92</c:v>
                </c:pt>
                <c:pt idx="2006">
                  <c:v>469.74</c:v>
                </c:pt>
                <c:pt idx="2007">
                  <c:v>470.56</c:v>
                </c:pt>
                <c:pt idx="2008">
                  <c:v>471.38</c:v>
                </c:pt>
                <c:pt idx="2009">
                  <c:v>472.2</c:v>
                </c:pt>
                <c:pt idx="2010">
                  <c:v>473.02</c:v>
                </c:pt>
                <c:pt idx="2011">
                  <c:v>473.84</c:v>
                </c:pt>
                <c:pt idx="2012">
                  <c:v>474.66</c:v>
                </c:pt>
                <c:pt idx="2013">
                  <c:v>475.48</c:v>
                </c:pt>
                <c:pt idx="2014">
                  <c:v>476.3</c:v>
                </c:pt>
                <c:pt idx="2015">
                  <c:v>477.12</c:v>
                </c:pt>
                <c:pt idx="2016">
                  <c:v>477.94</c:v>
                </c:pt>
                <c:pt idx="2017">
                  <c:v>478.76</c:v>
                </c:pt>
                <c:pt idx="2018">
                  <c:v>479.58</c:v>
                </c:pt>
                <c:pt idx="2019">
                  <c:v>480.4</c:v>
                </c:pt>
                <c:pt idx="2020">
                  <c:v>481.22</c:v>
                </c:pt>
                <c:pt idx="2021">
                  <c:v>482.04</c:v>
                </c:pt>
                <c:pt idx="2022">
                  <c:v>482.86</c:v>
                </c:pt>
                <c:pt idx="2023">
                  <c:v>483.68</c:v>
                </c:pt>
                <c:pt idx="2024">
                  <c:v>484.5</c:v>
                </c:pt>
                <c:pt idx="2025">
                  <c:v>485.32</c:v>
                </c:pt>
                <c:pt idx="2026">
                  <c:v>486.14</c:v>
                </c:pt>
                <c:pt idx="2027">
                  <c:v>486.96</c:v>
                </c:pt>
                <c:pt idx="2028">
                  <c:v>487.78</c:v>
                </c:pt>
                <c:pt idx="2029">
                  <c:v>488.6</c:v>
                </c:pt>
                <c:pt idx="2030">
                  <c:v>489.42</c:v>
                </c:pt>
                <c:pt idx="2031">
                  <c:v>490.24</c:v>
                </c:pt>
                <c:pt idx="2032">
                  <c:v>491.06</c:v>
                </c:pt>
                <c:pt idx="2033">
                  <c:v>491.88</c:v>
                </c:pt>
                <c:pt idx="2034">
                  <c:v>492.7</c:v>
                </c:pt>
                <c:pt idx="2035">
                  <c:v>493.52</c:v>
                </c:pt>
                <c:pt idx="2036">
                  <c:v>494.34</c:v>
                </c:pt>
                <c:pt idx="2037">
                  <c:v>495.16</c:v>
                </c:pt>
                <c:pt idx="2038">
                  <c:v>495.98</c:v>
                </c:pt>
                <c:pt idx="2039">
                  <c:v>496.8</c:v>
                </c:pt>
                <c:pt idx="2040">
                  <c:v>497.62</c:v>
                </c:pt>
                <c:pt idx="2041">
                  <c:v>498.44</c:v>
                </c:pt>
                <c:pt idx="2042">
                  <c:v>499.26</c:v>
                </c:pt>
                <c:pt idx="2043">
                  <c:v>500.08</c:v>
                </c:pt>
                <c:pt idx="2044">
                  <c:v>500.9</c:v>
                </c:pt>
                <c:pt idx="2045">
                  <c:v>501.72</c:v>
                </c:pt>
                <c:pt idx="2046">
                  <c:v>502.54</c:v>
                </c:pt>
                <c:pt idx="2047">
                  <c:v>503.36</c:v>
                </c:pt>
                <c:pt idx="2048">
                  <c:v>504.18</c:v>
                </c:pt>
                <c:pt idx="2049">
                  <c:v>505</c:v>
                </c:pt>
                <c:pt idx="2050">
                  <c:v>505.82</c:v>
                </c:pt>
                <c:pt idx="2051">
                  <c:v>506.64</c:v>
                </c:pt>
                <c:pt idx="2052">
                  <c:v>507.46</c:v>
                </c:pt>
                <c:pt idx="2053">
                  <c:v>508.28</c:v>
                </c:pt>
                <c:pt idx="2054">
                  <c:v>509.1</c:v>
                </c:pt>
                <c:pt idx="2055">
                  <c:v>509.92</c:v>
                </c:pt>
                <c:pt idx="2056">
                  <c:v>510.74</c:v>
                </c:pt>
                <c:pt idx="2057">
                  <c:v>511.56</c:v>
                </c:pt>
                <c:pt idx="2058">
                  <c:v>512.38</c:v>
                </c:pt>
                <c:pt idx="2059">
                  <c:v>513.20000000000005</c:v>
                </c:pt>
                <c:pt idx="2060">
                  <c:v>514.02</c:v>
                </c:pt>
                <c:pt idx="2061">
                  <c:v>514.84</c:v>
                </c:pt>
                <c:pt idx="2062">
                  <c:v>515.66</c:v>
                </c:pt>
                <c:pt idx="2063">
                  <c:v>516.48</c:v>
                </c:pt>
                <c:pt idx="2064">
                  <c:v>517.29999999999995</c:v>
                </c:pt>
                <c:pt idx="2065">
                  <c:v>518.12</c:v>
                </c:pt>
                <c:pt idx="2066">
                  <c:v>518.94000000000005</c:v>
                </c:pt>
                <c:pt idx="2067">
                  <c:v>519.76</c:v>
                </c:pt>
                <c:pt idx="2068">
                  <c:v>520.58000000000004</c:v>
                </c:pt>
                <c:pt idx="2069">
                  <c:v>521.4</c:v>
                </c:pt>
                <c:pt idx="2070">
                  <c:v>522.22</c:v>
                </c:pt>
                <c:pt idx="2071">
                  <c:v>523.04</c:v>
                </c:pt>
                <c:pt idx="2072">
                  <c:v>523.86</c:v>
                </c:pt>
                <c:pt idx="2073">
                  <c:v>524.67999999999995</c:v>
                </c:pt>
                <c:pt idx="2074">
                  <c:v>525.5</c:v>
                </c:pt>
                <c:pt idx="2075">
                  <c:v>526.32000000000005</c:v>
                </c:pt>
                <c:pt idx="2076">
                  <c:v>527.14</c:v>
                </c:pt>
                <c:pt idx="2077">
                  <c:v>527.96</c:v>
                </c:pt>
                <c:pt idx="2078">
                  <c:v>528.78</c:v>
                </c:pt>
                <c:pt idx="2079">
                  <c:v>529.6</c:v>
                </c:pt>
                <c:pt idx="2080">
                  <c:v>530.41999999999996</c:v>
                </c:pt>
                <c:pt idx="2081">
                  <c:v>531.24</c:v>
                </c:pt>
                <c:pt idx="2082">
                  <c:v>532.05999999999995</c:v>
                </c:pt>
                <c:pt idx="2083">
                  <c:v>532.88</c:v>
                </c:pt>
                <c:pt idx="2084">
                  <c:v>533.70000000000005</c:v>
                </c:pt>
                <c:pt idx="2085">
                  <c:v>534.52</c:v>
                </c:pt>
                <c:pt idx="2086">
                  <c:v>535.34</c:v>
                </c:pt>
                <c:pt idx="2087">
                  <c:v>536.16</c:v>
                </c:pt>
                <c:pt idx="2088">
                  <c:v>536.98</c:v>
                </c:pt>
                <c:pt idx="2089">
                  <c:v>537.79999999999995</c:v>
                </c:pt>
                <c:pt idx="2090">
                  <c:v>538.62</c:v>
                </c:pt>
                <c:pt idx="2091">
                  <c:v>539.44000000000005</c:v>
                </c:pt>
                <c:pt idx="2092">
                  <c:v>540.26</c:v>
                </c:pt>
                <c:pt idx="2093">
                  <c:v>541.08000000000004</c:v>
                </c:pt>
                <c:pt idx="2094">
                  <c:v>541.9</c:v>
                </c:pt>
                <c:pt idx="2095">
                  <c:v>542.72</c:v>
                </c:pt>
                <c:pt idx="2096">
                  <c:v>543.54</c:v>
                </c:pt>
                <c:pt idx="2097">
                  <c:v>544.36</c:v>
                </c:pt>
                <c:pt idx="2098">
                  <c:v>545.17999999999995</c:v>
                </c:pt>
                <c:pt idx="2099">
                  <c:v>546</c:v>
                </c:pt>
                <c:pt idx="2100">
                  <c:v>546.94000000000005</c:v>
                </c:pt>
                <c:pt idx="2101">
                  <c:v>547.88</c:v>
                </c:pt>
                <c:pt idx="2102">
                  <c:v>548.82000000000005</c:v>
                </c:pt>
                <c:pt idx="2103">
                  <c:v>549.76</c:v>
                </c:pt>
                <c:pt idx="2104">
                  <c:v>550.70000000000005</c:v>
                </c:pt>
                <c:pt idx="2105">
                  <c:v>551.64</c:v>
                </c:pt>
                <c:pt idx="2106">
                  <c:v>552.58000000000004</c:v>
                </c:pt>
                <c:pt idx="2107">
                  <c:v>553.52</c:v>
                </c:pt>
                <c:pt idx="2108">
                  <c:v>554.46</c:v>
                </c:pt>
                <c:pt idx="2109">
                  <c:v>555.4</c:v>
                </c:pt>
                <c:pt idx="2110">
                  <c:v>556.34</c:v>
                </c:pt>
                <c:pt idx="2111">
                  <c:v>557.28</c:v>
                </c:pt>
                <c:pt idx="2112">
                  <c:v>558.22</c:v>
                </c:pt>
                <c:pt idx="2113">
                  <c:v>559.16</c:v>
                </c:pt>
                <c:pt idx="2114">
                  <c:v>560.1</c:v>
                </c:pt>
                <c:pt idx="2115">
                  <c:v>561.04</c:v>
                </c:pt>
                <c:pt idx="2116">
                  <c:v>561.98</c:v>
                </c:pt>
                <c:pt idx="2117">
                  <c:v>562.91999999999996</c:v>
                </c:pt>
                <c:pt idx="2118">
                  <c:v>563.86</c:v>
                </c:pt>
                <c:pt idx="2119">
                  <c:v>564.79999999999995</c:v>
                </c:pt>
                <c:pt idx="2120">
                  <c:v>565.74</c:v>
                </c:pt>
                <c:pt idx="2121">
                  <c:v>566.67999999999995</c:v>
                </c:pt>
                <c:pt idx="2122">
                  <c:v>567.62</c:v>
                </c:pt>
                <c:pt idx="2123">
                  <c:v>568.55999999999995</c:v>
                </c:pt>
                <c:pt idx="2124">
                  <c:v>569.5</c:v>
                </c:pt>
                <c:pt idx="2125">
                  <c:v>570.44000000000005</c:v>
                </c:pt>
                <c:pt idx="2126">
                  <c:v>571.38</c:v>
                </c:pt>
                <c:pt idx="2127">
                  <c:v>572.32000000000005</c:v>
                </c:pt>
                <c:pt idx="2128">
                  <c:v>573.26</c:v>
                </c:pt>
                <c:pt idx="2129">
                  <c:v>574.20000000000005</c:v>
                </c:pt>
                <c:pt idx="2130">
                  <c:v>575.14</c:v>
                </c:pt>
                <c:pt idx="2131">
                  <c:v>576.08000000000004</c:v>
                </c:pt>
                <c:pt idx="2132">
                  <c:v>577.02</c:v>
                </c:pt>
                <c:pt idx="2133">
                  <c:v>577.96</c:v>
                </c:pt>
                <c:pt idx="2134">
                  <c:v>578.9</c:v>
                </c:pt>
                <c:pt idx="2135">
                  <c:v>579.84</c:v>
                </c:pt>
                <c:pt idx="2136">
                  <c:v>580.78</c:v>
                </c:pt>
                <c:pt idx="2137">
                  <c:v>581.72</c:v>
                </c:pt>
                <c:pt idx="2138">
                  <c:v>582.66</c:v>
                </c:pt>
                <c:pt idx="2139">
                  <c:v>583.6</c:v>
                </c:pt>
                <c:pt idx="2140">
                  <c:v>584.54</c:v>
                </c:pt>
                <c:pt idx="2141">
                  <c:v>585.48</c:v>
                </c:pt>
                <c:pt idx="2142">
                  <c:v>586.41999999999996</c:v>
                </c:pt>
                <c:pt idx="2143">
                  <c:v>587.36</c:v>
                </c:pt>
                <c:pt idx="2144">
                  <c:v>588.29999999999995</c:v>
                </c:pt>
                <c:pt idx="2145">
                  <c:v>589.24</c:v>
                </c:pt>
                <c:pt idx="2146">
                  <c:v>590.17999999999995</c:v>
                </c:pt>
                <c:pt idx="2147">
                  <c:v>591.12</c:v>
                </c:pt>
                <c:pt idx="2148">
                  <c:v>592.05999999999995</c:v>
                </c:pt>
                <c:pt idx="2149">
                  <c:v>593</c:v>
                </c:pt>
                <c:pt idx="2150">
                  <c:v>593.94000000000005</c:v>
                </c:pt>
                <c:pt idx="2151">
                  <c:v>594.88</c:v>
                </c:pt>
                <c:pt idx="2152">
                  <c:v>595.82000000000005</c:v>
                </c:pt>
                <c:pt idx="2153">
                  <c:v>596.76</c:v>
                </c:pt>
                <c:pt idx="2154">
                  <c:v>597.70000000000005</c:v>
                </c:pt>
                <c:pt idx="2155">
                  <c:v>598.64</c:v>
                </c:pt>
                <c:pt idx="2156">
                  <c:v>599.58000000000004</c:v>
                </c:pt>
                <c:pt idx="2157">
                  <c:v>600.52</c:v>
                </c:pt>
                <c:pt idx="2158">
                  <c:v>601.46</c:v>
                </c:pt>
                <c:pt idx="2159">
                  <c:v>602.4</c:v>
                </c:pt>
                <c:pt idx="2160">
                  <c:v>603.34</c:v>
                </c:pt>
                <c:pt idx="2161">
                  <c:v>604.28</c:v>
                </c:pt>
                <c:pt idx="2162">
                  <c:v>605.22</c:v>
                </c:pt>
                <c:pt idx="2163">
                  <c:v>606.16</c:v>
                </c:pt>
                <c:pt idx="2164">
                  <c:v>607.1</c:v>
                </c:pt>
                <c:pt idx="2165">
                  <c:v>608.04</c:v>
                </c:pt>
                <c:pt idx="2166">
                  <c:v>608.98</c:v>
                </c:pt>
                <c:pt idx="2167">
                  <c:v>609.91999999999996</c:v>
                </c:pt>
                <c:pt idx="2168">
                  <c:v>610.86</c:v>
                </c:pt>
                <c:pt idx="2169">
                  <c:v>611.79999999999995</c:v>
                </c:pt>
                <c:pt idx="2170">
                  <c:v>612.74</c:v>
                </c:pt>
                <c:pt idx="2171">
                  <c:v>613.67999999999995</c:v>
                </c:pt>
                <c:pt idx="2172">
                  <c:v>614.62</c:v>
                </c:pt>
                <c:pt idx="2173">
                  <c:v>615.55999999999995</c:v>
                </c:pt>
                <c:pt idx="2174">
                  <c:v>616.5</c:v>
                </c:pt>
                <c:pt idx="2175">
                  <c:v>617.44000000000005</c:v>
                </c:pt>
                <c:pt idx="2176">
                  <c:v>618.38</c:v>
                </c:pt>
                <c:pt idx="2177">
                  <c:v>619.32000000000005</c:v>
                </c:pt>
                <c:pt idx="2178">
                  <c:v>620.26</c:v>
                </c:pt>
                <c:pt idx="2179">
                  <c:v>621.20000000000005</c:v>
                </c:pt>
                <c:pt idx="2180">
                  <c:v>622.14</c:v>
                </c:pt>
                <c:pt idx="2181">
                  <c:v>623.08000000000004</c:v>
                </c:pt>
                <c:pt idx="2182">
                  <c:v>624.02</c:v>
                </c:pt>
                <c:pt idx="2183">
                  <c:v>624.96</c:v>
                </c:pt>
                <c:pt idx="2184">
                  <c:v>625.9</c:v>
                </c:pt>
                <c:pt idx="2185">
                  <c:v>626.84</c:v>
                </c:pt>
                <c:pt idx="2186">
                  <c:v>627.78</c:v>
                </c:pt>
                <c:pt idx="2187">
                  <c:v>628.72</c:v>
                </c:pt>
                <c:pt idx="2188">
                  <c:v>629.66</c:v>
                </c:pt>
                <c:pt idx="2189">
                  <c:v>630.6</c:v>
                </c:pt>
                <c:pt idx="2190">
                  <c:v>631.54</c:v>
                </c:pt>
                <c:pt idx="2191">
                  <c:v>632.48</c:v>
                </c:pt>
                <c:pt idx="2192">
                  <c:v>633.41999999999996</c:v>
                </c:pt>
                <c:pt idx="2193">
                  <c:v>634.36</c:v>
                </c:pt>
                <c:pt idx="2194">
                  <c:v>635.29999999999995</c:v>
                </c:pt>
                <c:pt idx="2195">
                  <c:v>636.24</c:v>
                </c:pt>
                <c:pt idx="2196">
                  <c:v>637.17999999999995</c:v>
                </c:pt>
                <c:pt idx="2197">
                  <c:v>638.12</c:v>
                </c:pt>
                <c:pt idx="2198">
                  <c:v>639.05999999999995</c:v>
                </c:pt>
                <c:pt idx="2199">
                  <c:v>640</c:v>
                </c:pt>
                <c:pt idx="2200">
                  <c:v>640.94000000000005</c:v>
                </c:pt>
                <c:pt idx="2201">
                  <c:v>641.88</c:v>
                </c:pt>
                <c:pt idx="2202">
                  <c:v>642.82000000000005</c:v>
                </c:pt>
                <c:pt idx="2203">
                  <c:v>643.76</c:v>
                </c:pt>
                <c:pt idx="2204">
                  <c:v>644.70000000000005</c:v>
                </c:pt>
                <c:pt idx="2205">
                  <c:v>645.64</c:v>
                </c:pt>
                <c:pt idx="2206">
                  <c:v>646.58000000000004</c:v>
                </c:pt>
                <c:pt idx="2207">
                  <c:v>647.52</c:v>
                </c:pt>
                <c:pt idx="2208">
                  <c:v>648.46</c:v>
                </c:pt>
                <c:pt idx="2209">
                  <c:v>649.4</c:v>
                </c:pt>
                <c:pt idx="2210">
                  <c:v>650.34</c:v>
                </c:pt>
                <c:pt idx="2211">
                  <c:v>651.28</c:v>
                </c:pt>
                <c:pt idx="2212">
                  <c:v>652.22</c:v>
                </c:pt>
                <c:pt idx="2213">
                  <c:v>653.16</c:v>
                </c:pt>
                <c:pt idx="2214">
                  <c:v>654.1</c:v>
                </c:pt>
                <c:pt idx="2215">
                  <c:v>655.04</c:v>
                </c:pt>
                <c:pt idx="2216">
                  <c:v>655.98</c:v>
                </c:pt>
                <c:pt idx="2217">
                  <c:v>656.92</c:v>
                </c:pt>
                <c:pt idx="2218">
                  <c:v>657.86</c:v>
                </c:pt>
                <c:pt idx="2219">
                  <c:v>658.8</c:v>
                </c:pt>
                <c:pt idx="2220">
                  <c:v>659.74</c:v>
                </c:pt>
                <c:pt idx="2221">
                  <c:v>660.68</c:v>
                </c:pt>
                <c:pt idx="2222">
                  <c:v>661.62</c:v>
                </c:pt>
                <c:pt idx="2223">
                  <c:v>662.56</c:v>
                </c:pt>
                <c:pt idx="2224">
                  <c:v>663.5</c:v>
                </c:pt>
                <c:pt idx="2225">
                  <c:v>664.44</c:v>
                </c:pt>
                <c:pt idx="2226">
                  <c:v>665.38</c:v>
                </c:pt>
                <c:pt idx="2227">
                  <c:v>666.32</c:v>
                </c:pt>
                <c:pt idx="2228">
                  <c:v>667.26</c:v>
                </c:pt>
                <c:pt idx="2229">
                  <c:v>668.2</c:v>
                </c:pt>
                <c:pt idx="2230">
                  <c:v>669.14</c:v>
                </c:pt>
                <c:pt idx="2231">
                  <c:v>670.08</c:v>
                </c:pt>
                <c:pt idx="2232">
                  <c:v>671.02</c:v>
                </c:pt>
                <c:pt idx="2233">
                  <c:v>671.96</c:v>
                </c:pt>
                <c:pt idx="2234">
                  <c:v>672.9</c:v>
                </c:pt>
                <c:pt idx="2235">
                  <c:v>673.84</c:v>
                </c:pt>
                <c:pt idx="2236">
                  <c:v>674.78</c:v>
                </c:pt>
                <c:pt idx="2237">
                  <c:v>675.72</c:v>
                </c:pt>
                <c:pt idx="2238">
                  <c:v>676.66</c:v>
                </c:pt>
                <c:pt idx="2239">
                  <c:v>677.6</c:v>
                </c:pt>
                <c:pt idx="2240">
                  <c:v>678.54</c:v>
                </c:pt>
                <c:pt idx="2241">
                  <c:v>679.48</c:v>
                </c:pt>
                <c:pt idx="2242">
                  <c:v>680.42</c:v>
                </c:pt>
                <c:pt idx="2243">
                  <c:v>681.36</c:v>
                </c:pt>
                <c:pt idx="2244">
                  <c:v>682.3</c:v>
                </c:pt>
                <c:pt idx="2245">
                  <c:v>683.24</c:v>
                </c:pt>
                <c:pt idx="2246">
                  <c:v>684.18</c:v>
                </c:pt>
                <c:pt idx="2247">
                  <c:v>685.12</c:v>
                </c:pt>
                <c:pt idx="2248">
                  <c:v>686.06</c:v>
                </c:pt>
                <c:pt idx="2249">
                  <c:v>687</c:v>
                </c:pt>
                <c:pt idx="2250">
                  <c:v>687.94</c:v>
                </c:pt>
                <c:pt idx="2251">
                  <c:v>688.88</c:v>
                </c:pt>
                <c:pt idx="2252">
                  <c:v>689.82</c:v>
                </c:pt>
                <c:pt idx="2253">
                  <c:v>690.76</c:v>
                </c:pt>
                <c:pt idx="2254">
                  <c:v>691.7</c:v>
                </c:pt>
                <c:pt idx="2255">
                  <c:v>692.64</c:v>
                </c:pt>
                <c:pt idx="2256">
                  <c:v>693.58</c:v>
                </c:pt>
                <c:pt idx="2257">
                  <c:v>694.52</c:v>
                </c:pt>
                <c:pt idx="2258">
                  <c:v>695.46</c:v>
                </c:pt>
                <c:pt idx="2259">
                  <c:v>696.4</c:v>
                </c:pt>
                <c:pt idx="2260">
                  <c:v>697.34</c:v>
                </c:pt>
                <c:pt idx="2261">
                  <c:v>698.28</c:v>
                </c:pt>
                <c:pt idx="2262">
                  <c:v>699.22</c:v>
                </c:pt>
                <c:pt idx="2263">
                  <c:v>700.16</c:v>
                </c:pt>
                <c:pt idx="2264">
                  <c:v>701.1</c:v>
                </c:pt>
                <c:pt idx="2265">
                  <c:v>702.04</c:v>
                </c:pt>
                <c:pt idx="2266">
                  <c:v>702.98</c:v>
                </c:pt>
                <c:pt idx="2267">
                  <c:v>703.92</c:v>
                </c:pt>
                <c:pt idx="2268">
                  <c:v>704.86</c:v>
                </c:pt>
                <c:pt idx="2269">
                  <c:v>705.8</c:v>
                </c:pt>
                <c:pt idx="2270">
                  <c:v>706.74</c:v>
                </c:pt>
                <c:pt idx="2271">
                  <c:v>707.68</c:v>
                </c:pt>
                <c:pt idx="2272">
                  <c:v>708.62</c:v>
                </c:pt>
                <c:pt idx="2273">
                  <c:v>709.56</c:v>
                </c:pt>
                <c:pt idx="2274">
                  <c:v>710.5</c:v>
                </c:pt>
                <c:pt idx="2275">
                  <c:v>711.44</c:v>
                </c:pt>
                <c:pt idx="2276">
                  <c:v>712.38</c:v>
                </c:pt>
                <c:pt idx="2277">
                  <c:v>713.32</c:v>
                </c:pt>
                <c:pt idx="2278">
                  <c:v>714.26</c:v>
                </c:pt>
                <c:pt idx="2279">
                  <c:v>715.2</c:v>
                </c:pt>
                <c:pt idx="2280">
                  <c:v>716.14</c:v>
                </c:pt>
                <c:pt idx="2281">
                  <c:v>717.08</c:v>
                </c:pt>
                <c:pt idx="2282">
                  <c:v>718.02</c:v>
                </c:pt>
                <c:pt idx="2283">
                  <c:v>718.96</c:v>
                </c:pt>
                <c:pt idx="2284">
                  <c:v>719.9</c:v>
                </c:pt>
                <c:pt idx="2285">
                  <c:v>720.84</c:v>
                </c:pt>
                <c:pt idx="2286">
                  <c:v>721.78</c:v>
                </c:pt>
                <c:pt idx="2287">
                  <c:v>722.72</c:v>
                </c:pt>
                <c:pt idx="2288">
                  <c:v>723.66</c:v>
                </c:pt>
                <c:pt idx="2289">
                  <c:v>724.6</c:v>
                </c:pt>
                <c:pt idx="2290">
                  <c:v>725.54</c:v>
                </c:pt>
                <c:pt idx="2291">
                  <c:v>726.48</c:v>
                </c:pt>
                <c:pt idx="2292">
                  <c:v>727.42</c:v>
                </c:pt>
                <c:pt idx="2293">
                  <c:v>728.36</c:v>
                </c:pt>
                <c:pt idx="2294">
                  <c:v>729.3</c:v>
                </c:pt>
                <c:pt idx="2295">
                  <c:v>730.24</c:v>
                </c:pt>
                <c:pt idx="2296">
                  <c:v>731.18</c:v>
                </c:pt>
                <c:pt idx="2297">
                  <c:v>732.12</c:v>
                </c:pt>
                <c:pt idx="2298">
                  <c:v>733.06</c:v>
                </c:pt>
                <c:pt idx="2299">
                  <c:v>734</c:v>
                </c:pt>
                <c:pt idx="2300">
                  <c:v>734.94</c:v>
                </c:pt>
                <c:pt idx="2301">
                  <c:v>735.88</c:v>
                </c:pt>
                <c:pt idx="2302">
                  <c:v>736.82</c:v>
                </c:pt>
                <c:pt idx="2303">
                  <c:v>737.76</c:v>
                </c:pt>
                <c:pt idx="2304">
                  <c:v>738.7</c:v>
                </c:pt>
                <c:pt idx="2305">
                  <c:v>739.64</c:v>
                </c:pt>
                <c:pt idx="2306">
                  <c:v>740.58</c:v>
                </c:pt>
                <c:pt idx="2307">
                  <c:v>741.52</c:v>
                </c:pt>
                <c:pt idx="2308">
                  <c:v>742.46</c:v>
                </c:pt>
                <c:pt idx="2309">
                  <c:v>743.4</c:v>
                </c:pt>
                <c:pt idx="2310">
                  <c:v>744.34</c:v>
                </c:pt>
                <c:pt idx="2311">
                  <c:v>745.28</c:v>
                </c:pt>
                <c:pt idx="2312">
                  <c:v>746.22</c:v>
                </c:pt>
                <c:pt idx="2313">
                  <c:v>747.16</c:v>
                </c:pt>
                <c:pt idx="2314">
                  <c:v>748.1</c:v>
                </c:pt>
                <c:pt idx="2315">
                  <c:v>749.04</c:v>
                </c:pt>
                <c:pt idx="2316">
                  <c:v>749.98</c:v>
                </c:pt>
                <c:pt idx="2317">
                  <c:v>750.92</c:v>
                </c:pt>
                <c:pt idx="2318">
                  <c:v>751.86</c:v>
                </c:pt>
                <c:pt idx="2319">
                  <c:v>752.8</c:v>
                </c:pt>
                <c:pt idx="2320">
                  <c:v>753.74</c:v>
                </c:pt>
                <c:pt idx="2321">
                  <c:v>754.68</c:v>
                </c:pt>
                <c:pt idx="2322">
                  <c:v>755.62</c:v>
                </c:pt>
                <c:pt idx="2323">
                  <c:v>756.56</c:v>
                </c:pt>
                <c:pt idx="2324">
                  <c:v>757.5</c:v>
                </c:pt>
                <c:pt idx="2325">
                  <c:v>758.44</c:v>
                </c:pt>
                <c:pt idx="2326">
                  <c:v>759.38</c:v>
                </c:pt>
                <c:pt idx="2327">
                  <c:v>760.32</c:v>
                </c:pt>
                <c:pt idx="2328">
                  <c:v>761.26</c:v>
                </c:pt>
                <c:pt idx="2329">
                  <c:v>762.2</c:v>
                </c:pt>
                <c:pt idx="2330">
                  <c:v>763.14</c:v>
                </c:pt>
                <c:pt idx="2331">
                  <c:v>764.08</c:v>
                </c:pt>
                <c:pt idx="2332">
                  <c:v>765.02</c:v>
                </c:pt>
                <c:pt idx="2333">
                  <c:v>765.96</c:v>
                </c:pt>
                <c:pt idx="2334">
                  <c:v>766.9</c:v>
                </c:pt>
                <c:pt idx="2335">
                  <c:v>767.84</c:v>
                </c:pt>
                <c:pt idx="2336">
                  <c:v>768.78</c:v>
                </c:pt>
                <c:pt idx="2337">
                  <c:v>769.72</c:v>
                </c:pt>
                <c:pt idx="2338">
                  <c:v>770.66</c:v>
                </c:pt>
                <c:pt idx="2339">
                  <c:v>771.6</c:v>
                </c:pt>
                <c:pt idx="2340">
                  <c:v>772.54</c:v>
                </c:pt>
                <c:pt idx="2341">
                  <c:v>773.48</c:v>
                </c:pt>
                <c:pt idx="2342">
                  <c:v>774.42</c:v>
                </c:pt>
                <c:pt idx="2343">
                  <c:v>775.36</c:v>
                </c:pt>
                <c:pt idx="2344">
                  <c:v>776.3</c:v>
                </c:pt>
                <c:pt idx="2345">
                  <c:v>777.24</c:v>
                </c:pt>
                <c:pt idx="2346">
                  <c:v>778.18</c:v>
                </c:pt>
                <c:pt idx="2347">
                  <c:v>779.12</c:v>
                </c:pt>
                <c:pt idx="2348">
                  <c:v>780.06</c:v>
                </c:pt>
                <c:pt idx="2349">
                  <c:v>781</c:v>
                </c:pt>
                <c:pt idx="2350">
                  <c:v>781.94</c:v>
                </c:pt>
                <c:pt idx="2351">
                  <c:v>782.88</c:v>
                </c:pt>
                <c:pt idx="2352">
                  <c:v>783.82</c:v>
                </c:pt>
                <c:pt idx="2353">
                  <c:v>784.76</c:v>
                </c:pt>
                <c:pt idx="2354">
                  <c:v>785.7</c:v>
                </c:pt>
                <c:pt idx="2355">
                  <c:v>786.64</c:v>
                </c:pt>
                <c:pt idx="2356">
                  <c:v>787.58</c:v>
                </c:pt>
                <c:pt idx="2357">
                  <c:v>788.52</c:v>
                </c:pt>
                <c:pt idx="2358">
                  <c:v>789.46</c:v>
                </c:pt>
                <c:pt idx="2359">
                  <c:v>790.4</c:v>
                </c:pt>
                <c:pt idx="2360">
                  <c:v>791.34</c:v>
                </c:pt>
                <c:pt idx="2361">
                  <c:v>792.28</c:v>
                </c:pt>
                <c:pt idx="2362">
                  <c:v>793.22</c:v>
                </c:pt>
                <c:pt idx="2363">
                  <c:v>794.16</c:v>
                </c:pt>
                <c:pt idx="2364">
                  <c:v>795.1</c:v>
                </c:pt>
                <c:pt idx="2365">
                  <c:v>796.04</c:v>
                </c:pt>
                <c:pt idx="2366">
                  <c:v>796.98</c:v>
                </c:pt>
                <c:pt idx="2367">
                  <c:v>797.92</c:v>
                </c:pt>
                <c:pt idx="2368">
                  <c:v>798.86</c:v>
                </c:pt>
                <c:pt idx="2369">
                  <c:v>799.8</c:v>
                </c:pt>
                <c:pt idx="2370">
                  <c:v>800.74</c:v>
                </c:pt>
                <c:pt idx="2371">
                  <c:v>801.68</c:v>
                </c:pt>
                <c:pt idx="2372">
                  <c:v>802.62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90736"/>
        <c:axId val="387691296"/>
      </c:scatterChart>
      <c:valAx>
        <c:axId val="38769073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91296"/>
        <c:crosses val="autoZero"/>
        <c:crossBetween val="midCat"/>
      </c:valAx>
      <c:valAx>
        <c:axId val="38769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9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EL MORALILLO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Presas!$FD$3:$FD$2002</c:f>
              <c:numCache>
                <c:formatCode>0.00</c:formatCode>
                <c:ptCount val="2000"/>
                <c:pt idx="0">
                  <c:v>100</c:v>
                </c:pt>
                <c:pt idx="1">
                  <c:v>100.01</c:v>
                </c:pt>
                <c:pt idx="2">
                  <c:v>100.02</c:v>
                </c:pt>
                <c:pt idx="3">
                  <c:v>100.03</c:v>
                </c:pt>
                <c:pt idx="4">
                  <c:v>100.04</c:v>
                </c:pt>
                <c:pt idx="5">
                  <c:v>100.05</c:v>
                </c:pt>
                <c:pt idx="6">
                  <c:v>100.06</c:v>
                </c:pt>
                <c:pt idx="7">
                  <c:v>100.07</c:v>
                </c:pt>
                <c:pt idx="8">
                  <c:v>100.08</c:v>
                </c:pt>
                <c:pt idx="9">
                  <c:v>100.09</c:v>
                </c:pt>
                <c:pt idx="10">
                  <c:v>100.1</c:v>
                </c:pt>
                <c:pt idx="11">
                  <c:v>100.11</c:v>
                </c:pt>
                <c:pt idx="12">
                  <c:v>100.12</c:v>
                </c:pt>
                <c:pt idx="13">
                  <c:v>100.13</c:v>
                </c:pt>
                <c:pt idx="14">
                  <c:v>100.14</c:v>
                </c:pt>
                <c:pt idx="15">
                  <c:v>100.15</c:v>
                </c:pt>
                <c:pt idx="16">
                  <c:v>100.16</c:v>
                </c:pt>
                <c:pt idx="17">
                  <c:v>100.17</c:v>
                </c:pt>
                <c:pt idx="18">
                  <c:v>100.18</c:v>
                </c:pt>
                <c:pt idx="19">
                  <c:v>100.19</c:v>
                </c:pt>
                <c:pt idx="20">
                  <c:v>100.21</c:v>
                </c:pt>
                <c:pt idx="21">
                  <c:v>100.22</c:v>
                </c:pt>
                <c:pt idx="22">
                  <c:v>100.23</c:v>
                </c:pt>
                <c:pt idx="23">
                  <c:v>100.24</c:v>
                </c:pt>
                <c:pt idx="24">
                  <c:v>100.25</c:v>
                </c:pt>
                <c:pt idx="25">
                  <c:v>100.26</c:v>
                </c:pt>
                <c:pt idx="26">
                  <c:v>100.27</c:v>
                </c:pt>
                <c:pt idx="27">
                  <c:v>100.28</c:v>
                </c:pt>
                <c:pt idx="28">
                  <c:v>100.29</c:v>
                </c:pt>
                <c:pt idx="29">
                  <c:v>100.3</c:v>
                </c:pt>
                <c:pt idx="30">
                  <c:v>100.31</c:v>
                </c:pt>
                <c:pt idx="31">
                  <c:v>100.32</c:v>
                </c:pt>
                <c:pt idx="32">
                  <c:v>100.33</c:v>
                </c:pt>
                <c:pt idx="33">
                  <c:v>100.34</c:v>
                </c:pt>
                <c:pt idx="34">
                  <c:v>100.35</c:v>
                </c:pt>
                <c:pt idx="35">
                  <c:v>100.36</c:v>
                </c:pt>
                <c:pt idx="36">
                  <c:v>100.37</c:v>
                </c:pt>
                <c:pt idx="37">
                  <c:v>100.38</c:v>
                </c:pt>
                <c:pt idx="38">
                  <c:v>100.39</c:v>
                </c:pt>
                <c:pt idx="39">
                  <c:v>100.4</c:v>
                </c:pt>
                <c:pt idx="40">
                  <c:v>100.41</c:v>
                </c:pt>
                <c:pt idx="41">
                  <c:v>100.42</c:v>
                </c:pt>
                <c:pt idx="42">
                  <c:v>100.43</c:v>
                </c:pt>
                <c:pt idx="43">
                  <c:v>100.44</c:v>
                </c:pt>
                <c:pt idx="44">
                  <c:v>100.45</c:v>
                </c:pt>
                <c:pt idx="45">
                  <c:v>100.46</c:v>
                </c:pt>
                <c:pt idx="46">
                  <c:v>100.47</c:v>
                </c:pt>
                <c:pt idx="47">
                  <c:v>100.48</c:v>
                </c:pt>
                <c:pt idx="48">
                  <c:v>100.49</c:v>
                </c:pt>
                <c:pt idx="49">
                  <c:v>100.5</c:v>
                </c:pt>
                <c:pt idx="50">
                  <c:v>100.51</c:v>
                </c:pt>
                <c:pt idx="51">
                  <c:v>100.52</c:v>
                </c:pt>
                <c:pt idx="52">
                  <c:v>100.53</c:v>
                </c:pt>
                <c:pt idx="53">
                  <c:v>100.54</c:v>
                </c:pt>
                <c:pt idx="54">
                  <c:v>100.55</c:v>
                </c:pt>
                <c:pt idx="55">
                  <c:v>100.56</c:v>
                </c:pt>
                <c:pt idx="56">
                  <c:v>100.57</c:v>
                </c:pt>
                <c:pt idx="57">
                  <c:v>100.58</c:v>
                </c:pt>
                <c:pt idx="58">
                  <c:v>100.59</c:v>
                </c:pt>
                <c:pt idx="59">
                  <c:v>100.6</c:v>
                </c:pt>
                <c:pt idx="60">
                  <c:v>100.61</c:v>
                </c:pt>
                <c:pt idx="61">
                  <c:v>100.62</c:v>
                </c:pt>
                <c:pt idx="62">
                  <c:v>100.63</c:v>
                </c:pt>
                <c:pt idx="63">
                  <c:v>100.64</c:v>
                </c:pt>
                <c:pt idx="64">
                  <c:v>100.65</c:v>
                </c:pt>
                <c:pt idx="65">
                  <c:v>100.66</c:v>
                </c:pt>
                <c:pt idx="66">
                  <c:v>100.67</c:v>
                </c:pt>
                <c:pt idx="67">
                  <c:v>100.68</c:v>
                </c:pt>
                <c:pt idx="68">
                  <c:v>100.69</c:v>
                </c:pt>
                <c:pt idx="69">
                  <c:v>100.7</c:v>
                </c:pt>
                <c:pt idx="70">
                  <c:v>100.71</c:v>
                </c:pt>
                <c:pt idx="71">
                  <c:v>100.72</c:v>
                </c:pt>
                <c:pt idx="72">
                  <c:v>100.73</c:v>
                </c:pt>
                <c:pt idx="73">
                  <c:v>100.74</c:v>
                </c:pt>
                <c:pt idx="74">
                  <c:v>100.75</c:v>
                </c:pt>
                <c:pt idx="75">
                  <c:v>100.76</c:v>
                </c:pt>
                <c:pt idx="76">
                  <c:v>100.77</c:v>
                </c:pt>
                <c:pt idx="77">
                  <c:v>100.78</c:v>
                </c:pt>
                <c:pt idx="78">
                  <c:v>100.79</c:v>
                </c:pt>
                <c:pt idx="79">
                  <c:v>100.8</c:v>
                </c:pt>
                <c:pt idx="80">
                  <c:v>100.81</c:v>
                </c:pt>
                <c:pt idx="81">
                  <c:v>100.82</c:v>
                </c:pt>
                <c:pt idx="82">
                  <c:v>100.83</c:v>
                </c:pt>
                <c:pt idx="83">
                  <c:v>100.84</c:v>
                </c:pt>
                <c:pt idx="84">
                  <c:v>100.85</c:v>
                </c:pt>
                <c:pt idx="85">
                  <c:v>100.86</c:v>
                </c:pt>
                <c:pt idx="86">
                  <c:v>100.87</c:v>
                </c:pt>
                <c:pt idx="87">
                  <c:v>100.88</c:v>
                </c:pt>
                <c:pt idx="88">
                  <c:v>100.89</c:v>
                </c:pt>
                <c:pt idx="89">
                  <c:v>100.9</c:v>
                </c:pt>
                <c:pt idx="90">
                  <c:v>100.91</c:v>
                </c:pt>
                <c:pt idx="91">
                  <c:v>100.92</c:v>
                </c:pt>
                <c:pt idx="92">
                  <c:v>100.93</c:v>
                </c:pt>
                <c:pt idx="93">
                  <c:v>100.94</c:v>
                </c:pt>
                <c:pt idx="94">
                  <c:v>100.95</c:v>
                </c:pt>
                <c:pt idx="95">
                  <c:v>100.96</c:v>
                </c:pt>
                <c:pt idx="96">
                  <c:v>100.97</c:v>
                </c:pt>
                <c:pt idx="97">
                  <c:v>100.98</c:v>
                </c:pt>
                <c:pt idx="98">
                  <c:v>100.99</c:v>
                </c:pt>
                <c:pt idx="99">
                  <c:v>101</c:v>
                </c:pt>
                <c:pt idx="100">
                  <c:v>101.01</c:v>
                </c:pt>
                <c:pt idx="101">
                  <c:v>101.02</c:v>
                </c:pt>
                <c:pt idx="102">
                  <c:v>101.03</c:v>
                </c:pt>
                <c:pt idx="103">
                  <c:v>101.04</c:v>
                </c:pt>
                <c:pt idx="104">
                  <c:v>101.05</c:v>
                </c:pt>
                <c:pt idx="105">
                  <c:v>101.06</c:v>
                </c:pt>
                <c:pt idx="106">
                  <c:v>101.07</c:v>
                </c:pt>
                <c:pt idx="107">
                  <c:v>101.08</c:v>
                </c:pt>
                <c:pt idx="108">
                  <c:v>101.09</c:v>
                </c:pt>
                <c:pt idx="109">
                  <c:v>101.1</c:v>
                </c:pt>
                <c:pt idx="110">
                  <c:v>101.11</c:v>
                </c:pt>
                <c:pt idx="111">
                  <c:v>101.12</c:v>
                </c:pt>
                <c:pt idx="112">
                  <c:v>101.13</c:v>
                </c:pt>
                <c:pt idx="113">
                  <c:v>101.14</c:v>
                </c:pt>
                <c:pt idx="114">
                  <c:v>101.15</c:v>
                </c:pt>
                <c:pt idx="115">
                  <c:v>101.16</c:v>
                </c:pt>
                <c:pt idx="116">
                  <c:v>101.17</c:v>
                </c:pt>
                <c:pt idx="117">
                  <c:v>101.18</c:v>
                </c:pt>
                <c:pt idx="118">
                  <c:v>101.19</c:v>
                </c:pt>
                <c:pt idx="119">
                  <c:v>101.2</c:v>
                </c:pt>
                <c:pt idx="120">
                  <c:v>101.21</c:v>
                </c:pt>
                <c:pt idx="121">
                  <c:v>101.22</c:v>
                </c:pt>
                <c:pt idx="122">
                  <c:v>101.23</c:v>
                </c:pt>
                <c:pt idx="123">
                  <c:v>101.24</c:v>
                </c:pt>
                <c:pt idx="124">
                  <c:v>101.25</c:v>
                </c:pt>
                <c:pt idx="125">
                  <c:v>101.26</c:v>
                </c:pt>
                <c:pt idx="126">
                  <c:v>101.27</c:v>
                </c:pt>
                <c:pt idx="127">
                  <c:v>101.28</c:v>
                </c:pt>
                <c:pt idx="128">
                  <c:v>101.29</c:v>
                </c:pt>
                <c:pt idx="129">
                  <c:v>101.3</c:v>
                </c:pt>
                <c:pt idx="130">
                  <c:v>101.31</c:v>
                </c:pt>
                <c:pt idx="131">
                  <c:v>101.32</c:v>
                </c:pt>
                <c:pt idx="132">
                  <c:v>101.33</c:v>
                </c:pt>
                <c:pt idx="133">
                  <c:v>101.34</c:v>
                </c:pt>
                <c:pt idx="134">
                  <c:v>101.35</c:v>
                </c:pt>
                <c:pt idx="135">
                  <c:v>101.36</c:v>
                </c:pt>
                <c:pt idx="136">
                  <c:v>101.37</c:v>
                </c:pt>
                <c:pt idx="137">
                  <c:v>101.38</c:v>
                </c:pt>
                <c:pt idx="138">
                  <c:v>101.39</c:v>
                </c:pt>
                <c:pt idx="139">
                  <c:v>101.4</c:v>
                </c:pt>
                <c:pt idx="140">
                  <c:v>101.41</c:v>
                </c:pt>
                <c:pt idx="141">
                  <c:v>101.42</c:v>
                </c:pt>
                <c:pt idx="142">
                  <c:v>101.43</c:v>
                </c:pt>
                <c:pt idx="143">
                  <c:v>101.44</c:v>
                </c:pt>
                <c:pt idx="144">
                  <c:v>101.45</c:v>
                </c:pt>
                <c:pt idx="145">
                  <c:v>101.46</c:v>
                </c:pt>
                <c:pt idx="146">
                  <c:v>101.47</c:v>
                </c:pt>
                <c:pt idx="147">
                  <c:v>101.48</c:v>
                </c:pt>
                <c:pt idx="148">
                  <c:v>101.49</c:v>
                </c:pt>
                <c:pt idx="149">
                  <c:v>101.5</c:v>
                </c:pt>
                <c:pt idx="150">
                  <c:v>101.51</c:v>
                </c:pt>
                <c:pt idx="151">
                  <c:v>101.52</c:v>
                </c:pt>
                <c:pt idx="152">
                  <c:v>101.53</c:v>
                </c:pt>
                <c:pt idx="153">
                  <c:v>101.54</c:v>
                </c:pt>
                <c:pt idx="154">
                  <c:v>101.55</c:v>
                </c:pt>
                <c:pt idx="155">
                  <c:v>101.56</c:v>
                </c:pt>
                <c:pt idx="156">
                  <c:v>101.57</c:v>
                </c:pt>
                <c:pt idx="157">
                  <c:v>101.58</c:v>
                </c:pt>
                <c:pt idx="158">
                  <c:v>101.59</c:v>
                </c:pt>
                <c:pt idx="159">
                  <c:v>101.6</c:v>
                </c:pt>
                <c:pt idx="160">
                  <c:v>101.61</c:v>
                </c:pt>
                <c:pt idx="161">
                  <c:v>101.62</c:v>
                </c:pt>
                <c:pt idx="162">
                  <c:v>101.63</c:v>
                </c:pt>
                <c:pt idx="163">
                  <c:v>101.64</c:v>
                </c:pt>
                <c:pt idx="164">
                  <c:v>101.65</c:v>
                </c:pt>
                <c:pt idx="165">
                  <c:v>101.66</c:v>
                </c:pt>
                <c:pt idx="166">
                  <c:v>101.67</c:v>
                </c:pt>
                <c:pt idx="167">
                  <c:v>101.68</c:v>
                </c:pt>
                <c:pt idx="168">
                  <c:v>101.69</c:v>
                </c:pt>
                <c:pt idx="169">
                  <c:v>101.7</c:v>
                </c:pt>
                <c:pt idx="170">
                  <c:v>101.71</c:v>
                </c:pt>
                <c:pt idx="171">
                  <c:v>101.72</c:v>
                </c:pt>
                <c:pt idx="172">
                  <c:v>101.73</c:v>
                </c:pt>
                <c:pt idx="173">
                  <c:v>101.74</c:v>
                </c:pt>
                <c:pt idx="174">
                  <c:v>101.75</c:v>
                </c:pt>
                <c:pt idx="175">
                  <c:v>101.76</c:v>
                </c:pt>
                <c:pt idx="176">
                  <c:v>101.77</c:v>
                </c:pt>
                <c:pt idx="177">
                  <c:v>101.78</c:v>
                </c:pt>
                <c:pt idx="178">
                  <c:v>101.79</c:v>
                </c:pt>
                <c:pt idx="179">
                  <c:v>101.8</c:v>
                </c:pt>
                <c:pt idx="180">
                  <c:v>101.81</c:v>
                </c:pt>
                <c:pt idx="181">
                  <c:v>101.82</c:v>
                </c:pt>
                <c:pt idx="182">
                  <c:v>101.83</c:v>
                </c:pt>
                <c:pt idx="183">
                  <c:v>101.84</c:v>
                </c:pt>
                <c:pt idx="184">
                  <c:v>101.85</c:v>
                </c:pt>
                <c:pt idx="185">
                  <c:v>101.86</c:v>
                </c:pt>
                <c:pt idx="186">
                  <c:v>101.87</c:v>
                </c:pt>
                <c:pt idx="187">
                  <c:v>101.88</c:v>
                </c:pt>
                <c:pt idx="188">
                  <c:v>101.89</c:v>
                </c:pt>
                <c:pt idx="189">
                  <c:v>101.9</c:v>
                </c:pt>
                <c:pt idx="190">
                  <c:v>101.91</c:v>
                </c:pt>
                <c:pt idx="191">
                  <c:v>101.92</c:v>
                </c:pt>
                <c:pt idx="192">
                  <c:v>101.93</c:v>
                </c:pt>
                <c:pt idx="193">
                  <c:v>101.94</c:v>
                </c:pt>
                <c:pt idx="194">
                  <c:v>101.95</c:v>
                </c:pt>
                <c:pt idx="195">
                  <c:v>101.96</c:v>
                </c:pt>
                <c:pt idx="196">
                  <c:v>101.97</c:v>
                </c:pt>
                <c:pt idx="197">
                  <c:v>101.98</c:v>
                </c:pt>
                <c:pt idx="198">
                  <c:v>101.99</c:v>
                </c:pt>
                <c:pt idx="199">
                  <c:v>102</c:v>
                </c:pt>
                <c:pt idx="200">
                  <c:v>102.01</c:v>
                </c:pt>
                <c:pt idx="201">
                  <c:v>102.02</c:v>
                </c:pt>
                <c:pt idx="202">
                  <c:v>102.03</c:v>
                </c:pt>
                <c:pt idx="203">
                  <c:v>102.04</c:v>
                </c:pt>
                <c:pt idx="204">
                  <c:v>102.05</c:v>
                </c:pt>
                <c:pt idx="205">
                  <c:v>102.06</c:v>
                </c:pt>
                <c:pt idx="206">
                  <c:v>102.07</c:v>
                </c:pt>
                <c:pt idx="207">
                  <c:v>102.08</c:v>
                </c:pt>
                <c:pt idx="208">
                  <c:v>102.09</c:v>
                </c:pt>
                <c:pt idx="209">
                  <c:v>102.1</c:v>
                </c:pt>
                <c:pt idx="210">
                  <c:v>102.11</c:v>
                </c:pt>
                <c:pt idx="211">
                  <c:v>102.12</c:v>
                </c:pt>
                <c:pt idx="212">
                  <c:v>102.13</c:v>
                </c:pt>
                <c:pt idx="213">
                  <c:v>102.14</c:v>
                </c:pt>
                <c:pt idx="214">
                  <c:v>102.15</c:v>
                </c:pt>
                <c:pt idx="215">
                  <c:v>102.16</c:v>
                </c:pt>
                <c:pt idx="216">
                  <c:v>102.17</c:v>
                </c:pt>
                <c:pt idx="217">
                  <c:v>102.18</c:v>
                </c:pt>
                <c:pt idx="218">
                  <c:v>102.19</c:v>
                </c:pt>
                <c:pt idx="219">
                  <c:v>102.2</c:v>
                </c:pt>
                <c:pt idx="220">
                  <c:v>102.21</c:v>
                </c:pt>
                <c:pt idx="221">
                  <c:v>102.22</c:v>
                </c:pt>
                <c:pt idx="222">
                  <c:v>102.23</c:v>
                </c:pt>
                <c:pt idx="223">
                  <c:v>102.24</c:v>
                </c:pt>
                <c:pt idx="224">
                  <c:v>102.25</c:v>
                </c:pt>
                <c:pt idx="225">
                  <c:v>102.26</c:v>
                </c:pt>
                <c:pt idx="226">
                  <c:v>102.27</c:v>
                </c:pt>
                <c:pt idx="227">
                  <c:v>102.28</c:v>
                </c:pt>
                <c:pt idx="228">
                  <c:v>102.29</c:v>
                </c:pt>
                <c:pt idx="229">
                  <c:v>102.3</c:v>
                </c:pt>
                <c:pt idx="230">
                  <c:v>102.31</c:v>
                </c:pt>
                <c:pt idx="231">
                  <c:v>102.32</c:v>
                </c:pt>
                <c:pt idx="232">
                  <c:v>102.33</c:v>
                </c:pt>
                <c:pt idx="233">
                  <c:v>102.34</c:v>
                </c:pt>
                <c:pt idx="234">
                  <c:v>102.35</c:v>
                </c:pt>
                <c:pt idx="235">
                  <c:v>102.36</c:v>
                </c:pt>
                <c:pt idx="236">
                  <c:v>102.37</c:v>
                </c:pt>
                <c:pt idx="237">
                  <c:v>102.38</c:v>
                </c:pt>
                <c:pt idx="238">
                  <c:v>102.39</c:v>
                </c:pt>
                <c:pt idx="239">
                  <c:v>102.4</c:v>
                </c:pt>
                <c:pt idx="240">
                  <c:v>102.41</c:v>
                </c:pt>
                <c:pt idx="241">
                  <c:v>102.42</c:v>
                </c:pt>
                <c:pt idx="242">
                  <c:v>102.43</c:v>
                </c:pt>
                <c:pt idx="243">
                  <c:v>102.44</c:v>
                </c:pt>
                <c:pt idx="244">
                  <c:v>102.45</c:v>
                </c:pt>
                <c:pt idx="245">
                  <c:v>102.46</c:v>
                </c:pt>
                <c:pt idx="246">
                  <c:v>102.47</c:v>
                </c:pt>
                <c:pt idx="247">
                  <c:v>102.48</c:v>
                </c:pt>
                <c:pt idx="248">
                  <c:v>102.49</c:v>
                </c:pt>
                <c:pt idx="249">
                  <c:v>102.5</c:v>
                </c:pt>
                <c:pt idx="250">
                  <c:v>102.51</c:v>
                </c:pt>
                <c:pt idx="251">
                  <c:v>102.52</c:v>
                </c:pt>
                <c:pt idx="252">
                  <c:v>102.53</c:v>
                </c:pt>
                <c:pt idx="253">
                  <c:v>102.54</c:v>
                </c:pt>
                <c:pt idx="254">
                  <c:v>102.55</c:v>
                </c:pt>
                <c:pt idx="255">
                  <c:v>102.56</c:v>
                </c:pt>
                <c:pt idx="256">
                  <c:v>102.57</c:v>
                </c:pt>
                <c:pt idx="257">
                  <c:v>102.58</c:v>
                </c:pt>
                <c:pt idx="258">
                  <c:v>102.59</c:v>
                </c:pt>
                <c:pt idx="259">
                  <c:v>102.6</c:v>
                </c:pt>
                <c:pt idx="260">
                  <c:v>102.61</c:v>
                </c:pt>
                <c:pt idx="261">
                  <c:v>102.62</c:v>
                </c:pt>
                <c:pt idx="262">
                  <c:v>102.63</c:v>
                </c:pt>
                <c:pt idx="263">
                  <c:v>102.64</c:v>
                </c:pt>
                <c:pt idx="264">
                  <c:v>102.65</c:v>
                </c:pt>
                <c:pt idx="265">
                  <c:v>102.66</c:v>
                </c:pt>
                <c:pt idx="266">
                  <c:v>102.67</c:v>
                </c:pt>
                <c:pt idx="267">
                  <c:v>102.68</c:v>
                </c:pt>
                <c:pt idx="268">
                  <c:v>102.69</c:v>
                </c:pt>
                <c:pt idx="269">
                  <c:v>102.7</c:v>
                </c:pt>
                <c:pt idx="270">
                  <c:v>102.71</c:v>
                </c:pt>
                <c:pt idx="271">
                  <c:v>102.72</c:v>
                </c:pt>
                <c:pt idx="272">
                  <c:v>102.73</c:v>
                </c:pt>
                <c:pt idx="273">
                  <c:v>102.74</c:v>
                </c:pt>
                <c:pt idx="274">
                  <c:v>102.75</c:v>
                </c:pt>
                <c:pt idx="275">
                  <c:v>102.76</c:v>
                </c:pt>
                <c:pt idx="276">
                  <c:v>102.77</c:v>
                </c:pt>
                <c:pt idx="277">
                  <c:v>102.78</c:v>
                </c:pt>
                <c:pt idx="278">
                  <c:v>102.79</c:v>
                </c:pt>
                <c:pt idx="279">
                  <c:v>102.8</c:v>
                </c:pt>
                <c:pt idx="280">
                  <c:v>102.81</c:v>
                </c:pt>
                <c:pt idx="281">
                  <c:v>102.82</c:v>
                </c:pt>
                <c:pt idx="282">
                  <c:v>102.83</c:v>
                </c:pt>
                <c:pt idx="283">
                  <c:v>102.84</c:v>
                </c:pt>
                <c:pt idx="284">
                  <c:v>102.85</c:v>
                </c:pt>
                <c:pt idx="285">
                  <c:v>102.86</c:v>
                </c:pt>
                <c:pt idx="286">
                  <c:v>102.87</c:v>
                </c:pt>
                <c:pt idx="287">
                  <c:v>102.88</c:v>
                </c:pt>
                <c:pt idx="288">
                  <c:v>102.89</c:v>
                </c:pt>
                <c:pt idx="289">
                  <c:v>102.9</c:v>
                </c:pt>
                <c:pt idx="290">
                  <c:v>102.91</c:v>
                </c:pt>
                <c:pt idx="291">
                  <c:v>102.92</c:v>
                </c:pt>
                <c:pt idx="292">
                  <c:v>102.93</c:v>
                </c:pt>
                <c:pt idx="293">
                  <c:v>102.94</c:v>
                </c:pt>
                <c:pt idx="294">
                  <c:v>102.95</c:v>
                </c:pt>
                <c:pt idx="295">
                  <c:v>102.96</c:v>
                </c:pt>
                <c:pt idx="296">
                  <c:v>102.97</c:v>
                </c:pt>
                <c:pt idx="297">
                  <c:v>102.98</c:v>
                </c:pt>
                <c:pt idx="298">
                  <c:v>102.99</c:v>
                </c:pt>
                <c:pt idx="299">
                  <c:v>103</c:v>
                </c:pt>
                <c:pt idx="300">
                  <c:v>103.01</c:v>
                </c:pt>
                <c:pt idx="301">
                  <c:v>103.02</c:v>
                </c:pt>
                <c:pt idx="302">
                  <c:v>103.03</c:v>
                </c:pt>
                <c:pt idx="303">
                  <c:v>103.04</c:v>
                </c:pt>
                <c:pt idx="304">
                  <c:v>103.05</c:v>
                </c:pt>
                <c:pt idx="305">
                  <c:v>103.06</c:v>
                </c:pt>
                <c:pt idx="306">
                  <c:v>103.07</c:v>
                </c:pt>
                <c:pt idx="307">
                  <c:v>103.08</c:v>
                </c:pt>
                <c:pt idx="308">
                  <c:v>103.09</c:v>
                </c:pt>
                <c:pt idx="309">
                  <c:v>103.1</c:v>
                </c:pt>
                <c:pt idx="310">
                  <c:v>103.11</c:v>
                </c:pt>
                <c:pt idx="311">
                  <c:v>103.12</c:v>
                </c:pt>
                <c:pt idx="312">
                  <c:v>103.13</c:v>
                </c:pt>
                <c:pt idx="313">
                  <c:v>103.14</c:v>
                </c:pt>
                <c:pt idx="314">
                  <c:v>103.15</c:v>
                </c:pt>
                <c:pt idx="315">
                  <c:v>103.16</c:v>
                </c:pt>
                <c:pt idx="316">
                  <c:v>103.17</c:v>
                </c:pt>
                <c:pt idx="317">
                  <c:v>103.18</c:v>
                </c:pt>
                <c:pt idx="318">
                  <c:v>103.19</c:v>
                </c:pt>
                <c:pt idx="319">
                  <c:v>103.2</c:v>
                </c:pt>
                <c:pt idx="320">
                  <c:v>103.21</c:v>
                </c:pt>
                <c:pt idx="321">
                  <c:v>103.22</c:v>
                </c:pt>
                <c:pt idx="322">
                  <c:v>103.23</c:v>
                </c:pt>
                <c:pt idx="323">
                  <c:v>103.24</c:v>
                </c:pt>
                <c:pt idx="324">
                  <c:v>103.25</c:v>
                </c:pt>
                <c:pt idx="325">
                  <c:v>103.26</c:v>
                </c:pt>
                <c:pt idx="326">
                  <c:v>103.27</c:v>
                </c:pt>
                <c:pt idx="327">
                  <c:v>103.28</c:v>
                </c:pt>
                <c:pt idx="328">
                  <c:v>103.29</c:v>
                </c:pt>
                <c:pt idx="329">
                  <c:v>103.3</c:v>
                </c:pt>
                <c:pt idx="330">
                  <c:v>103.31</c:v>
                </c:pt>
                <c:pt idx="331">
                  <c:v>103.32</c:v>
                </c:pt>
                <c:pt idx="332">
                  <c:v>103.33</c:v>
                </c:pt>
                <c:pt idx="333">
                  <c:v>103.34</c:v>
                </c:pt>
                <c:pt idx="334">
                  <c:v>103.35</c:v>
                </c:pt>
                <c:pt idx="335">
                  <c:v>103.36</c:v>
                </c:pt>
                <c:pt idx="336">
                  <c:v>103.37</c:v>
                </c:pt>
                <c:pt idx="337">
                  <c:v>103.38</c:v>
                </c:pt>
                <c:pt idx="338">
                  <c:v>103.39</c:v>
                </c:pt>
                <c:pt idx="339">
                  <c:v>103.4</c:v>
                </c:pt>
                <c:pt idx="340">
                  <c:v>103.41</c:v>
                </c:pt>
                <c:pt idx="341">
                  <c:v>103.42</c:v>
                </c:pt>
                <c:pt idx="342">
                  <c:v>103.43</c:v>
                </c:pt>
                <c:pt idx="343">
                  <c:v>103.44</c:v>
                </c:pt>
                <c:pt idx="344">
                  <c:v>103.45</c:v>
                </c:pt>
                <c:pt idx="345">
                  <c:v>103.46</c:v>
                </c:pt>
                <c:pt idx="346">
                  <c:v>103.47</c:v>
                </c:pt>
                <c:pt idx="347">
                  <c:v>103.48</c:v>
                </c:pt>
                <c:pt idx="348">
                  <c:v>103.49</c:v>
                </c:pt>
                <c:pt idx="349">
                  <c:v>103.5</c:v>
                </c:pt>
                <c:pt idx="350">
                  <c:v>103.51</c:v>
                </c:pt>
                <c:pt idx="351">
                  <c:v>103.52</c:v>
                </c:pt>
                <c:pt idx="352">
                  <c:v>103.53</c:v>
                </c:pt>
                <c:pt idx="353">
                  <c:v>103.54</c:v>
                </c:pt>
                <c:pt idx="354">
                  <c:v>103.55</c:v>
                </c:pt>
                <c:pt idx="355">
                  <c:v>103.56</c:v>
                </c:pt>
                <c:pt idx="356">
                  <c:v>103.57</c:v>
                </c:pt>
                <c:pt idx="357">
                  <c:v>103.58</c:v>
                </c:pt>
                <c:pt idx="358">
                  <c:v>103.59</c:v>
                </c:pt>
                <c:pt idx="359">
                  <c:v>103.6</c:v>
                </c:pt>
                <c:pt idx="360">
                  <c:v>103.61</c:v>
                </c:pt>
                <c:pt idx="361">
                  <c:v>103.62</c:v>
                </c:pt>
                <c:pt idx="362">
                  <c:v>103.63</c:v>
                </c:pt>
                <c:pt idx="363">
                  <c:v>103.64</c:v>
                </c:pt>
                <c:pt idx="364">
                  <c:v>103.65</c:v>
                </c:pt>
                <c:pt idx="365">
                  <c:v>103.66</c:v>
                </c:pt>
                <c:pt idx="366">
                  <c:v>103.67</c:v>
                </c:pt>
                <c:pt idx="367">
                  <c:v>103.68</c:v>
                </c:pt>
                <c:pt idx="368">
                  <c:v>103.69</c:v>
                </c:pt>
                <c:pt idx="369">
                  <c:v>103.7</c:v>
                </c:pt>
                <c:pt idx="370">
                  <c:v>103.71</c:v>
                </c:pt>
                <c:pt idx="371">
                  <c:v>103.72</c:v>
                </c:pt>
                <c:pt idx="372">
                  <c:v>103.73</c:v>
                </c:pt>
                <c:pt idx="373">
                  <c:v>103.74</c:v>
                </c:pt>
                <c:pt idx="374">
                  <c:v>103.75</c:v>
                </c:pt>
                <c:pt idx="375">
                  <c:v>103.76</c:v>
                </c:pt>
                <c:pt idx="376">
                  <c:v>103.77</c:v>
                </c:pt>
                <c:pt idx="377">
                  <c:v>103.78</c:v>
                </c:pt>
                <c:pt idx="378">
                  <c:v>103.79</c:v>
                </c:pt>
                <c:pt idx="379">
                  <c:v>103.8</c:v>
                </c:pt>
                <c:pt idx="380">
                  <c:v>103.81</c:v>
                </c:pt>
                <c:pt idx="381">
                  <c:v>103.82</c:v>
                </c:pt>
                <c:pt idx="382">
                  <c:v>103.83</c:v>
                </c:pt>
                <c:pt idx="383">
                  <c:v>103.84</c:v>
                </c:pt>
                <c:pt idx="384">
                  <c:v>103.85</c:v>
                </c:pt>
                <c:pt idx="385">
                  <c:v>103.86</c:v>
                </c:pt>
                <c:pt idx="386">
                  <c:v>103.87</c:v>
                </c:pt>
                <c:pt idx="387">
                  <c:v>103.88</c:v>
                </c:pt>
                <c:pt idx="388">
                  <c:v>103.89</c:v>
                </c:pt>
                <c:pt idx="389">
                  <c:v>103.9</c:v>
                </c:pt>
                <c:pt idx="390">
                  <c:v>103.91</c:v>
                </c:pt>
                <c:pt idx="391">
                  <c:v>103.92</c:v>
                </c:pt>
                <c:pt idx="392">
                  <c:v>103.93</c:v>
                </c:pt>
                <c:pt idx="393">
                  <c:v>103.94</c:v>
                </c:pt>
                <c:pt idx="394">
                  <c:v>103.95</c:v>
                </c:pt>
                <c:pt idx="395">
                  <c:v>103.96</c:v>
                </c:pt>
                <c:pt idx="396">
                  <c:v>103.97</c:v>
                </c:pt>
                <c:pt idx="397">
                  <c:v>103.98</c:v>
                </c:pt>
                <c:pt idx="398">
                  <c:v>103.99</c:v>
                </c:pt>
                <c:pt idx="399">
                  <c:v>104</c:v>
                </c:pt>
                <c:pt idx="400">
                  <c:v>104.01</c:v>
                </c:pt>
                <c:pt idx="401">
                  <c:v>104.02</c:v>
                </c:pt>
                <c:pt idx="402">
                  <c:v>104.03</c:v>
                </c:pt>
                <c:pt idx="403">
                  <c:v>104.04</c:v>
                </c:pt>
                <c:pt idx="404">
                  <c:v>104.05</c:v>
                </c:pt>
                <c:pt idx="405">
                  <c:v>104.06</c:v>
                </c:pt>
                <c:pt idx="406">
                  <c:v>104.07</c:v>
                </c:pt>
                <c:pt idx="407">
                  <c:v>104.08</c:v>
                </c:pt>
                <c:pt idx="408">
                  <c:v>104.09</c:v>
                </c:pt>
                <c:pt idx="409">
                  <c:v>104.1</c:v>
                </c:pt>
                <c:pt idx="410">
                  <c:v>104.11</c:v>
                </c:pt>
                <c:pt idx="411">
                  <c:v>104.12</c:v>
                </c:pt>
                <c:pt idx="412">
                  <c:v>104.13</c:v>
                </c:pt>
                <c:pt idx="413">
                  <c:v>104.14</c:v>
                </c:pt>
                <c:pt idx="414">
                  <c:v>104.15</c:v>
                </c:pt>
                <c:pt idx="415">
                  <c:v>104.16</c:v>
                </c:pt>
                <c:pt idx="416">
                  <c:v>104.17</c:v>
                </c:pt>
                <c:pt idx="417">
                  <c:v>104.18</c:v>
                </c:pt>
                <c:pt idx="418">
                  <c:v>104.19</c:v>
                </c:pt>
                <c:pt idx="419">
                  <c:v>104.2</c:v>
                </c:pt>
                <c:pt idx="420">
                  <c:v>104.21</c:v>
                </c:pt>
                <c:pt idx="421">
                  <c:v>104.22</c:v>
                </c:pt>
                <c:pt idx="422">
                  <c:v>104.23</c:v>
                </c:pt>
                <c:pt idx="423">
                  <c:v>104.24</c:v>
                </c:pt>
                <c:pt idx="424">
                  <c:v>104.25</c:v>
                </c:pt>
                <c:pt idx="425">
                  <c:v>104.26</c:v>
                </c:pt>
                <c:pt idx="426">
                  <c:v>104.27</c:v>
                </c:pt>
                <c:pt idx="427">
                  <c:v>104.28</c:v>
                </c:pt>
                <c:pt idx="428">
                  <c:v>104.29</c:v>
                </c:pt>
                <c:pt idx="429">
                  <c:v>104.3</c:v>
                </c:pt>
                <c:pt idx="430">
                  <c:v>104.31</c:v>
                </c:pt>
                <c:pt idx="431">
                  <c:v>104.32</c:v>
                </c:pt>
                <c:pt idx="432">
                  <c:v>104.33</c:v>
                </c:pt>
                <c:pt idx="433">
                  <c:v>104.34</c:v>
                </c:pt>
                <c:pt idx="434">
                  <c:v>104.35</c:v>
                </c:pt>
                <c:pt idx="435">
                  <c:v>104.36</c:v>
                </c:pt>
                <c:pt idx="436">
                  <c:v>104.37</c:v>
                </c:pt>
                <c:pt idx="437">
                  <c:v>104.38</c:v>
                </c:pt>
                <c:pt idx="438">
                  <c:v>104.39</c:v>
                </c:pt>
                <c:pt idx="439">
                  <c:v>104.4</c:v>
                </c:pt>
                <c:pt idx="440">
                  <c:v>104.41</c:v>
                </c:pt>
                <c:pt idx="441">
                  <c:v>104.42</c:v>
                </c:pt>
                <c:pt idx="442">
                  <c:v>104.43</c:v>
                </c:pt>
                <c:pt idx="443">
                  <c:v>104.44</c:v>
                </c:pt>
                <c:pt idx="444">
                  <c:v>104.45</c:v>
                </c:pt>
                <c:pt idx="445">
                  <c:v>104.46</c:v>
                </c:pt>
                <c:pt idx="446">
                  <c:v>104.47</c:v>
                </c:pt>
                <c:pt idx="447">
                  <c:v>104.48</c:v>
                </c:pt>
                <c:pt idx="448">
                  <c:v>104.49</c:v>
                </c:pt>
                <c:pt idx="449">
                  <c:v>104.5</c:v>
                </c:pt>
                <c:pt idx="450">
                  <c:v>104.51</c:v>
                </c:pt>
                <c:pt idx="451">
                  <c:v>104.52</c:v>
                </c:pt>
                <c:pt idx="452">
                  <c:v>104.53</c:v>
                </c:pt>
                <c:pt idx="453">
                  <c:v>104.54</c:v>
                </c:pt>
                <c:pt idx="454">
                  <c:v>104.55</c:v>
                </c:pt>
                <c:pt idx="455">
                  <c:v>104.56</c:v>
                </c:pt>
                <c:pt idx="456">
                  <c:v>104.57</c:v>
                </c:pt>
                <c:pt idx="457">
                  <c:v>104.58</c:v>
                </c:pt>
                <c:pt idx="458">
                  <c:v>104.59</c:v>
                </c:pt>
                <c:pt idx="459">
                  <c:v>104.6</c:v>
                </c:pt>
                <c:pt idx="460">
                  <c:v>104.61</c:v>
                </c:pt>
                <c:pt idx="461">
                  <c:v>104.62</c:v>
                </c:pt>
                <c:pt idx="462">
                  <c:v>104.63</c:v>
                </c:pt>
                <c:pt idx="463">
                  <c:v>104.64</c:v>
                </c:pt>
                <c:pt idx="464">
                  <c:v>104.65</c:v>
                </c:pt>
                <c:pt idx="465">
                  <c:v>104.66</c:v>
                </c:pt>
                <c:pt idx="466">
                  <c:v>104.67</c:v>
                </c:pt>
                <c:pt idx="467">
                  <c:v>104.68</c:v>
                </c:pt>
                <c:pt idx="468">
                  <c:v>104.69</c:v>
                </c:pt>
                <c:pt idx="469">
                  <c:v>104.7</c:v>
                </c:pt>
                <c:pt idx="470">
                  <c:v>104.71</c:v>
                </c:pt>
                <c:pt idx="471">
                  <c:v>104.72</c:v>
                </c:pt>
                <c:pt idx="472">
                  <c:v>104.73</c:v>
                </c:pt>
                <c:pt idx="473">
                  <c:v>104.74</c:v>
                </c:pt>
                <c:pt idx="474">
                  <c:v>104.75</c:v>
                </c:pt>
                <c:pt idx="475">
                  <c:v>104.76</c:v>
                </c:pt>
                <c:pt idx="476">
                  <c:v>104.77</c:v>
                </c:pt>
                <c:pt idx="477">
                  <c:v>104.78</c:v>
                </c:pt>
                <c:pt idx="478">
                  <c:v>104.79</c:v>
                </c:pt>
                <c:pt idx="479">
                  <c:v>104.8</c:v>
                </c:pt>
                <c:pt idx="480">
                  <c:v>104.81</c:v>
                </c:pt>
                <c:pt idx="481">
                  <c:v>104.82</c:v>
                </c:pt>
                <c:pt idx="482">
                  <c:v>104.83</c:v>
                </c:pt>
                <c:pt idx="483">
                  <c:v>104.84</c:v>
                </c:pt>
                <c:pt idx="484">
                  <c:v>104.85</c:v>
                </c:pt>
                <c:pt idx="485">
                  <c:v>104.86</c:v>
                </c:pt>
                <c:pt idx="486">
                  <c:v>104.87</c:v>
                </c:pt>
                <c:pt idx="487">
                  <c:v>104.88</c:v>
                </c:pt>
                <c:pt idx="488">
                  <c:v>104.89</c:v>
                </c:pt>
                <c:pt idx="489">
                  <c:v>104.9</c:v>
                </c:pt>
                <c:pt idx="490">
                  <c:v>104.91</c:v>
                </c:pt>
                <c:pt idx="491">
                  <c:v>104.92</c:v>
                </c:pt>
                <c:pt idx="492">
                  <c:v>104.93</c:v>
                </c:pt>
                <c:pt idx="493">
                  <c:v>104.94</c:v>
                </c:pt>
                <c:pt idx="494">
                  <c:v>104.95</c:v>
                </c:pt>
                <c:pt idx="495">
                  <c:v>104.96</c:v>
                </c:pt>
                <c:pt idx="496">
                  <c:v>104.97</c:v>
                </c:pt>
                <c:pt idx="497">
                  <c:v>104.98</c:v>
                </c:pt>
                <c:pt idx="498">
                  <c:v>104.99</c:v>
                </c:pt>
                <c:pt idx="499">
                  <c:v>105</c:v>
                </c:pt>
                <c:pt idx="500">
                  <c:v>105.01</c:v>
                </c:pt>
                <c:pt idx="501">
                  <c:v>105.02</c:v>
                </c:pt>
                <c:pt idx="502">
                  <c:v>105.03</c:v>
                </c:pt>
                <c:pt idx="503">
                  <c:v>105.04</c:v>
                </c:pt>
                <c:pt idx="504">
                  <c:v>105.05</c:v>
                </c:pt>
                <c:pt idx="505">
                  <c:v>105.06</c:v>
                </c:pt>
                <c:pt idx="506">
                  <c:v>105.07</c:v>
                </c:pt>
                <c:pt idx="507">
                  <c:v>105.08</c:v>
                </c:pt>
                <c:pt idx="508">
                  <c:v>105.09</c:v>
                </c:pt>
                <c:pt idx="509">
                  <c:v>105.1</c:v>
                </c:pt>
                <c:pt idx="510">
                  <c:v>105.11</c:v>
                </c:pt>
                <c:pt idx="511">
                  <c:v>105.12</c:v>
                </c:pt>
                <c:pt idx="512">
                  <c:v>105.13</c:v>
                </c:pt>
                <c:pt idx="513">
                  <c:v>105.14</c:v>
                </c:pt>
                <c:pt idx="514">
                  <c:v>105.15</c:v>
                </c:pt>
                <c:pt idx="515">
                  <c:v>105.16</c:v>
                </c:pt>
                <c:pt idx="516">
                  <c:v>105.17</c:v>
                </c:pt>
                <c:pt idx="517">
                  <c:v>105.18</c:v>
                </c:pt>
                <c:pt idx="518">
                  <c:v>105.19</c:v>
                </c:pt>
                <c:pt idx="519">
                  <c:v>105.2</c:v>
                </c:pt>
                <c:pt idx="520">
                  <c:v>105.21</c:v>
                </c:pt>
                <c:pt idx="521">
                  <c:v>105.22</c:v>
                </c:pt>
                <c:pt idx="522">
                  <c:v>105.23</c:v>
                </c:pt>
                <c:pt idx="523">
                  <c:v>105.24</c:v>
                </c:pt>
                <c:pt idx="524">
                  <c:v>105.25</c:v>
                </c:pt>
                <c:pt idx="525">
                  <c:v>105.26</c:v>
                </c:pt>
                <c:pt idx="526">
                  <c:v>105.27</c:v>
                </c:pt>
                <c:pt idx="527">
                  <c:v>105.28</c:v>
                </c:pt>
                <c:pt idx="528">
                  <c:v>105.29</c:v>
                </c:pt>
                <c:pt idx="529">
                  <c:v>105.3</c:v>
                </c:pt>
                <c:pt idx="530">
                  <c:v>105.31</c:v>
                </c:pt>
                <c:pt idx="531">
                  <c:v>105.32</c:v>
                </c:pt>
                <c:pt idx="532">
                  <c:v>105.33</c:v>
                </c:pt>
                <c:pt idx="533">
                  <c:v>105.34</c:v>
                </c:pt>
                <c:pt idx="534">
                  <c:v>105.35</c:v>
                </c:pt>
                <c:pt idx="535">
                  <c:v>105.36</c:v>
                </c:pt>
                <c:pt idx="536">
                  <c:v>105.37</c:v>
                </c:pt>
                <c:pt idx="537">
                  <c:v>105.38</c:v>
                </c:pt>
                <c:pt idx="538">
                  <c:v>105.39</c:v>
                </c:pt>
                <c:pt idx="539">
                  <c:v>105.4</c:v>
                </c:pt>
                <c:pt idx="540">
                  <c:v>105.41</c:v>
                </c:pt>
                <c:pt idx="541">
                  <c:v>105.42</c:v>
                </c:pt>
                <c:pt idx="542">
                  <c:v>105.43</c:v>
                </c:pt>
                <c:pt idx="543">
                  <c:v>105.44</c:v>
                </c:pt>
                <c:pt idx="544">
                  <c:v>105.45</c:v>
                </c:pt>
                <c:pt idx="545">
                  <c:v>105.46</c:v>
                </c:pt>
                <c:pt idx="546">
                  <c:v>105.47</c:v>
                </c:pt>
                <c:pt idx="547">
                  <c:v>105.48</c:v>
                </c:pt>
                <c:pt idx="548">
                  <c:v>105.49</c:v>
                </c:pt>
                <c:pt idx="549">
                  <c:v>105.5</c:v>
                </c:pt>
                <c:pt idx="550">
                  <c:v>105.51</c:v>
                </c:pt>
                <c:pt idx="551">
                  <c:v>105.52</c:v>
                </c:pt>
                <c:pt idx="552">
                  <c:v>105.53</c:v>
                </c:pt>
                <c:pt idx="553">
                  <c:v>105.54</c:v>
                </c:pt>
                <c:pt idx="554">
                  <c:v>105.55</c:v>
                </c:pt>
                <c:pt idx="555">
                  <c:v>105.56</c:v>
                </c:pt>
                <c:pt idx="556">
                  <c:v>105.57</c:v>
                </c:pt>
                <c:pt idx="557">
                  <c:v>105.58</c:v>
                </c:pt>
                <c:pt idx="558">
                  <c:v>105.59</c:v>
                </c:pt>
                <c:pt idx="559">
                  <c:v>105.6</c:v>
                </c:pt>
                <c:pt idx="560">
                  <c:v>105.61</c:v>
                </c:pt>
                <c:pt idx="561">
                  <c:v>105.62</c:v>
                </c:pt>
                <c:pt idx="562">
                  <c:v>105.63</c:v>
                </c:pt>
                <c:pt idx="563">
                  <c:v>105.64</c:v>
                </c:pt>
                <c:pt idx="564">
                  <c:v>105.65</c:v>
                </c:pt>
                <c:pt idx="565">
                  <c:v>105.66</c:v>
                </c:pt>
                <c:pt idx="566">
                  <c:v>105.67</c:v>
                </c:pt>
                <c:pt idx="567">
                  <c:v>105.68</c:v>
                </c:pt>
                <c:pt idx="568">
                  <c:v>105.69</c:v>
                </c:pt>
                <c:pt idx="569">
                  <c:v>105.7</c:v>
                </c:pt>
                <c:pt idx="570">
                  <c:v>105.71</c:v>
                </c:pt>
                <c:pt idx="571">
                  <c:v>105.72</c:v>
                </c:pt>
                <c:pt idx="572">
                  <c:v>105.73</c:v>
                </c:pt>
                <c:pt idx="573">
                  <c:v>105.74</c:v>
                </c:pt>
                <c:pt idx="574">
                  <c:v>105.75</c:v>
                </c:pt>
                <c:pt idx="575">
                  <c:v>105.76</c:v>
                </c:pt>
                <c:pt idx="576">
                  <c:v>105.77</c:v>
                </c:pt>
                <c:pt idx="577">
                  <c:v>105.78</c:v>
                </c:pt>
                <c:pt idx="578">
                  <c:v>105.79</c:v>
                </c:pt>
                <c:pt idx="579">
                  <c:v>105.8</c:v>
                </c:pt>
                <c:pt idx="580">
                  <c:v>105.81</c:v>
                </c:pt>
                <c:pt idx="581">
                  <c:v>105.82</c:v>
                </c:pt>
                <c:pt idx="582">
                  <c:v>105.83</c:v>
                </c:pt>
                <c:pt idx="583">
                  <c:v>105.84</c:v>
                </c:pt>
                <c:pt idx="584">
                  <c:v>105.85</c:v>
                </c:pt>
                <c:pt idx="585">
                  <c:v>105.86</c:v>
                </c:pt>
                <c:pt idx="586">
                  <c:v>105.87</c:v>
                </c:pt>
                <c:pt idx="587">
                  <c:v>105.88</c:v>
                </c:pt>
                <c:pt idx="588">
                  <c:v>105.89</c:v>
                </c:pt>
                <c:pt idx="589">
                  <c:v>105.9</c:v>
                </c:pt>
                <c:pt idx="590">
                  <c:v>105.91</c:v>
                </c:pt>
                <c:pt idx="591">
                  <c:v>105.92</c:v>
                </c:pt>
                <c:pt idx="592">
                  <c:v>105.93</c:v>
                </c:pt>
                <c:pt idx="593">
                  <c:v>105.94</c:v>
                </c:pt>
                <c:pt idx="594">
                  <c:v>105.95</c:v>
                </c:pt>
                <c:pt idx="595">
                  <c:v>105.96</c:v>
                </c:pt>
                <c:pt idx="596">
                  <c:v>105.97</c:v>
                </c:pt>
                <c:pt idx="597">
                  <c:v>105.98</c:v>
                </c:pt>
                <c:pt idx="598">
                  <c:v>105.99</c:v>
                </c:pt>
                <c:pt idx="599">
                  <c:v>106</c:v>
                </c:pt>
                <c:pt idx="600">
                  <c:v>106.01</c:v>
                </c:pt>
                <c:pt idx="601">
                  <c:v>106.02</c:v>
                </c:pt>
                <c:pt idx="602">
                  <c:v>106.03</c:v>
                </c:pt>
                <c:pt idx="603">
                  <c:v>106.04</c:v>
                </c:pt>
                <c:pt idx="604">
                  <c:v>106.05</c:v>
                </c:pt>
                <c:pt idx="605">
                  <c:v>106.06</c:v>
                </c:pt>
                <c:pt idx="606">
                  <c:v>106.07</c:v>
                </c:pt>
                <c:pt idx="607">
                  <c:v>106.08</c:v>
                </c:pt>
                <c:pt idx="608">
                  <c:v>106.09</c:v>
                </c:pt>
                <c:pt idx="609">
                  <c:v>106.1</c:v>
                </c:pt>
                <c:pt idx="610">
                  <c:v>106.11</c:v>
                </c:pt>
                <c:pt idx="611">
                  <c:v>106.12</c:v>
                </c:pt>
                <c:pt idx="612">
                  <c:v>106.13</c:v>
                </c:pt>
                <c:pt idx="613">
                  <c:v>106.14</c:v>
                </c:pt>
                <c:pt idx="614">
                  <c:v>106.15</c:v>
                </c:pt>
                <c:pt idx="615">
                  <c:v>106.16</c:v>
                </c:pt>
                <c:pt idx="616">
                  <c:v>106.17</c:v>
                </c:pt>
                <c:pt idx="617">
                  <c:v>106.18</c:v>
                </c:pt>
                <c:pt idx="618">
                  <c:v>106.19</c:v>
                </c:pt>
                <c:pt idx="619">
                  <c:v>106.2</c:v>
                </c:pt>
                <c:pt idx="620">
                  <c:v>106.21</c:v>
                </c:pt>
                <c:pt idx="621">
                  <c:v>106.22</c:v>
                </c:pt>
                <c:pt idx="622">
                  <c:v>106.23</c:v>
                </c:pt>
                <c:pt idx="623">
                  <c:v>106.24</c:v>
                </c:pt>
                <c:pt idx="624">
                  <c:v>106.25</c:v>
                </c:pt>
                <c:pt idx="625">
                  <c:v>106.26</c:v>
                </c:pt>
                <c:pt idx="626">
                  <c:v>106.27</c:v>
                </c:pt>
                <c:pt idx="627">
                  <c:v>106.28</c:v>
                </c:pt>
                <c:pt idx="628">
                  <c:v>106.29</c:v>
                </c:pt>
                <c:pt idx="629">
                  <c:v>106.3</c:v>
                </c:pt>
                <c:pt idx="630">
                  <c:v>106.31</c:v>
                </c:pt>
                <c:pt idx="631">
                  <c:v>106.32</c:v>
                </c:pt>
                <c:pt idx="632">
                  <c:v>106.33</c:v>
                </c:pt>
                <c:pt idx="633">
                  <c:v>106.34</c:v>
                </c:pt>
                <c:pt idx="634">
                  <c:v>106.35</c:v>
                </c:pt>
                <c:pt idx="635">
                  <c:v>106.36</c:v>
                </c:pt>
                <c:pt idx="636">
                  <c:v>106.37</c:v>
                </c:pt>
                <c:pt idx="637">
                  <c:v>106.38</c:v>
                </c:pt>
                <c:pt idx="638">
                  <c:v>106.39</c:v>
                </c:pt>
                <c:pt idx="639">
                  <c:v>106.4</c:v>
                </c:pt>
                <c:pt idx="640">
                  <c:v>106.41</c:v>
                </c:pt>
                <c:pt idx="641">
                  <c:v>106.42</c:v>
                </c:pt>
                <c:pt idx="642">
                  <c:v>106.43</c:v>
                </c:pt>
                <c:pt idx="643">
                  <c:v>106.44</c:v>
                </c:pt>
                <c:pt idx="644">
                  <c:v>106.45</c:v>
                </c:pt>
                <c:pt idx="645">
                  <c:v>106.46</c:v>
                </c:pt>
                <c:pt idx="646">
                  <c:v>106.47</c:v>
                </c:pt>
                <c:pt idx="647">
                  <c:v>106.48</c:v>
                </c:pt>
                <c:pt idx="648">
                  <c:v>106.49</c:v>
                </c:pt>
                <c:pt idx="649">
                  <c:v>106.5</c:v>
                </c:pt>
                <c:pt idx="650">
                  <c:v>106.51</c:v>
                </c:pt>
                <c:pt idx="651">
                  <c:v>106.52</c:v>
                </c:pt>
                <c:pt idx="652">
                  <c:v>106.53</c:v>
                </c:pt>
                <c:pt idx="653">
                  <c:v>106.54</c:v>
                </c:pt>
                <c:pt idx="654">
                  <c:v>106.55</c:v>
                </c:pt>
                <c:pt idx="655">
                  <c:v>106.56</c:v>
                </c:pt>
                <c:pt idx="656">
                  <c:v>106.57</c:v>
                </c:pt>
                <c:pt idx="657">
                  <c:v>106.58</c:v>
                </c:pt>
                <c:pt idx="658">
                  <c:v>106.59</c:v>
                </c:pt>
                <c:pt idx="659">
                  <c:v>106.6</c:v>
                </c:pt>
                <c:pt idx="660">
                  <c:v>106.61</c:v>
                </c:pt>
                <c:pt idx="661">
                  <c:v>106.62</c:v>
                </c:pt>
                <c:pt idx="662">
                  <c:v>106.63</c:v>
                </c:pt>
                <c:pt idx="663">
                  <c:v>106.64</c:v>
                </c:pt>
                <c:pt idx="664">
                  <c:v>106.65</c:v>
                </c:pt>
                <c:pt idx="665">
                  <c:v>106.66</c:v>
                </c:pt>
                <c:pt idx="666">
                  <c:v>106.67</c:v>
                </c:pt>
                <c:pt idx="667">
                  <c:v>106.68</c:v>
                </c:pt>
                <c:pt idx="668">
                  <c:v>106.69</c:v>
                </c:pt>
                <c:pt idx="669">
                  <c:v>106.7</c:v>
                </c:pt>
                <c:pt idx="670">
                  <c:v>106.71</c:v>
                </c:pt>
                <c:pt idx="671">
                  <c:v>106.72</c:v>
                </c:pt>
                <c:pt idx="672">
                  <c:v>106.73</c:v>
                </c:pt>
                <c:pt idx="673">
                  <c:v>106.74</c:v>
                </c:pt>
                <c:pt idx="674">
                  <c:v>106.75</c:v>
                </c:pt>
                <c:pt idx="675">
                  <c:v>106.76</c:v>
                </c:pt>
                <c:pt idx="676">
                  <c:v>106.77</c:v>
                </c:pt>
                <c:pt idx="677">
                  <c:v>106.78</c:v>
                </c:pt>
                <c:pt idx="678">
                  <c:v>106.79</c:v>
                </c:pt>
                <c:pt idx="679">
                  <c:v>106.8</c:v>
                </c:pt>
                <c:pt idx="680">
                  <c:v>106.81</c:v>
                </c:pt>
                <c:pt idx="681">
                  <c:v>106.82</c:v>
                </c:pt>
                <c:pt idx="682">
                  <c:v>106.83</c:v>
                </c:pt>
                <c:pt idx="683">
                  <c:v>106.84</c:v>
                </c:pt>
                <c:pt idx="684">
                  <c:v>106.85</c:v>
                </c:pt>
                <c:pt idx="685">
                  <c:v>106.86</c:v>
                </c:pt>
                <c:pt idx="686">
                  <c:v>106.87</c:v>
                </c:pt>
                <c:pt idx="687">
                  <c:v>106.88</c:v>
                </c:pt>
                <c:pt idx="688">
                  <c:v>106.89</c:v>
                </c:pt>
                <c:pt idx="689">
                  <c:v>106.9</c:v>
                </c:pt>
                <c:pt idx="690">
                  <c:v>106.91</c:v>
                </c:pt>
                <c:pt idx="691">
                  <c:v>106.92</c:v>
                </c:pt>
                <c:pt idx="692">
                  <c:v>106.93</c:v>
                </c:pt>
                <c:pt idx="693">
                  <c:v>106.94</c:v>
                </c:pt>
                <c:pt idx="694">
                  <c:v>106.95</c:v>
                </c:pt>
                <c:pt idx="695">
                  <c:v>106.96</c:v>
                </c:pt>
                <c:pt idx="696">
                  <c:v>106.97</c:v>
                </c:pt>
                <c:pt idx="697">
                  <c:v>106.98</c:v>
                </c:pt>
                <c:pt idx="698">
                  <c:v>106.99</c:v>
                </c:pt>
                <c:pt idx="699">
                  <c:v>107</c:v>
                </c:pt>
                <c:pt idx="700">
                  <c:v>107.01</c:v>
                </c:pt>
                <c:pt idx="701">
                  <c:v>107.02</c:v>
                </c:pt>
                <c:pt idx="702">
                  <c:v>107.03</c:v>
                </c:pt>
                <c:pt idx="703">
                  <c:v>107.04</c:v>
                </c:pt>
                <c:pt idx="704">
                  <c:v>107.05</c:v>
                </c:pt>
                <c:pt idx="705">
                  <c:v>107.06</c:v>
                </c:pt>
                <c:pt idx="706">
                  <c:v>107.07</c:v>
                </c:pt>
                <c:pt idx="707">
                  <c:v>107.08</c:v>
                </c:pt>
                <c:pt idx="708">
                  <c:v>107.09</c:v>
                </c:pt>
                <c:pt idx="709">
                  <c:v>107.1</c:v>
                </c:pt>
                <c:pt idx="710">
                  <c:v>107.11</c:v>
                </c:pt>
                <c:pt idx="711">
                  <c:v>107.12</c:v>
                </c:pt>
                <c:pt idx="712">
                  <c:v>107.13</c:v>
                </c:pt>
                <c:pt idx="713">
                  <c:v>107.14</c:v>
                </c:pt>
                <c:pt idx="714">
                  <c:v>107.15</c:v>
                </c:pt>
                <c:pt idx="715">
                  <c:v>107.16</c:v>
                </c:pt>
                <c:pt idx="716">
                  <c:v>107.17</c:v>
                </c:pt>
                <c:pt idx="717">
                  <c:v>107.18</c:v>
                </c:pt>
                <c:pt idx="718">
                  <c:v>107.19</c:v>
                </c:pt>
                <c:pt idx="719">
                  <c:v>107.2</c:v>
                </c:pt>
                <c:pt idx="720">
                  <c:v>107.21</c:v>
                </c:pt>
                <c:pt idx="721">
                  <c:v>107.22</c:v>
                </c:pt>
                <c:pt idx="722">
                  <c:v>107.23</c:v>
                </c:pt>
                <c:pt idx="723">
                  <c:v>107.24</c:v>
                </c:pt>
                <c:pt idx="724">
                  <c:v>107.25</c:v>
                </c:pt>
                <c:pt idx="725">
                  <c:v>107.26</c:v>
                </c:pt>
                <c:pt idx="726">
                  <c:v>107.27</c:v>
                </c:pt>
                <c:pt idx="727">
                  <c:v>107.28</c:v>
                </c:pt>
                <c:pt idx="728">
                  <c:v>107.29</c:v>
                </c:pt>
                <c:pt idx="729">
                  <c:v>107.3</c:v>
                </c:pt>
                <c:pt idx="730">
                  <c:v>107.31</c:v>
                </c:pt>
                <c:pt idx="731">
                  <c:v>107.32</c:v>
                </c:pt>
                <c:pt idx="732">
                  <c:v>107.33</c:v>
                </c:pt>
                <c:pt idx="733">
                  <c:v>107.34</c:v>
                </c:pt>
                <c:pt idx="734">
                  <c:v>107.35</c:v>
                </c:pt>
                <c:pt idx="735">
                  <c:v>107.36</c:v>
                </c:pt>
                <c:pt idx="736">
                  <c:v>107.37</c:v>
                </c:pt>
                <c:pt idx="737">
                  <c:v>107.38</c:v>
                </c:pt>
                <c:pt idx="738">
                  <c:v>107.39</c:v>
                </c:pt>
                <c:pt idx="739">
                  <c:v>107.4</c:v>
                </c:pt>
                <c:pt idx="740">
                  <c:v>107.41</c:v>
                </c:pt>
                <c:pt idx="741">
                  <c:v>107.42</c:v>
                </c:pt>
                <c:pt idx="742">
                  <c:v>107.43</c:v>
                </c:pt>
                <c:pt idx="743">
                  <c:v>107.44</c:v>
                </c:pt>
                <c:pt idx="744">
                  <c:v>107.45</c:v>
                </c:pt>
                <c:pt idx="745">
                  <c:v>107.46</c:v>
                </c:pt>
                <c:pt idx="746">
                  <c:v>107.47</c:v>
                </c:pt>
                <c:pt idx="747">
                  <c:v>107.48</c:v>
                </c:pt>
                <c:pt idx="748">
                  <c:v>107.49</c:v>
                </c:pt>
                <c:pt idx="749">
                  <c:v>107.5</c:v>
                </c:pt>
                <c:pt idx="750">
                  <c:v>107.51</c:v>
                </c:pt>
                <c:pt idx="751">
                  <c:v>107.52</c:v>
                </c:pt>
                <c:pt idx="752">
                  <c:v>107.53</c:v>
                </c:pt>
                <c:pt idx="753">
                  <c:v>107.54</c:v>
                </c:pt>
                <c:pt idx="754">
                  <c:v>107.55</c:v>
                </c:pt>
                <c:pt idx="755">
                  <c:v>107.56</c:v>
                </c:pt>
                <c:pt idx="756">
                  <c:v>107.57</c:v>
                </c:pt>
                <c:pt idx="757">
                  <c:v>107.58</c:v>
                </c:pt>
                <c:pt idx="758">
                  <c:v>107.59</c:v>
                </c:pt>
                <c:pt idx="759">
                  <c:v>107.6</c:v>
                </c:pt>
                <c:pt idx="760">
                  <c:v>107.61</c:v>
                </c:pt>
                <c:pt idx="761">
                  <c:v>107.62</c:v>
                </c:pt>
                <c:pt idx="762">
                  <c:v>107.63</c:v>
                </c:pt>
                <c:pt idx="763">
                  <c:v>107.64</c:v>
                </c:pt>
                <c:pt idx="764">
                  <c:v>107.65</c:v>
                </c:pt>
                <c:pt idx="765">
                  <c:v>107.66</c:v>
                </c:pt>
                <c:pt idx="766">
                  <c:v>107.67</c:v>
                </c:pt>
                <c:pt idx="767">
                  <c:v>107.68</c:v>
                </c:pt>
                <c:pt idx="768">
                  <c:v>107.69</c:v>
                </c:pt>
                <c:pt idx="769">
                  <c:v>107.7</c:v>
                </c:pt>
                <c:pt idx="770">
                  <c:v>107.71</c:v>
                </c:pt>
                <c:pt idx="771">
                  <c:v>107.72</c:v>
                </c:pt>
                <c:pt idx="772">
                  <c:v>107.73</c:v>
                </c:pt>
                <c:pt idx="773">
                  <c:v>107.74</c:v>
                </c:pt>
                <c:pt idx="774">
                  <c:v>107.75</c:v>
                </c:pt>
                <c:pt idx="775">
                  <c:v>107.76</c:v>
                </c:pt>
                <c:pt idx="776">
                  <c:v>107.77</c:v>
                </c:pt>
                <c:pt idx="777">
                  <c:v>107.78</c:v>
                </c:pt>
                <c:pt idx="778">
                  <c:v>107.79</c:v>
                </c:pt>
                <c:pt idx="779">
                  <c:v>107.8</c:v>
                </c:pt>
                <c:pt idx="780">
                  <c:v>107.81</c:v>
                </c:pt>
                <c:pt idx="781">
                  <c:v>107.82</c:v>
                </c:pt>
                <c:pt idx="782">
                  <c:v>107.83</c:v>
                </c:pt>
                <c:pt idx="783">
                  <c:v>107.84</c:v>
                </c:pt>
                <c:pt idx="784">
                  <c:v>107.85</c:v>
                </c:pt>
                <c:pt idx="785">
                  <c:v>107.86</c:v>
                </c:pt>
                <c:pt idx="786">
                  <c:v>107.87</c:v>
                </c:pt>
                <c:pt idx="787">
                  <c:v>107.88</c:v>
                </c:pt>
                <c:pt idx="788">
                  <c:v>107.89</c:v>
                </c:pt>
                <c:pt idx="789">
                  <c:v>107.9</c:v>
                </c:pt>
                <c:pt idx="790">
                  <c:v>107.91</c:v>
                </c:pt>
                <c:pt idx="791">
                  <c:v>107.92</c:v>
                </c:pt>
                <c:pt idx="792">
                  <c:v>107.93</c:v>
                </c:pt>
                <c:pt idx="793">
                  <c:v>107.94</c:v>
                </c:pt>
                <c:pt idx="794">
                  <c:v>107.95</c:v>
                </c:pt>
                <c:pt idx="795">
                  <c:v>107.96</c:v>
                </c:pt>
                <c:pt idx="796">
                  <c:v>107.97</c:v>
                </c:pt>
                <c:pt idx="797">
                  <c:v>107.98</c:v>
                </c:pt>
                <c:pt idx="798">
                  <c:v>107.99</c:v>
                </c:pt>
                <c:pt idx="799">
                  <c:v>108</c:v>
                </c:pt>
                <c:pt idx="800">
                  <c:v>108.01</c:v>
                </c:pt>
                <c:pt idx="801">
                  <c:v>108.02</c:v>
                </c:pt>
                <c:pt idx="802">
                  <c:v>108.03</c:v>
                </c:pt>
                <c:pt idx="803">
                  <c:v>108.04</c:v>
                </c:pt>
                <c:pt idx="804">
                  <c:v>108.05</c:v>
                </c:pt>
                <c:pt idx="805">
                  <c:v>108.06</c:v>
                </c:pt>
                <c:pt idx="806">
                  <c:v>108.07</c:v>
                </c:pt>
                <c:pt idx="807">
                  <c:v>108.08</c:v>
                </c:pt>
                <c:pt idx="808">
                  <c:v>108.09</c:v>
                </c:pt>
                <c:pt idx="809">
                  <c:v>108.1</c:v>
                </c:pt>
                <c:pt idx="810">
                  <c:v>108.11</c:v>
                </c:pt>
                <c:pt idx="811">
                  <c:v>108.12</c:v>
                </c:pt>
                <c:pt idx="812">
                  <c:v>108.13</c:v>
                </c:pt>
                <c:pt idx="813">
                  <c:v>108.14</c:v>
                </c:pt>
                <c:pt idx="814">
                  <c:v>108.15</c:v>
                </c:pt>
                <c:pt idx="815">
                  <c:v>108.16</c:v>
                </c:pt>
                <c:pt idx="816">
                  <c:v>108.17</c:v>
                </c:pt>
                <c:pt idx="817">
                  <c:v>108.18</c:v>
                </c:pt>
                <c:pt idx="818">
                  <c:v>108.19</c:v>
                </c:pt>
                <c:pt idx="819">
                  <c:v>108.2</c:v>
                </c:pt>
                <c:pt idx="820">
                  <c:v>108.21</c:v>
                </c:pt>
                <c:pt idx="821">
                  <c:v>108.22</c:v>
                </c:pt>
                <c:pt idx="822">
                  <c:v>108.23</c:v>
                </c:pt>
                <c:pt idx="823">
                  <c:v>108.24</c:v>
                </c:pt>
                <c:pt idx="824">
                  <c:v>108.25</c:v>
                </c:pt>
                <c:pt idx="825">
                  <c:v>108.26</c:v>
                </c:pt>
                <c:pt idx="826">
                  <c:v>108.27</c:v>
                </c:pt>
                <c:pt idx="827">
                  <c:v>108.28</c:v>
                </c:pt>
                <c:pt idx="828">
                  <c:v>108.29</c:v>
                </c:pt>
                <c:pt idx="829">
                  <c:v>108.3</c:v>
                </c:pt>
                <c:pt idx="830">
                  <c:v>108.31</c:v>
                </c:pt>
                <c:pt idx="831">
                  <c:v>108.32</c:v>
                </c:pt>
                <c:pt idx="832">
                  <c:v>108.33</c:v>
                </c:pt>
                <c:pt idx="833">
                  <c:v>108.34</c:v>
                </c:pt>
                <c:pt idx="834">
                  <c:v>108.35</c:v>
                </c:pt>
                <c:pt idx="835">
                  <c:v>108.36</c:v>
                </c:pt>
                <c:pt idx="836">
                  <c:v>108.37</c:v>
                </c:pt>
                <c:pt idx="837">
                  <c:v>108.38</c:v>
                </c:pt>
                <c:pt idx="838">
                  <c:v>108.39</c:v>
                </c:pt>
                <c:pt idx="839">
                  <c:v>108.4</c:v>
                </c:pt>
                <c:pt idx="840">
                  <c:v>108.41</c:v>
                </c:pt>
                <c:pt idx="841">
                  <c:v>108.42</c:v>
                </c:pt>
                <c:pt idx="842">
                  <c:v>108.43</c:v>
                </c:pt>
                <c:pt idx="843">
                  <c:v>108.44</c:v>
                </c:pt>
                <c:pt idx="844">
                  <c:v>108.45</c:v>
                </c:pt>
                <c:pt idx="845">
                  <c:v>108.46</c:v>
                </c:pt>
                <c:pt idx="846">
                  <c:v>108.47</c:v>
                </c:pt>
                <c:pt idx="847">
                  <c:v>108.48</c:v>
                </c:pt>
                <c:pt idx="848">
                  <c:v>108.49</c:v>
                </c:pt>
                <c:pt idx="849">
                  <c:v>108.5</c:v>
                </c:pt>
                <c:pt idx="850">
                  <c:v>108.51</c:v>
                </c:pt>
                <c:pt idx="851">
                  <c:v>108.52</c:v>
                </c:pt>
                <c:pt idx="852">
                  <c:v>108.53</c:v>
                </c:pt>
                <c:pt idx="853">
                  <c:v>108.54</c:v>
                </c:pt>
                <c:pt idx="854">
                  <c:v>108.55</c:v>
                </c:pt>
                <c:pt idx="855">
                  <c:v>108.56</c:v>
                </c:pt>
                <c:pt idx="856">
                  <c:v>108.57</c:v>
                </c:pt>
                <c:pt idx="857">
                  <c:v>108.58</c:v>
                </c:pt>
                <c:pt idx="858">
                  <c:v>108.59</c:v>
                </c:pt>
                <c:pt idx="859">
                  <c:v>108.6</c:v>
                </c:pt>
                <c:pt idx="860">
                  <c:v>108.61</c:v>
                </c:pt>
                <c:pt idx="861">
                  <c:v>108.62</c:v>
                </c:pt>
                <c:pt idx="862">
                  <c:v>108.63</c:v>
                </c:pt>
                <c:pt idx="863">
                  <c:v>108.64</c:v>
                </c:pt>
                <c:pt idx="864">
                  <c:v>108.65</c:v>
                </c:pt>
                <c:pt idx="865">
                  <c:v>108.66</c:v>
                </c:pt>
                <c:pt idx="866">
                  <c:v>108.67</c:v>
                </c:pt>
                <c:pt idx="867">
                  <c:v>108.68</c:v>
                </c:pt>
                <c:pt idx="868">
                  <c:v>108.69</c:v>
                </c:pt>
                <c:pt idx="869">
                  <c:v>108.7</c:v>
                </c:pt>
                <c:pt idx="870">
                  <c:v>108.71</c:v>
                </c:pt>
                <c:pt idx="871">
                  <c:v>108.72</c:v>
                </c:pt>
                <c:pt idx="872">
                  <c:v>108.73</c:v>
                </c:pt>
                <c:pt idx="873">
                  <c:v>108.74</c:v>
                </c:pt>
                <c:pt idx="874">
                  <c:v>108.75</c:v>
                </c:pt>
                <c:pt idx="875">
                  <c:v>108.76</c:v>
                </c:pt>
                <c:pt idx="876">
                  <c:v>108.77</c:v>
                </c:pt>
                <c:pt idx="877">
                  <c:v>108.78</c:v>
                </c:pt>
                <c:pt idx="878">
                  <c:v>108.79</c:v>
                </c:pt>
                <c:pt idx="879">
                  <c:v>108.8</c:v>
                </c:pt>
                <c:pt idx="880">
                  <c:v>108.81</c:v>
                </c:pt>
                <c:pt idx="881">
                  <c:v>108.82</c:v>
                </c:pt>
                <c:pt idx="882">
                  <c:v>108.83</c:v>
                </c:pt>
                <c:pt idx="883">
                  <c:v>108.84</c:v>
                </c:pt>
                <c:pt idx="884">
                  <c:v>108.85</c:v>
                </c:pt>
                <c:pt idx="885">
                  <c:v>108.86</c:v>
                </c:pt>
                <c:pt idx="886">
                  <c:v>108.87</c:v>
                </c:pt>
                <c:pt idx="887">
                  <c:v>108.88</c:v>
                </c:pt>
                <c:pt idx="888">
                  <c:v>108.89</c:v>
                </c:pt>
                <c:pt idx="889">
                  <c:v>108.9</c:v>
                </c:pt>
                <c:pt idx="890">
                  <c:v>108.91</c:v>
                </c:pt>
                <c:pt idx="891">
                  <c:v>108.92</c:v>
                </c:pt>
                <c:pt idx="892">
                  <c:v>108.93</c:v>
                </c:pt>
                <c:pt idx="893">
                  <c:v>108.94</c:v>
                </c:pt>
                <c:pt idx="894">
                  <c:v>108.95</c:v>
                </c:pt>
                <c:pt idx="895">
                  <c:v>108.96</c:v>
                </c:pt>
                <c:pt idx="896">
                  <c:v>108.97</c:v>
                </c:pt>
                <c:pt idx="897">
                  <c:v>108.98</c:v>
                </c:pt>
                <c:pt idx="898">
                  <c:v>108.99</c:v>
                </c:pt>
                <c:pt idx="899">
                  <c:v>109</c:v>
                </c:pt>
                <c:pt idx="900">
                  <c:v>109.01</c:v>
                </c:pt>
                <c:pt idx="901">
                  <c:v>109.02</c:v>
                </c:pt>
                <c:pt idx="902">
                  <c:v>109.03</c:v>
                </c:pt>
                <c:pt idx="903">
                  <c:v>109.04</c:v>
                </c:pt>
                <c:pt idx="904">
                  <c:v>109.05</c:v>
                </c:pt>
                <c:pt idx="905">
                  <c:v>109.06</c:v>
                </c:pt>
                <c:pt idx="906">
                  <c:v>109.07</c:v>
                </c:pt>
                <c:pt idx="907">
                  <c:v>109.08</c:v>
                </c:pt>
                <c:pt idx="908">
                  <c:v>109.09</c:v>
                </c:pt>
                <c:pt idx="909">
                  <c:v>109.1</c:v>
                </c:pt>
                <c:pt idx="910">
                  <c:v>109.11</c:v>
                </c:pt>
                <c:pt idx="911">
                  <c:v>109.12</c:v>
                </c:pt>
                <c:pt idx="912">
                  <c:v>109.13</c:v>
                </c:pt>
                <c:pt idx="913">
                  <c:v>109.14</c:v>
                </c:pt>
                <c:pt idx="914">
                  <c:v>109.15</c:v>
                </c:pt>
                <c:pt idx="915">
                  <c:v>109.16</c:v>
                </c:pt>
                <c:pt idx="916">
                  <c:v>109.17</c:v>
                </c:pt>
                <c:pt idx="917">
                  <c:v>109.18</c:v>
                </c:pt>
                <c:pt idx="918">
                  <c:v>109.19</c:v>
                </c:pt>
                <c:pt idx="919">
                  <c:v>109.2</c:v>
                </c:pt>
                <c:pt idx="920">
                  <c:v>109.21</c:v>
                </c:pt>
                <c:pt idx="921">
                  <c:v>109.22</c:v>
                </c:pt>
                <c:pt idx="922">
                  <c:v>109.23</c:v>
                </c:pt>
                <c:pt idx="923">
                  <c:v>109.24</c:v>
                </c:pt>
                <c:pt idx="924">
                  <c:v>109.25</c:v>
                </c:pt>
                <c:pt idx="925">
                  <c:v>109.26</c:v>
                </c:pt>
                <c:pt idx="926">
                  <c:v>109.27</c:v>
                </c:pt>
                <c:pt idx="927">
                  <c:v>109.28</c:v>
                </c:pt>
                <c:pt idx="928">
                  <c:v>109.29</c:v>
                </c:pt>
                <c:pt idx="929">
                  <c:v>109.3</c:v>
                </c:pt>
                <c:pt idx="930">
                  <c:v>109.31</c:v>
                </c:pt>
                <c:pt idx="931">
                  <c:v>109.32</c:v>
                </c:pt>
                <c:pt idx="932">
                  <c:v>109.33</c:v>
                </c:pt>
                <c:pt idx="933">
                  <c:v>109.34</c:v>
                </c:pt>
                <c:pt idx="934">
                  <c:v>109.35</c:v>
                </c:pt>
                <c:pt idx="935">
                  <c:v>109.36</c:v>
                </c:pt>
                <c:pt idx="936">
                  <c:v>109.37</c:v>
                </c:pt>
                <c:pt idx="937">
                  <c:v>109.38</c:v>
                </c:pt>
                <c:pt idx="938">
                  <c:v>109.39</c:v>
                </c:pt>
                <c:pt idx="939">
                  <c:v>109.4</c:v>
                </c:pt>
                <c:pt idx="940">
                  <c:v>109.41</c:v>
                </c:pt>
                <c:pt idx="941">
                  <c:v>109.42</c:v>
                </c:pt>
                <c:pt idx="942">
                  <c:v>109.43</c:v>
                </c:pt>
                <c:pt idx="943">
                  <c:v>109.44</c:v>
                </c:pt>
                <c:pt idx="944">
                  <c:v>109.45</c:v>
                </c:pt>
                <c:pt idx="945">
                  <c:v>109.46</c:v>
                </c:pt>
                <c:pt idx="946">
                  <c:v>109.47</c:v>
                </c:pt>
                <c:pt idx="947">
                  <c:v>109.48</c:v>
                </c:pt>
                <c:pt idx="948">
                  <c:v>109.49</c:v>
                </c:pt>
                <c:pt idx="949">
                  <c:v>109.5</c:v>
                </c:pt>
                <c:pt idx="950">
                  <c:v>109.51</c:v>
                </c:pt>
                <c:pt idx="951">
                  <c:v>109.52</c:v>
                </c:pt>
                <c:pt idx="952">
                  <c:v>109.53</c:v>
                </c:pt>
                <c:pt idx="953">
                  <c:v>109.54</c:v>
                </c:pt>
                <c:pt idx="954">
                  <c:v>109.55</c:v>
                </c:pt>
                <c:pt idx="955">
                  <c:v>109.56</c:v>
                </c:pt>
                <c:pt idx="956">
                  <c:v>109.57</c:v>
                </c:pt>
                <c:pt idx="957">
                  <c:v>109.58</c:v>
                </c:pt>
                <c:pt idx="958">
                  <c:v>109.59</c:v>
                </c:pt>
                <c:pt idx="959">
                  <c:v>109.6</c:v>
                </c:pt>
                <c:pt idx="960">
                  <c:v>109.61</c:v>
                </c:pt>
                <c:pt idx="961">
                  <c:v>109.62</c:v>
                </c:pt>
                <c:pt idx="962">
                  <c:v>109.63</c:v>
                </c:pt>
                <c:pt idx="963">
                  <c:v>109.64</c:v>
                </c:pt>
                <c:pt idx="964">
                  <c:v>109.65</c:v>
                </c:pt>
                <c:pt idx="965">
                  <c:v>109.66</c:v>
                </c:pt>
                <c:pt idx="966">
                  <c:v>109.67</c:v>
                </c:pt>
                <c:pt idx="967">
                  <c:v>109.68</c:v>
                </c:pt>
                <c:pt idx="968">
                  <c:v>109.69</c:v>
                </c:pt>
                <c:pt idx="969">
                  <c:v>109.7</c:v>
                </c:pt>
                <c:pt idx="970">
                  <c:v>109.71</c:v>
                </c:pt>
                <c:pt idx="971">
                  <c:v>109.72</c:v>
                </c:pt>
                <c:pt idx="972">
                  <c:v>109.73</c:v>
                </c:pt>
                <c:pt idx="973">
                  <c:v>109.74</c:v>
                </c:pt>
                <c:pt idx="974">
                  <c:v>109.75</c:v>
                </c:pt>
                <c:pt idx="975">
                  <c:v>109.76</c:v>
                </c:pt>
                <c:pt idx="976">
                  <c:v>109.77</c:v>
                </c:pt>
                <c:pt idx="977">
                  <c:v>109.78</c:v>
                </c:pt>
                <c:pt idx="978">
                  <c:v>109.79</c:v>
                </c:pt>
                <c:pt idx="979">
                  <c:v>109.8</c:v>
                </c:pt>
                <c:pt idx="980">
                  <c:v>109.81</c:v>
                </c:pt>
                <c:pt idx="981">
                  <c:v>109.82</c:v>
                </c:pt>
                <c:pt idx="982">
                  <c:v>109.83</c:v>
                </c:pt>
                <c:pt idx="983">
                  <c:v>109.84</c:v>
                </c:pt>
                <c:pt idx="984">
                  <c:v>109.85</c:v>
                </c:pt>
                <c:pt idx="985">
                  <c:v>109.86</c:v>
                </c:pt>
                <c:pt idx="986">
                  <c:v>109.87</c:v>
                </c:pt>
                <c:pt idx="987">
                  <c:v>109.88</c:v>
                </c:pt>
                <c:pt idx="988">
                  <c:v>109.89</c:v>
                </c:pt>
                <c:pt idx="989">
                  <c:v>109.9</c:v>
                </c:pt>
                <c:pt idx="990">
                  <c:v>109.91</c:v>
                </c:pt>
                <c:pt idx="991">
                  <c:v>109.92</c:v>
                </c:pt>
                <c:pt idx="992">
                  <c:v>109.93</c:v>
                </c:pt>
                <c:pt idx="993">
                  <c:v>109.94</c:v>
                </c:pt>
                <c:pt idx="994">
                  <c:v>109.95</c:v>
                </c:pt>
                <c:pt idx="995">
                  <c:v>109.96</c:v>
                </c:pt>
                <c:pt idx="996">
                  <c:v>109.97</c:v>
                </c:pt>
                <c:pt idx="997">
                  <c:v>109.98</c:v>
                </c:pt>
                <c:pt idx="998">
                  <c:v>109.99</c:v>
                </c:pt>
                <c:pt idx="999">
                  <c:v>110</c:v>
                </c:pt>
                <c:pt idx="1000">
                  <c:v>110.01</c:v>
                </c:pt>
                <c:pt idx="1001">
                  <c:v>110.02</c:v>
                </c:pt>
                <c:pt idx="1002">
                  <c:v>110.03</c:v>
                </c:pt>
                <c:pt idx="1003">
                  <c:v>110.04</c:v>
                </c:pt>
                <c:pt idx="1004">
                  <c:v>110.05</c:v>
                </c:pt>
                <c:pt idx="1005">
                  <c:v>110.06</c:v>
                </c:pt>
                <c:pt idx="1006">
                  <c:v>110.07</c:v>
                </c:pt>
                <c:pt idx="1007">
                  <c:v>110.08</c:v>
                </c:pt>
                <c:pt idx="1008">
                  <c:v>110.09</c:v>
                </c:pt>
                <c:pt idx="1009">
                  <c:v>110.1</c:v>
                </c:pt>
                <c:pt idx="1010">
                  <c:v>110.11</c:v>
                </c:pt>
                <c:pt idx="1011">
                  <c:v>110.12</c:v>
                </c:pt>
                <c:pt idx="1012">
                  <c:v>110.13</c:v>
                </c:pt>
                <c:pt idx="1013">
                  <c:v>110.14</c:v>
                </c:pt>
                <c:pt idx="1014">
                  <c:v>110.15</c:v>
                </c:pt>
                <c:pt idx="1015">
                  <c:v>110.16</c:v>
                </c:pt>
                <c:pt idx="1016">
                  <c:v>110.17</c:v>
                </c:pt>
                <c:pt idx="1017">
                  <c:v>110.18</c:v>
                </c:pt>
                <c:pt idx="1018">
                  <c:v>110.19</c:v>
                </c:pt>
                <c:pt idx="1019">
                  <c:v>110.2</c:v>
                </c:pt>
                <c:pt idx="1020">
                  <c:v>110.21</c:v>
                </c:pt>
                <c:pt idx="1021">
                  <c:v>110.22</c:v>
                </c:pt>
                <c:pt idx="1022">
                  <c:v>110.23</c:v>
                </c:pt>
                <c:pt idx="1023">
                  <c:v>110.24</c:v>
                </c:pt>
                <c:pt idx="1024">
                  <c:v>110.25</c:v>
                </c:pt>
                <c:pt idx="1025">
                  <c:v>110.26</c:v>
                </c:pt>
                <c:pt idx="1026">
                  <c:v>110.27</c:v>
                </c:pt>
                <c:pt idx="1027">
                  <c:v>110.28</c:v>
                </c:pt>
                <c:pt idx="1028">
                  <c:v>110.29</c:v>
                </c:pt>
                <c:pt idx="1029">
                  <c:v>110.3</c:v>
                </c:pt>
                <c:pt idx="1030">
                  <c:v>110.31</c:v>
                </c:pt>
                <c:pt idx="1031">
                  <c:v>110.32</c:v>
                </c:pt>
                <c:pt idx="1032">
                  <c:v>110.33</c:v>
                </c:pt>
                <c:pt idx="1033">
                  <c:v>110.34</c:v>
                </c:pt>
                <c:pt idx="1034">
                  <c:v>110.35</c:v>
                </c:pt>
                <c:pt idx="1035">
                  <c:v>110.36</c:v>
                </c:pt>
                <c:pt idx="1036">
                  <c:v>110.37</c:v>
                </c:pt>
                <c:pt idx="1037">
                  <c:v>110.38</c:v>
                </c:pt>
                <c:pt idx="1038">
                  <c:v>110.39</c:v>
                </c:pt>
                <c:pt idx="1039">
                  <c:v>110.4</c:v>
                </c:pt>
                <c:pt idx="1040">
                  <c:v>110.41</c:v>
                </c:pt>
                <c:pt idx="1041">
                  <c:v>110.42</c:v>
                </c:pt>
                <c:pt idx="1042">
                  <c:v>110.43</c:v>
                </c:pt>
                <c:pt idx="1043">
                  <c:v>110.44</c:v>
                </c:pt>
                <c:pt idx="1044">
                  <c:v>110.45</c:v>
                </c:pt>
                <c:pt idx="1045">
                  <c:v>110.46</c:v>
                </c:pt>
                <c:pt idx="1046">
                  <c:v>110.47</c:v>
                </c:pt>
                <c:pt idx="1047">
                  <c:v>110.48</c:v>
                </c:pt>
                <c:pt idx="1048">
                  <c:v>110.49</c:v>
                </c:pt>
                <c:pt idx="1049">
                  <c:v>110.5</c:v>
                </c:pt>
                <c:pt idx="1050">
                  <c:v>110.51</c:v>
                </c:pt>
                <c:pt idx="1051">
                  <c:v>110.52</c:v>
                </c:pt>
                <c:pt idx="1052">
                  <c:v>110.53</c:v>
                </c:pt>
                <c:pt idx="1053">
                  <c:v>110.54</c:v>
                </c:pt>
                <c:pt idx="1054">
                  <c:v>110.55</c:v>
                </c:pt>
                <c:pt idx="1055">
                  <c:v>110.56</c:v>
                </c:pt>
                <c:pt idx="1056">
                  <c:v>110.57</c:v>
                </c:pt>
                <c:pt idx="1057">
                  <c:v>110.58</c:v>
                </c:pt>
                <c:pt idx="1058">
                  <c:v>110.59</c:v>
                </c:pt>
                <c:pt idx="1059">
                  <c:v>110.6</c:v>
                </c:pt>
                <c:pt idx="1060">
                  <c:v>110.61</c:v>
                </c:pt>
                <c:pt idx="1061">
                  <c:v>110.62</c:v>
                </c:pt>
                <c:pt idx="1062">
                  <c:v>110.63</c:v>
                </c:pt>
                <c:pt idx="1063">
                  <c:v>110.64</c:v>
                </c:pt>
                <c:pt idx="1064">
                  <c:v>110.65</c:v>
                </c:pt>
                <c:pt idx="1065">
                  <c:v>110.66</c:v>
                </c:pt>
                <c:pt idx="1066">
                  <c:v>110.67</c:v>
                </c:pt>
                <c:pt idx="1067">
                  <c:v>110.68</c:v>
                </c:pt>
                <c:pt idx="1068">
                  <c:v>110.69</c:v>
                </c:pt>
                <c:pt idx="1069">
                  <c:v>110.7</c:v>
                </c:pt>
                <c:pt idx="1070">
                  <c:v>110.71</c:v>
                </c:pt>
                <c:pt idx="1071">
                  <c:v>110.72</c:v>
                </c:pt>
                <c:pt idx="1072">
                  <c:v>110.73</c:v>
                </c:pt>
                <c:pt idx="1073">
                  <c:v>110.74</c:v>
                </c:pt>
                <c:pt idx="1074">
                  <c:v>110.75</c:v>
                </c:pt>
                <c:pt idx="1075">
                  <c:v>110.76</c:v>
                </c:pt>
                <c:pt idx="1076">
                  <c:v>110.77</c:v>
                </c:pt>
                <c:pt idx="1077">
                  <c:v>110.78</c:v>
                </c:pt>
                <c:pt idx="1078">
                  <c:v>110.79</c:v>
                </c:pt>
                <c:pt idx="1079">
                  <c:v>110.8</c:v>
                </c:pt>
                <c:pt idx="1080">
                  <c:v>110.81</c:v>
                </c:pt>
                <c:pt idx="1081">
                  <c:v>110.82</c:v>
                </c:pt>
                <c:pt idx="1082">
                  <c:v>110.83</c:v>
                </c:pt>
                <c:pt idx="1083">
                  <c:v>110.84</c:v>
                </c:pt>
                <c:pt idx="1084">
                  <c:v>110.85</c:v>
                </c:pt>
                <c:pt idx="1085">
                  <c:v>110.86</c:v>
                </c:pt>
                <c:pt idx="1086">
                  <c:v>110.87</c:v>
                </c:pt>
                <c:pt idx="1087">
                  <c:v>110.88</c:v>
                </c:pt>
                <c:pt idx="1088">
                  <c:v>110.89</c:v>
                </c:pt>
                <c:pt idx="1089">
                  <c:v>110.9</c:v>
                </c:pt>
                <c:pt idx="1090">
                  <c:v>110.91</c:v>
                </c:pt>
                <c:pt idx="1091">
                  <c:v>110.92</c:v>
                </c:pt>
                <c:pt idx="1092">
                  <c:v>110.93</c:v>
                </c:pt>
                <c:pt idx="1093">
                  <c:v>110.94</c:v>
                </c:pt>
                <c:pt idx="1094">
                  <c:v>110.95</c:v>
                </c:pt>
                <c:pt idx="1095">
                  <c:v>110.96</c:v>
                </c:pt>
                <c:pt idx="1096">
                  <c:v>110.97</c:v>
                </c:pt>
                <c:pt idx="1097">
                  <c:v>110.98</c:v>
                </c:pt>
                <c:pt idx="1098">
                  <c:v>110.99</c:v>
                </c:pt>
                <c:pt idx="1099">
                  <c:v>111</c:v>
                </c:pt>
                <c:pt idx="1100">
                  <c:v>111.01</c:v>
                </c:pt>
                <c:pt idx="1101">
                  <c:v>111.02</c:v>
                </c:pt>
                <c:pt idx="1102">
                  <c:v>111.03</c:v>
                </c:pt>
                <c:pt idx="1103">
                  <c:v>111.04</c:v>
                </c:pt>
                <c:pt idx="1104">
                  <c:v>111.05</c:v>
                </c:pt>
                <c:pt idx="1105">
                  <c:v>111.06</c:v>
                </c:pt>
                <c:pt idx="1106">
                  <c:v>111.07</c:v>
                </c:pt>
                <c:pt idx="1107">
                  <c:v>111.08</c:v>
                </c:pt>
                <c:pt idx="1108">
                  <c:v>111.09</c:v>
                </c:pt>
                <c:pt idx="1109">
                  <c:v>111.1</c:v>
                </c:pt>
                <c:pt idx="1110">
                  <c:v>111.11</c:v>
                </c:pt>
                <c:pt idx="1111">
                  <c:v>111.12</c:v>
                </c:pt>
                <c:pt idx="1112">
                  <c:v>111.13</c:v>
                </c:pt>
                <c:pt idx="1113">
                  <c:v>111.14</c:v>
                </c:pt>
                <c:pt idx="1114">
                  <c:v>111.15</c:v>
                </c:pt>
                <c:pt idx="1115">
                  <c:v>111.16</c:v>
                </c:pt>
                <c:pt idx="1116">
                  <c:v>111.17</c:v>
                </c:pt>
                <c:pt idx="1117">
                  <c:v>111.18</c:v>
                </c:pt>
                <c:pt idx="1118">
                  <c:v>111.19</c:v>
                </c:pt>
                <c:pt idx="1119">
                  <c:v>111.2</c:v>
                </c:pt>
                <c:pt idx="1120">
                  <c:v>111.21</c:v>
                </c:pt>
                <c:pt idx="1121">
                  <c:v>111.22</c:v>
                </c:pt>
                <c:pt idx="1122">
                  <c:v>111.23</c:v>
                </c:pt>
                <c:pt idx="1123">
                  <c:v>111.24</c:v>
                </c:pt>
                <c:pt idx="1124">
                  <c:v>111.25</c:v>
                </c:pt>
                <c:pt idx="1125">
                  <c:v>111.26</c:v>
                </c:pt>
                <c:pt idx="1126">
                  <c:v>111.27</c:v>
                </c:pt>
                <c:pt idx="1127">
                  <c:v>111.28</c:v>
                </c:pt>
                <c:pt idx="1128">
                  <c:v>111.29</c:v>
                </c:pt>
                <c:pt idx="1129">
                  <c:v>111.3</c:v>
                </c:pt>
                <c:pt idx="1130">
                  <c:v>111.31</c:v>
                </c:pt>
                <c:pt idx="1131">
                  <c:v>111.32</c:v>
                </c:pt>
                <c:pt idx="1132">
                  <c:v>111.33</c:v>
                </c:pt>
                <c:pt idx="1133">
                  <c:v>111.34</c:v>
                </c:pt>
                <c:pt idx="1134">
                  <c:v>111.35</c:v>
                </c:pt>
                <c:pt idx="1135">
                  <c:v>111.36</c:v>
                </c:pt>
                <c:pt idx="1136">
                  <c:v>111.37</c:v>
                </c:pt>
                <c:pt idx="1137">
                  <c:v>111.38</c:v>
                </c:pt>
                <c:pt idx="1138">
                  <c:v>111.39</c:v>
                </c:pt>
                <c:pt idx="1139">
                  <c:v>111.4</c:v>
                </c:pt>
                <c:pt idx="1140">
                  <c:v>111.41</c:v>
                </c:pt>
                <c:pt idx="1141">
                  <c:v>111.42</c:v>
                </c:pt>
                <c:pt idx="1142">
                  <c:v>111.43</c:v>
                </c:pt>
                <c:pt idx="1143">
                  <c:v>111.44</c:v>
                </c:pt>
                <c:pt idx="1144">
                  <c:v>111.45</c:v>
                </c:pt>
                <c:pt idx="1145">
                  <c:v>111.46</c:v>
                </c:pt>
                <c:pt idx="1146">
                  <c:v>111.47</c:v>
                </c:pt>
                <c:pt idx="1147">
                  <c:v>111.48</c:v>
                </c:pt>
                <c:pt idx="1148">
                  <c:v>111.49</c:v>
                </c:pt>
                <c:pt idx="1149">
                  <c:v>111.5</c:v>
                </c:pt>
                <c:pt idx="1150">
                  <c:v>111.51</c:v>
                </c:pt>
                <c:pt idx="1151">
                  <c:v>111.52</c:v>
                </c:pt>
                <c:pt idx="1152">
                  <c:v>111.53</c:v>
                </c:pt>
                <c:pt idx="1153">
                  <c:v>111.54</c:v>
                </c:pt>
                <c:pt idx="1154">
                  <c:v>111.55</c:v>
                </c:pt>
                <c:pt idx="1155">
                  <c:v>111.56</c:v>
                </c:pt>
                <c:pt idx="1156">
                  <c:v>111.57</c:v>
                </c:pt>
                <c:pt idx="1157">
                  <c:v>111.58</c:v>
                </c:pt>
                <c:pt idx="1158">
                  <c:v>111.59</c:v>
                </c:pt>
                <c:pt idx="1159">
                  <c:v>111.6</c:v>
                </c:pt>
                <c:pt idx="1160">
                  <c:v>111.61</c:v>
                </c:pt>
                <c:pt idx="1161">
                  <c:v>111.62</c:v>
                </c:pt>
                <c:pt idx="1162">
                  <c:v>111.63</c:v>
                </c:pt>
                <c:pt idx="1163">
                  <c:v>111.64</c:v>
                </c:pt>
                <c:pt idx="1164">
                  <c:v>111.65</c:v>
                </c:pt>
                <c:pt idx="1165">
                  <c:v>111.66</c:v>
                </c:pt>
                <c:pt idx="1166">
                  <c:v>111.67</c:v>
                </c:pt>
                <c:pt idx="1167">
                  <c:v>111.68</c:v>
                </c:pt>
                <c:pt idx="1168">
                  <c:v>111.69</c:v>
                </c:pt>
                <c:pt idx="1169">
                  <c:v>111.7</c:v>
                </c:pt>
                <c:pt idx="1170">
                  <c:v>111.71</c:v>
                </c:pt>
                <c:pt idx="1171">
                  <c:v>111.72</c:v>
                </c:pt>
                <c:pt idx="1172">
                  <c:v>111.73</c:v>
                </c:pt>
                <c:pt idx="1173">
                  <c:v>111.74</c:v>
                </c:pt>
                <c:pt idx="1174">
                  <c:v>111.75</c:v>
                </c:pt>
                <c:pt idx="1175">
                  <c:v>111.76</c:v>
                </c:pt>
                <c:pt idx="1176">
                  <c:v>111.77</c:v>
                </c:pt>
                <c:pt idx="1177">
                  <c:v>111.78</c:v>
                </c:pt>
                <c:pt idx="1178">
                  <c:v>111.79</c:v>
                </c:pt>
                <c:pt idx="1179">
                  <c:v>111.8</c:v>
                </c:pt>
                <c:pt idx="1180">
                  <c:v>111.81</c:v>
                </c:pt>
                <c:pt idx="1181">
                  <c:v>111.82</c:v>
                </c:pt>
                <c:pt idx="1182">
                  <c:v>111.83</c:v>
                </c:pt>
                <c:pt idx="1183">
                  <c:v>111.84</c:v>
                </c:pt>
                <c:pt idx="1184">
                  <c:v>111.85</c:v>
                </c:pt>
                <c:pt idx="1185">
                  <c:v>111.86</c:v>
                </c:pt>
                <c:pt idx="1186">
                  <c:v>111.87</c:v>
                </c:pt>
                <c:pt idx="1187">
                  <c:v>111.88</c:v>
                </c:pt>
                <c:pt idx="1188">
                  <c:v>111.89</c:v>
                </c:pt>
                <c:pt idx="1189">
                  <c:v>111.9</c:v>
                </c:pt>
                <c:pt idx="1190">
                  <c:v>111.91</c:v>
                </c:pt>
                <c:pt idx="1191">
                  <c:v>111.92</c:v>
                </c:pt>
                <c:pt idx="1192">
                  <c:v>111.93</c:v>
                </c:pt>
                <c:pt idx="1193">
                  <c:v>111.94</c:v>
                </c:pt>
                <c:pt idx="1194">
                  <c:v>111.95</c:v>
                </c:pt>
                <c:pt idx="1195">
                  <c:v>111.96</c:v>
                </c:pt>
                <c:pt idx="1196">
                  <c:v>111.97</c:v>
                </c:pt>
                <c:pt idx="1197">
                  <c:v>111.98</c:v>
                </c:pt>
                <c:pt idx="1198">
                  <c:v>111.99</c:v>
                </c:pt>
                <c:pt idx="1199">
                  <c:v>112</c:v>
                </c:pt>
                <c:pt idx="1200">
                  <c:v>112.01</c:v>
                </c:pt>
                <c:pt idx="1201">
                  <c:v>112.02</c:v>
                </c:pt>
                <c:pt idx="1202">
                  <c:v>112.03</c:v>
                </c:pt>
                <c:pt idx="1203">
                  <c:v>112.04</c:v>
                </c:pt>
                <c:pt idx="1204">
                  <c:v>112.05</c:v>
                </c:pt>
                <c:pt idx="1205">
                  <c:v>112.06</c:v>
                </c:pt>
                <c:pt idx="1206">
                  <c:v>112.07</c:v>
                </c:pt>
                <c:pt idx="1207">
                  <c:v>112.08</c:v>
                </c:pt>
                <c:pt idx="1208">
                  <c:v>112.09</c:v>
                </c:pt>
                <c:pt idx="1209">
                  <c:v>112.1</c:v>
                </c:pt>
                <c:pt idx="1210">
                  <c:v>112.11</c:v>
                </c:pt>
                <c:pt idx="1211">
                  <c:v>112.12</c:v>
                </c:pt>
                <c:pt idx="1212">
                  <c:v>112.13</c:v>
                </c:pt>
                <c:pt idx="1213">
                  <c:v>112.14</c:v>
                </c:pt>
                <c:pt idx="1214">
                  <c:v>112.15</c:v>
                </c:pt>
                <c:pt idx="1215">
                  <c:v>112.16</c:v>
                </c:pt>
                <c:pt idx="1216">
                  <c:v>112.17</c:v>
                </c:pt>
                <c:pt idx="1217">
                  <c:v>112.18</c:v>
                </c:pt>
                <c:pt idx="1218">
                  <c:v>112.19</c:v>
                </c:pt>
                <c:pt idx="1219">
                  <c:v>112.2</c:v>
                </c:pt>
                <c:pt idx="1220">
                  <c:v>112.21</c:v>
                </c:pt>
                <c:pt idx="1221">
                  <c:v>112.22</c:v>
                </c:pt>
                <c:pt idx="1222">
                  <c:v>112.23</c:v>
                </c:pt>
                <c:pt idx="1223">
                  <c:v>112.24</c:v>
                </c:pt>
                <c:pt idx="1224">
                  <c:v>112.25</c:v>
                </c:pt>
                <c:pt idx="1225">
                  <c:v>112.26</c:v>
                </c:pt>
                <c:pt idx="1226">
                  <c:v>112.27</c:v>
                </c:pt>
                <c:pt idx="1227">
                  <c:v>112.28</c:v>
                </c:pt>
                <c:pt idx="1228">
                  <c:v>112.29</c:v>
                </c:pt>
                <c:pt idx="1229">
                  <c:v>112.3</c:v>
                </c:pt>
                <c:pt idx="1230">
                  <c:v>112.31</c:v>
                </c:pt>
                <c:pt idx="1231">
                  <c:v>112.32</c:v>
                </c:pt>
                <c:pt idx="1232">
                  <c:v>112.33</c:v>
                </c:pt>
                <c:pt idx="1233">
                  <c:v>112.34</c:v>
                </c:pt>
                <c:pt idx="1234">
                  <c:v>112.35</c:v>
                </c:pt>
                <c:pt idx="1235">
                  <c:v>112.36</c:v>
                </c:pt>
                <c:pt idx="1236">
                  <c:v>112.37</c:v>
                </c:pt>
                <c:pt idx="1237">
                  <c:v>112.38</c:v>
                </c:pt>
                <c:pt idx="1238">
                  <c:v>112.39</c:v>
                </c:pt>
                <c:pt idx="1239">
                  <c:v>112.4</c:v>
                </c:pt>
                <c:pt idx="1240">
                  <c:v>112.41</c:v>
                </c:pt>
                <c:pt idx="1241">
                  <c:v>112.42</c:v>
                </c:pt>
                <c:pt idx="1242">
                  <c:v>112.43</c:v>
                </c:pt>
                <c:pt idx="1243">
                  <c:v>112.44</c:v>
                </c:pt>
                <c:pt idx="1244">
                  <c:v>112.45</c:v>
                </c:pt>
                <c:pt idx="1245">
                  <c:v>112.46</c:v>
                </c:pt>
                <c:pt idx="1246">
                  <c:v>112.47</c:v>
                </c:pt>
                <c:pt idx="1247">
                  <c:v>112.48</c:v>
                </c:pt>
                <c:pt idx="1248">
                  <c:v>112.49</c:v>
                </c:pt>
                <c:pt idx="1249">
                  <c:v>112.5</c:v>
                </c:pt>
                <c:pt idx="1250">
                  <c:v>112.51</c:v>
                </c:pt>
                <c:pt idx="1251">
                  <c:v>112.52</c:v>
                </c:pt>
                <c:pt idx="1252">
                  <c:v>112.53</c:v>
                </c:pt>
                <c:pt idx="1253">
                  <c:v>112.54</c:v>
                </c:pt>
                <c:pt idx="1254">
                  <c:v>112.55</c:v>
                </c:pt>
                <c:pt idx="1255">
                  <c:v>112.56</c:v>
                </c:pt>
                <c:pt idx="1256">
                  <c:v>112.57</c:v>
                </c:pt>
                <c:pt idx="1257">
                  <c:v>112.58</c:v>
                </c:pt>
                <c:pt idx="1258">
                  <c:v>112.59</c:v>
                </c:pt>
                <c:pt idx="1259">
                  <c:v>112.6</c:v>
                </c:pt>
                <c:pt idx="1260">
                  <c:v>112.61</c:v>
                </c:pt>
                <c:pt idx="1261">
                  <c:v>112.62</c:v>
                </c:pt>
                <c:pt idx="1262">
                  <c:v>112.63</c:v>
                </c:pt>
                <c:pt idx="1263">
                  <c:v>112.64</c:v>
                </c:pt>
                <c:pt idx="1264">
                  <c:v>112.65</c:v>
                </c:pt>
                <c:pt idx="1265">
                  <c:v>112.66</c:v>
                </c:pt>
                <c:pt idx="1266">
                  <c:v>112.67</c:v>
                </c:pt>
                <c:pt idx="1267">
                  <c:v>112.68</c:v>
                </c:pt>
                <c:pt idx="1268">
                  <c:v>112.69</c:v>
                </c:pt>
                <c:pt idx="1269">
                  <c:v>112.7</c:v>
                </c:pt>
                <c:pt idx="1270">
                  <c:v>112.71</c:v>
                </c:pt>
                <c:pt idx="1271">
                  <c:v>112.72</c:v>
                </c:pt>
                <c:pt idx="1272">
                  <c:v>112.73</c:v>
                </c:pt>
                <c:pt idx="1273">
                  <c:v>112.74</c:v>
                </c:pt>
                <c:pt idx="1274">
                  <c:v>112.75</c:v>
                </c:pt>
                <c:pt idx="1275">
                  <c:v>112.76</c:v>
                </c:pt>
                <c:pt idx="1276">
                  <c:v>112.77</c:v>
                </c:pt>
                <c:pt idx="1277">
                  <c:v>112.78</c:v>
                </c:pt>
                <c:pt idx="1278">
                  <c:v>112.79</c:v>
                </c:pt>
                <c:pt idx="1279">
                  <c:v>112.8</c:v>
                </c:pt>
                <c:pt idx="1280">
                  <c:v>112.81</c:v>
                </c:pt>
                <c:pt idx="1281">
                  <c:v>112.82</c:v>
                </c:pt>
                <c:pt idx="1282">
                  <c:v>112.83</c:v>
                </c:pt>
                <c:pt idx="1283">
                  <c:v>112.84</c:v>
                </c:pt>
                <c:pt idx="1284">
                  <c:v>112.85</c:v>
                </c:pt>
                <c:pt idx="1285">
                  <c:v>112.86</c:v>
                </c:pt>
                <c:pt idx="1286">
                  <c:v>112.87</c:v>
                </c:pt>
                <c:pt idx="1287">
                  <c:v>112.88</c:v>
                </c:pt>
                <c:pt idx="1288">
                  <c:v>112.89</c:v>
                </c:pt>
                <c:pt idx="1289">
                  <c:v>112.9</c:v>
                </c:pt>
                <c:pt idx="1290">
                  <c:v>112.91</c:v>
                </c:pt>
                <c:pt idx="1291">
                  <c:v>112.92</c:v>
                </c:pt>
                <c:pt idx="1292">
                  <c:v>112.93</c:v>
                </c:pt>
                <c:pt idx="1293">
                  <c:v>112.94</c:v>
                </c:pt>
                <c:pt idx="1294">
                  <c:v>112.95</c:v>
                </c:pt>
                <c:pt idx="1295">
                  <c:v>112.96</c:v>
                </c:pt>
                <c:pt idx="1296">
                  <c:v>112.97</c:v>
                </c:pt>
                <c:pt idx="1297">
                  <c:v>112.98</c:v>
                </c:pt>
                <c:pt idx="1298">
                  <c:v>112.99</c:v>
                </c:pt>
                <c:pt idx="1299">
                  <c:v>113</c:v>
                </c:pt>
                <c:pt idx="1300">
                  <c:v>113.01</c:v>
                </c:pt>
                <c:pt idx="1301">
                  <c:v>113.02</c:v>
                </c:pt>
                <c:pt idx="1302">
                  <c:v>113.03</c:v>
                </c:pt>
                <c:pt idx="1303">
                  <c:v>113.04</c:v>
                </c:pt>
                <c:pt idx="1304">
                  <c:v>113.05</c:v>
                </c:pt>
                <c:pt idx="1305">
                  <c:v>113.06</c:v>
                </c:pt>
                <c:pt idx="1306">
                  <c:v>113.07</c:v>
                </c:pt>
                <c:pt idx="1307">
                  <c:v>113.08</c:v>
                </c:pt>
                <c:pt idx="1308">
                  <c:v>113.09</c:v>
                </c:pt>
                <c:pt idx="1309">
                  <c:v>113.1</c:v>
                </c:pt>
                <c:pt idx="1310">
                  <c:v>113.11</c:v>
                </c:pt>
                <c:pt idx="1311">
                  <c:v>113.12</c:v>
                </c:pt>
                <c:pt idx="1312">
                  <c:v>113.13</c:v>
                </c:pt>
                <c:pt idx="1313">
                  <c:v>113.14</c:v>
                </c:pt>
                <c:pt idx="1314">
                  <c:v>113.15</c:v>
                </c:pt>
                <c:pt idx="1315">
                  <c:v>113.16</c:v>
                </c:pt>
                <c:pt idx="1316">
                  <c:v>113.17</c:v>
                </c:pt>
                <c:pt idx="1317">
                  <c:v>113.18</c:v>
                </c:pt>
                <c:pt idx="1318">
                  <c:v>113.19</c:v>
                </c:pt>
                <c:pt idx="1319">
                  <c:v>113.2</c:v>
                </c:pt>
                <c:pt idx="1320">
                  <c:v>113.21</c:v>
                </c:pt>
                <c:pt idx="1321">
                  <c:v>113.22</c:v>
                </c:pt>
                <c:pt idx="1322">
                  <c:v>113.23</c:v>
                </c:pt>
                <c:pt idx="1323">
                  <c:v>113.24</c:v>
                </c:pt>
                <c:pt idx="1324">
                  <c:v>113.25</c:v>
                </c:pt>
                <c:pt idx="1325">
                  <c:v>113.26</c:v>
                </c:pt>
                <c:pt idx="1326">
                  <c:v>113.27</c:v>
                </c:pt>
                <c:pt idx="1327">
                  <c:v>113.28</c:v>
                </c:pt>
                <c:pt idx="1328">
                  <c:v>113.29</c:v>
                </c:pt>
                <c:pt idx="1329">
                  <c:v>113.3</c:v>
                </c:pt>
                <c:pt idx="1330">
                  <c:v>113.31</c:v>
                </c:pt>
                <c:pt idx="1331">
                  <c:v>113.32</c:v>
                </c:pt>
                <c:pt idx="1332">
                  <c:v>113.33</c:v>
                </c:pt>
                <c:pt idx="1333">
                  <c:v>113.34</c:v>
                </c:pt>
                <c:pt idx="1334">
                  <c:v>113.35</c:v>
                </c:pt>
                <c:pt idx="1335">
                  <c:v>113.36</c:v>
                </c:pt>
                <c:pt idx="1336">
                  <c:v>113.37</c:v>
                </c:pt>
                <c:pt idx="1337">
                  <c:v>113.38</c:v>
                </c:pt>
                <c:pt idx="1338">
                  <c:v>113.39</c:v>
                </c:pt>
                <c:pt idx="1339">
                  <c:v>113.4</c:v>
                </c:pt>
                <c:pt idx="1340">
                  <c:v>113.41</c:v>
                </c:pt>
                <c:pt idx="1341">
                  <c:v>113.42</c:v>
                </c:pt>
                <c:pt idx="1342">
                  <c:v>113.43</c:v>
                </c:pt>
                <c:pt idx="1343">
                  <c:v>113.44</c:v>
                </c:pt>
                <c:pt idx="1344">
                  <c:v>113.45</c:v>
                </c:pt>
                <c:pt idx="1345">
                  <c:v>113.46</c:v>
                </c:pt>
                <c:pt idx="1346">
                  <c:v>113.47</c:v>
                </c:pt>
                <c:pt idx="1347">
                  <c:v>113.48</c:v>
                </c:pt>
                <c:pt idx="1348">
                  <c:v>113.49</c:v>
                </c:pt>
                <c:pt idx="1349">
                  <c:v>113.5</c:v>
                </c:pt>
                <c:pt idx="1350">
                  <c:v>113.51</c:v>
                </c:pt>
                <c:pt idx="1351">
                  <c:v>113.52</c:v>
                </c:pt>
                <c:pt idx="1352">
                  <c:v>113.53</c:v>
                </c:pt>
                <c:pt idx="1353">
                  <c:v>113.54</c:v>
                </c:pt>
                <c:pt idx="1354">
                  <c:v>113.55</c:v>
                </c:pt>
                <c:pt idx="1355">
                  <c:v>113.56</c:v>
                </c:pt>
                <c:pt idx="1356">
                  <c:v>113.57</c:v>
                </c:pt>
                <c:pt idx="1357">
                  <c:v>113.58</c:v>
                </c:pt>
                <c:pt idx="1358">
                  <c:v>113.59</c:v>
                </c:pt>
                <c:pt idx="1359">
                  <c:v>113.6</c:v>
                </c:pt>
                <c:pt idx="1360">
                  <c:v>113.61</c:v>
                </c:pt>
                <c:pt idx="1361">
                  <c:v>113.62</c:v>
                </c:pt>
                <c:pt idx="1362">
                  <c:v>113.63</c:v>
                </c:pt>
                <c:pt idx="1363">
                  <c:v>113.64</c:v>
                </c:pt>
                <c:pt idx="1364">
                  <c:v>113.65</c:v>
                </c:pt>
                <c:pt idx="1365">
                  <c:v>113.66</c:v>
                </c:pt>
                <c:pt idx="1366">
                  <c:v>113.67</c:v>
                </c:pt>
                <c:pt idx="1367">
                  <c:v>113.68</c:v>
                </c:pt>
                <c:pt idx="1368">
                  <c:v>113.69</c:v>
                </c:pt>
                <c:pt idx="1369">
                  <c:v>113.7</c:v>
                </c:pt>
                <c:pt idx="1370">
                  <c:v>113.71</c:v>
                </c:pt>
                <c:pt idx="1371">
                  <c:v>113.72</c:v>
                </c:pt>
                <c:pt idx="1372">
                  <c:v>113.73</c:v>
                </c:pt>
                <c:pt idx="1373">
                  <c:v>113.74</c:v>
                </c:pt>
                <c:pt idx="1374">
                  <c:v>113.75</c:v>
                </c:pt>
                <c:pt idx="1375">
                  <c:v>113.76</c:v>
                </c:pt>
                <c:pt idx="1376">
                  <c:v>113.77</c:v>
                </c:pt>
                <c:pt idx="1377">
                  <c:v>113.78</c:v>
                </c:pt>
                <c:pt idx="1378">
                  <c:v>113.79</c:v>
                </c:pt>
                <c:pt idx="1379">
                  <c:v>113.8</c:v>
                </c:pt>
                <c:pt idx="1380">
                  <c:v>113.81</c:v>
                </c:pt>
                <c:pt idx="1381">
                  <c:v>113.82</c:v>
                </c:pt>
                <c:pt idx="1382">
                  <c:v>113.83</c:v>
                </c:pt>
                <c:pt idx="1383">
                  <c:v>113.84</c:v>
                </c:pt>
                <c:pt idx="1384">
                  <c:v>113.85</c:v>
                </c:pt>
                <c:pt idx="1385">
                  <c:v>113.86</c:v>
                </c:pt>
                <c:pt idx="1386">
                  <c:v>113.87</c:v>
                </c:pt>
                <c:pt idx="1387">
                  <c:v>113.88</c:v>
                </c:pt>
                <c:pt idx="1388">
                  <c:v>113.89</c:v>
                </c:pt>
                <c:pt idx="1389">
                  <c:v>113.9</c:v>
                </c:pt>
                <c:pt idx="1390">
                  <c:v>113.91</c:v>
                </c:pt>
                <c:pt idx="1391">
                  <c:v>113.92</c:v>
                </c:pt>
                <c:pt idx="1392">
                  <c:v>113.93</c:v>
                </c:pt>
                <c:pt idx="1393">
                  <c:v>113.94</c:v>
                </c:pt>
                <c:pt idx="1394">
                  <c:v>113.95</c:v>
                </c:pt>
                <c:pt idx="1395">
                  <c:v>113.96</c:v>
                </c:pt>
                <c:pt idx="1396">
                  <c:v>113.97</c:v>
                </c:pt>
                <c:pt idx="1397">
                  <c:v>113.98</c:v>
                </c:pt>
                <c:pt idx="1398">
                  <c:v>113.99</c:v>
                </c:pt>
                <c:pt idx="1399">
                  <c:v>114</c:v>
                </c:pt>
                <c:pt idx="1400">
                  <c:v>114.01</c:v>
                </c:pt>
                <c:pt idx="1401">
                  <c:v>114.02</c:v>
                </c:pt>
                <c:pt idx="1402">
                  <c:v>114.03</c:v>
                </c:pt>
                <c:pt idx="1403">
                  <c:v>114.04</c:v>
                </c:pt>
                <c:pt idx="1404">
                  <c:v>114.05</c:v>
                </c:pt>
                <c:pt idx="1405">
                  <c:v>114.06</c:v>
                </c:pt>
                <c:pt idx="1406">
                  <c:v>114.07</c:v>
                </c:pt>
                <c:pt idx="1407">
                  <c:v>114.08</c:v>
                </c:pt>
                <c:pt idx="1408">
                  <c:v>114.09</c:v>
                </c:pt>
                <c:pt idx="1409">
                  <c:v>114.1</c:v>
                </c:pt>
                <c:pt idx="1410">
                  <c:v>114.11</c:v>
                </c:pt>
                <c:pt idx="1411">
                  <c:v>114.12</c:v>
                </c:pt>
                <c:pt idx="1412">
                  <c:v>114.13</c:v>
                </c:pt>
                <c:pt idx="1413">
                  <c:v>114.14</c:v>
                </c:pt>
                <c:pt idx="1414">
                  <c:v>114.15</c:v>
                </c:pt>
                <c:pt idx="1415">
                  <c:v>114.16</c:v>
                </c:pt>
                <c:pt idx="1416">
                  <c:v>114.17</c:v>
                </c:pt>
                <c:pt idx="1417">
                  <c:v>114.18</c:v>
                </c:pt>
                <c:pt idx="1418">
                  <c:v>114.19</c:v>
                </c:pt>
                <c:pt idx="1419">
                  <c:v>114.2</c:v>
                </c:pt>
                <c:pt idx="1420">
                  <c:v>114.21</c:v>
                </c:pt>
                <c:pt idx="1421">
                  <c:v>114.22</c:v>
                </c:pt>
                <c:pt idx="1422">
                  <c:v>114.23</c:v>
                </c:pt>
                <c:pt idx="1423">
                  <c:v>114.24</c:v>
                </c:pt>
                <c:pt idx="1424">
                  <c:v>114.25</c:v>
                </c:pt>
                <c:pt idx="1425">
                  <c:v>114.26</c:v>
                </c:pt>
                <c:pt idx="1426">
                  <c:v>114.27</c:v>
                </c:pt>
                <c:pt idx="1427">
                  <c:v>114.28</c:v>
                </c:pt>
                <c:pt idx="1428">
                  <c:v>114.29</c:v>
                </c:pt>
                <c:pt idx="1429">
                  <c:v>114.3</c:v>
                </c:pt>
                <c:pt idx="1430">
                  <c:v>114.31</c:v>
                </c:pt>
                <c:pt idx="1431">
                  <c:v>114.32</c:v>
                </c:pt>
                <c:pt idx="1432">
                  <c:v>114.33</c:v>
                </c:pt>
                <c:pt idx="1433">
                  <c:v>114.34</c:v>
                </c:pt>
                <c:pt idx="1434">
                  <c:v>114.35</c:v>
                </c:pt>
                <c:pt idx="1435">
                  <c:v>114.36</c:v>
                </c:pt>
                <c:pt idx="1436">
                  <c:v>114.37</c:v>
                </c:pt>
                <c:pt idx="1437">
                  <c:v>114.38</c:v>
                </c:pt>
                <c:pt idx="1438">
                  <c:v>114.39</c:v>
                </c:pt>
                <c:pt idx="1439">
                  <c:v>114.4</c:v>
                </c:pt>
                <c:pt idx="1440">
                  <c:v>114.41</c:v>
                </c:pt>
                <c:pt idx="1441">
                  <c:v>114.42</c:v>
                </c:pt>
                <c:pt idx="1442">
                  <c:v>114.43</c:v>
                </c:pt>
                <c:pt idx="1443">
                  <c:v>114.44</c:v>
                </c:pt>
                <c:pt idx="1444">
                  <c:v>114.45</c:v>
                </c:pt>
                <c:pt idx="1445">
                  <c:v>114.46</c:v>
                </c:pt>
                <c:pt idx="1446">
                  <c:v>114.47</c:v>
                </c:pt>
                <c:pt idx="1447">
                  <c:v>114.48</c:v>
                </c:pt>
                <c:pt idx="1448">
                  <c:v>114.49</c:v>
                </c:pt>
                <c:pt idx="1449">
                  <c:v>114.5</c:v>
                </c:pt>
                <c:pt idx="1450">
                  <c:v>114.51</c:v>
                </c:pt>
                <c:pt idx="1451">
                  <c:v>114.52</c:v>
                </c:pt>
                <c:pt idx="1452">
                  <c:v>114.53</c:v>
                </c:pt>
                <c:pt idx="1453">
                  <c:v>114.54</c:v>
                </c:pt>
                <c:pt idx="1454">
                  <c:v>114.55</c:v>
                </c:pt>
                <c:pt idx="1455">
                  <c:v>114.56</c:v>
                </c:pt>
                <c:pt idx="1456">
                  <c:v>114.57</c:v>
                </c:pt>
                <c:pt idx="1457">
                  <c:v>114.58</c:v>
                </c:pt>
                <c:pt idx="1458">
                  <c:v>114.59</c:v>
                </c:pt>
                <c:pt idx="1459">
                  <c:v>114.6</c:v>
                </c:pt>
                <c:pt idx="1460">
                  <c:v>114.61</c:v>
                </c:pt>
                <c:pt idx="1461">
                  <c:v>114.62</c:v>
                </c:pt>
                <c:pt idx="1462">
                  <c:v>114.63</c:v>
                </c:pt>
                <c:pt idx="1463">
                  <c:v>114.64</c:v>
                </c:pt>
                <c:pt idx="1464">
                  <c:v>114.65</c:v>
                </c:pt>
                <c:pt idx="1465">
                  <c:v>114.66</c:v>
                </c:pt>
                <c:pt idx="1466">
                  <c:v>114.67</c:v>
                </c:pt>
                <c:pt idx="1467">
                  <c:v>114.68</c:v>
                </c:pt>
                <c:pt idx="1468">
                  <c:v>114.69</c:v>
                </c:pt>
                <c:pt idx="1469">
                  <c:v>114.7</c:v>
                </c:pt>
                <c:pt idx="1470">
                  <c:v>114.71</c:v>
                </c:pt>
                <c:pt idx="1471">
                  <c:v>114.72</c:v>
                </c:pt>
                <c:pt idx="1472">
                  <c:v>114.73</c:v>
                </c:pt>
                <c:pt idx="1473">
                  <c:v>114.74</c:v>
                </c:pt>
                <c:pt idx="1474">
                  <c:v>114.75</c:v>
                </c:pt>
                <c:pt idx="1475">
                  <c:v>114.76</c:v>
                </c:pt>
                <c:pt idx="1476">
                  <c:v>114.77</c:v>
                </c:pt>
                <c:pt idx="1477">
                  <c:v>114.78</c:v>
                </c:pt>
                <c:pt idx="1478">
                  <c:v>114.79</c:v>
                </c:pt>
                <c:pt idx="1479">
                  <c:v>114.8</c:v>
                </c:pt>
                <c:pt idx="1480">
                  <c:v>114.81</c:v>
                </c:pt>
                <c:pt idx="1481">
                  <c:v>114.82</c:v>
                </c:pt>
                <c:pt idx="1482">
                  <c:v>114.83</c:v>
                </c:pt>
                <c:pt idx="1483">
                  <c:v>114.84</c:v>
                </c:pt>
                <c:pt idx="1484">
                  <c:v>114.85</c:v>
                </c:pt>
                <c:pt idx="1485">
                  <c:v>114.86</c:v>
                </c:pt>
                <c:pt idx="1486">
                  <c:v>114.87</c:v>
                </c:pt>
                <c:pt idx="1487">
                  <c:v>114.88</c:v>
                </c:pt>
                <c:pt idx="1488">
                  <c:v>114.89</c:v>
                </c:pt>
                <c:pt idx="1489">
                  <c:v>114.9</c:v>
                </c:pt>
                <c:pt idx="1490">
                  <c:v>114.91</c:v>
                </c:pt>
                <c:pt idx="1491">
                  <c:v>114.92</c:v>
                </c:pt>
                <c:pt idx="1492">
                  <c:v>114.93</c:v>
                </c:pt>
                <c:pt idx="1493">
                  <c:v>114.94</c:v>
                </c:pt>
                <c:pt idx="1494">
                  <c:v>114.95</c:v>
                </c:pt>
                <c:pt idx="1495">
                  <c:v>114.96</c:v>
                </c:pt>
                <c:pt idx="1496">
                  <c:v>114.97</c:v>
                </c:pt>
                <c:pt idx="1497">
                  <c:v>114.98</c:v>
                </c:pt>
                <c:pt idx="1498">
                  <c:v>114.99</c:v>
                </c:pt>
                <c:pt idx="1499">
                  <c:v>115</c:v>
                </c:pt>
                <c:pt idx="1500">
                  <c:v>115.01</c:v>
                </c:pt>
                <c:pt idx="1501">
                  <c:v>115.02</c:v>
                </c:pt>
                <c:pt idx="1502">
                  <c:v>115.03</c:v>
                </c:pt>
                <c:pt idx="1503">
                  <c:v>115.04</c:v>
                </c:pt>
                <c:pt idx="1504">
                  <c:v>115.05</c:v>
                </c:pt>
                <c:pt idx="1505">
                  <c:v>115.06</c:v>
                </c:pt>
                <c:pt idx="1506">
                  <c:v>115.07</c:v>
                </c:pt>
                <c:pt idx="1507">
                  <c:v>115.08</c:v>
                </c:pt>
                <c:pt idx="1508">
                  <c:v>115.09</c:v>
                </c:pt>
                <c:pt idx="1509">
                  <c:v>115.1</c:v>
                </c:pt>
                <c:pt idx="1510">
                  <c:v>115.11</c:v>
                </c:pt>
                <c:pt idx="1511">
                  <c:v>115.12</c:v>
                </c:pt>
                <c:pt idx="1512">
                  <c:v>115.13</c:v>
                </c:pt>
                <c:pt idx="1513">
                  <c:v>115.14</c:v>
                </c:pt>
                <c:pt idx="1514">
                  <c:v>115.15</c:v>
                </c:pt>
                <c:pt idx="1515">
                  <c:v>115.16</c:v>
                </c:pt>
                <c:pt idx="1516">
                  <c:v>115.17</c:v>
                </c:pt>
                <c:pt idx="1517">
                  <c:v>115.18</c:v>
                </c:pt>
                <c:pt idx="1518">
                  <c:v>115.19</c:v>
                </c:pt>
                <c:pt idx="1519">
                  <c:v>115.2</c:v>
                </c:pt>
                <c:pt idx="1520">
                  <c:v>115.21</c:v>
                </c:pt>
                <c:pt idx="1521">
                  <c:v>115.22</c:v>
                </c:pt>
                <c:pt idx="1522">
                  <c:v>115.23</c:v>
                </c:pt>
                <c:pt idx="1523">
                  <c:v>115.24</c:v>
                </c:pt>
                <c:pt idx="1524">
                  <c:v>115.25</c:v>
                </c:pt>
                <c:pt idx="1525">
                  <c:v>115.26</c:v>
                </c:pt>
                <c:pt idx="1526">
                  <c:v>115.27</c:v>
                </c:pt>
                <c:pt idx="1527">
                  <c:v>115.28</c:v>
                </c:pt>
                <c:pt idx="1528">
                  <c:v>115.29</c:v>
                </c:pt>
                <c:pt idx="1529">
                  <c:v>115.3</c:v>
                </c:pt>
                <c:pt idx="1530">
                  <c:v>115.31</c:v>
                </c:pt>
                <c:pt idx="1531">
                  <c:v>115.32</c:v>
                </c:pt>
                <c:pt idx="1532">
                  <c:v>115.33</c:v>
                </c:pt>
                <c:pt idx="1533">
                  <c:v>115.34</c:v>
                </c:pt>
                <c:pt idx="1534">
                  <c:v>115.35</c:v>
                </c:pt>
                <c:pt idx="1535">
                  <c:v>115.36</c:v>
                </c:pt>
                <c:pt idx="1536">
                  <c:v>115.37</c:v>
                </c:pt>
                <c:pt idx="1537">
                  <c:v>115.38</c:v>
                </c:pt>
                <c:pt idx="1538">
                  <c:v>115.39</c:v>
                </c:pt>
                <c:pt idx="1539">
                  <c:v>115.4</c:v>
                </c:pt>
                <c:pt idx="1540">
                  <c:v>115.41</c:v>
                </c:pt>
                <c:pt idx="1541">
                  <c:v>115.42</c:v>
                </c:pt>
                <c:pt idx="1542">
                  <c:v>115.43</c:v>
                </c:pt>
                <c:pt idx="1543">
                  <c:v>115.44</c:v>
                </c:pt>
                <c:pt idx="1544">
                  <c:v>115.45</c:v>
                </c:pt>
                <c:pt idx="1545">
                  <c:v>115.46</c:v>
                </c:pt>
                <c:pt idx="1546">
                  <c:v>115.47</c:v>
                </c:pt>
                <c:pt idx="1547">
                  <c:v>115.48</c:v>
                </c:pt>
                <c:pt idx="1548">
                  <c:v>115.49</c:v>
                </c:pt>
                <c:pt idx="1549">
                  <c:v>115.5</c:v>
                </c:pt>
                <c:pt idx="1550">
                  <c:v>115.51</c:v>
                </c:pt>
                <c:pt idx="1551">
                  <c:v>115.52</c:v>
                </c:pt>
                <c:pt idx="1552">
                  <c:v>115.53</c:v>
                </c:pt>
                <c:pt idx="1553">
                  <c:v>115.54</c:v>
                </c:pt>
                <c:pt idx="1554">
                  <c:v>115.55</c:v>
                </c:pt>
                <c:pt idx="1555">
                  <c:v>115.56</c:v>
                </c:pt>
                <c:pt idx="1556">
                  <c:v>115.57</c:v>
                </c:pt>
                <c:pt idx="1557">
                  <c:v>115.58</c:v>
                </c:pt>
                <c:pt idx="1558">
                  <c:v>115.59</c:v>
                </c:pt>
                <c:pt idx="1559">
                  <c:v>115.6</c:v>
                </c:pt>
                <c:pt idx="1560">
                  <c:v>115.61</c:v>
                </c:pt>
                <c:pt idx="1561">
                  <c:v>115.62</c:v>
                </c:pt>
                <c:pt idx="1562">
                  <c:v>115.63</c:v>
                </c:pt>
                <c:pt idx="1563">
                  <c:v>115.64</c:v>
                </c:pt>
                <c:pt idx="1564">
                  <c:v>115.65</c:v>
                </c:pt>
                <c:pt idx="1565">
                  <c:v>115.66</c:v>
                </c:pt>
                <c:pt idx="1566">
                  <c:v>115.67</c:v>
                </c:pt>
                <c:pt idx="1567">
                  <c:v>115.68</c:v>
                </c:pt>
                <c:pt idx="1568">
                  <c:v>115.69</c:v>
                </c:pt>
                <c:pt idx="1569">
                  <c:v>115.7</c:v>
                </c:pt>
                <c:pt idx="1570">
                  <c:v>115.71</c:v>
                </c:pt>
                <c:pt idx="1571">
                  <c:v>115.72</c:v>
                </c:pt>
                <c:pt idx="1572">
                  <c:v>115.73</c:v>
                </c:pt>
                <c:pt idx="1573">
                  <c:v>115.74</c:v>
                </c:pt>
                <c:pt idx="1574">
                  <c:v>115.75</c:v>
                </c:pt>
                <c:pt idx="1575">
                  <c:v>115.76</c:v>
                </c:pt>
                <c:pt idx="1576">
                  <c:v>115.77</c:v>
                </c:pt>
                <c:pt idx="1577">
                  <c:v>115.78</c:v>
                </c:pt>
                <c:pt idx="1578">
                  <c:v>115.79</c:v>
                </c:pt>
                <c:pt idx="1579">
                  <c:v>115.8</c:v>
                </c:pt>
                <c:pt idx="1580">
                  <c:v>115.81</c:v>
                </c:pt>
                <c:pt idx="1581">
                  <c:v>115.82</c:v>
                </c:pt>
                <c:pt idx="1582">
                  <c:v>115.83</c:v>
                </c:pt>
                <c:pt idx="1583">
                  <c:v>115.84</c:v>
                </c:pt>
                <c:pt idx="1584">
                  <c:v>115.85</c:v>
                </c:pt>
                <c:pt idx="1585">
                  <c:v>115.86</c:v>
                </c:pt>
                <c:pt idx="1586">
                  <c:v>115.87</c:v>
                </c:pt>
                <c:pt idx="1587">
                  <c:v>115.88</c:v>
                </c:pt>
                <c:pt idx="1588">
                  <c:v>115.89</c:v>
                </c:pt>
                <c:pt idx="1589">
                  <c:v>115.9</c:v>
                </c:pt>
                <c:pt idx="1590">
                  <c:v>115.91</c:v>
                </c:pt>
                <c:pt idx="1591">
                  <c:v>115.92</c:v>
                </c:pt>
                <c:pt idx="1592">
                  <c:v>115.93</c:v>
                </c:pt>
                <c:pt idx="1593">
                  <c:v>115.94</c:v>
                </c:pt>
                <c:pt idx="1594">
                  <c:v>115.95</c:v>
                </c:pt>
                <c:pt idx="1595">
                  <c:v>115.96</c:v>
                </c:pt>
                <c:pt idx="1596">
                  <c:v>115.97</c:v>
                </c:pt>
                <c:pt idx="1597">
                  <c:v>115.98</c:v>
                </c:pt>
                <c:pt idx="1598">
                  <c:v>115.99</c:v>
                </c:pt>
                <c:pt idx="1599">
                  <c:v>116</c:v>
                </c:pt>
                <c:pt idx="1600">
                  <c:v>116.01</c:v>
                </c:pt>
                <c:pt idx="1601">
                  <c:v>116.02</c:v>
                </c:pt>
                <c:pt idx="1602">
                  <c:v>116.03</c:v>
                </c:pt>
                <c:pt idx="1603">
                  <c:v>116.04</c:v>
                </c:pt>
                <c:pt idx="1604">
                  <c:v>116.05</c:v>
                </c:pt>
                <c:pt idx="1605">
                  <c:v>116.06</c:v>
                </c:pt>
                <c:pt idx="1606">
                  <c:v>116.07</c:v>
                </c:pt>
                <c:pt idx="1607">
                  <c:v>116.08</c:v>
                </c:pt>
                <c:pt idx="1608">
                  <c:v>116.09</c:v>
                </c:pt>
                <c:pt idx="1609">
                  <c:v>116.1</c:v>
                </c:pt>
                <c:pt idx="1610">
                  <c:v>116.11</c:v>
                </c:pt>
                <c:pt idx="1611">
                  <c:v>116.12</c:v>
                </c:pt>
                <c:pt idx="1612">
                  <c:v>116.13</c:v>
                </c:pt>
                <c:pt idx="1613">
                  <c:v>116.14</c:v>
                </c:pt>
                <c:pt idx="1614">
                  <c:v>116.15</c:v>
                </c:pt>
                <c:pt idx="1615">
                  <c:v>116.16</c:v>
                </c:pt>
                <c:pt idx="1616">
                  <c:v>116.17</c:v>
                </c:pt>
                <c:pt idx="1617">
                  <c:v>116.18</c:v>
                </c:pt>
                <c:pt idx="1618">
                  <c:v>116.19</c:v>
                </c:pt>
                <c:pt idx="1619">
                  <c:v>116.2</c:v>
                </c:pt>
                <c:pt idx="1620">
                  <c:v>116.21</c:v>
                </c:pt>
                <c:pt idx="1621">
                  <c:v>116.22</c:v>
                </c:pt>
                <c:pt idx="1622">
                  <c:v>116.23</c:v>
                </c:pt>
                <c:pt idx="1623">
                  <c:v>116.24</c:v>
                </c:pt>
                <c:pt idx="1624">
                  <c:v>116.25</c:v>
                </c:pt>
                <c:pt idx="1625">
                  <c:v>116.26</c:v>
                </c:pt>
                <c:pt idx="1626">
                  <c:v>116.27</c:v>
                </c:pt>
                <c:pt idx="1627">
                  <c:v>116.28</c:v>
                </c:pt>
                <c:pt idx="1628">
                  <c:v>116.29</c:v>
                </c:pt>
                <c:pt idx="1629">
                  <c:v>116.3</c:v>
                </c:pt>
                <c:pt idx="1630">
                  <c:v>116.31</c:v>
                </c:pt>
                <c:pt idx="1631">
                  <c:v>116.32</c:v>
                </c:pt>
                <c:pt idx="1632">
                  <c:v>116.33</c:v>
                </c:pt>
                <c:pt idx="1633">
                  <c:v>116.34</c:v>
                </c:pt>
                <c:pt idx="1634">
                  <c:v>116.35</c:v>
                </c:pt>
                <c:pt idx="1635">
                  <c:v>116.36</c:v>
                </c:pt>
                <c:pt idx="1636">
                  <c:v>116.37</c:v>
                </c:pt>
                <c:pt idx="1637">
                  <c:v>116.38</c:v>
                </c:pt>
                <c:pt idx="1638">
                  <c:v>116.39</c:v>
                </c:pt>
                <c:pt idx="1639">
                  <c:v>116.4</c:v>
                </c:pt>
                <c:pt idx="1640">
                  <c:v>116.41</c:v>
                </c:pt>
                <c:pt idx="1641">
                  <c:v>116.42</c:v>
                </c:pt>
                <c:pt idx="1642">
                  <c:v>116.43</c:v>
                </c:pt>
                <c:pt idx="1643">
                  <c:v>116.44</c:v>
                </c:pt>
                <c:pt idx="1644">
                  <c:v>116.45</c:v>
                </c:pt>
                <c:pt idx="1645">
                  <c:v>116.46</c:v>
                </c:pt>
                <c:pt idx="1646">
                  <c:v>116.47</c:v>
                </c:pt>
                <c:pt idx="1647">
                  <c:v>116.48</c:v>
                </c:pt>
                <c:pt idx="1648">
                  <c:v>116.49</c:v>
                </c:pt>
                <c:pt idx="1649">
                  <c:v>116.5</c:v>
                </c:pt>
                <c:pt idx="1650">
                  <c:v>116.51</c:v>
                </c:pt>
                <c:pt idx="1651">
                  <c:v>116.52</c:v>
                </c:pt>
                <c:pt idx="1652">
                  <c:v>116.53</c:v>
                </c:pt>
                <c:pt idx="1653">
                  <c:v>116.54</c:v>
                </c:pt>
                <c:pt idx="1654">
                  <c:v>116.55</c:v>
                </c:pt>
                <c:pt idx="1655">
                  <c:v>116.56</c:v>
                </c:pt>
                <c:pt idx="1656">
                  <c:v>116.57</c:v>
                </c:pt>
                <c:pt idx="1657">
                  <c:v>116.58</c:v>
                </c:pt>
                <c:pt idx="1658">
                  <c:v>116.59</c:v>
                </c:pt>
                <c:pt idx="1659">
                  <c:v>116.6</c:v>
                </c:pt>
                <c:pt idx="1660">
                  <c:v>116.61</c:v>
                </c:pt>
                <c:pt idx="1661">
                  <c:v>116.62</c:v>
                </c:pt>
                <c:pt idx="1662">
                  <c:v>116.63</c:v>
                </c:pt>
                <c:pt idx="1663">
                  <c:v>116.64</c:v>
                </c:pt>
                <c:pt idx="1664">
                  <c:v>116.65</c:v>
                </c:pt>
                <c:pt idx="1665">
                  <c:v>116.66</c:v>
                </c:pt>
                <c:pt idx="1666">
                  <c:v>116.67</c:v>
                </c:pt>
                <c:pt idx="1667">
                  <c:v>116.68</c:v>
                </c:pt>
                <c:pt idx="1668">
                  <c:v>116.69</c:v>
                </c:pt>
                <c:pt idx="1669">
                  <c:v>116.7</c:v>
                </c:pt>
                <c:pt idx="1670">
                  <c:v>116.71</c:v>
                </c:pt>
                <c:pt idx="1671">
                  <c:v>116.72</c:v>
                </c:pt>
                <c:pt idx="1672">
                  <c:v>116.73</c:v>
                </c:pt>
                <c:pt idx="1673">
                  <c:v>116.74</c:v>
                </c:pt>
                <c:pt idx="1674">
                  <c:v>116.75</c:v>
                </c:pt>
                <c:pt idx="1675">
                  <c:v>116.76</c:v>
                </c:pt>
                <c:pt idx="1676">
                  <c:v>116.77</c:v>
                </c:pt>
                <c:pt idx="1677">
                  <c:v>116.78</c:v>
                </c:pt>
                <c:pt idx="1678">
                  <c:v>116.79</c:v>
                </c:pt>
                <c:pt idx="1679">
                  <c:v>116.8</c:v>
                </c:pt>
                <c:pt idx="1680">
                  <c:v>116.81</c:v>
                </c:pt>
                <c:pt idx="1681">
                  <c:v>116.82</c:v>
                </c:pt>
                <c:pt idx="1682">
                  <c:v>116.83</c:v>
                </c:pt>
                <c:pt idx="1683">
                  <c:v>116.84</c:v>
                </c:pt>
                <c:pt idx="1684">
                  <c:v>116.85</c:v>
                </c:pt>
                <c:pt idx="1685">
                  <c:v>116.86</c:v>
                </c:pt>
                <c:pt idx="1686">
                  <c:v>116.87</c:v>
                </c:pt>
                <c:pt idx="1687">
                  <c:v>116.88</c:v>
                </c:pt>
                <c:pt idx="1688">
                  <c:v>116.89</c:v>
                </c:pt>
                <c:pt idx="1689">
                  <c:v>116.9</c:v>
                </c:pt>
                <c:pt idx="1690">
                  <c:v>116.91</c:v>
                </c:pt>
                <c:pt idx="1691">
                  <c:v>116.92</c:v>
                </c:pt>
                <c:pt idx="1692">
                  <c:v>116.93</c:v>
                </c:pt>
                <c:pt idx="1693">
                  <c:v>116.94</c:v>
                </c:pt>
                <c:pt idx="1694">
                  <c:v>116.95</c:v>
                </c:pt>
                <c:pt idx="1695">
                  <c:v>116.96</c:v>
                </c:pt>
                <c:pt idx="1696">
                  <c:v>116.97</c:v>
                </c:pt>
                <c:pt idx="1697">
                  <c:v>116.98</c:v>
                </c:pt>
                <c:pt idx="1698">
                  <c:v>116.99</c:v>
                </c:pt>
                <c:pt idx="1699">
                  <c:v>117</c:v>
                </c:pt>
                <c:pt idx="1700">
                  <c:v>117.01</c:v>
                </c:pt>
                <c:pt idx="1701">
                  <c:v>117.02</c:v>
                </c:pt>
                <c:pt idx="1702">
                  <c:v>117.03</c:v>
                </c:pt>
                <c:pt idx="1703">
                  <c:v>117.04</c:v>
                </c:pt>
                <c:pt idx="1704">
                  <c:v>117.05</c:v>
                </c:pt>
                <c:pt idx="1705">
                  <c:v>117.06</c:v>
                </c:pt>
                <c:pt idx="1706">
                  <c:v>117.07</c:v>
                </c:pt>
                <c:pt idx="1707">
                  <c:v>117.08</c:v>
                </c:pt>
                <c:pt idx="1708">
                  <c:v>117.09</c:v>
                </c:pt>
                <c:pt idx="1709">
                  <c:v>117.1</c:v>
                </c:pt>
                <c:pt idx="1710">
                  <c:v>117.11</c:v>
                </c:pt>
                <c:pt idx="1711">
                  <c:v>117.12</c:v>
                </c:pt>
                <c:pt idx="1712">
                  <c:v>117.13</c:v>
                </c:pt>
                <c:pt idx="1713">
                  <c:v>117.14</c:v>
                </c:pt>
                <c:pt idx="1714">
                  <c:v>117.15</c:v>
                </c:pt>
                <c:pt idx="1715">
                  <c:v>117.16</c:v>
                </c:pt>
                <c:pt idx="1716">
                  <c:v>117.17</c:v>
                </c:pt>
                <c:pt idx="1717">
                  <c:v>117.18</c:v>
                </c:pt>
                <c:pt idx="1718">
                  <c:v>117.19</c:v>
                </c:pt>
                <c:pt idx="1719">
                  <c:v>117.2</c:v>
                </c:pt>
                <c:pt idx="1720">
                  <c:v>117.21</c:v>
                </c:pt>
                <c:pt idx="1721">
                  <c:v>117.22</c:v>
                </c:pt>
                <c:pt idx="1722">
                  <c:v>117.23</c:v>
                </c:pt>
                <c:pt idx="1723">
                  <c:v>117.24</c:v>
                </c:pt>
                <c:pt idx="1724">
                  <c:v>117.25</c:v>
                </c:pt>
                <c:pt idx="1725">
                  <c:v>117.26</c:v>
                </c:pt>
                <c:pt idx="1726">
                  <c:v>117.27</c:v>
                </c:pt>
                <c:pt idx="1727">
                  <c:v>117.28</c:v>
                </c:pt>
                <c:pt idx="1728">
                  <c:v>117.29</c:v>
                </c:pt>
                <c:pt idx="1729">
                  <c:v>117.3</c:v>
                </c:pt>
                <c:pt idx="1730">
                  <c:v>117.31</c:v>
                </c:pt>
                <c:pt idx="1731">
                  <c:v>117.32</c:v>
                </c:pt>
                <c:pt idx="1732">
                  <c:v>117.33</c:v>
                </c:pt>
                <c:pt idx="1733">
                  <c:v>117.34</c:v>
                </c:pt>
                <c:pt idx="1734">
                  <c:v>117.35</c:v>
                </c:pt>
                <c:pt idx="1735">
                  <c:v>117.36</c:v>
                </c:pt>
                <c:pt idx="1736">
                  <c:v>117.37</c:v>
                </c:pt>
                <c:pt idx="1737">
                  <c:v>117.38</c:v>
                </c:pt>
                <c:pt idx="1738">
                  <c:v>117.39</c:v>
                </c:pt>
                <c:pt idx="1739">
                  <c:v>117.4</c:v>
                </c:pt>
                <c:pt idx="1740">
                  <c:v>117.41</c:v>
                </c:pt>
                <c:pt idx="1741">
                  <c:v>117.42</c:v>
                </c:pt>
                <c:pt idx="1742">
                  <c:v>117.43</c:v>
                </c:pt>
                <c:pt idx="1743">
                  <c:v>117.44</c:v>
                </c:pt>
                <c:pt idx="1744">
                  <c:v>117.45</c:v>
                </c:pt>
                <c:pt idx="1745">
                  <c:v>117.46</c:v>
                </c:pt>
                <c:pt idx="1746">
                  <c:v>117.47</c:v>
                </c:pt>
                <c:pt idx="1747">
                  <c:v>117.48</c:v>
                </c:pt>
                <c:pt idx="1748">
                  <c:v>117.49</c:v>
                </c:pt>
                <c:pt idx="1749">
                  <c:v>117.5</c:v>
                </c:pt>
                <c:pt idx="1750">
                  <c:v>117.51</c:v>
                </c:pt>
                <c:pt idx="1751">
                  <c:v>117.52</c:v>
                </c:pt>
                <c:pt idx="1752">
                  <c:v>117.53</c:v>
                </c:pt>
                <c:pt idx="1753">
                  <c:v>117.54</c:v>
                </c:pt>
                <c:pt idx="1754">
                  <c:v>117.55</c:v>
                </c:pt>
                <c:pt idx="1755">
                  <c:v>117.56</c:v>
                </c:pt>
                <c:pt idx="1756">
                  <c:v>117.57</c:v>
                </c:pt>
                <c:pt idx="1757">
                  <c:v>117.58</c:v>
                </c:pt>
                <c:pt idx="1758">
                  <c:v>117.59</c:v>
                </c:pt>
                <c:pt idx="1759">
                  <c:v>117.6</c:v>
                </c:pt>
                <c:pt idx="1760">
                  <c:v>117.61</c:v>
                </c:pt>
                <c:pt idx="1761">
                  <c:v>117.62</c:v>
                </c:pt>
                <c:pt idx="1762">
                  <c:v>117.63</c:v>
                </c:pt>
                <c:pt idx="1763">
                  <c:v>117.64</c:v>
                </c:pt>
                <c:pt idx="1764">
                  <c:v>117.65</c:v>
                </c:pt>
                <c:pt idx="1765">
                  <c:v>117.66</c:v>
                </c:pt>
                <c:pt idx="1766">
                  <c:v>117.67</c:v>
                </c:pt>
                <c:pt idx="1767">
                  <c:v>117.68</c:v>
                </c:pt>
                <c:pt idx="1768">
                  <c:v>117.69</c:v>
                </c:pt>
                <c:pt idx="1769">
                  <c:v>117.7</c:v>
                </c:pt>
                <c:pt idx="1770">
                  <c:v>117.71</c:v>
                </c:pt>
                <c:pt idx="1771">
                  <c:v>117.72</c:v>
                </c:pt>
                <c:pt idx="1772">
                  <c:v>117.73</c:v>
                </c:pt>
                <c:pt idx="1773">
                  <c:v>117.74</c:v>
                </c:pt>
                <c:pt idx="1774">
                  <c:v>117.75</c:v>
                </c:pt>
                <c:pt idx="1775">
                  <c:v>117.76</c:v>
                </c:pt>
                <c:pt idx="1776">
                  <c:v>117.77</c:v>
                </c:pt>
                <c:pt idx="1777">
                  <c:v>117.78</c:v>
                </c:pt>
                <c:pt idx="1778">
                  <c:v>117.79</c:v>
                </c:pt>
                <c:pt idx="1779">
                  <c:v>117.8</c:v>
                </c:pt>
                <c:pt idx="1780">
                  <c:v>117.81</c:v>
                </c:pt>
                <c:pt idx="1781">
                  <c:v>117.82</c:v>
                </c:pt>
                <c:pt idx="1782">
                  <c:v>117.83</c:v>
                </c:pt>
                <c:pt idx="1783">
                  <c:v>117.84</c:v>
                </c:pt>
                <c:pt idx="1784">
                  <c:v>117.85</c:v>
                </c:pt>
                <c:pt idx="1785">
                  <c:v>117.86</c:v>
                </c:pt>
                <c:pt idx="1786">
                  <c:v>117.87</c:v>
                </c:pt>
                <c:pt idx="1787">
                  <c:v>117.88</c:v>
                </c:pt>
                <c:pt idx="1788">
                  <c:v>117.89</c:v>
                </c:pt>
                <c:pt idx="1789">
                  <c:v>117.9</c:v>
                </c:pt>
                <c:pt idx="1790">
                  <c:v>117.91</c:v>
                </c:pt>
                <c:pt idx="1791">
                  <c:v>117.92</c:v>
                </c:pt>
                <c:pt idx="1792">
                  <c:v>117.93</c:v>
                </c:pt>
                <c:pt idx="1793">
                  <c:v>117.94</c:v>
                </c:pt>
                <c:pt idx="1794">
                  <c:v>117.95</c:v>
                </c:pt>
                <c:pt idx="1795">
                  <c:v>117.96</c:v>
                </c:pt>
                <c:pt idx="1796">
                  <c:v>117.97</c:v>
                </c:pt>
                <c:pt idx="1797">
                  <c:v>117.98</c:v>
                </c:pt>
                <c:pt idx="1798">
                  <c:v>117.99</c:v>
                </c:pt>
                <c:pt idx="1799">
                  <c:v>118</c:v>
                </c:pt>
                <c:pt idx="1800">
                  <c:v>118.01</c:v>
                </c:pt>
                <c:pt idx="1801">
                  <c:v>118.02</c:v>
                </c:pt>
                <c:pt idx="1802">
                  <c:v>118.03</c:v>
                </c:pt>
                <c:pt idx="1803">
                  <c:v>118.04</c:v>
                </c:pt>
                <c:pt idx="1804">
                  <c:v>118.05</c:v>
                </c:pt>
                <c:pt idx="1805">
                  <c:v>118.06</c:v>
                </c:pt>
                <c:pt idx="1806">
                  <c:v>118.07</c:v>
                </c:pt>
                <c:pt idx="1807">
                  <c:v>118.08</c:v>
                </c:pt>
                <c:pt idx="1808">
                  <c:v>118.09</c:v>
                </c:pt>
                <c:pt idx="1809">
                  <c:v>118.1</c:v>
                </c:pt>
                <c:pt idx="1810">
                  <c:v>118.11</c:v>
                </c:pt>
                <c:pt idx="1811">
                  <c:v>118.12</c:v>
                </c:pt>
                <c:pt idx="1812">
                  <c:v>118.13</c:v>
                </c:pt>
                <c:pt idx="1813">
                  <c:v>118.14</c:v>
                </c:pt>
                <c:pt idx="1814">
                  <c:v>118.15</c:v>
                </c:pt>
                <c:pt idx="1815">
                  <c:v>118.16</c:v>
                </c:pt>
                <c:pt idx="1816">
                  <c:v>118.17</c:v>
                </c:pt>
                <c:pt idx="1817">
                  <c:v>118.18</c:v>
                </c:pt>
                <c:pt idx="1818">
                  <c:v>118.19</c:v>
                </c:pt>
                <c:pt idx="1819">
                  <c:v>118.2</c:v>
                </c:pt>
                <c:pt idx="1820">
                  <c:v>118.21</c:v>
                </c:pt>
                <c:pt idx="1821">
                  <c:v>118.22</c:v>
                </c:pt>
                <c:pt idx="1822">
                  <c:v>118.23</c:v>
                </c:pt>
                <c:pt idx="1823">
                  <c:v>118.24</c:v>
                </c:pt>
                <c:pt idx="1824">
                  <c:v>118.25</c:v>
                </c:pt>
                <c:pt idx="1825">
                  <c:v>118.26</c:v>
                </c:pt>
                <c:pt idx="1826">
                  <c:v>118.27</c:v>
                </c:pt>
                <c:pt idx="1827">
                  <c:v>118.28</c:v>
                </c:pt>
                <c:pt idx="1828">
                  <c:v>118.29</c:v>
                </c:pt>
                <c:pt idx="1829">
                  <c:v>118.3</c:v>
                </c:pt>
                <c:pt idx="1830">
                  <c:v>118.31</c:v>
                </c:pt>
                <c:pt idx="1831">
                  <c:v>118.32</c:v>
                </c:pt>
                <c:pt idx="1832">
                  <c:v>118.33</c:v>
                </c:pt>
                <c:pt idx="1833">
                  <c:v>118.34</c:v>
                </c:pt>
                <c:pt idx="1834">
                  <c:v>118.35</c:v>
                </c:pt>
                <c:pt idx="1835">
                  <c:v>118.36</c:v>
                </c:pt>
                <c:pt idx="1836">
                  <c:v>118.37</c:v>
                </c:pt>
                <c:pt idx="1837">
                  <c:v>118.38</c:v>
                </c:pt>
                <c:pt idx="1838">
                  <c:v>118.39</c:v>
                </c:pt>
                <c:pt idx="1839">
                  <c:v>118.4</c:v>
                </c:pt>
                <c:pt idx="1840">
                  <c:v>118.41</c:v>
                </c:pt>
                <c:pt idx="1841">
                  <c:v>118.42</c:v>
                </c:pt>
                <c:pt idx="1842">
                  <c:v>118.43</c:v>
                </c:pt>
                <c:pt idx="1843">
                  <c:v>118.44</c:v>
                </c:pt>
                <c:pt idx="1844">
                  <c:v>118.45</c:v>
                </c:pt>
                <c:pt idx="1845">
                  <c:v>118.46</c:v>
                </c:pt>
                <c:pt idx="1846">
                  <c:v>118.47</c:v>
                </c:pt>
                <c:pt idx="1847">
                  <c:v>118.48</c:v>
                </c:pt>
                <c:pt idx="1848">
                  <c:v>118.49</c:v>
                </c:pt>
                <c:pt idx="1849">
                  <c:v>118.5</c:v>
                </c:pt>
                <c:pt idx="1850">
                  <c:v>118.51</c:v>
                </c:pt>
                <c:pt idx="1851">
                  <c:v>118.52</c:v>
                </c:pt>
                <c:pt idx="1852">
                  <c:v>118.53</c:v>
                </c:pt>
                <c:pt idx="1853">
                  <c:v>118.54</c:v>
                </c:pt>
                <c:pt idx="1854">
                  <c:v>118.55</c:v>
                </c:pt>
                <c:pt idx="1855">
                  <c:v>118.56</c:v>
                </c:pt>
                <c:pt idx="1856">
                  <c:v>118.57</c:v>
                </c:pt>
                <c:pt idx="1857">
                  <c:v>118.58</c:v>
                </c:pt>
                <c:pt idx="1858">
                  <c:v>118.59</c:v>
                </c:pt>
                <c:pt idx="1859">
                  <c:v>118.6</c:v>
                </c:pt>
                <c:pt idx="1860">
                  <c:v>118.61</c:v>
                </c:pt>
                <c:pt idx="1861">
                  <c:v>118.62</c:v>
                </c:pt>
                <c:pt idx="1862">
                  <c:v>118.63</c:v>
                </c:pt>
                <c:pt idx="1863">
                  <c:v>118.64</c:v>
                </c:pt>
                <c:pt idx="1864">
                  <c:v>118.65</c:v>
                </c:pt>
                <c:pt idx="1865">
                  <c:v>118.66</c:v>
                </c:pt>
                <c:pt idx="1866">
                  <c:v>118.67</c:v>
                </c:pt>
                <c:pt idx="1867">
                  <c:v>118.68</c:v>
                </c:pt>
                <c:pt idx="1868">
                  <c:v>118.69</c:v>
                </c:pt>
                <c:pt idx="1869">
                  <c:v>118.7</c:v>
                </c:pt>
                <c:pt idx="1870">
                  <c:v>118.71</c:v>
                </c:pt>
                <c:pt idx="1871">
                  <c:v>118.72</c:v>
                </c:pt>
                <c:pt idx="1872">
                  <c:v>118.73</c:v>
                </c:pt>
                <c:pt idx="1873">
                  <c:v>118.74</c:v>
                </c:pt>
                <c:pt idx="1874">
                  <c:v>118.75</c:v>
                </c:pt>
                <c:pt idx="1875">
                  <c:v>118.76</c:v>
                </c:pt>
                <c:pt idx="1876">
                  <c:v>118.77</c:v>
                </c:pt>
                <c:pt idx="1877">
                  <c:v>118.78</c:v>
                </c:pt>
                <c:pt idx="1878">
                  <c:v>118.79</c:v>
                </c:pt>
                <c:pt idx="1879">
                  <c:v>118.8</c:v>
                </c:pt>
                <c:pt idx="1880">
                  <c:v>118.81</c:v>
                </c:pt>
                <c:pt idx="1881">
                  <c:v>118.82</c:v>
                </c:pt>
                <c:pt idx="1882">
                  <c:v>118.83</c:v>
                </c:pt>
                <c:pt idx="1883">
                  <c:v>118.84</c:v>
                </c:pt>
                <c:pt idx="1884">
                  <c:v>118.85</c:v>
                </c:pt>
                <c:pt idx="1885">
                  <c:v>118.86</c:v>
                </c:pt>
                <c:pt idx="1886">
                  <c:v>118.87</c:v>
                </c:pt>
                <c:pt idx="1887">
                  <c:v>118.88</c:v>
                </c:pt>
                <c:pt idx="1888">
                  <c:v>118.89</c:v>
                </c:pt>
                <c:pt idx="1889">
                  <c:v>118.9</c:v>
                </c:pt>
                <c:pt idx="1890">
                  <c:v>118.91</c:v>
                </c:pt>
                <c:pt idx="1891">
                  <c:v>118.92</c:v>
                </c:pt>
                <c:pt idx="1892">
                  <c:v>118.93</c:v>
                </c:pt>
                <c:pt idx="1893">
                  <c:v>118.94</c:v>
                </c:pt>
                <c:pt idx="1894">
                  <c:v>118.95</c:v>
                </c:pt>
                <c:pt idx="1895">
                  <c:v>118.96</c:v>
                </c:pt>
                <c:pt idx="1896">
                  <c:v>118.97</c:v>
                </c:pt>
                <c:pt idx="1897">
                  <c:v>118.98</c:v>
                </c:pt>
                <c:pt idx="1898">
                  <c:v>118.99</c:v>
                </c:pt>
                <c:pt idx="1899">
                  <c:v>119</c:v>
                </c:pt>
                <c:pt idx="1900">
                  <c:v>119.01</c:v>
                </c:pt>
                <c:pt idx="1901">
                  <c:v>119.02</c:v>
                </c:pt>
                <c:pt idx="1902">
                  <c:v>119.03</c:v>
                </c:pt>
                <c:pt idx="1903">
                  <c:v>119.04</c:v>
                </c:pt>
                <c:pt idx="1904">
                  <c:v>119.05</c:v>
                </c:pt>
                <c:pt idx="1905">
                  <c:v>119.06</c:v>
                </c:pt>
                <c:pt idx="1906">
                  <c:v>119.07</c:v>
                </c:pt>
                <c:pt idx="1907">
                  <c:v>119.08</c:v>
                </c:pt>
                <c:pt idx="1908">
                  <c:v>119.09</c:v>
                </c:pt>
                <c:pt idx="1909">
                  <c:v>119.1</c:v>
                </c:pt>
                <c:pt idx="1910">
                  <c:v>119.11</c:v>
                </c:pt>
                <c:pt idx="1911">
                  <c:v>119.12</c:v>
                </c:pt>
                <c:pt idx="1912">
                  <c:v>119.13</c:v>
                </c:pt>
                <c:pt idx="1913">
                  <c:v>119.14</c:v>
                </c:pt>
                <c:pt idx="1914">
                  <c:v>119.15</c:v>
                </c:pt>
                <c:pt idx="1915">
                  <c:v>119.16</c:v>
                </c:pt>
                <c:pt idx="1916">
                  <c:v>119.17</c:v>
                </c:pt>
                <c:pt idx="1917">
                  <c:v>119.18</c:v>
                </c:pt>
                <c:pt idx="1918">
                  <c:v>119.19</c:v>
                </c:pt>
                <c:pt idx="1919">
                  <c:v>119.2</c:v>
                </c:pt>
                <c:pt idx="1920">
                  <c:v>119.21</c:v>
                </c:pt>
                <c:pt idx="1921">
                  <c:v>119.22</c:v>
                </c:pt>
                <c:pt idx="1922">
                  <c:v>119.23</c:v>
                </c:pt>
                <c:pt idx="1923">
                  <c:v>119.24</c:v>
                </c:pt>
                <c:pt idx="1924">
                  <c:v>119.25</c:v>
                </c:pt>
                <c:pt idx="1925">
                  <c:v>119.26</c:v>
                </c:pt>
                <c:pt idx="1926">
                  <c:v>119.27</c:v>
                </c:pt>
                <c:pt idx="1927">
                  <c:v>119.28</c:v>
                </c:pt>
                <c:pt idx="1928">
                  <c:v>119.29</c:v>
                </c:pt>
                <c:pt idx="1929">
                  <c:v>119.3</c:v>
                </c:pt>
                <c:pt idx="1930">
                  <c:v>119.31</c:v>
                </c:pt>
                <c:pt idx="1931">
                  <c:v>119.32</c:v>
                </c:pt>
                <c:pt idx="1932">
                  <c:v>119.33</c:v>
                </c:pt>
                <c:pt idx="1933">
                  <c:v>119.34</c:v>
                </c:pt>
                <c:pt idx="1934">
                  <c:v>119.35</c:v>
                </c:pt>
                <c:pt idx="1935">
                  <c:v>119.36</c:v>
                </c:pt>
                <c:pt idx="1936">
                  <c:v>119.37</c:v>
                </c:pt>
                <c:pt idx="1937">
                  <c:v>119.38</c:v>
                </c:pt>
                <c:pt idx="1938">
                  <c:v>119.39</c:v>
                </c:pt>
                <c:pt idx="1939">
                  <c:v>119.4</c:v>
                </c:pt>
                <c:pt idx="1940">
                  <c:v>119.41</c:v>
                </c:pt>
                <c:pt idx="1941">
                  <c:v>119.42</c:v>
                </c:pt>
                <c:pt idx="1942">
                  <c:v>119.43</c:v>
                </c:pt>
                <c:pt idx="1943">
                  <c:v>119.44</c:v>
                </c:pt>
                <c:pt idx="1944">
                  <c:v>119.45</c:v>
                </c:pt>
                <c:pt idx="1945">
                  <c:v>119.46</c:v>
                </c:pt>
                <c:pt idx="1946">
                  <c:v>119.47</c:v>
                </c:pt>
                <c:pt idx="1947">
                  <c:v>119.48</c:v>
                </c:pt>
                <c:pt idx="1948">
                  <c:v>119.49</c:v>
                </c:pt>
                <c:pt idx="1949">
                  <c:v>119.5</c:v>
                </c:pt>
                <c:pt idx="1950">
                  <c:v>119.51</c:v>
                </c:pt>
                <c:pt idx="1951">
                  <c:v>119.52</c:v>
                </c:pt>
                <c:pt idx="1952">
                  <c:v>119.53</c:v>
                </c:pt>
                <c:pt idx="1953">
                  <c:v>119.54</c:v>
                </c:pt>
                <c:pt idx="1954">
                  <c:v>119.55</c:v>
                </c:pt>
                <c:pt idx="1955">
                  <c:v>119.56</c:v>
                </c:pt>
                <c:pt idx="1956">
                  <c:v>119.57</c:v>
                </c:pt>
                <c:pt idx="1957">
                  <c:v>119.58</c:v>
                </c:pt>
                <c:pt idx="1958">
                  <c:v>119.59</c:v>
                </c:pt>
                <c:pt idx="1959">
                  <c:v>119.6</c:v>
                </c:pt>
                <c:pt idx="1960">
                  <c:v>119.61</c:v>
                </c:pt>
                <c:pt idx="1961">
                  <c:v>119.62</c:v>
                </c:pt>
                <c:pt idx="1962">
                  <c:v>119.63</c:v>
                </c:pt>
                <c:pt idx="1963">
                  <c:v>119.64</c:v>
                </c:pt>
                <c:pt idx="1964">
                  <c:v>119.65</c:v>
                </c:pt>
                <c:pt idx="1965">
                  <c:v>119.66</c:v>
                </c:pt>
                <c:pt idx="1966">
                  <c:v>119.67</c:v>
                </c:pt>
                <c:pt idx="1967">
                  <c:v>119.68</c:v>
                </c:pt>
                <c:pt idx="1968">
                  <c:v>119.69</c:v>
                </c:pt>
                <c:pt idx="1969">
                  <c:v>119.7</c:v>
                </c:pt>
                <c:pt idx="1970">
                  <c:v>119.71</c:v>
                </c:pt>
                <c:pt idx="1971">
                  <c:v>119.72</c:v>
                </c:pt>
                <c:pt idx="1972">
                  <c:v>119.73</c:v>
                </c:pt>
                <c:pt idx="1973">
                  <c:v>119.74</c:v>
                </c:pt>
                <c:pt idx="1974">
                  <c:v>119.75</c:v>
                </c:pt>
                <c:pt idx="1975">
                  <c:v>119.76</c:v>
                </c:pt>
                <c:pt idx="1976">
                  <c:v>119.77</c:v>
                </c:pt>
                <c:pt idx="1977">
                  <c:v>119.78</c:v>
                </c:pt>
                <c:pt idx="1978">
                  <c:v>119.79</c:v>
                </c:pt>
                <c:pt idx="1979">
                  <c:v>119.8</c:v>
                </c:pt>
                <c:pt idx="1980">
                  <c:v>119.81</c:v>
                </c:pt>
                <c:pt idx="1981">
                  <c:v>119.82</c:v>
                </c:pt>
                <c:pt idx="1982">
                  <c:v>119.83</c:v>
                </c:pt>
                <c:pt idx="1983">
                  <c:v>119.84</c:v>
                </c:pt>
                <c:pt idx="1984">
                  <c:v>119.85</c:v>
                </c:pt>
                <c:pt idx="1985">
                  <c:v>119.86</c:v>
                </c:pt>
                <c:pt idx="1986">
                  <c:v>119.87</c:v>
                </c:pt>
                <c:pt idx="1987">
                  <c:v>119.88</c:v>
                </c:pt>
                <c:pt idx="1988">
                  <c:v>119.89</c:v>
                </c:pt>
                <c:pt idx="1989">
                  <c:v>119.9</c:v>
                </c:pt>
                <c:pt idx="1990">
                  <c:v>119.91</c:v>
                </c:pt>
                <c:pt idx="1991">
                  <c:v>119.92</c:v>
                </c:pt>
                <c:pt idx="1992">
                  <c:v>119.93</c:v>
                </c:pt>
                <c:pt idx="1993">
                  <c:v>119.94</c:v>
                </c:pt>
                <c:pt idx="1994">
                  <c:v>119.95</c:v>
                </c:pt>
                <c:pt idx="1995">
                  <c:v>119.96</c:v>
                </c:pt>
                <c:pt idx="1996">
                  <c:v>119.97</c:v>
                </c:pt>
                <c:pt idx="1997">
                  <c:v>119.98</c:v>
                </c:pt>
                <c:pt idx="1998">
                  <c:v>119.99</c:v>
                </c:pt>
                <c:pt idx="1999">
                  <c:v>120</c:v>
                </c:pt>
              </c:numCache>
            </c:numRef>
          </c:xVal>
          <c:yVal>
            <c:numRef>
              <c:f>Presas!$FF$3:$FF$2002</c:f>
              <c:numCache>
                <c:formatCode>0.00</c:formatCode>
                <c:ptCount val="2000"/>
                <c:pt idx="0">
                  <c:v>0</c:v>
                </c:pt>
                <c:pt idx="1">
                  <c:v>115</c:v>
                </c:pt>
                <c:pt idx="2">
                  <c:v>230</c:v>
                </c:pt>
                <c:pt idx="3">
                  <c:v>345</c:v>
                </c:pt>
                <c:pt idx="4">
                  <c:v>460</c:v>
                </c:pt>
                <c:pt idx="5">
                  <c:v>575</c:v>
                </c:pt>
                <c:pt idx="6">
                  <c:v>690</c:v>
                </c:pt>
                <c:pt idx="7">
                  <c:v>805</c:v>
                </c:pt>
                <c:pt idx="8">
                  <c:v>920</c:v>
                </c:pt>
                <c:pt idx="9">
                  <c:v>1035</c:v>
                </c:pt>
                <c:pt idx="10">
                  <c:v>1150</c:v>
                </c:pt>
                <c:pt idx="11">
                  <c:v>1265</c:v>
                </c:pt>
                <c:pt idx="12">
                  <c:v>1380</c:v>
                </c:pt>
                <c:pt idx="13">
                  <c:v>1495</c:v>
                </c:pt>
                <c:pt idx="14">
                  <c:v>1610</c:v>
                </c:pt>
                <c:pt idx="15">
                  <c:v>1725</c:v>
                </c:pt>
                <c:pt idx="16">
                  <c:v>1840</c:v>
                </c:pt>
                <c:pt idx="17">
                  <c:v>1955</c:v>
                </c:pt>
                <c:pt idx="18">
                  <c:v>2070</c:v>
                </c:pt>
                <c:pt idx="19">
                  <c:v>2185</c:v>
                </c:pt>
                <c:pt idx="20">
                  <c:v>2415</c:v>
                </c:pt>
                <c:pt idx="21">
                  <c:v>2530</c:v>
                </c:pt>
                <c:pt idx="22">
                  <c:v>2645</c:v>
                </c:pt>
                <c:pt idx="23">
                  <c:v>2760</c:v>
                </c:pt>
                <c:pt idx="24">
                  <c:v>2875</c:v>
                </c:pt>
                <c:pt idx="25">
                  <c:v>2990</c:v>
                </c:pt>
                <c:pt idx="26">
                  <c:v>3105</c:v>
                </c:pt>
                <c:pt idx="27">
                  <c:v>3220</c:v>
                </c:pt>
                <c:pt idx="28">
                  <c:v>3335</c:v>
                </c:pt>
                <c:pt idx="29">
                  <c:v>3450</c:v>
                </c:pt>
                <c:pt idx="30">
                  <c:v>3565</c:v>
                </c:pt>
                <c:pt idx="31">
                  <c:v>3680</c:v>
                </c:pt>
                <c:pt idx="32">
                  <c:v>3795</c:v>
                </c:pt>
                <c:pt idx="33">
                  <c:v>3910</c:v>
                </c:pt>
                <c:pt idx="34">
                  <c:v>4025</c:v>
                </c:pt>
                <c:pt idx="35">
                  <c:v>4140</c:v>
                </c:pt>
                <c:pt idx="36">
                  <c:v>4255</c:v>
                </c:pt>
                <c:pt idx="37">
                  <c:v>4370</c:v>
                </c:pt>
                <c:pt idx="38">
                  <c:v>4485</c:v>
                </c:pt>
                <c:pt idx="39">
                  <c:v>4600</c:v>
                </c:pt>
                <c:pt idx="40">
                  <c:v>4715</c:v>
                </c:pt>
                <c:pt idx="41">
                  <c:v>4830</c:v>
                </c:pt>
                <c:pt idx="42">
                  <c:v>4945</c:v>
                </c:pt>
                <c:pt idx="43">
                  <c:v>5060</c:v>
                </c:pt>
                <c:pt idx="44">
                  <c:v>5175</c:v>
                </c:pt>
                <c:pt idx="45">
                  <c:v>5290</c:v>
                </c:pt>
                <c:pt idx="46">
                  <c:v>5405</c:v>
                </c:pt>
                <c:pt idx="47">
                  <c:v>5520</c:v>
                </c:pt>
                <c:pt idx="48">
                  <c:v>5635</c:v>
                </c:pt>
                <c:pt idx="49">
                  <c:v>5750</c:v>
                </c:pt>
                <c:pt idx="50">
                  <c:v>5865</c:v>
                </c:pt>
                <c:pt idx="51">
                  <c:v>5980</c:v>
                </c:pt>
                <c:pt idx="52">
                  <c:v>6095</c:v>
                </c:pt>
                <c:pt idx="53">
                  <c:v>6210</c:v>
                </c:pt>
                <c:pt idx="54">
                  <c:v>6325</c:v>
                </c:pt>
                <c:pt idx="55">
                  <c:v>6440</c:v>
                </c:pt>
                <c:pt idx="56">
                  <c:v>6555</c:v>
                </c:pt>
                <c:pt idx="57">
                  <c:v>6670</c:v>
                </c:pt>
                <c:pt idx="58">
                  <c:v>6785</c:v>
                </c:pt>
                <c:pt idx="59">
                  <c:v>6900</c:v>
                </c:pt>
                <c:pt idx="60">
                  <c:v>7015</c:v>
                </c:pt>
                <c:pt idx="61">
                  <c:v>7130</c:v>
                </c:pt>
                <c:pt idx="62">
                  <c:v>7245</c:v>
                </c:pt>
                <c:pt idx="63">
                  <c:v>7360</c:v>
                </c:pt>
                <c:pt idx="64">
                  <c:v>7475</c:v>
                </c:pt>
                <c:pt idx="65">
                  <c:v>7590</c:v>
                </c:pt>
                <c:pt idx="66">
                  <c:v>7705</c:v>
                </c:pt>
                <c:pt idx="67">
                  <c:v>7820</c:v>
                </c:pt>
                <c:pt idx="68">
                  <c:v>7935</c:v>
                </c:pt>
                <c:pt idx="69">
                  <c:v>8050</c:v>
                </c:pt>
                <c:pt idx="70">
                  <c:v>8165</c:v>
                </c:pt>
                <c:pt idx="71">
                  <c:v>8280</c:v>
                </c:pt>
                <c:pt idx="72">
                  <c:v>8395</c:v>
                </c:pt>
                <c:pt idx="73">
                  <c:v>8510</c:v>
                </c:pt>
                <c:pt idx="74">
                  <c:v>8625</c:v>
                </c:pt>
                <c:pt idx="75">
                  <c:v>8740</c:v>
                </c:pt>
                <c:pt idx="76">
                  <c:v>8855</c:v>
                </c:pt>
                <c:pt idx="77">
                  <c:v>8970</c:v>
                </c:pt>
                <c:pt idx="78">
                  <c:v>9085</c:v>
                </c:pt>
                <c:pt idx="79">
                  <c:v>9200</c:v>
                </c:pt>
                <c:pt idx="80">
                  <c:v>9315</c:v>
                </c:pt>
                <c:pt idx="81">
                  <c:v>9430</c:v>
                </c:pt>
                <c:pt idx="82">
                  <c:v>9545</c:v>
                </c:pt>
                <c:pt idx="83">
                  <c:v>9660</c:v>
                </c:pt>
                <c:pt idx="84">
                  <c:v>9775</c:v>
                </c:pt>
                <c:pt idx="85">
                  <c:v>9890</c:v>
                </c:pt>
                <c:pt idx="86">
                  <c:v>10005</c:v>
                </c:pt>
                <c:pt idx="87">
                  <c:v>10120</c:v>
                </c:pt>
                <c:pt idx="88">
                  <c:v>10235</c:v>
                </c:pt>
                <c:pt idx="89">
                  <c:v>10350</c:v>
                </c:pt>
                <c:pt idx="90">
                  <c:v>10465</c:v>
                </c:pt>
                <c:pt idx="91">
                  <c:v>10580</c:v>
                </c:pt>
                <c:pt idx="92">
                  <c:v>10695</c:v>
                </c:pt>
                <c:pt idx="93">
                  <c:v>10810</c:v>
                </c:pt>
                <c:pt idx="94">
                  <c:v>10925</c:v>
                </c:pt>
                <c:pt idx="95">
                  <c:v>11040</c:v>
                </c:pt>
                <c:pt idx="96">
                  <c:v>11155</c:v>
                </c:pt>
                <c:pt idx="97">
                  <c:v>11270</c:v>
                </c:pt>
                <c:pt idx="98">
                  <c:v>11385</c:v>
                </c:pt>
                <c:pt idx="99">
                  <c:v>11500</c:v>
                </c:pt>
                <c:pt idx="100">
                  <c:v>23106.25</c:v>
                </c:pt>
                <c:pt idx="101">
                  <c:v>23212.5</c:v>
                </c:pt>
                <c:pt idx="102">
                  <c:v>23318.75</c:v>
                </c:pt>
                <c:pt idx="103">
                  <c:v>23425</c:v>
                </c:pt>
                <c:pt idx="104">
                  <c:v>23531.25</c:v>
                </c:pt>
                <c:pt idx="105">
                  <c:v>23637.5</c:v>
                </c:pt>
                <c:pt idx="106">
                  <c:v>23743.75</c:v>
                </c:pt>
                <c:pt idx="107">
                  <c:v>23850</c:v>
                </c:pt>
                <c:pt idx="108">
                  <c:v>23956.25</c:v>
                </c:pt>
                <c:pt idx="109">
                  <c:v>24062.5</c:v>
                </c:pt>
                <c:pt idx="110">
                  <c:v>24168.75</c:v>
                </c:pt>
                <c:pt idx="111">
                  <c:v>24275</c:v>
                </c:pt>
                <c:pt idx="112">
                  <c:v>24381.25</c:v>
                </c:pt>
                <c:pt idx="113">
                  <c:v>24487.5</c:v>
                </c:pt>
                <c:pt idx="114">
                  <c:v>24593.75</c:v>
                </c:pt>
                <c:pt idx="115">
                  <c:v>24700</c:v>
                </c:pt>
                <c:pt idx="116">
                  <c:v>24806.25</c:v>
                </c:pt>
                <c:pt idx="117">
                  <c:v>24912.5</c:v>
                </c:pt>
                <c:pt idx="118">
                  <c:v>25018.75</c:v>
                </c:pt>
                <c:pt idx="119">
                  <c:v>25125</c:v>
                </c:pt>
                <c:pt idx="120">
                  <c:v>25231.25</c:v>
                </c:pt>
                <c:pt idx="121">
                  <c:v>25337.5</c:v>
                </c:pt>
                <c:pt idx="122">
                  <c:v>25443.75</c:v>
                </c:pt>
                <c:pt idx="123">
                  <c:v>25550</c:v>
                </c:pt>
                <c:pt idx="124">
                  <c:v>25656.25</c:v>
                </c:pt>
                <c:pt idx="125">
                  <c:v>25762.5</c:v>
                </c:pt>
                <c:pt idx="126">
                  <c:v>25868.75</c:v>
                </c:pt>
                <c:pt idx="127">
                  <c:v>25975</c:v>
                </c:pt>
                <c:pt idx="128">
                  <c:v>26081.25</c:v>
                </c:pt>
                <c:pt idx="129">
                  <c:v>26187.5</c:v>
                </c:pt>
                <c:pt idx="130">
                  <c:v>26293.75</c:v>
                </c:pt>
                <c:pt idx="131">
                  <c:v>26400</c:v>
                </c:pt>
                <c:pt idx="132">
                  <c:v>26506.25</c:v>
                </c:pt>
                <c:pt idx="133">
                  <c:v>26612.5</c:v>
                </c:pt>
                <c:pt idx="134">
                  <c:v>26718.75</c:v>
                </c:pt>
                <c:pt idx="135">
                  <c:v>26825</c:v>
                </c:pt>
                <c:pt idx="136">
                  <c:v>26931.25</c:v>
                </c:pt>
                <c:pt idx="137">
                  <c:v>27037.5</c:v>
                </c:pt>
                <c:pt idx="138">
                  <c:v>27143.75</c:v>
                </c:pt>
                <c:pt idx="139">
                  <c:v>27250</c:v>
                </c:pt>
                <c:pt idx="140">
                  <c:v>27356.25</c:v>
                </c:pt>
                <c:pt idx="141">
                  <c:v>27462.5</c:v>
                </c:pt>
                <c:pt idx="142">
                  <c:v>27568.75</c:v>
                </c:pt>
                <c:pt idx="143">
                  <c:v>27675</c:v>
                </c:pt>
                <c:pt idx="144">
                  <c:v>27781.25</c:v>
                </c:pt>
                <c:pt idx="145">
                  <c:v>27887.5</c:v>
                </c:pt>
                <c:pt idx="146">
                  <c:v>27993.75</c:v>
                </c:pt>
                <c:pt idx="147">
                  <c:v>28100</c:v>
                </c:pt>
                <c:pt idx="148">
                  <c:v>28206.25</c:v>
                </c:pt>
                <c:pt idx="149">
                  <c:v>28312.5</c:v>
                </c:pt>
                <c:pt idx="150">
                  <c:v>28418.75</c:v>
                </c:pt>
                <c:pt idx="151">
                  <c:v>28525</c:v>
                </c:pt>
                <c:pt idx="152">
                  <c:v>28631.25</c:v>
                </c:pt>
                <c:pt idx="153">
                  <c:v>28737.5</c:v>
                </c:pt>
                <c:pt idx="154">
                  <c:v>28843.75</c:v>
                </c:pt>
                <c:pt idx="155">
                  <c:v>28950</c:v>
                </c:pt>
                <c:pt idx="156">
                  <c:v>29056.25</c:v>
                </c:pt>
                <c:pt idx="157">
                  <c:v>29162.5</c:v>
                </c:pt>
                <c:pt idx="158">
                  <c:v>29268.75</c:v>
                </c:pt>
                <c:pt idx="159">
                  <c:v>29375</c:v>
                </c:pt>
                <c:pt idx="160">
                  <c:v>29481.25</c:v>
                </c:pt>
                <c:pt idx="161">
                  <c:v>29587.5</c:v>
                </c:pt>
                <c:pt idx="162">
                  <c:v>29693.75</c:v>
                </c:pt>
                <c:pt idx="163">
                  <c:v>29800</c:v>
                </c:pt>
                <c:pt idx="164">
                  <c:v>29906.25</c:v>
                </c:pt>
                <c:pt idx="165">
                  <c:v>30012.5</c:v>
                </c:pt>
                <c:pt idx="166">
                  <c:v>30118.75</c:v>
                </c:pt>
                <c:pt idx="167">
                  <c:v>30225</c:v>
                </c:pt>
                <c:pt idx="168">
                  <c:v>30331.25</c:v>
                </c:pt>
                <c:pt idx="169">
                  <c:v>30437.5</c:v>
                </c:pt>
                <c:pt idx="170">
                  <c:v>30543.75</c:v>
                </c:pt>
                <c:pt idx="171">
                  <c:v>30650</c:v>
                </c:pt>
                <c:pt idx="172">
                  <c:v>30756.25</c:v>
                </c:pt>
                <c:pt idx="173">
                  <c:v>30862.5</c:v>
                </c:pt>
                <c:pt idx="174">
                  <c:v>30968.75</c:v>
                </c:pt>
                <c:pt idx="175">
                  <c:v>31075</c:v>
                </c:pt>
                <c:pt idx="176">
                  <c:v>31181.25</c:v>
                </c:pt>
                <c:pt idx="177">
                  <c:v>31287.5</c:v>
                </c:pt>
                <c:pt idx="178">
                  <c:v>31393.75</c:v>
                </c:pt>
                <c:pt idx="179">
                  <c:v>31500</c:v>
                </c:pt>
                <c:pt idx="180">
                  <c:v>31606.25</c:v>
                </c:pt>
                <c:pt idx="181">
                  <c:v>31712.5</c:v>
                </c:pt>
                <c:pt idx="182">
                  <c:v>31818.75</c:v>
                </c:pt>
                <c:pt idx="183">
                  <c:v>31925</c:v>
                </c:pt>
                <c:pt idx="184">
                  <c:v>32031.25</c:v>
                </c:pt>
                <c:pt idx="185">
                  <c:v>32137.5</c:v>
                </c:pt>
                <c:pt idx="186">
                  <c:v>32243.75</c:v>
                </c:pt>
                <c:pt idx="187">
                  <c:v>32350</c:v>
                </c:pt>
                <c:pt idx="188">
                  <c:v>32456.25</c:v>
                </c:pt>
                <c:pt idx="189">
                  <c:v>32562.5</c:v>
                </c:pt>
                <c:pt idx="190">
                  <c:v>32668.75</c:v>
                </c:pt>
                <c:pt idx="191">
                  <c:v>32775</c:v>
                </c:pt>
                <c:pt idx="192">
                  <c:v>32881.25</c:v>
                </c:pt>
                <c:pt idx="193">
                  <c:v>32987.5</c:v>
                </c:pt>
                <c:pt idx="194">
                  <c:v>33093.75</c:v>
                </c:pt>
                <c:pt idx="195">
                  <c:v>33200</c:v>
                </c:pt>
                <c:pt idx="196">
                  <c:v>33306.25</c:v>
                </c:pt>
                <c:pt idx="197">
                  <c:v>33412.5</c:v>
                </c:pt>
                <c:pt idx="198">
                  <c:v>33518.75</c:v>
                </c:pt>
                <c:pt idx="199">
                  <c:v>33625</c:v>
                </c:pt>
                <c:pt idx="200">
                  <c:v>33997.5</c:v>
                </c:pt>
                <c:pt idx="201">
                  <c:v>34370</c:v>
                </c:pt>
                <c:pt idx="202">
                  <c:v>34742.5</c:v>
                </c:pt>
                <c:pt idx="203">
                  <c:v>35115</c:v>
                </c:pt>
                <c:pt idx="204">
                  <c:v>35487.5</c:v>
                </c:pt>
                <c:pt idx="205">
                  <c:v>35860</c:v>
                </c:pt>
                <c:pt idx="206">
                  <c:v>36232.5</c:v>
                </c:pt>
                <c:pt idx="207">
                  <c:v>36605</c:v>
                </c:pt>
                <c:pt idx="208">
                  <c:v>36977.5</c:v>
                </c:pt>
                <c:pt idx="209">
                  <c:v>37350</c:v>
                </c:pt>
                <c:pt idx="210">
                  <c:v>37722.5</c:v>
                </c:pt>
                <c:pt idx="211">
                  <c:v>38095</c:v>
                </c:pt>
                <c:pt idx="212">
                  <c:v>38467.5</c:v>
                </c:pt>
                <c:pt idx="213">
                  <c:v>38840</c:v>
                </c:pt>
                <c:pt idx="214">
                  <c:v>39212.5</c:v>
                </c:pt>
                <c:pt idx="215">
                  <c:v>39585</c:v>
                </c:pt>
                <c:pt idx="216">
                  <c:v>39957.5</c:v>
                </c:pt>
                <c:pt idx="217">
                  <c:v>40330</c:v>
                </c:pt>
                <c:pt idx="218">
                  <c:v>40702.5</c:v>
                </c:pt>
                <c:pt idx="219">
                  <c:v>41075</c:v>
                </c:pt>
                <c:pt idx="220">
                  <c:v>41447.5</c:v>
                </c:pt>
                <c:pt idx="221">
                  <c:v>41820</c:v>
                </c:pt>
                <c:pt idx="222">
                  <c:v>42192.5</c:v>
                </c:pt>
                <c:pt idx="223">
                  <c:v>42565</c:v>
                </c:pt>
                <c:pt idx="224">
                  <c:v>42937.5</c:v>
                </c:pt>
                <c:pt idx="225">
                  <c:v>43310</c:v>
                </c:pt>
                <c:pt idx="226">
                  <c:v>43682.5</c:v>
                </c:pt>
                <c:pt idx="227">
                  <c:v>44055</c:v>
                </c:pt>
                <c:pt idx="228">
                  <c:v>44427.5</c:v>
                </c:pt>
                <c:pt idx="229">
                  <c:v>44800</c:v>
                </c:pt>
                <c:pt idx="230">
                  <c:v>45172.5</c:v>
                </c:pt>
                <c:pt idx="231">
                  <c:v>45545</c:v>
                </c:pt>
                <c:pt idx="232">
                  <c:v>45917.5</c:v>
                </c:pt>
                <c:pt idx="233">
                  <c:v>46290</c:v>
                </c:pt>
                <c:pt idx="234">
                  <c:v>46662.5</c:v>
                </c:pt>
                <c:pt idx="235">
                  <c:v>47035</c:v>
                </c:pt>
                <c:pt idx="236">
                  <c:v>47407.5</c:v>
                </c:pt>
                <c:pt idx="237">
                  <c:v>47780</c:v>
                </c:pt>
                <c:pt idx="238">
                  <c:v>48152.5</c:v>
                </c:pt>
                <c:pt idx="239">
                  <c:v>48525</c:v>
                </c:pt>
                <c:pt idx="240">
                  <c:v>48897.5</c:v>
                </c:pt>
                <c:pt idx="241">
                  <c:v>49270</c:v>
                </c:pt>
                <c:pt idx="242">
                  <c:v>49642.5</c:v>
                </c:pt>
                <c:pt idx="243">
                  <c:v>50015</c:v>
                </c:pt>
                <c:pt idx="244">
                  <c:v>50387.5</c:v>
                </c:pt>
                <c:pt idx="245">
                  <c:v>50760</c:v>
                </c:pt>
                <c:pt idx="246">
                  <c:v>51132.5</c:v>
                </c:pt>
                <c:pt idx="247">
                  <c:v>51505</c:v>
                </c:pt>
                <c:pt idx="248">
                  <c:v>51877.5</c:v>
                </c:pt>
                <c:pt idx="249">
                  <c:v>52250</c:v>
                </c:pt>
                <c:pt idx="250">
                  <c:v>52622.5</c:v>
                </c:pt>
                <c:pt idx="251">
                  <c:v>52995</c:v>
                </c:pt>
                <c:pt idx="252">
                  <c:v>53367.5</c:v>
                </c:pt>
                <c:pt idx="253">
                  <c:v>53740</c:v>
                </c:pt>
                <c:pt idx="254">
                  <c:v>54112.5</c:v>
                </c:pt>
                <c:pt idx="255">
                  <c:v>54485</c:v>
                </c:pt>
                <c:pt idx="256">
                  <c:v>54857.5</c:v>
                </c:pt>
                <c:pt idx="257">
                  <c:v>55230</c:v>
                </c:pt>
                <c:pt idx="258">
                  <c:v>55602.5</c:v>
                </c:pt>
                <c:pt idx="259">
                  <c:v>55975</c:v>
                </c:pt>
                <c:pt idx="260">
                  <c:v>56347.5</c:v>
                </c:pt>
                <c:pt idx="261">
                  <c:v>56720</c:v>
                </c:pt>
                <c:pt idx="262">
                  <c:v>57092.5</c:v>
                </c:pt>
                <c:pt idx="263">
                  <c:v>57465</c:v>
                </c:pt>
                <c:pt idx="264">
                  <c:v>57837.5</c:v>
                </c:pt>
                <c:pt idx="265">
                  <c:v>58210</c:v>
                </c:pt>
                <c:pt idx="266">
                  <c:v>58582.5</c:v>
                </c:pt>
                <c:pt idx="267">
                  <c:v>58955</c:v>
                </c:pt>
                <c:pt idx="268">
                  <c:v>59327.5</c:v>
                </c:pt>
                <c:pt idx="269">
                  <c:v>59700</c:v>
                </c:pt>
                <c:pt idx="270">
                  <c:v>60072.5</c:v>
                </c:pt>
                <c:pt idx="271">
                  <c:v>60445</c:v>
                </c:pt>
                <c:pt idx="272">
                  <c:v>60817.5</c:v>
                </c:pt>
                <c:pt idx="273">
                  <c:v>61190</c:v>
                </c:pt>
                <c:pt idx="274">
                  <c:v>61562.5</c:v>
                </c:pt>
                <c:pt idx="275">
                  <c:v>61935</c:v>
                </c:pt>
                <c:pt idx="276">
                  <c:v>62307.5</c:v>
                </c:pt>
                <c:pt idx="277">
                  <c:v>62680</c:v>
                </c:pt>
                <c:pt idx="278">
                  <c:v>63052.5</c:v>
                </c:pt>
                <c:pt idx="279">
                  <c:v>63425</c:v>
                </c:pt>
                <c:pt idx="280">
                  <c:v>63797.5</c:v>
                </c:pt>
                <c:pt idx="281">
                  <c:v>64170</c:v>
                </c:pt>
                <c:pt idx="282">
                  <c:v>64542.5</c:v>
                </c:pt>
                <c:pt idx="283">
                  <c:v>64915</c:v>
                </c:pt>
                <c:pt idx="284">
                  <c:v>65287.5</c:v>
                </c:pt>
                <c:pt idx="285">
                  <c:v>65660</c:v>
                </c:pt>
                <c:pt idx="286">
                  <c:v>66032.5</c:v>
                </c:pt>
                <c:pt idx="287">
                  <c:v>66405</c:v>
                </c:pt>
                <c:pt idx="288">
                  <c:v>66777.5</c:v>
                </c:pt>
                <c:pt idx="289">
                  <c:v>67150</c:v>
                </c:pt>
                <c:pt idx="290">
                  <c:v>67522.5</c:v>
                </c:pt>
                <c:pt idx="291">
                  <c:v>67895</c:v>
                </c:pt>
                <c:pt idx="292">
                  <c:v>68267.5</c:v>
                </c:pt>
                <c:pt idx="293">
                  <c:v>68640</c:v>
                </c:pt>
                <c:pt idx="294">
                  <c:v>69012.5</c:v>
                </c:pt>
                <c:pt idx="295">
                  <c:v>69385</c:v>
                </c:pt>
                <c:pt idx="296">
                  <c:v>69757.5</c:v>
                </c:pt>
                <c:pt idx="297">
                  <c:v>70130</c:v>
                </c:pt>
                <c:pt idx="298">
                  <c:v>70502.5</c:v>
                </c:pt>
                <c:pt idx="299">
                  <c:v>70875</c:v>
                </c:pt>
                <c:pt idx="300">
                  <c:v>71667.5</c:v>
                </c:pt>
                <c:pt idx="301">
                  <c:v>72460</c:v>
                </c:pt>
                <c:pt idx="302">
                  <c:v>73252.5</c:v>
                </c:pt>
                <c:pt idx="303">
                  <c:v>74045</c:v>
                </c:pt>
                <c:pt idx="304">
                  <c:v>74837.5</c:v>
                </c:pt>
                <c:pt idx="305">
                  <c:v>75630</c:v>
                </c:pt>
                <c:pt idx="306">
                  <c:v>76422.5</c:v>
                </c:pt>
                <c:pt idx="307">
                  <c:v>77215</c:v>
                </c:pt>
                <c:pt idx="308">
                  <c:v>78007.5</c:v>
                </c:pt>
                <c:pt idx="309">
                  <c:v>78800</c:v>
                </c:pt>
                <c:pt idx="310">
                  <c:v>79592.5</c:v>
                </c:pt>
                <c:pt idx="311">
                  <c:v>80385</c:v>
                </c:pt>
                <c:pt idx="312">
                  <c:v>81177.5</c:v>
                </c:pt>
                <c:pt idx="313">
                  <c:v>81970</c:v>
                </c:pt>
                <c:pt idx="314">
                  <c:v>82762.5</c:v>
                </c:pt>
                <c:pt idx="315">
                  <c:v>83555</c:v>
                </c:pt>
                <c:pt idx="316">
                  <c:v>84347.5</c:v>
                </c:pt>
                <c:pt idx="317">
                  <c:v>85140</c:v>
                </c:pt>
                <c:pt idx="318">
                  <c:v>85932.5</c:v>
                </c:pt>
                <c:pt idx="319">
                  <c:v>86725</c:v>
                </c:pt>
                <c:pt idx="320">
                  <c:v>87517.5</c:v>
                </c:pt>
                <c:pt idx="321">
                  <c:v>88310</c:v>
                </c:pt>
                <c:pt idx="322">
                  <c:v>89102.5</c:v>
                </c:pt>
                <c:pt idx="323">
                  <c:v>89895</c:v>
                </c:pt>
                <c:pt idx="324">
                  <c:v>90687.5</c:v>
                </c:pt>
                <c:pt idx="325">
                  <c:v>91480</c:v>
                </c:pt>
                <c:pt idx="326">
                  <c:v>92272.5</c:v>
                </c:pt>
                <c:pt idx="327">
                  <c:v>93065</c:v>
                </c:pt>
                <c:pt idx="328">
                  <c:v>93857.5</c:v>
                </c:pt>
                <c:pt idx="329">
                  <c:v>94650</c:v>
                </c:pt>
                <c:pt idx="330">
                  <c:v>95442.5</c:v>
                </c:pt>
                <c:pt idx="331">
                  <c:v>96235</c:v>
                </c:pt>
                <c:pt idx="332">
                  <c:v>97027.5</c:v>
                </c:pt>
                <c:pt idx="333">
                  <c:v>97820</c:v>
                </c:pt>
                <c:pt idx="334">
                  <c:v>98612.5</c:v>
                </c:pt>
                <c:pt idx="335">
                  <c:v>99405</c:v>
                </c:pt>
                <c:pt idx="336">
                  <c:v>100197.5</c:v>
                </c:pt>
                <c:pt idx="337">
                  <c:v>100990</c:v>
                </c:pt>
                <c:pt idx="338">
                  <c:v>101782.5</c:v>
                </c:pt>
                <c:pt idx="339">
                  <c:v>102575</c:v>
                </c:pt>
                <c:pt idx="340">
                  <c:v>103367.5</c:v>
                </c:pt>
                <c:pt idx="341">
                  <c:v>104160</c:v>
                </c:pt>
                <c:pt idx="342">
                  <c:v>104952.5</c:v>
                </c:pt>
                <c:pt idx="343">
                  <c:v>105745</c:v>
                </c:pt>
                <c:pt idx="344">
                  <c:v>106537.5</c:v>
                </c:pt>
                <c:pt idx="345">
                  <c:v>107330</c:v>
                </c:pt>
                <c:pt idx="346">
                  <c:v>108122.5</c:v>
                </c:pt>
                <c:pt idx="347">
                  <c:v>108915</c:v>
                </c:pt>
                <c:pt idx="348">
                  <c:v>109707.5</c:v>
                </c:pt>
                <c:pt idx="349">
                  <c:v>110500</c:v>
                </c:pt>
                <c:pt idx="350">
                  <c:v>111292.5</c:v>
                </c:pt>
                <c:pt idx="351">
                  <c:v>112085</c:v>
                </c:pt>
                <c:pt idx="352">
                  <c:v>112877.5</c:v>
                </c:pt>
                <c:pt idx="353">
                  <c:v>113670</c:v>
                </c:pt>
                <c:pt idx="354">
                  <c:v>114462.5</c:v>
                </c:pt>
                <c:pt idx="355">
                  <c:v>115255</c:v>
                </c:pt>
                <c:pt idx="356">
                  <c:v>116047.5</c:v>
                </c:pt>
                <c:pt idx="357">
                  <c:v>116840</c:v>
                </c:pt>
                <c:pt idx="358">
                  <c:v>117632.5</c:v>
                </c:pt>
                <c:pt idx="359">
                  <c:v>118425</c:v>
                </c:pt>
                <c:pt idx="360">
                  <c:v>119217.5</c:v>
                </c:pt>
                <c:pt idx="361">
                  <c:v>120010</c:v>
                </c:pt>
                <c:pt idx="362">
                  <c:v>120802.5</c:v>
                </c:pt>
                <c:pt idx="363">
                  <c:v>121595</c:v>
                </c:pt>
                <c:pt idx="364">
                  <c:v>122387.5</c:v>
                </c:pt>
                <c:pt idx="365">
                  <c:v>123180</c:v>
                </c:pt>
                <c:pt idx="366">
                  <c:v>123972.5</c:v>
                </c:pt>
                <c:pt idx="367">
                  <c:v>124765</c:v>
                </c:pt>
                <c:pt idx="368">
                  <c:v>125557.5</c:v>
                </c:pt>
                <c:pt idx="369">
                  <c:v>126350</c:v>
                </c:pt>
                <c:pt idx="370">
                  <c:v>127142.5</c:v>
                </c:pt>
                <c:pt idx="371">
                  <c:v>127935</c:v>
                </c:pt>
                <c:pt idx="372">
                  <c:v>128727.5</c:v>
                </c:pt>
                <c:pt idx="373">
                  <c:v>129520</c:v>
                </c:pt>
                <c:pt idx="374">
                  <c:v>130312.5</c:v>
                </c:pt>
                <c:pt idx="375">
                  <c:v>131105</c:v>
                </c:pt>
                <c:pt idx="376">
                  <c:v>131897.5</c:v>
                </c:pt>
                <c:pt idx="377">
                  <c:v>132690</c:v>
                </c:pt>
                <c:pt idx="378">
                  <c:v>133482.5</c:v>
                </c:pt>
                <c:pt idx="379">
                  <c:v>134275</c:v>
                </c:pt>
                <c:pt idx="380">
                  <c:v>135067.5</c:v>
                </c:pt>
                <c:pt idx="381">
                  <c:v>135860</c:v>
                </c:pt>
                <c:pt idx="382">
                  <c:v>136652.5</c:v>
                </c:pt>
                <c:pt idx="383">
                  <c:v>137445</c:v>
                </c:pt>
                <c:pt idx="384">
                  <c:v>138237.5</c:v>
                </c:pt>
                <c:pt idx="385">
                  <c:v>139030</c:v>
                </c:pt>
                <c:pt idx="386">
                  <c:v>139822.5</c:v>
                </c:pt>
                <c:pt idx="387">
                  <c:v>140615</c:v>
                </c:pt>
                <c:pt idx="388">
                  <c:v>141407.5</c:v>
                </c:pt>
                <c:pt idx="389">
                  <c:v>142200</c:v>
                </c:pt>
                <c:pt idx="390">
                  <c:v>142992.5</c:v>
                </c:pt>
                <c:pt idx="391">
                  <c:v>143785</c:v>
                </c:pt>
                <c:pt idx="392">
                  <c:v>144577.5</c:v>
                </c:pt>
                <c:pt idx="393">
                  <c:v>145370</c:v>
                </c:pt>
                <c:pt idx="394">
                  <c:v>146162.5</c:v>
                </c:pt>
                <c:pt idx="395">
                  <c:v>146955</c:v>
                </c:pt>
                <c:pt idx="396">
                  <c:v>147747.5</c:v>
                </c:pt>
                <c:pt idx="397">
                  <c:v>148540</c:v>
                </c:pt>
                <c:pt idx="398">
                  <c:v>149332.5</c:v>
                </c:pt>
                <c:pt idx="399">
                  <c:v>150125</c:v>
                </c:pt>
                <c:pt idx="400">
                  <c:v>151312.5</c:v>
                </c:pt>
                <c:pt idx="401">
                  <c:v>152500</c:v>
                </c:pt>
                <c:pt idx="402">
                  <c:v>153687.5</c:v>
                </c:pt>
                <c:pt idx="403">
                  <c:v>154875</c:v>
                </c:pt>
                <c:pt idx="404">
                  <c:v>156062.5</c:v>
                </c:pt>
                <c:pt idx="405">
                  <c:v>157250</c:v>
                </c:pt>
                <c:pt idx="406">
                  <c:v>158437.5</c:v>
                </c:pt>
                <c:pt idx="407">
                  <c:v>159625</c:v>
                </c:pt>
                <c:pt idx="408">
                  <c:v>160812.5</c:v>
                </c:pt>
                <c:pt idx="409">
                  <c:v>162000</c:v>
                </c:pt>
                <c:pt idx="410">
                  <c:v>163187.5</c:v>
                </c:pt>
                <c:pt idx="411">
                  <c:v>164375</c:v>
                </c:pt>
                <c:pt idx="412">
                  <c:v>165562.5</c:v>
                </c:pt>
                <c:pt idx="413">
                  <c:v>166750</c:v>
                </c:pt>
                <c:pt idx="414">
                  <c:v>167937.5</c:v>
                </c:pt>
                <c:pt idx="415">
                  <c:v>169125</c:v>
                </c:pt>
                <c:pt idx="416">
                  <c:v>170312.5</c:v>
                </c:pt>
                <c:pt idx="417">
                  <c:v>171500</c:v>
                </c:pt>
                <c:pt idx="418">
                  <c:v>172687.5</c:v>
                </c:pt>
                <c:pt idx="419">
                  <c:v>173875</c:v>
                </c:pt>
                <c:pt idx="420">
                  <c:v>175062.5</c:v>
                </c:pt>
                <c:pt idx="421">
                  <c:v>176250</c:v>
                </c:pt>
                <c:pt idx="422">
                  <c:v>177437.5</c:v>
                </c:pt>
                <c:pt idx="423">
                  <c:v>178625</c:v>
                </c:pt>
                <c:pt idx="424">
                  <c:v>179812.5</c:v>
                </c:pt>
                <c:pt idx="425">
                  <c:v>181000</c:v>
                </c:pt>
                <c:pt idx="426">
                  <c:v>182187.5</c:v>
                </c:pt>
                <c:pt idx="427">
                  <c:v>183375</c:v>
                </c:pt>
                <c:pt idx="428">
                  <c:v>184562.5</c:v>
                </c:pt>
                <c:pt idx="429">
                  <c:v>185750</c:v>
                </c:pt>
                <c:pt idx="430">
                  <c:v>186937.5</c:v>
                </c:pt>
                <c:pt idx="431">
                  <c:v>188125</c:v>
                </c:pt>
                <c:pt idx="432">
                  <c:v>189312.5</c:v>
                </c:pt>
                <c:pt idx="433">
                  <c:v>190500</c:v>
                </c:pt>
                <c:pt idx="434">
                  <c:v>191687.5</c:v>
                </c:pt>
                <c:pt idx="435">
                  <c:v>192875</c:v>
                </c:pt>
                <c:pt idx="436">
                  <c:v>194062.5</c:v>
                </c:pt>
                <c:pt idx="437">
                  <c:v>195250</c:v>
                </c:pt>
                <c:pt idx="438">
                  <c:v>196437.5</c:v>
                </c:pt>
                <c:pt idx="439">
                  <c:v>197625</c:v>
                </c:pt>
                <c:pt idx="440">
                  <c:v>198812.5</c:v>
                </c:pt>
                <c:pt idx="441">
                  <c:v>200000</c:v>
                </c:pt>
                <c:pt idx="442">
                  <c:v>201187.5</c:v>
                </c:pt>
                <c:pt idx="443">
                  <c:v>202375</c:v>
                </c:pt>
                <c:pt idx="444">
                  <c:v>203562.5</c:v>
                </c:pt>
                <c:pt idx="445">
                  <c:v>204750</c:v>
                </c:pt>
                <c:pt idx="446">
                  <c:v>205937.5</c:v>
                </c:pt>
                <c:pt idx="447">
                  <c:v>207125</c:v>
                </c:pt>
                <c:pt idx="448">
                  <c:v>208312.5</c:v>
                </c:pt>
                <c:pt idx="449">
                  <c:v>209500</c:v>
                </c:pt>
                <c:pt idx="450">
                  <c:v>210687.5</c:v>
                </c:pt>
                <c:pt idx="451">
                  <c:v>211875</c:v>
                </c:pt>
                <c:pt idx="452">
                  <c:v>213062.5</c:v>
                </c:pt>
                <c:pt idx="453">
                  <c:v>214250</c:v>
                </c:pt>
                <c:pt idx="454">
                  <c:v>215437.5</c:v>
                </c:pt>
                <c:pt idx="455">
                  <c:v>216625</c:v>
                </c:pt>
                <c:pt idx="456">
                  <c:v>217812.5</c:v>
                </c:pt>
                <c:pt idx="457">
                  <c:v>219000</c:v>
                </c:pt>
                <c:pt idx="458">
                  <c:v>220187.5</c:v>
                </c:pt>
                <c:pt idx="459">
                  <c:v>221375</c:v>
                </c:pt>
                <c:pt idx="460">
                  <c:v>222562.5</c:v>
                </c:pt>
                <c:pt idx="461">
                  <c:v>223750</c:v>
                </c:pt>
                <c:pt idx="462">
                  <c:v>224937.5</c:v>
                </c:pt>
                <c:pt idx="463">
                  <c:v>226125</c:v>
                </c:pt>
                <c:pt idx="464">
                  <c:v>227312.5</c:v>
                </c:pt>
                <c:pt idx="465">
                  <c:v>228500</c:v>
                </c:pt>
                <c:pt idx="466">
                  <c:v>229687.5</c:v>
                </c:pt>
                <c:pt idx="467">
                  <c:v>230875</c:v>
                </c:pt>
                <c:pt idx="468">
                  <c:v>232062.5</c:v>
                </c:pt>
                <c:pt idx="469">
                  <c:v>233250</c:v>
                </c:pt>
                <c:pt idx="470">
                  <c:v>234437.5</c:v>
                </c:pt>
                <c:pt idx="471">
                  <c:v>235625</c:v>
                </c:pt>
                <c:pt idx="472">
                  <c:v>236812.5</c:v>
                </c:pt>
                <c:pt idx="473">
                  <c:v>238000</c:v>
                </c:pt>
                <c:pt idx="474">
                  <c:v>239187.5</c:v>
                </c:pt>
                <c:pt idx="475">
                  <c:v>240375</c:v>
                </c:pt>
                <c:pt idx="476">
                  <c:v>241562.5</c:v>
                </c:pt>
                <c:pt idx="477">
                  <c:v>242750</c:v>
                </c:pt>
                <c:pt idx="478">
                  <c:v>243937.5</c:v>
                </c:pt>
                <c:pt idx="479">
                  <c:v>245125</c:v>
                </c:pt>
                <c:pt idx="480">
                  <c:v>246312.5</c:v>
                </c:pt>
                <c:pt idx="481">
                  <c:v>247500</c:v>
                </c:pt>
                <c:pt idx="482">
                  <c:v>248687.5</c:v>
                </c:pt>
                <c:pt idx="483">
                  <c:v>249875</c:v>
                </c:pt>
                <c:pt idx="484">
                  <c:v>251062.5</c:v>
                </c:pt>
                <c:pt idx="485">
                  <c:v>252250</c:v>
                </c:pt>
                <c:pt idx="486">
                  <c:v>253437.5</c:v>
                </c:pt>
                <c:pt idx="487">
                  <c:v>254625</c:v>
                </c:pt>
                <c:pt idx="488">
                  <c:v>255812.5</c:v>
                </c:pt>
                <c:pt idx="489">
                  <c:v>257000</c:v>
                </c:pt>
                <c:pt idx="490">
                  <c:v>258187.5</c:v>
                </c:pt>
                <c:pt idx="491">
                  <c:v>259375</c:v>
                </c:pt>
                <c:pt idx="492">
                  <c:v>260562.5</c:v>
                </c:pt>
                <c:pt idx="493">
                  <c:v>261750</c:v>
                </c:pt>
                <c:pt idx="494">
                  <c:v>262937.5</c:v>
                </c:pt>
                <c:pt idx="495">
                  <c:v>264125</c:v>
                </c:pt>
                <c:pt idx="496">
                  <c:v>265312.5</c:v>
                </c:pt>
                <c:pt idx="497">
                  <c:v>266500</c:v>
                </c:pt>
                <c:pt idx="498">
                  <c:v>267687.5</c:v>
                </c:pt>
                <c:pt idx="499">
                  <c:v>268875</c:v>
                </c:pt>
                <c:pt idx="500">
                  <c:v>270696.25</c:v>
                </c:pt>
                <c:pt idx="501">
                  <c:v>272517.5</c:v>
                </c:pt>
                <c:pt idx="502">
                  <c:v>274338.75</c:v>
                </c:pt>
                <c:pt idx="503">
                  <c:v>276160</c:v>
                </c:pt>
                <c:pt idx="504">
                  <c:v>277981.25</c:v>
                </c:pt>
                <c:pt idx="505">
                  <c:v>279802.5</c:v>
                </c:pt>
                <c:pt idx="506">
                  <c:v>281623.75</c:v>
                </c:pt>
                <c:pt idx="507">
                  <c:v>283445</c:v>
                </c:pt>
                <c:pt idx="508">
                  <c:v>285266.25</c:v>
                </c:pt>
                <c:pt idx="509">
                  <c:v>287087.5</c:v>
                </c:pt>
                <c:pt idx="510">
                  <c:v>288908.75</c:v>
                </c:pt>
                <c:pt idx="511">
                  <c:v>290730</c:v>
                </c:pt>
                <c:pt idx="512">
                  <c:v>292551.25</c:v>
                </c:pt>
                <c:pt idx="513">
                  <c:v>294372.5</c:v>
                </c:pt>
                <c:pt idx="514">
                  <c:v>296193.75</c:v>
                </c:pt>
                <c:pt idx="515">
                  <c:v>298015</c:v>
                </c:pt>
                <c:pt idx="516">
                  <c:v>299836.25</c:v>
                </c:pt>
                <c:pt idx="517">
                  <c:v>301657.5</c:v>
                </c:pt>
                <c:pt idx="518">
                  <c:v>303478.75</c:v>
                </c:pt>
                <c:pt idx="519">
                  <c:v>305300</c:v>
                </c:pt>
                <c:pt idx="520">
                  <c:v>307121.25</c:v>
                </c:pt>
                <c:pt idx="521">
                  <c:v>308942.5</c:v>
                </c:pt>
                <c:pt idx="522">
                  <c:v>310763.75</c:v>
                </c:pt>
                <c:pt idx="523">
                  <c:v>312585</c:v>
                </c:pt>
                <c:pt idx="524">
                  <c:v>314406.25</c:v>
                </c:pt>
                <c:pt idx="525">
                  <c:v>316227.5</c:v>
                </c:pt>
                <c:pt idx="526">
                  <c:v>318048.75</c:v>
                </c:pt>
                <c:pt idx="527">
                  <c:v>319870</c:v>
                </c:pt>
                <c:pt idx="528">
                  <c:v>321691.25</c:v>
                </c:pt>
                <c:pt idx="529">
                  <c:v>323512.5</c:v>
                </c:pt>
                <c:pt idx="530">
                  <c:v>325333.75</c:v>
                </c:pt>
                <c:pt idx="531">
                  <c:v>327155</c:v>
                </c:pt>
                <c:pt idx="532">
                  <c:v>328976.25</c:v>
                </c:pt>
                <c:pt idx="533">
                  <c:v>330797.5</c:v>
                </c:pt>
                <c:pt idx="534">
                  <c:v>332618.75</c:v>
                </c:pt>
                <c:pt idx="535">
                  <c:v>334440</c:v>
                </c:pt>
                <c:pt idx="536">
                  <c:v>336261.25</c:v>
                </c:pt>
                <c:pt idx="537">
                  <c:v>338082.5</c:v>
                </c:pt>
                <c:pt idx="538">
                  <c:v>339903.75</c:v>
                </c:pt>
                <c:pt idx="539">
                  <c:v>341725</c:v>
                </c:pt>
                <c:pt idx="540">
                  <c:v>343546.25</c:v>
                </c:pt>
                <c:pt idx="541">
                  <c:v>345367.5</c:v>
                </c:pt>
                <c:pt idx="542">
                  <c:v>347188.75</c:v>
                </c:pt>
                <c:pt idx="543">
                  <c:v>349010</c:v>
                </c:pt>
                <c:pt idx="544">
                  <c:v>350831.25</c:v>
                </c:pt>
                <c:pt idx="545">
                  <c:v>352652.5</c:v>
                </c:pt>
                <c:pt idx="546">
                  <c:v>354473.75</c:v>
                </c:pt>
                <c:pt idx="547">
                  <c:v>356295</c:v>
                </c:pt>
                <c:pt idx="548">
                  <c:v>358116.25</c:v>
                </c:pt>
                <c:pt idx="549">
                  <c:v>359937.5</c:v>
                </c:pt>
                <c:pt idx="550">
                  <c:v>361758.75</c:v>
                </c:pt>
                <c:pt idx="551">
                  <c:v>363580</c:v>
                </c:pt>
                <c:pt idx="552">
                  <c:v>365401.25</c:v>
                </c:pt>
                <c:pt idx="553">
                  <c:v>367222.5</c:v>
                </c:pt>
                <c:pt idx="554">
                  <c:v>369043.75</c:v>
                </c:pt>
                <c:pt idx="555">
                  <c:v>370865</c:v>
                </c:pt>
                <c:pt idx="556">
                  <c:v>372686.25</c:v>
                </c:pt>
                <c:pt idx="557">
                  <c:v>374507.5</c:v>
                </c:pt>
                <c:pt idx="558">
                  <c:v>376328.75</c:v>
                </c:pt>
                <c:pt idx="559">
                  <c:v>378150</c:v>
                </c:pt>
                <c:pt idx="560">
                  <c:v>379971.25</c:v>
                </c:pt>
                <c:pt idx="561">
                  <c:v>381792.5</c:v>
                </c:pt>
                <c:pt idx="562">
                  <c:v>383613.75</c:v>
                </c:pt>
                <c:pt idx="563">
                  <c:v>385435</c:v>
                </c:pt>
                <c:pt idx="564">
                  <c:v>387256.25</c:v>
                </c:pt>
                <c:pt idx="565">
                  <c:v>389077.5</c:v>
                </c:pt>
                <c:pt idx="566">
                  <c:v>390898.75</c:v>
                </c:pt>
                <c:pt idx="567">
                  <c:v>392720</c:v>
                </c:pt>
                <c:pt idx="568">
                  <c:v>394541.25</c:v>
                </c:pt>
                <c:pt idx="569">
                  <c:v>396362.5</c:v>
                </c:pt>
                <c:pt idx="570">
                  <c:v>398183.75</c:v>
                </c:pt>
                <c:pt idx="571">
                  <c:v>400005</c:v>
                </c:pt>
                <c:pt idx="572">
                  <c:v>401826.25</c:v>
                </c:pt>
                <c:pt idx="573">
                  <c:v>403647.5</c:v>
                </c:pt>
                <c:pt idx="574">
                  <c:v>405468.75</c:v>
                </c:pt>
                <c:pt idx="575">
                  <c:v>407290</c:v>
                </c:pt>
                <c:pt idx="576">
                  <c:v>409111.25</c:v>
                </c:pt>
                <c:pt idx="577">
                  <c:v>410932.5</c:v>
                </c:pt>
                <c:pt idx="578">
                  <c:v>412753.75</c:v>
                </c:pt>
                <c:pt idx="579">
                  <c:v>414575</c:v>
                </c:pt>
                <c:pt idx="580">
                  <c:v>416396.25</c:v>
                </c:pt>
                <c:pt idx="581">
                  <c:v>418217.5</c:v>
                </c:pt>
                <c:pt idx="582">
                  <c:v>420038.75</c:v>
                </c:pt>
                <c:pt idx="583">
                  <c:v>421860</c:v>
                </c:pt>
                <c:pt idx="584">
                  <c:v>423681.25</c:v>
                </c:pt>
                <c:pt idx="585">
                  <c:v>425502.5</c:v>
                </c:pt>
                <c:pt idx="586">
                  <c:v>427323.75</c:v>
                </c:pt>
                <c:pt idx="587">
                  <c:v>429145</c:v>
                </c:pt>
                <c:pt idx="588">
                  <c:v>430966.25</c:v>
                </c:pt>
                <c:pt idx="589">
                  <c:v>432787.5</c:v>
                </c:pt>
                <c:pt idx="590">
                  <c:v>434608.75</c:v>
                </c:pt>
                <c:pt idx="591">
                  <c:v>436430</c:v>
                </c:pt>
                <c:pt idx="592">
                  <c:v>438251.25</c:v>
                </c:pt>
                <c:pt idx="593">
                  <c:v>440072.5</c:v>
                </c:pt>
                <c:pt idx="594">
                  <c:v>441893.75</c:v>
                </c:pt>
                <c:pt idx="595">
                  <c:v>443715</c:v>
                </c:pt>
                <c:pt idx="596">
                  <c:v>445536.25</c:v>
                </c:pt>
                <c:pt idx="597">
                  <c:v>447357.5</c:v>
                </c:pt>
                <c:pt idx="598">
                  <c:v>449178.75</c:v>
                </c:pt>
                <c:pt idx="599">
                  <c:v>451000</c:v>
                </c:pt>
                <c:pt idx="600">
                  <c:v>453536.25</c:v>
                </c:pt>
                <c:pt idx="601">
                  <c:v>456072.5</c:v>
                </c:pt>
                <c:pt idx="602">
                  <c:v>458608.75</c:v>
                </c:pt>
                <c:pt idx="603">
                  <c:v>461145</c:v>
                </c:pt>
                <c:pt idx="604">
                  <c:v>463681.25</c:v>
                </c:pt>
                <c:pt idx="605">
                  <c:v>466217.5</c:v>
                </c:pt>
                <c:pt idx="606">
                  <c:v>468753.75</c:v>
                </c:pt>
                <c:pt idx="607">
                  <c:v>471290</c:v>
                </c:pt>
                <c:pt idx="608">
                  <c:v>473826.25</c:v>
                </c:pt>
                <c:pt idx="609">
                  <c:v>476362.5</c:v>
                </c:pt>
                <c:pt idx="610">
                  <c:v>478898.75</c:v>
                </c:pt>
                <c:pt idx="611">
                  <c:v>481435</c:v>
                </c:pt>
                <c:pt idx="612">
                  <c:v>483971.25</c:v>
                </c:pt>
                <c:pt idx="613">
                  <c:v>486507.5</c:v>
                </c:pt>
                <c:pt idx="614">
                  <c:v>489043.75</c:v>
                </c:pt>
                <c:pt idx="615">
                  <c:v>491580</c:v>
                </c:pt>
                <c:pt idx="616">
                  <c:v>494116.25</c:v>
                </c:pt>
                <c:pt idx="617">
                  <c:v>496652.5</c:v>
                </c:pt>
                <c:pt idx="618">
                  <c:v>499188.75</c:v>
                </c:pt>
                <c:pt idx="619">
                  <c:v>501725</c:v>
                </c:pt>
                <c:pt idx="620">
                  <c:v>504261.25</c:v>
                </c:pt>
                <c:pt idx="621">
                  <c:v>506797.5</c:v>
                </c:pt>
                <c:pt idx="622">
                  <c:v>509333.75</c:v>
                </c:pt>
                <c:pt idx="623">
                  <c:v>511870</c:v>
                </c:pt>
                <c:pt idx="624">
                  <c:v>514406.25</c:v>
                </c:pt>
                <c:pt idx="625">
                  <c:v>516942.5</c:v>
                </c:pt>
                <c:pt idx="626">
                  <c:v>519478.75</c:v>
                </c:pt>
                <c:pt idx="627">
                  <c:v>522015</c:v>
                </c:pt>
                <c:pt idx="628">
                  <c:v>524551.25</c:v>
                </c:pt>
                <c:pt idx="629">
                  <c:v>527087.5</c:v>
                </c:pt>
                <c:pt idx="630">
                  <c:v>529623.75</c:v>
                </c:pt>
                <c:pt idx="631">
                  <c:v>532160</c:v>
                </c:pt>
                <c:pt idx="632">
                  <c:v>534696.25</c:v>
                </c:pt>
                <c:pt idx="633">
                  <c:v>537232.5</c:v>
                </c:pt>
                <c:pt idx="634">
                  <c:v>539768.75</c:v>
                </c:pt>
                <c:pt idx="635">
                  <c:v>542305</c:v>
                </c:pt>
                <c:pt idx="636">
                  <c:v>544841.25</c:v>
                </c:pt>
                <c:pt idx="637">
                  <c:v>547377.5</c:v>
                </c:pt>
                <c:pt idx="638">
                  <c:v>549913.75</c:v>
                </c:pt>
                <c:pt idx="639">
                  <c:v>552450</c:v>
                </c:pt>
                <c:pt idx="640">
                  <c:v>554986.25</c:v>
                </c:pt>
                <c:pt idx="641">
                  <c:v>557522.5</c:v>
                </c:pt>
                <c:pt idx="642">
                  <c:v>560058.75</c:v>
                </c:pt>
                <c:pt idx="643">
                  <c:v>562595</c:v>
                </c:pt>
                <c:pt idx="644">
                  <c:v>565131.25</c:v>
                </c:pt>
                <c:pt idx="645">
                  <c:v>567667.5</c:v>
                </c:pt>
                <c:pt idx="646">
                  <c:v>570203.75</c:v>
                </c:pt>
                <c:pt idx="647">
                  <c:v>572740</c:v>
                </c:pt>
                <c:pt idx="648">
                  <c:v>575276.25</c:v>
                </c:pt>
                <c:pt idx="649">
                  <c:v>577812.5</c:v>
                </c:pt>
                <c:pt idx="650">
                  <c:v>580348.75</c:v>
                </c:pt>
                <c:pt idx="651">
                  <c:v>582885</c:v>
                </c:pt>
                <c:pt idx="652">
                  <c:v>585421.25</c:v>
                </c:pt>
                <c:pt idx="653">
                  <c:v>587957.5</c:v>
                </c:pt>
                <c:pt idx="654">
                  <c:v>590493.75</c:v>
                </c:pt>
                <c:pt idx="655">
                  <c:v>593030</c:v>
                </c:pt>
                <c:pt idx="656">
                  <c:v>595566.25</c:v>
                </c:pt>
                <c:pt idx="657">
                  <c:v>598102.5</c:v>
                </c:pt>
                <c:pt idx="658">
                  <c:v>600638.75</c:v>
                </c:pt>
                <c:pt idx="659">
                  <c:v>603175</c:v>
                </c:pt>
                <c:pt idx="660">
                  <c:v>605711.25</c:v>
                </c:pt>
                <c:pt idx="661">
                  <c:v>608247.5</c:v>
                </c:pt>
                <c:pt idx="662">
                  <c:v>610783.75</c:v>
                </c:pt>
                <c:pt idx="663">
                  <c:v>613320</c:v>
                </c:pt>
                <c:pt idx="664">
                  <c:v>615856.25</c:v>
                </c:pt>
                <c:pt idx="665">
                  <c:v>618392.5</c:v>
                </c:pt>
                <c:pt idx="666">
                  <c:v>620928.75</c:v>
                </c:pt>
                <c:pt idx="667">
                  <c:v>623465</c:v>
                </c:pt>
                <c:pt idx="668">
                  <c:v>626001.25</c:v>
                </c:pt>
                <c:pt idx="669">
                  <c:v>628537.5</c:v>
                </c:pt>
                <c:pt idx="670">
                  <c:v>631073.75</c:v>
                </c:pt>
                <c:pt idx="671">
                  <c:v>633610</c:v>
                </c:pt>
                <c:pt idx="672">
                  <c:v>636146.25</c:v>
                </c:pt>
                <c:pt idx="673">
                  <c:v>638682.5</c:v>
                </c:pt>
                <c:pt idx="674">
                  <c:v>641218.75</c:v>
                </c:pt>
                <c:pt idx="675">
                  <c:v>643755</c:v>
                </c:pt>
                <c:pt idx="676">
                  <c:v>646291.25</c:v>
                </c:pt>
                <c:pt idx="677">
                  <c:v>648827.5</c:v>
                </c:pt>
                <c:pt idx="678">
                  <c:v>651363.75</c:v>
                </c:pt>
                <c:pt idx="679">
                  <c:v>653900</c:v>
                </c:pt>
                <c:pt idx="680">
                  <c:v>656436.25</c:v>
                </c:pt>
                <c:pt idx="681">
                  <c:v>658972.5</c:v>
                </c:pt>
                <c:pt idx="682">
                  <c:v>661508.75</c:v>
                </c:pt>
                <c:pt idx="683">
                  <c:v>664045</c:v>
                </c:pt>
                <c:pt idx="684">
                  <c:v>666581.25</c:v>
                </c:pt>
                <c:pt idx="685">
                  <c:v>669117.5</c:v>
                </c:pt>
                <c:pt idx="686">
                  <c:v>671653.75</c:v>
                </c:pt>
                <c:pt idx="687">
                  <c:v>674190</c:v>
                </c:pt>
                <c:pt idx="688">
                  <c:v>676726.25</c:v>
                </c:pt>
                <c:pt idx="689">
                  <c:v>679262.5</c:v>
                </c:pt>
                <c:pt idx="690">
                  <c:v>681798.75</c:v>
                </c:pt>
                <c:pt idx="691">
                  <c:v>684335</c:v>
                </c:pt>
                <c:pt idx="692">
                  <c:v>686871.25</c:v>
                </c:pt>
                <c:pt idx="693">
                  <c:v>689407.5</c:v>
                </c:pt>
                <c:pt idx="694">
                  <c:v>691943.75</c:v>
                </c:pt>
                <c:pt idx="695">
                  <c:v>694480</c:v>
                </c:pt>
                <c:pt idx="696">
                  <c:v>697016.25</c:v>
                </c:pt>
                <c:pt idx="697">
                  <c:v>699552.5</c:v>
                </c:pt>
                <c:pt idx="698">
                  <c:v>702088.75</c:v>
                </c:pt>
                <c:pt idx="699">
                  <c:v>704625</c:v>
                </c:pt>
                <c:pt idx="700">
                  <c:v>707916.25</c:v>
                </c:pt>
                <c:pt idx="701">
                  <c:v>711207.5</c:v>
                </c:pt>
                <c:pt idx="702">
                  <c:v>714498.75</c:v>
                </c:pt>
                <c:pt idx="703">
                  <c:v>717790</c:v>
                </c:pt>
                <c:pt idx="704">
                  <c:v>721081.25</c:v>
                </c:pt>
                <c:pt idx="705">
                  <c:v>724372.5</c:v>
                </c:pt>
                <c:pt idx="706">
                  <c:v>727663.75</c:v>
                </c:pt>
                <c:pt idx="707">
                  <c:v>730955</c:v>
                </c:pt>
                <c:pt idx="708">
                  <c:v>734246.25</c:v>
                </c:pt>
                <c:pt idx="709">
                  <c:v>737537.5</c:v>
                </c:pt>
                <c:pt idx="710">
                  <c:v>740828.75</c:v>
                </c:pt>
                <c:pt idx="711">
                  <c:v>744120</c:v>
                </c:pt>
                <c:pt idx="712">
                  <c:v>747411.25</c:v>
                </c:pt>
                <c:pt idx="713">
                  <c:v>750702.5</c:v>
                </c:pt>
                <c:pt idx="714">
                  <c:v>753993.75</c:v>
                </c:pt>
                <c:pt idx="715">
                  <c:v>757285</c:v>
                </c:pt>
                <c:pt idx="716">
                  <c:v>760576.25</c:v>
                </c:pt>
                <c:pt idx="717">
                  <c:v>763867.5</c:v>
                </c:pt>
                <c:pt idx="718">
                  <c:v>767158.75</c:v>
                </c:pt>
                <c:pt idx="719">
                  <c:v>770450</c:v>
                </c:pt>
                <c:pt idx="720">
                  <c:v>773741.25</c:v>
                </c:pt>
                <c:pt idx="721">
                  <c:v>777032.5</c:v>
                </c:pt>
                <c:pt idx="722">
                  <c:v>780323.75</c:v>
                </c:pt>
                <c:pt idx="723">
                  <c:v>783615</c:v>
                </c:pt>
                <c:pt idx="724">
                  <c:v>786906.25</c:v>
                </c:pt>
                <c:pt idx="725">
                  <c:v>790197.5</c:v>
                </c:pt>
                <c:pt idx="726">
                  <c:v>793488.75</c:v>
                </c:pt>
                <c:pt idx="727">
                  <c:v>796780</c:v>
                </c:pt>
                <c:pt idx="728">
                  <c:v>800071.25</c:v>
                </c:pt>
                <c:pt idx="729">
                  <c:v>803362.5</c:v>
                </c:pt>
                <c:pt idx="730">
                  <c:v>806653.75</c:v>
                </c:pt>
                <c:pt idx="731">
                  <c:v>809945</c:v>
                </c:pt>
                <c:pt idx="732">
                  <c:v>813236.25</c:v>
                </c:pt>
                <c:pt idx="733">
                  <c:v>816527.5</c:v>
                </c:pt>
                <c:pt idx="734">
                  <c:v>819818.75</c:v>
                </c:pt>
                <c:pt idx="735">
                  <c:v>823110</c:v>
                </c:pt>
                <c:pt idx="736">
                  <c:v>826401.25</c:v>
                </c:pt>
                <c:pt idx="737">
                  <c:v>829692.5</c:v>
                </c:pt>
                <c:pt idx="738">
                  <c:v>832983.75</c:v>
                </c:pt>
                <c:pt idx="739">
                  <c:v>836275</c:v>
                </c:pt>
                <c:pt idx="740">
                  <c:v>839566.25</c:v>
                </c:pt>
                <c:pt idx="741">
                  <c:v>842857.5</c:v>
                </c:pt>
                <c:pt idx="742">
                  <c:v>846148.75</c:v>
                </c:pt>
                <c:pt idx="743">
                  <c:v>849440</c:v>
                </c:pt>
                <c:pt idx="744">
                  <c:v>852731.25</c:v>
                </c:pt>
                <c:pt idx="745">
                  <c:v>856022.5</c:v>
                </c:pt>
                <c:pt idx="746">
                  <c:v>859313.75</c:v>
                </c:pt>
                <c:pt idx="747">
                  <c:v>862605</c:v>
                </c:pt>
                <c:pt idx="748">
                  <c:v>865896.25</c:v>
                </c:pt>
                <c:pt idx="749">
                  <c:v>869187.5</c:v>
                </c:pt>
                <c:pt idx="750">
                  <c:v>872478.75</c:v>
                </c:pt>
                <c:pt idx="751">
                  <c:v>875770</c:v>
                </c:pt>
                <c:pt idx="752">
                  <c:v>879061.25</c:v>
                </c:pt>
                <c:pt idx="753">
                  <c:v>882352.5</c:v>
                </c:pt>
                <c:pt idx="754">
                  <c:v>885643.75</c:v>
                </c:pt>
                <c:pt idx="755">
                  <c:v>888935</c:v>
                </c:pt>
                <c:pt idx="756">
                  <c:v>892226.25</c:v>
                </c:pt>
                <c:pt idx="757">
                  <c:v>895517.5</c:v>
                </c:pt>
                <c:pt idx="758">
                  <c:v>898808.75</c:v>
                </c:pt>
                <c:pt idx="759">
                  <c:v>902100</c:v>
                </c:pt>
                <c:pt idx="760">
                  <c:v>905391.25</c:v>
                </c:pt>
                <c:pt idx="761">
                  <c:v>908682.5</c:v>
                </c:pt>
                <c:pt idx="762">
                  <c:v>911973.75</c:v>
                </c:pt>
                <c:pt idx="763">
                  <c:v>915265</c:v>
                </c:pt>
                <c:pt idx="764">
                  <c:v>918556.25</c:v>
                </c:pt>
                <c:pt idx="765">
                  <c:v>921847.5</c:v>
                </c:pt>
                <c:pt idx="766">
                  <c:v>925138.75</c:v>
                </c:pt>
                <c:pt idx="767">
                  <c:v>928430</c:v>
                </c:pt>
                <c:pt idx="768">
                  <c:v>931721.25</c:v>
                </c:pt>
                <c:pt idx="769">
                  <c:v>935012.5</c:v>
                </c:pt>
                <c:pt idx="770">
                  <c:v>938303.75</c:v>
                </c:pt>
                <c:pt idx="771">
                  <c:v>941595</c:v>
                </c:pt>
                <c:pt idx="772">
                  <c:v>944886.25</c:v>
                </c:pt>
                <c:pt idx="773">
                  <c:v>948177.5</c:v>
                </c:pt>
                <c:pt idx="774">
                  <c:v>951468.75</c:v>
                </c:pt>
                <c:pt idx="775">
                  <c:v>954760</c:v>
                </c:pt>
                <c:pt idx="776">
                  <c:v>958051.25</c:v>
                </c:pt>
                <c:pt idx="777">
                  <c:v>961342.5</c:v>
                </c:pt>
                <c:pt idx="778">
                  <c:v>964633.75</c:v>
                </c:pt>
                <c:pt idx="779">
                  <c:v>967925</c:v>
                </c:pt>
                <c:pt idx="780">
                  <c:v>971216.25</c:v>
                </c:pt>
                <c:pt idx="781">
                  <c:v>974507.5</c:v>
                </c:pt>
                <c:pt idx="782">
                  <c:v>977798.75</c:v>
                </c:pt>
                <c:pt idx="783">
                  <c:v>981090</c:v>
                </c:pt>
                <c:pt idx="784">
                  <c:v>984381.25</c:v>
                </c:pt>
                <c:pt idx="785">
                  <c:v>987672.5</c:v>
                </c:pt>
                <c:pt idx="786">
                  <c:v>990963.75</c:v>
                </c:pt>
                <c:pt idx="787">
                  <c:v>994255</c:v>
                </c:pt>
                <c:pt idx="788">
                  <c:v>997546.25</c:v>
                </c:pt>
                <c:pt idx="789">
                  <c:v>1000837.5</c:v>
                </c:pt>
                <c:pt idx="790">
                  <c:v>1004128.75</c:v>
                </c:pt>
                <c:pt idx="791">
                  <c:v>1007420</c:v>
                </c:pt>
                <c:pt idx="792">
                  <c:v>1010711.25</c:v>
                </c:pt>
                <c:pt idx="793">
                  <c:v>1014002.5</c:v>
                </c:pt>
                <c:pt idx="794">
                  <c:v>1017293.75</c:v>
                </c:pt>
                <c:pt idx="795">
                  <c:v>1020585</c:v>
                </c:pt>
                <c:pt idx="796">
                  <c:v>1023876.25</c:v>
                </c:pt>
                <c:pt idx="797">
                  <c:v>1027167.5</c:v>
                </c:pt>
                <c:pt idx="798">
                  <c:v>1030458.75</c:v>
                </c:pt>
                <c:pt idx="799">
                  <c:v>1033750</c:v>
                </c:pt>
                <c:pt idx="800">
                  <c:v>1037928.75</c:v>
                </c:pt>
                <c:pt idx="801">
                  <c:v>1042107.5</c:v>
                </c:pt>
                <c:pt idx="802">
                  <c:v>1046286.25</c:v>
                </c:pt>
                <c:pt idx="803">
                  <c:v>1050465</c:v>
                </c:pt>
                <c:pt idx="804">
                  <c:v>1054643.75</c:v>
                </c:pt>
                <c:pt idx="805">
                  <c:v>1058822.5</c:v>
                </c:pt>
                <c:pt idx="806">
                  <c:v>1063001.25</c:v>
                </c:pt>
                <c:pt idx="807">
                  <c:v>1067180</c:v>
                </c:pt>
                <c:pt idx="808">
                  <c:v>1071358.75</c:v>
                </c:pt>
                <c:pt idx="809">
                  <c:v>1075537.5</c:v>
                </c:pt>
                <c:pt idx="810">
                  <c:v>1079716.25</c:v>
                </c:pt>
                <c:pt idx="811">
                  <c:v>1083895</c:v>
                </c:pt>
                <c:pt idx="812">
                  <c:v>1088073.75</c:v>
                </c:pt>
                <c:pt idx="813">
                  <c:v>1092252.5</c:v>
                </c:pt>
                <c:pt idx="814">
                  <c:v>1096431.25</c:v>
                </c:pt>
                <c:pt idx="815">
                  <c:v>1100610</c:v>
                </c:pt>
                <c:pt idx="816">
                  <c:v>1104788.75</c:v>
                </c:pt>
                <c:pt idx="817">
                  <c:v>1108967.5</c:v>
                </c:pt>
                <c:pt idx="818">
                  <c:v>1113146.25</c:v>
                </c:pt>
                <c:pt idx="819">
                  <c:v>1117325</c:v>
                </c:pt>
                <c:pt idx="820">
                  <c:v>1121503.75</c:v>
                </c:pt>
                <c:pt idx="821">
                  <c:v>1125682.5</c:v>
                </c:pt>
                <c:pt idx="822">
                  <c:v>1129861.25</c:v>
                </c:pt>
                <c:pt idx="823">
                  <c:v>1134040</c:v>
                </c:pt>
                <c:pt idx="824">
                  <c:v>1138218.75</c:v>
                </c:pt>
                <c:pt idx="825">
                  <c:v>1142397.5</c:v>
                </c:pt>
                <c:pt idx="826">
                  <c:v>1146576.25</c:v>
                </c:pt>
                <c:pt idx="827">
                  <c:v>1150755</c:v>
                </c:pt>
                <c:pt idx="828">
                  <c:v>1154933.75</c:v>
                </c:pt>
                <c:pt idx="829">
                  <c:v>1159112.5</c:v>
                </c:pt>
                <c:pt idx="830">
                  <c:v>1163291.25</c:v>
                </c:pt>
                <c:pt idx="831">
                  <c:v>1167470</c:v>
                </c:pt>
                <c:pt idx="832">
                  <c:v>1171648.75</c:v>
                </c:pt>
                <c:pt idx="833">
                  <c:v>1175827.5</c:v>
                </c:pt>
                <c:pt idx="834">
                  <c:v>1180006.25</c:v>
                </c:pt>
                <c:pt idx="835">
                  <c:v>1184185</c:v>
                </c:pt>
                <c:pt idx="836">
                  <c:v>1188363.75</c:v>
                </c:pt>
                <c:pt idx="837">
                  <c:v>1192542.5</c:v>
                </c:pt>
                <c:pt idx="838">
                  <c:v>1196721.25</c:v>
                </c:pt>
                <c:pt idx="839">
                  <c:v>1200900</c:v>
                </c:pt>
                <c:pt idx="840">
                  <c:v>1205078.75</c:v>
                </c:pt>
                <c:pt idx="841">
                  <c:v>1209257.5</c:v>
                </c:pt>
                <c:pt idx="842">
                  <c:v>1213436.25</c:v>
                </c:pt>
                <c:pt idx="843">
                  <c:v>1217615</c:v>
                </c:pt>
                <c:pt idx="844">
                  <c:v>1221793.75</c:v>
                </c:pt>
                <c:pt idx="845">
                  <c:v>1225972.5</c:v>
                </c:pt>
                <c:pt idx="846">
                  <c:v>1230151.25</c:v>
                </c:pt>
                <c:pt idx="847">
                  <c:v>1234330</c:v>
                </c:pt>
                <c:pt idx="848">
                  <c:v>1238508.75</c:v>
                </c:pt>
                <c:pt idx="849">
                  <c:v>1242687.5</c:v>
                </c:pt>
                <c:pt idx="850">
                  <c:v>1246866.25</c:v>
                </c:pt>
                <c:pt idx="851">
                  <c:v>1251045</c:v>
                </c:pt>
                <c:pt idx="852">
                  <c:v>1255223.75</c:v>
                </c:pt>
                <c:pt idx="853">
                  <c:v>1259402.5</c:v>
                </c:pt>
                <c:pt idx="854">
                  <c:v>1263581.25</c:v>
                </c:pt>
                <c:pt idx="855">
                  <c:v>1267760</c:v>
                </c:pt>
                <c:pt idx="856">
                  <c:v>1271938.75</c:v>
                </c:pt>
                <c:pt idx="857">
                  <c:v>1276117.5</c:v>
                </c:pt>
                <c:pt idx="858">
                  <c:v>1280296.25</c:v>
                </c:pt>
                <c:pt idx="859">
                  <c:v>1284475</c:v>
                </c:pt>
                <c:pt idx="860">
                  <c:v>1288653.75</c:v>
                </c:pt>
                <c:pt idx="861">
                  <c:v>1292832.5</c:v>
                </c:pt>
                <c:pt idx="862">
                  <c:v>1297011.25</c:v>
                </c:pt>
                <c:pt idx="863">
                  <c:v>1301190</c:v>
                </c:pt>
                <c:pt idx="864">
                  <c:v>1305368.75</c:v>
                </c:pt>
                <c:pt idx="865">
                  <c:v>1309547.5</c:v>
                </c:pt>
                <c:pt idx="866">
                  <c:v>1313726.25</c:v>
                </c:pt>
                <c:pt idx="867">
                  <c:v>1317905</c:v>
                </c:pt>
                <c:pt idx="868">
                  <c:v>1322083.75</c:v>
                </c:pt>
                <c:pt idx="869">
                  <c:v>1326262.5</c:v>
                </c:pt>
                <c:pt idx="870">
                  <c:v>1330441.25</c:v>
                </c:pt>
                <c:pt idx="871">
                  <c:v>1334620</c:v>
                </c:pt>
                <c:pt idx="872">
                  <c:v>1338798.75</c:v>
                </c:pt>
                <c:pt idx="873">
                  <c:v>1342977.5</c:v>
                </c:pt>
                <c:pt idx="874">
                  <c:v>1347156.25</c:v>
                </c:pt>
                <c:pt idx="875">
                  <c:v>1351335</c:v>
                </c:pt>
                <c:pt idx="876">
                  <c:v>1355513.75</c:v>
                </c:pt>
                <c:pt idx="877">
                  <c:v>1359692.5</c:v>
                </c:pt>
                <c:pt idx="878">
                  <c:v>1363871.25</c:v>
                </c:pt>
                <c:pt idx="879">
                  <c:v>1368050</c:v>
                </c:pt>
                <c:pt idx="880">
                  <c:v>1372228.75</c:v>
                </c:pt>
                <c:pt idx="881">
                  <c:v>1376407.5</c:v>
                </c:pt>
                <c:pt idx="882">
                  <c:v>1380586.25</c:v>
                </c:pt>
                <c:pt idx="883">
                  <c:v>1384765</c:v>
                </c:pt>
                <c:pt idx="884">
                  <c:v>1388943.75</c:v>
                </c:pt>
                <c:pt idx="885">
                  <c:v>1393122.5</c:v>
                </c:pt>
                <c:pt idx="886">
                  <c:v>1397301.25</c:v>
                </c:pt>
                <c:pt idx="887">
                  <c:v>1401480</c:v>
                </c:pt>
                <c:pt idx="888">
                  <c:v>1405658.75</c:v>
                </c:pt>
                <c:pt idx="889">
                  <c:v>1409837.5</c:v>
                </c:pt>
                <c:pt idx="890">
                  <c:v>1414016.25</c:v>
                </c:pt>
                <c:pt idx="891">
                  <c:v>1418195</c:v>
                </c:pt>
                <c:pt idx="892">
                  <c:v>1422373.75</c:v>
                </c:pt>
                <c:pt idx="893">
                  <c:v>1426552.5</c:v>
                </c:pt>
                <c:pt idx="894">
                  <c:v>1430731.25</c:v>
                </c:pt>
                <c:pt idx="895">
                  <c:v>1434910</c:v>
                </c:pt>
                <c:pt idx="896">
                  <c:v>1439088.75</c:v>
                </c:pt>
                <c:pt idx="897">
                  <c:v>1443267.5</c:v>
                </c:pt>
                <c:pt idx="898">
                  <c:v>1447446.25</c:v>
                </c:pt>
                <c:pt idx="899">
                  <c:v>1451625</c:v>
                </c:pt>
                <c:pt idx="900">
                  <c:v>1456946.25</c:v>
                </c:pt>
                <c:pt idx="901">
                  <c:v>1462267.5</c:v>
                </c:pt>
                <c:pt idx="902">
                  <c:v>1467588.75</c:v>
                </c:pt>
                <c:pt idx="903">
                  <c:v>1472910</c:v>
                </c:pt>
                <c:pt idx="904">
                  <c:v>1478231.25</c:v>
                </c:pt>
                <c:pt idx="905">
                  <c:v>1483552.5</c:v>
                </c:pt>
                <c:pt idx="906">
                  <c:v>1488873.75</c:v>
                </c:pt>
                <c:pt idx="907">
                  <c:v>1494195</c:v>
                </c:pt>
                <c:pt idx="908">
                  <c:v>1499516.25</c:v>
                </c:pt>
                <c:pt idx="909">
                  <c:v>1504837.5</c:v>
                </c:pt>
                <c:pt idx="910">
                  <c:v>1510158.75</c:v>
                </c:pt>
                <c:pt idx="911">
                  <c:v>1515480</c:v>
                </c:pt>
                <c:pt idx="912">
                  <c:v>1520801.25</c:v>
                </c:pt>
                <c:pt idx="913">
                  <c:v>1526122.5</c:v>
                </c:pt>
                <c:pt idx="914">
                  <c:v>1531443.75</c:v>
                </c:pt>
                <c:pt idx="915">
                  <c:v>1536765</c:v>
                </c:pt>
                <c:pt idx="916">
                  <c:v>1542086.25</c:v>
                </c:pt>
                <c:pt idx="917">
                  <c:v>1547407.5</c:v>
                </c:pt>
                <c:pt idx="918">
                  <c:v>1552728.75</c:v>
                </c:pt>
                <c:pt idx="919">
                  <c:v>1558050</c:v>
                </c:pt>
                <c:pt idx="920">
                  <c:v>1563371.25</c:v>
                </c:pt>
                <c:pt idx="921">
                  <c:v>1568692.5</c:v>
                </c:pt>
                <c:pt idx="922">
                  <c:v>1574013.75</c:v>
                </c:pt>
                <c:pt idx="923">
                  <c:v>1579335</c:v>
                </c:pt>
                <c:pt idx="924">
                  <c:v>1584656.25</c:v>
                </c:pt>
                <c:pt idx="925">
                  <c:v>1589977.5</c:v>
                </c:pt>
                <c:pt idx="926">
                  <c:v>1595298.75</c:v>
                </c:pt>
                <c:pt idx="927">
                  <c:v>1600620</c:v>
                </c:pt>
                <c:pt idx="928">
                  <c:v>1605941.25</c:v>
                </c:pt>
                <c:pt idx="929">
                  <c:v>1611262.5</c:v>
                </c:pt>
                <c:pt idx="930">
                  <c:v>1616583.75</c:v>
                </c:pt>
                <c:pt idx="931">
                  <c:v>1621905</c:v>
                </c:pt>
                <c:pt idx="932">
                  <c:v>1627226.25</c:v>
                </c:pt>
                <c:pt idx="933">
                  <c:v>1632547.5</c:v>
                </c:pt>
                <c:pt idx="934">
                  <c:v>1637868.75</c:v>
                </c:pt>
                <c:pt idx="935">
                  <c:v>1643190</c:v>
                </c:pt>
                <c:pt idx="936">
                  <c:v>1648511.25</c:v>
                </c:pt>
                <c:pt idx="937">
                  <c:v>1653832.5</c:v>
                </c:pt>
                <c:pt idx="938">
                  <c:v>1659153.75</c:v>
                </c:pt>
                <c:pt idx="939">
                  <c:v>1664475</c:v>
                </c:pt>
                <c:pt idx="940">
                  <c:v>1669796.25</c:v>
                </c:pt>
                <c:pt idx="941">
                  <c:v>1675117.5</c:v>
                </c:pt>
                <c:pt idx="942">
                  <c:v>1680438.75</c:v>
                </c:pt>
                <c:pt idx="943">
                  <c:v>1685760</c:v>
                </c:pt>
                <c:pt idx="944">
                  <c:v>1691081.25</c:v>
                </c:pt>
                <c:pt idx="945">
                  <c:v>1696402.5</c:v>
                </c:pt>
                <c:pt idx="946">
                  <c:v>1701723.75</c:v>
                </c:pt>
                <c:pt idx="947">
                  <c:v>1707045</c:v>
                </c:pt>
                <c:pt idx="948">
                  <c:v>1712366.25</c:v>
                </c:pt>
                <c:pt idx="949">
                  <c:v>1717687.5</c:v>
                </c:pt>
                <c:pt idx="950">
                  <c:v>1723008.75</c:v>
                </c:pt>
                <c:pt idx="951">
                  <c:v>1728330</c:v>
                </c:pt>
                <c:pt idx="952">
                  <c:v>1733651.25</c:v>
                </c:pt>
                <c:pt idx="953">
                  <c:v>1738972.5</c:v>
                </c:pt>
                <c:pt idx="954">
                  <c:v>1744293.75</c:v>
                </c:pt>
                <c:pt idx="955">
                  <c:v>1749615</c:v>
                </c:pt>
                <c:pt idx="956">
                  <c:v>1754936.25</c:v>
                </c:pt>
                <c:pt idx="957">
                  <c:v>1760257.5</c:v>
                </c:pt>
                <c:pt idx="958">
                  <c:v>1765578.75</c:v>
                </c:pt>
                <c:pt idx="959">
                  <c:v>1770900</c:v>
                </c:pt>
                <c:pt idx="960">
                  <c:v>1776221.25</c:v>
                </c:pt>
                <c:pt idx="961">
                  <c:v>1781542.5</c:v>
                </c:pt>
                <c:pt idx="962">
                  <c:v>1786863.75</c:v>
                </c:pt>
                <c:pt idx="963">
                  <c:v>1792185</c:v>
                </c:pt>
                <c:pt idx="964">
                  <c:v>1797506.25</c:v>
                </c:pt>
                <c:pt idx="965">
                  <c:v>1802827.5</c:v>
                </c:pt>
                <c:pt idx="966">
                  <c:v>1808148.75</c:v>
                </c:pt>
                <c:pt idx="967">
                  <c:v>1813470</c:v>
                </c:pt>
                <c:pt idx="968">
                  <c:v>1818791.25</c:v>
                </c:pt>
                <c:pt idx="969">
                  <c:v>1824112.5</c:v>
                </c:pt>
                <c:pt idx="970">
                  <c:v>1829433.75</c:v>
                </c:pt>
                <c:pt idx="971">
                  <c:v>1834755</c:v>
                </c:pt>
                <c:pt idx="972">
                  <c:v>1840076.25</c:v>
                </c:pt>
                <c:pt idx="973">
                  <c:v>1845397.5</c:v>
                </c:pt>
                <c:pt idx="974">
                  <c:v>1850718.75</c:v>
                </c:pt>
                <c:pt idx="975">
                  <c:v>1856040</c:v>
                </c:pt>
                <c:pt idx="976">
                  <c:v>1861361.25</c:v>
                </c:pt>
                <c:pt idx="977">
                  <c:v>1866682.5</c:v>
                </c:pt>
                <c:pt idx="978">
                  <c:v>1872003.75</c:v>
                </c:pt>
                <c:pt idx="979">
                  <c:v>1877325</c:v>
                </c:pt>
                <c:pt idx="980">
                  <c:v>1882646.25</c:v>
                </c:pt>
                <c:pt idx="981">
                  <c:v>1887967.5</c:v>
                </c:pt>
                <c:pt idx="982">
                  <c:v>1893288.75</c:v>
                </c:pt>
                <c:pt idx="983">
                  <c:v>1898610</c:v>
                </c:pt>
                <c:pt idx="984">
                  <c:v>1903931.25</c:v>
                </c:pt>
                <c:pt idx="985">
                  <c:v>1909252.5</c:v>
                </c:pt>
                <c:pt idx="986">
                  <c:v>1914573.75</c:v>
                </c:pt>
                <c:pt idx="987">
                  <c:v>1919895</c:v>
                </c:pt>
                <c:pt idx="988">
                  <c:v>1925216.25</c:v>
                </c:pt>
                <c:pt idx="989">
                  <c:v>1930537.5</c:v>
                </c:pt>
                <c:pt idx="990">
                  <c:v>1935858.75</c:v>
                </c:pt>
                <c:pt idx="991">
                  <c:v>1941180</c:v>
                </c:pt>
                <c:pt idx="992">
                  <c:v>1946501.25</c:v>
                </c:pt>
                <c:pt idx="993">
                  <c:v>1951822.5</c:v>
                </c:pt>
                <c:pt idx="994">
                  <c:v>1957143.75</c:v>
                </c:pt>
                <c:pt idx="995">
                  <c:v>1962465</c:v>
                </c:pt>
                <c:pt idx="996">
                  <c:v>1967786.25</c:v>
                </c:pt>
                <c:pt idx="997">
                  <c:v>1973107.5</c:v>
                </c:pt>
                <c:pt idx="998">
                  <c:v>1978428.75</c:v>
                </c:pt>
                <c:pt idx="999">
                  <c:v>1983750</c:v>
                </c:pt>
                <c:pt idx="1000">
                  <c:v>1990372.5</c:v>
                </c:pt>
                <c:pt idx="1001">
                  <c:v>1996995</c:v>
                </c:pt>
                <c:pt idx="1002">
                  <c:v>2003617.5</c:v>
                </c:pt>
                <c:pt idx="1003">
                  <c:v>2010240</c:v>
                </c:pt>
                <c:pt idx="1004">
                  <c:v>2016862.5</c:v>
                </c:pt>
                <c:pt idx="1005">
                  <c:v>2023485</c:v>
                </c:pt>
                <c:pt idx="1006">
                  <c:v>2030107.5</c:v>
                </c:pt>
                <c:pt idx="1007">
                  <c:v>2036730</c:v>
                </c:pt>
                <c:pt idx="1008">
                  <c:v>2043352.5</c:v>
                </c:pt>
                <c:pt idx="1009">
                  <c:v>2049975</c:v>
                </c:pt>
                <c:pt idx="1010">
                  <c:v>2056597.5</c:v>
                </c:pt>
                <c:pt idx="1011">
                  <c:v>2063220</c:v>
                </c:pt>
                <c:pt idx="1012">
                  <c:v>2069842.5</c:v>
                </c:pt>
                <c:pt idx="1013">
                  <c:v>2076465</c:v>
                </c:pt>
                <c:pt idx="1014">
                  <c:v>2083087.5</c:v>
                </c:pt>
                <c:pt idx="1015">
                  <c:v>2089710</c:v>
                </c:pt>
                <c:pt idx="1016">
                  <c:v>2096332.5</c:v>
                </c:pt>
                <c:pt idx="1017">
                  <c:v>2102955</c:v>
                </c:pt>
                <c:pt idx="1018">
                  <c:v>2109577.5</c:v>
                </c:pt>
                <c:pt idx="1019">
                  <c:v>2116200</c:v>
                </c:pt>
                <c:pt idx="1020">
                  <c:v>2122822.5</c:v>
                </c:pt>
                <c:pt idx="1021">
                  <c:v>2129445</c:v>
                </c:pt>
                <c:pt idx="1022">
                  <c:v>2136067.5</c:v>
                </c:pt>
                <c:pt idx="1023">
                  <c:v>2142690</c:v>
                </c:pt>
                <c:pt idx="1024">
                  <c:v>2149312.5</c:v>
                </c:pt>
                <c:pt idx="1025">
                  <c:v>2155935</c:v>
                </c:pt>
                <c:pt idx="1026">
                  <c:v>2162557.5</c:v>
                </c:pt>
                <c:pt idx="1027">
                  <c:v>2169180</c:v>
                </c:pt>
                <c:pt idx="1028">
                  <c:v>2175802.5</c:v>
                </c:pt>
                <c:pt idx="1029">
                  <c:v>2182425</c:v>
                </c:pt>
                <c:pt idx="1030">
                  <c:v>2189047.5</c:v>
                </c:pt>
                <c:pt idx="1031">
                  <c:v>2195670</c:v>
                </c:pt>
                <c:pt idx="1032">
                  <c:v>2202292.5</c:v>
                </c:pt>
                <c:pt idx="1033">
                  <c:v>2208915</c:v>
                </c:pt>
                <c:pt idx="1034">
                  <c:v>2215537.5</c:v>
                </c:pt>
                <c:pt idx="1035">
                  <c:v>2222160</c:v>
                </c:pt>
                <c:pt idx="1036">
                  <c:v>2228782.5</c:v>
                </c:pt>
                <c:pt idx="1037">
                  <c:v>2235405</c:v>
                </c:pt>
                <c:pt idx="1038">
                  <c:v>2242027.5</c:v>
                </c:pt>
                <c:pt idx="1039">
                  <c:v>2248650</c:v>
                </c:pt>
                <c:pt idx="1040">
                  <c:v>2255272.5</c:v>
                </c:pt>
                <c:pt idx="1041">
                  <c:v>2261895</c:v>
                </c:pt>
                <c:pt idx="1042">
                  <c:v>2268517.5</c:v>
                </c:pt>
                <c:pt idx="1043">
                  <c:v>2275140</c:v>
                </c:pt>
                <c:pt idx="1044">
                  <c:v>2281762.5</c:v>
                </c:pt>
                <c:pt idx="1045">
                  <c:v>2288385</c:v>
                </c:pt>
                <c:pt idx="1046">
                  <c:v>2295007.5</c:v>
                </c:pt>
                <c:pt idx="1047">
                  <c:v>2301630</c:v>
                </c:pt>
                <c:pt idx="1048">
                  <c:v>2308252.5</c:v>
                </c:pt>
                <c:pt idx="1049">
                  <c:v>2314875</c:v>
                </c:pt>
                <c:pt idx="1050">
                  <c:v>2321497.5</c:v>
                </c:pt>
                <c:pt idx="1051">
                  <c:v>2328120</c:v>
                </c:pt>
                <c:pt idx="1052">
                  <c:v>2334742.5</c:v>
                </c:pt>
                <c:pt idx="1053">
                  <c:v>2341365</c:v>
                </c:pt>
                <c:pt idx="1054">
                  <c:v>2347987.5</c:v>
                </c:pt>
                <c:pt idx="1055">
                  <c:v>2354610</c:v>
                </c:pt>
                <c:pt idx="1056">
                  <c:v>2361232.5</c:v>
                </c:pt>
                <c:pt idx="1057">
                  <c:v>2367855</c:v>
                </c:pt>
                <c:pt idx="1058">
                  <c:v>2374477.5</c:v>
                </c:pt>
                <c:pt idx="1059">
                  <c:v>2381100</c:v>
                </c:pt>
                <c:pt idx="1060">
                  <c:v>2387722.5</c:v>
                </c:pt>
                <c:pt idx="1061">
                  <c:v>2394345</c:v>
                </c:pt>
                <c:pt idx="1062">
                  <c:v>2400967.5</c:v>
                </c:pt>
                <c:pt idx="1063">
                  <c:v>2407590</c:v>
                </c:pt>
                <c:pt idx="1064">
                  <c:v>2414212.5</c:v>
                </c:pt>
                <c:pt idx="1065">
                  <c:v>2420835</c:v>
                </c:pt>
                <c:pt idx="1066">
                  <c:v>2427457.5</c:v>
                </c:pt>
                <c:pt idx="1067">
                  <c:v>2434080</c:v>
                </c:pt>
                <c:pt idx="1068">
                  <c:v>2440702.5</c:v>
                </c:pt>
                <c:pt idx="1069">
                  <c:v>2447325</c:v>
                </c:pt>
                <c:pt idx="1070">
                  <c:v>2453947.5</c:v>
                </c:pt>
                <c:pt idx="1071">
                  <c:v>2460570</c:v>
                </c:pt>
                <c:pt idx="1072">
                  <c:v>2467192.5</c:v>
                </c:pt>
                <c:pt idx="1073">
                  <c:v>2473815</c:v>
                </c:pt>
                <c:pt idx="1074">
                  <c:v>2480437.5</c:v>
                </c:pt>
                <c:pt idx="1075">
                  <c:v>2487060</c:v>
                </c:pt>
                <c:pt idx="1076">
                  <c:v>2493682.5</c:v>
                </c:pt>
                <c:pt idx="1077">
                  <c:v>2500305</c:v>
                </c:pt>
                <c:pt idx="1078">
                  <c:v>2506927.5</c:v>
                </c:pt>
                <c:pt idx="1079">
                  <c:v>2513550</c:v>
                </c:pt>
                <c:pt idx="1080">
                  <c:v>2520172.5</c:v>
                </c:pt>
                <c:pt idx="1081">
                  <c:v>2526795</c:v>
                </c:pt>
                <c:pt idx="1082">
                  <c:v>2533417.5</c:v>
                </c:pt>
                <c:pt idx="1083">
                  <c:v>2540040</c:v>
                </c:pt>
                <c:pt idx="1084">
                  <c:v>2546662.5</c:v>
                </c:pt>
                <c:pt idx="1085">
                  <c:v>2553285</c:v>
                </c:pt>
                <c:pt idx="1086">
                  <c:v>2559907.5</c:v>
                </c:pt>
                <c:pt idx="1087">
                  <c:v>2566530</c:v>
                </c:pt>
                <c:pt idx="1088">
                  <c:v>2573152.5</c:v>
                </c:pt>
                <c:pt idx="1089">
                  <c:v>2579775</c:v>
                </c:pt>
                <c:pt idx="1090">
                  <c:v>2586397.5</c:v>
                </c:pt>
                <c:pt idx="1091">
                  <c:v>2593020</c:v>
                </c:pt>
                <c:pt idx="1092">
                  <c:v>2599642.5</c:v>
                </c:pt>
                <c:pt idx="1093">
                  <c:v>2606265</c:v>
                </c:pt>
                <c:pt idx="1094">
                  <c:v>2612887.5</c:v>
                </c:pt>
                <c:pt idx="1095">
                  <c:v>2619510</c:v>
                </c:pt>
                <c:pt idx="1096">
                  <c:v>2626132.5</c:v>
                </c:pt>
                <c:pt idx="1097">
                  <c:v>2632755</c:v>
                </c:pt>
                <c:pt idx="1098">
                  <c:v>2639377.5</c:v>
                </c:pt>
                <c:pt idx="1099">
                  <c:v>2646000</c:v>
                </c:pt>
                <c:pt idx="1100">
                  <c:v>2654008.75</c:v>
                </c:pt>
                <c:pt idx="1101">
                  <c:v>2662017.5</c:v>
                </c:pt>
                <c:pt idx="1102">
                  <c:v>2670026.25</c:v>
                </c:pt>
                <c:pt idx="1103">
                  <c:v>2678035</c:v>
                </c:pt>
                <c:pt idx="1104">
                  <c:v>2686043.75</c:v>
                </c:pt>
                <c:pt idx="1105">
                  <c:v>2694052.5</c:v>
                </c:pt>
                <c:pt idx="1106">
                  <c:v>2702061.25</c:v>
                </c:pt>
                <c:pt idx="1107">
                  <c:v>2710070</c:v>
                </c:pt>
                <c:pt idx="1108">
                  <c:v>2718078.75</c:v>
                </c:pt>
                <c:pt idx="1109">
                  <c:v>2726087.5</c:v>
                </c:pt>
                <c:pt idx="1110">
                  <c:v>2734096.25</c:v>
                </c:pt>
                <c:pt idx="1111">
                  <c:v>2742105</c:v>
                </c:pt>
                <c:pt idx="1112">
                  <c:v>2750113.75</c:v>
                </c:pt>
                <c:pt idx="1113">
                  <c:v>2758122.5</c:v>
                </c:pt>
                <c:pt idx="1114">
                  <c:v>2766131.25</c:v>
                </c:pt>
                <c:pt idx="1115">
                  <c:v>2774140</c:v>
                </c:pt>
                <c:pt idx="1116">
                  <c:v>2782148.75</c:v>
                </c:pt>
                <c:pt idx="1117">
                  <c:v>2790157.5</c:v>
                </c:pt>
                <c:pt idx="1118">
                  <c:v>2798166.25</c:v>
                </c:pt>
                <c:pt idx="1119">
                  <c:v>2806175</c:v>
                </c:pt>
                <c:pt idx="1120">
                  <c:v>2814183.75</c:v>
                </c:pt>
                <c:pt idx="1121">
                  <c:v>2822192.5</c:v>
                </c:pt>
                <c:pt idx="1122">
                  <c:v>2830201.25</c:v>
                </c:pt>
                <c:pt idx="1123">
                  <c:v>2838210</c:v>
                </c:pt>
                <c:pt idx="1124">
                  <c:v>2846218.75</c:v>
                </c:pt>
                <c:pt idx="1125">
                  <c:v>2854227.5</c:v>
                </c:pt>
                <c:pt idx="1126">
                  <c:v>2862236.25</c:v>
                </c:pt>
                <c:pt idx="1127">
                  <c:v>2870245</c:v>
                </c:pt>
                <c:pt idx="1128">
                  <c:v>2878253.75</c:v>
                </c:pt>
                <c:pt idx="1129">
                  <c:v>2886262.5</c:v>
                </c:pt>
                <c:pt idx="1130">
                  <c:v>2894271.25</c:v>
                </c:pt>
                <c:pt idx="1131">
                  <c:v>2902280</c:v>
                </c:pt>
                <c:pt idx="1132">
                  <c:v>2910288.75</c:v>
                </c:pt>
                <c:pt idx="1133">
                  <c:v>2918297.5</c:v>
                </c:pt>
                <c:pt idx="1134">
                  <c:v>2926306.25</c:v>
                </c:pt>
                <c:pt idx="1135">
                  <c:v>2934315</c:v>
                </c:pt>
                <c:pt idx="1136">
                  <c:v>2942323.75</c:v>
                </c:pt>
                <c:pt idx="1137">
                  <c:v>2950332.5</c:v>
                </c:pt>
                <c:pt idx="1138">
                  <c:v>2958341.25</c:v>
                </c:pt>
                <c:pt idx="1139">
                  <c:v>2966350</c:v>
                </c:pt>
                <c:pt idx="1140">
                  <c:v>2974358.75</c:v>
                </c:pt>
                <c:pt idx="1141">
                  <c:v>2982367.5</c:v>
                </c:pt>
                <c:pt idx="1142">
                  <c:v>2990376.25</c:v>
                </c:pt>
                <c:pt idx="1143">
                  <c:v>2998385</c:v>
                </c:pt>
                <c:pt idx="1144">
                  <c:v>3006393.75</c:v>
                </c:pt>
                <c:pt idx="1145">
                  <c:v>3014402.5</c:v>
                </c:pt>
                <c:pt idx="1146">
                  <c:v>3022411.25</c:v>
                </c:pt>
                <c:pt idx="1147">
                  <c:v>3030420</c:v>
                </c:pt>
                <c:pt idx="1148">
                  <c:v>3038428.75</c:v>
                </c:pt>
                <c:pt idx="1149">
                  <c:v>3046437.5</c:v>
                </c:pt>
                <c:pt idx="1150">
                  <c:v>3054446.25</c:v>
                </c:pt>
                <c:pt idx="1151">
                  <c:v>3062455</c:v>
                </c:pt>
                <c:pt idx="1152">
                  <c:v>3070463.75</c:v>
                </c:pt>
                <c:pt idx="1153">
                  <c:v>3078472.5</c:v>
                </c:pt>
                <c:pt idx="1154">
                  <c:v>3086481.25</c:v>
                </c:pt>
                <c:pt idx="1155">
                  <c:v>3094490</c:v>
                </c:pt>
                <c:pt idx="1156">
                  <c:v>3102498.75</c:v>
                </c:pt>
                <c:pt idx="1157">
                  <c:v>3110507.5</c:v>
                </c:pt>
                <c:pt idx="1158">
                  <c:v>3118516.25</c:v>
                </c:pt>
                <c:pt idx="1159">
                  <c:v>3126525</c:v>
                </c:pt>
                <c:pt idx="1160">
                  <c:v>3134533.75</c:v>
                </c:pt>
                <c:pt idx="1161">
                  <c:v>3142542.5</c:v>
                </c:pt>
                <c:pt idx="1162">
                  <c:v>3150551.25</c:v>
                </c:pt>
                <c:pt idx="1163">
                  <c:v>3158560</c:v>
                </c:pt>
                <c:pt idx="1164">
                  <c:v>3166568.75</c:v>
                </c:pt>
                <c:pt idx="1165">
                  <c:v>3174577.5</c:v>
                </c:pt>
                <c:pt idx="1166">
                  <c:v>3182586.25</c:v>
                </c:pt>
                <c:pt idx="1167">
                  <c:v>3190595</c:v>
                </c:pt>
                <c:pt idx="1168">
                  <c:v>3198603.75</c:v>
                </c:pt>
                <c:pt idx="1169">
                  <c:v>3206612.5</c:v>
                </c:pt>
                <c:pt idx="1170">
                  <c:v>3214621.25</c:v>
                </c:pt>
                <c:pt idx="1171">
                  <c:v>3222630</c:v>
                </c:pt>
                <c:pt idx="1172">
                  <c:v>3230638.75</c:v>
                </c:pt>
                <c:pt idx="1173">
                  <c:v>3238647.5</c:v>
                </c:pt>
                <c:pt idx="1174">
                  <c:v>3246656.25</c:v>
                </c:pt>
                <c:pt idx="1175">
                  <c:v>3254665</c:v>
                </c:pt>
                <c:pt idx="1176">
                  <c:v>3262673.75</c:v>
                </c:pt>
                <c:pt idx="1177">
                  <c:v>3270682.5</c:v>
                </c:pt>
                <c:pt idx="1178">
                  <c:v>3278691.25</c:v>
                </c:pt>
                <c:pt idx="1179">
                  <c:v>3286700</c:v>
                </c:pt>
                <c:pt idx="1180">
                  <c:v>3294708.75</c:v>
                </c:pt>
                <c:pt idx="1181">
                  <c:v>3302717.5</c:v>
                </c:pt>
                <c:pt idx="1182">
                  <c:v>3310726.25</c:v>
                </c:pt>
                <c:pt idx="1183">
                  <c:v>3318735</c:v>
                </c:pt>
                <c:pt idx="1184">
                  <c:v>3326743.75</c:v>
                </c:pt>
                <c:pt idx="1185">
                  <c:v>3334752.5</c:v>
                </c:pt>
                <c:pt idx="1186">
                  <c:v>3342761.25</c:v>
                </c:pt>
                <c:pt idx="1187">
                  <c:v>3350770</c:v>
                </c:pt>
                <c:pt idx="1188">
                  <c:v>3358778.75</c:v>
                </c:pt>
                <c:pt idx="1189">
                  <c:v>3366787.5</c:v>
                </c:pt>
                <c:pt idx="1190">
                  <c:v>3374796.25</c:v>
                </c:pt>
                <c:pt idx="1191">
                  <c:v>3382805</c:v>
                </c:pt>
                <c:pt idx="1192">
                  <c:v>3390813.75</c:v>
                </c:pt>
                <c:pt idx="1193">
                  <c:v>3398822.5</c:v>
                </c:pt>
                <c:pt idx="1194">
                  <c:v>3406831.25</c:v>
                </c:pt>
                <c:pt idx="1195">
                  <c:v>3414840</c:v>
                </c:pt>
                <c:pt idx="1196">
                  <c:v>3422848.75</c:v>
                </c:pt>
                <c:pt idx="1197">
                  <c:v>3430857.5</c:v>
                </c:pt>
                <c:pt idx="1198">
                  <c:v>3438866.25</c:v>
                </c:pt>
                <c:pt idx="1199">
                  <c:v>3446875</c:v>
                </c:pt>
                <c:pt idx="1200">
                  <c:v>3456363.75</c:v>
                </c:pt>
                <c:pt idx="1201">
                  <c:v>3465852.5</c:v>
                </c:pt>
                <c:pt idx="1202">
                  <c:v>3475341.25</c:v>
                </c:pt>
                <c:pt idx="1203">
                  <c:v>3484830</c:v>
                </c:pt>
                <c:pt idx="1204">
                  <c:v>3494318.75</c:v>
                </c:pt>
                <c:pt idx="1205">
                  <c:v>3503807.5</c:v>
                </c:pt>
                <c:pt idx="1206">
                  <c:v>3513296.25</c:v>
                </c:pt>
                <c:pt idx="1207">
                  <c:v>3522785</c:v>
                </c:pt>
                <c:pt idx="1208">
                  <c:v>3532273.75</c:v>
                </c:pt>
                <c:pt idx="1209">
                  <c:v>3541762.5</c:v>
                </c:pt>
                <c:pt idx="1210">
                  <c:v>3551251.25</c:v>
                </c:pt>
                <c:pt idx="1211">
                  <c:v>3560740</c:v>
                </c:pt>
                <c:pt idx="1212">
                  <c:v>3570228.75</c:v>
                </c:pt>
                <c:pt idx="1213">
                  <c:v>3579717.5</c:v>
                </c:pt>
                <c:pt idx="1214">
                  <c:v>3589206.25</c:v>
                </c:pt>
                <c:pt idx="1215">
                  <c:v>3598695</c:v>
                </c:pt>
                <c:pt idx="1216">
                  <c:v>3608183.75</c:v>
                </c:pt>
                <c:pt idx="1217">
                  <c:v>3617672.5</c:v>
                </c:pt>
                <c:pt idx="1218">
                  <c:v>3627161.25</c:v>
                </c:pt>
                <c:pt idx="1219">
                  <c:v>3636650</c:v>
                </c:pt>
                <c:pt idx="1220">
                  <c:v>3646138.75</c:v>
                </c:pt>
                <c:pt idx="1221">
                  <c:v>3655627.5</c:v>
                </c:pt>
                <c:pt idx="1222">
                  <c:v>3665116.25</c:v>
                </c:pt>
                <c:pt idx="1223">
                  <c:v>3674605</c:v>
                </c:pt>
                <c:pt idx="1224">
                  <c:v>3684093.75</c:v>
                </c:pt>
                <c:pt idx="1225">
                  <c:v>3693582.5</c:v>
                </c:pt>
                <c:pt idx="1226">
                  <c:v>3703071.25</c:v>
                </c:pt>
                <c:pt idx="1227">
                  <c:v>3712560</c:v>
                </c:pt>
                <c:pt idx="1228">
                  <c:v>3722048.75</c:v>
                </c:pt>
                <c:pt idx="1229">
                  <c:v>3731537.5</c:v>
                </c:pt>
                <c:pt idx="1230">
                  <c:v>3741026.25</c:v>
                </c:pt>
                <c:pt idx="1231">
                  <c:v>3750515</c:v>
                </c:pt>
                <c:pt idx="1232">
                  <c:v>3760003.75</c:v>
                </c:pt>
                <c:pt idx="1233">
                  <c:v>3769492.5</c:v>
                </c:pt>
                <c:pt idx="1234">
                  <c:v>3778981.25</c:v>
                </c:pt>
                <c:pt idx="1235">
                  <c:v>3788470</c:v>
                </c:pt>
                <c:pt idx="1236">
                  <c:v>3797958.75</c:v>
                </c:pt>
                <c:pt idx="1237">
                  <c:v>3807447.5</c:v>
                </c:pt>
                <c:pt idx="1238">
                  <c:v>3816936.25</c:v>
                </c:pt>
                <c:pt idx="1239">
                  <c:v>3826425</c:v>
                </c:pt>
                <c:pt idx="1240">
                  <c:v>3835913.75</c:v>
                </c:pt>
                <c:pt idx="1241">
                  <c:v>3845402.5</c:v>
                </c:pt>
                <c:pt idx="1242">
                  <c:v>3854891.25</c:v>
                </c:pt>
                <c:pt idx="1243">
                  <c:v>3864380</c:v>
                </c:pt>
                <c:pt idx="1244">
                  <c:v>3873868.75</c:v>
                </c:pt>
                <c:pt idx="1245">
                  <c:v>3883357.5</c:v>
                </c:pt>
                <c:pt idx="1246">
                  <c:v>3892846.25</c:v>
                </c:pt>
                <c:pt idx="1247">
                  <c:v>3902335</c:v>
                </c:pt>
                <c:pt idx="1248">
                  <c:v>3911823.75</c:v>
                </c:pt>
                <c:pt idx="1249">
                  <c:v>3921312.5</c:v>
                </c:pt>
                <c:pt idx="1250">
                  <c:v>3930801.25</c:v>
                </c:pt>
                <c:pt idx="1251">
                  <c:v>3940290</c:v>
                </c:pt>
                <c:pt idx="1252">
                  <c:v>3949778.75</c:v>
                </c:pt>
                <c:pt idx="1253">
                  <c:v>3959267.5</c:v>
                </c:pt>
                <c:pt idx="1254">
                  <c:v>3968756.25</c:v>
                </c:pt>
                <c:pt idx="1255">
                  <c:v>3978245</c:v>
                </c:pt>
                <c:pt idx="1256">
                  <c:v>3987733.75</c:v>
                </c:pt>
                <c:pt idx="1257">
                  <c:v>3997222.5</c:v>
                </c:pt>
                <c:pt idx="1258">
                  <c:v>4006711.25</c:v>
                </c:pt>
                <c:pt idx="1259">
                  <c:v>4016200</c:v>
                </c:pt>
                <c:pt idx="1260">
                  <c:v>4025688.75</c:v>
                </c:pt>
                <c:pt idx="1261">
                  <c:v>4035177.5</c:v>
                </c:pt>
                <c:pt idx="1262">
                  <c:v>4044666.25</c:v>
                </c:pt>
                <c:pt idx="1263">
                  <c:v>4054155</c:v>
                </c:pt>
                <c:pt idx="1264">
                  <c:v>4063643.75</c:v>
                </c:pt>
                <c:pt idx="1265">
                  <c:v>4073132.5</c:v>
                </c:pt>
                <c:pt idx="1266">
                  <c:v>4082621.25</c:v>
                </c:pt>
                <c:pt idx="1267">
                  <c:v>4092110</c:v>
                </c:pt>
                <c:pt idx="1268">
                  <c:v>4101598.75</c:v>
                </c:pt>
                <c:pt idx="1269">
                  <c:v>4111087.5</c:v>
                </c:pt>
                <c:pt idx="1270">
                  <c:v>4120576.25</c:v>
                </c:pt>
                <c:pt idx="1271">
                  <c:v>4130065</c:v>
                </c:pt>
                <c:pt idx="1272">
                  <c:v>4139553.75</c:v>
                </c:pt>
                <c:pt idx="1273">
                  <c:v>4149042.5</c:v>
                </c:pt>
                <c:pt idx="1274">
                  <c:v>4158531.25</c:v>
                </c:pt>
                <c:pt idx="1275">
                  <c:v>4168020</c:v>
                </c:pt>
                <c:pt idx="1276">
                  <c:v>4177508.75</c:v>
                </c:pt>
                <c:pt idx="1277">
                  <c:v>4186997.5</c:v>
                </c:pt>
                <c:pt idx="1278">
                  <c:v>4196486.25</c:v>
                </c:pt>
                <c:pt idx="1279">
                  <c:v>4205975</c:v>
                </c:pt>
                <c:pt idx="1280">
                  <c:v>4215463.75</c:v>
                </c:pt>
                <c:pt idx="1281">
                  <c:v>4224952.5</c:v>
                </c:pt>
                <c:pt idx="1282">
                  <c:v>4234441.25</c:v>
                </c:pt>
                <c:pt idx="1283">
                  <c:v>4243930</c:v>
                </c:pt>
                <c:pt idx="1284">
                  <c:v>4253418.75</c:v>
                </c:pt>
                <c:pt idx="1285">
                  <c:v>4262907.5</c:v>
                </c:pt>
                <c:pt idx="1286">
                  <c:v>4272396.25</c:v>
                </c:pt>
                <c:pt idx="1287">
                  <c:v>4281885</c:v>
                </c:pt>
                <c:pt idx="1288">
                  <c:v>4291373.75</c:v>
                </c:pt>
                <c:pt idx="1289">
                  <c:v>4300862.5</c:v>
                </c:pt>
                <c:pt idx="1290">
                  <c:v>4310351.25</c:v>
                </c:pt>
                <c:pt idx="1291">
                  <c:v>4319840</c:v>
                </c:pt>
                <c:pt idx="1292">
                  <c:v>4329328.75</c:v>
                </c:pt>
                <c:pt idx="1293">
                  <c:v>4338817.5</c:v>
                </c:pt>
                <c:pt idx="1294">
                  <c:v>4348306.25</c:v>
                </c:pt>
                <c:pt idx="1295">
                  <c:v>4357795</c:v>
                </c:pt>
                <c:pt idx="1296">
                  <c:v>4367283.75</c:v>
                </c:pt>
                <c:pt idx="1297">
                  <c:v>4376772.5</c:v>
                </c:pt>
                <c:pt idx="1298">
                  <c:v>4386261.25</c:v>
                </c:pt>
                <c:pt idx="1299">
                  <c:v>4395750</c:v>
                </c:pt>
                <c:pt idx="1300">
                  <c:v>4406782.5</c:v>
                </c:pt>
                <c:pt idx="1301">
                  <c:v>4417815</c:v>
                </c:pt>
                <c:pt idx="1302">
                  <c:v>4428847.5</c:v>
                </c:pt>
                <c:pt idx="1303">
                  <c:v>4439880</c:v>
                </c:pt>
                <c:pt idx="1304">
                  <c:v>4450912.5</c:v>
                </c:pt>
                <c:pt idx="1305">
                  <c:v>4461945</c:v>
                </c:pt>
                <c:pt idx="1306">
                  <c:v>4472977.5</c:v>
                </c:pt>
                <c:pt idx="1307">
                  <c:v>4484010</c:v>
                </c:pt>
                <c:pt idx="1308">
                  <c:v>4495042.5</c:v>
                </c:pt>
                <c:pt idx="1309">
                  <c:v>4506075</c:v>
                </c:pt>
                <c:pt idx="1310">
                  <c:v>4517107.5</c:v>
                </c:pt>
                <c:pt idx="1311">
                  <c:v>4528140</c:v>
                </c:pt>
                <c:pt idx="1312">
                  <c:v>4539172.5</c:v>
                </c:pt>
                <c:pt idx="1313">
                  <c:v>4550205</c:v>
                </c:pt>
                <c:pt idx="1314">
                  <c:v>4561237.5</c:v>
                </c:pt>
                <c:pt idx="1315">
                  <c:v>4572270</c:v>
                </c:pt>
                <c:pt idx="1316">
                  <c:v>4583302.5</c:v>
                </c:pt>
                <c:pt idx="1317">
                  <c:v>4594335</c:v>
                </c:pt>
                <c:pt idx="1318">
                  <c:v>4605367.5</c:v>
                </c:pt>
                <c:pt idx="1319">
                  <c:v>4616400</c:v>
                </c:pt>
                <c:pt idx="1320">
                  <c:v>4627432.5</c:v>
                </c:pt>
                <c:pt idx="1321">
                  <c:v>4638465</c:v>
                </c:pt>
                <c:pt idx="1322">
                  <c:v>4649497.5</c:v>
                </c:pt>
                <c:pt idx="1323">
                  <c:v>4660530</c:v>
                </c:pt>
                <c:pt idx="1324">
                  <c:v>4671562.5</c:v>
                </c:pt>
                <c:pt idx="1325">
                  <c:v>4682595</c:v>
                </c:pt>
                <c:pt idx="1326">
                  <c:v>4693627.5</c:v>
                </c:pt>
                <c:pt idx="1327">
                  <c:v>4704660</c:v>
                </c:pt>
                <c:pt idx="1328">
                  <c:v>4715692.5</c:v>
                </c:pt>
                <c:pt idx="1329">
                  <c:v>4726725</c:v>
                </c:pt>
                <c:pt idx="1330">
                  <c:v>4737757.5</c:v>
                </c:pt>
                <c:pt idx="1331">
                  <c:v>4748790</c:v>
                </c:pt>
                <c:pt idx="1332">
                  <c:v>4759822.5</c:v>
                </c:pt>
                <c:pt idx="1333">
                  <c:v>4770855</c:v>
                </c:pt>
                <c:pt idx="1334">
                  <c:v>4781887.5</c:v>
                </c:pt>
                <c:pt idx="1335">
                  <c:v>4792920</c:v>
                </c:pt>
                <c:pt idx="1336">
                  <c:v>4803952.5</c:v>
                </c:pt>
                <c:pt idx="1337">
                  <c:v>4814985</c:v>
                </c:pt>
                <c:pt idx="1338">
                  <c:v>4826017.5</c:v>
                </c:pt>
                <c:pt idx="1339">
                  <c:v>4837050</c:v>
                </c:pt>
                <c:pt idx="1340">
                  <c:v>4848082.5</c:v>
                </c:pt>
                <c:pt idx="1341">
                  <c:v>4859115</c:v>
                </c:pt>
                <c:pt idx="1342">
                  <c:v>4870147.5</c:v>
                </c:pt>
                <c:pt idx="1343">
                  <c:v>4881180</c:v>
                </c:pt>
                <c:pt idx="1344">
                  <c:v>4892212.5</c:v>
                </c:pt>
                <c:pt idx="1345">
                  <c:v>4903245</c:v>
                </c:pt>
                <c:pt idx="1346">
                  <c:v>4914277.5</c:v>
                </c:pt>
                <c:pt idx="1347">
                  <c:v>4925310</c:v>
                </c:pt>
                <c:pt idx="1348">
                  <c:v>4936342.5</c:v>
                </c:pt>
                <c:pt idx="1349">
                  <c:v>4947375</c:v>
                </c:pt>
                <c:pt idx="1350">
                  <c:v>4958407.5</c:v>
                </c:pt>
                <c:pt idx="1351">
                  <c:v>4969440</c:v>
                </c:pt>
                <c:pt idx="1352">
                  <c:v>4980472.5</c:v>
                </c:pt>
                <c:pt idx="1353">
                  <c:v>4991505</c:v>
                </c:pt>
                <c:pt idx="1354">
                  <c:v>5002537.5</c:v>
                </c:pt>
                <c:pt idx="1355">
                  <c:v>5013570</c:v>
                </c:pt>
                <c:pt idx="1356">
                  <c:v>5024602.5</c:v>
                </c:pt>
                <c:pt idx="1357">
                  <c:v>5035635</c:v>
                </c:pt>
                <c:pt idx="1358">
                  <c:v>5046667.5</c:v>
                </c:pt>
                <c:pt idx="1359">
                  <c:v>5057700</c:v>
                </c:pt>
                <c:pt idx="1360">
                  <c:v>5068732.5</c:v>
                </c:pt>
                <c:pt idx="1361">
                  <c:v>5079765</c:v>
                </c:pt>
                <c:pt idx="1362">
                  <c:v>5090797.5</c:v>
                </c:pt>
                <c:pt idx="1363">
                  <c:v>5101830</c:v>
                </c:pt>
                <c:pt idx="1364">
                  <c:v>5112862.5</c:v>
                </c:pt>
                <c:pt idx="1365">
                  <c:v>5123895</c:v>
                </c:pt>
                <c:pt idx="1366">
                  <c:v>5134927.5</c:v>
                </c:pt>
                <c:pt idx="1367">
                  <c:v>5145960</c:v>
                </c:pt>
                <c:pt idx="1368">
                  <c:v>5156992.5</c:v>
                </c:pt>
                <c:pt idx="1369">
                  <c:v>5168025</c:v>
                </c:pt>
                <c:pt idx="1370">
                  <c:v>5179057.5</c:v>
                </c:pt>
                <c:pt idx="1371">
                  <c:v>5190090</c:v>
                </c:pt>
                <c:pt idx="1372">
                  <c:v>5201122.5</c:v>
                </c:pt>
                <c:pt idx="1373">
                  <c:v>5212155</c:v>
                </c:pt>
                <c:pt idx="1374">
                  <c:v>5223187.5</c:v>
                </c:pt>
                <c:pt idx="1375">
                  <c:v>5234220</c:v>
                </c:pt>
                <c:pt idx="1376">
                  <c:v>5245252.5</c:v>
                </c:pt>
                <c:pt idx="1377">
                  <c:v>5256285</c:v>
                </c:pt>
                <c:pt idx="1378">
                  <c:v>5267317.5</c:v>
                </c:pt>
                <c:pt idx="1379">
                  <c:v>5278350</c:v>
                </c:pt>
                <c:pt idx="1380">
                  <c:v>5289382.5</c:v>
                </c:pt>
                <c:pt idx="1381">
                  <c:v>5300415</c:v>
                </c:pt>
                <c:pt idx="1382">
                  <c:v>5311447.5</c:v>
                </c:pt>
                <c:pt idx="1383">
                  <c:v>5322480</c:v>
                </c:pt>
                <c:pt idx="1384">
                  <c:v>5333512.5</c:v>
                </c:pt>
                <c:pt idx="1385">
                  <c:v>5344545</c:v>
                </c:pt>
                <c:pt idx="1386">
                  <c:v>5355577.5</c:v>
                </c:pt>
                <c:pt idx="1387">
                  <c:v>5366610</c:v>
                </c:pt>
                <c:pt idx="1388">
                  <c:v>5377642.5</c:v>
                </c:pt>
                <c:pt idx="1389">
                  <c:v>5388675</c:v>
                </c:pt>
                <c:pt idx="1390">
                  <c:v>5399707.5</c:v>
                </c:pt>
                <c:pt idx="1391">
                  <c:v>5410740</c:v>
                </c:pt>
                <c:pt idx="1392">
                  <c:v>5421772.5</c:v>
                </c:pt>
                <c:pt idx="1393">
                  <c:v>5432805</c:v>
                </c:pt>
                <c:pt idx="1394">
                  <c:v>5443837.5</c:v>
                </c:pt>
                <c:pt idx="1395">
                  <c:v>5454870</c:v>
                </c:pt>
                <c:pt idx="1396">
                  <c:v>5465902.5</c:v>
                </c:pt>
                <c:pt idx="1397">
                  <c:v>5476935</c:v>
                </c:pt>
                <c:pt idx="1398">
                  <c:v>5487967.5</c:v>
                </c:pt>
                <c:pt idx="1399">
                  <c:v>5499000</c:v>
                </c:pt>
                <c:pt idx="1400">
                  <c:v>5511560</c:v>
                </c:pt>
                <c:pt idx="1401">
                  <c:v>5524120</c:v>
                </c:pt>
                <c:pt idx="1402">
                  <c:v>5536680</c:v>
                </c:pt>
                <c:pt idx="1403">
                  <c:v>5549240</c:v>
                </c:pt>
                <c:pt idx="1404">
                  <c:v>5561800</c:v>
                </c:pt>
                <c:pt idx="1405">
                  <c:v>5574360</c:v>
                </c:pt>
                <c:pt idx="1406">
                  <c:v>5586920</c:v>
                </c:pt>
                <c:pt idx="1407">
                  <c:v>5599480</c:v>
                </c:pt>
                <c:pt idx="1408">
                  <c:v>5612040</c:v>
                </c:pt>
                <c:pt idx="1409">
                  <c:v>5624600</c:v>
                </c:pt>
                <c:pt idx="1410">
                  <c:v>5637160</c:v>
                </c:pt>
                <c:pt idx="1411">
                  <c:v>5649720</c:v>
                </c:pt>
                <c:pt idx="1412">
                  <c:v>5662280</c:v>
                </c:pt>
                <c:pt idx="1413">
                  <c:v>5674840</c:v>
                </c:pt>
                <c:pt idx="1414">
                  <c:v>5687400</c:v>
                </c:pt>
                <c:pt idx="1415">
                  <c:v>5699960</c:v>
                </c:pt>
                <c:pt idx="1416">
                  <c:v>5712520</c:v>
                </c:pt>
                <c:pt idx="1417">
                  <c:v>5725080</c:v>
                </c:pt>
                <c:pt idx="1418">
                  <c:v>5737640</c:v>
                </c:pt>
                <c:pt idx="1419">
                  <c:v>5750200</c:v>
                </c:pt>
                <c:pt idx="1420">
                  <c:v>5762760</c:v>
                </c:pt>
                <c:pt idx="1421">
                  <c:v>5775320</c:v>
                </c:pt>
                <c:pt idx="1422">
                  <c:v>5787880</c:v>
                </c:pt>
                <c:pt idx="1423">
                  <c:v>5800440</c:v>
                </c:pt>
                <c:pt idx="1424">
                  <c:v>5813000</c:v>
                </c:pt>
                <c:pt idx="1425">
                  <c:v>5825560</c:v>
                </c:pt>
                <c:pt idx="1426">
                  <c:v>5838120</c:v>
                </c:pt>
                <c:pt idx="1427">
                  <c:v>5850680</c:v>
                </c:pt>
                <c:pt idx="1428">
                  <c:v>5863240</c:v>
                </c:pt>
                <c:pt idx="1429">
                  <c:v>5875800</c:v>
                </c:pt>
                <c:pt idx="1430">
                  <c:v>5888360</c:v>
                </c:pt>
                <c:pt idx="1431">
                  <c:v>5900920</c:v>
                </c:pt>
                <c:pt idx="1432">
                  <c:v>5913480</c:v>
                </c:pt>
                <c:pt idx="1433">
                  <c:v>5926040</c:v>
                </c:pt>
                <c:pt idx="1434">
                  <c:v>5938600</c:v>
                </c:pt>
                <c:pt idx="1435">
                  <c:v>5951160</c:v>
                </c:pt>
                <c:pt idx="1436">
                  <c:v>5963720</c:v>
                </c:pt>
                <c:pt idx="1437">
                  <c:v>5976280</c:v>
                </c:pt>
                <c:pt idx="1438">
                  <c:v>5988840</c:v>
                </c:pt>
                <c:pt idx="1439">
                  <c:v>6001400</c:v>
                </c:pt>
                <c:pt idx="1440">
                  <c:v>6013960</c:v>
                </c:pt>
                <c:pt idx="1441">
                  <c:v>6026520</c:v>
                </c:pt>
                <c:pt idx="1442">
                  <c:v>6039080</c:v>
                </c:pt>
                <c:pt idx="1443">
                  <c:v>6051640</c:v>
                </c:pt>
                <c:pt idx="1444">
                  <c:v>6064200</c:v>
                </c:pt>
                <c:pt idx="1445">
                  <c:v>6076760</c:v>
                </c:pt>
                <c:pt idx="1446">
                  <c:v>6089320</c:v>
                </c:pt>
                <c:pt idx="1447">
                  <c:v>6101880</c:v>
                </c:pt>
                <c:pt idx="1448">
                  <c:v>6114440</c:v>
                </c:pt>
                <c:pt idx="1449">
                  <c:v>6127000</c:v>
                </c:pt>
                <c:pt idx="1450">
                  <c:v>6139560</c:v>
                </c:pt>
                <c:pt idx="1451">
                  <c:v>6152120</c:v>
                </c:pt>
                <c:pt idx="1452">
                  <c:v>6164680</c:v>
                </c:pt>
                <c:pt idx="1453">
                  <c:v>6177240</c:v>
                </c:pt>
                <c:pt idx="1454">
                  <c:v>6189800</c:v>
                </c:pt>
                <c:pt idx="1455">
                  <c:v>6202360</c:v>
                </c:pt>
                <c:pt idx="1456">
                  <c:v>6214920</c:v>
                </c:pt>
                <c:pt idx="1457">
                  <c:v>6227480</c:v>
                </c:pt>
                <c:pt idx="1458">
                  <c:v>6240040</c:v>
                </c:pt>
                <c:pt idx="1459">
                  <c:v>6252600</c:v>
                </c:pt>
                <c:pt idx="1460">
                  <c:v>6265160</c:v>
                </c:pt>
                <c:pt idx="1461">
                  <c:v>6277720</c:v>
                </c:pt>
                <c:pt idx="1462">
                  <c:v>6290280</c:v>
                </c:pt>
                <c:pt idx="1463">
                  <c:v>6302840</c:v>
                </c:pt>
                <c:pt idx="1464">
                  <c:v>6315400</c:v>
                </c:pt>
                <c:pt idx="1465">
                  <c:v>6327960</c:v>
                </c:pt>
                <c:pt idx="1466">
                  <c:v>6340520</c:v>
                </c:pt>
                <c:pt idx="1467">
                  <c:v>6353080</c:v>
                </c:pt>
                <c:pt idx="1468">
                  <c:v>6365640</c:v>
                </c:pt>
                <c:pt idx="1469">
                  <c:v>6378200</c:v>
                </c:pt>
                <c:pt idx="1470">
                  <c:v>6390760</c:v>
                </c:pt>
                <c:pt idx="1471">
                  <c:v>6403320</c:v>
                </c:pt>
                <c:pt idx="1472">
                  <c:v>6415880</c:v>
                </c:pt>
                <c:pt idx="1473">
                  <c:v>6428440</c:v>
                </c:pt>
                <c:pt idx="1474">
                  <c:v>6441000</c:v>
                </c:pt>
                <c:pt idx="1475">
                  <c:v>6453560</c:v>
                </c:pt>
                <c:pt idx="1476">
                  <c:v>6466120</c:v>
                </c:pt>
                <c:pt idx="1477">
                  <c:v>6478680</c:v>
                </c:pt>
                <c:pt idx="1478">
                  <c:v>6491240</c:v>
                </c:pt>
                <c:pt idx="1479">
                  <c:v>6503800</c:v>
                </c:pt>
                <c:pt idx="1480">
                  <c:v>6516360</c:v>
                </c:pt>
                <c:pt idx="1481">
                  <c:v>6528920</c:v>
                </c:pt>
                <c:pt idx="1482">
                  <c:v>6541480</c:v>
                </c:pt>
                <c:pt idx="1483">
                  <c:v>6554040</c:v>
                </c:pt>
                <c:pt idx="1484">
                  <c:v>6566600</c:v>
                </c:pt>
                <c:pt idx="1485">
                  <c:v>6579160</c:v>
                </c:pt>
                <c:pt idx="1486">
                  <c:v>6591720</c:v>
                </c:pt>
                <c:pt idx="1487">
                  <c:v>6604280</c:v>
                </c:pt>
                <c:pt idx="1488">
                  <c:v>6616840</c:v>
                </c:pt>
                <c:pt idx="1489">
                  <c:v>6629400</c:v>
                </c:pt>
                <c:pt idx="1490">
                  <c:v>6641960</c:v>
                </c:pt>
                <c:pt idx="1491">
                  <c:v>6654520</c:v>
                </c:pt>
                <c:pt idx="1492">
                  <c:v>6667080</c:v>
                </c:pt>
                <c:pt idx="1493">
                  <c:v>6679640</c:v>
                </c:pt>
                <c:pt idx="1494">
                  <c:v>6692200</c:v>
                </c:pt>
                <c:pt idx="1495">
                  <c:v>6704760</c:v>
                </c:pt>
                <c:pt idx="1496">
                  <c:v>6717320</c:v>
                </c:pt>
                <c:pt idx="1497">
                  <c:v>6729880</c:v>
                </c:pt>
                <c:pt idx="1498">
                  <c:v>6742440</c:v>
                </c:pt>
                <c:pt idx="1499">
                  <c:v>6755000</c:v>
                </c:pt>
                <c:pt idx="1500">
                  <c:v>6769590</c:v>
                </c:pt>
                <c:pt idx="1501">
                  <c:v>6784180</c:v>
                </c:pt>
                <c:pt idx="1502">
                  <c:v>6798770</c:v>
                </c:pt>
                <c:pt idx="1503">
                  <c:v>6813360</c:v>
                </c:pt>
                <c:pt idx="1504">
                  <c:v>6827950</c:v>
                </c:pt>
                <c:pt idx="1505">
                  <c:v>6842540</c:v>
                </c:pt>
                <c:pt idx="1506">
                  <c:v>6857130</c:v>
                </c:pt>
                <c:pt idx="1507">
                  <c:v>6871720</c:v>
                </c:pt>
                <c:pt idx="1508">
                  <c:v>6886310</c:v>
                </c:pt>
                <c:pt idx="1509">
                  <c:v>6900900</c:v>
                </c:pt>
                <c:pt idx="1510">
                  <c:v>6915490</c:v>
                </c:pt>
                <c:pt idx="1511">
                  <c:v>6930080</c:v>
                </c:pt>
                <c:pt idx="1512">
                  <c:v>6944670</c:v>
                </c:pt>
                <c:pt idx="1513">
                  <c:v>6959260</c:v>
                </c:pt>
                <c:pt idx="1514">
                  <c:v>6973850</c:v>
                </c:pt>
                <c:pt idx="1515">
                  <c:v>6988440</c:v>
                </c:pt>
                <c:pt idx="1516">
                  <c:v>7003030</c:v>
                </c:pt>
                <c:pt idx="1517">
                  <c:v>7017620</c:v>
                </c:pt>
                <c:pt idx="1518">
                  <c:v>7032210</c:v>
                </c:pt>
                <c:pt idx="1519">
                  <c:v>7046800</c:v>
                </c:pt>
                <c:pt idx="1520">
                  <c:v>7061390</c:v>
                </c:pt>
                <c:pt idx="1521">
                  <c:v>7075980</c:v>
                </c:pt>
                <c:pt idx="1522">
                  <c:v>7090570</c:v>
                </c:pt>
                <c:pt idx="1523">
                  <c:v>7105160</c:v>
                </c:pt>
                <c:pt idx="1524">
                  <c:v>7119750</c:v>
                </c:pt>
                <c:pt idx="1525">
                  <c:v>7134340</c:v>
                </c:pt>
                <c:pt idx="1526">
                  <c:v>7148930</c:v>
                </c:pt>
                <c:pt idx="1527">
                  <c:v>7163520</c:v>
                </c:pt>
                <c:pt idx="1528">
                  <c:v>7178110</c:v>
                </c:pt>
                <c:pt idx="1529">
                  <c:v>7192700</c:v>
                </c:pt>
                <c:pt idx="1530">
                  <c:v>7207290</c:v>
                </c:pt>
                <c:pt idx="1531">
                  <c:v>7221880</c:v>
                </c:pt>
                <c:pt idx="1532">
                  <c:v>7236470</c:v>
                </c:pt>
                <c:pt idx="1533">
                  <c:v>7251060</c:v>
                </c:pt>
                <c:pt idx="1534">
                  <c:v>7265650</c:v>
                </c:pt>
                <c:pt idx="1535">
                  <c:v>7280240</c:v>
                </c:pt>
                <c:pt idx="1536">
                  <c:v>7294830</c:v>
                </c:pt>
                <c:pt idx="1537">
                  <c:v>7309420</c:v>
                </c:pt>
                <c:pt idx="1538">
                  <c:v>7324010</c:v>
                </c:pt>
                <c:pt idx="1539">
                  <c:v>7338600</c:v>
                </c:pt>
                <c:pt idx="1540">
                  <c:v>7353190</c:v>
                </c:pt>
                <c:pt idx="1541">
                  <c:v>7367780</c:v>
                </c:pt>
                <c:pt idx="1542">
                  <c:v>7382370</c:v>
                </c:pt>
                <c:pt idx="1543">
                  <c:v>7396960</c:v>
                </c:pt>
                <c:pt idx="1544">
                  <c:v>7411550</c:v>
                </c:pt>
                <c:pt idx="1545">
                  <c:v>7426140</c:v>
                </c:pt>
                <c:pt idx="1546">
                  <c:v>7440730</c:v>
                </c:pt>
                <c:pt idx="1547">
                  <c:v>7455320</c:v>
                </c:pt>
                <c:pt idx="1548">
                  <c:v>7469910</c:v>
                </c:pt>
                <c:pt idx="1549">
                  <c:v>7484500</c:v>
                </c:pt>
                <c:pt idx="1550">
                  <c:v>7499090</c:v>
                </c:pt>
                <c:pt idx="1551">
                  <c:v>7513680</c:v>
                </c:pt>
                <c:pt idx="1552">
                  <c:v>7528270</c:v>
                </c:pt>
                <c:pt idx="1553">
                  <c:v>7542860</c:v>
                </c:pt>
                <c:pt idx="1554">
                  <c:v>7557450</c:v>
                </c:pt>
                <c:pt idx="1555">
                  <c:v>7572040</c:v>
                </c:pt>
                <c:pt idx="1556">
                  <c:v>7586630</c:v>
                </c:pt>
                <c:pt idx="1557">
                  <c:v>7601220</c:v>
                </c:pt>
                <c:pt idx="1558">
                  <c:v>7615810</c:v>
                </c:pt>
                <c:pt idx="1559">
                  <c:v>7630400</c:v>
                </c:pt>
                <c:pt idx="1560">
                  <c:v>7644990</c:v>
                </c:pt>
                <c:pt idx="1561">
                  <c:v>7659580</c:v>
                </c:pt>
                <c:pt idx="1562">
                  <c:v>7674170</c:v>
                </c:pt>
                <c:pt idx="1563">
                  <c:v>7688760</c:v>
                </c:pt>
                <c:pt idx="1564">
                  <c:v>7703350</c:v>
                </c:pt>
                <c:pt idx="1565">
                  <c:v>7717940</c:v>
                </c:pt>
                <c:pt idx="1566">
                  <c:v>7732530</c:v>
                </c:pt>
                <c:pt idx="1567">
                  <c:v>7747120</c:v>
                </c:pt>
                <c:pt idx="1568">
                  <c:v>7761710</c:v>
                </c:pt>
                <c:pt idx="1569">
                  <c:v>7776300</c:v>
                </c:pt>
                <c:pt idx="1570">
                  <c:v>7790890</c:v>
                </c:pt>
                <c:pt idx="1571">
                  <c:v>7805480</c:v>
                </c:pt>
                <c:pt idx="1572">
                  <c:v>7820070</c:v>
                </c:pt>
                <c:pt idx="1573">
                  <c:v>7834660</c:v>
                </c:pt>
                <c:pt idx="1574">
                  <c:v>7849250</c:v>
                </c:pt>
                <c:pt idx="1575">
                  <c:v>7863840</c:v>
                </c:pt>
                <c:pt idx="1576">
                  <c:v>7878430</c:v>
                </c:pt>
                <c:pt idx="1577">
                  <c:v>7893020</c:v>
                </c:pt>
                <c:pt idx="1578">
                  <c:v>7907610</c:v>
                </c:pt>
                <c:pt idx="1579">
                  <c:v>7922200</c:v>
                </c:pt>
                <c:pt idx="1580">
                  <c:v>7936790</c:v>
                </c:pt>
                <c:pt idx="1581">
                  <c:v>7951380</c:v>
                </c:pt>
                <c:pt idx="1582">
                  <c:v>7965970</c:v>
                </c:pt>
                <c:pt idx="1583">
                  <c:v>7980560</c:v>
                </c:pt>
                <c:pt idx="1584">
                  <c:v>7995150</c:v>
                </c:pt>
                <c:pt idx="1585">
                  <c:v>8009740</c:v>
                </c:pt>
                <c:pt idx="1586">
                  <c:v>8024330</c:v>
                </c:pt>
                <c:pt idx="1587">
                  <c:v>8038920</c:v>
                </c:pt>
                <c:pt idx="1588">
                  <c:v>8053510</c:v>
                </c:pt>
                <c:pt idx="1589">
                  <c:v>8068100</c:v>
                </c:pt>
                <c:pt idx="1590">
                  <c:v>8082690</c:v>
                </c:pt>
                <c:pt idx="1591">
                  <c:v>8097280</c:v>
                </c:pt>
                <c:pt idx="1592">
                  <c:v>8111870</c:v>
                </c:pt>
                <c:pt idx="1593">
                  <c:v>8126460</c:v>
                </c:pt>
                <c:pt idx="1594">
                  <c:v>8141050</c:v>
                </c:pt>
                <c:pt idx="1595">
                  <c:v>8155640</c:v>
                </c:pt>
                <c:pt idx="1596">
                  <c:v>8170230</c:v>
                </c:pt>
                <c:pt idx="1597">
                  <c:v>8184820</c:v>
                </c:pt>
                <c:pt idx="1598">
                  <c:v>8199410</c:v>
                </c:pt>
                <c:pt idx="1599">
                  <c:v>8214000</c:v>
                </c:pt>
                <c:pt idx="1600">
                  <c:v>8230741.25</c:v>
                </c:pt>
                <c:pt idx="1601">
                  <c:v>8247482.5</c:v>
                </c:pt>
                <c:pt idx="1602">
                  <c:v>8264223.75</c:v>
                </c:pt>
                <c:pt idx="1603">
                  <c:v>8280965</c:v>
                </c:pt>
                <c:pt idx="1604">
                  <c:v>8297706.25</c:v>
                </c:pt>
                <c:pt idx="1605">
                  <c:v>8314447.5</c:v>
                </c:pt>
                <c:pt idx="1606">
                  <c:v>8331188.75</c:v>
                </c:pt>
                <c:pt idx="1607">
                  <c:v>8347930</c:v>
                </c:pt>
                <c:pt idx="1608">
                  <c:v>8364671.25</c:v>
                </c:pt>
                <c:pt idx="1609">
                  <c:v>8381412.5</c:v>
                </c:pt>
                <c:pt idx="1610">
                  <c:v>8398153.75</c:v>
                </c:pt>
                <c:pt idx="1611">
                  <c:v>8414895</c:v>
                </c:pt>
                <c:pt idx="1612">
                  <c:v>8431636.25</c:v>
                </c:pt>
                <c:pt idx="1613">
                  <c:v>8448377.5</c:v>
                </c:pt>
                <c:pt idx="1614">
                  <c:v>8465118.75</c:v>
                </c:pt>
                <c:pt idx="1615">
                  <c:v>8481860</c:v>
                </c:pt>
                <c:pt idx="1616">
                  <c:v>8498601.25</c:v>
                </c:pt>
                <c:pt idx="1617">
                  <c:v>8515342.5</c:v>
                </c:pt>
                <c:pt idx="1618">
                  <c:v>8532083.75</c:v>
                </c:pt>
                <c:pt idx="1619">
                  <c:v>8548825</c:v>
                </c:pt>
                <c:pt idx="1620">
                  <c:v>8565566.25</c:v>
                </c:pt>
                <c:pt idx="1621">
                  <c:v>8582307.5</c:v>
                </c:pt>
                <c:pt idx="1622">
                  <c:v>8599048.75</c:v>
                </c:pt>
                <c:pt idx="1623">
                  <c:v>8615790</c:v>
                </c:pt>
                <c:pt idx="1624">
                  <c:v>8632531.25</c:v>
                </c:pt>
                <c:pt idx="1625">
                  <c:v>8649272.5</c:v>
                </c:pt>
                <c:pt idx="1626">
                  <c:v>8666013.75</c:v>
                </c:pt>
                <c:pt idx="1627">
                  <c:v>8682755</c:v>
                </c:pt>
                <c:pt idx="1628">
                  <c:v>8699496.25</c:v>
                </c:pt>
                <c:pt idx="1629">
                  <c:v>8716237.5</c:v>
                </c:pt>
                <c:pt idx="1630">
                  <c:v>8732978.75</c:v>
                </c:pt>
                <c:pt idx="1631">
                  <c:v>8749720</c:v>
                </c:pt>
                <c:pt idx="1632">
                  <c:v>8766461.25</c:v>
                </c:pt>
                <c:pt idx="1633">
                  <c:v>8783202.5</c:v>
                </c:pt>
                <c:pt idx="1634">
                  <c:v>8799943.75</c:v>
                </c:pt>
                <c:pt idx="1635">
                  <c:v>8816685</c:v>
                </c:pt>
                <c:pt idx="1636">
                  <c:v>8833426.25</c:v>
                </c:pt>
                <c:pt idx="1637">
                  <c:v>8850167.5</c:v>
                </c:pt>
                <c:pt idx="1638">
                  <c:v>8866908.75</c:v>
                </c:pt>
                <c:pt idx="1639">
                  <c:v>8883650</c:v>
                </c:pt>
                <c:pt idx="1640">
                  <c:v>8900391.25</c:v>
                </c:pt>
                <c:pt idx="1641">
                  <c:v>8917132.5</c:v>
                </c:pt>
                <c:pt idx="1642">
                  <c:v>8933873.75</c:v>
                </c:pt>
                <c:pt idx="1643">
                  <c:v>8950615</c:v>
                </c:pt>
                <c:pt idx="1644">
                  <c:v>8967356.25</c:v>
                </c:pt>
                <c:pt idx="1645">
                  <c:v>8984097.5</c:v>
                </c:pt>
                <c:pt idx="1646">
                  <c:v>9000838.75</c:v>
                </c:pt>
                <c:pt idx="1647">
                  <c:v>9017580</c:v>
                </c:pt>
                <c:pt idx="1648">
                  <c:v>9034321.25</c:v>
                </c:pt>
                <c:pt idx="1649">
                  <c:v>9051062.5</c:v>
                </c:pt>
                <c:pt idx="1650">
                  <c:v>9067803.75</c:v>
                </c:pt>
                <c:pt idx="1651">
                  <c:v>9084545</c:v>
                </c:pt>
                <c:pt idx="1652">
                  <c:v>9101286.25</c:v>
                </c:pt>
                <c:pt idx="1653">
                  <c:v>9118027.5</c:v>
                </c:pt>
                <c:pt idx="1654">
                  <c:v>9134768.75</c:v>
                </c:pt>
                <c:pt idx="1655">
                  <c:v>9151510</c:v>
                </c:pt>
                <c:pt idx="1656">
                  <c:v>9168251.25</c:v>
                </c:pt>
                <c:pt idx="1657">
                  <c:v>9184992.5</c:v>
                </c:pt>
                <c:pt idx="1658">
                  <c:v>9201733.75</c:v>
                </c:pt>
                <c:pt idx="1659">
                  <c:v>9218475</c:v>
                </c:pt>
                <c:pt idx="1660">
                  <c:v>9235216.25</c:v>
                </c:pt>
                <c:pt idx="1661">
                  <c:v>9251957.5</c:v>
                </c:pt>
                <c:pt idx="1662">
                  <c:v>9268698.75</c:v>
                </c:pt>
                <c:pt idx="1663">
                  <c:v>9285440</c:v>
                </c:pt>
                <c:pt idx="1664">
                  <c:v>9302181.25</c:v>
                </c:pt>
                <c:pt idx="1665">
                  <c:v>9318922.5</c:v>
                </c:pt>
                <c:pt idx="1666">
                  <c:v>9335663.75</c:v>
                </c:pt>
                <c:pt idx="1667">
                  <c:v>9352405</c:v>
                </c:pt>
                <c:pt idx="1668">
                  <c:v>9369146.25</c:v>
                </c:pt>
                <c:pt idx="1669">
                  <c:v>9385887.5</c:v>
                </c:pt>
                <c:pt idx="1670">
                  <c:v>9402628.75</c:v>
                </c:pt>
                <c:pt idx="1671">
                  <c:v>9419370</c:v>
                </c:pt>
                <c:pt idx="1672">
                  <c:v>9436111.25</c:v>
                </c:pt>
                <c:pt idx="1673">
                  <c:v>9452852.5</c:v>
                </c:pt>
                <c:pt idx="1674">
                  <c:v>9469593.75</c:v>
                </c:pt>
                <c:pt idx="1675">
                  <c:v>9486335</c:v>
                </c:pt>
                <c:pt idx="1676">
                  <c:v>9503076.25</c:v>
                </c:pt>
                <c:pt idx="1677">
                  <c:v>9519817.5</c:v>
                </c:pt>
                <c:pt idx="1678">
                  <c:v>9536558.75</c:v>
                </c:pt>
                <c:pt idx="1679">
                  <c:v>9553300</c:v>
                </c:pt>
                <c:pt idx="1680">
                  <c:v>9570041.25</c:v>
                </c:pt>
                <c:pt idx="1681">
                  <c:v>9586782.5</c:v>
                </c:pt>
                <c:pt idx="1682">
                  <c:v>9603523.75</c:v>
                </c:pt>
                <c:pt idx="1683">
                  <c:v>9620265</c:v>
                </c:pt>
                <c:pt idx="1684">
                  <c:v>9637006.25</c:v>
                </c:pt>
                <c:pt idx="1685">
                  <c:v>9653747.5</c:v>
                </c:pt>
                <c:pt idx="1686">
                  <c:v>9670488.75</c:v>
                </c:pt>
                <c:pt idx="1687">
                  <c:v>9687230</c:v>
                </c:pt>
                <c:pt idx="1688">
                  <c:v>9703971.25</c:v>
                </c:pt>
                <c:pt idx="1689">
                  <c:v>9720712.5</c:v>
                </c:pt>
                <c:pt idx="1690">
                  <c:v>9737453.75</c:v>
                </c:pt>
                <c:pt idx="1691">
                  <c:v>9754195</c:v>
                </c:pt>
                <c:pt idx="1692">
                  <c:v>9770936.25</c:v>
                </c:pt>
                <c:pt idx="1693">
                  <c:v>9787677.5</c:v>
                </c:pt>
                <c:pt idx="1694">
                  <c:v>9804418.75</c:v>
                </c:pt>
                <c:pt idx="1695">
                  <c:v>9821160</c:v>
                </c:pt>
                <c:pt idx="1696">
                  <c:v>9837901.25</c:v>
                </c:pt>
                <c:pt idx="1697">
                  <c:v>9854642.5</c:v>
                </c:pt>
                <c:pt idx="1698">
                  <c:v>9871383.75</c:v>
                </c:pt>
                <c:pt idx="1699">
                  <c:v>9888125</c:v>
                </c:pt>
                <c:pt idx="1700">
                  <c:v>9906440</c:v>
                </c:pt>
                <c:pt idx="1701">
                  <c:v>9924755</c:v>
                </c:pt>
                <c:pt idx="1702">
                  <c:v>9943070</c:v>
                </c:pt>
                <c:pt idx="1703">
                  <c:v>9961385</c:v>
                </c:pt>
                <c:pt idx="1704">
                  <c:v>9979700</c:v>
                </c:pt>
                <c:pt idx="1705">
                  <c:v>9998015</c:v>
                </c:pt>
                <c:pt idx="1706">
                  <c:v>10016330</c:v>
                </c:pt>
                <c:pt idx="1707">
                  <c:v>10034645</c:v>
                </c:pt>
                <c:pt idx="1708">
                  <c:v>10052960</c:v>
                </c:pt>
                <c:pt idx="1709">
                  <c:v>10071275</c:v>
                </c:pt>
                <c:pt idx="1710">
                  <c:v>10089590</c:v>
                </c:pt>
                <c:pt idx="1711">
                  <c:v>10107905</c:v>
                </c:pt>
                <c:pt idx="1712">
                  <c:v>10126220</c:v>
                </c:pt>
                <c:pt idx="1713">
                  <c:v>10144535</c:v>
                </c:pt>
                <c:pt idx="1714">
                  <c:v>10162850</c:v>
                </c:pt>
                <c:pt idx="1715">
                  <c:v>10181165</c:v>
                </c:pt>
                <c:pt idx="1716">
                  <c:v>10199480</c:v>
                </c:pt>
                <c:pt idx="1717">
                  <c:v>10217795</c:v>
                </c:pt>
                <c:pt idx="1718">
                  <c:v>10236110</c:v>
                </c:pt>
                <c:pt idx="1719">
                  <c:v>10254425</c:v>
                </c:pt>
                <c:pt idx="1720">
                  <c:v>10272740</c:v>
                </c:pt>
                <c:pt idx="1721">
                  <c:v>10291055</c:v>
                </c:pt>
                <c:pt idx="1722">
                  <c:v>10309370</c:v>
                </c:pt>
                <c:pt idx="1723">
                  <c:v>10327685</c:v>
                </c:pt>
                <c:pt idx="1724">
                  <c:v>10346000</c:v>
                </c:pt>
                <c:pt idx="1725">
                  <c:v>10364315</c:v>
                </c:pt>
                <c:pt idx="1726">
                  <c:v>10382630</c:v>
                </c:pt>
                <c:pt idx="1727">
                  <c:v>10400945</c:v>
                </c:pt>
                <c:pt idx="1728">
                  <c:v>10419260</c:v>
                </c:pt>
                <c:pt idx="1729">
                  <c:v>10437575</c:v>
                </c:pt>
                <c:pt idx="1730">
                  <c:v>10455890</c:v>
                </c:pt>
                <c:pt idx="1731">
                  <c:v>10474205</c:v>
                </c:pt>
                <c:pt idx="1732">
                  <c:v>10492520</c:v>
                </c:pt>
                <c:pt idx="1733">
                  <c:v>10510835</c:v>
                </c:pt>
                <c:pt idx="1734">
                  <c:v>10529150</c:v>
                </c:pt>
                <c:pt idx="1735">
                  <c:v>10547465</c:v>
                </c:pt>
                <c:pt idx="1736">
                  <c:v>10565780</c:v>
                </c:pt>
                <c:pt idx="1737">
                  <c:v>10584095</c:v>
                </c:pt>
                <c:pt idx="1738">
                  <c:v>10602410</c:v>
                </c:pt>
                <c:pt idx="1739">
                  <c:v>10620725</c:v>
                </c:pt>
                <c:pt idx="1740">
                  <c:v>10639040</c:v>
                </c:pt>
                <c:pt idx="1741">
                  <c:v>10657355</c:v>
                </c:pt>
                <c:pt idx="1742">
                  <c:v>10675670</c:v>
                </c:pt>
                <c:pt idx="1743">
                  <c:v>10693985</c:v>
                </c:pt>
                <c:pt idx="1744">
                  <c:v>10712300</c:v>
                </c:pt>
                <c:pt idx="1745">
                  <c:v>10730615</c:v>
                </c:pt>
                <c:pt idx="1746">
                  <c:v>10748930</c:v>
                </c:pt>
                <c:pt idx="1747">
                  <c:v>10767245</c:v>
                </c:pt>
                <c:pt idx="1748">
                  <c:v>10785560</c:v>
                </c:pt>
                <c:pt idx="1749">
                  <c:v>10803875</c:v>
                </c:pt>
                <c:pt idx="1750">
                  <c:v>10822190</c:v>
                </c:pt>
                <c:pt idx="1751">
                  <c:v>10840505</c:v>
                </c:pt>
                <c:pt idx="1752">
                  <c:v>10858820</c:v>
                </c:pt>
                <c:pt idx="1753">
                  <c:v>10877135</c:v>
                </c:pt>
                <c:pt idx="1754">
                  <c:v>10895450</c:v>
                </c:pt>
                <c:pt idx="1755">
                  <c:v>10913765</c:v>
                </c:pt>
                <c:pt idx="1756">
                  <c:v>10932080</c:v>
                </c:pt>
                <c:pt idx="1757">
                  <c:v>10950395</c:v>
                </c:pt>
                <c:pt idx="1758">
                  <c:v>10968710</c:v>
                </c:pt>
                <c:pt idx="1759">
                  <c:v>10987025</c:v>
                </c:pt>
                <c:pt idx="1760">
                  <c:v>11005340</c:v>
                </c:pt>
                <c:pt idx="1761">
                  <c:v>11023655</c:v>
                </c:pt>
                <c:pt idx="1762">
                  <c:v>11041970</c:v>
                </c:pt>
                <c:pt idx="1763">
                  <c:v>11060285</c:v>
                </c:pt>
                <c:pt idx="1764">
                  <c:v>11078600</c:v>
                </c:pt>
                <c:pt idx="1765">
                  <c:v>11096915</c:v>
                </c:pt>
                <c:pt idx="1766">
                  <c:v>11115230</c:v>
                </c:pt>
                <c:pt idx="1767">
                  <c:v>11133545</c:v>
                </c:pt>
                <c:pt idx="1768">
                  <c:v>11151860</c:v>
                </c:pt>
                <c:pt idx="1769">
                  <c:v>11170175</c:v>
                </c:pt>
                <c:pt idx="1770">
                  <c:v>11188490</c:v>
                </c:pt>
                <c:pt idx="1771">
                  <c:v>11206805</c:v>
                </c:pt>
                <c:pt idx="1772">
                  <c:v>11225120</c:v>
                </c:pt>
                <c:pt idx="1773">
                  <c:v>11243435</c:v>
                </c:pt>
                <c:pt idx="1774">
                  <c:v>11261750</c:v>
                </c:pt>
                <c:pt idx="1775">
                  <c:v>11280065</c:v>
                </c:pt>
                <c:pt idx="1776">
                  <c:v>11298380</c:v>
                </c:pt>
                <c:pt idx="1777">
                  <c:v>11316695</c:v>
                </c:pt>
                <c:pt idx="1778">
                  <c:v>11335010</c:v>
                </c:pt>
                <c:pt idx="1779">
                  <c:v>11353325</c:v>
                </c:pt>
                <c:pt idx="1780">
                  <c:v>11371640</c:v>
                </c:pt>
                <c:pt idx="1781">
                  <c:v>11389955</c:v>
                </c:pt>
                <c:pt idx="1782">
                  <c:v>11408270</c:v>
                </c:pt>
                <c:pt idx="1783">
                  <c:v>11426585</c:v>
                </c:pt>
                <c:pt idx="1784">
                  <c:v>11444900</c:v>
                </c:pt>
                <c:pt idx="1785">
                  <c:v>11463215</c:v>
                </c:pt>
                <c:pt idx="1786">
                  <c:v>11481530</c:v>
                </c:pt>
                <c:pt idx="1787">
                  <c:v>11499845</c:v>
                </c:pt>
                <c:pt idx="1788">
                  <c:v>11518160</c:v>
                </c:pt>
                <c:pt idx="1789">
                  <c:v>11536475</c:v>
                </c:pt>
                <c:pt idx="1790">
                  <c:v>11554790</c:v>
                </c:pt>
                <c:pt idx="1791">
                  <c:v>11573105</c:v>
                </c:pt>
                <c:pt idx="1792">
                  <c:v>11591420</c:v>
                </c:pt>
                <c:pt idx="1793">
                  <c:v>11609735</c:v>
                </c:pt>
                <c:pt idx="1794">
                  <c:v>11628050</c:v>
                </c:pt>
                <c:pt idx="1795">
                  <c:v>11646365</c:v>
                </c:pt>
                <c:pt idx="1796">
                  <c:v>11664680</c:v>
                </c:pt>
                <c:pt idx="1797">
                  <c:v>11682995</c:v>
                </c:pt>
                <c:pt idx="1798">
                  <c:v>11701310</c:v>
                </c:pt>
                <c:pt idx="1799">
                  <c:v>11719625</c:v>
                </c:pt>
                <c:pt idx="1800">
                  <c:v>11739503.75</c:v>
                </c:pt>
                <c:pt idx="1801">
                  <c:v>11759382.5</c:v>
                </c:pt>
                <c:pt idx="1802">
                  <c:v>11779261.25</c:v>
                </c:pt>
                <c:pt idx="1803">
                  <c:v>11799140</c:v>
                </c:pt>
                <c:pt idx="1804">
                  <c:v>11819018.75</c:v>
                </c:pt>
                <c:pt idx="1805">
                  <c:v>11838897.5</c:v>
                </c:pt>
                <c:pt idx="1806">
                  <c:v>11858776.25</c:v>
                </c:pt>
                <c:pt idx="1807">
                  <c:v>11878655</c:v>
                </c:pt>
                <c:pt idx="1808">
                  <c:v>11898533.75</c:v>
                </c:pt>
                <c:pt idx="1809">
                  <c:v>11918412.5</c:v>
                </c:pt>
                <c:pt idx="1810">
                  <c:v>11938291.25</c:v>
                </c:pt>
                <c:pt idx="1811">
                  <c:v>11958170</c:v>
                </c:pt>
                <c:pt idx="1812">
                  <c:v>11978048.75</c:v>
                </c:pt>
                <c:pt idx="1813">
                  <c:v>11997927.5</c:v>
                </c:pt>
                <c:pt idx="1814">
                  <c:v>12017806.25</c:v>
                </c:pt>
                <c:pt idx="1815">
                  <c:v>12037685</c:v>
                </c:pt>
                <c:pt idx="1816">
                  <c:v>12057563.75</c:v>
                </c:pt>
                <c:pt idx="1817">
                  <c:v>12077442.5</c:v>
                </c:pt>
                <c:pt idx="1818">
                  <c:v>12097321.25</c:v>
                </c:pt>
                <c:pt idx="1819">
                  <c:v>12117200</c:v>
                </c:pt>
                <c:pt idx="1820">
                  <c:v>12137078.75</c:v>
                </c:pt>
                <c:pt idx="1821">
                  <c:v>12156957.5</c:v>
                </c:pt>
                <c:pt idx="1822">
                  <c:v>12176836.25</c:v>
                </c:pt>
                <c:pt idx="1823">
                  <c:v>12196715</c:v>
                </c:pt>
                <c:pt idx="1824">
                  <c:v>12216593.75</c:v>
                </c:pt>
                <c:pt idx="1825">
                  <c:v>12236472.5</c:v>
                </c:pt>
                <c:pt idx="1826">
                  <c:v>12256351.25</c:v>
                </c:pt>
                <c:pt idx="1827">
                  <c:v>12276230</c:v>
                </c:pt>
                <c:pt idx="1828">
                  <c:v>12296108.75</c:v>
                </c:pt>
                <c:pt idx="1829">
                  <c:v>12315987.5</c:v>
                </c:pt>
                <c:pt idx="1830">
                  <c:v>12335866.25</c:v>
                </c:pt>
                <c:pt idx="1831">
                  <c:v>12355745</c:v>
                </c:pt>
                <c:pt idx="1832">
                  <c:v>12375623.75</c:v>
                </c:pt>
                <c:pt idx="1833">
                  <c:v>12395502.5</c:v>
                </c:pt>
                <c:pt idx="1834">
                  <c:v>12415381.25</c:v>
                </c:pt>
                <c:pt idx="1835">
                  <c:v>12435260</c:v>
                </c:pt>
                <c:pt idx="1836">
                  <c:v>12455138.75</c:v>
                </c:pt>
                <c:pt idx="1837">
                  <c:v>12475017.5</c:v>
                </c:pt>
                <c:pt idx="1838">
                  <c:v>12494896.25</c:v>
                </c:pt>
                <c:pt idx="1839">
                  <c:v>12514775</c:v>
                </c:pt>
                <c:pt idx="1840">
                  <c:v>12534653.75</c:v>
                </c:pt>
                <c:pt idx="1841">
                  <c:v>12554532.5</c:v>
                </c:pt>
                <c:pt idx="1842">
                  <c:v>12574411.25</c:v>
                </c:pt>
                <c:pt idx="1843">
                  <c:v>12594290</c:v>
                </c:pt>
                <c:pt idx="1844">
                  <c:v>12614168.75</c:v>
                </c:pt>
                <c:pt idx="1845">
                  <c:v>12634047.5</c:v>
                </c:pt>
                <c:pt idx="1846">
                  <c:v>12653926.25</c:v>
                </c:pt>
                <c:pt idx="1847">
                  <c:v>12673805</c:v>
                </c:pt>
                <c:pt idx="1848">
                  <c:v>12693683.75</c:v>
                </c:pt>
                <c:pt idx="1849">
                  <c:v>12713562.5</c:v>
                </c:pt>
                <c:pt idx="1850">
                  <c:v>12733441.25</c:v>
                </c:pt>
                <c:pt idx="1851">
                  <c:v>12753320</c:v>
                </c:pt>
                <c:pt idx="1852">
                  <c:v>12773198.75</c:v>
                </c:pt>
                <c:pt idx="1853">
                  <c:v>12793077.5</c:v>
                </c:pt>
                <c:pt idx="1854">
                  <c:v>12812956.25</c:v>
                </c:pt>
                <c:pt idx="1855">
                  <c:v>12832835</c:v>
                </c:pt>
                <c:pt idx="1856">
                  <c:v>12852713.75</c:v>
                </c:pt>
                <c:pt idx="1857">
                  <c:v>12872592.5</c:v>
                </c:pt>
                <c:pt idx="1858">
                  <c:v>12892471.25</c:v>
                </c:pt>
                <c:pt idx="1859">
                  <c:v>12912350</c:v>
                </c:pt>
                <c:pt idx="1860">
                  <c:v>12932228.75</c:v>
                </c:pt>
                <c:pt idx="1861">
                  <c:v>12952107.5</c:v>
                </c:pt>
                <c:pt idx="1862">
                  <c:v>12971986.25</c:v>
                </c:pt>
                <c:pt idx="1863">
                  <c:v>12991865</c:v>
                </c:pt>
                <c:pt idx="1864">
                  <c:v>13011743.75</c:v>
                </c:pt>
                <c:pt idx="1865">
                  <c:v>13031622.5</c:v>
                </c:pt>
                <c:pt idx="1866">
                  <c:v>13051501.25</c:v>
                </c:pt>
                <c:pt idx="1867">
                  <c:v>13071380</c:v>
                </c:pt>
                <c:pt idx="1868">
                  <c:v>13091258.75</c:v>
                </c:pt>
                <c:pt idx="1869">
                  <c:v>13111137.5</c:v>
                </c:pt>
                <c:pt idx="1870">
                  <c:v>13131016.25</c:v>
                </c:pt>
                <c:pt idx="1871">
                  <c:v>13150895</c:v>
                </c:pt>
                <c:pt idx="1872">
                  <c:v>13170773.75</c:v>
                </c:pt>
                <c:pt idx="1873">
                  <c:v>13190652.5</c:v>
                </c:pt>
                <c:pt idx="1874">
                  <c:v>13210531.25</c:v>
                </c:pt>
                <c:pt idx="1875">
                  <c:v>13230410</c:v>
                </c:pt>
                <c:pt idx="1876">
                  <c:v>13250288.75</c:v>
                </c:pt>
                <c:pt idx="1877">
                  <c:v>13270167.5</c:v>
                </c:pt>
                <c:pt idx="1878">
                  <c:v>13290046.25</c:v>
                </c:pt>
                <c:pt idx="1879">
                  <c:v>13309925</c:v>
                </c:pt>
                <c:pt idx="1880">
                  <c:v>13329803.75</c:v>
                </c:pt>
                <c:pt idx="1881">
                  <c:v>13349682.5</c:v>
                </c:pt>
                <c:pt idx="1882">
                  <c:v>13369561.25</c:v>
                </c:pt>
                <c:pt idx="1883">
                  <c:v>13389440</c:v>
                </c:pt>
                <c:pt idx="1884">
                  <c:v>13409318.75</c:v>
                </c:pt>
                <c:pt idx="1885">
                  <c:v>13429197.5</c:v>
                </c:pt>
                <c:pt idx="1886">
                  <c:v>13449076.25</c:v>
                </c:pt>
                <c:pt idx="1887">
                  <c:v>13468955</c:v>
                </c:pt>
                <c:pt idx="1888">
                  <c:v>13488833.75</c:v>
                </c:pt>
                <c:pt idx="1889">
                  <c:v>13508712.5</c:v>
                </c:pt>
                <c:pt idx="1890">
                  <c:v>13528591.25</c:v>
                </c:pt>
                <c:pt idx="1891">
                  <c:v>13548470</c:v>
                </c:pt>
                <c:pt idx="1892">
                  <c:v>13568348.75</c:v>
                </c:pt>
                <c:pt idx="1893">
                  <c:v>13588227.5</c:v>
                </c:pt>
                <c:pt idx="1894">
                  <c:v>13608106.25</c:v>
                </c:pt>
                <c:pt idx="1895">
                  <c:v>13627985</c:v>
                </c:pt>
                <c:pt idx="1896">
                  <c:v>13647863.75</c:v>
                </c:pt>
                <c:pt idx="1897">
                  <c:v>13667742.5</c:v>
                </c:pt>
                <c:pt idx="1898">
                  <c:v>13687621.25</c:v>
                </c:pt>
                <c:pt idx="1899">
                  <c:v>13707500</c:v>
                </c:pt>
                <c:pt idx="1900">
                  <c:v>13728916.25</c:v>
                </c:pt>
                <c:pt idx="1901">
                  <c:v>13750332.5</c:v>
                </c:pt>
                <c:pt idx="1902">
                  <c:v>13771748.75</c:v>
                </c:pt>
                <c:pt idx="1903">
                  <c:v>13793165</c:v>
                </c:pt>
                <c:pt idx="1904">
                  <c:v>13814581.25</c:v>
                </c:pt>
                <c:pt idx="1905">
                  <c:v>13835997.5</c:v>
                </c:pt>
                <c:pt idx="1906">
                  <c:v>13857413.75</c:v>
                </c:pt>
                <c:pt idx="1907">
                  <c:v>13878830</c:v>
                </c:pt>
                <c:pt idx="1908">
                  <c:v>13900246.25</c:v>
                </c:pt>
                <c:pt idx="1909">
                  <c:v>13921662.5</c:v>
                </c:pt>
                <c:pt idx="1910">
                  <c:v>13943078.75</c:v>
                </c:pt>
                <c:pt idx="1911">
                  <c:v>13964495</c:v>
                </c:pt>
                <c:pt idx="1912">
                  <c:v>13985911.25</c:v>
                </c:pt>
                <c:pt idx="1913">
                  <c:v>14007327.5</c:v>
                </c:pt>
                <c:pt idx="1914">
                  <c:v>14028743.75</c:v>
                </c:pt>
                <c:pt idx="1915">
                  <c:v>14050160</c:v>
                </c:pt>
                <c:pt idx="1916">
                  <c:v>14071576.25</c:v>
                </c:pt>
                <c:pt idx="1917">
                  <c:v>14092992.5</c:v>
                </c:pt>
                <c:pt idx="1918">
                  <c:v>14114408.75</c:v>
                </c:pt>
                <c:pt idx="1919">
                  <c:v>14135825</c:v>
                </c:pt>
                <c:pt idx="1920">
                  <c:v>14157241.25</c:v>
                </c:pt>
                <c:pt idx="1921">
                  <c:v>14178657.5</c:v>
                </c:pt>
                <c:pt idx="1922">
                  <c:v>14200073.75</c:v>
                </c:pt>
                <c:pt idx="1923">
                  <c:v>14221490</c:v>
                </c:pt>
                <c:pt idx="1924">
                  <c:v>14242906.25</c:v>
                </c:pt>
                <c:pt idx="1925">
                  <c:v>14264322.5</c:v>
                </c:pt>
                <c:pt idx="1926">
                  <c:v>14285738.75</c:v>
                </c:pt>
                <c:pt idx="1927">
                  <c:v>14307155</c:v>
                </c:pt>
                <c:pt idx="1928">
                  <c:v>14328571.25</c:v>
                </c:pt>
                <c:pt idx="1929">
                  <c:v>14349987.5</c:v>
                </c:pt>
                <c:pt idx="1930">
                  <c:v>14371403.75</c:v>
                </c:pt>
                <c:pt idx="1931">
                  <c:v>14392820</c:v>
                </c:pt>
                <c:pt idx="1932">
                  <c:v>14414236.25</c:v>
                </c:pt>
                <c:pt idx="1933">
                  <c:v>14435652.5</c:v>
                </c:pt>
                <c:pt idx="1934">
                  <c:v>14457068.75</c:v>
                </c:pt>
                <c:pt idx="1935">
                  <c:v>14478485</c:v>
                </c:pt>
                <c:pt idx="1936">
                  <c:v>14499901.25</c:v>
                </c:pt>
                <c:pt idx="1937">
                  <c:v>14521317.5</c:v>
                </c:pt>
                <c:pt idx="1938">
                  <c:v>14542733.75</c:v>
                </c:pt>
                <c:pt idx="1939">
                  <c:v>14564150</c:v>
                </c:pt>
                <c:pt idx="1940">
                  <c:v>14585566.25</c:v>
                </c:pt>
                <c:pt idx="1941">
                  <c:v>14606982.5</c:v>
                </c:pt>
                <c:pt idx="1942">
                  <c:v>14628398.75</c:v>
                </c:pt>
                <c:pt idx="1943">
                  <c:v>14649815</c:v>
                </c:pt>
                <c:pt idx="1944">
                  <c:v>14671231.25</c:v>
                </c:pt>
                <c:pt idx="1945">
                  <c:v>14692647.5</c:v>
                </c:pt>
                <c:pt idx="1946">
                  <c:v>14714063.75</c:v>
                </c:pt>
                <c:pt idx="1947">
                  <c:v>14735480</c:v>
                </c:pt>
                <c:pt idx="1948">
                  <c:v>14756896.25</c:v>
                </c:pt>
                <c:pt idx="1949">
                  <c:v>14778312.5</c:v>
                </c:pt>
                <c:pt idx="1950">
                  <c:v>14799728.75</c:v>
                </c:pt>
                <c:pt idx="1951">
                  <c:v>14821145</c:v>
                </c:pt>
                <c:pt idx="1952">
                  <c:v>14842561.25</c:v>
                </c:pt>
                <c:pt idx="1953">
                  <c:v>14863977.5</c:v>
                </c:pt>
                <c:pt idx="1954">
                  <c:v>14885393.75</c:v>
                </c:pt>
                <c:pt idx="1955">
                  <c:v>14906810</c:v>
                </c:pt>
                <c:pt idx="1956">
                  <c:v>14928226.25</c:v>
                </c:pt>
                <c:pt idx="1957">
                  <c:v>14949642.5</c:v>
                </c:pt>
                <c:pt idx="1958">
                  <c:v>14971058.75</c:v>
                </c:pt>
                <c:pt idx="1959">
                  <c:v>14992475</c:v>
                </c:pt>
                <c:pt idx="1960">
                  <c:v>15013891.25</c:v>
                </c:pt>
                <c:pt idx="1961">
                  <c:v>15035307.5</c:v>
                </c:pt>
                <c:pt idx="1962">
                  <c:v>15056723.75</c:v>
                </c:pt>
                <c:pt idx="1963">
                  <c:v>15078140</c:v>
                </c:pt>
                <c:pt idx="1964">
                  <c:v>15099556.25</c:v>
                </c:pt>
                <c:pt idx="1965">
                  <c:v>15120972.5</c:v>
                </c:pt>
                <c:pt idx="1966">
                  <c:v>15142388.75</c:v>
                </c:pt>
                <c:pt idx="1967">
                  <c:v>15163805</c:v>
                </c:pt>
                <c:pt idx="1968">
                  <c:v>15185221.25</c:v>
                </c:pt>
                <c:pt idx="1969">
                  <c:v>15206637.5</c:v>
                </c:pt>
                <c:pt idx="1970">
                  <c:v>15228053.75</c:v>
                </c:pt>
                <c:pt idx="1971">
                  <c:v>15249470</c:v>
                </c:pt>
                <c:pt idx="1972">
                  <c:v>15270886.25</c:v>
                </c:pt>
                <c:pt idx="1973">
                  <c:v>15292302.5</c:v>
                </c:pt>
                <c:pt idx="1974">
                  <c:v>15313718.75</c:v>
                </c:pt>
                <c:pt idx="1975">
                  <c:v>15335135</c:v>
                </c:pt>
                <c:pt idx="1976">
                  <c:v>15356551.25</c:v>
                </c:pt>
                <c:pt idx="1977">
                  <c:v>15377967.5</c:v>
                </c:pt>
                <c:pt idx="1978">
                  <c:v>15399383.75</c:v>
                </c:pt>
                <c:pt idx="1979">
                  <c:v>15420800</c:v>
                </c:pt>
                <c:pt idx="1980">
                  <c:v>15442216.25</c:v>
                </c:pt>
                <c:pt idx="1981">
                  <c:v>15463632.5</c:v>
                </c:pt>
                <c:pt idx="1982">
                  <c:v>15485048.75</c:v>
                </c:pt>
                <c:pt idx="1983">
                  <c:v>15506465</c:v>
                </c:pt>
                <c:pt idx="1984">
                  <c:v>15527881.25</c:v>
                </c:pt>
                <c:pt idx="1985">
                  <c:v>15549297.5</c:v>
                </c:pt>
                <c:pt idx="1986">
                  <c:v>15570713.75</c:v>
                </c:pt>
                <c:pt idx="1987">
                  <c:v>15592130</c:v>
                </c:pt>
                <c:pt idx="1988">
                  <c:v>15613546.25</c:v>
                </c:pt>
                <c:pt idx="1989">
                  <c:v>15634962.5</c:v>
                </c:pt>
                <c:pt idx="1990">
                  <c:v>15656378.75</c:v>
                </c:pt>
                <c:pt idx="1991">
                  <c:v>15677795</c:v>
                </c:pt>
                <c:pt idx="1992">
                  <c:v>15699211.25</c:v>
                </c:pt>
                <c:pt idx="1993">
                  <c:v>15720627.5</c:v>
                </c:pt>
                <c:pt idx="1994">
                  <c:v>15742043.75</c:v>
                </c:pt>
                <c:pt idx="1995">
                  <c:v>15763460</c:v>
                </c:pt>
                <c:pt idx="1996">
                  <c:v>15784876.25</c:v>
                </c:pt>
                <c:pt idx="1997">
                  <c:v>15806292.5</c:v>
                </c:pt>
                <c:pt idx="1998">
                  <c:v>15827708.75</c:v>
                </c:pt>
                <c:pt idx="1999">
                  <c:v>15849125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93536"/>
        <c:axId val="387694096"/>
      </c:scatterChart>
      <c:valAx>
        <c:axId val="387693536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94096"/>
        <c:crosses val="autoZero"/>
        <c:crossBetween val="midCat"/>
      </c:valAx>
      <c:valAx>
        <c:axId val="38769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69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CANSECO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Presas!$EZ$3:$EZ$502</c:f>
              <c:numCache>
                <c:formatCode>0.00</c:formatCode>
                <c:ptCount val="500"/>
                <c:pt idx="0">
                  <c:v>330</c:v>
                </c:pt>
                <c:pt idx="1">
                  <c:v>330.01</c:v>
                </c:pt>
                <c:pt idx="2">
                  <c:v>330.02</c:v>
                </c:pt>
                <c:pt idx="3">
                  <c:v>330.03</c:v>
                </c:pt>
                <c:pt idx="4">
                  <c:v>330.04</c:v>
                </c:pt>
                <c:pt idx="5">
                  <c:v>330.05</c:v>
                </c:pt>
                <c:pt idx="6">
                  <c:v>330.06</c:v>
                </c:pt>
                <c:pt idx="7">
                  <c:v>330.07</c:v>
                </c:pt>
                <c:pt idx="8">
                  <c:v>330.08</c:v>
                </c:pt>
                <c:pt idx="9">
                  <c:v>330.09</c:v>
                </c:pt>
                <c:pt idx="10">
                  <c:v>330.1</c:v>
                </c:pt>
                <c:pt idx="11">
                  <c:v>330.11</c:v>
                </c:pt>
                <c:pt idx="12">
                  <c:v>330.12</c:v>
                </c:pt>
                <c:pt idx="13">
                  <c:v>330.13</c:v>
                </c:pt>
                <c:pt idx="14">
                  <c:v>330.14</c:v>
                </c:pt>
                <c:pt idx="15">
                  <c:v>330.15</c:v>
                </c:pt>
                <c:pt idx="16">
                  <c:v>330.16</c:v>
                </c:pt>
                <c:pt idx="17">
                  <c:v>330.17</c:v>
                </c:pt>
                <c:pt idx="18">
                  <c:v>330.18</c:v>
                </c:pt>
                <c:pt idx="19">
                  <c:v>330.19</c:v>
                </c:pt>
                <c:pt idx="20">
                  <c:v>330.21</c:v>
                </c:pt>
                <c:pt idx="21">
                  <c:v>330.22</c:v>
                </c:pt>
                <c:pt idx="22">
                  <c:v>330.23</c:v>
                </c:pt>
                <c:pt idx="23">
                  <c:v>330.24</c:v>
                </c:pt>
                <c:pt idx="24">
                  <c:v>330.25</c:v>
                </c:pt>
                <c:pt idx="25">
                  <c:v>330.26</c:v>
                </c:pt>
                <c:pt idx="26">
                  <c:v>330.27</c:v>
                </c:pt>
                <c:pt idx="27">
                  <c:v>330.28</c:v>
                </c:pt>
                <c:pt idx="28">
                  <c:v>330.29</c:v>
                </c:pt>
                <c:pt idx="29">
                  <c:v>330.3</c:v>
                </c:pt>
                <c:pt idx="30">
                  <c:v>330.31</c:v>
                </c:pt>
                <c:pt idx="31">
                  <c:v>330.32</c:v>
                </c:pt>
                <c:pt idx="32">
                  <c:v>330.33</c:v>
                </c:pt>
                <c:pt idx="33">
                  <c:v>330.34</c:v>
                </c:pt>
                <c:pt idx="34">
                  <c:v>330.35</c:v>
                </c:pt>
                <c:pt idx="35">
                  <c:v>330.36</c:v>
                </c:pt>
                <c:pt idx="36">
                  <c:v>330.37</c:v>
                </c:pt>
                <c:pt idx="37">
                  <c:v>330.38</c:v>
                </c:pt>
                <c:pt idx="38">
                  <c:v>330.39</c:v>
                </c:pt>
                <c:pt idx="39">
                  <c:v>330.4</c:v>
                </c:pt>
                <c:pt idx="40">
                  <c:v>330.41</c:v>
                </c:pt>
                <c:pt idx="41">
                  <c:v>330.42</c:v>
                </c:pt>
                <c:pt idx="42">
                  <c:v>330.43</c:v>
                </c:pt>
                <c:pt idx="43">
                  <c:v>330.44</c:v>
                </c:pt>
                <c:pt idx="44">
                  <c:v>330.45</c:v>
                </c:pt>
                <c:pt idx="45">
                  <c:v>330.46</c:v>
                </c:pt>
                <c:pt idx="46">
                  <c:v>330.47</c:v>
                </c:pt>
                <c:pt idx="47">
                  <c:v>330.48</c:v>
                </c:pt>
                <c:pt idx="48">
                  <c:v>330.49</c:v>
                </c:pt>
                <c:pt idx="49">
                  <c:v>330.5</c:v>
                </c:pt>
                <c:pt idx="50">
                  <c:v>330.51</c:v>
                </c:pt>
                <c:pt idx="51">
                  <c:v>330.52</c:v>
                </c:pt>
                <c:pt idx="52">
                  <c:v>330.53</c:v>
                </c:pt>
                <c:pt idx="53">
                  <c:v>330.54</c:v>
                </c:pt>
                <c:pt idx="54">
                  <c:v>330.55</c:v>
                </c:pt>
                <c:pt idx="55">
                  <c:v>330.56</c:v>
                </c:pt>
                <c:pt idx="56">
                  <c:v>330.57</c:v>
                </c:pt>
                <c:pt idx="57">
                  <c:v>330.58</c:v>
                </c:pt>
                <c:pt idx="58">
                  <c:v>330.59</c:v>
                </c:pt>
                <c:pt idx="59">
                  <c:v>330.6</c:v>
                </c:pt>
                <c:pt idx="60">
                  <c:v>330.61</c:v>
                </c:pt>
                <c:pt idx="61">
                  <c:v>330.62</c:v>
                </c:pt>
                <c:pt idx="62">
                  <c:v>330.63</c:v>
                </c:pt>
                <c:pt idx="63">
                  <c:v>330.64</c:v>
                </c:pt>
                <c:pt idx="64">
                  <c:v>330.65</c:v>
                </c:pt>
                <c:pt idx="65">
                  <c:v>330.66</c:v>
                </c:pt>
                <c:pt idx="66">
                  <c:v>330.67</c:v>
                </c:pt>
                <c:pt idx="67">
                  <c:v>330.68</c:v>
                </c:pt>
                <c:pt idx="68">
                  <c:v>330.69</c:v>
                </c:pt>
                <c:pt idx="69">
                  <c:v>330.7</c:v>
                </c:pt>
                <c:pt idx="70">
                  <c:v>330.71</c:v>
                </c:pt>
                <c:pt idx="71">
                  <c:v>330.72</c:v>
                </c:pt>
                <c:pt idx="72">
                  <c:v>330.73</c:v>
                </c:pt>
                <c:pt idx="73">
                  <c:v>330.74</c:v>
                </c:pt>
                <c:pt idx="74">
                  <c:v>330.75</c:v>
                </c:pt>
                <c:pt idx="75">
                  <c:v>330.76</c:v>
                </c:pt>
                <c:pt idx="76">
                  <c:v>330.77</c:v>
                </c:pt>
                <c:pt idx="77">
                  <c:v>330.78</c:v>
                </c:pt>
                <c:pt idx="78">
                  <c:v>330.79</c:v>
                </c:pt>
                <c:pt idx="79">
                  <c:v>330.8</c:v>
                </c:pt>
                <c:pt idx="80">
                  <c:v>330.81</c:v>
                </c:pt>
                <c:pt idx="81">
                  <c:v>330.82</c:v>
                </c:pt>
                <c:pt idx="82">
                  <c:v>330.83</c:v>
                </c:pt>
                <c:pt idx="83">
                  <c:v>330.84</c:v>
                </c:pt>
                <c:pt idx="84">
                  <c:v>330.85</c:v>
                </c:pt>
                <c:pt idx="85">
                  <c:v>330.86</c:v>
                </c:pt>
                <c:pt idx="86">
                  <c:v>330.87</c:v>
                </c:pt>
                <c:pt idx="87">
                  <c:v>330.88</c:v>
                </c:pt>
                <c:pt idx="88">
                  <c:v>330.89</c:v>
                </c:pt>
                <c:pt idx="89">
                  <c:v>330.9</c:v>
                </c:pt>
                <c:pt idx="90">
                  <c:v>330.91</c:v>
                </c:pt>
                <c:pt idx="91">
                  <c:v>330.92</c:v>
                </c:pt>
                <c:pt idx="92">
                  <c:v>330.93</c:v>
                </c:pt>
                <c:pt idx="93">
                  <c:v>330.94</c:v>
                </c:pt>
                <c:pt idx="94">
                  <c:v>330.95</c:v>
                </c:pt>
                <c:pt idx="95">
                  <c:v>330.96</c:v>
                </c:pt>
                <c:pt idx="96">
                  <c:v>330.97</c:v>
                </c:pt>
                <c:pt idx="97">
                  <c:v>330.98</c:v>
                </c:pt>
                <c:pt idx="98">
                  <c:v>330.99</c:v>
                </c:pt>
                <c:pt idx="99">
                  <c:v>331</c:v>
                </c:pt>
                <c:pt idx="100">
                  <c:v>331.01</c:v>
                </c:pt>
                <c:pt idx="101">
                  <c:v>331.02</c:v>
                </c:pt>
                <c:pt idx="102">
                  <c:v>331.03</c:v>
                </c:pt>
                <c:pt idx="103">
                  <c:v>331.04</c:v>
                </c:pt>
                <c:pt idx="104">
                  <c:v>331.05</c:v>
                </c:pt>
                <c:pt idx="105">
                  <c:v>331.06</c:v>
                </c:pt>
                <c:pt idx="106">
                  <c:v>331.07</c:v>
                </c:pt>
                <c:pt idx="107">
                  <c:v>331.08</c:v>
                </c:pt>
                <c:pt idx="108">
                  <c:v>331.09</c:v>
                </c:pt>
                <c:pt idx="109">
                  <c:v>331.1</c:v>
                </c:pt>
                <c:pt idx="110">
                  <c:v>331.11</c:v>
                </c:pt>
                <c:pt idx="111">
                  <c:v>331.12</c:v>
                </c:pt>
                <c:pt idx="112">
                  <c:v>331.13</c:v>
                </c:pt>
                <c:pt idx="113">
                  <c:v>331.14</c:v>
                </c:pt>
                <c:pt idx="114">
                  <c:v>331.15</c:v>
                </c:pt>
                <c:pt idx="115">
                  <c:v>331.16</c:v>
                </c:pt>
                <c:pt idx="116">
                  <c:v>331.17</c:v>
                </c:pt>
                <c:pt idx="117">
                  <c:v>331.18</c:v>
                </c:pt>
                <c:pt idx="118">
                  <c:v>331.19</c:v>
                </c:pt>
                <c:pt idx="119">
                  <c:v>331.2</c:v>
                </c:pt>
                <c:pt idx="120">
                  <c:v>331.21</c:v>
                </c:pt>
                <c:pt idx="121">
                  <c:v>331.22</c:v>
                </c:pt>
                <c:pt idx="122">
                  <c:v>331.23</c:v>
                </c:pt>
                <c:pt idx="123">
                  <c:v>331.24</c:v>
                </c:pt>
                <c:pt idx="124">
                  <c:v>331.25</c:v>
                </c:pt>
                <c:pt idx="125">
                  <c:v>331.26</c:v>
                </c:pt>
                <c:pt idx="126">
                  <c:v>331.27</c:v>
                </c:pt>
                <c:pt idx="127">
                  <c:v>331.28</c:v>
                </c:pt>
                <c:pt idx="128">
                  <c:v>331.29</c:v>
                </c:pt>
                <c:pt idx="129">
                  <c:v>331.3</c:v>
                </c:pt>
                <c:pt idx="130">
                  <c:v>331.31</c:v>
                </c:pt>
                <c:pt idx="131">
                  <c:v>331.32</c:v>
                </c:pt>
                <c:pt idx="132">
                  <c:v>331.33</c:v>
                </c:pt>
                <c:pt idx="133">
                  <c:v>331.34</c:v>
                </c:pt>
                <c:pt idx="134">
                  <c:v>331.35</c:v>
                </c:pt>
                <c:pt idx="135">
                  <c:v>331.36</c:v>
                </c:pt>
                <c:pt idx="136">
                  <c:v>331.37</c:v>
                </c:pt>
                <c:pt idx="137">
                  <c:v>331.38</c:v>
                </c:pt>
                <c:pt idx="138">
                  <c:v>331.39</c:v>
                </c:pt>
                <c:pt idx="139">
                  <c:v>331.4</c:v>
                </c:pt>
                <c:pt idx="140">
                  <c:v>331.41</c:v>
                </c:pt>
                <c:pt idx="141">
                  <c:v>331.42</c:v>
                </c:pt>
                <c:pt idx="142">
                  <c:v>331.43</c:v>
                </c:pt>
                <c:pt idx="143">
                  <c:v>331.44</c:v>
                </c:pt>
                <c:pt idx="144">
                  <c:v>331.45</c:v>
                </c:pt>
                <c:pt idx="145">
                  <c:v>331.46</c:v>
                </c:pt>
                <c:pt idx="146">
                  <c:v>331.47</c:v>
                </c:pt>
                <c:pt idx="147">
                  <c:v>331.48</c:v>
                </c:pt>
                <c:pt idx="148">
                  <c:v>331.49</c:v>
                </c:pt>
                <c:pt idx="149">
                  <c:v>331.5</c:v>
                </c:pt>
                <c:pt idx="150">
                  <c:v>331.51</c:v>
                </c:pt>
                <c:pt idx="151">
                  <c:v>331.52</c:v>
                </c:pt>
                <c:pt idx="152">
                  <c:v>331.53</c:v>
                </c:pt>
                <c:pt idx="153">
                  <c:v>331.54</c:v>
                </c:pt>
                <c:pt idx="154">
                  <c:v>331.55</c:v>
                </c:pt>
                <c:pt idx="155">
                  <c:v>331.56</c:v>
                </c:pt>
                <c:pt idx="156">
                  <c:v>331.57</c:v>
                </c:pt>
                <c:pt idx="157">
                  <c:v>331.58</c:v>
                </c:pt>
                <c:pt idx="158">
                  <c:v>331.59</c:v>
                </c:pt>
                <c:pt idx="159">
                  <c:v>331.6</c:v>
                </c:pt>
                <c:pt idx="160">
                  <c:v>331.61</c:v>
                </c:pt>
                <c:pt idx="161">
                  <c:v>331.62</c:v>
                </c:pt>
                <c:pt idx="162">
                  <c:v>331.63</c:v>
                </c:pt>
                <c:pt idx="163">
                  <c:v>331.64</c:v>
                </c:pt>
                <c:pt idx="164">
                  <c:v>331.65</c:v>
                </c:pt>
                <c:pt idx="165">
                  <c:v>331.66</c:v>
                </c:pt>
                <c:pt idx="166">
                  <c:v>331.67</c:v>
                </c:pt>
                <c:pt idx="167">
                  <c:v>331.68</c:v>
                </c:pt>
                <c:pt idx="168">
                  <c:v>331.69</c:v>
                </c:pt>
                <c:pt idx="169">
                  <c:v>331.7</c:v>
                </c:pt>
                <c:pt idx="170">
                  <c:v>331.71</c:v>
                </c:pt>
                <c:pt idx="171">
                  <c:v>331.72</c:v>
                </c:pt>
                <c:pt idx="172">
                  <c:v>331.73</c:v>
                </c:pt>
                <c:pt idx="173">
                  <c:v>331.74</c:v>
                </c:pt>
                <c:pt idx="174">
                  <c:v>331.75</c:v>
                </c:pt>
                <c:pt idx="175">
                  <c:v>331.76</c:v>
                </c:pt>
                <c:pt idx="176">
                  <c:v>331.77</c:v>
                </c:pt>
                <c:pt idx="177">
                  <c:v>331.78</c:v>
                </c:pt>
                <c:pt idx="178">
                  <c:v>331.79</c:v>
                </c:pt>
                <c:pt idx="179">
                  <c:v>331.8</c:v>
                </c:pt>
                <c:pt idx="180">
                  <c:v>331.81</c:v>
                </c:pt>
                <c:pt idx="181">
                  <c:v>331.82</c:v>
                </c:pt>
                <c:pt idx="182">
                  <c:v>331.83</c:v>
                </c:pt>
                <c:pt idx="183">
                  <c:v>331.84</c:v>
                </c:pt>
                <c:pt idx="184">
                  <c:v>331.85</c:v>
                </c:pt>
                <c:pt idx="185">
                  <c:v>331.86</c:v>
                </c:pt>
                <c:pt idx="186">
                  <c:v>331.87</c:v>
                </c:pt>
                <c:pt idx="187">
                  <c:v>331.88</c:v>
                </c:pt>
                <c:pt idx="188">
                  <c:v>331.89</c:v>
                </c:pt>
                <c:pt idx="189">
                  <c:v>331.9</c:v>
                </c:pt>
                <c:pt idx="190">
                  <c:v>331.91</c:v>
                </c:pt>
                <c:pt idx="191">
                  <c:v>331.92</c:v>
                </c:pt>
                <c:pt idx="192">
                  <c:v>331.93</c:v>
                </c:pt>
                <c:pt idx="193">
                  <c:v>331.94</c:v>
                </c:pt>
                <c:pt idx="194">
                  <c:v>331.95</c:v>
                </c:pt>
                <c:pt idx="195">
                  <c:v>331.96</c:v>
                </c:pt>
                <c:pt idx="196">
                  <c:v>331.97</c:v>
                </c:pt>
                <c:pt idx="197">
                  <c:v>331.98</c:v>
                </c:pt>
                <c:pt idx="198">
                  <c:v>331.99</c:v>
                </c:pt>
                <c:pt idx="199">
                  <c:v>332</c:v>
                </c:pt>
                <c:pt idx="200">
                  <c:v>332.01</c:v>
                </c:pt>
                <c:pt idx="201">
                  <c:v>332.02</c:v>
                </c:pt>
                <c:pt idx="202">
                  <c:v>332.03</c:v>
                </c:pt>
                <c:pt idx="203">
                  <c:v>332.04</c:v>
                </c:pt>
                <c:pt idx="204">
                  <c:v>332.05</c:v>
                </c:pt>
                <c:pt idx="205">
                  <c:v>332.06</c:v>
                </c:pt>
                <c:pt idx="206">
                  <c:v>332.07</c:v>
                </c:pt>
                <c:pt idx="207">
                  <c:v>332.08</c:v>
                </c:pt>
                <c:pt idx="208">
                  <c:v>332.09</c:v>
                </c:pt>
                <c:pt idx="209">
                  <c:v>332.1</c:v>
                </c:pt>
                <c:pt idx="210">
                  <c:v>332.11</c:v>
                </c:pt>
                <c:pt idx="211">
                  <c:v>332.12</c:v>
                </c:pt>
                <c:pt idx="212">
                  <c:v>332.13</c:v>
                </c:pt>
                <c:pt idx="213">
                  <c:v>332.14</c:v>
                </c:pt>
                <c:pt idx="214">
                  <c:v>332.15</c:v>
                </c:pt>
                <c:pt idx="215">
                  <c:v>332.16</c:v>
                </c:pt>
                <c:pt idx="216">
                  <c:v>332.17</c:v>
                </c:pt>
                <c:pt idx="217">
                  <c:v>332.18</c:v>
                </c:pt>
                <c:pt idx="218">
                  <c:v>332.19</c:v>
                </c:pt>
                <c:pt idx="219">
                  <c:v>332.2</c:v>
                </c:pt>
                <c:pt idx="220">
                  <c:v>332.21</c:v>
                </c:pt>
                <c:pt idx="221">
                  <c:v>332.22</c:v>
                </c:pt>
                <c:pt idx="222">
                  <c:v>332.23</c:v>
                </c:pt>
                <c:pt idx="223">
                  <c:v>332.24</c:v>
                </c:pt>
                <c:pt idx="224">
                  <c:v>332.25</c:v>
                </c:pt>
                <c:pt idx="225">
                  <c:v>332.26</c:v>
                </c:pt>
                <c:pt idx="226">
                  <c:v>332.27</c:v>
                </c:pt>
                <c:pt idx="227">
                  <c:v>332.28</c:v>
                </c:pt>
                <c:pt idx="228">
                  <c:v>332.29</c:v>
                </c:pt>
                <c:pt idx="229">
                  <c:v>332.3</c:v>
                </c:pt>
                <c:pt idx="230">
                  <c:v>332.31</c:v>
                </c:pt>
                <c:pt idx="231">
                  <c:v>332.32</c:v>
                </c:pt>
                <c:pt idx="232">
                  <c:v>332.33</c:v>
                </c:pt>
                <c:pt idx="233">
                  <c:v>332.34</c:v>
                </c:pt>
                <c:pt idx="234">
                  <c:v>332.35</c:v>
                </c:pt>
                <c:pt idx="235">
                  <c:v>332.36</c:v>
                </c:pt>
                <c:pt idx="236">
                  <c:v>332.37</c:v>
                </c:pt>
                <c:pt idx="237">
                  <c:v>332.38</c:v>
                </c:pt>
                <c:pt idx="238">
                  <c:v>332.39</c:v>
                </c:pt>
                <c:pt idx="239">
                  <c:v>332.4</c:v>
                </c:pt>
                <c:pt idx="240">
                  <c:v>332.41</c:v>
                </c:pt>
                <c:pt idx="241">
                  <c:v>332.42</c:v>
                </c:pt>
                <c:pt idx="242">
                  <c:v>332.43</c:v>
                </c:pt>
                <c:pt idx="243">
                  <c:v>332.44</c:v>
                </c:pt>
                <c:pt idx="244">
                  <c:v>332.45</c:v>
                </c:pt>
                <c:pt idx="245">
                  <c:v>332.46</c:v>
                </c:pt>
                <c:pt idx="246">
                  <c:v>332.47</c:v>
                </c:pt>
                <c:pt idx="247">
                  <c:v>332.48</c:v>
                </c:pt>
                <c:pt idx="248">
                  <c:v>332.49</c:v>
                </c:pt>
                <c:pt idx="249">
                  <c:v>332.5</c:v>
                </c:pt>
                <c:pt idx="250">
                  <c:v>332.51</c:v>
                </c:pt>
                <c:pt idx="251">
                  <c:v>332.52</c:v>
                </c:pt>
                <c:pt idx="252">
                  <c:v>332.53</c:v>
                </c:pt>
                <c:pt idx="253">
                  <c:v>332.54</c:v>
                </c:pt>
                <c:pt idx="254">
                  <c:v>332.55</c:v>
                </c:pt>
                <c:pt idx="255">
                  <c:v>332.56</c:v>
                </c:pt>
                <c:pt idx="256">
                  <c:v>332.57</c:v>
                </c:pt>
                <c:pt idx="257">
                  <c:v>332.58</c:v>
                </c:pt>
                <c:pt idx="258">
                  <c:v>332.59</c:v>
                </c:pt>
                <c:pt idx="259">
                  <c:v>332.6</c:v>
                </c:pt>
                <c:pt idx="260">
                  <c:v>332.61</c:v>
                </c:pt>
                <c:pt idx="261">
                  <c:v>332.62</c:v>
                </c:pt>
                <c:pt idx="262">
                  <c:v>332.63</c:v>
                </c:pt>
                <c:pt idx="263">
                  <c:v>332.64</c:v>
                </c:pt>
                <c:pt idx="264">
                  <c:v>332.65</c:v>
                </c:pt>
                <c:pt idx="265">
                  <c:v>332.66</c:v>
                </c:pt>
                <c:pt idx="266">
                  <c:v>332.67</c:v>
                </c:pt>
                <c:pt idx="267">
                  <c:v>332.68</c:v>
                </c:pt>
                <c:pt idx="268">
                  <c:v>332.69</c:v>
                </c:pt>
                <c:pt idx="269">
                  <c:v>332.7</c:v>
                </c:pt>
                <c:pt idx="270">
                  <c:v>332.71</c:v>
                </c:pt>
                <c:pt idx="271">
                  <c:v>332.72</c:v>
                </c:pt>
                <c:pt idx="272">
                  <c:v>332.73</c:v>
                </c:pt>
                <c:pt idx="273">
                  <c:v>332.74</c:v>
                </c:pt>
                <c:pt idx="274">
                  <c:v>332.75</c:v>
                </c:pt>
                <c:pt idx="275">
                  <c:v>332.76</c:v>
                </c:pt>
                <c:pt idx="276">
                  <c:v>332.77</c:v>
                </c:pt>
                <c:pt idx="277">
                  <c:v>332.78</c:v>
                </c:pt>
                <c:pt idx="278">
                  <c:v>332.79</c:v>
                </c:pt>
                <c:pt idx="279">
                  <c:v>332.8</c:v>
                </c:pt>
                <c:pt idx="280">
                  <c:v>332.81</c:v>
                </c:pt>
                <c:pt idx="281">
                  <c:v>332.82</c:v>
                </c:pt>
                <c:pt idx="282">
                  <c:v>332.83</c:v>
                </c:pt>
                <c:pt idx="283">
                  <c:v>332.84</c:v>
                </c:pt>
                <c:pt idx="284">
                  <c:v>332.85</c:v>
                </c:pt>
                <c:pt idx="285">
                  <c:v>332.86</c:v>
                </c:pt>
                <c:pt idx="286">
                  <c:v>332.87</c:v>
                </c:pt>
                <c:pt idx="287">
                  <c:v>332.88</c:v>
                </c:pt>
                <c:pt idx="288">
                  <c:v>332.89</c:v>
                </c:pt>
                <c:pt idx="289">
                  <c:v>332.9</c:v>
                </c:pt>
                <c:pt idx="290">
                  <c:v>332.91</c:v>
                </c:pt>
                <c:pt idx="291">
                  <c:v>332.92</c:v>
                </c:pt>
                <c:pt idx="292">
                  <c:v>332.93</c:v>
                </c:pt>
                <c:pt idx="293">
                  <c:v>332.94</c:v>
                </c:pt>
                <c:pt idx="294">
                  <c:v>332.95</c:v>
                </c:pt>
                <c:pt idx="295">
                  <c:v>332.96</c:v>
                </c:pt>
                <c:pt idx="296">
                  <c:v>332.97</c:v>
                </c:pt>
                <c:pt idx="297">
                  <c:v>332.98</c:v>
                </c:pt>
                <c:pt idx="298">
                  <c:v>332.99</c:v>
                </c:pt>
                <c:pt idx="299">
                  <c:v>333</c:v>
                </c:pt>
                <c:pt idx="300">
                  <c:v>333.01</c:v>
                </c:pt>
                <c:pt idx="301">
                  <c:v>333.02</c:v>
                </c:pt>
                <c:pt idx="302">
                  <c:v>333.03</c:v>
                </c:pt>
                <c:pt idx="303">
                  <c:v>333.04</c:v>
                </c:pt>
                <c:pt idx="304">
                  <c:v>333.05</c:v>
                </c:pt>
                <c:pt idx="305">
                  <c:v>333.06</c:v>
                </c:pt>
                <c:pt idx="306">
                  <c:v>333.07</c:v>
                </c:pt>
                <c:pt idx="307">
                  <c:v>333.08</c:v>
                </c:pt>
                <c:pt idx="308">
                  <c:v>333.09</c:v>
                </c:pt>
                <c:pt idx="309">
                  <c:v>333.1</c:v>
                </c:pt>
                <c:pt idx="310">
                  <c:v>333.11</c:v>
                </c:pt>
                <c:pt idx="311">
                  <c:v>333.12</c:v>
                </c:pt>
                <c:pt idx="312">
                  <c:v>333.13</c:v>
                </c:pt>
                <c:pt idx="313">
                  <c:v>333.14</c:v>
                </c:pt>
                <c:pt idx="314">
                  <c:v>333.15</c:v>
                </c:pt>
                <c:pt idx="315">
                  <c:v>333.16</c:v>
                </c:pt>
                <c:pt idx="316">
                  <c:v>333.17</c:v>
                </c:pt>
                <c:pt idx="317">
                  <c:v>333.18</c:v>
                </c:pt>
                <c:pt idx="318">
                  <c:v>333.19</c:v>
                </c:pt>
                <c:pt idx="319">
                  <c:v>333.2</c:v>
                </c:pt>
                <c:pt idx="320">
                  <c:v>333.21</c:v>
                </c:pt>
                <c:pt idx="321">
                  <c:v>333.22</c:v>
                </c:pt>
                <c:pt idx="322">
                  <c:v>333.23</c:v>
                </c:pt>
                <c:pt idx="323">
                  <c:v>333.24</c:v>
                </c:pt>
                <c:pt idx="324">
                  <c:v>333.25</c:v>
                </c:pt>
                <c:pt idx="325">
                  <c:v>333.26</c:v>
                </c:pt>
                <c:pt idx="326">
                  <c:v>333.27</c:v>
                </c:pt>
                <c:pt idx="327">
                  <c:v>333.28</c:v>
                </c:pt>
                <c:pt idx="328">
                  <c:v>333.29</c:v>
                </c:pt>
                <c:pt idx="329">
                  <c:v>333.3</c:v>
                </c:pt>
                <c:pt idx="330">
                  <c:v>333.31</c:v>
                </c:pt>
                <c:pt idx="331">
                  <c:v>333.32</c:v>
                </c:pt>
                <c:pt idx="332">
                  <c:v>333.33</c:v>
                </c:pt>
                <c:pt idx="333">
                  <c:v>333.34</c:v>
                </c:pt>
                <c:pt idx="334">
                  <c:v>333.35</c:v>
                </c:pt>
                <c:pt idx="335">
                  <c:v>333.36</c:v>
                </c:pt>
                <c:pt idx="336">
                  <c:v>333.37</c:v>
                </c:pt>
                <c:pt idx="337">
                  <c:v>333.38</c:v>
                </c:pt>
                <c:pt idx="338">
                  <c:v>333.39</c:v>
                </c:pt>
                <c:pt idx="339">
                  <c:v>333.4</c:v>
                </c:pt>
                <c:pt idx="340">
                  <c:v>333.41</c:v>
                </c:pt>
                <c:pt idx="341">
                  <c:v>333.42</c:v>
                </c:pt>
                <c:pt idx="342">
                  <c:v>333.43</c:v>
                </c:pt>
                <c:pt idx="343">
                  <c:v>333.44</c:v>
                </c:pt>
                <c:pt idx="344">
                  <c:v>333.45</c:v>
                </c:pt>
                <c:pt idx="345">
                  <c:v>333.46</c:v>
                </c:pt>
                <c:pt idx="346">
                  <c:v>333.47</c:v>
                </c:pt>
                <c:pt idx="347">
                  <c:v>333.48</c:v>
                </c:pt>
                <c:pt idx="348">
                  <c:v>333.49</c:v>
                </c:pt>
                <c:pt idx="349">
                  <c:v>333.5</c:v>
                </c:pt>
                <c:pt idx="350">
                  <c:v>333.51</c:v>
                </c:pt>
                <c:pt idx="351">
                  <c:v>333.52</c:v>
                </c:pt>
                <c:pt idx="352">
                  <c:v>333.53</c:v>
                </c:pt>
                <c:pt idx="353">
                  <c:v>333.54</c:v>
                </c:pt>
                <c:pt idx="354">
                  <c:v>333.55</c:v>
                </c:pt>
                <c:pt idx="355">
                  <c:v>333.56</c:v>
                </c:pt>
                <c:pt idx="356">
                  <c:v>333.57</c:v>
                </c:pt>
                <c:pt idx="357">
                  <c:v>333.58</c:v>
                </c:pt>
                <c:pt idx="358">
                  <c:v>333.59</c:v>
                </c:pt>
                <c:pt idx="359">
                  <c:v>333.6</c:v>
                </c:pt>
                <c:pt idx="360">
                  <c:v>333.61</c:v>
                </c:pt>
                <c:pt idx="361">
                  <c:v>333.62</c:v>
                </c:pt>
                <c:pt idx="362">
                  <c:v>333.63</c:v>
                </c:pt>
                <c:pt idx="363">
                  <c:v>333.64</c:v>
                </c:pt>
                <c:pt idx="364">
                  <c:v>333.65</c:v>
                </c:pt>
                <c:pt idx="365">
                  <c:v>333.66</c:v>
                </c:pt>
                <c:pt idx="366">
                  <c:v>333.67</c:v>
                </c:pt>
                <c:pt idx="367">
                  <c:v>333.68</c:v>
                </c:pt>
                <c:pt idx="368">
                  <c:v>333.69</c:v>
                </c:pt>
                <c:pt idx="369">
                  <c:v>333.7</c:v>
                </c:pt>
                <c:pt idx="370">
                  <c:v>333.71</c:v>
                </c:pt>
                <c:pt idx="371">
                  <c:v>333.72</c:v>
                </c:pt>
                <c:pt idx="372">
                  <c:v>333.73</c:v>
                </c:pt>
                <c:pt idx="373">
                  <c:v>333.74</c:v>
                </c:pt>
                <c:pt idx="374">
                  <c:v>333.75</c:v>
                </c:pt>
                <c:pt idx="375">
                  <c:v>333.76</c:v>
                </c:pt>
                <c:pt idx="376">
                  <c:v>333.77</c:v>
                </c:pt>
                <c:pt idx="377">
                  <c:v>333.78</c:v>
                </c:pt>
                <c:pt idx="378">
                  <c:v>333.79</c:v>
                </c:pt>
                <c:pt idx="379">
                  <c:v>333.8</c:v>
                </c:pt>
                <c:pt idx="380">
                  <c:v>333.81</c:v>
                </c:pt>
                <c:pt idx="381">
                  <c:v>333.82</c:v>
                </c:pt>
                <c:pt idx="382">
                  <c:v>333.83</c:v>
                </c:pt>
                <c:pt idx="383">
                  <c:v>333.84</c:v>
                </c:pt>
                <c:pt idx="384">
                  <c:v>333.85</c:v>
                </c:pt>
                <c:pt idx="385">
                  <c:v>333.86</c:v>
                </c:pt>
                <c:pt idx="386">
                  <c:v>333.87</c:v>
                </c:pt>
                <c:pt idx="387">
                  <c:v>333.88</c:v>
                </c:pt>
                <c:pt idx="388">
                  <c:v>333.89</c:v>
                </c:pt>
                <c:pt idx="389">
                  <c:v>333.9</c:v>
                </c:pt>
                <c:pt idx="390">
                  <c:v>333.91</c:v>
                </c:pt>
                <c:pt idx="391">
                  <c:v>333.92</c:v>
                </c:pt>
                <c:pt idx="392">
                  <c:v>333.93</c:v>
                </c:pt>
                <c:pt idx="393">
                  <c:v>333.94</c:v>
                </c:pt>
                <c:pt idx="394">
                  <c:v>333.95</c:v>
                </c:pt>
                <c:pt idx="395">
                  <c:v>333.96</c:v>
                </c:pt>
                <c:pt idx="396">
                  <c:v>333.97</c:v>
                </c:pt>
                <c:pt idx="397">
                  <c:v>333.98</c:v>
                </c:pt>
                <c:pt idx="398">
                  <c:v>333.99</c:v>
                </c:pt>
                <c:pt idx="399">
                  <c:v>334</c:v>
                </c:pt>
                <c:pt idx="400">
                  <c:v>334.01</c:v>
                </c:pt>
                <c:pt idx="401">
                  <c:v>334.02</c:v>
                </c:pt>
                <c:pt idx="402">
                  <c:v>334.03</c:v>
                </c:pt>
                <c:pt idx="403">
                  <c:v>334.04</c:v>
                </c:pt>
                <c:pt idx="404">
                  <c:v>334.05</c:v>
                </c:pt>
                <c:pt idx="405">
                  <c:v>334.06</c:v>
                </c:pt>
                <c:pt idx="406">
                  <c:v>334.07</c:v>
                </c:pt>
                <c:pt idx="407">
                  <c:v>334.08</c:v>
                </c:pt>
                <c:pt idx="408">
                  <c:v>334.09</c:v>
                </c:pt>
                <c:pt idx="409">
                  <c:v>334.1</c:v>
                </c:pt>
                <c:pt idx="410">
                  <c:v>334.11</c:v>
                </c:pt>
                <c:pt idx="411">
                  <c:v>334.12</c:v>
                </c:pt>
                <c:pt idx="412">
                  <c:v>334.13</c:v>
                </c:pt>
                <c:pt idx="413">
                  <c:v>334.14</c:v>
                </c:pt>
                <c:pt idx="414">
                  <c:v>334.15</c:v>
                </c:pt>
                <c:pt idx="415">
                  <c:v>334.16</c:v>
                </c:pt>
                <c:pt idx="416">
                  <c:v>334.17</c:v>
                </c:pt>
                <c:pt idx="417">
                  <c:v>334.18</c:v>
                </c:pt>
                <c:pt idx="418">
                  <c:v>334.19</c:v>
                </c:pt>
                <c:pt idx="419">
                  <c:v>334.2</c:v>
                </c:pt>
                <c:pt idx="420">
                  <c:v>334.21</c:v>
                </c:pt>
                <c:pt idx="421">
                  <c:v>334.22</c:v>
                </c:pt>
                <c:pt idx="422">
                  <c:v>334.23</c:v>
                </c:pt>
                <c:pt idx="423">
                  <c:v>334.24</c:v>
                </c:pt>
                <c:pt idx="424">
                  <c:v>334.25</c:v>
                </c:pt>
                <c:pt idx="425">
                  <c:v>334.26</c:v>
                </c:pt>
                <c:pt idx="426">
                  <c:v>334.27</c:v>
                </c:pt>
                <c:pt idx="427">
                  <c:v>334.28</c:v>
                </c:pt>
                <c:pt idx="428">
                  <c:v>334.29</c:v>
                </c:pt>
                <c:pt idx="429">
                  <c:v>334.3</c:v>
                </c:pt>
                <c:pt idx="430">
                  <c:v>334.31</c:v>
                </c:pt>
                <c:pt idx="431">
                  <c:v>334.32</c:v>
                </c:pt>
                <c:pt idx="432">
                  <c:v>334.33</c:v>
                </c:pt>
                <c:pt idx="433">
                  <c:v>334.34</c:v>
                </c:pt>
                <c:pt idx="434">
                  <c:v>334.35</c:v>
                </c:pt>
                <c:pt idx="435">
                  <c:v>334.36</c:v>
                </c:pt>
                <c:pt idx="436">
                  <c:v>334.37</c:v>
                </c:pt>
                <c:pt idx="437">
                  <c:v>334.38</c:v>
                </c:pt>
                <c:pt idx="438">
                  <c:v>334.39</c:v>
                </c:pt>
                <c:pt idx="439">
                  <c:v>334.4</c:v>
                </c:pt>
                <c:pt idx="440">
                  <c:v>334.41</c:v>
                </c:pt>
                <c:pt idx="441">
                  <c:v>334.42</c:v>
                </c:pt>
                <c:pt idx="442">
                  <c:v>334.43</c:v>
                </c:pt>
                <c:pt idx="443">
                  <c:v>334.44</c:v>
                </c:pt>
                <c:pt idx="444">
                  <c:v>334.45</c:v>
                </c:pt>
                <c:pt idx="445">
                  <c:v>334.46</c:v>
                </c:pt>
                <c:pt idx="446">
                  <c:v>334.47</c:v>
                </c:pt>
                <c:pt idx="447">
                  <c:v>334.48</c:v>
                </c:pt>
                <c:pt idx="448">
                  <c:v>334.49</c:v>
                </c:pt>
                <c:pt idx="449">
                  <c:v>334.5</c:v>
                </c:pt>
                <c:pt idx="450">
                  <c:v>334.51</c:v>
                </c:pt>
                <c:pt idx="451">
                  <c:v>334.52</c:v>
                </c:pt>
                <c:pt idx="452">
                  <c:v>334.53</c:v>
                </c:pt>
                <c:pt idx="453">
                  <c:v>334.54</c:v>
                </c:pt>
                <c:pt idx="454">
                  <c:v>334.55</c:v>
                </c:pt>
                <c:pt idx="455">
                  <c:v>334.56</c:v>
                </c:pt>
                <c:pt idx="456">
                  <c:v>334.57</c:v>
                </c:pt>
                <c:pt idx="457">
                  <c:v>334.58</c:v>
                </c:pt>
                <c:pt idx="458">
                  <c:v>334.59</c:v>
                </c:pt>
                <c:pt idx="459">
                  <c:v>334.6</c:v>
                </c:pt>
                <c:pt idx="460">
                  <c:v>334.61</c:v>
                </c:pt>
                <c:pt idx="461">
                  <c:v>334.62</c:v>
                </c:pt>
                <c:pt idx="462">
                  <c:v>334.63</c:v>
                </c:pt>
                <c:pt idx="463">
                  <c:v>334.64</c:v>
                </c:pt>
                <c:pt idx="464">
                  <c:v>334.65</c:v>
                </c:pt>
                <c:pt idx="465">
                  <c:v>334.66</c:v>
                </c:pt>
                <c:pt idx="466">
                  <c:v>334.67</c:v>
                </c:pt>
                <c:pt idx="467">
                  <c:v>334.68</c:v>
                </c:pt>
                <c:pt idx="468">
                  <c:v>334.69</c:v>
                </c:pt>
                <c:pt idx="469">
                  <c:v>334.7</c:v>
                </c:pt>
                <c:pt idx="470">
                  <c:v>334.71</c:v>
                </c:pt>
                <c:pt idx="471">
                  <c:v>334.72</c:v>
                </c:pt>
                <c:pt idx="472">
                  <c:v>334.73</c:v>
                </c:pt>
                <c:pt idx="473">
                  <c:v>334.74</c:v>
                </c:pt>
                <c:pt idx="474">
                  <c:v>334.75</c:v>
                </c:pt>
                <c:pt idx="475">
                  <c:v>334.76</c:v>
                </c:pt>
                <c:pt idx="476">
                  <c:v>334.77</c:v>
                </c:pt>
                <c:pt idx="477">
                  <c:v>334.78</c:v>
                </c:pt>
                <c:pt idx="478">
                  <c:v>334.79</c:v>
                </c:pt>
                <c:pt idx="479">
                  <c:v>334.8</c:v>
                </c:pt>
                <c:pt idx="480">
                  <c:v>334.81</c:v>
                </c:pt>
                <c:pt idx="481">
                  <c:v>334.82</c:v>
                </c:pt>
                <c:pt idx="482">
                  <c:v>334.83</c:v>
                </c:pt>
                <c:pt idx="483">
                  <c:v>334.84</c:v>
                </c:pt>
                <c:pt idx="484">
                  <c:v>334.85</c:v>
                </c:pt>
                <c:pt idx="485">
                  <c:v>334.86</c:v>
                </c:pt>
                <c:pt idx="486">
                  <c:v>334.87</c:v>
                </c:pt>
                <c:pt idx="487">
                  <c:v>334.88</c:v>
                </c:pt>
                <c:pt idx="488">
                  <c:v>334.89</c:v>
                </c:pt>
                <c:pt idx="489">
                  <c:v>334.9</c:v>
                </c:pt>
                <c:pt idx="490">
                  <c:v>334.91</c:v>
                </c:pt>
                <c:pt idx="491">
                  <c:v>334.92</c:v>
                </c:pt>
                <c:pt idx="492">
                  <c:v>334.93</c:v>
                </c:pt>
                <c:pt idx="493">
                  <c:v>334.94</c:v>
                </c:pt>
                <c:pt idx="494">
                  <c:v>334.95</c:v>
                </c:pt>
                <c:pt idx="495">
                  <c:v>334.96</c:v>
                </c:pt>
                <c:pt idx="496">
                  <c:v>334.97</c:v>
                </c:pt>
                <c:pt idx="497">
                  <c:v>334.98</c:v>
                </c:pt>
                <c:pt idx="498">
                  <c:v>334.99</c:v>
                </c:pt>
                <c:pt idx="499">
                  <c:v>335</c:v>
                </c:pt>
              </c:numCache>
            </c:numRef>
          </c:xVal>
          <c:yVal>
            <c:numRef>
              <c:f>Presas!$FB$3:$FB$502</c:f>
              <c:numCache>
                <c:formatCode>0.00</c:formatCode>
                <c:ptCount val="500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</c:v>
                </c:pt>
                <c:pt idx="4">
                  <c:v>2.7</c:v>
                </c:pt>
                <c:pt idx="5">
                  <c:v>3.4</c:v>
                </c:pt>
                <c:pt idx="6">
                  <c:v>4.0999999999999996</c:v>
                </c:pt>
                <c:pt idx="7">
                  <c:v>4.8</c:v>
                </c:pt>
                <c:pt idx="8">
                  <c:v>5.4</c:v>
                </c:pt>
                <c:pt idx="9">
                  <c:v>6.1</c:v>
                </c:pt>
                <c:pt idx="10">
                  <c:v>6.8</c:v>
                </c:pt>
                <c:pt idx="11">
                  <c:v>7.5</c:v>
                </c:pt>
                <c:pt idx="12">
                  <c:v>8.1999999999999993</c:v>
                </c:pt>
                <c:pt idx="13">
                  <c:v>8.9</c:v>
                </c:pt>
                <c:pt idx="14">
                  <c:v>9.5</c:v>
                </c:pt>
                <c:pt idx="15">
                  <c:v>10.199999999999999</c:v>
                </c:pt>
                <c:pt idx="16">
                  <c:v>10.899999999999999</c:v>
                </c:pt>
                <c:pt idx="17">
                  <c:v>11.6</c:v>
                </c:pt>
                <c:pt idx="18">
                  <c:v>12.3</c:v>
                </c:pt>
                <c:pt idx="19">
                  <c:v>12.899999999999999</c:v>
                </c:pt>
                <c:pt idx="20">
                  <c:v>14.3</c:v>
                </c:pt>
                <c:pt idx="21">
                  <c:v>15</c:v>
                </c:pt>
                <c:pt idx="22">
                  <c:v>15.7</c:v>
                </c:pt>
                <c:pt idx="23">
                  <c:v>16.3</c:v>
                </c:pt>
                <c:pt idx="24">
                  <c:v>17</c:v>
                </c:pt>
                <c:pt idx="25">
                  <c:v>17.7</c:v>
                </c:pt>
                <c:pt idx="26">
                  <c:v>18.399999999999999</c:v>
                </c:pt>
                <c:pt idx="27">
                  <c:v>19.100000000000001</c:v>
                </c:pt>
                <c:pt idx="28">
                  <c:v>19.7</c:v>
                </c:pt>
                <c:pt idx="29">
                  <c:v>20.399999999999999</c:v>
                </c:pt>
                <c:pt idx="30">
                  <c:v>21.1</c:v>
                </c:pt>
                <c:pt idx="31">
                  <c:v>21.8</c:v>
                </c:pt>
                <c:pt idx="32">
                  <c:v>22.5</c:v>
                </c:pt>
                <c:pt idx="33">
                  <c:v>23.200000000000003</c:v>
                </c:pt>
                <c:pt idx="34">
                  <c:v>23.8</c:v>
                </c:pt>
                <c:pt idx="35">
                  <c:v>24.5</c:v>
                </c:pt>
                <c:pt idx="36">
                  <c:v>25.2</c:v>
                </c:pt>
                <c:pt idx="37">
                  <c:v>25.900000000000002</c:v>
                </c:pt>
                <c:pt idx="38">
                  <c:v>26.6</c:v>
                </c:pt>
                <c:pt idx="39">
                  <c:v>27.2</c:v>
                </c:pt>
                <c:pt idx="40">
                  <c:v>27.900000000000002</c:v>
                </c:pt>
                <c:pt idx="41">
                  <c:v>28.6</c:v>
                </c:pt>
                <c:pt idx="42">
                  <c:v>29.3</c:v>
                </c:pt>
                <c:pt idx="43">
                  <c:v>30.000000000000004</c:v>
                </c:pt>
                <c:pt idx="44">
                  <c:v>30.6</c:v>
                </c:pt>
                <c:pt idx="45">
                  <c:v>31.3</c:v>
                </c:pt>
                <c:pt idx="46">
                  <c:v>32</c:v>
                </c:pt>
                <c:pt idx="47">
                  <c:v>32.700000000000003</c:v>
                </c:pt>
                <c:pt idx="48">
                  <c:v>33.4</c:v>
                </c:pt>
                <c:pt idx="49">
                  <c:v>34.1</c:v>
                </c:pt>
                <c:pt idx="50">
                  <c:v>34.700000000000003</c:v>
                </c:pt>
                <c:pt idx="51">
                  <c:v>35.4</c:v>
                </c:pt>
                <c:pt idx="52">
                  <c:v>36.1</c:v>
                </c:pt>
                <c:pt idx="53">
                  <c:v>36.800000000000004</c:v>
                </c:pt>
                <c:pt idx="54">
                  <c:v>37.5</c:v>
                </c:pt>
                <c:pt idx="55">
                  <c:v>38.1</c:v>
                </c:pt>
                <c:pt idx="56">
                  <c:v>38.799999999999997</c:v>
                </c:pt>
                <c:pt idx="57">
                  <c:v>39.5</c:v>
                </c:pt>
                <c:pt idx="58">
                  <c:v>40.199999999999996</c:v>
                </c:pt>
                <c:pt idx="59">
                  <c:v>40.9</c:v>
                </c:pt>
                <c:pt idx="60">
                  <c:v>41.5</c:v>
                </c:pt>
                <c:pt idx="61">
                  <c:v>42.199999999999996</c:v>
                </c:pt>
                <c:pt idx="62">
                  <c:v>42.9</c:v>
                </c:pt>
                <c:pt idx="63">
                  <c:v>43.6</c:v>
                </c:pt>
                <c:pt idx="64">
                  <c:v>44.3</c:v>
                </c:pt>
                <c:pt idx="65">
                  <c:v>44.9</c:v>
                </c:pt>
                <c:pt idx="66">
                  <c:v>45.599999999999994</c:v>
                </c:pt>
                <c:pt idx="67">
                  <c:v>46.3</c:v>
                </c:pt>
                <c:pt idx="68">
                  <c:v>46.999999999999993</c:v>
                </c:pt>
                <c:pt idx="69">
                  <c:v>47.699999999999996</c:v>
                </c:pt>
                <c:pt idx="70">
                  <c:v>48.4</c:v>
                </c:pt>
                <c:pt idx="71">
                  <c:v>48.999999999999993</c:v>
                </c:pt>
                <c:pt idx="72">
                  <c:v>49.699999999999996</c:v>
                </c:pt>
                <c:pt idx="73">
                  <c:v>50.4</c:v>
                </c:pt>
                <c:pt idx="74">
                  <c:v>51.099999999999994</c:v>
                </c:pt>
                <c:pt idx="75">
                  <c:v>51.8</c:v>
                </c:pt>
                <c:pt idx="76">
                  <c:v>52.3</c:v>
                </c:pt>
                <c:pt idx="77">
                  <c:v>53.099999999999994</c:v>
                </c:pt>
                <c:pt idx="78">
                  <c:v>53.79999999999999</c:v>
                </c:pt>
                <c:pt idx="79">
                  <c:v>54.499999999999993</c:v>
                </c:pt>
                <c:pt idx="80">
                  <c:v>55.199999999999996</c:v>
                </c:pt>
                <c:pt idx="81">
                  <c:v>55.79999999999999</c:v>
                </c:pt>
                <c:pt idx="82">
                  <c:v>56.499999999999993</c:v>
                </c:pt>
                <c:pt idx="83">
                  <c:v>57.199999999999996</c:v>
                </c:pt>
                <c:pt idx="84">
                  <c:v>57.8</c:v>
                </c:pt>
                <c:pt idx="85">
                  <c:v>58.599999999999994</c:v>
                </c:pt>
                <c:pt idx="86">
                  <c:v>59.199999999999996</c:v>
                </c:pt>
                <c:pt idx="87">
                  <c:v>59.899999999999991</c:v>
                </c:pt>
                <c:pt idx="88">
                  <c:v>60.599999999999987</c:v>
                </c:pt>
                <c:pt idx="89">
                  <c:v>61.29999999999999</c:v>
                </c:pt>
                <c:pt idx="90">
                  <c:v>61.999999999999993</c:v>
                </c:pt>
                <c:pt idx="91">
                  <c:v>62.699999999999989</c:v>
                </c:pt>
                <c:pt idx="92">
                  <c:v>63.29999999999999</c:v>
                </c:pt>
                <c:pt idx="93">
                  <c:v>63.999999999999993</c:v>
                </c:pt>
                <c:pt idx="94">
                  <c:v>64.7</c:v>
                </c:pt>
                <c:pt idx="95">
                  <c:v>65.399999999999991</c:v>
                </c:pt>
                <c:pt idx="96">
                  <c:v>66.099999999999994</c:v>
                </c:pt>
                <c:pt idx="97">
                  <c:v>66.699999999999989</c:v>
                </c:pt>
                <c:pt idx="98">
                  <c:v>67.399999999999991</c:v>
                </c:pt>
                <c:pt idx="99">
                  <c:v>68.099999999999994</c:v>
                </c:pt>
                <c:pt idx="100">
                  <c:v>68.8</c:v>
                </c:pt>
                <c:pt idx="101">
                  <c:v>69.599999999999994</c:v>
                </c:pt>
                <c:pt idx="102">
                  <c:v>70.3</c:v>
                </c:pt>
                <c:pt idx="103">
                  <c:v>71</c:v>
                </c:pt>
                <c:pt idx="104">
                  <c:v>71.8</c:v>
                </c:pt>
                <c:pt idx="105">
                  <c:v>72.5</c:v>
                </c:pt>
                <c:pt idx="106">
                  <c:v>73.2</c:v>
                </c:pt>
                <c:pt idx="107">
                  <c:v>74</c:v>
                </c:pt>
                <c:pt idx="108">
                  <c:v>74.7</c:v>
                </c:pt>
                <c:pt idx="109">
                  <c:v>75.400000000000006</c:v>
                </c:pt>
                <c:pt idx="110">
                  <c:v>76.2</c:v>
                </c:pt>
                <c:pt idx="111">
                  <c:v>76.899999999999991</c:v>
                </c:pt>
                <c:pt idx="112">
                  <c:v>77.599999999999994</c:v>
                </c:pt>
                <c:pt idx="113">
                  <c:v>78.400000000000006</c:v>
                </c:pt>
                <c:pt idx="114">
                  <c:v>79.099999999999994</c:v>
                </c:pt>
                <c:pt idx="115">
                  <c:v>79.8</c:v>
                </c:pt>
                <c:pt idx="116">
                  <c:v>80.600000000000009</c:v>
                </c:pt>
                <c:pt idx="117">
                  <c:v>81.3</c:v>
                </c:pt>
                <c:pt idx="118">
                  <c:v>82</c:v>
                </c:pt>
                <c:pt idx="119">
                  <c:v>82.8</c:v>
                </c:pt>
                <c:pt idx="120">
                  <c:v>83.5</c:v>
                </c:pt>
                <c:pt idx="121">
                  <c:v>84.199999999999989</c:v>
                </c:pt>
                <c:pt idx="122">
                  <c:v>85</c:v>
                </c:pt>
                <c:pt idx="123">
                  <c:v>85.7</c:v>
                </c:pt>
                <c:pt idx="124">
                  <c:v>86.5</c:v>
                </c:pt>
                <c:pt idx="125">
                  <c:v>87.2</c:v>
                </c:pt>
                <c:pt idx="126">
                  <c:v>87.9</c:v>
                </c:pt>
                <c:pt idx="127">
                  <c:v>88.7</c:v>
                </c:pt>
                <c:pt idx="128">
                  <c:v>89.4</c:v>
                </c:pt>
                <c:pt idx="129">
                  <c:v>90.1</c:v>
                </c:pt>
                <c:pt idx="130">
                  <c:v>90.9</c:v>
                </c:pt>
                <c:pt idx="131">
                  <c:v>91.6</c:v>
                </c:pt>
                <c:pt idx="132">
                  <c:v>92.3</c:v>
                </c:pt>
                <c:pt idx="133">
                  <c:v>93.100000000000009</c:v>
                </c:pt>
                <c:pt idx="134">
                  <c:v>93.8</c:v>
                </c:pt>
                <c:pt idx="135">
                  <c:v>94.5</c:v>
                </c:pt>
                <c:pt idx="136">
                  <c:v>95.300000000000011</c:v>
                </c:pt>
                <c:pt idx="137">
                  <c:v>96</c:v>
                </c:pt>
                <c:pt idx="138">
                  <c:v>96.7</c:v>
                </c:pt>
                <c:pt idx="139">
                  <c:v>97.5</c:v>
                </c:pt>
                <c:pt idx="140">
                  <c:v>98.2</c:v>
                </c:pt>
                <c:pt idx="141">
                  <c:v>98.899999999999991</c:v>
                </c:pt>
                <c:pt idx="142">
                  <c:v>99.7</c:v>
                </c:pt>
                <c:pt idx="143">
                  <c:v>100.4</c:v>
                </c:pt>
                <c:pt idx="144">
                  <c:v>101.1</c:v>
                </c:pt>
                <c:pt idx="145">
                  <c:v>101.9</c:v>
                </c:pt>
                <c:pt idx="146">
                  <c:v>102.60000000000001</c:v>
                </c:pt>
                <c:pt idx="147">
                  <c:v>103.3</c:v>
                </c:pt>
                <c:pt idx="148">
                  <c:v>104.10000000000001</c:v>
                </c:pt>
                <c:pt idx="149">
                  <c:v>104.8</c:v>
                </c:pt>
                <c:pt idx="150">
                  <c:v>105.5</c:v>
                </c:pt>
                <c:pt idx="151">
                  <c:v>106.3</c:v>
                </c:pt>
                <c:pt idx="152">
                  <c:v>107</c:v>
                </c:pt>
                <c:pt idx="153">
                  <c:v>107.7</c:v>
                </c:pt>
                <c:pt idx="154">
                  <c:v>108.5</c:v>
                </c:pt>
                <c:pt idx="155">
                  <c:v>109.2</c:v>
                </c:pt>
                <c:pt idx="156">
                  <c:v>109.9</c:v>
                </c:pt>
                <c:pt idx="157">
                  <c:v>110.7</c:v>
                </c:pt>
                <c:pt idx="158">
                  <c:v>111.4</c:v>
                </c:pt>
                <c:pt idx="159">
                  <c:v>112.1</c:v>
                </c:pt>
                <c:pt idx="160">
                  <c:v>112.9</c:v>
                </c:pt>
                <c:pt idx="161">
                  <c:v>113.6</c:v>
                </c:pt>
                <c:pt idx="162">
                  <c:v>114.3</c:v>
                </c:pt>
                <c:pt idx="163">
                  <c:v>115.10000000000001</c:v>
                </c:pt>
                <c:pt idx="164">
                  <c:v>115.8</c:v>
                </c:pt>
                <c:pt idx="165">
                  <c:v>116.5</c:v>
                </c:pt>
                <c:pt idx="166">
                  <c:v>117.30000000000001</c:v>
                </c:pt>
                <c:pt idx="167">
                  <c:v>118</c:v>
                </c:pt>
                <c:pt idx="168">
                  <c:v>118.7</c:v>
                </c:pt>
                <c:pt idx="169">
                  <c:v>119.5</c:v>
                </c:pt>
                <c:pt idx="170">
                  <c:v>120.2</c:v>
                </c:pt>
                <c:pt idx="171">
                  <c:v>120.89999999999999</c:v>
                </c:pt>
                <c:pt idx="172">
                  <c:v>121.7</c:v>
                </c:pt>
                <c:pt idx="173">
                  <c:v>122.4</c:v>
                </c:pt>
                <c:pt idx="174">
                  <c:v>123.2</c:v>
                </c:pt>
                <c:pt idx="175">
                  <c:v>123.9</c:v>
                </c:pt>
                <c:pt idx="176">
                  <c:v>124.60000000000001</c:v>
                </c:pt>
                <c:pt idx="177">
                  <c:v>125.4</c:v>
                </c:pt>
                <c:pt idx="178">
                  <c:v>126.10000000000001</c:v>
                </c:pt>
                <c:pt idx="179">
                  <c:v>126.8</c:v>
                </c:pt>
                <c:pt idx="180">
                  <c:v>127.60000000000001</c:v>
                </c:pt>
                <c:pt idx="181">
                  <c:v>128.29999999999998</c:v>
                </c:pt>
                <c:pt idx="182">
                  <c:v>129</c:v>
                </c:pt>
                <c:pt idx="183">
                  <c:v>129.80000000000001</c:v>
                </c:pt>
                <c:pt idx="184">
                  <c:v>130.5</c:v>
                </c:pt>
                <c:pt idx="185">
                  <c:v>131.20000000000002</c:v>
                </c:pt>
                <c:pt idx="186">
                  <c:v>132</c:v>
                </c:pt>
                <c:pt idx="187">
                  <c:v>132.70000000000002</c:v>
                </c:pt>
                <c:pt idx="188">
                  <c:v>133.4</c:v>
                </c:pt>
                <c:pt idx="189">
                  <c:v>134.19999999999999</c:v>
                </c:pt>
                <c:pt idx="190">
                  <c:v>134.9</c:v>
                </c:pt>
                <c:pt idx="191">
                  <c:v>135.6</c:v>
                </c:pt>
                <c:pt idx="192">
                  <c:v>136.4</c:v>
                </c:pt>
                <c:pt idx="193">
                  <c:v>137.10000000000002</c:v>
                </c:pt>
                <c:pt idx="194">
                  <c:v>137.80000000000001</c:v>
                </c:pt>
                <c:pt idx="195">
                  <c:v>138.60000000000002</c:v>
                </c:pt>
                <c:pt idx="196">
                  <c:v>139.30000000000001</c:v>
                </c:pt>
                <c:pt idx="197">
                  <c:v>140.00000000000003</c:v>
                </c:pt>
                <c:pt idx="198">
                  <c:v>140.80000000000001</c:v>
                </c:pt>
                <c:pt idx="199">
                  <c:v>141.5</c:v>
                </c:pt>
                <c:pt idx="200">
                  <c:v>142.19999999999999</c:v>
                </c:pt>
                <c:pt idx="201">
                  <c:v>143</c:v>
                </c:pt>
                <c:pt idx="202">
                  <c:v>143.69999999999999</c:v>
                </c:pt>
                <c:pt idx="203">
                  <c:v>144.4</c:v>
                </c:pt>
                <c:pt idx="204">
                  <c:v>145.19999999999999</c:v>
                </c:pt>
                <c:pt idx="205">
                  <c:v>145.9</c:v>
                </c:pt>
                <c:pt idx="206">
                  <c:v>146.69999999999999</c:v>
                </c:pt>
                <c:pt idx="207">
                  <c:v>147.4</c:v>
                </c:pt>
                <c:pt idx="208">
                  <c:v>148.1</c:v>
                </c:pt>
                <c:pt idx="209">
                  <c:v>148.69999999999999</c:v>
                </c:pt>
                <c:pt idx="210">
                  <c:v>149.6</c:v>
                </c:pt>
                <c:pt idx="211">
                  <c:v>150.30000000000001</c:v>
                </c:pt>
                <c:pt idx="212">
                  <c:v>151.1</c:v>
                </c:pt>
                <c:pt idx="213">
                  <c:v>151.80000000000001</c:v>
                </c:pt>
                <c:pt idx="214">
                  <c:v>152.5</c:v>
                </c:pt>
                <c:pt idx="215">
                  <c:v>153.30000000000001</c:v>
                </c:pt>
                <c:pt idx="216">
                  <c:v>154</c:v>
                </c:pt>
                <c:pt idx="217">
                  <c:v>154.5</c:v>
                </c:pt>
                <c:pt idx="218">
                  <c:v>154.69999999999999</c:v>
                </c:pt>
                <c:pt idx="219">
                  <c:v>156.19999999999999</c:v>
                </c:pt>
                <c:pt idx="220">
                  <c:v>157</c:v>
                </c:pt>
                <c:pt idx="221">
                  <c:v>157.70000000000002</c:v>
                </c:pt>
                <c:pt idx="222">
                  <c:v>158.4</c:v>
                </c:pt>
                <c:pt idx="223">
                  <c:v>159.20000000000002</c:v>
                </c:pt>
                <c:pt idx="224">
                  <c:v>159.9</c:v>
                </c:pt>
                <c:pt idx="225">
                  <c:v>160.60000000000002</c:v>
                </c:pt>
                <c:pt idx="226">
                  <c:v>161.4</c:v>
                </c:pt>
                <c:pt idx="227">
                  <c:v>162.1</c:v>
                </c:pt>
                <c:pt idx="228">
                  <c:v>162.79999999999998</c:v>
                </c:pt>
                <c:pt idx="229">
                  <c:v>163.6</c:v>
                </c:pt>
                <c:pt idx="230">
                  <c:v>164.3</c:v>
                </c:pt>
                <c:pt idx="231">
                  <c:v>165.10000000000002</c:v>
                </c:pt>
                <c:pt idx="232">
                  <c:v>165.8</c:v>
                </c:pt>
                <c:pt idx="233">
                  <c:v>166.50000000000003</c:v>
                </c:pt>
                <c:pt idx="234">
                  <c:v>167.3</c:v>
                </c:pt>
                <c:pt idx="235">
                  <c:v>168.00000000000003</c:v>
                </c:pt>
                <c:pt idx="236">
                  <c:v>168.70000000000002</c:v>
                </c:pt>
                <c:pt idx="237">
                  <c:v>169.5</c:v>
                </c:pt>
                <c:pt idx="238">
                  <c:v>170.2</c:v>
                </c:pt>
                <c:pt idx="239">
                  <c:v>170.9</c:v>
                </c:pt>
                <c:pt idx="240">
                  <c:v>171.70000000000002</c:v>
                </c:pt>
                <c:pt idx="241">
                  <c:v>172.40000000000003</c:v>
                </c:pt>
                <c:pt idx="242">
                  <c:v>173.10000000000002</c:v>
                </c:pt>
                <c:pt idx="243">
                  <c:v>173.90000000000003</c:v>
                </c:pt>
                <c:pt idx="244">
                  <c:v>174.60000000000002</c:v>
                </c:pt>
                <c:pt idx="245">
                  <c:v>175.40000000000003</c:v>
                </c:pt>
                <c:pt idx="246">
                  <c:v>176.10000000000002</c:v>
                </c:pt>
                <c:pt idx="247">
                  <c:v>176.8</c:v>
                </c:pt>
                <c:pt idx="248">
                  <c:v>177.6</c:v>
                </c:pt>
                <c:pt idx="249">
                  <c:v>178.3</c:v>
                </c:pt>
                <c:pt idx="250">
                  <c:v>179.00000000000003</c:v>
                </c:pt>
                <c:pt idx="251">
                  <c:v>179.80000000000004</c:v>
                </c:pt>
                <c:pt idx="252">
                  <c:v>180.50000000000003</c:v>
                </c:pt>
                <c:pt idx="253">
                  <c:v>181.20000000000005</c:v>
                </c:pt>
                <c:pt idx="254">
                  <c:v>182.00000000000003</c:v>
                </c:pt>
                <c:pt idx="255">
                  <c:v>182.70000000000005</c:v>
                </c:pt>
                <c:pt idx="256">
                  <c:v>183.50000000000003</c:v>
                </c:pt>
                <c:pt idx="257">
                  <c:v>184.20000000000002</c:v>
                </c:pt>
                <c:pt idx="258">
                  <c:v>184.9</c:v>
                </c:pt>
                <c:pt idx="259">
                  <c:v>185.7</c:v>
                </c:pt>
                <c:pt idx="260">
                  <c:v>186.40000000000003</c:v>
                </c:pt>
                <c:pt idx="261">
                  <c:v>187.10000000000005</c:v>
                </c:pt>
                <c:pt idx="262">
                  <c:v>187.90000000000003</c:v>
                </c:pt>
                <c:pt idx="263">
                  <c:v>188.60000000000005</c:v>
                </c:pt>
                <c:pt idx="264">
                  <c:v>189.30000000000004</c:v>
                </c:pt>
                <c:pt idx="265">
                  <c:v>190.10000000000005</c:v>
                </c:pt>
                <c:pt idx="266">
                  <c:v>190.80000000000004</c:v>
                </c:pt>
                <c:pt idx="267">
                  <c:v>191.50000000000003</c:v>
                </c:pt>
                <c:pt idx="268">
                  <c:v>192.3</c:v>
                </c:pt>
                <c:pt idx="269">
                  <c:v>193</c:v>
                </c:pt>
                <c:pt idx="270">
                  <c:v>193.80000000000004</c:v>
                </c:pt>
                <c:pt idx="271">
                  <c:v>194.50000000000006</c:v>
                </c:pt>
                <c:pt idx="272">
                  <c:v>195.20000000000005</c:v>
                </c:pt>
                <c:pt idx="273">
                  <c:v>196.00000000000006</c:v>
                </c:pt>
                <c:pt idx="274">
                  <c:v>196.70000000000005</c:v>
                </c:pt>
                <c:pt idx="275">
                  <c:v>197.40000000000006</c:v>
                </c:pt>
                <c:pt idx="276">
                  <c:v>198.20000000000005</c:v>
                </c:pt>
                <c:pt idx="277">
                  <c:v>198.90000000000003</c:v>
                </c:pt>
                <c:pt idx="278">
                  <c:v>199.60000000000002</c:v>
                </c:pt>
                <c:pt idx="279">
                  <c:v>200.4</c:v>
                </c:pt>
                <c:pt idx="280">
                  <c:v>201.10000000000005</c:v>
                </c:pt>
                <c:pt idx="281">
                  <c:v>201.90000000000006</c:v>
                </c:pt>
                <c:pt idx="282">
                  <c:v>202.60000000000005</c:v>
                </c:pt>
                <c:pt idx="283">
                  <c:v>203.30000000000007</c:v>
                </c:pt>
                <c:pt idx="284">
                  <c:v>204.10000000000005</c:v>
                </c:pt>
                <c:pt idx="285">
                  <c:v>204.80000000000007</c:v>
                </c:pt>
                <c:pt idx="286">
                  <c:v>205.50000000000006</c:v>
                </c:pt>
                <c:pt idx="287">
                  <c:v>206.30000000000004</c:v>
                </c:pt>
                <c:pt idx="288">
                  <c:v>207.00000000000003</c:v>
                </c:pt>
                <c:pt idx="289">
                  <c:v>207.7</c:v>
                </c:pt>
                <c:pt idx="290">
                  <c:v>208.50000000000006</c:v>
                </c:pt>
                <c:pt idx="291">
                  <c:v>209.20000000000007</c:v>
                </c:pt>
                <c:pt idx="292">
                  <c:v>209.90000000000006</c:v>
                </c:pt>
                <c:pt idx="293">
                  <c:v>210.70000000000007</c:v>
                </c:pt>
                <c:pt idx="294">
                  <c:v>211.40000000000006</c:v>
                </c:pt>
                <c:pt idx="295">
                  <c:v>212.20000000000007</c:v>
                </c:pt>
                <c:pt idx="296">
                  <c:v>212.90000000000006</c:v>
                </c:pt>
                <c:pt idx="297">
                  <c:v>213.60000000000005</c:v>
                </c:pt>
                <c:pt idx="298">
                  <c:v>214.40000000000003</c:v>
                </c:pt>
                <c:pt idx="299">
                  <c:v>215.1</c:v>
                </c:pt>
                <c:pt idx="300">
                  <c:v>215.9</c:v>
                </c:pt>
                <c:pt idx="301">
                  <c:v>216.6</c:v>
                </c:pt>
                <c:pt idx="302">
                  <c:v>217.4</c:v>
                </c:pt>
                <c:pt idx="303">
                  <c:v>218.1</c:v>
                </c:pt>
                <c:pt idx="304">
                  <c:v>218.9</c:v>
                </c:pt>
                <c:pt idx="305">
                  <c:v>219.6</c:v>
                </c:pt>
                <c:pt idx="306">
                  <c:v>220.4</c:v>
                </c:pt>
                <c:pt idx="307">
                  <c:v>221.1</c:v>
                </c:pt>
                <c:pt idx="308">
                  <c:v>221.9</c:v>
                </c:pt>
                <c:pt idx="309">
                  <c:v>222.6</c:v>
                </c:pt>
                <c:pt idx="310">
                  <c:v>223.4</c:v>
                </c:pt>
                <c:pt idx="311">
                  <c:v>224.1</c:v>
                </c:pt>
                <c:pt idx="312">
                  <c:v>224.9</c:v>
                </c:pt>
                <c:pt idx="313">
                  <c:v>225.6</c:v>
                </c:pt>
                <c:pt idx="314">
                  <c:v>226.4</c:v>
                </c:pt>
                <c:pt idx="315">
                  <c:v>227.1</c:v>
                </c:pt>
                <c:pt idx="316">
                  <c:v>227.9</c:v>
                </c:pt>
                <c:pt idx="317">
                  <c:v>228.6</c:v>
                </c:pt>
                <c:pt idx="318">
                  <c:v>229.4</c:v>
                </c:pt>
                <c:pt idx="319">
                  <c:v>230.1</c:v>
                </c:pt>
                <c:pt idx="320">
                  <c:v>230.9</c:v>
                </c:pt>
                <c:pt idx="321">
                  <c:v>231.6</c:v>
                </c:pt>
                <c:pt idx="322">
                  <c:v>232.4</c:v>
                </c:pt>
                <c:pt idx="323">
                  <c:v>233.1</c:v>
                </c:pt>
                <c:pt idx="324">
                  <c:v>233.9</c:v>
                </c:pt>
                <c:pt idx="325">
                  <c:v>235.4</c:v>
                </c:pt>
                <c:pt idx="326">
                  <c:v>234.70000000000002</c:v>
                </c:pt>
                <c:pt idx="327">
                  <c:v>236.2</c:v>
                </c:pt>
                <c:pt idx="328">
                  <c:v>236.9</c:v>
                </c:pt>
                <c:pt idx="329">
                  <c:v>237.7</c:v>
                </c:pt>
                <c:pt idx="330">
                  <c:v>238.4</c:v>
                </c:pt>
                <c:pt idx="331">
                  <c:v>239.6</c:v>
                </c:pt>
                <c:pt idx="332">
                  <c:v>239.9</c:v>
                </c:pt>
                <c:pt idx="333">
                  <c:v>240.7</c:v>
                </c:pt>
                <c:pt idx="334">
                  <c:v>241.4</c:v>
                </c:pt>
                <c:pt idx="335">
                  <c:v>242.20000000000002</c:v>
                </c:pt>
                <c:pt idx="336">
                  <c:v>242.9</c:v>
                </c:pt>
                <c:pt idx="337">
                  <c:v>243.7</c:v>
                </c:pt>
                <c:pt idx="338">
                  <c:v>244.4</c:v>
                </c:pt>
                <c:pt idx="339">
                  <c:v>245.2</c:v>
                </c:pt>
                <c:pt idx="340">
                  <c:v>245.9</c:v>
                </c:pt>
                <c:pt idx="341">
                  <c:v>246.7</c:v>
                </c:pt>
                <c:pt idx="342">
                  <c:v>247.4</c:v>
                </c:pt>
                <c:pt idx="343">
                  <c:v>248.2</c:v>
                </c:pt>
                <c:pt idx="344">
                  <c:v>248.9</c:v>
                </c:pt>
                <c:pt idx="345">
                  <c:v>249.70000000000002</c:v>
                </c:pt>
                <c:pt idx="346">
                  <c:v>250.4</c:v>
                </c:pt>
                <c:pt idx="347">
                  <c:v>251.2</c:v>
                </c:pt>
                <c:pt idx="348">
                  <c:v>251.9</c:v>
                </c:pt>
                <c:pt idx="349">
                  <c:v>252.7</c:v>
                </c:pt>
                <c:pt idx="350">
                  <c:v>253.5</c:v>
                </c:pt>
                <c:pt idx="351">
                  <c:v>254.2</c:v>
                </c:pt>
                <c:pt idx="352">
                  <c:v>255</c:v>
                </c:pt>
                <c:pt idx="353">
                  <c:v>255.7</c:v>
                </c:pt>
                <c:pt idx="354">
                  <c:v>256.5</c:v>
                </c:pt>
                <c:pt idx="355">
                  <c:v>257.20000000000005</c:v>
                </c:pt>
                <c:pt idx="356">
                  <c:v>258</c:v>
                </c:pt>
                <c:pt idx="357">
                  <c:v>258.7</c:v>
                </c:pt>
                <c:pt idx="358">
                  <c:v>259.5</c:v>
                </c:pt>
                <c:pt idx="359">
                  <c:v>260.2</c:v>
                </c:pt>
                <c:pt idx="360">
                  <c:v>261</c:v>
                </c:pt>
                <c:pt idx="361">
                  <c:v>261.7</c:v>
                </c:pt>
                <c:pt idx="362">
                  <c:v>262.5</c:v>
                </c:pt>
                <c:pt idx="363">
                  <c:v>263.2</c:v>
                </c:pt>
                <c:pt idx="364">
                  <c:v>264</c:v>
                </c:pt>
                <c:pt idx="365">
                  <c:v>267.70000000000005</c:v>
                </c:pt>
                <c:pt idx="366">
                  <c:v>265.5</c:v>
                </c:pt>
                <c:pt idx="367">
                  <c:v>266.2</c:v>
                </c:pt>
                <c:pt idx="368">
                  <c:v>267</c:v>
                </c:pt>
                <c:pt idx="369">
                  <c:v>267.7</c:v>
                </c:pt>
                <c:pt idx="370">
                  <c:v>268.5</c:v>
                </c:pt>
                <c:pt idx="371">
                  <c:v>269.2</c:v>
                </c:pt>
                <c:pt idx="372">
                  <c:v>270</c:v>
                </c:pt>
                <c:pt idx="373">
                  <c:v>270.7</c:v>
                </c:pt>
                <c:pt idx="374">
                  <c:v>271.5</c:v>
                </c:pt>
                <c:pt idx="375">
                  <c:v>272.30000000000007</c:v>
                </c:pt>
                <c:pt idx="376">
                  <c:v>273</c:v>
                </c:pt>
                <c:pt idx="377">
                  <c:v>273.8</c:v>
                </c:pt>
                <c:pt idx="378">
                  <c:v>274.5</c:v>
                </c:pt>
                <c:pt idx="379">
                  <c:v>275.3</c:v>
                </c:pt>
                <c:pt idx="380">
                  <c:v>276</c:v>
                </c:pt>
                <c:pt idx="381">
                  <c:v>276.8</c:v>
                </c:pt>
                <c:pt idx="382">
                  <c:v>277.5</c:v>
                </c:pt>
                <c:pt idx="383">
                  <c:v>278.3</c:v>
                </c:pt>
                <c:pt idx="384">
                  <c:v>279</c:v>
                </c:pt>
                <c:pt idx="385">
                  <c:v>279.80000000000007</c:v>
                </c:pt>
                <c:pt idx="386">
                  <c:v>280.5</c:v>
                </c:pt>
                <c:pt idx="387">
                  <c:v>281.3</c:v>
                </c:pt>
                <c:pt idx="388">
                  <c:v>282</c:v>
                </c:pt>
                <c:pt idx="389">
                  <c:v>282.8</c:v>
                </c:pt>
                <c:pt idx="390">
                  <c:v>283.5</c:v>
                </c:pt>
                <c:pt idx="391">
                  <c:v>284.3</c:v>
                </c:pt>
                <c:pt idx="392">
                  <c:v>285</c:v>
                </c:pt>
                <c:pt idx="393">
                  <c:v>285.8</c:v>
                </c:pt>
                <c:pt idx="394">
                  <c:v>286.5</c:v>
                </c:pt>
                <c:pt idx="395">
                  <c:v>287.30000000000007</c:v>
                </c:pt>
                <c:pt idx="396">
                  <c:v>288</c:v>
                </c:pt>
                <c:pt idx="397">
                  <c:v>288.8</c:v>
                </c:pt>
                <c:pt idx="398">
                  <c:v>289.5</c:v>
                </c:pt>
                <c:pt idx="399">
                  <c:v>290.3</c:v>
                </c:pt>
                <c:pt idx="400">
                  <c:v>291</c:v>
                </c:pt>
                <c:pt idx="401">
                  <c:v>291.8</c:v>
                </c:pt>
                <c:pt idx="402">
                  <c:v>292.5</c:v>
                </c:pt>
                <c:pt idx="403">
                  <c:v>293.3</c:v>
                </c:pt>
                <c:pt idx="404">
                  <c:v>294</c:v>
                </c:pt>
                <c:pt idx="405">
                  <c:v>294.8</c:v>
                </c:pt>
                <c:pt idx="406">
                  <c:v>295.5</c:v>
                </c:pt>
                <c:pt idx="407">
                  <c:v>296.3</c:v>
                </c:pt>
                <c:pt idx="408">
                  <c:v>297</c:v>
                </c:pt>
                <c:pt idx="409">
                  <c:v>297.8</c:v>
                </c:pt>
                <c:pt idx="410">
                  <c:v>298.5</c:v>
                </c:pt>
                <c:pt idx="411">
                  <c:v>299.2</c:v>
                </c:pt>
                <c:pt idx="412">
                  <c:v>300</c:v>
                </c:pt>
                <c:pt idx="413">
                  <c:v>300.7</c:v>
                </c:pt>
                <c:pt idx="414">
                  <c:v>301.5</c:v>
                </c:pt>
                <c:pt idx="415">
                  <c:v>302.2</c:v>
                </c:pt>
                <c:pt idx="416">
                  <c:v>303</c:v>
                </c:pt>
                <c:pt idx="417">
                  <c:v>303.7</c:v>
                </c:pt>
                <c:pt idx="418">
                  <c:v>304.5</c:v>
                </c:pt>
                <c:pt idx="419">
                  <c:v>305.2</c:v>
                </c:pt>
                <c:pt idx="420">
                  <c:v>305.89999999999998</c:v>
                </c:pt>
                <c:pt idx="421">
                  <c:v>306.7</c:v>
                </c:pt>
                <c:pt idx="422">
                  <c:v>307.39999999999998</c:v>
                </c:pt>
                <c:pt idx="423">
                  <c:v>308.2</c:v>
                </c:pt>
                <c:pt idx="424">
                  <c:v>308.89999999999998</c:v>
                </c:pt>
                <c:pt idx="425">
                  <c:v>309.7</c:v>
                </c:pt>
                <c:pt idx="426">
                  <c:v>311.2</c:v>
                </c:pt>
                <c:pt idx="427">
                  <c:v>310.39999999999998</c:v>
                </c:pt>
                <c:pt idx="428">
                  <c:v>311.89999999999998</c:v>
                </c:pt>
                <c:pt idx="429">
                  <c:v>312.7</c:v>
                </c:pt>
                <c:pt idx="430">
                  <c:v>313.39999999999998</c:v>
                </c:pt>
                <c:pt idx="431">
                  <c:v>314.09999999999997</c:v>
                </c:pt>
                <c:pt idx="432">
                  <c:v>314.89999999999998</c:v>
                </c:pt>
                <c:pt idx="433">
                  <c:v>315.59999999999997</c:v>
                </c:pt>
                <c:pt idx="434">
                  <c:v>316.39999999999998</c:v>
                </c:pt>
                <c:pt idx="435">
                  <c:v>317.09999999999997</c:v>
                </c:pt>
                <c:pt idx="436">
                  <c:v>317.89999999999998</c:v>
                </c:pt>
                <c:pt idx="437">
                  <c:v>318.59999999999997</c:v>
                </c:pt>
                <c:pt idx="438">
                  <c:v>319.39999999999998</c:v>
                </c:pt>
                <c:pt idx="439">
                  <c:v>320.10000000000002</c:v>
                </c:pt>
                <c:pt idx="440">
                  <c:v>320.79999999999995</c:v>
                </c:pt>
                <c:pt idx="441">
                  <c:v>321.59999999999997</c:v>
                </c:pt>
                <c:pt idx="442">
                  <c:v>322.29999999999995</c:v>
                </c:pt>
                <c:pt idx="443">
                  <c:v>323.09999999999997</c:v>
                </c:pt>
                <c:pt idx="444">
                  <c:v>323.79999999999995</c:v>
                </c:pt>
                <c:pt idx="445">
                  <c:v>324.59999999999997</c:v>
                </c:pt>
                <c:pt idx="446">
                  <c:v>325.29999999999995</c:v>
                </c:pt>
                <c:pt idx="447">
                  <c:v>326.09999999999997</c:v>
                </c:pt>
                <c:pt idx="448">
                  <c:v>326.79999999999995</c:v>
                </c:pt>
                <c:pt idx="449">
                  <c:v>327.60000000000002</c:v>
                </c:pt>
                <c:pt idx="450">
                  <c:v>328.29999999999995</c:v>
                </c:pt>
                <c:pt idx="451">
                  <c:v>328.99999999999994</c:v>
                </c:pt>
                <c:pt idx="452">
                  <c:v>329.79999999999995</c:v>
                </c:pt>
                <c:pt idx="453">
                  <c:v>330.49999999999994</c:v>
                </c:pt>
                <c:pt idx="454">
                  <c:v>331.29999999999995</c:v>
                </c:pt>
                <c:pt idx="455">
                  <c:v>331.99999999999994</c:v>
                </c:pt>
                <c:pt idx="456">
                  <c:v>332.79999999999995</c:v>
                </c:pt>
                <c:pt idx="457">
                  <c:v>333.49999999999994</c:v>
                </c:pt>
                <c:pt idx="458">
                  <c:v>334.29999999999995</c:v>
                </c:pt>
                <c:pt idx="459">
                  <c:v>335</c:v>
                </c:pt>
                <c:pt idx="460">
                  <c:v>335.69999999999993</c:v>
                </c:pt>
                <c:pt idx="461">
                  <c:v>336.49999999999994</c:v>
                </c:pt>
                <c:pt idx="462">
                  <c:v>337.19999999999993</c:v>
                </c:pt>
                <c:pt idx="463">
                  <c:v>337.99999999999994</c:v>
                </c:pt>
                <c:pt idx="464">
                  <c:v>338.69999999999993</c:v>
                </c:pt>
                <c:pt idx="465">
                  <c:v>339.49999999999994</c:v>
                </c:pt>
                <c:pt idx="466">
                  <c:v>340.19999999999993</c:v>
                </c:pt>
                <c:pt idx="467">
                  <c:v>340.99999999999994</c:v>
                </c:pt>
                <c:pt idx="468">
                  <c:v>341.69999999999993</c:v>
                </c:pt>
                <c:pt idx="469">
                  <c:v>342.5</c:v>
                </c:pt>
                <c:pt idx="470">
                  <c:v>343.19999999999993</c:v>
                </c:pt>
                <c:pt idx="471">
                  <c:v>343.89999999999992</c:v>
                </c:pt>
                <c:pt idx="472">
                  <c:v>344.69999999999993</c:v>
                </c:pt>
                <c:pt idx="473">
                  <c:v>345.39999999999992</c:v>
                </c:pt>
                <c:pt idx="474">
                  <c:v>346.19999999999993</c:v>
                </c:pt>
                <c:pt idx="475">
                  <c:v>346.89999999999992</c:v>
                </c:pt>
                <c:pt idx="476">
                  <c:v>347.69999999999993</c:v>
                </c:pt>
                <c:pt idx="477">
                  <c:v>348.39999999999992</c:v>
                </c:pt>
                <c:pt idx="478">
                  <c:v>349.19999999999993</c:v>
                </c:pt>
                <c:pt idx="479">
                  <c:v>349.9</c:v>
                </c:pt>
                <c:pt idx="480">
                  <c:v>350.59999999999991</c:v>
                </c:pt>
                <c:pt idx="481">
                  <c:v>351.39999999999992</c:v>
                </c:pt>
                <c:pt idx="482">
                  <c:v>352.09999999999991</c:v>
                </c:pt>
                <c:pt idx="483">
                  <c:v>352.89999999999992</c:v>
                </c:pt>
                <c:pt idx="484">
                  <c:v>353.59999999999991</c:v>
                </c:pt>
                <c:pt idx="485">
                  <c:v>354.39999999999992</c:v>
                </c:pt>
                <c:pt idx="486">
                  <c:v>355.09999999999991</c:v>
                </c:pt>
                <c:pt idx="487">
                  <c:v>355.89999999999992</c:v>
                </c:pt>
                <c:pt idx="488">
                  <c:v>356.59999999999991</c:v>
                </c:pt>
                <c:pt idx="489">
                  <c:v>357.4</c:v>
                </c:pt>
                <c:pt idx="490">
                  <c:v>358.09999999999991</c:v>
                </c:pt>
                <c:pt idx="491">
                  <c:v>358.89999999999992</c:v>
                </c:pt>
                <c:pt idx="492">
                  <c:v>359.59999999999991</c:v>
                </c:pt>
                <c:pt idx="493">
                  <c:v>360.2999999999999</c:v>
                </c:pt>
                <c:pt idx="494">
                  <c:v>361.09999999999991</c:v>
                </c:pt>
                <c:pt idx="495">
                  <c:v>361.7999999999999</c:v>
                </c:pt>
                <c:pt idx="496">
                  <c:v>362.59999999999991</c:v>
                </c:pt>
                <c:pt idx="497">
                  <c:v>363.2999999999999</c:v>
                </c:pt>
                <c:pt idx="498">
                  <c:v>364.09999999999991</c:v>
                </c:pt>
                <c:pt idx="499">
                  <c:v>364.8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44864"/>
        <c:axId val="388745424"/>
      </c:scatterChart>
      <c:valAx>
        <c:axId val="388744864"/>
        <c:scaling>
          <c:orientation val="minMax"/>
          <c:min val="329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45424"/>
        <c:crosses val="autoZero"/>
        <c:crossBetween val="midCat"/>
      </c:valAx>
      <c:valAx>
        <c:axId val="3887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4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CANGREJERA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CANGREJERA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Presas!$FH$4:$FH$1543</c:f>
              <c:numCache>
                <c:formatCode>0.00</c:formatCode>
                <c:ptCount val="1540"/>
                <c:pt idx="0">
                  <c:v>9.5</c:v>
                </c:pt>
                <c:pt idx="1">
                  <c:v>9.51</c:v>
                </c:pt>
                <c:pt idx="2">
                  <c:v>9.52</c:v>
                </c:pt>
                <c:pt idx="3">
                  <c:v>9.5299999999999994</c:v>
                </c:pt>
                <c:pt idx="4">
                  <c:v>9.5399999999999991</c:v>
                </c:pt>
                <c:pt idx="5">
                  <c:v>9.5500000000000007</c:v>
                </c:pt>
                <c:pt idx="6">
                  <c:v>9.56</c:v>
                </c:pt>
                <c:pt idx="7">
                  <c:v>9.57</c:v>
                </c:pt>
                <c:pt idx="8">
                  <c:v>9.58</c:v>
                </c:pt>
                <c:pt idx="9">
                  <c:v>9.59</c:v>
                </c:pt>
                <c:pt idx="10">
                  <c:v>9.6</c:v>
                </c:pt>
                <c:pt idx="11">
                  <c:v>9.61</c:v>
                </c:pt>
                <c:pt idx="12">
                  <c:v>9.6199999999999992</c:v>
                </c:pt>
                <c:pt idx="13">
                  <c:v>9.6300000000000008</c:v>
                </c:pt>
                <c:pt idx="14">
                  <c:v>9.64</c:v>
                </c:pt>
                <c:pt idx="15">
                  <c:v>9.65</c:v>
                </c:pt>
                <c:pt idx="16">
                  <c:v>9.66</c:v>
                </c:pt>
                <c:pt idx="17">
                  <c:v>9.67</c:v>
                </c:pt>
                <c:pt idx="18">
                  <c:v>9.68</c:v>
                </c:pt>
                <c:pt idx="19">
                  <c:v>9.6999999999999993</c:v>
                </c:pt>
                <c:pt idx="20">
                  <c:v>9.7100000000000009</c:v>
                </c:pt>
                <c:pt idx="21">
                  <c:v>9.7200000000000006</c:v>
                </c:pt>
                <c:pt idx="22">
                  <c:v>9.73</c:v>
                </c:pt>
                <c:pt idx="23">
                  <c:v>9.74</c:v>
                </c:pt>
                <c:pt idx="24">
                  <c:v>9.75</c:v>
                </c:pt>
                <c:pt idx="25">
                  <c:v>9.76</c:v>
                </c:pt>
                <c:pt idx="26">
                  <c:v>9.77</c:v>
                </c:pt>
                <c:pt idx="27">
                  <c:v>9.7799999999999994</c:v>
                </c:pt>
                <c:pt idx="28">
                  <c:v>9.7899999999999991</c:v>
                </c:pt>
                <c:pt idx="29">
                  <c:v>9.8000000000000007</c:v>
                </c:pt>
                <c:pt idx="30">
                  <c:v>9.81</c:v>
                </c:pt>
                <c:pt idx="31">
                  <c:v>9.82</c:v>
                </c:pt>
                <c:pt idx="32">
                  <c:v>9.83</c:v>
                </c:pt>
                <c:pt idx="33">
                  <c:v>9.84</c:v>
                </c:pt>
                <c:pt idx="34">
                  <c:v>9.85</c:v>
                </c:pt>
                <c:pt idx="35">
                  <c:v>9.86</c:v>
                </c:pt>
                <c:pt idx="36">
                  <c:v>9.8699999999999992</c:v>
                </c:pt>
                <c:pt idx="37">
                  <c:v>9.8800000000000008</c:v>
                </c:pt>
                <c:pt idx="38">
                  <c:v>9.89</c:v>
                </c:pt>
                <c:pt idx="39">
                  <c:v>9.9</c:v>
                </c:pt>
                <c:pt idx="40">
                  <c:v>9.91</c:v>
                </c:pt>
                <c:pt idx="41">
                  <c:v>9.92</c:v>
                </c:pt>
                <c:pt idx="42">
                  <c:v>9.93</c:v>
                </c:pt>
                <c:pt idx="43">
                  <c:v>9.94</c:v>
                </c:pt>
                <c:pt idx="44">
                  <c:v>9.9499999999999993</c:v>
                </c:pt>
                <c:pt idx="45">
                  <c:v>9.9600000000000009</c:v>
                </c:pt>
                <c:pt idx="46">
                  <c:v>9.9700000000000006</c:v>
                </c:pt>
                <c:pt idx="47">
                  <c:v>9.98</c:v>
                </c:pt>
                <c:pt idx="48">
                  <c:v>9.99</c:v>
                </c:pt>
                <c:pt idx="49">
                  <c:v>10</c:v>
                </c:pt>
                <c:pt idx="50">
                  <c:v>10.01</c:v>
                </c:pt>
                <c:pt idx="51">
                  <c:v>10.02</c:v>
                </c:pt>
                <c:pt idx="52">
                  <c:v>10.029999999999999</c:v>
                </c:pt>
                <c:pt idx="53">
                  <c:v>10.039999999999999</c:v>
                </c:pt>
                <c:pt idx="54">
                  <c:v>10.050000000000001</c:v>
                </c:pt>
                <c:pt idx="55">
                  <c:v>10.06</c:v>
                </c:pt>
                <c:pt idx="56">
                  <c:v>10.07</c:v>
                </c:pt>
                <c:pt idx="57">
                  <c:v>10.08</c:v>
                </c:pt>
                <c:pt idx="58">
                  <c:v>10.09</c:v>
                </c:pt>
                <c:pt idx="59">
                  <c:v>10.1</c:v>
                </c:pt>
                <c:pt idx="60">
                  <c:v>10.11</c:v>
                </c:pt>
                <c:pt idx="61">
                  <c:v>10.119999999999999</c:v>
                </c:pt>
                <c:pt idx="62">
                  <c:v>10.130000000000001</c:v>
                </c:pt>
                <c:pt idx="63">
                  <c:v>10.14</c:v>
                </c:pt>
                <c:pt idx="64">
                  <c:v>10.15</c:v>
                </c:pt>
                <c:pt idx="65">
                  <c:v>10.16</c:v>
                </c:pt>
                <c:pt idx="66">
                  <c:v>10.17</c:v>
                </c:pt>
                <c:pt idx="67">
                  <c:v>10.18</c:v>
                </c:pt>
                <c:pt idx="68">
                  <c:v>10.19</c:v>
                </c:pt>
                <c:pt idx="69">
                  <c:v>10.199999999999999</c:v>
                </c:pt>
                <c:pt idx="70">
                  <c:v>10.210000000000001</c:v>
                </c:pt>
                <c:pt idx="71">
                  <c:v>10.220000000000001</c:v>
                </c:pt>
                <c:pt idx="72">
                  <c:v>10.23</c:v>
                </c:pt>
                <c:pt idx="73">
                  <c:v>10.24</c:v>
                </c:pt>
                <c:pt idx="74">
                  <c:v>10.25</c:v>
                </c:pt>
                <c:pt idx="75">
                  <c:v>10.26</c:v>
                </c:pt>
                <c:pt idx="76">
                  <c:v>10.27</c:v>
                </c:pt>
                <c:pt idx="77">
                  <c:v>10.28</c:v>
                </c:pt>
                <c:pt idx="78">
                  <c:v>10.29</c:v>
                </c:pt>
                <c:pt idx="79">
                  <c:v>10.3</c:v>
                </c:pt>
                <c:pt idx="80">
                  <c:v>10.31</c:v>
                </c:pt>
                <c:pt idx="81">
                  <c:v>10.32</c:v>
                </c:pt>
                <c:pt idx="82">
                  <c:v>10.33</c:v>
                </c:pt>
                <c:pt idx="83">
                  <c:v>10.34</c:v>
                </c:pt>
                <c:pt idx="84">
                  <c:v>10.35</c:v>
                </c:pt>
                <c:pt idx="85">
                  <c:v>10.36</c:v>
                </c:pt>
                <c:pt idx="86">
                  <c:v>10.37</c:v>
                </c:pt>
                <c:pt idx="87">
                  <c:v>10.38</c:v>
                </c:pt>
                <c:pt idx="88">
                  <c:v>10.39</c:v>
                </c:pt>
                <c:pt idx="89">
                  <c:v>10.4</c:v>
                </c:pt>
                <c:pt idx="90">
                  <c:v>10.41</c:v>
                </c:pt>
                <c:pt idx="91">
                  <c:v>10.42</c:v>
                </c:pt>
                <c:pt idx="92">
                  <c:v>10.43</c:v>
                </c:pt>
                <c:pt idx="93">
                  <c:v>10.44</c:v>
                </c:pt>
                <c:pt idx="94">
                  <c:v>10.45</c:v>
                </c:pt>
                <c:pt idx="95">
                  <c:v>10.46</c:v>
                </c:pt>
                <c:pt idx="96">
                  <c:v>10.47</c:v>
                </c:pt>
                <c:pt idx="97">
                  <c:v>10.48</c:v>
                </c:pt>
                <c:pt idx="98">
                  <c:v>10.49</c:v>
                </c:pt>
                <c:pt idx="99">
                  <c:v>10.5</c:v>
                </c:pt>
                <c:pt idx="100">
                  <c:v>10.51</c:v>
                </c:pt>
                <c:pt idx="101">
                  <c:v>10.52</c:v>
                </c:pt>
                <c:pt idx="102">
                  <c:v>10.53</c:v>
                </c:pt>
                <c:pt idx="103">
                  <c:v>10.54</c:v>
                </c:pt>
                <c:pt idx="104">
                  <c:v>10.55</c:v>
                </c:pt>
                <c:pt idx="105">
                  <c:v>10.56</c:v>
                </c:pt>
                <c:pt idx="106">
                  <c:v>10.57</c:v>
                </c:pt>
                <c:pt idx="107">
                  <c:v>10.58</c:v>
                </c:pt>
                <c:pt idx="108">
                  <c:v>10.59</c:v>
                </c:pt>
                <c:pt idx="109">
                  <c:v>10.6</c:v>
                </c:pt>
                <c:pt idx="110">
                  <c:v>10.61</c:v>
                </c:pt>
                <c:pt idx="111">
                  <c:v>10.62</c:v>
                </c:pt>
                <c:pt idx="112">
                  <c:v>10.63</c:v>
                </c:pt>
                <c:pt idx="113">
                  <c:v>10.64</c:v>
                </c:pt>
                <c:pt idx="114">
                  <c:v>10.65</c:v>
                </c:pt>
                <c:pt idx="115">
                  <c:v>10.66</c:v>
                </c:pt>
                <c:pt idx="116">
                  <c:v>10.67</c:v>
                </c:pt>
                <c:pt idx="117">
                  <c:v>10.68</c:v>
                </c:pt>
                <c:pt idx="118">
                  <c:v>10.69</c:v>
                </c:pt>
                <c:pt idx="119">
                  <c:v>10.7</c:v>
                </c:pt>
                <c:pt idx="120">
                  <c:v>10.71</c:v>
                </c:pt>
                <c:pt idx="121">
                  <c:v>10.72</c:v>
                </c:pt>
                <c:pt idx="122">
                  <c:v>10.73</c:v>
                </c:pt>
                <c:pt idx="123">
                  <c:v>10.74</c:v>
                </c:pt>
                <c:pt idx="124">
                  <c:v>10.75</c:v>
                </c:pt>
                <c:pt idx="125">
                  <c:v>10.76</c:v>
                </c:pt>
                <c:pt idx="126">
                  <c:v>10.77</c:v>
                </c:pt>
                <c:pt idx="127">
                  <c:v>10.78</c:v>
                </c:pt>
                <c:pt idx="128">
                  <c:v>10.79</c:v>
                </c:pt>
                <c:pt idx="129">
                  <c:v>10.8</c:v>
                </c:pt>
                <c:pt idx="130">
                  <c:v>10.81</c:v>
                </c:pt>
                <c:pt idx="131">
                  <c:v>10.82</c:v>
                </c:pt>
                <c:pt idx="132">
                  <c:v>10.83</c:v>
                </c:pt>
                <c:pt idx="133">
                  <c:v>10.84</c:v>
                </c:pt>
                <c:pt idx="134">
                  <c:v>10.85</c:v>
                </c:pt>
                <c:pt idx="135">
                  <c:v>10.86</c:v>
                </c:pt>
                <c:pt idx="136">
                  <c:v>10.87</c:v>
                </c:pt>
                <c:pt idx="137">
                  <c:v>10.88</c:v>
                </c:pt>
                <c:pt idx="138">
                  <c:v>10.89</c:v>
                </c:pt>
                <c:pt idx="139">
                  <c:v>10.9</c:v>
                </c:pt>
                <c:pt idx="140">
                  <c:v>10.91</c:v>
                </c:pt>
                <c:pt idx="141">
                  <c:v>10.92</c:v>
                </c:pt>
                <c:pt idx="142">
                  <c:v>10.93</c:v>
                </c:pt>
                <c:pt idx="143">
                  <c:v>10.94</c:v>
                </c:pt>
                <c:pt idx="144">
                  <c:v>10.95</c:v>
                </c:pt>
                <c:pt idx="145">
                  <c:v>10.96</c:v>
                </c:pt>
                <c:pt idx="146">
                  <c:v>10.97</c:v>
                </c:pt>
                <c:pt idx="147">
                  <c:v>10.98</c:v>
                </c:pt>
                <c:pt idx="148">
                  <c:v>10.99</c:v>
                </c:pt>
                <c:pt idx="149">
                  <c:v>11</c:v>
                </c:pt>
                <c:pt idx="150">
                  <c:v>11.01</c:v>
                </c:pt>
                <c:pt idx="151">
                  <c:v>11.02</c:v>
                </c:pt>
                <c:pt idx="152">
                  <c:v>11.03</c:v>
                </c:pt>
                <c:pt idx="153">
                  <c:v>11.04</c:v>
                </c:pt>
                <c:pt idx="154">
                  <c:v>11.05</c:v>
                </c:pt>
                <c:pt idx="155">
                  <c:v>11.06</c:v>
                </c:pt>
                <c:pt idx="156">
                  <c:v>11.07</c:v>
                </c:pt>
                <c:pt idx="157">
                  <c:v>11.08</c:v>
                </c:pt>
                <c:pt idx="158">
                  <c:v>11.09</c:v>
                </c:pt>
                <c:pt idx="159">
                  <c:v>11.1</c:v>
                </c:pt>
                <c:pt idx="160">
                  <c:v>11.11</c:v>
                </c:pt>
                <c:pt idx="161">
                  <c:v>11.12</c:v>
                </c:pt>
                <c:pt idx="162">
                  <c:v>11.13</c:v>
                </c:pt>
                <c:pt idx="163">
                  <c:v>11.14</c:v>
                </c:pt>
                <c:pt idx="164">
                  <c:v>11.15</c:v>
                </c:pt>
                <c:pt idx="165">
                  <c:v>11.16</c:v>
                </c:pt>
                <c:pt idx="166">
                  <c:v>11.17</c:v>
                </c:pt>
                <c:pt idx="167">
                  <c:v>11.18</c:v>
                </c:pt>
                <c:pt idx="168">
                  <c:v>11.19</c:v>
                </c:pt>
                <c:pt idx="169">
                  <c:v>11.2</c:v>
                </c:pt>
                <c:pt idx="170">
                  <c:v>11.21</c:v>
                </c:pt>
                <c:pt idx="171">
                  <c:v>11.22</c:v>
                </c:pt>
                <c:pt idx="172">
                  <c:v>11.23</c:v>
                </c:pt>
                <c:pt idx="173">
                  <c:v>11.24</c:v>
                </c:pt>
                <c:pt idx="174">
                  <c:v>11.25</c:v>
                </c:pt>
                <c:pt idx="175">
                  <c:v>11.26</c:v>
                </c:pt>
                <c:pt idx="176">
                  <c:v>11.27</c:v>
                </c:pt>
                <c:pt idx="177">
                  <c:v>11.28</c:v>
                </c:pt>
                <c:pt idx="178">
                  <c:v>11.29</c:v>
                </c:pt>
                <c:pt idx="179">
                  <c:v>11.3</c:v>
                </c:pt>
                <c:pt idx="180">
                  <c:v>11.31</c:v>
                </c:pt>
                <c:pt idx="181">
                  <c:v>11.32</c:v>
                </c:pt>
                <c:pt idx="182">
                  <c:v>11.33</c:v>
                </c:pt>
                <c:pt idx="183">
                  <c:v>11.34</c:v>
                </c:pt>
                <c:pt idx="184">
                  <c:v>11.35</c:v>
                </c:pt>
                <c:pt idx="185">
                  <c:v>11.36</c:v>
                </c:pt>
                <c:pt idx="186">
                  <c:v>11.37</c:v>
                </c:pt>
                <c:pt idx="187">
                  <c:v>11.38</c:v>
                </c:pt>
                <c:pt idx="188">
                  <c:v>11.39</c:v>
                </c:pt>
                <c:pt idx="189">
                  <c:v>11.4</c:v>
                </c:pt>
                <c:pt idx="190">
                  <c:v>11.41</c:v>
                </c:pt>
                <c:pt idx="191">
                  <c:v>11.42</c:v>
                </c:pt>
                <c:pt idx="192">
                  <c:v>11.43</c:v>
                </c:pt>
                <c:pt idx="193">
                  <c:v>11.44</c:v>
                </c:pt>
                <c:pt idx="194">
                  <c:v>11.45</c:v>
                </c:pt>
                <c:pt idx="195">
                  <c:v>11.46</c:v>
                </c:pt>
                <c:pt idx="196">
                  <c:v>11.47</c:v>
                </c:pt>
                <c:pt idx="197">
                  <c:v>11.48</c:v>
                </c:pt>
                <c:pt idx="198">
                  <c:v>11.49</c:v>
                </c:pt>
                <c:pt idx="199">
                  <c:v>11.5</c:v>
                </c:pt>
                <c:pt idx="200">
                  <c:v>11.51</c:v>
                </c:pt>
                <c:pt idx="201">
                  <c:v>11.52</c:v>
                </c:pt>
                <c:pt idx="202">
                  <c:v>11.53</c:v>
                </c:pt>
                <c:pt idx="203">
                  <c:v>11.54</c:v>
                </c:pt>
                <c:pt idx="204">
                  <c:v>11.55</c:v>
                </c:pt>
                <c:pt idx="205">
                  <c:v>11.56</c:v>
                </c:pt>
                <c:pt idx="206">
                  <c:v>11.57</c:v>
                </c:pt>
                <c:pt idx="207">
                  <c:v>11.58</c:v>
                </c:pt>
                <c:pt idx="208">
                  <c:v>11.59</c:v>
                </c:pt>
                <c:pt idx="209">
                  <c:v>11.6</c:v>
                </c:pt>
                <c:pt idx="210">
                  <c:v>11.61</c:v>
                </c:pt>
                <c:pt idx="211">
                  <c:v>11.62</c:v>
                </c:pt>
                <c:pt idx="212">
                  <c:v>11.63</c:v>
                </c:pt>
                <c:pt idx="213">
                  <c:v>11.64</c:v>
                </c:pt>
                <c:pt idx="214">
                  <c:v>11.65</c:v>
                </c:pt>
                <c:pt idx="215">
                  <c:v>11.66</c:v>
                </c:pt>
                <c:pt idx="216">
                  <c:v>11.67</c:v>
                </c:pt>
                <c:pt idx="217">
                  <c:v>11.68</c:v>
                </c:pt>
                <c:pt idx="218">
                  <c:v>11.69</c:v>
                </c:pt>
                <c:pt idx="219">
                  <c:v>11.7</c:v>
                </c:pt>
                <c:pt idx="220">
                  <c:v>11.71</c:v>
                </c:pt>
                <c:pt idx="221">
                  <c:v>11.72</c:v>
                </c:pt>
                <c:pt idx="222">
                  <c:v>11.73</c:v>
                </c:pt>
                <c:pt idx="223">
                  <c:v>11.74</c:v>
                </c:pt>
                <c:pt idx="224">
                  <c:v>11.75</c:v>
                </c:pt>
                <c:pt idx="225">
                  <c:v>11.76</c:v>
                </c:pt>
                <c:pt idx="226">
                  <c:v>11.77</c:v>
                </c:pt>
                <c:pt idx="227">
                  <c:v>11.78</c:v>
                </c:pt>
                <c:pt idx="228">
                  <c:v>11.79</c:v>
                </c:pt>
                <c:pt idx="229">
                  <c:v>11.8</c:v>
                </c:pt>
                <c:pt idx="230">
                  <c:v>11.81</c:v>
                </c:pt>
                <c:pt idx="231">
                  <c:v>11.82</c:v>
                </c:pt>
                <c:pt idx="232">
                  <c:v>11.83</c:v>
                </c:pt>
                <c:pt idx="233">
                  <c:v>11.84</c:v>
                </c:pt>
                <c:pt idx="234">
                  <c:v>11.85</c:v>
                </c:pt>
                <c:pt idx="235">
                  <c:v>11.86</c:v>
                </c:pt>
                <c:pt idx="236">
                  <c:v>11.87</c:v>
                </c:pt>
                <c:pt idx="237">
                  <c:v>11.88</c:v>
                </c:pt>
                <c:pt idx="238">
                  <c:v>11.89</c:v>
                </c:pt>
                <c:pt idx="239">
                  <c:v>11.9</c:v>
                </c:pt>
                <c:pt idx="240">
                  <c:v>11.91</c:v>
                </c:pt>
                <c:pt idx="241">
                  <c:v>11.92</c:v>
                </c:pt>
                <c:pt idx="242">
                  <c:v>11.93</c:v>
                </c:pt>
                <c:pt idx="243">
                  <c:v>11.94</c:v>
                </c:pt>
                <c:pt idx="244">
                  <c:v>11.95</c:v>
                </c:pt>
                <c:pt idx="245">
                  <c:v>11.96</c:v>
                </c:pt>
                <c:pt idx="246">
                  <c:v>11.97</c:v>
                </c:pt>
                <c:pt idx="247">
                  <c:v>11.98</c:v>
                </c:pt>
                <c:pt idx="248">
                  <c:v>11.99</c:v>
                </c:pt>
                <c:pt idx="249">
                  <c:v>12</c:v>
                </c:pt>
                <c:pt idx="250">
                  <c:v>12.01</c:v>
                </c:pt>
                <c:pt idx="251">
                  <c:v>12.02</c:v>
                </c:pt>
                <c:pt idx="252">
                  <c:v>12.03</c:v>
                </c:pt>
                <c:pt idx="253">
                  <c:v>12.04</c:v>
                </c:pt>
                <c:pt idx="254">
                  <c:v>12.05</c:v>
                </c:pt>
                <c:pt idx="255">
                  <c:v>12.06</c:v>
                </c:pt>
                <c:pt idx="256">
                  <c:v>12.07</c:v>
                </c:pt>
                <c:pt idx="257">
                  <c:v>12.08</c:v>
                </c:pt>
                <c:pt idx="258">
                  <c:v>12.09</c:v>
                </c:pt>
                <c:pt idx="259">
                  <c:v>12.1</c:v>
                </c:pt>
                <c:pt idx="260">
                  <c:v>12.11</c:v>
                </c:pt>
                <c:pt idx="261">
                  <c:v>12.12</c:v>
                </c:pt>
                <c:pt idx="262">
                  <c:v>12.13</c:v>
                </c:pt>
                <c:pt idx="263">
                  <c:v>12.14</c:v>
                </c:pt>
                <c:pt idx="264">
                  <c:v>12.15</c:v>
                </c:pt>
                <c:pt idx="265">
                  <c:v>12.16</c:v>
                </c:pt>
                <c:pt idx="266">
                  <c:v>12.17</c:v>
                </c:pt>
                <c:pt idx="267">
                  <c:v>12.18</c:v>
                </c:pt>
                <c:pt idx="268">
                  <c:v>12.19</c:v>
                </c:pt>
                <c:pt idx="269">
                  <c:v>12.2</c:v>
                </c:pt>
                <c:pt idx="270">
                  <c:v>12.21</c:v>
                </c:pt>
                <c:pt idx="271">
                  <c:v>12.22</c:v>
                </c:pt>
                <c:pt idx="272">
                  <c:v>12.23</c:v>
                </c:pt>
                <c:pt idx="273">
                  <c:v>12.24</c:v>
                </c:pt>
                <c:pt idx="274">
                  <c:v>12.25</c:v>
                </c:pt>
                <c:pt idx="275">
                  <c:v>12.26</c:v>
                </c:pt>
                <c:pt idx="276">
                  <c:v>12.27</c:v>
                </c:pt>
                <c:pt idx="277">
                  <c:v>12.28</c:v>
                </c:pt>
                <c:pt idx="278">
                  <c:v>12.29</c:v>
                </c:pt>
                <c:pt idx="279">
                  <c:v>12.3</c:v>
                </c:pt>
                <c:pt idx="280">
                  <c:v>12.31</c:v>
                </c:pt>
                <c:pt idx="281">
                  <c:v>12.32</c:v>
                </c:pt>
                <c:pt idx="282">
                  <c:v>12.33</c:v>
                </c:pt>
                <c:pt idx="283">
                  <c:v>12.34</c:v>
                </c:pt>
                <c:pt idx="284">
                  <c:v>12.35</c:v>
                </c:pt>
                <c:pt idx="285">
                  <c:v>12.36</c:v>
                </c:pt>
                <c:pt idx="286">
                  <c:v>12.37</c:v>
                </c:pt>
                <c:pt idx="287">
                  <c:v>12.38</c:v>
                </c:pt>
                <c:pt idx="288">
                  <c:v>12.39</c:v>
                </c:pt>
                <c:pt idx="289">
                  <c:v>12.4</c:v>
                </c:pt>
                <c:pt idx="290">
                  <c:v>12.41</c:v>
                </c:pt>
                <c:pt idx="291">
                  <c:v>12.42</c:v>
                </c:pt>
                <c:pt idx="292">
                  <c:v>12.43</c:v>
                </c:pt>
                <c:pt idx="293">
                  <c:v>12.44</c:v>
                </c:pt>
                <c:pt idx="294">
                  <c:v>12.45</c:v>
                </c:pt>
                <c:pt idx="295">
                  <c:v>12.46</c:v>
                </c:pt>
                <c:pt idx="296">
                  <c:v>12.47</c:v>
                </c:pt>
                <c:pt idx="297">
                  <c:v>12.48</c:v>
                </c:pt>
                <c:pt idx="298">
                  <c:v>12.49</c:v>
                </c:pt>
                <c:pt idx="299">
                  <c:v>12.5</c:v>
                </c:pt>
                <c:pt idx="300">
                  <c:v>12.51</c:v>
                </c:pt>
                <c:pt idx="301">
                  <c:v>12.52</c:v>
                </c:pt>
                <c:pt idx="302">
                  <c:v>12.53</c:v>
                </c:pt>
                <c:pt idx="303">
                  <c:v>12.54</c:v>
                </c:pt>
                <c:pt idx="304">
                  <c:v>12.55</c:v>
                </c:pt>
                <c:pt idx="305">
                  <c:v>12.56</c:v>
                </c:pt>
                <c:pt idx="306">
                  <c:v>12.57</c:v>
                </c:pt>
                <c:pt idx="307">
                  <c:v>12.58</c:v>
                </c:pt>
                <c:pt idx="308">
                  <c:v>12.59</c:v>
                </c:pt>
                <c:pt idx="309">
                  <c:v>12.6</c:v>
                </c:pt>
                <c:pt idx="310">
                  <c:v>12.61</c:v>
                </c:pt>
                <c:pt idx="311">
                  <c:v>12.62</c:v>
                </c:pt>
                <c:pt idx="312">
                  <c:v>12.63</c:v>
                </c:pt>
                <c:pt idx="313">
                  <c:v>12.64</c:v>
                </c:pt>
                <c:pt idx="314">
                  <c:v>12.65</c:v>
                </c:pt>
                <c:pt idx="315">
                  <c:v>12.66</c:v>
                </c:pt>
                <c:pt idx="316">
                  <c:v>12.67</c:v>
                </c:pt>
                <c:pt idx="317">
                  <c:v>12.68</c:v>
                </c:pt>
                <c:pt idx="318">
                  <c:v>12.69</c:v>
                </c:pt>
                <c:pt idx="319">
                  <c:v>12.7</c:v>
                </c:pt>
                <c:pt idx="320">
                  <c:v>12.71</c:v>
                </c:pt>
                <c:pt idx="321">
                  <c:v>12.72</c:v>
                </c:pt>
                <c:pt idx="322">
                  <c:v>12.73</c:v>
                </c:pt>
                <c:pt idx="323">
                  <c:v>12.74</c:v>
                </c:pt>
                <c:pt idx="324">
                  <c:v>12.75</c:v>
                </c:pt>
                <c:pt idx="325">
                  <c:v>12.76</c:v>
                </c:pt>
                <c:pt idx="326">
                  <c:v>12.77</c:v>
                </c:pt>
                <c:pt idx="327">
                  <c:v>12.78</c:v>
                </c:pt>
                <c:pt idx="328">
                  <c:v>12.79</c:v>
                </c:pt>
                <c:pt idx="329">
                  <c:v>12.8</c:v>
                </c:pt>
                <c:pt idx="330">
                  <c:v>12.81</c:v>
                </c:pt>
                <c:pt idx="331">
                  <c:v>12.82</c:v>
                </c:pt>
                <c:pt idx="332">
                  <c:v>12.83</c:v>
                </c:pt>
                <c:pt idx="333">
                  <c:v>12.84</c:v>
                </c:pt>
                <c:pt idx="334">
                  <c:v>12.85</c:v>
                </c:pt>
                <c:pt idx="335">
                  <c:v>12.86</c:v>
                </c:pt>
                <c:pt idx="336">
                  <c:v>12.87</c:v>
                </c:pt>
                <c:pt idx="337">
                  <c:v>12.88</c:v>
                </c:pt>
                <c:pt idx="338">
                  <c:v>12.89</c:v>
                </c:pt>
                <c:pt idx="339">
                  <c:v>12.9</c:v>
                </c:pt>
                <c:pt idx="340">
                  <c:v>12.91</c:v>
                </c:pt>
                <c:pt idx="341">
                  <c:v>12.92</c:v>
                </c:pt>
                <c:pt idx="342">
                  <c:v>12.93</c:v>
                </c:pt>
                <c:pt idx="343">
                  <c:v>12.94</c:v>
                </c:pt>
                <c:pt idx="344">
                  <c:v>12.95</c:v>
                </c:pt>
                <c:pt idx="345">
                  <c:v>12.96</c:v>
                </c:pt>
                <c:pt idx="346">
                  <c:v>12.97</c:v>
                </c:pt>
                <c:pt idx="347">
                  <c:v>12.98</c:v>
                </c:pt>
                <c:pt idx="348">
                  <c:v>12.99</c:v>
                </c:pt>
                <c:pt idx="349">
                  <c:v>13</c:v>
                </c:pt>
                <c:pt idx="350">
                  <c:v>13.01</c:v>
                </c:pt>
                <c:pt idx="351">
                  <c:v>13.02</c:v>
                </c:pt>
                <c:pt idx="352">
                  <c:v>13.03</c:v>
                </c:pt>
                <c:pt idx="353">
                  <c:v>13.04</c:v>
                </c:pt>
                <c:pt idx="354">
                  <c:v>13.05</c:v>
                </c:pt>
                <c:pt idx="355">
                  <c:v>13.06</c:v>
                </c:pt>
                <c:pt idx="356">
                  <c:v>13.07</c:v>
                </c:pt>
                <c:pt idx="357">
                  <c:v>13.08</c:v>
                </c:pt>
                <c:pt idx="358">
                  <c:v>13.09</c:v>
                </c:pt>
                <c:pt idx="359">
                  <c:v>13.1</c:v>
                </c:pt>
                <c:pt idx="360">
                  <c:v>13.11</c:v>
                </c:pt>
                <c:pt idx="361">
                  <c:v>13.12</c:v>
                </c:pt>
                <c:pt idx="362">
                  <c:v>13.13</c:v>
                </c:pt>
                <c:pt idx="363">
                  <c:v>13.14</c:v>
                </c:pt>
                <c:pt idx="364">
                  <c:v>13.15</c:v>
                </c:pt>
                <c:pt idx="365">
                  <c:v>13.16</c:v>
                </c:pt>
                <c:pt idx="366">
                  <c:v>13.17</c:v>
                </c:pt>
                <c:pt idx="367">
                  <c:v>13.18</c:v>
                </c:pt>
                <c:pt idx="368">
                  <c:v>13.19</c:v>
                </c:pt>
                <c:pt idx="369">
                  <c:v>13.2</c:v>
                </c:pt>
                <c:pt idx="370">
                  <c:v>13.21</c:v>
                </c:pt>
                <c:pt idx="371">
                  <c:v>13.22</c:v>
                </c:pt>
                <c:pt idx="372">
                  <c:v>13.23</c:v>
                </c:pt>
                <c:pt idx="373">
                  <c:v>13.24</c:v>
                </c:pt>
                <c:pt idx="374">
                  <c:v>13.25</c:v>
                </c:pt>
                <c:pt idx="375">
                  <c:v>13.26</c:v>
                </c:pt>
                <c:pt idx="376">
                  <c:v>13.27</c:v>
                </c:pt>
                <c:pt idx="377">
                  <c:v>13.28</c:v>
                </c:pt>
                <c:pt idx="378">
                  <c:v>13.29</c:v>
                </c:pt>
                <c:pt idx="379">
                  <c:v>13.3</c:v>
                </c:pt>
                <c:pt idx="380">
                  <c:v>13.31</c:v>
                </c:pt>
                <c:pt idx="381">
                  <c:v>13.32</c:v>
                </c:pt>
                <c:pt idx="382">
                  <c:v>13.33</c:v>
                </c:pt>
                <c:pt idx="383">
                  <c:v>13.34</c:v>
                </c:pt>
                <c:pt idx="384">
                  <c:v>13.35</c:v>
                </c:pt>
                <c:pt idx="385">
                  <c:v>13.36</c:v>
                </c:pt>
                <c:pt idx="386">
                  <c:v>13.37</c:v>
                </c:pt>
                <c:pt idx="387">
                  <c:v>13.38</c:v>
                </c:pt>
                <c:pt idx="388">
                  <c:v>13.39</c:v>
                </c:pt>
                <c:pt idx="389">
                  <c:v>13.4</c:v>
                </c:pt>
                <c:pt idx="390">
                  <c:v>13.41</c:v>
                </c:pt>
                <c:pt idx="391">
                  <c:v>13.42</c:v>
                </c:pt>
                <c:pt idx="392">
                  <c:v>13.43</c:v>
                </c:pt>
                <c:pt idx="393">
                  <c:v>13.44</c:v>
                </c:pt>
                <c:pt idx="394">
                  <c:v>13.45</c:v>
                </c:pt>
                <c:pt idx="395">
                  <c:v>13.46</c:v>
                </c:pt>
                <c:pt idx="396">
                  <c:v>13.47</c:v>
                </c:pt>
                <c:pt idx="397">
                  <c:v>13.48</c:v>
                </c:pt>
                <c:pt idx="398">
                  <c:v>13.49</c:v>
                </c:pt>
                <c:pt idx="399">
                  <c:v>13.5</c:v>
                </c:pt>
                <c:pt idx="400">
                  <c:v>13.51</c:v>
                </c:pt>
                <c:pt idx="401">
                  <c:v>13.52</c:v>
                </c:pt>
                <c:pt idx="402">
                  <c:v>13.53</c:v>
                </c:pt>
                <c:pt idx="403">
                  <c:v>13.54</c:v>
                </c:pt>
                <c:pt idx="404">
                  <c:v>13.55</c:v>
                </c:pt>
                <c:pt idx="405">
                  <c:v>13.56</c:v>
                </c:pt>
                <c:pt idx="406">
                  <c:v>13.57</c:v>
                </c:pt>
                <c:pt idx="407">
                  <c:v>13.58</c:v>
                </c:pt>
                <c:pt idx="408">
                  <c:v>13.59</c:v>
                </c:pt>
                <c:pt idx="409">
                  <c:v>13.6</c:v>
                </c:pt>
                <c:pt idx="410">
                  <c:v>13.61</c:v>
                </c:pt>
                <c:pt idx="411">
                  <c:v>13.62</c:v>
                </c:pt>
                <c:pt idx="412">
                  <c:v>13.63</c:v>
                </c:pt>
                <c:pt idx="413">
                  <c:v>13.64</c:v>
                </c:pt>
                <c:pt idx="414">
                  <c:v>13.65</c:v>
                </c:pt>
                <c:pt idx="415">
                  <c:v>13.66</c:v>
                </c:pt>
                <c:pt idx="416">
                  <c:v>13.67</c:v>
                </c:pt>
                <c:pt idx="417">
                  <c:v>13.68</c:v>
                </c:pt>
                <c:pt idx="418">
                  <c:v>13.69</c:v>
                </c:pt>
                <c:pt idx="419">
                  <c:v>13.7</c:v>
                </c:pt>
                <c:pt idx="420">
                  <c:v>13.71</c:v>
                </c:pt>
                <c:pt idx="421">
                  <c:v>13.72</c:v>
                </c:pt>
                <c:pt idx="422">
                  <c:v>13.73</c:v>
                </c:pt>
                <c:pt idx="423">
                  <c:v>13.74</c:v>
                </c:pt>
                <c:pt idx="424">
                  <c:v>13.75</c:v>
                </c:pt>
                <c:pt idx="425">
                  <c:v>13.76</c:v>
                </c:pt>
                <c:pt idx="426">
                  <c:v>13.77</c:v>
                </c:pt>
                <c:pt idx="427">
                  <c:v>13.78</c:v>
                </c:pt>
                <c:pt idx="428">
                  <c:v>13.79</c:v>
                </c:pt>
                <c:pt idx="429">
                  <c:v>13.8</c:v>
                </c:pt>
                <c:pt idx="430">
                  <c:v>13.81</c:v>
                </c:pt>
                <c:pt idx="431">
                  <c:v>13.82</c:v>
                </c:pt>
                <c:pt idx="432">
                  <c:v>13.83</c:v>
                </c:pt>
                <c:pt idx="433">
                  <c:v>13.84</c:v>
                </c:pt>
                <c:pt idx="434">
                  <c:v>13.85</c:v>
                </c:pt>
                <c:pt idx="435">
                  <c:v>13.86</c:v>
                </c:pt>
                <c:pt idx="436">
                  <c:v>13.87</c:v>
                </c:pt>
                <c:pt idx="437">
                  <c:v>13.88</c:v>
                </c:pt>
                <c:pt idx="438">
                  <c:v>13.89</c:v>
                </c:pt>
                <c:pt idx="439">
                  <c:v>13.9</c:v>
                </c:pt>
                <c:pt idx="440">
                  <c:v>13.91</c:v>
                </c:pt>
                <c:pt idx="441">
                  <c:v>13.92</c:v>
                </c:pt>
                <c:pt idx="442">
                  <c:v>13.93</c:v>
                </c:pt>
                <c:pt idx="443">
                  <c:v>13.94</c:v>
                </c:pt>
                <c:pt idx="444">
                  <c:v>13.95</c:v>
                </c:pt>
                <c:pt idx="445">
                  <c:v>13.96</c:v>
                </c:pt>
                <c:pt idx="446">
                  <c:v>13.97</c:v>
                </c:pt>
                <c:pt idx="447">
                  <c:v>13.98</c:v>
                </c:pt>
                <c:pt idx="448">
                  <c:v>13.99</c:v>
                </c:pt>
                <c:pt idx="449">
                  <c:v>14</c:v>
                </c:pt>
                <c:pt idx="450">
                  <c:v>14.01</c:v>
                </c:pt>
                <c:pt idx="451">
                  <c:v>14.02</c:v>
                </c:pt>
                <c:pt idx="452">
                  <c:v>14.03</c:v>
                </c:pt>
                <c:pt idx="453">
                  <c:v>14.04</c:v>
                </c:pt>
                <c:pt idx="454">
                  <c:v>14.05</c:v>
                </c:pt>
                <c:pt idx="455">
                  <c:v>14.06</c:v>
                </c:pt>
                <c:pt idx="456">
                  <c:v>14.07</c:v>
                </c:pt>
                <c:pt idx="457">
                  <c:v>14.08</c:v>
                </c:pt>
                <c:pt idx="458">
                  <c:v>14.09</c:v>
                </c:pt>
                <c:pt idx="459">
                  <c:v>14.1</c:v>
                </c:pt>
                <c:pt idx="460">
                  <c:v>14.11</c:v>
                </c:pt>
                <c:pt idx="461">
                  <c:v>14.12</c:v>
                </c:pt>
                <c:pt idx="462">
                  <c:v>14.13</c:v>
                </c:pt>
                <c:pt idx="463">
                  <c:v>14.14</c:v>
                </c:pt>
                <c:pt idx="464">
                  <c:v>14.15</c:v>
                </c:pt>
                <c:pt idx="465">
                  <c:v>14.16</c:v>
                </c:pt>
                <c:pt idx="466">
                  <c:v>14.17</c:v>
                </c:pt>
                <c:pt idx="467">
                  <c:v>14.18</c:v>
                </c:pt>
                <c:pt idx="468">
                  <c:v>14.19</c:v>
                </c:pt>
                <c:pt idx="469">
                  <c:v>14.2</c:v>
                </c:pt>
                <c:pt idx="470">
                  <c:v>14.21</c:v>
                </c:pt>
                <c:pt idx="471">
                  <c:v>14.22</c:v>
                </c:pt>
                <c:pt idx="472">
                  <c:v>14.23</c:v>
                </c:pt>
                <c:pt idx="473">
                  <c:v>14.24</c:v>
                </c:pt>
                <c:pt idx="474">
                  <c:v>14.25</c:v>
                </c:pt>
                <c:pt idx="475">
                  <c:v>14.26</c:v>
                </c:pt>
                <c:pt idx="476">
                  <c:v>14.27</c:v>
                </c:pt>
                <c:pt idx="477">
                  <c:v>14.28</c:v>
                </c:pt>
                <c:pt idx="478">
                  <c:v>14.29</c:v>
                </c:pt>
                <c:pt idx="479">
                  <c:v>14.3</c:v>
                </c:pt>
                <c:pt idx="480">
                  <c:v>14.31</c:v>
                </c:pt>
                <c:pt idx="481">
                  <c:v>14.32</c:v>
                </c:pt>
                <c:pt idx="482">
                  <c:v>14.33</c:v>
                </c:pt>
                <c:pt idx="483">
                  <c:v>14.34</c:v>
                </c:pt>
                <c:pt idx="484">
                  <c:v>14.35</c:v>
                </c:pt>
                <c:pt idx="485">
                  <c:v>14.36</c:v>
                </c:pt>
                <c:pt idx="486">
                  <c:v>14.37</c:v>
                </c:pt>
                <c:pt idx="487">
                  <c:v>14.38</c:v>
                </c:pt>
                <c:pt idx="488">
                  <c:v>14.39</c:v>
                </c:pt>
                <c:pt idx="489">
                  <c:v>14.4</c:v>
                </c:pt>
                <c:pt idx="490">
                  <c:v>14.41</c:v>
                </c:pt>
                <c:pt idx="491">
                  <c:v>14.42</c:v>
                </c:pt>
                <c:pt idx="492">
                  <c:v>14.43</c:v>
                </c:pt>
                <c:pt idx="493">
                  <c:v>14.44</c:v>
                </c:pt>
                <c:pt idx="494">
                  <c:v>14.45</c:v>
                </c:pt>
                <c:pt idx="495">
                  <c:v>14.46</c:v>
                </c:pt>
                <c:pt idx="496">
                  <c:v>14.47</c:v>
                </c:pt>
                <c:pt idx="497">
                  <c:v>14.48</c:v>
                </c:pt>
                <c:pt idx="498">
                  <c:v>14.49</c:v>
                </c:pt>
                <c:pt idx="499">
                  <c:v>14.5</c:v>
                </c:pt>
                <c:pt idx="500">
                  <c:v>14.51</c:v>
                </c:pt>
                <c:pt idx="501">
                  <c:v>14.52</c:v>
                </c:pt>
                <c:pt idx="502">
                  <c:v>14.53</c:v>
                </c:pt>
                <c:pt idx="503">
                  <c:v>14.54</c:v>
                </c:pt>
                <c:pt idx="504">
                  <c:v>14.55</c:v>
                </c:pt>
                <c:pt idx="505">
                  <c:v>14.56</c:v>
                </c:pt>
                <c:pt idx="506">
                  <c:v>14.57</c:v>
                </c:pt>
                <c:pt idx="507">
                  <c:v>14.58</c:v>
                </c:pt>
                <c:pt idx="508">
                  <c:v>14.59</c:v>
                </c:pt>
                <c:pt idx="509">
                  <c:v>14.6</c:v>
                </c:pt>
                <c:pt idx="510">
                  <c:v>14.61</c:v>
                </c:pt>
                <c:pt idx="511">
                  <c:v>14.62</c:v>
                </c:pt>
                <c:pt idx="512">
                  <c:v>14.63</c:v>
                </c:pt>
                <c:pt idx="513">
                  <c:v>14.64</c:v>
                </c:pt>
                <c:pt idx="514">
                  <c:v>14.65</c:v>
                </c:pt>
                <c:pt idx="515">
                  <c:v>14.66</c:v>
                </c:pt>
                <c:pt idx="516">
                  <c:v>14.67</c:v>
                </c:pt>
                <c:pt idx="517">
                  <c:v>14.68</c:v>
                </c:pt>
                <c:pt idx="518">
                  <c:v>14.69</c:v>
                </c:pt>
                <c:pt idx="519">
                  <c:v>14.7</c:v>
                </c:pt>
                <c:pt idx="520">
                  <c:v>14.71</c:v>
                </c:pt>
                <c:pt idx="521">
                  <c:v>14.72</c:v>
                </c:pt>
                <c:pt idx="522">
                  <c:v>14.73</c:v>
                </c:pt>
                <c:pt idx="523">
                  <c:v>14.74</c:v>
                </c:pt>
                <c:pt idx="524">
                  <c:v>14.75</c:v>
                </c:pt>
                <c:pt idx="525">
                  <c:v>14.76</c:v>
                </c:pt>
                <c:pt idx="526">
                  <c:v>14.77</c:v>
                </c:pt>
                <c:pt idx="527">
                  <c:v>14.78</c:v>
                </c:pt>
                <c:pt idx="528">
                  <c:v>14.79</c:v>
                </c:pt>
                <c:pt idx="529">
                  <c:v>14.8</c:v>
                </c:pt>
                <c:pt idx="530">
                  <c:v>14.81</c:v>
                </c:pt>
                <c:pt idx="531">
                  <c:v>14.82</c:v>
                </c:pt>
                <c:pt idx="532">
                  <c:v>14.83</c:v>
                </c:pt>
                <c:pt idx="533">
                  <c:v>14.84</c:v>
                </c:pt>
                <c:pt idx="534">
                  <c:v>14.85</c:v>
                </c:pt>
                <c:pt idx="535">
                  <c:v>14.86</c:v>
                </c:pt>
                <c:pt idx="536">
                  <c:v>14.87</c:v>
                </c:pt>
                <c:pt idx="537">
                  <c:v>14.88</c:v>
                </c:pt>
                <c:pt idx="538">
                  <c:v>14.89</c:v>
                </c:pt>
                <c:pt idx="539">
                  <c:v>14.9</c:v>
                </c:pt>
                <c:pt idx="540">
                  <c:v>14.91</c:v>
                </c:pt>
                <c:pt idx="541">
                  <c:v>14.92</c:v>
                </c:pt>
                <c:pt idx="542">
                  <c:v>14.93</c:v>
                </c:pt>
                <c:pt idx="543">
                  <c:v>14.94</c:v>
                </c:pt>
                <c:pt idx="544">
                  <c:v>14.95</c:v>
                </c:pt>
                <c:pt idx="545">
                  <c:v>14.96</c:v>
                </c:pt>
                <c:pt idx="546">
                  <c:v>14.97</c:v>
                </c:pt>
                <c:pt idx="547">
                  <c:v>14.98</c:v>
                </c:pt>
                <c:pt idx="548">
                  <c:v>14.99</c:v>
                </c:pt>
                <c:pt idx="549">
                  <c:v>15</c:v>
                </c:pt>
                <c:pt idx="550">
                  <c:v>15.01</c:v>
                </c:pt>
                <c:pt idx="551">
                  <c:v>15.02</c:v>
                </c:pt>
                <c:pt idx="552">
                  <c:v>15.03</c:v>
                </c:pt>
                <c:pt idx="553">
                  <c:v>15.04</c:v>
                </c:pt>
                <c:pt idx="554">
                  <c:v>15.05</c:v>
                </c:pt>
                <c:pt idx="555">
                  <c:v>15.06</c:v>
                </c:pt>
                <c:pt idx="556">
                  <c:v>15.07</c:v>
                </c:pt>
                <c:pt idx="557">
                  <c:v>15.08</c:v>
                </c:pt>
                <c:pt idx="558">
                  <c:v>15.09</c:v>
                </c:pt>
                <c:pt idx="559">
                  <c:v>15.1</c:v>
                </c:pt>
                <c:pt idx="560">
                  <c:v>15.11</c:v>
                </c:pt>
                <c:pt idx="561">
                  <c:v>15.12</c:v>
                </c:pt>
                <c:pt idx="562">
                  <c:v>15.13</c:v>
                </c:pt>
                <c:pt idx="563">
                  <c:v>15.14</c:v>
                </c:pt>
                <c:pt idx="564">
                  <c:v>15.15</c:v>
                </c:pt>
                <c:pt idx="565">
                  <c:v>15.16</c:v>
                </c:pt>
                <c:pt idx="566">
                  <c:v>15.17</c:v>
                </c:pt>
                <c:pt idx="567">
                  <c:v>15.18</c:v>
                </c:pt>
                <c:pt idx="568">
                  <c:v>15.19</c:v>
                </c:pt>
                <c:pt idx="569">
                  <c:v>15.2</c:v>
                </c:pt>
                <c:pt idx="570">
                  <c:v>15.21</c:v>
                </c:pt>
                <c:pt idx="571">
                  <c:v>15.22</c:v>
                </c:pt>
                <c:pt idx="572">
                  <c:v>15.23</c:v>
                </c:pt>
                <c:pt idx="573">
                  <c:v>15.24</c:v>
                </c:pt>
                <c:pt idx="574">
                  <c:v>15.25</c:v>
                </c:pt>
                <c:pt idx="575">
                  <c:v>15.26</c:v>
                </c:pt>
                <c:pt idx="576">
                  <c:v>15.27</c:v>
                </c:pt>
                <c:pt idx="577">
                  <c:v>15.28</c:v>
                </c:pt>
                <c:pt idx="578">
                  <c:v>15.29</c:v>
                </c:pt>
                <c:pt idx="579">
                  <c:v>15.3</c:v>
                </c:pt>
                <c:pt idx="580">
                  <c:v>15.31</c:v>
                </c:pt>
                <c:pt idx="581">
                  <c:v>15.32</c:v>
                </c:pt>
                <c:pt idx="582">
                  <c:v>15.33</c:v>
                </c:pt>
                <c:pt idx="583">
                  <c:v>15.34</c:v>
                </c:pt>
                <c:pt idx="584">
                  <c:v>15.35</c:v>
                </c:pt>
                <c:pt idx="585">
                  <c:v>15.36</c:v>
                </c:pt>
                <c:pt idx="586">
                  <c:v>15.37</c:v>
                </c:pt>
                <c:pt idx="587">
                  <c:v>15.38</c:v>
                </c:pt>
                <c:pt idx="588">
                  <c:v>15.39</c:v>
                </c:pt>
                <c:pt idx="589">
                  <c:v>15.4</c:v>
                </c:pt>
                <c:pt idx="590">
                  <c:v>15.41</c:v>
                </c:pt>
                <c:pt idx="591">
                  <c:v>15.42</c:v>
                </c:pt>
                <c:pt idx="592">
                  <c:v>15.43</c:v>
                </c:pt>
                <c:pt idx="593">
                  <c:v>15.44</c:v>
                </c:pt>
                <c:pt idx="594">
                  <c:v>15.45</c:v>
                </c:pt>
                <c:pt idx="595">
                  <c:v>15.46</c:v>
                </c:pt>
                <c:pt idx="596">
                  <c:v>15.47</c:v>
                </c:pt>
                <c:pt idx="597">
                  <c:v>15.48</c:v>
                </c:pt>
                <c:pt idx="598">
                  <c:v>15.49</c:v>
                </c:pt>
                <c:pt idx="599">
                  <c:v>15.5</c:v>
                </c:pt>
                <c:pt idx="600">
                  <c:v>15.51</c:v>
                </c:pt>
                <c:pt idx="601">
                  <c:v>15.52</c:v>
                </c:pt>
                <c:pt idx="602">
                  <c:v>15.53</c:v>
                </c:pt>
                <c:pt idx="603">
                  <c:v>15.54</c:v>
                </c:pt>
                <c:pt idx="604">
                  <c:v>15.55</c:v>
                </c:pt>
                <c:pt idx="605">
                  <c:v>15.56</c:v>
                </c:pt>
                <c:pt idx="606">
                  <c:v>15.57</c:v>
                </c:pt>
                <c:pt idx="607">
                  <c:v>15.58</c:v>
                </c:pt>
                <c:pt idx="608">
                  <c:v>15.59</c:v>
                </c:pt>
                <c:pt idx="609">
                  <c:v>15.6</c:v>
                </c:pt>
                <c:pt idx="610">
                  <c:v>15.61</c:v>
                </c:pt>
                <c:pt idx="611">
                  <c:v>15.62</c:v>
                </c:pt>
                <c:pt idx="612">
                  <c:v>15.63</c:v>
                </c:pt>
                <c:pt idx="613">
                  <c:v>15.64</c:v>
                </c:pt>
                <c:pt idx="614">
                  <c:v>15.65</c:v>
                </c:pt>
                <c:pt idx="615">
                  <c:v>15.66</c:v>
                </c:pt>
                <c:pt idx="616">
                  <c:v>15.67</c:v>
                </c:pt>
                <c:pt idx="617">
                  <c:v>15.68</c:v>
                </c:pt>
                <c:pt idx="618">
                  <c:v>15.69</c:v>
                </c:pt>
                <c:pt idx="619">
                  <c:v>15.7</c:v>
                </c:pt>
                <c:pt idx="620">
                  <c:v>15.71</c:v>
                </c:pt>
                <c:pt idx="621">
                  <c:v>15.72</c:v>
                </c:pt>
                <c:pt idx="622">
                  <c:v>15.73</c:v>
                </c:pt>
                <c:pt idx="623">
                  <c:v>15.74</c:v>
                </c:pt>
                <c:pt idx="624">
                  <c:v>15.75</c:v>
                </c:pt>
                <c:pt idx="625">
                  <c:v>15.76</c:v>
                </c:pt>
                <c:pt idx="626">
                  <c:v>15.77</c:v>
                </c:pt>
                <c:pt idx="627">
                  <c:v>15.78</c:v>
                </c:pt>
                <c:pt idx="628">
                  <c:v>15.79</c:v>
                </c:pt>
                <c:pt idx="629">
                  <c:v>15.8</c:v>
                </c:pt>
                <c:pt idx="630">
                  <c:v>15.81</c:v>
                </c:pt>
                <c:pt idx="631">
                  <c:v>15.82</c:v>
                </c:pt>
                <c:pt idx="632">
                  <c:v>15.83</c:v>
                </c:pt>
                <c:pt idx="633">
                  <c:v>15.84</c:v>
                </c:pt>
                <c:pt idx="634">
                  <c:v>15.85</c:v>
                </c:pt>
                <c:pt idx="635">
                  <c:v>15.86</c:v>
                </c:pt>
                <c:pt idx="636">
                  <c:v>15.87</c:v>
                </c:pt>
                <c:pt idx="637">
                  <c:v>15.88</c:v>
                </c:pt>
                <c:pt idx="638">
                  <c:v>15.89</c:v>
                </c:pt>
                <c:pt idx="639">
                  <c:v>15.9</c:v>
                </c:pt>
                <c:pt idx="640">
                  <c:v>15.91</c:v>
                </c:pt>
                <c:pt idx="641">
                  <c:v>15.92</c:v>
                </c:pt>
                <c:pt idx="642">
                  <c:v>15.93</c:v>
                </c:pt>
                <c:pt idx="643">
                  <c:v>15.94</c:v>
                </c:pt>
                <c:pt idx="644">
                  <c:v>15.95</c:v>
                </c:pt>
                <c:pt idx="645">
                  <c:v>15.96</c:v>
                </c:pt>
                <c:pt idx="646">
                  <c:v>15.97</c:v>
                </c:pt>
                <c:pt idx="647">
                  <c:v>15.98</c:v>
                </c:pt>
                <c:pt idx="648">
                  <c:v>15.99</c:v>
                </c:pt>
                <c:pt idx="649">
                  <c:v>16</c:v>
                </c:pt>
                <c:pt idx="650">
                  <c:v>16.010000000000002</c:v>
                </c:pt>
                <c:pt idx="651">
                  <c:v>16.02</c:v>
                </c:pt>
                <c:pt idx="652">
                  <c:v>16.03</c:v>
                </c:pt>
                <c:pt idx="653">
                  <c:v>16.04</c:v>
                </c:pt>
                <c:pt idx="654">
                  <c:v>16.05</c:v>
                </c:pt>
                <c:pt idx="655">
                  <c:v>16.059999999999999</c:v>
                </c:pt>
                <c:pt idx="656">
                  <c:v>16.07</c:v>
                </c:pt>
                <c:pt idx="657">
                  <c:v>16.079999999999998</c:v>
                </c:pt>
                <c:pt idx="658">
                  <c:v>16.09</c:v>
                </c:pt>
                <c:pt idx="659">
                  <c:v>16.100000000000001</c:v>
                </c:pt>
                <c:pt idx="660">
                  <c:v>16.11</c:v>
                </c:pt>
                <c:pt idx="661">
                  <c:v>16.12</c:v>
                </c:pt>
                <c:pt idx="662">
                  <c:v>16.13</c:v>
                </c:pt>
                <c:pt idx="663">
                  <c:v>16.14</c:v>
                </c:pt>
                <c:pt idx="664">
                  <c:v>16.149999999999999</c:v>
                </c:pt>
                <c:pt idx="665">
                  <c:v>16.16</c:v>
                </c:pt>
                <c:pt idx="666">
                  <c:v>16.170000000000002</c:v>
                </c:pt>
                <c:pt idx="667">
                  <c:v>16.18</c:v>
                </c:pt>
                <c:pt idx="668">
                  <c:v>16.190000000000001</c:v>
                </c:pt>
                <c:pt idx="669">
                  <c:v>16.2</c:v>
                </c:pt>
                <c:pt idx="670">
                  <c:v>16.21</c:v>
                </c:pt>
                <c:pt idx="671">
                  <c:v>16.22</c:v>
                </c:pt>
                <c:pt idx="672">
                  <c:v>16.23</c:v>
                </c:pt>
                <c:pt idx="673">
                  <c:v>16.239999999999998</c:v>
                </c:pt>
                <c:pt idx="674">
                  <c:v>16.25</c:v>
                </c:pt>
                <c:pt idx="675">
                  <c:v>16.260000000000002</c:v>
                </c:pt>
                <c:pt idx="676">
                  <c:v>16.27</c:v>
                </c:pt>
                <c:pt idx="677">
                  <c:v>16.28</c:v>
                </c:pt>
                <c:pt idx="678">
                  <c:v>16.29</c:v>
                </c:pt>
                <c:pt idx="679">
                  <c:v>16.3</c:v>
                </c:pt>
                <c:pt idx="680">
                  <c:v>16.309999999999999</c:v>
                </c:pt>
                <c:pt idx="681">
                  <c:v>16.32</c:v>
                </c:pt>
                <c:pt idx="682">
                  <c:v>16.329999999999998</c:v>
                </c:pt>
                <c:pt idx="683">
                  <c:v>16.34</c:v>
                </c:pt>
                <c:pt idx="684">
                  <c:v>16.350000000000001</c:v>
                </c:pt>
                <c:pt idx="685">
                  <c:v>16.36</c:v>
                </c:pt>
                <c:pt idx="686">
                  <c:v>16.37</c:v>
                </c:pt>
                <c:pt idx="687">
                  <c:v>16.38</c:v>
                </c:pt>
                <c:pt idx="688">
                  <c:v>16.39</c:v>
                </c:pt>
                <c:pt idx="689">
                  <c:v>16.399999999999999</c:v>
                </c:pt>
                <c:pt idx="690">
                  <c:v>16.41</c:v>
                </c:pt>
                <c:pt idx="691">
                  <c:v>16.420000000000002</c:v>
                </c:pt>
                <c:pt idx="692">
                  <c:v>16.43</c:v>
                </c:pt>
                <c:pt idx="693">
                  <c:v>16.440000000000001</c:v>
                </c:pt>
                <c:pt idx="694">
                  <c:v>16.45</c:v>
                </c:pt>
                <c:pt idx="695">
                  <c:v>16.46</c:v>
                </c:pt>
                <c:pt idx="696">
                  <c:v>16.47</c:v>
                </c:pt>
                <c:pt idx="697">
                  <c:v>16.48</c:v>
                </c:pt>
                <c:pt idx="698">
                  <c:v>16.489999999999998</c:v>
                </c:pt>
                <c:pt idx="699">
                  <c:v>16.5</c:v>
                </c:pt>
                <c:pt idx="700">
                  <c:v>16.510000000000002</c:v>
                </c:pt>
                <c:pt idx="701">
                  <c:v>16.52</c:v>
                </c:pt>
                <c:pt idx="702">
                  <c:v>16.53</c:v>
                </c:pt>
                <c:pt idx="703">
                  <c:v>16.54</c:v>
                </c:pt>
                <c:pt idx="704">
                  <c:v>16.55</c:v>
                </c:pt>
                <c:pt idx="705">
                  <c:v>16.559999999999999</c:v>
                </c:pt>
                <c:pt idx="706">
                  <c:v>16.57</c:v>
                </c:pt>
                <c:pt idx="707">
                  <c:v>16.579999999999998</c:v>
                </c:pt>
                <c:pt idx="708">
                  <c:v>16.59</c:v>
                </c:pt>
                <c:pt idx="709">
                  <c:v>16.600000000000001</c:v>
                </c:pt>
                <c:pt idx="710">
                  <c:v>16.61</c:v>
                </c:pt>
                <c:pt idx="711">
                  <c:v>16.62</c:v>
                </c:pt>
                <c:pt idx="712">
                  <c:v>16.63</c:v>
                </c:pt>
                <c:pt idx="713">
                  <c:v>16.64</c:v>
                </c:pt>
                <c:pt idx="714">
                  <c:v>16.649999999999999</c:v>
                </c:pt>
                <c:pt idx="715">
                  <c:v>16.66</c:v>
                </c:pt>
                <c:pt idx="716">
                  <c:v>16.670000000000002</c:v>
                </c:pt>
                <c:pt idx="717">
                  <c:v>16.68</c:v>
                </c:pt>
                <c:pt idx="718">
                  <c:v>16.690000000000001</c:v>
                </c:pt>
                <c:pt idx="719">
                  <c:v>16.7</c:v>
                </c:pt>
                <c:pt idx="720">
                  <c:v>16.71</c:v>
                </c:pt>
                <c:pt idx="721">
                  <c:v>16.72</c:v>
                </c:pt>
                <c:pt idx="722">
                  <c:v>16.73</c:v>
                </c:pt>
                <c:pt idx="723">
                  <c:v>16.739999999999998</c:v>
                </c:pt>
                <c:pt idx="724">
                  <c:v>16.75</c:v>
                </c:pt>
                <c:pt idx="725">
                  <c:v>16.760000000000002</c:v>
                </c:pt>
                <c:pt idx="726">
                  <c:v>16.77</c:v>
                </c:pt>
                <c:pt idx="727">
                  <c:v>16.78</c:v>
                </c:pt>
                <c:pt idx="728">
                  <c:v>16.79</c:v>
                </c:pt>
                <c:pt idx="729">
                  <c:v>16.8</c:v>
                </c:pt>
                <c:pt idx="730">
                  <c:v>16.809999999999999</c:v>
                </c:pt>
                <c:pt idx="731">
                  <c:v>16.82</c:v>
                </c:pt>
                <c:pt idx="732">
                  <c:v>16.829999999999998</c:v>
                </c:pt>
                <c:pt idx="733">
                  <c:v>16.84</c:v>
                </c:pt>
                <c:pt idx="734">
                  <c:v>16.850000000000001</c:v>
                </c:pt>
                <c:pt idx="735">
                  <c:v>16.86</c:v>
                </c:pt>
                <c:pt idx="736">
                  <c:v>16.87</c:v>
                </c:pt>
                <c:pt idx="737">
                  <c:v>16.88</c:v>
                </c:pt>
                <c:pt idx="738">
                  <c:v>16.89</c:v>
                </c:pt>
                <c:pt idx="739">
                  <c:v>16.899999999999999</c:v>
                </c:pt>
                <c:pt idx="740">
                  <c:v>16.91</c:v>
                </c:pt>
                <c:pt idx="741">
                  <c:v>16.920000000000002</c:v>
                </c:pt>
                <c:pt idx="742">
                  <c:v>16.93</c:v>
                </c:pt>
                <c:pt idx="743">
                  <c:v>16.940000000000001</c:v>
                </c:pt>
                <c:pt idx="744">
                  <c:v>16.95</c:v>
                </c:pt>
                <c:pt idx="745">
                  <c:v>16.96</c:v>
                </c:pt>
                <c:pt idx="746">
                  <c:v>16.97</c:v>
                </c:pt>
                <c:pt idx="747">
                  <c:v>16.98</c:v>
                </c:pt>
                <c:pt idx="748">
                  <c:v>16.989999999999998</c:v>
                </c:pt>
                <c:pt idx="749">
                  <c:v>17</c:v>
                </c:pt>
                <c:pt idx="750">
                  <c:v>17.010000000000002</c:v>
                </c:pt>
                <c:pt idx="751">
                  <c:v>17.02</c:v>
                </c:pt>
                <c:pt idx="752">
                  <c:v>17.03</c:v>
                </c:pt>
                <c:pt idx="753">
                  <c:v>17.04</c:v>
                </c:pt>
                <c:pt idx="754">
                  <c:v>17.05</c:v>
                </c:pt>
                <c:pt idx="755">
                  <c:v>17.059999999999999</c:v>
                </c:pt>
                <c:pt idx="756">
                  <c:v>17.07</c:v>
                </c:pt>
                <c:pt idx="757">
                  <c:v>17.079999999999998</c:v>
                </c:pt>
                <c:pt idx="758">
                  <c:v>17.09</c:v>
                </c:pt>
                <c:pt idx="759">
                  <c:v>17.100000000000001</c:v>
                </c:pt>
                <c:pt idx="760">
                  <c:v>17.11</c:v>
                </c:pt>
                <c:pt idx="761">
                  <c:v>17.12</c:v>
                </c:pt>
                <c:pt idx="762">
                  <c:v>17.13</c:v>
                </c:pt>
                <c:pt idx="763">
                  <c:v>17.14</c:v>
                </c:pt>
                <c:pt idx="764">
                  <c:v>17.149999999999999</c:v>
                </c:pt>
                <c:pt idx="765">
                  <c:v>17.16</c:v>
                </c:pt>
                <c:pt idx="766">
                  <c:v>17.170000000000002</c:v>
                </c:pt>
                <c:pt idx="767">
                  <c:v>17.18</c:v>
                </c:pt>
                <c:pt idx="768">
                  <c:v>17.190000000000001</c:v>
                </c:pt>
                <c:pt idx="769">
                  <c:v>17.2</c:v>
                </c:pt>
                <c:pt idx="770">
                  <c:v>17.21</c:v>
                </c:pt>
                <c:pt idx="771">
                  <c:v>17.22</c:v>
                </c:pt>
                <c:pt idx="772">
                  <c:v>17.23</c:v>
                </c:pt>
                <c:pt idx="773">
                  <c:v>17.239999999999998</c:v>
                </c:pt>
                <c:pt idx="774">
                  <c:v>17.25</c:v>
                </c:pt>
                <c:pt idx="775">
                  <c:v>17.260000000000002</c:v>
                </c:pt>
                <c:pt idx="776">
                  <c:v>17.27</c:v>
                </c:pt>
                <c:pt idx="777">
                  <c:v>17.28</c:v>
                </c:pt>
                <c:pt idx="778">
                  <c:v>17.29</c:v>
                </c:pt>
                <c:pt idx="779">
                  <c:v>17.3</c:v>
                </c:pt>
                <c:pt idx="780">
                  <c:v>17.309999999999999</c:v>
                </c:pt>
                <c:pt idx="781">
                  <c:v>17.32</c:v>
                </c:pt>
                <c:pt idx="782">
                  <c:v>17.329999999999998</c:v>
                </c:pt>
                <c:pt idx="783">
                  <c:v>17.34</c:v>
                </c:pt>
                <c:pt idx="784">
                  <c:v>17.350000000000001</c:v>
                </c:pt>
                <c:pt idx="785">
                  <c:v>17.36</c:v>
                </c:pt>
                <c:pt idx="786">
                  <c:v>17.37</c:v>
                </c:pt>
                <c:pt idx="787">
                  <c:v>17.38</c:v>
                </c:pt>
                <c:pt idx="788">
                  <c:v>17.39</c:v>
                </c:pt>
                <c:pt idx="789">
                  <c:v>17.399999999999999</c:v>
                </c:pt>
                <c:pt idx="790">
                  <c:v>17.41</c:v>
                </c:pt>
                <c:pt idx="791">
                  <c:v>17.420000000000002</c:v>
                </c:pt>
                <c:pt idx="792">
                  <c:v>17.43</c:v>
                </c:pt>
                <c:pt idx="793">
                  <c:v>17.440000000000001</c:v>
                </c:pt>
                <c:pt idx="794">
                  <c:v>17.45</c:v>
                </c:pt>
                <c:pt idx="795">
                  <c:v>17.46</c:v>
                </c:pt>
                <c:pt idx="796">
                  <c:v>17.47</c:v>
                </c:pt>
                <c:pt idx="797">
                  <c:v>17.48</c:v>
                </c:pt>
                <c:pt idx="798">
                  <c:v>17.489999999999998</c:v>
                </c:pt>
                <c:pt idx="799">
                  <c:v>17.5</c:v>
                </c:pt>
                <c:pt idx="800">
                  <c:v>17.510000000000002</c:v>
                </c:pt>
                <c:pt idx="801">
                  <c:v>17.52</c:v>
                </c:pt>
                <c:pt idx="802">
                  <c:v>17.53</c:v>
                </c:pt>
                <c:pt idx="803">
                  <c:v>17.54</c:v>
                </c:pt>
                <c:pt idx="804">
                  <c:v>17.55</c:v>
                </c:pt>
                <c:pt idx="805">
                  <c:v>17.559999999999999</c:v>
                </c:pt>
                <c:pt idx="806">
                  <c:v>17.57</c:v>
                </c:pt>
                <c:pt idx="807">
                  <c:v>17.579999999999998</c:v>
                </c:pt>
                <c:pt idx="808">
                  <c:v>17.59</c:v>
                </c:pt>
                <c:pt idx="809">
                  <c:v>17.600000000000001</c:v>
                </c:pt>
                <c:pt idx="810">
                  <c:v>17.61</c:v>
                </c:pt>
                <c:pt idx="811">
                  <c:v>17.62</c:v>
                </c:pt>
                <c:pt idx="812">
                  <c:v>17.63</c:v>
                </c:pt>
                <c:pt idx="813">
                  <c:v>17.64</c:v>
                </c:pt>
                <c:pt idx="814">
                  <c:v>17.649999999999999</c:v>
                </c:pt>
                <c:pt idx="815">
                  <c:v>17.66</c:v>
                </c:pt>
                <c:pt idx="816">
                  <c:v>17.670000000000002</c:v>
                </c:pt>
                <c:pt idx="817">
                  <c:v>17.68</c:v>
                </c:pt>
                <c:pt idx="818">
                  <c:v>17.690000000000001</c:v>
                </c:pt>
                <c:pt idx="819">
                  <c:v>17.7</c:v>
                </c:pt>
                <c:pt idx="820">
                  <c:v>17.71</c:v>
                </c:pt>
                <c:pt idx="821">
                  <c:v>17.72</c:v>
                </c:pt>
                <c:pt idx="822">
                  <c:v>17.73</c:v>
                </c:pt>
                <c:pt idx="823">
                  <c:v>17.739999999999998</c:v>
                </c:pt>
                <c:pt idx="824">
                  <c:v>17.75</c:v>
                </c:pt>
                <c:pt idx="825">
                  <c:v>17.760000000000002</c:v>
                </c:pt>
                <c:pt idx="826">
                  <c:v>17.77</c:v>
                </c:pt>
                <c:pt idx="827">
                  <c:v>17.78</c:v>
                </c:pt>
                <c:pt idx="828">
                  <c:v>17.79</c:v>
                </c:pt>
                <c:pt idx="829">
                  <c:v>17.8</c:v>
                </c:pt>
                <c:pt idx="830">
                  <c:v>17.809999999999999</c:v>
                </c:pt>
                <c:pt idx="831">
                  <c:v>17.82</c:v>
                </c:pt>
                <c:pt idx="832">
                  <c:v>17.829999999999998</c:v>
                </c:pt>
                <c:pt idx="833">
                  <c:v>17.84</c:v>
                </c:pt>
                <c:pt idx="834">
                  <c:v>17.850000000000001</c:v>
                </c:pt>
                <c:pt idx="835">
                  <c:v>17.86</c:v>
                </c:pt>
                <c:pt idx="836">
                  <c:v>17.87</c:v>
                </c:pt>
                <c:pt idx="837">
                  <c:v>17.88</c:v>
                </c:pt>
                <c:pt idx="838">
                  <c:v>17.89</c:v>
                </c:pt>
                <c:pt idx="839">
                  <c:v>17.899999999999999</c:v>
                </c:pt>
                <c:pt idx="840">
                  <c:v>17.91</c:v>
                </c:pt>
                <c:pt idx="841">
                  <c:v>17.920000000000002</c:v>
                </c:pt>
                <c:pt idx="842">
                  <c:v>17.93</c:v>
                </c:pt>
                <c:pt idx="843">
                  <c:v>17.940000000000001</c:v>
                </c:pt>
                <c:pt idx="844">
                  <c:v>17.95</c:v>
                </c:pt>
                <c:pt idx="845">
                  <c:v>17.96</c:v>
                </c:pt>
                <c:pt idx="846">
                  <c:v>17.97</c:v>
                </c:pt>
                <c:pt idx="847">
                  <c:v>17.98</c:v>
                </c:pt>
                <c:pt idx="848">
                  <c:v>17.989999999999998</c:v>
                </c:pt>
                <c:pt idx="849">
                  <c:v>18</c:v>
                </c:pt>
                <c:pt idx="850">
                  <c:v>18.010000000000002</c:v>
                </c:pt>
                <c:pt idx="851">
                  <c:v>18.02</c:v>
                </c:pt>
                <c:pt idx="852">
                  <c:v>18.03</c:v>
                </c:pt>
                <c:pt idx="853">
                  <c:v>18.04</c:v>
                </c:pt>
                <c:pt idx="854">
                  <c:v>18.05</c:v>
                </c:pt>
                <c:pt idx="855">
                  <c:v>18.059999999999999</c:v>
                </c:pt>
                <c:pt idx="856">
                  <c:v>18.07</c:v>
                </c:pt>
                <c:pt idx="857">
                  <c:v>18.079999999999998</c:v>
                </c:pt>
                <c:pt idx="858">
                  <c:v>18.09</c:v>
                </c:pt>
                <c:pt idx="859">
                  <c:v>18.100000000000001</c:v>
                </c:pt>
                <c:pt idx="860">
                  <c:v>18.11</c:v>
                </c:pt>
                <c:pt idx="861">
                  <c:v>18.12</c:v>
                </c:pt>
                <c:pt idx="862">
                  <c:v>18.13</c:v>
                </c:pt>
                <c:pt idx="863">
                  <c:v>18.14</c:v>
                </c:pt>
                <c:pt idx="864">
                  <c:v>18.149999999999999</c:v>
                </c:pt>
                <c:pt idx="865">
                  <c:v>18.16</c:v>
                </c:pt>
                <c:pt idx="866">
                  <c:v>18.170000000000002</c:v>
                </c:pt>
                <c:pt idx="867">
                  <c:v>18.18</c:v>
                </c:pt>
                <c:pt idx="868">
                  <c:v>18.190000000000001</c:v>
                </c:pt>
                <c:pt idx="869">
                  <c:v>18.2</c:v>
                </c:pt>
                <c:pt idx="870">
                  <c:v>18.21</c:v>
                </c:pt>
                <c:pt idx="871">
                  <c:v>18.22</c:v>
                </c:pt>
                <c:pt idx="872">
                  <c:v>18.23</c:v>
                </c:pt>
                <c:pt idx="873">
                  <c:v>18.239999999999998</c:v>
                </c:pt>
                <c:pt idx="874">
                  <c:v>18.25</c:v>
                </c:pt>
                <c:pt idx="875">
                  <c:v>18.260000000000002</c:v>
                </c:pt>
                <c:pt idx="876">
                  <c:v>18.27</c:v>
                </c:pt>
                <c:pt idx="877">
                  <c:v>18.28</c:v>
                </c:pt>
                <c:pt idx="878">
                  <c:v>18.29</c:v>
                </c:pt>
                <c:pt idx="879">
                  <c:v>18.3</c:v>
                </c:pt>
                <c:pt idx="880">
                  <c:v>18.309999999999999</c:v>
                </c:pt>
                <c:pt idx="881">
                  <c:v>18.32</c:v>
                </c:pt>
                <c:pt idx="882">
                  <c:v>18.329999999999998</c:v>
                </c:pt>
                <c:pt idx="883">
                  <c:v>18.34</c:v>
                </c:pt>
                <c:pt idx="884">
                  <c:v>18.350000000000001</c:v>
                </c:pt>
                <c:pt idx="885">
                  <c:v>18.36</c:v>
                </c:pt>
                <c:pt idx="886">
                  <c:v>18.37</c:v>
                </c:pt>
                <c:pt idx="887">
                  <c:v>18.38</c:v>
                </c:pt>
                <c:pt idx="888">
                  <c:v>18.39</c:v>
                </c:pt>
                <c:pt idx="889">
                  <c:v>18.399999999999999</c:v>
                </c:pt>
                <c:pt idx="890">
                  <c:v>18.41</c:v>
                </c:pt>
                <c:pt idx="891">
                  <c:v>18.420000000000002</c:v>
                </c:pt>
                <c:pt idx="892">
                  <c:v>18.43</c:v>
                </c:pt>
                <c:pt idx="893">
                  <c:v>18.440000000000001</c:v>
                </c:pt>
                <c:pt idx="894">
                  <c:v>18.45</c:v>
                </c:pt>
                <c:pt idx="895">
                  <c:v>18.46</c:v>
                </c:pt>
                <c:pt idx="896">
                  <c:v>18.47</c:v>
                </c:pt>
                <c:pt idx="897">
                  <c:v>18.48</c:v>
                </c:pt>
                <c:pt idx="898">
                  <c:v>18.489999999999998</c:v>
                </c:pt>
                <c:pt idx="899">
                  <c:v>18.5</c:v>
                </c:pt>
                <c:pt idx="900">
                  <c:v>18.510000000000002</c:v>
                </c:pt>
                <c:pt idx="901">
                  <c:v>18.52</c:v>
                </c:pt>
                <c:pt idx="902">
                  <c:v>18.53</c:v>
                </c:pt>
                <c:pt idx="903">
                  <c:v>18.54</c:v>
                </c:pt>
                <c:pt idx="904">
                  <c:v>18.55</c:v>
                </c:pt>
                <c:pt idx="905">
                  <c:v>18.559999999999999</c:v>
                </c:pt>
                <c:pt idx="906">
                  <c:v>18.57</c:v>
                </c:pt>
                <c:pt idx="907">
                  <c:v>18.579999999999998</c:v>
                </c:pt>
                <c:pt idx="908">
                  <c:v>18.59</c:v>
                </c:pt>
                <c:pt idx="909">
                  <c:v>18.600000000000001</c:v>
                </c:pt>
                <c:pt idx="910">
                  <c:v>18.61</c:v>
                </c:pt>
                <c:pt idx="911">
                  <c:v>18.62</c:v>
                </c:pt>
                <c:pt idx="912">
                  <c:v>18.63</c:v>
                </c:pt>
                <c:pt idx="913">
                  <c:v>18.64</c:v>
                </c:pt>
                <c:pt idx="914">
                  <c:v>18.649999999999999</c:v>
                </c:pt>
                <c:pt idx="915">
                  <c:v>18.66</c:v>
                </c:pt>
                <c:pt idx="916">
                  <c:v>18.670000000000002</c:v>
                </c:pt>
                <c:pt idx="917">
                  <c:v>18.68</c:v>
                </c:pt>
                <c:pt idx="918">
                  <c:v>18.690000000000001</c:v>
                </c:pt>
                <c:pt idx="919">
                  <c:v>18.7</c:v>
                </c:pt>
                <c:pt idx="920">
                  <c:v>18.71</c:v>
                </c:pt>
                <c:pt idx="921">
                  <c:v>18.72</c:v>
                </c:pt>
                <c:pt idx="922">
                  <c:v>18.73</c:v>
                </c:pt>
                <c:pt idx="923">
                  <c:v>18.739999999999998</c:v>
                </c:pt>
                <c:pt idx="924">
                  <c:v>18.75</c:v>
                </c:pt>
                <c:pt idx="925">
                  <c:v>18.760000000000002</c:v>
                </c:pt>
                <c:pt idx="926">
                  <c:v>18.77</c:v>
                </c:pt>
                <c:pt idx="927">
                  <c:v>18.78</c:v>
                </c:pt>
                <c:pt idx="928">
                  <c:v>18.79</c:v>
                </c:pt>
                <c:pt idx="929">
                  <c:v>18.8</c:v>
                </c:pt>
                <c:pt idx="930">
                  <c:v>18.809999999999999</c:v>
                </c:pt>
                <c:pt idx="931">
                  <c:v>18.82</c:v>
                </c:pt>
                <c:pt idx="932">
                  <c:v>18.829999999999998</c:v>
                </c:pt>
                <c:pt idx="933">
                  <c:v>18.84</c:v>
                </c:pt>
                <c:pt idx="934">
                  <c:v>18.850000000000001</c:v>
                </c:pt>
                <c:pt idx="935">
                  <c:v>18.86</c:v>
                </c:pt>
                <c:pt idx="936">
                  <c:v>18.87</c:v>
                </c:pt>
                <c:pt idx="937">
                  <c:v>18.88</c:v>
                </c:pt>
                <c:pt idx="938">
                  <c:v>18.89</c:v>
                </c:pt>
                <c:pt idx="939">
                  <c:v>18.899999999999999</c:v>
                </c:pt>
                <c:pt idx="940">
                  <c:v>18.91</c:v>
                </c:pt>
                <c:pt idx="941">
                  <c:v>18.920000000000002</c:v>
                </c:pt>
                <c:pt idx="942">
                  <c:v>18.93</c:v>
                </c:pt>
                <c:pt idx="943">
                  <c:v>18.940000000000001</c:v>
                </c:pt>
                <c:pt idx="944">
                  <c:v>18.95</c:v>
                </c:pt>
                <c:pt idx="945">
                  <c:v>18.96</c:v>
                </c:pt>
                <c:pt idx="946">
                  <c:v>18.97</c:v>
                </c:pt>
                <c:pt idx="947">
                  <c:v>18.98</c:v>
                </c:pt>
                <c:pt idx="948">
                  <c:v>18.989999999999998</c:v>
                </c:pt>
                <c:pt idx="949">
                  <c:v>19</c:v>
                </c:pt>
                <c:pt idx="950">
                  <c:v>19.010000000000002</c:v>
                </c:pt>
                <c:pt idx="951">
                  <c:v>19.02</c:v>
                </c:pt>
                <c:pt idx="952">
                  <c:v>19.03</c:v>
                </c:pt>
                <c:pt idx="953">
                  <c:v>19.04</c:v>
                </c:pt>
                <c:pt idx="954">
                  <c:v>19.05</c:v>
                </c:pt>
                <c:pt idx="955">
                  <c:v>19.059999999999999</c:v>
                </c:pt>
                <c:pt idx="956">
                  <c:v>19.07</c:v>
                </c:pt>
                <c:pt idx="957">
                  <c:v>19.079999999999998</c:v>
                </c:pt>
                <c:pt idx="958">
                  <c:v>19.09</c:v>
                </c:pt>
                <c:pt idx="959">
                  <c:v>19.100000000000001</c:v>
                </c:pt>
                <c:pt idx="960">
                  <c:v>19.11</c:v>
                </c:pt>
                <c:pt idx="961">
                  <c:v>19.12</c:v>
                </c:pt>
                <c:pt idx="962">
                  <c:v>19.13</c:v>
                </c:pt>
                <c:pt idx="963">
                  <c:v>19.14</c:v>
                </c:pt>
                <c:pt idx="964">
                  <c:v>19.149999999999999</c:v>
                </c:pt>
                <c:pt idx="965">
                  <c:v>19.16</c:v>
                </c:pt>
                <c:pt idx="966">
                  <c:v>19.170000000000002</c:v>
                </c:pt>
                <c:pt idx="967">
                  <c:v>19.18</c:v>
                </c:pt>
                <c:pt idx="968">
                  <c:v>19.190000000000001</c:v>
                </c:pt>
                <c:pt idx="969">
                  <c:v>19.2</c:v>
                </c:pt>
                <c:pt idx="970">
                  <c:v>19.21</c:v>
                </c:pt>
                <c:pt idx="971">
                  <c:v>19.22</c:v>
                </c:pt>
                <c:pt idx="972">
                  <c:v>19.23</c:v>
                </c:pt>
                <c:pt idx="973">
                  <c:v>19.239999999999998</c:v>
                </c:pt>
                <c:pt idx="974">
                  <c:v>19.25</c:v>
                </c:pt>
                <c:pt idx="975">
                  <c:v>19.260000000000002</c:v>
                </c:pt>
                <c:pt idx="976">
                  <c:v>19.27</c:v>
                </c:pt>
                <c:pt idx="977">
                  <c:v>19.28</c:v>
                </c:pt>
                <c:pt idx="978">
                  <c:v>19.29</c:v>
                </c:pt>
                <c:pt idx="979">
                  <c:v>19.3</c:v>
                </c:pt>
                <c:pt idx="980">
                  <c:v>19.309999999999999</c:v>
                </c:pt>
                <c:pt idx="981">
                  <c:v>19.32</c:v>
                </c:pt>
                <c:pt idx="982">
                  <c:v>19.329999999999998</c:v>
                </c:pt>
                <c:pt idx="983">
                  <c:v>19.34</c:v>
                </c:pt>
                <c:pt idx="984">
                  <c:v>19.350000000000001</c:v>
                </c:pt>
                <c:pt idx="985">
                  <c:v>19.36</c:v>
                </c:pt>
                <c:pt idx="986">
                  <c:v>19.37</c:v>
                </c:pt>
                <c:pt idx="987">
                  <c:v>19.38</c:v>
                </c:pt>
                <c:pt idx="988">
                  <c:v>19.39</c:v>
                </c:pt>
                <c:pt idx="989">
                  <c:v>19.399999999999999</c:v>
                </c:pt>
                <c:pt idx="990">
                  <c:v>19.41</c:v>
                </c:pt>
                <c:pt idx="991">
                  <c:v>19.420000000000002</c:v>
                </c:pt>
                <c:pt idx="992">
                  <c:v>19.43</c:v>
                </c:pt>
                <c:pt idx="993">
                  <c:v>19.440000000000001</c:v>
                </c:pt>
                <c:pt idx="994">
                  <c:v>19.45</c:v>
                </c:pt>
                <c:pt idx="995">
                  <c:v>19.46</c:v>
                </c:pt>
                <c:pt idx="996">
                  <c:v>19.47</c:v>
                </c:pt>
                <c:pt idx="997">
                  <c:v>19.48</c:v>
                </c:pt>
                <c:pt idx="998">
                  <c:v>19.489999999999998</c:v>
                </c:pt>
                <c:pt idx="999">
                  <c:v>19.5</c:v>
                </c:pt>
                <c:pt idx="1000">
                  <c:v>19.510000000000002</c:v>
                </c:pt>
                <c:pt idx="1001">
                  <c:v>19.52</c:v>
                </c:pt>
                <c:pt idx="1002">
                  <c:v>19.53</c:v>
                </c:pt>
                <c:pt idx="1003">
                  <c:v>19.54</c:v>
                </c:pt>
                <c:pt idx="1004">
                  <c:v>19.55</c:v>
                </c:pt>
                <c:pt idx="1005">
                  <c:v>19.559999999999999</c:v>
                </c:pt>
                <c:pt idx="1006">
                  <c:v>19.57</c:v>
                </c:pt>
                <c:pt idx="1007">
                  <c:v>19.579999999999998</c:v>
                </c:pt>
                <c:pt idx="1008">
                  <c:v>19.59</c:v>
                </c:pt>
                <c:pt idx="1009">
                  <c:v>19.600000000000001</c:v>
                </c:pt>
                <c:pt idx="1010">
                  <c:v>19.61</c:v>
                </c:pt>
                <c:pt idx="1011">
                  <c:v>19.62</c:v>
                </c:pt>
                <c:pt idx="1012">
                  <c:v>19.63</c:v>
                </c:pt>
                <c:pt idx="1013">
                  <c:v>19.64</c:v>
                </c:pt>
                <c:pt idx="1014">
                  <c:v>19.649999999999999</c:v>
                </c:pt>
                <c:pt idx="1015">
                  <c:v>19.66</c:v>
                </c:pt>
                <c:pt idx="1016">
                  <c:v>19.670000000000002</c:v>
                </c:pt>
                <c:pt idx="1017">
                  <c:v>19.68</c:v>
                </c:pt>
                <c:pt idx="1018">
                  <c:v>19.690000000000001</c:v>
                </c:pt>
                <c:pt idx="1019">
                  <c:v>19.7</c:v>
                </c:pt>
                <c:pt idx="1020">
                  <c:v>19.71</c:v>
                </c:pt>
                <c:pt idx="1021">
                  <c:v>19.72</c:v>
                </c:pt>
                <c:pt idx="1022">
                  <c:v>19.73</c:v>
                </c:pt>
                <c:pt idx="1023">
                  <c:v>19.739999999999998</c:v>
                </c:pt>
                <c:pt idx="1024">
                  <c:v>19.75</c:v>
                </c:pt>
                <c:pt idx="1025">
                  <c:v>19.760000000000002</c:v>
                </c:pt>
                <c:pt idx="1026">
                  <c:v>19.77</c:v>
                </c:pt>
                <c:pt idx="1027">
                  <c:v>19.78</c:v>
                </c:pt>
                <c:pt idx="1028">
                  <c:v>19.79</c:v>
                </c:pt>
                <c:pt idx="1029">
                  <c:v>19.8</c:v>
                </c:pt>
                <c:pt idx="1030">
                  <c:v>19.809999999999999</c:v>
                </c:pt>
                <c:pt idx="1031">
                  <c:v>19.82</c:v>
                </c:pt>
                <c:pt idx="1032">
                  <c:v>19.829999999999998</c:v>
                </c:pt>
                <c:pt idx="1033">
                  <c:v>19.84</c:v>
                </c:pt>
                <c:pt idx="1034">
                  <c:v>19.850000000000001</c:v>
                </c:pt>
                <c:pt idx="1035">
                  <c:v>19.86</c:v>
                </c:pt>
                <c:pt idx="1036">
                  <c:v>19.87</c:v>
                </c:pt>
                <c:pt idx="1037">
                  <c:v>19.88</c:v>
                </c:pt>
                <c:pt idx="1038">
                  <c:v>19.89</c:v>
                </c:pt>
                <c:pt idx="1039">
                  <c:v>19.899999999999999</c:v>
                </c:pt>
                <c:pt idx="1040">
                  <c:v>19.91</c:v>
                </c:pt>
                <c:pt idx="1041">
                  <c:v>19.920000000000002</c:v>
                </c:pt>
                <c:pt idx="1042">
                  <c:v>19.93</c:v>
                </c:pt>
                <c:pt idx="1043">
                  <c:v>19.940000000000001</c:v>
                </c:pt>
                <c:pt idx="1044">
                  <c:v>19.95</c:v>
                </c:pt>
                <c:pt idx="1045">
                  <c:v>19.96</c:v>
                </c:pt>
                <c:pt idx="1046">
                  <c:v>19.97</c:v>
                </c:pt>
                <c:pt idx="1047">
                  <c:v>19.98</c:v>
                </c:pt>
                <c:pt idx="1048">
                  <c:v>19.989999999999998</c:v>
                </c:pt>
                <c:pt idx="1049">
                  <c:v>20</c:v>
                </c:pt>
                <c:pt idx="1050">
                  <c:v>20.010000000000002</c:v>
                </c:pt>
                <c:pt idx="1051">
                  <c:v>20.02</c:v>
                </c:pt>
                <c:pt idx="1052">
                  <c:v>20.03</c:v>
                </c:pt>
                <c:pt idx="1053">
                  <c:v>20.04</c:v>
                </c:pt>
                <c:pt idx="1054">
                  <c:v>20.05</c:v>
                </c:pt>
                <c:pt idx="1055">
                  <c:v>20.059999999999999</c:v>
                </c:pt>
                <c:pt idx="1056">
                  <c:v>20.07</c:v>
                </c:pt>
                <c:pt idx="1057">
                  <c:v>20.079999999999998</c:v>
                </c:pt>
                <c:pt idx="1058">
                  <c:v>20.09</c:v>
                </c:pt>
                <c:pt idx="1059">
                  <c:v>20.100000000000001</c:v>
                </c:pt>
                <c:pt idx="1060">
                  <c:v>20.11</c:v>
                </c:pt>
                <c:pt idx="1061">
                  <c:v>20.12</c:v>
                </c:pt>
                <c:pt idx="1062">
                  <c:v>20.13</c:v>
                </c:pt>
                <c:pt idx="1063">
                  <c:v>20.14</c:v>
                </c:pt>
                <c:pt idx="1064">
                  <c:v>20.149999999999999</c:v>
                </c:pt>
                <c:pt idx="1065">
                  <c:v>20.16</c:v>
                </c:pt>
                <c:pt idx="1066">
                  <c:v>20.170000000000002</c:v>
                </c:pt>
                <c:pt idx="1067">
                  <c:v>20.18</c:v>
                </c:pt>
                <c:pt idx="1068">
                  <c:v>20.190000000000001</c:v>
                </c:pt>
                <c:pt idx="1069">
                  <c:v>20.2</c:v>
                </c:pt>
                <c:pt idx="1070">
                  <c:v>20.21</c:v>
                </c:pt>
                <c:pt idx="1071">
                  <c:v>20.22</c:v>
                </c:pt>
                <c:pt idx="1072">
                  <c:v>20.23</c:v>
                </c:pt>
                <c:pt idx="1073">
                  <c:v>20.239999999999998</c:v>
                </c:pt>
                <c:pt idx="1074">
                  <c:v>20.25</c:v>
                </c:pt>
                <c:pt idx="1075">
                  <c:v>20.260000000000002</c:v>
                </c:pt>
                <c:pt idx="1076">
                  <c:v>20.27</c:v>
                </c:pt>
                <c:pt idx="1077">
                  <c:v>20.28</c:v>
                </c:pt>
                <c:pt idx="1078">
                  <c:v>20.29</c:v>
                </c:pt>
                <c:pt idx="1079">
                  <c:v>20.3</c:v>
                </c:pt>
                <c:pt idx="1080">
                  <c:v>20.309999999999999</c:v>
                </c:pt>
                <c:pt idx="1081">
                  <c:v>20.32</c:v>
                </c:pt>
                <c:pt idx="1082">
                  <c:v>20.329999999999998</c:v>
                </c:pt>
                <c:pt idx="1083">
                  <c:v>20.34</c:v>
                </c:pt>
                <c:pt idx="1084">
                  <c:v>20.350000000000001</c:v>
                </c:pt>
                <c:pt idx="1085">
                  <c:v>20.36</c:v>
                </c:pt>
                <c:pt idx="1086">
                  <c:v>20.37</c:v>
                </c:pt>
                <c:pt idx="1087">
                  <c:v>20.38</c:v>
                </c:pt>
                <c:pt idx="1088">
                  <c:v>20.39</c:v>
                </c:pt>
                <c:pt idx="1089">
                  <c:v>20.399999999999999</c:v>
                </c:pt>
                <c:pt idx="1090">
                  <c:v>20.41</c:v>
                </c:pt>
                <c:pt idx="1091">
                  <c:v>20.420000000000002</c:v>
                </c:pt>
                <c:pt idx="1092">
                  <c:v>20.43</c:v>
                </c:pt>
                <c:pt idx="1093">
                  <c:v>20.440000000000001</c:v>
                </c:pt>
                <c:pt idx="1094">
                  <c:v>20.45</c:v>
                </c:pt>
                <c:pt idx="1095">
                  <c:v>20.46</c:v>
                </c:pt>
                <c:pt idx="1096">
                  <c:v>20.47</c:v>
                </c:pt>
                <c:pt idx="1097">
                  <c:v>20.48</c:v>
                </c:pt>
                <c:pt idx="1098">
                  <c:v>20.49</c:v>
                </c:pt>
                <c:pt idx="1099">
                  <c:v>20.5</c:v>
                </c:pt>
                <c:pt idx="1100">
                  <c:v>20.51</c:v>
                </c:pt>
                <c:pt idx="1101">
                  <c:v>20.52</c:v>
                </c:pt>
                <c:pt idx="1102">
                  <c:v>20.53</c:v>
                </c:pt>
                <c:pt idx="1103">
                  <c:v>20.54</c:v>
                </c:pt>
                <c:pt idx="1104">
                  <c:v>20.55</c:v>
                </c:pt>
                <c:pt idx="1105">
                  <c:v>20.56</c:v>
                </c:pt>
                <c:pt idx="1106">
                  <c:v>20.57</c:v>
                </c:pt>
                <c:pt idx="1107">
                  <c:v>20.58</c:v>
                </c:pt>
                <c:pt idx="1108">
                  <c:v>20.59</c:v>
                </c:pt>
                <c:pt idx="1109">
                  <c:v>20.6</c:v>
                </c:pt>
                <c:pt idx="1110">
                  <c:v>20.61</c:v>
                </c:pt>
                <c:pt idx="1111">
                  <c:v>20.62</c:v>
                </c:pt>
                <c:pt idx="1112">
                  <c:v>20.63</c:v>
                </c:pt>
                <c:pt idx="1113">
                  <c:v>20.64</c:v>
                </c:pt>
                <c:pt idx="1114">
                  <c:v>20.65</c:v>
                </c:pt>
                <c:pt idx="1115">
                  <c:v>20.66</c:v>
                </c:pt>
                <c:pt idx="1116">
                  <c:v>20.67</c:v>
                </c:pt>
                <c:pt idx="1117">
                  <c:v>20.68</c:v>
                </c:pt>
                <c:pt idx="1118">
                  <c:v>20.69</c:v>
                </c:pt>
                <c:pt idx="1119">
                  <c:v>20.7</c:v>
                </c:pt>
                <c:pt idx="1120">
                  <c:v>20.71</c:v>
                </c:pt>
                <c:pt idx="1121">
                  <c:v>20.72</c:v>
                </c:pt>
                <c:pt idx="1122">
                  <c:v>20.73</c:v>
                </c:pt>
                <c:pt idx="1123">
                  <c:v>20.74</c:v>
                </c:pt>
                <c:pt idx="1124">
                  <c:v>20.75</c:v>
                </c:pt>
                <c:pt idx="1125">
                  <c:v>20.76</c:v>
                </c:pt>
                <c:pt idx="1126">
                  <c:v>20.77</c:v>
                </c:pt>
                <c:pt idx="1127">
                  <c:v>20.78</c:v>
                </c:pt>
                <c:pt idx="1128">
                  <c:v>20.79</c:v>
                </c:pt>
                <c:pt idx="1129">
                  <c:v>20.8</c:v>
                </c:pt>
                <c:pt idx="1130">
                  <c:v>20.81</c:v>
                </c:pt>
                <c:pt idx="1131">
                  <c:v>20.82</c:v>
                </c:pt>
                <c:pt idx="1132">
                  <c:v>20.83</c:v>
                </c:pt>
                <c:pt idx="1133">
                  <c:v>20.84</c:v>
                </c:pt>
                <c:pt idx="1134">
                  <c:v>20.85</c:v>
                </c:pt>
                <c:pt idx="1135">
                  <c:v>20.86</c:v>
                </c:pt>
                <c:pt idx="1136">
                  <c:v>20.87</c:v>
                </c:pt>
                <c:pt idx="1137">
                  <c:v>20.88</c:v>
                </c:pt>
                <c:pt idx="1138">
                  <c:v>20.89</c:v>
                </c:pt>
                <c:pt idx="1139">
                  <c:v>20.9</c:v>
                </c:pt>
                <c:pt idx="1140">
                  <c:v>20.91</c:v>
                </c:pt>
                <c:pt idx="1141">
                  <c:v>20.92</c:v>
                </c:pt>
                <c:pt idx="1142">
                  <c:v>20.93</c:v>
                </c:pt>
                <c:pt idx="1143">
                  <c:v>20.94</c:v>
                </c:pt>
                <c:pt idx="1144">
                  <c:v>20.95</c:v>
                </c:pt>
                <c:pt idx="1145">
                  <c:v>20.96</c:v>
                </c:pt>
                <c:pt idx="1146">
                  <c:v>20.97</c:v>
                </c:pt>
                <c:pt idx="1147">
                  <c:v>20.98</c:v>
                </c:pt>
                <c:pt idx="1148">
                  <c:v>20.99</c:v>
                </c:pt>
                <c:pt idx="1149">
                  <c:v>21</c:v>
                </c:pt>
                <c:pt idx="1150">
                  <c:v>21.01</c:v>
                </c:pt>
                <c:pt idx="1151">
                  <c:v>21.02</c:v>
                </c:pt>
                <c:pt idx="1152">
                  <c:v>21.03</c:v>
                </c:pt>
                <c:pt idx="1153">
                  <c:v>21.04</c:v>
                </c:pt>
                <c:pt idx="1154">
                  <c:v>21.05</c:v>
                </c:pt>
                <c:pt idx="1155">
                  <c:v>21.06</c:v>
                </c:pt>
                <c:pt idx="1156">
                  <c:v>21.07</c:v>
                </c:pt>
                <c:pt idx="1157">
                  <c:v>21.08</c:v>
                </c:pt>
                <c:pt idx="1158">
                  <c:v>21.09</c:v>
                </c:pt>
                <c:pt idx="1159">
                  <c:v>21.1</c:v>
                </c:pt>
                <c:pt idx="1160">
                  <c:v>21.11</c:v>
                </c:pt>
                <c:pt idx="1161">
                  <c:v>21.12</c:v>
                </c:pt>
                <c:pt idx="1162">
                  <c:v>21.13</c:v>
                </c:pt>
                <c:pt idx="1163">
                  <c:v>21.14</c:v>
                </c:pt>
                <c:pt idx="1164">
                  <c:v>21.15</c:v>
                </c:pt>
                <c:pt idx="1165">
                  <c:v>21.16</c:v>
                </c:pt>
                <c:pt idx="1166">
                  <c:v>21.17</c:v>
                </c:pt>
                <c:pt idx="1167">
                  <c:v>21.18</c:v>
                </c:pt>
                <c:pt idx="1168">
                  <c:v>21.19</c:v>
                </c:pt>
                <c:pt idx="1169">
                  <c:v>21.2</c:v>
                </c:pt>
                <c:pt idx="1170">
                  <c:v>21.21</c:v>
                </c:pt>
                <c:pt idx="1171">
                  <c:v>21.22</c:v>
                </c:pt>
                <c:pt idx="1172">
                  <c:v>21.23</c:v>
                </c:pt>
                <c:pt idx="1173">
                  <c:v>21.24</c:v>
                </c:pt>
                <c:pt idx="1174">
                  <c:v>21.25</c:v>
                </c:pt>
                <c:pt idx="1175">
                  <c:v>21.26</c:v>
                </c:pt>
                <c:pt idx="1176">
                  <c:v>21.27</c:v>
                </c:pt>
                <c:pt idx="1177">
                  <c:v>21.28</c:v>
                </c:pt>
                <c:pt idx="1178">
                  <c:v>21.29</c:v>
                </c:pt>
                <c:pt idx="1179">
                  <c:v>21.3</c:v>
                </c:pt>
                <c:pt idx="1180">
                  <c:v>21.31</c:v>
                </c:pt>
                <c:pt idx="1181">
                  <c:v>21.32</c:v>
                </c:pt>
                <c:pt idx="1182">
                  <c:v>21.33</c:v>
                </c:pt>
                <c:pt idx="1183">
                  <c:v>21.34</c:v>
                </c:pt>
                <c:pt idx="1184">
                  <c:v>21.35</c:v>
                </c:pt>
                <c:pt idx="1185">
                  <c:v>21.36</c:v>
                </c:pt>
                <c:pt idx="1186">
                  <c:v>21.37</c:v>
                </c:pt>
                <c:pt idx="1187">
                  <c:v>21.38</c:v>
                </c:pt>
                <c:pt idx="1188">
                  <c:v>21.39</c:v>
                </c:pt>
                <c:pt idx="1189">
                  <c:v>21.4</c:v>
                </c:pt>
                <c:pt idx="1190">
                  <c:v>21.41</c:v>
                </c:pt>
                <c:pt idx="1191">
                  <c:v>21.42</c:v>
                </c:pt>
                <c:pt idx="1192">
                  <c:v>21.43</c:v>
                </c:pt>
                <c:pt idx="1193">
                  <c:v>21.44</c:v>
                </c:pt>
                <c:pt idx="1194">
                  <c:v>21.45</c:v>
                </c:pt>
                <c:pt idx="1195">
                  <c:v>21.46</c:v>
                </c:pt>
                <c:pt idx="1196">
                  <c:v>21.47</c:v>
                </c:pt>
                <c:pt idx="1197">
                  <c:v>21.48</c:v>
                </c:pt>
                <c:pt idx="1198">
                  <c:v>21.49</c:v>
                </c:pt>
                <c:pt idx="1199">
                  <c:v>21.5</c:v>
                </c:pt>
                <c:pt idx="1200">
                  <c:v>21.51</c:v>
                </c:pt>
                <c:pt idx="1201">
                  <c:v>21.52</c:v>
                </c:pt>
                <c:pt idx="1202">
                  <c:v>21.53</c:v>
                </c:pt>
                <c:pt idx="1203">
                  <c:v>21.54</c:v>
                </c:pt>
                <c:pt idx="1204">
                  <c:v>21.55</c:v>
                </c:pt>
                <c:pt idx="1205">
                  <c:v>21.56</c:v>
                </c:pt>
                <c:pt idx="1206">
                  <c:v>21.57</c:v>
                </c:pt>
                <c:pt idx="1207">
                  <c:v>21.58</c:v>
                </c:pt>
                <c:pt idx="1208">
                  <c:v>21.59</c:v>
                </c:pt>
                <c:pt idx="1209">
                  <c:v>21.6</c:v>
                </c:pt>
                <c:pt idx="1210">
                  <c:v>21.61</c:v>
                </c:pt>
                <c:pt idx="1211">
                  <c:v>21.62</c:v>
                </c:pt>
                <c:pt idx="1212">
                  <c:v>21.63</c:v>
                </c:pt>
                <c:pt idx="1213">
                  <c:v>21.64</c:v>
                </c:pt>
                <c:pt idx="1214">
                  <c:v>21.65</c:v>
                </c:pt>
                <c:pt idx="1215">
                  <c:v>21.66</c:v>
                </c:pt>
                <c:pt idx="1216">
                  <c:v>21.67</c:v>
                </c:pt>
                <c:pt idx="1217">
                  <c:v>21.68</c:v>
                </c:pt>
                <c:pt idx="1218">
                  <c:v>21.69</c:v>
                </c:pt>
                <c:pt idx="1219">
                  <c:v>21.7</c:v>
                </c:pt>
                <c:pt idx="1220">
                  <c:v>21.71</c:v>
                </c:pt>
                <c:pt idx="1221">
                  <c:v>21.72</c:v>
                </c:pt>
                <c:pt idx="1222">
                  <c:v>21.73</c:v>
                </c:pt>
                <c:pt idx="1223">
                  <c:v>21.74</c:v>
                </c:pt>
                <c:pt idx="1224">
                  <c:v>21.75</c:v>
                </c:pt>
                <c:pt idx="1225">
                  <c:v>21.76</c:v>
                </c:pt>
                <c:pt idx="1226">
                  <c:v>21.77</c:v>
                </c:pt>
                <c:pt idx="1227">
                  <c:v>21.78</c:v>
                </c:pt>
                <c:pt idx="1228">
                  <c:v>21.79</c:v>
                </c:pt>
                <c:pt idx="1229">
                  <c:v>21.8</c:v>
                </c:pt>
                <c:pt idx="1230">
                  <c:v>21.81</c:v>
                </c:pt>
                <c:pt idx="1231">
                  <c:v>21.82</c:v>
                </c:pt>
                <c:pt idx="1232">
                  <c:v>21.83</c:v>
                </c:pt>
                <c:pt idx="1233">
                  <c:v>21.84</c:v>
                </c:pt>
                <c:pt idx="1234">
                  <c:v>21.85</c:v>
                </c:pt>
                <c:pt idx="1235">
                  <c:v>21.86</c:v>
                </c:pt>
                <c:pt idx="1236">
                  <c:v>21.87</c:v>
                </c:pt>
                <c:pt idx="1237">
                  <c:v>21.88</c:v>
                </c:pt>
                <c:pt idx="1238">
                  <c:v>21.89</c:v>
                </c:pt>
                <c:pt idx="1239">
                  <c:v>21.9</c:v>
                </c:pt>
                <c:pt idx="1240">
                  <c:v>21.91</c:v>
                </c:pt>
                <c:pt idx="1241">
                  <c:v>21.92</c:v>
                </c:pt>
                <c:pt idx="1242">
                  <c:v>21.93</c:v>
                </c:pt>
                <c:pt idx="1243">
                  <c:v>21.94</c:v>
                </c:pt>
                <c:pt idx="1244">
                  <c:v>21.95</c:v>
                </c:pt>
                <c:pt idx="1245">
                  <c:v>21.96</c:v>
                </c:pt>
                <c:pt idx="1246">
                  <c:v>21.97</c:v>
                </c:pt>
                <c:pt idx="1247">
                  <c:v>21.98</c:v>
                </c:pt>
                <c:pt idx="1248">
                  <c:v>21.99</c:v>
                </c:pt>
                <c:pt idx="1249">
                  <c:v>22</c:v>
                </c:pt>
                <c:pt idx="1250">
                  <c:v>22.01</c:v>
                </c:pt>
                <c:pt idx="1251">
                  <c:v>22.02</c:v>
                </c:pt>
                <c:pt idx="1252">
                  <c:v>22.03</c:v>
                </c:pt>
                <c:pt idx="1253">
                  <c:v>22.04</c:v>
                </c:pt>
                <c:pt idx="1254">
                  <c:v>22.05</c:v>
                </c:pt>
                <c:pt idx="1255">
                  <c:v>22.06</c:v>
                </c:pt>
                <c:pt idx="1256">
                  <c:v>22.07</c:v>
                </c:pt>
                <c:pt idx="1257">
                  <c:v>22.08</c:v>
                </c:pt>
                <c:pt idx="1258">
                  <c:v>22.09</c:v>
                </c:pt>
                <c:pt idx="1259">
                  <c:v>22.1</c:v>
                </c:pt>
                <c:pt idx="1260">
                  <c:v>22.11</c:v>
                </c:pt>
                <c:pt idx="1261">
                  <c:v>22.12</c:v>
                </c:pt>
                <c:pt idx="1262">
                  <c:v>22.13</c:v>
                </c:pt>
                <c:pt idx="1263">
                  <c:v>22.14</c:v>
                </c:pt>
                <c:pt idx="1264">
                  <c:v>22.15</c:v>
                </c:pt>
                <c:pt idx="1265">
                  <c:v>22.16</c:v>
                </c:pt>
                <c:pt idx="1266">
                  <c:v>22.17</c:v>
                </c:pt>
                <c:pt idx="1267">
                  <c:v>22.18</c:v>
                </c:pt>
                <c:pt idx="1268">
                  <c:v>22.19</c:v>
                </c:pt>
                <c:pt idx="1269">
                  <c:v>22.2</c:v>
                </c:pt>
                <c:pt idx="1270">
                  <c:v>22.21</c:v>
                </c:pt>
                <c:pt idx="1271">
                  <c:v>22.22</c:v>
                </c:pt>
                <c:pt idx="1272">
                  <c:v>22.23</c:v>
                </c:pt>
                <c:pt idx="1273">
                  <c:v>22.24</c:v>
                </c:pt>
                <c:pt idx="1274">
                  <c:v>22.25</c:v>
                </c:pt>
                <c:pt idx="1275">
                  <c:v>22.26</c:v>
                </c:pt>
                <c:pt idx="1276">
                  <c:v>22.27</c:v>
                </c:pt>
                <c:pt idx="1277">
                  <c:v>22.28</c:v>
                </c:pt>
                <c:pt idx="1278">
                  <c:v>22.29</c:v>
                </c:pt>
                <c:pt idx="1279">
                  <c:v>22.3</c:v>
                </c:pt>
                <c:pt idx="1280">
                  <c:v>22.31</c:v>
                </c:pt>
                <c:pt idx="1281">
                  <c:v>22.32</c:v>
                </c:pt>
                <c:pt idx="1282">
                  <c:v>22.33</c:v>
                </c:pt>
                <c:pt idx="1283">
                  <c:v>22.34</c:v>
                </c:pt>
                <c:pt idx="1284">
                  <c:v>22.35</c:v>
                </c:pt>
                <c:pt idx="1285">
                  <c:v>22.36</c:v>
                </c:pt>
                <c:pt idx="1286">
                  <c:v>22.37</c:v>
                </c:pt>
                <c:pt idx="1287">
                  <c:v>22.38</c:v>
                </c:pt>
                <c:pt idx="1288">
                  <c:v>22.39</c:v>
                </c:pt>
                <c:pt idx="1289">
                  <c:v>22.4</c:v>
                </c:pt>
                <c:pt idx="1290">
                  <c:v>22.41</c:v>
                </c:pt>
                <c:pt idx="1291">
                  <c:v>22.42</c:v>
                </c:pt>
                <c:pt idx="1292">
                  <c:v>22.43</c:v>
                </c:pt>
                <c:pt idx="1293">
                  <c:v>22.44</c:v>
                </c:pt>
                <c:pt idx="1294">
                  <c:v>22.45</c:v>
                </c:pt>
                <c:pt idx="1295">
                  <c:v>22.46</c:v>
                </c:pt>
                <c:pt idx="1296">
                  <c:v>22.47</c:v>
                </c:pt>
                <c:pt idx="1297">
                  <c:v>22.48</c:v>
                </c:pt>
                <c:pt idx="1298">
                  <c:v>22.49</c:v>
                </c:pt>
                <c:pt idx="1299">
                  <c:v>22.5</c:v>
                </c:pt>
                <c:pt idx="1300">
                  <c:v>22.51</c:v>
                </c:pt>
                <c:pt idx="1301">
                  <c:v>22.52</c:v>
                </c:pt>
                <c:pt idx="1302">
                  <c:v>22.53</c:v>
                </c:pt>
                <c:pt idx="1303">
                  <c:v>22.54</c:v>
                </c:pt>
                <c:pt idx="1304">
                  <c:v>22.55</c:v>
                </c:pt>
                <c:pt idx="1305">
                  <c:v>22.56</c:v>
                </c:pt>
                <c:pt idx="1306">
                  <c:v>22.57</c:v>
                </c:pt>
                <c:pt idx="1307">
                  <c:v>22.58</c:v>
                </c:pt>
                <c:pt idx="1308">
                  <c:v>22.59</c:v>
                </c:pt>
                <c:pt idx="1309">
                  <c:v>22.6</c:v>
                </c:pt>
                <c:pt idx="1310">
                  <c:v>22.61</c:v>
                </c:pt>
                <c:pt idx="1311">
                  <c:v>22.62</c:v>
                </c:pt>
                <c:pt idx="1312">
                  <c:v>22.63</c:v>
                </c:pt>
                <c:pt idx="1313">
                  <c:v>22.64</c:v>
                </c:pt>
                <c:pt idx="1314">
                  <c:v>22.65</c:v>
                </c:pt>
                <c:pt idx="1315">
                  <c:v>22.66</c:v>
                </c:pt>
                <c:pt idx="1316">
                  <c:v>22.67</c:v>
                </c:pt>
                <c:pt idx="1317">
                  <c:v>22.68</c:v>
                </c:pt>
                <c:pt idx="1318">
                  <c:v>22.69</c:v>
                </c:pt>
                <c:pt idx="1319">
                  <c:v>22.7</c:v>
                </c:pt>
                <c:pt idx="1320">
                  <c:v>22.71</c:v>
                </c:pt>
                <c:pt idx="1321">
                  <c:v>22.72</c:v>
                </c:pt>
                <c:pt idx="1322">
                  <c:v>22.73</c:v>
                </c:pt>
                <c:pt idx="1323">
                  <c:v>22.74</c:v>
                </c:pt>
                <c:pt idx="1324">
                  <c:v>22.75</c:v>
                </c:pt>
                <c:pt idx="1325">
                  <c:v>22.76</c:v>
                </c:pt>
                <c:pt idx="1326">
                  <c:v>22.77</c:v>
                </c:pt>
                <c:pt idx="1327">
                  <c:v>22.78</c:v>
                </c:pt>
                <c:pt idx="1328">
                  <c:v>22.79</c:v>
                </c:pt>
                <c:pt idx="1329">
                  <c:v>22.8</c:v>
                </c:pt>
                <c:pt idx="1330">
                  <c:v>22.81</c:v>
                </c:pt>
                <c:pt idx="1331">
                  <c:v>22.82</c:v>
                </c:pt>
                <c:pt idx="1332">
                  <c:v>22.83</c:v>
                </c:pt>
                <c:pt idx="1333">
                  <c:v>22.84</c:v>
                </c:pt>
                <c:pt idx="1334">
                  <c:v>22.85</c:v>
                </c:pt>
                <c:pt idx="1335">
                  <c:v>22.86</c:v>
                </c:pt>
                <c:pt idx="1336">
                  <c:v>22.87</c:v>
                </c:pt>
                <c:pt idx="1337">
                  <c:v>22.88</c:v>
                </c:pt>
                <c:pt idx="1338">
                  <c:v>22.89</c:v>
                </c:pt>
                <c:pt idx="1339">
                  <c:v>22.9</c:v>
                </c:pt>
                <c:pt idx="1340">
                  <c:v>22.91</c:v>
                </c:pt>
                <c:pt idx="1341">
                  <c:v>22.92</c:v>
                </c:pt>
                <c:pt idx="1342">
                  <c:v>22.93</c:v>
                </c:pt>
                <c:pt idx="1343">
                  <c:v>22.94</c:v>
                </c:pt>
                <c:pt idx="1344">
                  <c:v>22.95</c:v>
                </c:pt>
                <c:pt idx="1345">
                  <c:v>22.96</c:v>
                </c:pt>
                <c:pt idx="1346">
                  <c:v>22.97</c:v>
                </c:pt>
                <c:pt idx="1347">
                  <c:v>22.98</c:v>
                </c:pt>
                <c:pt idx="1348">
                  <c:v>22.99</c:v>
                </c:pt>
                <c:pt idx="1349">
                  <c:v>23</c:v>
                </c:pt>
                <c:pt idx="1350">
                  <c:v>23.01</c:v>
                </c:pt>
                <c:pt idx="1351">
                  <c:v>23.02</c:v>
                </c:pt>
                <c:pt idx="1352">
                  <c:v>23.03</c:v>
                </c:pt>
                <c:pt idx="1353">
                  <c:v>23.04</c:v>
                </c:pt>
                <c:pt idx="1354">
                  <c:v>23.05</c:v>
                </c:pt>
                <c:pt idx="1355">
                  <c:v>23.06</c:v>
                </c:pt>
                <c:pt idx="1356">
                  <c:v>23.07</c:v>
                </c:pt>
                <c:pt idx="1357">
                  <c:v>23.08</c:v>
                </c:pt>
                <c:pt idx="1358">
                  <c:v>23.09</c:v>
                </c:pt>
                <c:pt idx="1359">
                  <c:v>23.1</c:v>
                </c:pt>
                <c:pt idx="1360">
                  <c:v>23.11</c:v>
                </c:pt>
                <c:pt idx="1361">
                  <c:v>23.12</c:v>
                </c:pt>
                <c:pt idx="1362">
                  <c:v>23.13</c:v>
                </c:pt>
                <c:pt idx="1363">
                  <c:v>23.14</c:v>
                </c:pt>
                <c:pt idx="1364">
                  <c:v>23.15</c:v>
                </c:pt>
                <c:pt idx="1365">
                  <c:v>23.16</c:v>
                </c:pt>
                <c:pt idx="1366">
                  <c:v>23.17</c:v>
                </c:pt>
                <c:pt idx="1367">
                  <c:v>23.18</c:v>
                </c:pt>
                <c:pt idx="1368">
                  <c:v>23.19</c:v>
                </c:pt>
                <c:pt idx="1369">
                  <c:v>23.2</c:v>
                </c:pt>
                <c:pt idx="1370">
                  <c:v>23.21</c:v>
                </c:pt>
                <c:pt idx="1371">
                  <c:v>23.22</c:v>
                </c:pt>
                <c:pt idx="1372">
                  <c:v>23.23</c:v>
                </c:pt>
                <c:pt idx="1373">
                  <c:v>23.24</c:v>
                </c:pt>
                <c:pt idx="1374">
                  <c:v>23.25</c:v>
                </c:pt>
                <c:pt idx="1375">
                  <c:v>23.26</c:v>
                </c:pt>
                <c:pt idx="1376">
                  <c:v>23.27</c:v>
                </c:pt>
                <c:pt idx="1377">
                  <c:v>23.28</c:v>
                </c:pt>
                <c:pt idx="1378">
                  <c:v>23.29</c:v>
                </c:pt>
                <c:pt idx="1379">
                  <c:v>23.3</c:v>
                </c:pt>
                <c:pt idx="1380">
                  <c:v>23.31</c:v>
                </c:pt>
                <c:pt idx="1381">
                  <c:v>23.32</c:v>
                </c:pt>
                <c:pt idx="1382">
                  <c:v>23.33</c:v>
                </c:pt>
                <c:pt idx="1383">
                  <c:v>23.34</c:v>
                </c:pt>
                <c:pt idx="1384">
                  <c:v>23.35</c:v>
                </c:pt>
                <c:pt idx="1385">
                  <c:v>23.36</c:v>
                </c:pt>
                <c:pt idx="1386">
                  <c:v>23.37</c:v>
                </c:pt>
                <c:pt idx="1387">
                  <c:v>23.38</c:v>
                </c:pt>
                <c:pt idx="1388">
                  <c:v>23.39</c:v>
                </c:pt>
                <c:pt idx="1389">
                  <c:v>23.4</c:v>
                </c:pt>
                <c:pt idx="1390">
                  <c:v>23.41</c:v>
                </c:pt>
                <c:pt idx="1391">
                  <c:v>23.42</c:v>
                </c:pt>
                <c:pt idx="1392">
                  <c:v>23.43</c:v>
                </c:pt>
                <c:pt idx="1393">
                  <c:v>23.44</c:v>
                </c:pt>
                <c:pt idx="1394">
                  <c:v>23.45</c:v>
                </c:pt>
                <c:pt idx="1395">
                  <c:v>23.46</c:v>
                </c:pt>
                <c:pt idx="1396">
                  <c:v>23.47</c:v>
                </c:pt>
                <c:pt idx="1397">
                  <c:v>23.48</c:v>
                </c:pt>
                <c:pt idx="1398">
                  <c:v>23.49</c:v>
                </c:pt>
                <c:pt idx="1399">
                  <c:v>23.5</c:v>
                </c:pt>
                <c:pt idx="1400">
                  <c:v>23.51</c:v>
                </c:pt>
                <c:pt idx="1401">
                  <c:v>23.52</c:v>
                </c:pt>
                <c:pt idx="1402">
                  <c:v>23.53</c:v>
                </c:pt>
                <c:pt idx="1403">
                  <c:v>23.54</c:v>
                </c:pt>
                <c:pt idx="1404">
                  <c:v>23.55</c:v>
                </c:pt>
                <c:pt idx="1405">
                  <c:v>23.56</c:v>
                </c:pt>
                <c:pt idx="1406">
                  <c:v>23.57</c:v>
                </c:pt>
                <c:pt idx="1407">
                  <c:v>23.58</c:v>
                </c:pt>
                <c:pt idx="1408">
                  <c:v>23.59</c:v>
                </c:pt>
                <c:pt idx="1409">
                  <c:v>23.6</c:v>
                </c:pt>
                <c:pt idx="1410">
                  <c:v>23.61</c:v>
                </c:pt>
                <c:pt idx="1411">
                  <c:v>23.62</c:v>
                </c:pt>
                <c:pt idx="1412">
                  <c:v>23.63</c:v>
                </c:pt>
                <c:pt idx="1413">
                  <c:v>23.64</c:v>
                </c:pt>
                <c:pt idx="1414">
                  <c:v>23.65</c:v>
                </c:pt>
                <c:pt idx="1415">
                  <c:v>23.66</c:v>
                </c:pt>
                <c:pt idx="1416">
                  <c:v>23.67</c:v>
                </c:pt>
                <c:pt idx="1417">
                  <c:v>23.68</c:v>
                </c:pt>
                <c:pt idx="1418">
                  <c:v>23.69</c:v>
                </c:pt>
                <c:pt idx="1419">
                  <c:v>23.7</c:v>
                </c:pt>
                <c:pt idx="1420">
                  <c:v>23.71</c:v>
                </c:pt>
                <c:pt idx="1421">
                  <c:v>23.72</c:v>
                </c:pt>
                <c:pt idx="1422">
                  <c:v>23.73</c:v>
                </c:pt>
                <c:pt idx="1423">
                  <c:v>23.74</c:v>
                </c:pt>
                <c:pt idx="1424">
                  <c:v>23.75</c:v>
                </c:pt>
                <c:pt idx="1425">
                  <c:v>23.76</c:v>
                </c:pt>
                <c:pt idx="1426">
                  <c:v>23.77</c:v>
                </c:pt>
                <c:pt idx="1427">
                  <c:v>23.78</c:v>
                </c:pt>
                <c:pt idx="1428">
                  <c:v>23.79</c:v>
                </c:pt>
                <c:pt idx="1429">
                  <c:v>23.8</c:v>
                </c:pt>
                <c:pt idx="1430">
                  <c:v>23.81</c:v>
                </c:pt>
                <c:pt idx="1431">
                  <c:v>23.82</c:v>
                </c:pt>
                <c:pt idx="1432">
                  <c:v>23.83</c:v>
                </c:pt>
                <c:pt idx="1433">
                  <c:v>23.84</c:v>
                </c:pt>
                <c:pt idx="1434">
                  <c:v>23.85</c:v>
                </c:pt>
                <c:pt idx="1435">
                  <c:v>23.86</c:v>
                </c:pt>
                <c:pt idx="1436">
                  <c:v>23.87</c:v>
                </c:pt>
                <c:pt idx="1437">
                  <c:v>23.88</c:v>
                </c:pt>
                <c:pt idx="1438">
                  <c:v>23.89</c:v>
                </c:pt>
                <c:pt idx="1439">
                  <c:v>23.9</c:v>
                </c:pt>
                <c:pt idx="1440">
                  <c:v>23.91</c:v>
                </c:pt>
                <c:pt idx="1441">
                  <c:v>23.92</c:v>
                </c:pt>
                <c:pt idx="1442">
                  <c:v>23.93</c:v>
                </c:pt>
                <c:pt idx="1443">
                  <c:v>23.94</c:v>
                </c:pt>
                <c:pt idx="1444">
                  <c:v>23.95</c:v>
                </c:pt>
                <c:pt idx="1445">
                  <c:v>23.96</c:v>
                </c:pt>
                <c:pt idx="1446">
                  <c:v>23.97</c:v>
                </c:pt>
                <c:pt idx="1447">
                  <c:v>23.98</c:v>
                </c:pt>
                <c:pt idx="1448">
                  <c:v>23.99</c:v>
                </c:pt>
                <c:pt idx="1449">
                  <c:v>24</c:v>
                </c:pt>
                <c:pt idx="1450">
                  <c:v>24.01</c:v>
                </c:pt>
                <c:pt idx="1451">
                  <c:v>24.02</c:v>
                </c:pt>
                <c:pt idx="1452">
                  <c:v>24.03</c:v>
                </c:pt>
                <c:pt idx="1453">
                  <c:v>24.04</c:v>
                </c:pt>
                <c:pt idx="1454">
                  <c:v>24.05</c:v>
                </c:pt>
                <c:pt idx="1455">
                  <c:v>24.06</c:v>
                </c:pt>
                <c:pt idx="1456">
                  <c:v>24.07</c:v>
                </c:pt>
                <c:pt idx="1457">
                  <c:v>24.08</c:v>
                </c:pt>
                <c:pt idx="1458">
                  <c:v>24.09</c:v>
                </c:pt>
                <c:pt idx="1459">
                  <c:v>24.1</c:v>
                </c:pt>
                <c:pt idx="1460">
                  <c:v>24.11</c:v>
                </c:pt>
                <c:pt idx="1461">
                  <c:v>24.12</c:v>
                </c:pt>
                <c:pt idx="1462">
                  <c:v>24.13</c:v>
                </c:pt>
                <c:pt idx="1463">
                  <c:v>24.14</c:v>
                </c:pt>
                <c:pt idx="1464">
                  <c:v>24.15</c:v>
                </c:pt>
                <c:pt idx="1465">
                  <c:v>24.16</c:v>
                </c:pt>
                <c:pt idx="1466">
                  <c:v>24.17</c:v>
                </c:pt>
                <c:pt idx="1467">
                  <c:v>24.18</c:v>
                </c:pt>
                <c:pt idx="1468">
                  <c:v>24.19</c:v>
                </c:pt>
                <c:pt idx="1469">
                  <c:v>24.2</c:v>
                </c:pt>
                <c:pt idx="1470">
                  <c:v>24.21</c:v>
                </c:pt>
                <c:pt idx="1471">
                  <c:v>24.22</c:v>
                </c:pt>
                <c:pt idx="1472">
                  <c:v>24.23</c:v>
                </c:pt>
                <c:pt idx="1473">
                  <c:v>24.24</c:v>
                </c:pt>
                <c:pt idx="1474">
                  <c:v>24.25</c:v>
                </c:pt>
                <c:pt idx="1475">
                  <c:v>24.26</c:v>
                </c:pt>
                <c:pt idx="1476">
                  <c:v>24.27</c:v>
                </c:pt>
                <c:pt idx="1477">
                  <c:v>24.28</c:v>
                </c:pt>
                <c:pt idx="1478">
                  <c:v>24.29</c:v>
                </c:pt>
                <c:pt idx="1479">
                  <c:v>24.3</c:v>
                </c:pt>
                <c:pt idx="1480">
                  <c:v>24.31</c:v>
                </c:pt>
                <c:pt idx="1481">
                  <c:v>24.32</c:v>
                </c:pt>
                <c:pt idx="1482">
                  <c:v>24.33</c:v>
                </c:pt>
                <c:pt idx="1483">
                  <c:v>24.34</c:v>
                </c:pt>
                <c:pt idx="1484">
                  <c:v>24.35</c:v>
                </c:pt>
                <c:pt idx="1485">
                  <c:v>24.36</c:v>
                </c:pt>
                <c:pt idx="1486">
                  <c:v>24.37</c:v>
                </c:pt>
                <c:pt idx="1487">
                  <c:v>24.38</c:v>
                </c:pt>
                <c:pt idx="1488">
                  <c:v>24.39</c:v>
                </c:pt>
                <c:pt idx="1489">
                  <c:v>24.4</c:v>
                </c:pt>
                <c:pt idx="1490">
                  <c:v>24.41</c:v>
                </c:pt>
                <c:pt idx="1491">
                  <c:v>24.42</c:v>
                </c:pt>
                <c:pt idx="1492">
                  <c:v>24.43</c:v>
                </c:pt>
                <c:pt idx="1493">
                  <c:v>24.44</c:v>
                </c:pt>
                <c:pt idx="1494">
                  <c:v>24.45</c:v>
                </c:pt>
                <c:pt idx="1495">
                  <c:v>24.46</c:v>
                </c:pt>
                <c:pt idx="1496">
                  <c:v>24.47</c:v>
                </c:pt>
                <c:pt idx="1497">
                  <c:v>24.48</c:v>
                </c:pt>
                <c:pt idx="1498">
                  <c:v>24.49</c:v>
                </c:pt>
                <c:pt idx="1499">
                  <c:v>24.5</c:v>
                </c:pt>
                <c:pt idx="1500">
                  <c:v>24.51</c:v>
                </c:pt>
                <c:pt idx="1501">
                  <c:v>24.52</c:v>
                </c:pt>
                <c:pt idx="1502">
                  <c:v>24.53</c:v>
                </c:pt>
                <c:pt idx="1503">
                  <c:v>24.54</c:v>
                </c:pt>
                <c:pt idx="1504">
                  <c:v>24.55</c:v>
                </c:pt>
                <c:pt idx="1505">
                  <c:v>24.56</c:v>
                </c:pt>
                <c:pt idx="1506">
                  <c:v>24.57</c:v>
                </c:pt>
                <c:pt idx="1507">
                  <c:v>24.58</c:v>
                </c:pt>
                <c:pt idx="1508">
                  <c:v>24.59</c:v>
                </c:pt>
                <c:pt idx="1509">
                  <c:v>24.6</c:v>
                </c:pt>
                <c:pt idx="1510">
                  <c:v>24.61</c:v>
                </c:pt>
                <c:pt idx="1511">
                  <c:v>24.62</c:v>
                </c:pt>
                <c:pt idx="1512">
                  <c:v>24.63</c:v>
                </c:pt>
                <c:pt idx="1513">
                  <c:v>24.64</c:v>
                </c:pt>
                <c:pt idx="1514">
                  <c:v>24.65</c:v>
                </c:pt>
                <c:pt idx="1515">
                  <c:v>24.66</c:v>
                </c:pt>
                <c:pt idx="1516">
                  <c:v>24.67</c:v>
                </c:pt>
                <c:pt idx="1517">
                  <c:v>24.68</c:v>
                </c:pt>
                <c:pt idx="1518">
                  <c:v>24.69</c:v>
                </c:pt>
                <c:pt idx="1519">
                  <c:v>24.7</c:v>
                </c:pt>
                <c:pt idx="1520">
                  <c:v>24.71</c:v>
                </c:pt>
                <c:pt idx="1521">
                  <c:v>24.72</c:v>
                </c:pt>
                <c:pt idx="1522">
                  <c:v>24.73</c:v>
                </c:pt>
                <c:pt idx="1523">
                  <c:v>24.74</c:v>
                </c:pt>
                <c:pt idx="1524">
                  <c:v>24.75</c:v>
                </c:pt>
                <c:pt idx="1525">
                  <c:v>24.76</c:v>
                </c:pt>
                <c:pt idx="1526">
                  <c:v>24.77</c:v>
                </c:pt>
                <c:pt idx="1527">
                  <c:v>24.78</c:v>
                </c:pt>
                <c:pt idx="1528">
                  <c:v>24.79</c:v>
                </c:pt>
                <c:pt idx="1529">
                  <c:v>24.8</c:v>
                </c:pt>
                <c:pt idx="1530">
                  <c:v>24.81</c:v>
                </c:pt>
                <c:pt idx="1531">
                  <c:v>24.82</c:v>
                </c:pt>
                <c:pt idx="1532">
                  <c:v>24.83</c:v>
                </c:pt>
                <c:pt idx="1533">
                  <c:v>24.84</c:v>
                </c:pt>
                <c:pt idx="1534">
                  <c:v>24.85</c:v>
                </c:pt>
                <c:pt idx="1535">
                  <c:v>24.86</c:v>
                </c:pt>
                <c:pt idx="1536">
                  <c:v>24.87</c:v>
                </c:pt>
                <c:pt idx="1537">
                  <c:v>24.88</c:v>
                </c:pt>
                <c:pt idx="1538">
                  <c:v>24.89</c:v>
                </c:pt>
                <c:pt idx="1539">
                  <c:v>24.9</c:v>
                </c:pt>
              </c:numCache>
            </c:numRef>
          </c:xVal>
          <c:yVal>
            <c:numRef>
              <c:f>Presas!$FJ$4:$FJ$1543</c:f>
              <c:numCache>
                <c:formatCode>0.00</c:formatCode>
                <c:ptCount val="1540"/>
                <c:pt idx="0">
                  <c:v>0</c:v>
                </c:pt>
                <c:pt idx="1">
                  <c:v>2.1323999999999923E-5</c:v>
                </c:pt>
                <c:pt idx="2">
                  <c:v>4.2647999999999846E-5</c:v>
                </c:pt>
                <c:pt idx="3">
                  <c:v>6.397199999999976E-5</c:v>
                </c:pt>
                <c:pt idx="4">
                  <c:v>8.5295999999999693E-5</c:v>
                </c:pt>
                <c:pt idx="5">
                  <c:v>1.0661999999999961E-4</c:v>
                </c:pt>
                <c:pt idx="6">
                  <c:v>1.2794399999999955E-4</c:v>
                </c:pt>
                <c:pt idx="7">
                  <c:v>1.4926799999999947E-4</c:v>
                </c:pt>
                <c:pt idx="8">
                  <c:v>1.7059199999999939E-4</c:v>
                </c:pt>
                <c:pt idx="9">
                  <c:v>1.9191599999999928E-4</c:v>
                </c:pt>
                <c:pt idx="10">
                  <c:v>2.1323999999999925E-4</c:v>
                </c:pt>
                <c:pt idx="11">
                  <c:v>2.3456399999999925E-4</c:v>
                </c:pt>
                <c:pt idx="12">
                  <c:v>2.5588799999999925E-4</c:v>
                </c:pt>
                <c:pt idx="13">
                  <c:v>2.7721199999999923E-4</c:v>
                </c:pt>
                <c:pt idx="14">
                  <c:v>2.9853599999999926E-4</c:v>
                </c:pt>
                <c:pt idx="15">
                  <c:v>3.1985999999999929E-4</c:v>
                </c:pt>
                <c:pt idx="16">
                  <c:v>3.4118399999999926E-4</c:v>
                </c:pt>
                <c:pt idx="17">
                  <c:v>3.6250799999999923E-4</c:v>
                </c:pt>
                <c:pt idx="18">
                  <c:v>3.8383199999999926E-4</c:v>
                </c:pt>
                <c:pt idx="19">
                  <c:v>4.2647999999999851E-4</c:v>
                </c:pt>
                <c:pt idx="20">
                  <c:v>4.4780399999999848E-4</c:v>
                </c:pt>
                <c:pt idx="21">
                  <c:v>4.6912799999999851E-4</c:v>
                </c:pt>
                <c:pt idx="22">
                  <c:v>4.9045199999999854E-4</c:v>
                </c:pt>
                <c:pt idx="23">
                  <c:v>5.1177599999999851E-4</c:v>
                </c:pt>
                <c:pt idx="24">
                  <c:v>5.3309999999999848E-4</c:v>
                </c:pt>
                <c:pt idx="25">
                  <c:v>5.5442399999999846E-4</c:v>
                </c:pt>
                <c:pt idx="26">
                  <c:v>5.7574799999999854E-4</c:v>
                </c:pt>
                <c:pt idx="27">
                  <c:v>5.9707199999999851E-4</c:v>
                </c:pt>
                <c:pt idx="28">
                  <c:v>6.1839599999999849E-4</c:v>
                </c:pt>
                <c:pt idx="29">
                  <c:v>6.397200000000015E-4</c:v>
                </c:pt>
                <c:pt idx="30">
                  <c:v>6.6104400000000147E-4</c:v>
                </c:pt>
                <c:pt idx="31">
                  <c:v>6.8236800000000155E-4</c:v>
                </c:pt>
                <c:pt idx="32">
                  <c:v>7.0369200000000153E-4</c:v>
                </c:pt>
                <c:pt idx="33">
                  <c:v>7.250160000000015E-4</c:v>
                </c:pt>
                <c:pt idx="34">
                  <c:v>7.4634000000000148E-4</c:v>
                </c:pt>
                <c:pt idx="35">
                  <c:v>7.6766400000000145E-4</c:v>
                </c:pt>
                <c:pt idx="36">
                  <c:v>7.8898800000000153E-4</c:v>
                </c:pt>
                <c:pt idx="37">
                  <c:v>8.1031200000000151E-4</c:v>
                </c:pt>
                <c:pt idx="38">
                  <c:v>8.3163600000000148E-4</c:v>
                </c:pt>
                <c:pt idx="39">
                  <c:v>8.5296000000000081E-4</c:v>
                </c:pt>
                <c:pt idx="40">
                  <c:v>8.7428400000000078E-4</c:v>
                </c:pt>
                <c:pt idx="41">
                  <c:v>8.9560800000000086E-4</c:v>
                </c:pt>
                <c:pt idx="42">
                  <c:v>9.1693200000000084E-4</c:v>
                </c:pt>
                <c:pt idx="43">
                  <c:v>9.3825600000000081E-4</c:v>
                </c:pt>
                <c:pt idx="44">
                  <c:v>9.5958000000000078E-4</c:v>
                </c:pt>
                <c:pt idx="45">
                  <c:v>9.8090400000000076E-4</c:v>
                </c:pt>
                <c:pt idx="46">
                  <c:v>1.0022280000000008E-3</c:v>
                </c:pt>
                <c:pt idx="47">
                  <c:v>1.0235520000000009E-3</c:v>
                </c:pt>
                <c:pt idx="48">
                  <c:v>1.0448760000000008E-3</c:v>
                </c:pt>
                <c:pt idx="49">
                  <c:v>1.0662E-3</c:v>
                </c:pt>
                <c:pt idx="50">
                  <c:v>1.1500309999999997E-3</c:v>
                </c:pt>
                <c:pt idx="51">
                  <c:v>1.2338619999999994E-3</c:v>
                </c:pt>
                <c:pt idx="52">
                  <c:v>1.3176929999999991E-3</c:v>
                </c:pt>
                <c:pt idx="53">
                  <c:v>1.4015239999999988E-3</c:v>
                </c:pt>
                <c:pt idx="54">
                  <c:v>1.4853549999999985E-3</c:v>
                </c:pt>
                <c:pt idx="55">
                  <c:v>1.5691859999999985E-3</c:v>
                </c:pt>
                <c:pt idx="56">
                  <c:v>1.6530169999999979E-3</c:v>
                </c:pt>
                <c:pt idx="57">
                  <c:v>1.7368479999999979E-3</c:v>
                </c:pt>
                <c:pt idx="58">
                  <c:v>1.8206789999999974E-3</c:v>
                </c:pt>
                <c:pt idx="59">
                  <c:v>1.9045099999999973E-3</c:v>
                </c:pt>
                <c:pt idx="60">
                  <c:v>1.9883409999999972E-3</c:v>
                </c:pt>
                <c:pt idx="61">
                  <c:v>2.0721719999999971E-3</c:v>
                </c:pt>
                <c:pt idx="62">
                  <c:v>2.1560029999999975E-3</c:v>
                </c:pt>
                <c:pt idx="63">
                  <c:v>2.2398339999999974E-3</c:v>
                </c:pt>
                <c:pt idx="64">
                  <c:v>2.3236649999999973E-3</c:v>
                </c:pt>
                <c:pt idx="65">
                  <c:v>2.4074959999999973E-3</c:v>
                </c:pt>
                <c:pt idx="66">
                  <c:v>2.4913269999999972E-3</c:v>
                </c:pt>
                <c:pt idx="67">
                  <c:v>2.5751579999999975E-3</c:v>
                </c:pt>
                <c:pt idx="68">
                  <c:v>2.6589889999999975E-3</c:v>
                </c:pt>
                <c:pt idx="69">
                  <c:v>2.7428199999999943E-3</c:v>
                </c:pt>
                <c:pt idx="70">
                  <c:v>2.8266509999999943E-3</c:v>
                </c:pt>
                <c:pt idx="71">
                  <c:v>2.9104819999999942E-3</c:v>
                </c:pt>
                <c:pt idx="72">
                  <c:v>2.9943129999999945E-3</c:v>
                </c:pt>
                <c:pt idx="73">
                  <c:v>3.0781439999999945E-3</c:v>
                </c:pt>
                <c:pt idx="74">
                  <c:v>3.1619749999999944E-3</c:v>
                </c:pt>
                <c:pt idx="75">
                  <c:v>3.2458059999999943E-3</c:v>
                </c:pt>
                <c:pt idx="76">
                  <c:v>3.3296369999999947E-3</c:v>
                </c:pt>
                <c:pt idx="77">
                  <c:v>3.4134679999999946E-3</c:v>
                </c:pt>
                <c:pt idx="78">
                  <c:v>3.4972989999999945E-3</c:v>
                </c:pt>
                <c:pt idx="79">
                  <c:v>3.5811299999999914E-3</c:v>
                </c:pt>
                <c:pt idx="80">
                  <c:v>3.6649609999999913E-3</c:v>
                </c:pt>
                <c:pt idx="81">
                  <c:v>3.7487919999999912E-3</c:v>
                </c:pt>
                <c:pt idx="82">
                  <c:v>3.8326229999999916E-3</c:v>
                </c:pt>
                <c:pt idx="83">
                  <c:v>3.9164539999999911E-3</c:v>
                </c:pt>
                <c:pt idx="84">
                  <c:v>4.0002849999999915E-3</c:v>
                </c:pt>
                <c:pt idx="85">
                  <c:v>4.0841159999999918E-3</c:v>
                </c:pt>
                <c:pt idx="86">
                  <c:v>4.1679469999999913E-3</c:v>
                </c:pt>
                <c:pt idx="87">
                  <c:v>4.2517779999999917E-3</c:v>
                </c:pt>
                <c:pt idx="88">
                  <c:v>4.3356089999999911E-3</c:v>
                </c:pt>
                <c:pt idx="89">
                  <c:v>4.4194399999999889E-3</c:v>
                </c:pt>
                <c:pt idx="90">
                  <c:v>4.5032709999999893E-3</c:v>
                </c:pt>
                <c:pt idx="91">
                  <c:v>4.5871019999999887E-3</c:v>
                </c:pt>
                <c:pt idx="92">
                  <c:v>4.6709329999999891E-3</c:v>
                </c:pt>
                <c:pt idx="93">
                  <c:v>4.7547639999999886E-3</c:v>
                </c:pt>
                <c:pt idx="94">
                  <c:v>4.8385949999999889E-3</c:v>
                </c:pt>
                <c:pt idx="95">
                  <c:v>4.9224259999999893E-3</c:v>
                </c:pt>
                <c:pt idx="96">
                  <c:v>5.0062569999999888E-3</c:v>
                </c:pt>
                <c:pt idx="97">
                  <c:v>5.0900879999999891E-3</c:v>
                </c:pt>
                <c:pt idx="98">
                  <c:v>5.1739189999999886E-3</c:v>
                </c:pt>
                <c:pt idx="99">
                  <c:v>5.2577500000000003E-3</c:v>
                </c:pt>
                <c:pt idx="100">
                  <c:v>5.4748389999999996E-3</c:v>
                </c:pt>
                <c:pt idx="101">
                  <c:v>5.6919279999999989E-3</c:v>
                </c:pt>
                <c:pt idx="102">
                  <c:v>5.9090169999999982E-3</c:v>
                </c:pt>
                <c:pt idx="103">
                  <c:v>6.1261059999999975E-3</c:v>
                </c:pt>
                <c:pt idx="104">
                  <c:v>6.3431949999999959E-3</c:v>
                </c:pt>
                <c:pt idx="105">
                  <c:v>6.5602839999999961E-3</c:v>
                </c:pt>
                <c:pt idx="106">
                  <c:v>6.7773729999999945E-3</c:v>
                </c:pt>
                <c:pt idx="107">
                  <c:v>6.9944619999999938E-3</c:v>
                </c:pt>
                <c:pt idx="108">
                  <c:v>7.2115509999999931E-3</c:v>
                </c:pt>
                <c:pt idx="109">
                  <c:v>7.4286399999999924E-3</c:v>
                </c:pt>
                <c:pt idx="110">
                  <c:v>7.6457289999999926E-3</c:v>
                </c:pt>
                <c:pt idx="111">
                  <c:v>7.8628179999999919E-3</c:v>
                </c:pt>
                <c:pt idx="112">
                  <c:v>8.0799069999999921E-3</c:v>
                </c:pt>
                <c:pt idx="113">
                  <c:v>8.2969959999999923E-3</c:v>
                </c:pt>
                <c:pt idx="114">
                  <c:v>8.5140849999999924E-3</c:v>
                </c:pt>
                <c:pt idx="115">
                  <c:v>8.7311739999999926E-3</c:v>
                </c:pt>
                <c:pt idx="116">
                  <c:v>8.9482629999999928E-3</c:v>
                </c:pt>
                <c:pt idx="117">
                  <c:v>9.1653519999999929E-3</c:v>
                </c:pt>
                <c:pt idx="118">
                  <c:v>9.3824409999999914E-3</c:v>
                </c:pt>
                <c:pt idx="119">
                  <c:v>9.5995299999999846E-3</c:v>
                </c:pt>
                <c:pt idx="120">
                  <c:v>9.8166189999999848E-3</c:v>
                </c:pt>
                <c:pt idx="121">
                  <c:v>1.0033707999999985E-2</c:v>
                </c:pt>
                <c:pt idx="122">
                  <c:v>1.0250796999999985E-2</c:v>
                </c:pt>
                <c:pt idx="123">
                  <c:v>1.0467885999999985E-2</c:v>
                </c:pt>
                <c:pt idx="124">
                  <c:v>1.0684974999999985E-2</c:v>
                </c:pt>
                <c:pt idx="125">
                  <c:v>1.0902063999999986E-2</c:v>
                </c:pt>
                <c:pt idx="126">
                  <c:v>1.1119152999999984E-2</c:v>
                </c:pt>
                <c:pt idx="127">
                  <c:v>1.1336241999999984E-2</c:v>
                </c:pt>
                <c:pt idx="128">
                  <c:v>1.1553330999999984E-2</c:v>
                </c:pt>
                <c:pt idx="129">
                  <c:v>1.1770419999999976E-2</c:v>
                </c:pt>
                <c:pt idx="130">
                  <c:v>1.1987508999999976E-2</c:v>
                </c:pt>
                <c:pt idx="131">
                  <c:v>1.2204597999999976E-2</c:v>
                </c:pt>
                <c:pt idx="132">
                  <c:v>1.2421686999999976E-2</c:v>
                </c:pt>
                <c:pt idx="133">
                  <c:v>1.2638775999999977E-2</c:v>
                </c:pt>
                <c:pt idx="134">
                  <c:v>1.2855864999999977E-2</c:v>
                </c:pt>
                <c:pt idx="135">
                  <c:v>1.3072953999999977E-2</c:v>
                </c:pt>
                <c:pt idx="136">
                  <c:v>1.3290042999999975E-2</c:v>
                </c:pt>
                <c:pt idx="137">
                  <c:v>1.3507131999999976E-2</c:v>
                </c:pt>
                <c:pt idx="138">
                  <c:v>1.3724220999999976E-2</c:v>
                </c:pt>
                <c:pt idx="139">
                  <c:v>1.3941309999999969E-2</c:v>
                </c:pt>
                <c:pt idx="140">
                  <c:v>1.4158398999999969E-2</c:v>
                </c:pt>
                <c:pt idx="141">
                  <c:v>1.4375487999999969E-2</c:v>
                </c:pt>
                <c:pt idx="142">
                  <c:v>1.4592576999999969E-2</c:v>
                </c:pt>
                <c:pt idx="143">
                  <c:v>1.480966599999997E-2</c:v>
                </c:pt>
                <c:pt idx="144">
                  <c:v>1.5026754999999968E-2</c:v>
                </c:pt>
                <c:pt idx="145">
                  <c:v>1.5243843999999968E-2</c:v>
                </c:pt>
                <c:pt idx="146">
                  <c:v>1.5460932999999968E-2</c:v>
                </c:pt>
                <c:pt idx="147">
                  <c:v>1.5678021999999969E-2</c:v>
                </c:pt>
                <c:pt idx="148">
                  <c:v>1.5895110999999969E-2</c:v>
                </c:pt>
                <c:pt idx="149">
                  <c:v>1.61122E-2</c:v>
                </c:pt>
                <c:pt idx="150">
                  <c:v>1.6766106699999998E-2</c:v>
                </c:pt>
                <c:pt idx="151">
                  <c:v>1.7420013399999996E-2</c:v>
                </c:pt>
                <c:pt idx="152">
                  <c:v>1.8073920099999991E-2</c:v>
                </c:pt>
                <c:pt idx="153">
                  <c:v>1.8727826799999989E-2</c:v>
                </c:pt>
                <c:pt idx="154">
                  <c:v>1.9381733499999988E-2</c:v>
                </c:pt>
                <c:pt idx="155">
                  <c:v>2.0035640199999986E-2</c:v>
                </c:pt>
                <c:pt idx="156">
                  <c:v>2.0689546899999984E-2</c:v>
                </c:pt>
                <c:pt idx="157">
                  <c:v>2.1343453599999979E-2</c:v>
                </c:pt>
                <c:pt idx="158">
                  <c:v>2.1997360299999977E-2</c:v>
                </c:pt>
                <c:pt idx="159">
                  <c:v>2.2651266999999975E-2</c:v>
                </c:pt>
                <c:pt idx="160">
                  <c:v>2.3305173699999977E-2</c:v>
                </c:pt>
                <c:pt idx="161">
                  <c:v>2.3959080399999975E-2</c:v>
                </c:pt>
                <c:pt idx="162">
                  <c:v>2.4612987099999976E-2</c:v>
                </c:pt>
                <c:pt idx="163">
                  <c:v>2.5266893799999975E-2</c:v>
                </c:pt>
                <c:pt idx="164">
                  <c:v>2.5920800499999976E-2</c:v>
                </c:pt>
                <c:pt idx="165">
                  <c:v>2.6574707199999974E-2</c:v>
                </c:pt>
                <c:pt idx="166">
                  <c:v>2.7228613899999976E-2</c:v>
                </c:pt>
                <c:pt idx="167">
                  <c:v>2.7882520599999974E-2</c:v>
                </c:pt>
                <c:pt idx="168">
                  <c:v>2.8536427299999972E-2</c:v>
                </c:pt>
                <c:pt idx="169">
                  <c:v>2.9190333999999953E-2</c:v>
                </c:pt>
                <c:pt idx="170">
                  <c:v>2.9844240699999955E-2</c:v>
                </c:pt>
                <c:pt idx="171">
                  <c:v>3.0498147399999953E-2</c:v>
                </c:pt>
                <c:pt idx="172">
                  <c:v>3.1152054099999951E-2</c:v>
                </c:pt>
                <c:pt idx="173">
                  <c:v>3.1805960799999956E-2</c:v>
                </c:pt>
                <c:pt idx="174">
                  <c:v>3.2459867499999955E-2</c:v>
                </c:pt>
                <c:pt idx="175">
                  <c:v>3.3113774199999953E-2</c:v>
                </c:pt>
                <c:pt idx="176">
                  <c:v>3.3767680899999951E-2</c:v>
                </c:pt>
                <c:pt idx="177">
                  <c:v>3.4421587599999956E-2</c:v>
                </c:pt>
                <c:pt idx="178">
                  <c:v>3.5075494299999954E-2</c:v>
                </c:pt>
                <c:pt idx="179">
                  <c:v>3.5729400999999932E-2</c:v>
                </c:pt>
                <c:pt idx="180">
                  <c:v>3.638330769999993E-2</c:v>
                </c:pt>
                <c:pt idx="181">
                  <c:v>3.7037214399999935E-2</c:v>
                </c:pt>
                <c:pt idx="182">
                  <c:v>3.7691121099999933E-2</c:v>
                </c:pt>
                <c:pt idx="183">
                  <c:v>3.8345027799999931E-2</c:v>
                </c:pt>
                <c:pt idx="184">
                  <c:v>3.8998934499999929E-2</c:v>
                </c:pt>
                <c:pt idx="185">
                  <c:v>3.9652841199999934E-2</c:v>
                </c:pt>
                <c:pt idx="186">
                  <c:v>4.0306747899999933E-2</c:v>
                </c:pt>
                <c:pt idx="187">
                  <c:v>4.0960654599999931E-2</c:v>
                </c:pt>
                <c:pt idx="188">
                  <c:v>4.1614561299999929E-2</c:v>
                </c:pt>
                <c:pt idx="189">
                  <c:v>4.2268467999999906E-2</c:v>
                </c:pt>
                <c:pt idx="190">
                  <c:v>4.2922374699999905E-2</c:v>
                </c:pt>
                <c:pt idx="191">
                  <c:v>4.357628139999991E-2</c:v>
                </c:pt>
                <c:pt idx="192">
                  <c:v>4.4230188099999908E-2</c:v>
                </c:pt>
                <c:pt idx="193">
                  <c:v>4.4884094799999906E-2</c:v>
                </c:pt>
                <c:pt idx="194">
                  <c:v>4.5538001499999904E-2</c:v>
                </c:pt>
                <c:pt idx="195">
                  <c:v>4.6191908199999909E-2</c:v>
                </c:pt>
                <c:pt idx="196">
                  <c:v>4.6845814899999907E-2</c:v>
                </c:pt>
                <c:pt idx="197">
                  <c:v>4.7499721599999906E-2</c:v>
                </c:pt>
                <c:pt idx="198">
                  <c:v>4.8153628299999904E-2</c:v>
                </c:pt>
                <c:pt idx="199">
                  <c:v>4.8807534999999999E-2</c:v>
                </c:pt>
                <c:pt idx="200">
                  <c:v>5.0716542099999991E-2</c:v>
                </c:pt>
                <c:pt idx="201">
                  <c:v>5.2625549199999982E-2</c:v>
                </c:pt>
                <c:pt idx="202">
                  <c:v>5.4534556299999981E-2</c:v>
                </c:pt>
                <c:pt idx="203">
                  <c:v>5.6443563399999973E-2</c:v>
                </c:pt>
                <c:pt idx="204">
                  <c:v>5.8352570499999964E-2</c:v>
                </c:pt>
                <c:pt idx="205">
                  <c:v>6.0261577599999956E-2</c:v>
                </c:pt>
                <c:pt idx="206">
                  <c:v>6.2170584699999948E-2</c:v>
                </c:pt>
                <c:pt idx="207">
                  <c:v>6.4079591799999946E-2</c:v>
                </c:pt>
                <c:pt idx="208">
                  <c:v>6.5988598899999931E-2</c:v>
                </c:pt>
                <c:pt idx="209">
                  <c:v>6.789760599999993E-2</c:v>
                </c:pt>
                <c:pt idx="210">
                  <c:v>6.9806613099999928E-2</c:v>
                </c:pt>
                <c:pt idx="211">
                  <c:v>7.1715620199999927E-2</c:v>
                </c:pt>
                <c:pt idx="212">
                  <c:v>7.3624627299999926E-2</c:v>
                </c:pt>
                <c:pt idx="213">
                  <c:v>7.5533634399999924E-2</c:v>
                </c:pt>
                <c:pt idx="214">
                  <c:v>7.7442641499999923E-2</c:v>
                </c:pt>
                <c:pt idx="215">
                  <c:v>7.9351648599999922E-2</c:v>
                </c:pt>
                <c:pt idx="216">
                  <c:v>8.1260655699999934E-2</c:v>
                </c:pt>
                <c:pt idx="217">
                  <c:v>8.3169662799999933E-2</c:v>
                </c:pt>
                <c:pt idx="218">
                  <c:v>8.5078669899999931E-2</c:v>
                </c:pt>
                <c:pt idx="219">
                  <c:v>8.6987676999999847E-2</c:v>
                </c:pt>
                <c:pt idx="220">
                  <c:v>8.8896684099999845E-2</c:v>
                </c:pt>
                <c:pt idx="221">
                  <c:v>9.0805691199999844E-2</c:v>
                </c:pt>
                <c:pt idx="222">
                  <c:v>9.2714698299999843E-2</c:v>
                </c:pt>
                <c:pt idx="223">
                  <c:v>9.4623705399999841E-2</c:v>
                </c:pt>
                <c:pt idx="224">
                  <c:v>9.653271249999984E-2</c:v>
                </c:pt>
                <c:pt idx="225">
                  <c:v>9.8441719599999838E-2</c:v>
                </c:pt>
                <c:pt idx="226">
                  <c:v>0.10035072669999984</c:v>
                </c:pt>
                <c:pt idx="227">
                  <c:v>0.10225973379999984</c:v>
                </c:pt>
                <c:pt idx="228">
                  <c:v>0.10416874089999983</c:v>
                </c:pt>
                <c:pt idx="229">
                  <c:v>0.10607774799999978</c:v>
                </c:pt>
                <c:pt idx="230">
                  <c:v>0.10798675509999978</c:v>
                </c:pt>
                <c:pt idx="231">
                  <c:v>0.10989576219999977</c:v>
                </c:pt>
                <c:pt idx="232">
                  <c:v>0.11180476929999977</c:v>
                </c:pt>
                <c:pt idx="233">
                  <c:v>0.11371377639999977</c:v>
                </c:pt>
                <c:pt idx="234">
                  <c:v>0.11562278349999977</c:v>
                </c:pt>
                <c:pt idx="235">
                  <c:v>0.11753179059999977</c:v>
                </c:pt>
                <c:pt idx="236">
                  <c:v>0.11944079769999977</c:v>
                </c:pt>
                <c:pt idx="237">
                  <c:v>0.12134980479999977</c:v>
                </c:pt>
                <c:pt idx="238">
                  <c:v>0.12325881189999977</c:v>
                </c:pt>
                <c:pt idx="239">
                  <c:v>0.12516781899999971</c:v>
                </c:pt>
                <c:pt idx="240">
                  <c:v>0.12707682609999971</c:v>
                </c:pt>
                <c:pt idx="241">
                  <c:v>0.12898583319999971</c:v>
                </c:pt>
                <c:pt idx="242">
                  <c:v>0.1308948402999997</c:v>
                </c:pt>
                <c:pt idx="243">
                  <c:v>0.1328038473999997</c:v>
                </c:pt>
                <c:pt idx="244">
                  <c:v>0.1347128544999997</c:v>
                </c:pt>
                <c:pt idx="245">
                  <c:v>0.1366218615999997</c:v>
                </c:pt>
                <c:pt idx="246">
                  <c:v>0.1385308686999997</c:v>
                </c:pt>
                <c:pt idx="247">
                  <c:v>0.1404398757999997</c:v>
                </c:pt>
                <c:pt idx="248">
                  <c:v>0.1423488828999997</c:v>
                </c:pt>
                <c:pt idx="249">
                  <c:v>0.14425788999999997</c:v>
                </c:pt>
                <c:pt idx="250">
                  <c:v>0.14778432764999996</c:v>
                </c:pt>
                <c:pt idx="251">
                  <c:v>0.15131076529999996</c:v>
                </c:pt>
                <c:pt idx="252">
                  <c:v>0.15483720294999995</c:v>
                </c:pt>
                <c:pt idx="253">
                  <c:v>0.15836364059999994</c:v>
                </c:pt>
                <c:pt idx="254">
                  <c:v>0.1618900782499999</c:v>
                </c:pt>
                <c:pt idx="255">
                  <c:v>0.16541651589999989</c:v>
                </c:pt>
                <c:pt idx="256">
                  <c:v>0.16894295354999989</c:v>
                </c:pt>
                <c:pt idx="257">
                  <c:v>0.17246939119999988</c:v>
                </c:pt>
                <c:pt idx="258">
                  <c:v>0.17599582884999987</c:v>
                </c:pt>
                <c:pt idx="259">
                  <c:v>0.17952226649999986</c:v>
                </c:pt>
                <c:pt idx="260">
                  <c:v>0.18304870414999985</c:v>
                </c:pt>
                <c:pt idx="261">
                  <c:v>0.18657514179999987</c:v>
                </c:pt>
                <c:pt idx="262">
                  <c:v>0.19010157944999986</c:v>
                </c:pt>
                <c:pt idx="263">
                  <c:v>0.19362801709999986</c:v>
                </c:pt>
                <c:pt idx="264">
                  <c:v>0.19715445474999987</c:v>
                </c:pt>
                <c:pt idx="265">
                  <c:v>0.20068089239999987</c:v>
                </c:pt>
                <c:pt idx="266">
                  <c:v>0.20420733004999986</c:v>
                </c:pt>
                <c:pt idx="267">
                  <c:v>0.20773376769999985</c:v>
                </c:pt>
                <c:pt idx="268">
                  <c:v>0.21126020534999987</c:v>
                </c:pt>
                <c:pt idx="269">
                  <c:v>0.21478664299999972</c:v>
                </c:pt>
                <c:pt idx="270">
                  <c:v>0.21831308064999971</c:v>
                </c:pt>
                <c:pt idx="271">
                  <c:v>0.22183951829999973</c:v>
                </c:pt>
                <c:pt idx="272">
                  <c:v>0.22536595594999972</c:v>
                </c:pt>
                <c:pt idx="273">
                  <c:v>0.22889239359999972</c:v>
                </c:pt>
                <c:pt idx="274">
                  <c:v>0.23241883124999974</c:v>
                </c:pt>
                <c:pt idx="275">
                  <c:v>0.23594526889999973</c:v>
                </c:pt>
                <c:pt idx="276">
                  <c:v>0.23947170654999972</c:v>
                </c:pt>
                <c:pt idx="277">
                  <c:v>0.24299814419999971</c:v>
                </c:pt>
                <c:pt idx="278">
                  <c:v>0.24652458184999973</c:v>
                </c:pt>
                <c:pt idx="279">
                  <c:v>0.25005101949999958</c:v>
                </c:pt>
                <c:pt idx="280">
                  <c:v>0.25357745714999957</c:v>
                </c:pt>
                <c:pt idx="281">
                  <c:v>0.25710389479999957</c:v>
                </c:pt>
                <c:pt idx="282">
                  <c:v>0.26063033244999956</c:v>
                </c:pt>
                <c:pt idx="283">
                  <c:v>0.2641567700999996</c:v>
                </c:pt>
                <c:pt idx="284">
                  <c:v>0.2676832077499996</c:v>
                </c:pt>
                <c:pt idx="285">
                  <c:v>0.27120964539999959</c:v>
                </c:pt>
                <c:pt idx="286">
                  <c:v>0.27473608304999958</c:v>
                </c:pt>
                <c:pt idx="287">
                  <c:v>0.27826252069999957</c:v>
                </c:pt>
                <c:pt idx="288">
                  <c:v>0.28178895834999956</c:v>
                </c:pt>
                <c:pt idx="289">
                  <c:v>0.28531539599999944</c:v>
                </c:pt>
                <c:pt idx="290">
                  <c:v>0.28884183364999944</c:v>
                </c:pt>
                <c:pt idx="291">
                  <c:v>0.29236827129999943</c:v>
                </c:pt>
                <c:pt idx="292">
                  <c:v>0.29589470894999942</c:v>
                </c:pt>
                <c:pt idx="293">
                  <c:v>0.29942114659999947</c:v>
                </c:pt>
                <c:pt idx="294">
                  <c:v>0.30294758424999946</c:v>
                </c:pt>
                <c:pt idx="295">
                  <c:v>0.30647402189999945</c:v>
                </c:pt>
                <c:pt idx="296">
                  <c:v>0.31000045954999944</c:v>
                </c:pt>
                <c:pt idx="297">
                  <c:v>0.31352689719999943</c:v>
                </c:pt>
                <c:pt idx="298">
                  <c:v>0.31705333484999942</c:v>
                </c:pt>
                <c:pt idx="299">
                  <c:v>0.32057977249999997</c:v>
                </c:pt>
                <c:pt idx="300">
                  <c:v>0.32567437719999998</c:v>
                </c:pt>
                <c:pt idx="301">
                  <c:v>0.33076898189999993</c:v>
                </c:pt>
                <c:pt idx="302">
                  <c:v>0.33586358659999993</c:v>
                </c:pt>
                <c:pt idx="303">
                  <c:v>0.34095819129999988</c:v>
                </c:pt>
                <c:pt idx="304">
                  <c:v>0.34605279599999988</c:v>
                </c:pt>
                <c:pt idx="305">
                  <c:v>0.35114740069999989</c:v>
                </c:pt>
                <c:pt idx="306">
                  <c:v>0.35624200539999984</c:v>
                </c:pt>
                <c:pt idx="307">
                  <c:v>0.36133661009999984</c:v>
                </c:pt>
                <c:pt idx="308">
                  <c:v>0.36643121479999979</c:v>
                </c:pt>
                <c:pt idx="309">
                  <c:v>0.3715258194999998</c:v>
                </c:pt>
                <c:pt idx="310">
                  <c:v>0.3766204241999998</c:v>
                </c:pt>
                <c:pt idx="311">
                  <c:v>0.38171502889999981</c:v>
                </c:pt>
                <c:pt idx="312">
                  <c:v>0.38680963359999981</c:v>
                </c:pt>
                <c:pt idx="313">
                  <c:v>0.39190423829999982</c:v>
                </c:pt>
                <c:pt idx="314">
                  <c:v>0.39699884299999977</c:v>
                </c:pt>
                <c:pt idx="315">
                  <c:v>0.40209344769999977</c:v>
                </c:pt>
                <c:pt idx="316">
                  <c:v>0.40718805239999978</c:v>
                </c:pt>
                <c:pt idx="317">
                  <c:v>0.41228265709999978</c:v>
                </c:pt>
                <c:pt idx="318">
                  <c:v>0.41737726179999979</c:v>
                </c:pt>
                <c:pt idx="319">
                  <c:v>0.42247186649999957</c:v>
                </c:pt>
                <c:pt idx="320">
                  <c:v>0.42756647119999958</c:v>
                </c:pt>
                <c:pt idx="321">
                  <c:v>0.43266107589999958</c:v>
                </c:pt>
                <c:pt idx="322">
                  <c:v>0.43775568059999959</c:v>
                </c:pt>
                <c:pt idx="323">
                  <c:v>0.44285028529999959</c:v>
                </c:pt>
                <c:pt idx="324">
                  <c:v>0.4479448899999996</c:v>
                </c:pt>
                <c:pt idx="325">
                  <c:v>0.45303949469999955</c:v>
                </c:pt>
                <c:pt idx="326">
                  <c:v>0.45813409939999955</c:v>
                </c:pt>
                <c:pt idx="327">
                  <c:v>0.46322870409999956</c:v>
                </c:pt>
                <c:pt idx="328">
                  <c:v>0.46832330879999956</c:v>
                </c:pt>
                <c:pt idx="329">
                  <c:v>0.4734179134999994</c:v>
                </c:pt>
                <c:pt idx="330">
                  <c:v>0.4785125181999994</c:v>
                </c:pt>
                <c:pt idx="331">
                  <c:v>0.48360712289999941</c:v>
                </c:pt>
                <c:pt idx="332">
                  <c:v>0.48870172759999941</c:v>
                </c:pt>
                <c:pt idx="333">
                  <c:v>0.49379633229999942</c:v>
                </c:pt>
                <c:pt idx="334">
                  <c:v>0.49889093699999942</c:v>
                </c:pt>
                <c:pt idx="335">
                  <c:v>0.50398554169999943</c:v>
                </c:pt>
                <c:pt idx="336">
                  <c:v>0.50908014639999943</c:v>
                </c:pt>
                <c:pt idx="337">
                  <c:v>0.51417475109999944</c:v>
                </c:pt>
                <c:pt idx="338">
                  <c:v>0.51926935579999944</c:v>
                </c:pt>
                <c:pt idx="339">
                  <c:v>0.52436396049999923</c:v>
                </c:pt>
                <c:pt idx="340">
                  <c:v>0.52945856519999923</c:v>
                </c:pt>
                <c:pt idx="341">
                  <c:v>0.53455316989999924</c:v>
                </c:pt>
                <c:pt idx="342">
                  <c:v>0.53964777459999924</c:v>
                </c:pt>
                <c:pt idx="343">
                  <c:v>0.54474237929999925</c:v>
                </c:pt>
                <c:pt idx="344">
                  <c:v>0.54983698399999925</c:v>
                </c:pt>
                <c:pt idx="345">
                  <c:v>0.55493158869999926</c:v>
                </c:pt>
                <c:pt idx="346">
                  <c:v>0.56002619339999926</c:v>
                </c:pt>
                <c:pt idx="347">
                  <c:v>0.56512079809999927</c:v>
                </c:pt>
                <c:pt idx="348">
                  <c:v>0.57021540279999927</c:v>
                </c:pt>
                <c:pt idx="349">
                  <c:v>0.57531000749999994</c:v>
                </c:pt>
                <c:pt idx="350">
                  <c:v>0.58207833939999998</c:v>
                </c:pt>
                <c:pt idx="351">
                  <c:v>0.5888466712999999</c:v>
                </c:pt>
                <c:pt idx="352">
                  <c:v>0.59561500319999983</c:v>
                </c:pt>
                <c:pt idx="353">
                  <c:v>0.60238333509999986</c:v>
                </c:pt>
                <c:pt idx="354">
                  <c:v>0.6091516669999999</c:v>
                </c:pt>
                <c:pt idx="355">
                  <c:v>0.61591999889999982</c:v>
                </c:pt>
                <c:pt idx="356">
                  <c:v>0.62268833079999986</c:v>
                </c:pt>
                <c:pt idx="357">
                  <c:v>0.62945666269999978</c:v>
                </c:pt>
                <c:pt idx="358">
                  <c:v>0.63622499459999982</c:v>
                </c:pt>
                <c:pt idx="359">
                  <c:v>0.64299332649999974</c:v>
                </c:pt>
                <c:pt idx="360">
                  <c:v>0.64976165839999978</c:v>
                </c:pt>
                <c:pt idx="361">
                  <c:v>0.6565299902999997</c:v>
                </c:pt>
                <c:pt idx="362">
                  <c:v>0.66329832219999973</c:v>
                </c:pt>
                <c:pt idx="363">
                  <c:v>0.67006665409999977</c:v>
                </c:pt>
                <c:pt idx="364">
                  <c:v>0.67683498599999969</c:v>
                </c:pt>
                <c:pt idx="365">
                  <c:v>0.68360331789999973</c:v>
                </c:pt>
                <c:pt idx="366">
                  <c:v>0.69037164979999976</c:v>
                </c:pt>
                <c:pt idx="367">
                  <c:v>0.69713998169999969</c:v>
                </c:pt>
                <c:pt idx="368">
                  <c:v>0.70390831359999972</c:v>
                </c:pt>
                <c:pt idx="369">
                  <c:v>0.71067664549999943</c:v>
                </c:pt>
                <c:pt idx="370">
                  <c:v>0.71744497739999946</c:v>
                </c:pt>
                <c:pt idx="371">
                  <c:v>0.72421330929999939</c:v>
                </c:pt>
                <c:pt idx="372">
                  <c:v>0.73098164119999942</c:v>
                </c:pt>
                <c:pt idx="373">
                  <c:v>0.73774997309999946</c:v>
                </c:pt>
                <c:pt idx="374">
                  <c:v>0.74451830499999938</c:v>
                </c:pt>
                <c:pt idx="375">
                  <c:v>0.75128663689999942</c:v>
                </c:pt>
                <c:pt idx="376">
                  <c:v>0.75805496879999945</c:v>
                </c:pt>
                <c:pt idx="377">
                  <c:v>0.76482330069999938</c:v>
                </c:pt>
                <c:pt idx="378">
                  <c:v>0.77159163259999941</c:v>
                </c:pt>
                <c:pt idx="379">
                  <c:v>0.77835996449999922</c:v>
                </c:pt>
                <c:pt idx="380">
                  <c:v>0.78512829639999926</c:v>
                </c:pt>
                <c:pt idx="381">
                  <c:v>0.79189662829999918</c:v>
                </c:pt>
                <c:pt idx="382">
                  <c:v>0.79866496019999922</c:v>
                </c:pt>
                <c:pt idx="383">
                  <c:v>0.80543329209999925</c:v>
                </c:pt>
                <c:pt idx="384">
                  <c:v>0.81220162399999918</c:v>
                </c:pt>
                <c:pt idx="385">
                  <c:v>0.81896995589999921</c:v>
                </c:pt>
                <c:pt idx="386">
                  <c:v>0.82573828779999925</c:v>
                </c:pt>
                <c:pt idx="387">
                  <c:v>0.83250661969999917</c:v>
                </c:pt>
                <c:pt idx="388">
                  <c:v>0.83927495159999921</c:v>
                </c:pt>
                <c:pt idx="389">
                  <c:v>0.84604328349999891</c:v>
                </c:pt>
                <c:pt idx="390">
                  <c:v>0.85281161539999895</c:v>
                </c:pt>
                <c:pt idx="391">
                  <c:v>0.85957994729999887</c:v>
                </c:pt>
                <c:pt idx="392">
                  <c:v>0.86634827919999891</c:v>
                </c:pt>
                <c:pt idx="393">
                  <c:v>0.87311661109999894</c:v>
                </c:pt>
                <c:pt idx="394">
                  <c:v>0.87988494299999886</c:v>
                </c:pt>
                <c:pt idx="395">
                  <c:v>0.8866532748999989</c:v>
                </c:pt>
                <c:pt idx="396">
                  <c:v>0.89342160679999894</c:v>
                </c:pt>
                <c:pt idx="397">
                  <c:v>0.90018993869999886</c:v>
                </c:pt>
                <c:pt idx="398">
                  <c:v>0.90695827059999889</c:v>
                </c:pt>
                <c:pt idx="399">
                  <c:v>0.91372660249999993</c:v>
                </c:pt>
                <c:pt idx="400">
                  <c:v>0.92210818244999992</c:v>
                </c:pt>
                <c:pt idx="401">
                  <c:v>0.93048976239999992</c:v>
                </c:pt>
                <c:pt idx="402">
                  <c:v>0.9388713423499998</c:v>
                </c:pt>
                <c:pt idx="403">
                  <c:v>0.9472529222999998</c:v>
                </c:pt>
                <c:pt idx="404">
                  <c:v>0.9556345022499998</c:v>
                </c:pt>
                <c:pt idx="405">
                  <c:v>0.96401608219999979</c:v>
                </c:pt>
                <c:pt idx="406">
                  <c:v>0.97239766214999979</c:v>
                </c:pt>
                <c:pt idx="407">
                  <c:v>0.98077924209999967</c:v>
                </c:pt>
                <c:pt idx="408">
                  <c:v>0.98916082204999967</c:v>
                </c:pt>
                <c:pt idx="409">
                  <c:v>0.99754240199999966</c:v>
                </c:pt>
                <c:pt idx="410">
                  <c:v>1.0059239819499997</c:v>
                </c:pt>
                <c:pt idx="411">
                  <c:v>1.0143055618999997</c:v>
                </c:pt>
                <c:pt idx="412">
                  <c:v>1.0226871418499996</c:v>
                </c:pt>
                <c:pt idx="413">
                  <c:v>1.0310687217999996</c:v>
                </c:pt>
                <c:pt idx="414">
                  <c:v>1.0394503017499996</c:v>
                </c:pt>
                <c:pt idx="415">
                  <c:v>1.0478318816999996</c:v>
                </c:pt>
                <c:pt idx="416">
                  <c:v>1.0562134616499996</c:v>
                </c:pt>
                <c:pt idx="417">
                  <c:v>1.0645950415999996</c:v>
                </c:pt>
                <c:pt idx="418">
                  <c:v>1.0729766215499996</c:v>
                </c:pt>
                <c:pt idx="419">
                  <c:v>1.0813582014999994</c:v>
                </c:pt>
                <c:pt idx="420">
                  <c:v>1.0897397814499994</c:v>
                </c:pt>
                <c:pt idx="421">
                  <c:v>1.0981213613999994</c:v>
                </c:pt>
                <c:pt idx="422">
                  <c:v>1.1065029413499994</c:v>
                </c:pt>
                <c:pt idx="423">
                  <c:v>1.1148845212999994</c:v>
                </c:pt>
                <c:pt idx="424">
                  <c:v>1.1232661012499994</c:v>
                </c:pt>
                <c:pt idx="425">
                  <c:v>1.1316476811999994</c:v>
                </c:pt>
                <c:pt idx="426">
                  <c:v>1.1400292611499994</c:v>
                </c:pt>
                <c:pt idx="427">
                  <c:v>1.1484108410999994</c:v>
                </c:pt>
                <c:pt idx="428">
                  <c:v>1.1567924210499994</c:v>
                </c:pt>
                <c:pt idx="429">
                  <c:v>1.1651740009999991</c:v>
                </c:pt>
                <c:pt idx="430">
                  <c:v>1.1735555809499991</c:v>
                </c:pt>
                <c:pt idx="431">
                  <c:v>1.1819371608999991</c:v>
                </c:pt>
                <c:pt idx="432">
                  <c:v>1.1903187408499991</c:v>
                </c:pt>
                <c:pt idx="433">
                  <c:v>1.1987003207999991</c:v>
                </c:pt>
                <c:pt idx="434">
                  <c:v>1.2070819007499991</c:v>
                </c:pt>
                <c:pt idx="435">
                  <c:v>1.2154634806999991</c:v>
                </c:pt>
                <c:pt idx="436">
                  <c:v>1.2238450606499991</c:v>
                </c:pt>
                <c:pt idx="437">
                  <c:v>1.2322266405999991</c:v>
                </c:pt>
                <c:pt idx="438">
                  <c:v>1.2406082205499991</c:v>
                </c:pt>
                <c:pt idx="439">
                  <c:v>1.2489898004999986</c:v>
                </c:pt>
                <c:pt idx="440">
                  <c:v>1.2573713804499986</c:v>
                </c:pt>
                <c:pt idx="441">
                  <c:v>1.2657529603999986</c:v>
                </c:pt>
                <c:pt idx="442">
                  <c:v>1.2741345403499986</c:v>
                </c:pt>
                <c:pt idx="443">
                  <c:v>1.2825161202999986</c:v>
                </c:pt>
                <c:pt idx="444">
                  <c:v>1.2908977002499986</c:v>
                </c:pt>
                <c:pt idx="445">
                  <c:v>1.2992792801999986</c:v>
                </c:pt>
                <c:pt idx="446">
                  <c:v>1.3076608601499986</c:v>
                </c:pt>
                <c:pt idx="447">
                  <c:v>1.3160424400999986</c:v>
                </c:pt>
                <c:pt idx="448">
                  <c:v>1.3244240200499986</c:v>
                </c:pt>
                <c:pt idx="449">
                  <c:v>1.3328055999999999</c:v>
                </c:pt>
                <c:pt idx="450">
                  <c:v>1.3431329354499999</c:v>
                </c:pt>
                <c:pt idx="451">
                  <c:v>1.3534602708999999</c:v>
                </c:pt>
                <c:pt idx="452">
                  <c:v>1.3637876063499998</c:v>
                </c:pt>
                <c:pt idx="453">
                  <c:v>1.3741149417999998</c:v>
                </c:pt>
                <c:pt idx="454">
                  <c:v>1.3844422772499998</c:v>
                </c:pt>
                <c:pt idx="455">
                  <c:v>1.3947696126999996</c:v>
                </c:pt>
                <c:pt idx="456">
                  <c:v>1.4050969481499995</c:v>
                </c:pt>
                <c:pt idx="457">
                  <c:v>1.4154242835999995</c:v>
                </c:pt>
                <c:pt idx="458">
                  <c:v>1.4257516190499995</c:v>
                </c:pt>
                <c:pt idx="459">
                  <c:v>1.4360789544999994</c:v>
                </c:pt>
                <c:pt idx="460">
                  <c:v>1.4464062899499994</c:v>
                </c:pt>
                <c:pt idx="461">
                  <c:v>1.4567336253999994</c:v>
                </c:pt>
                <c:pt idx="462">
                  <c:v>1.4670609608499994</c:v>
                </c:pt>
                <c:pt idx="463">
                  <c:v>1.4773882962999993</c:v>
                </c:pt>
                <c:pt idx="464">
                  <c:v>1.4877156317499995</c:v>
                </c:pt>
                <c:pt idx="465">
                  <c:v>1.4980429671999995</c:v>
                </c:pt>
                <c:pt idx="466">
                  <c:v>1.5083703026499995</c:v>
                </c:pt>
                <c:pt idx="467">
                  <c:v>1.5186976380999995</c:v>
                </c:pt>
                <c:pt idx="468">
                  <c:v>1.5290249735499994</c:v>
                </c:pt>
                <c:pt idx="469">
                  <c:v>1.5393523089999992</c:v>
                </c:pt>
                <c:pt idx="470">
                  <c:v>1.5496796444499992</c:v>
                </c:pt>
                <c:pt idx="471">
                  <c:v>1.5600069798999991</c:v>
                </c:pt>
                <c:pt idx="472">
                  <c:v>1.5703343153499991</c:v>
                </c:pt>
                <c:pt idx="473">
                  <c:v>1.5806616507999991</c:v>
                </c:pt>
                <c:pt idx="474">
                  <c:v>1.5909889862499993</c:v>
                </c:pt>
                <c:pt idx="475">
                  <c:v>1.6013163216999993</c:v>
                </c:pt>
                <c:pt idx="476">
                  <c:v>1.6116436571499992</c:v>
                </c:pt>
                <c:pt idx="477">
                  <c:v>1.6219709925999992</c:v>
                </c:pt>
                <c:pt idx="478">
                  <c:v>1.6322983280499992</c:v>
                </c:pt>
                <c:pt idx="479">
                  <c:v>1.6426256634999987</c:v>
                </c:pt>
                <c:pt idx="480">
                  <c:v>1.6529529989499987</c:v>
                </c:pt>
                <c:pt idx="481">
                  <c:v>1.6632803343999987</c:v>
                </c:pt>
                <c:pt idx="482">
                  <c:v>1.6736076698499986</c:v>
                </c:pt>
                <c:pt idx="483">
                  <c:v>1.6839350052999986</c:v>
                </c:pt>
                <c:pt idx="484">
                  <c:v>1.6942623407499986</c:v>
                </c:pt>
                <c:pt idx="485">
                  <c:v>1.7045896761999988</c:v>
                </c:pt>
                <c:pt idx="486">
                  <c:v>1.7149170116499988</c:v>
                </c:pt>
                <c:pt idx="487">
                  <c:v>1.7252443470999987</c:v>
                </c:pt>
                <c:pt idx="488">
                  <c:v>1.7355716825499987</c:v>
                </c:pt>
                <c:pt idx="489">
                  <c:v>1.7458990179999985</c:v>
                </c:pt>
                <c:pt idx="490">
                  <c:v>1.7562263534499984</c:v>
                </c:pt>
                <c:pt idx="491">
                  <c:v>1.7665536888999984</c:v>
                </c:pt>
                <c:pt idx="492">
                  <c:v>1.7768810243499984</c:v>
                </c:pt>
                <c:pt idx="493">
                  <c:v>1.7872083597999984</c:v>
                </c:pt>
                <c:pt idx="494">
                  <c:v>1.7975356952499983</c:v>
                </c:pt>
                <c:pt idx="495">
                  <c:v>1.8078630306999985</c:v>
                </c:pt>
                <c:pt idx="496">
                  <c:v>1.8181903661499985</c:v>
                </c:pt>
                <c:pt idx="497">
                  <c:v>1.8285177015999985</c:v>
                </c:pt>
                <c:pt idx="498">
                  <c:v>1.8388450370499985</c:v>
                </c:pt>
                <c:pt idx="499">
                  <c:v>1.8491723724999998</c:v>
                </c:pt>
                <c:pt idx="500">
                  <c:v>1.8618024866999998</c:v>
                </c:pt>
                <c:pt idx="501">
                  <c:v>1.8744326008999996</c:v>
                </c:pt>
                <c:pt idx="502">
                  <c:v>1.8870627150999997</c:v>
                </c:pt>
                <c:pt idx="503">
                  <c:v>1.8996928292999995</c:v>
                </c:pt>
                <c:pt idx="504">
                  <c:v>1.9123229434999995</c:v>
                </c:pt>
                <c:pt idx="505">
                  <c:v>1.9249530576999996</c:v>
                </c:pt>
                <c:pt idx="506">
                  <c:v>1.9375831718999994</c:v>
                </c:pt>
                <c:pt idx="507">
                  <c:v>1.9502132860999994</c:v>
                </c:pt>
                <c:pt idx="508">
                  <c:v>1.9628434002999993</c:v>
                </c:pt>
                <c:pt idx="509">
                  <c:v>1.9754735144999993</c:v>
                </c:pt>
                <c:pt idx="510">
                  <c:v>1.9881036286999993</c:v>
                </c:pt>
                <c:pt idx="511">
                  <c:v>2.0007337428999992</c:v>
                </c:pt>
                <c:pt idx="512">
                  <c:v>2.0133638570999994</c:v>
                </c:pt>
                <c:pt idx="513">
                  <c:v>2.0259939712999993</c:v>
                </c:pt>
                <c:pt idx="514">
                  <c:v>2.0386240854999991</c:v>
                </c:pt>
                <c:pt idx="515">
                  <c:v>2.0512541996999993</c:v>
                </c:pt>
                <c:pt idx="516">
                  <c:v>2.0638843138999992</c:v>
                </c:pt>
                <c:pt idx="517">
                  <c:v>2.0765144280999994</c:v>
                </c:pt>
                <c:pt idx="518">
                  <c:v>2.0891445422999992</c:v>
                </c:pt>
                <c:pt idx="519">
                  <c:v>2.1017746564999986</c:v>
                </c:pt>
                <c:pt idx="520">
                  <c:v>2.1144047706999984</c:v>
                </c:pt>
                <c:pt idx="521">
                  <c:v>2.1270348848999987</c:v>
                </c:pt>
                <c:pt idx="522">
                  <c:v>2.1396649990999985</c:v>
                </c:pt>
                <c:pt idx="523">
                  <c:v>2.1522951132999988</c:v>
                </c:pt>
                <c:pt idx="524">
                  <c:v>2.1649252274999986</c:v>
                </c:pt>
                <c:pt idx="525">
                  <c:v>2.1775553416999984</c:v>
                </c:pt>
                <c:pt idx="526">
                  <c:v>2.1901854558999987</c:v>
                </c:pt>
                <c:pt idx="527">
                  <c:v>2.2028155700999985</c:v>
                </c:pt>
                <c:pt idx="528">
                  <c:v>2.2154456842999988</c:v>
                </c:pt>
                <c:pt idx="529">
                  <c:v>2.2280757984999982</c:v>
                </c:pt>
                <c:pt idx="530">
                  <c:v>2.240705912699998</c:v>
                </c:pt>
                <c:pt idx="531">
                  <c:v>2.2533360268999982</c:v>
                </c:pt>
                <c:pt idx="532">
                  <c:v>2.2659661410999981</c:v>
                </c:pt>
                <c:pt idx="533">
                  <c:v>2.2785962552999983</c:v>
                </c:pt>
                <c:pt idx="534">
                  <c:v>2.2912263694999981</c:v>
                </c:pt>
                <c:pt idx="535">
                  <c:v>2.303856483699998</c:v>
                </c:pt>
                <c:pt idx="536">
                  <c:v>2.3164865978999982</c:v>
                </c:pt>
                <c:pt idx="537">
                  <c:v>2.329116712099998</c:v>
                </c:pt>
                <c:pt idx="538">
                  <c:v>2.3417468262999979</c:v>
                </c:pt>
                <c:pt idx="539">
                  <c:v>2.3543769404999977</c:v>
                </c:pt>
                <c:pt idx="540">
                  <c:v>2.3670070546999975</c:v>
                </c:pt>
                <c:pt idx="541">
                  <c:v>2.3796371688999978</c:v>
                </c:pt>
                <c:pt idx="542">
                  <c:v>2.3922672830999976</c:v>
                </c:pt>
                <c:pt idx="543">
                  <c:v>2.4048973972999979</c:v>
                </c:pt>
                <c:pt idx="544">
                  <c:v>2.4175275114999977</c:v>
                </c:pt>
                <c:pt idx="545">
                  <c:v>2.4301576256999975</c:v>
                </c:pt>
                <c:pt idx="546">
                  <c:v>2.4427877398999978</c:v>
                </c:pt>
                <c:pt idx="547">
                  <c:v>2.4554178540999976</c:v>
                </c:pt>
                <c:pt idx="548">
                  <c:v>2.4680479682999978</c:v>
                </c:pt>
                <c:pt idx="549">
                  <c:v>2.4806780824999994</c:v>
                </c:pt>
                <c:pt idx="550">
                  <c:v>2.4963309416499992</c:v>
                </c:pt>
                <c:pt idx="551">
                  <c:v>2.5119838007999995</c:v>
                </c:pt>
                <c:pt idx="552">
                  <c:v>2.5276366599499993</c:v>
                </c:pt>
                <c:pt idx="553">
                  <c:v>2.5432895190999991</c:v>
                </c:pt>
                <c:pt idx="554">
                  <c:v>2.5589423782499994</c:v>
                </c:pt>
                <c:pt idx="555">
                  <c:v>2.5745952373999992</c:v>
                </c:pt>
                <c:pt idx="556">
                  <c:v>2.590248096549999</c:v>
                </c:pt>
                <c:pt idx="557">
                  <c:v>2.6059009556999988</c:v>
                </c:pt>
                <c:pt idx="558">
                  <c:v>2.6215538148499991</c:v>
                </c:pt>
                <c:pt idx="559">
                  <c:v>2.6372066739999989</c:v>
                </c:pt>
                <c:pt idx="560">
                  <c:v>2.6528595331499987</c:v>
                </c:pt>
                <c:pt idx="561">
                  <c:v>2.6685123922999989</c:v>
                </c:pt>
                <c:pt idx="562">
                  <c:v>2.6841652514499987</c:v>
                </c:pt>
                <c:pt idx="563">
                  <c:v>2.699818110599999</c:v>
                </c:pt>
                <c:pt idx="564">
                  <c:v>2.7154709697499988</c:v>
                </c:pt>
                <c:pt idx="565">
                  <c:v>2.7311238288999991</c:v>
                </c:pt>
                <c:pt idx="566">
                  <c:v>2.7467766880499989</c:v>
                </c:pt>
                <c:pt idx="567">
                  <c:v>2.7624295471999991</c:v>
                </c:pt>
                <c:pt idx="568">
                  <c:v>2.7780824063499989</c:v>
                </c:pt>
                <c:pt idx="569">
                  <c:v>2.7937352654999983</c:v>
                </c:pt>
                <c:pt idx="570">
                  <c:v>2.8093881246499981</c:v>
                </c:pt>
                <c:pt idx="571">
                  <c:v>2.8250409837999984</c:v>
                </c:pt>
                <c:pt idx="572">
                  <c:v>2.8406938429499982</c:v>
                </c:pt>
                <c:pt idx="573">
                  <c:v>2.8563467020999984</c:v>
                </c:pt>
                <c:pt idx="574">
                  <c:v>2.8719995612499982</c:v>
                </c:pt>
                <c:pt idx="575">
                  <c:v>2.8876524203999985</c:v>
                </c:pt>
                <c:pt idx="576">
                  <c:v>2.9033052795499983</c:v>
                </c:pt>
                <c:pt idx="577">
                  <c:v>2.9189581386999981</c:v>
                </c:pt>
                <c:pt idx="578">
                  <c:v>2.9346109978499983</c:v>
                </c:pt>
                <c:pt idx="579">
                  <c:v>2.9502638569999977</c:v>
                </c:pt>
                <c:pt idx="580">
                  <c:v>2.9659167161499975</c:v>
                </c:pt>
                <c:pt idx="581">
                  <c:v>2.9815695752999978</c:v>
                </c:pt>
                <c:pt idx="582">
                  <c:v>2.9972224344499976</c:v>
                </c:pt>
                <c:pt idx="583">
                  <c:v>3.0128752935999978</c:v>
                </c:pt>
                <c:pt idx="584">
                  <c:v>3.0285281527499976</c:v>
                </c:pt>
                <c:pt idx="585">
                  <c:v>3.0441810118999979</c:v>
                </c:pt>
                <c:pt idx="586">
                  <c:v>3.0598338710499977</c:v>
                </c:pt>
                <c:pt idx="587">
                  <c:v>3.075486730199998</c:v>
                </c:pt>
                <c:pt idx="588">
                  <c:v>3.0911395893499978</c:v>
                </c:pt>
                <c:pt idx="589">
                  <c:v>3.1067924484999976</c:v>
                </c:pt>
                <c:pt idx="590">
                  <c:v>3.1224453076499974</c:v>
                </c:pt>
                <c:pt idx="591">
                  <c:v>3.1380981667999976</c:v>
                </c:pt>
                <c:pt idx="592">
                  <c:v>3.1537510259499975</c:v>
                </c:pt>
                <c:pt idx="593">
                  <c:v>3.1694038850999977</c:v>
                </c:pt>
                <c:pt idx="594">
                  <c:v>3.1850567442499975</c:v>
                </c:pt>
                <c:pt idx="595">
                  <c:v>3.2007096033999978</c:v>
                </c:pt>
                <c:pt idx="596">
                  <c:v>3.2163624625499976</c:v>
                </c:pt>
                <c:pt idx="597">
                  <c:v>3.2320153216999978</c:v>
                </c:pt>
                <c:pt idx="598">
                  <c:v>3.2476681808499976</c:v>
                </c:pt>
                <c:pt idx="599">
                  <c:v>3.2633210399999997</c:v>
                </c:pt>
                <c:pt idx="600">
                  <c:v>3.2825930581999998</c:v>
                </c:pt>
                <c:pt idx="601">
                  <c:v>3.3018650763999995</c:v>
                </c:pt>
                <c:pt idx="602">
                  <c:v>3.3211370945999992</c:v>
                </c:pt>
                <c:pt idx="603">
                  <c:v>3.3404091127999993</c:v>
                </c:pt>
                <c:pt idx="604">
                  <c:v>3.3596811309999994</c:v>
                </c:pt>
                <c:pt idx="605">
                  <c:v>3.3789531491999991</c:v>
                </c:pt>
                <c:pt idx="606">
                  <c:v>3.3982251673999988</c:v>
                </c:pt>
                <c:pt idx="607">
                  <c:v>3.4174971855999989</c:v>
                </c:pt>
                <c:pt idx="608">
                  <c:v>3.4367692037999991</c:v>
                </c:pt>
                <c:pt idx="609">
                  <c:v>3.4560412219999987</c:v>
                </c:pt>
                <c:pt idx="610">
                  <c:v>3.4753132401999989</c:v>
                </c:pt>
                <c:pt idx="611">
                  <c:v>3.4945852583999986</c:v>
                </c:pt>
                <c:pt idx="612">
                  <c:v>3.5138572765999987</c:v>
                </c:pt>
                <c:pt idx="613">
                  <c:v>3.5331292947999988</c:v>
                </c:pt>
                <c:pt idx="614">
                  <c:v>3.552401312999999</c:v>
                </c:pt>
                <c:pt idx="615">
                  <c:v>3.5716733311999986</c:v>
                </c:pt>
                <c:pt idx="616">
                  <c:v>3.5909453493999988</c:v>
                </c:pt>
                <c:pt idx="617">
                  <c:v>3.6102173675999989</c:v>
                </c:pt>
                <c:pt idx="618">
                  <c:v>3.6294893857999986</c:v>
                </c:pt>
                <c:pt idx="619">
                  <c:v>3.6487614039999983</c:v>
                </c:pt>
                <c:pt idx="620">
                  <c:v>3.6680334221999984</c:v>
                </c:pt>
                <c:pt idx="621">
                  <c:v>3.6873054403999981</c:v>
                </c:pt>
                <c:pt idx="622">
                  <c:v>3.7065774585999982</c:v>
                </c:pt>
                <c:pt idx="623">
                  <c:v>3.7258494767999983</c:v>
                </c:pt>
                <c:pt idx="624">
                  <c:v>3.7451214949999985</c:v>
                </c:pt>
                <c:pt idx="625">
                  <c:v>3.7643935131999982</c:v>
                </c:pt>
                <c:pt idx="626">
                  <c:v>3.7836655313999983</c:v>
                </c:pt>
                <c:pt idx="627">
                  <c:v>3.8029375495999984</c:v>
                </c:pt>
                <c:pt idx="628">
                  <c:v>3.8222095677999981</c:v>
                </c:pt>
                <c:pt idx="629">
                  <c:v>3.8414815859999973</c:v>
                </c:pt>
                <c:pt idx="630">
                  <c:v>3.8607536041999975</c:v>
                </c:pt>
                <c:pt idx="631">
                  <c:v>3.8800256223999972</c:v>
                </c:pt>
                <c:pt idx="632">
                  <c:v>3.8992976405999973</c:v>
                </c:pt>
                <c:pt idx="633">
                  <c:v>3.9185696587999974</c:v>
                </c:pt>
                <c:pt idx="634">
                  <c:v>3.9378416769999971</c:v>
                </c:pt>
                <c:pt idx="635">
                  <c:v>3.9571136951999972</c:v>
                </c:pt>
                <c:pt idx="636">
                  <c:v>3.9763857133999974</c:v>
                </c:pt>
                <c:pt idx="637">
                  <c:v>3.9956577315999975</c:v>
                </c:pt>
                <c:pt idx="638">
                  <c:v>4.0149297497999976</c:v>
                </c:pt>
                <c:pt idx="639">
                  <c:v>4.0342017679999964</c:v>
                </c:pt>
                <c:pt idx="640">
                  <c:v>4.0534737861999961</c:v>
                </c:pt>
                <c:pt idx="641">
                  <c:v>4.0727458043999967</c:v>
                </c:pt>
                <c:pt idx="642">
                  <c:v>4.0920178225999964</c:v>
                </c:pt>
                <c:pt idx="643">
                  <c:v>4.111289840799996</c:v>
                </c:pt>
                <c:pt idx="644">
                  <c:v>4.1305618589999966</c:v>
                </c:pt>
                <c:pt idx="645">
                  <c:v>4.1498338771999963</c:v>
                </c:pt>
                <c:pt idx="646">
                  <c:v>4.169105895399996</c:v>
                </c:pt>
                <c:pt idx="647">
                  <c:v>4.1883779135999966</c:v>
                </c:pt>
                <c:pt idx="648">
                  <c:v>4.2076499317999962</c:v>
                </c:pt>
                <c:pt idx="649">
                  <c:v>4.2269219499999995</c:v>
                </c:pt>
                <c:pt idx="650">
                  <c:v>4.2498930407</c:v>
                </c:pt>
                <c:pt idx="651">
                  <c:v>4.2728641314000004</c:v>
                </c:pt>
                <c:pt idx="652">
                  <c:v>4.2958352221</c:v>
                </c:pt>
                <c:pt idx="653">
                  <c:v>4.3188063128000005</c:v>
                </c:pt>
                <c:pt idx="654">
                  <c:v>4.341777403500001</c:v>
                </c:pt>
                <c:pt idx="655">
                  <c:v>4.3647484942000014</c:v>
                </c:pt>
                <c:pt idx="656">
                  <c:v>4.3877195849000019</c:v>
                </c:pt>
                <c:pt idx="657">
                  <c:v>4.4106906756000015</c:v>
                </c:pt>
                <c:pt idx="658">
                  <c:v>4.433661766300002</c:v>
                </c:pt>
                <c:pt idx="659">
                  <c:v>4.4566328570000024</c:v>
                </c:pt>
                <c:pt idx="660">
                  <c:v>4.479603947700002</c:v>
                </c:pt>
                <c:pt idx="661">
                  <c:v>4.5025750384000025</c:v>
                </c:pt>
                <c:pt idx="662">
                  <c:v>4.5255461291000021</c:v>
                </c:pt>
                <c:pt idx="663">
                  <c:v>4.5485172198000026</c:v>
                </c:pt>
                <c:pt idx="664">
                  <c:v>4.5714883105000022</c:v>
                </c:pt>
                <c:pt idx="665">
                  <c:v>4.5944594012000026</c:v>
                </c:pt>
                <c:pt idx="666">
                  <c:v>4.6174304919000022</c:v>
                </c:pt>
                <c:pt idx="667">
                  <c:v>4.6404015826000027</c:v>
                </c:pt>
                <c:pt idx="668">
                  <c:v>4.6633726733000023</c:v>
                </c:pt>
                <c:pt idx="669">
                  <c:v>4.6863437640000063</c:v>
                </c:pt>
                <c:pt idx="670">
                  <c:v>4.7093148547000059</c:v>
                </c:pt>
                <c:pt idx="671">
                  <c:v>4.7322859454000064</c:v>
                </c:pt>
                <c:pt idx="672">
                  <c:v>4.7552570361000059</c:v>
                </c:pt>
                <c:pt idx="673">
                  <c:v>4.7782281268000064</c:v>
                </c:pt>
                <c:pt idx="674">
                  <c:v>4.801199217500006</c:v>
                </c:pt>
                <c:pt idx="675">
                  <c:v>4.8241703082000065</c:v>
                </c:pt>
                <c:pt idx="676">
                  <c:v>4.8471413989000061</c:v>
                </c:pt>
                <c:pt idx="677">
                  <c:v>4.8701124896000065</c:v>
                </c:pt>
                <c:pt idx="678">
                  <c:v>4.8930835803000061</c:v>
                </c:pt>
                <c:pt idx="679">
                  <c:v>4.9160546710000093</c:v>
                </c:pt>
                <c:pt idx="680">
                  <c:v>4.9390257617000088</c:v>
                </c:pt>
                <c:pt idx="681">
                  <c:v>4.9619968524000093</c:v>
                </c:pt>
                <c:pt idx="682">
                  <c:v>4.9849679431000089</c:v>
                </c:pt>
                <c:pt idx="683">
                  <c:v>5.0079390338000094</c:v>
                </c:pt>
                <c:pt idx="684">
                  <c:v>5.030910124500009</c:v>
                </c:pt>
                <c:pt idx="685">
                  <c:v>5.0538812152000094</c:v>
                </c:pt>
                <c:pt idx="686">
                  <c:v>5.076852305900009</c:v>
                </c:pt>
                <c:pt idx="687">
                  <c:v>5.0998233966000095</c:v>
                </c:pt>
                <c:pt idx="688">
                  <c:v>5.1227944873000091</c:v>
                </c:pt>
                <c:pt idx="689">
                  <c:v>5.1457655780000122</c:v>
                </c:pt>
                <c:pt idx="690">
                  <c:v>5.1687366687000118</c:v>
                </c:pt>
                <c:pt idx="691">
                  <c:v>5.1917077594000123</c:v>
                </c:pt>
                <c:pt idx="692">
                  <c:v>5.2146788501000119</c:v>
                </c:pt>
                <c:pt idx="693">
                  <c:v>5.2376499408000123</c:v>
                </c:pt>
                <c:pt idx="694">
                  <c:v>5.2606210315000119</c:v>
                </c:pt>
                <c:pt idx="695">
                  <c:v>5.2835921222000124</c:v>
                </c:pt>
                <c:pt idx="696">
                  <c:v>5.306563212900012</c:v>
                </c:pt>
                <c:pt idx="697">
                  <c:v>5.3295343036000125</c:v>
                </c:pt>
                <c:pt idx="698">
                  <c:v>5.352505394300012</c:v>
                </c:pt>
                <c:pt idx="699">
                  <c:v>5.3754764849999992</c:v>
                </c:pt>
                <c:pt idx="700">
                  <c:v>5.4028426722999994</c:v>
                </c:pt>
                <c:pt idx="701">
                  <c:v>5.4302088595999995</c:v>
                </c:pt>
                <c:pt idx="702">
                  <c:v>5.4575750469000006</c:v>
                </c:pt>
                <c:pt idx="703">
                  <c:v>5.4849412342000008</c:v>
                </c:pt>
                <c:pt idx="704">
                  <c:v>5.512307421500001</c:v>
                </c:pt>
                <c:pt idx="705">
                  <c:v>5.5396736088000011</c:v>
                </c:pt>
                <c:pt idx="706">
                  <c:v>5.5670397961000013</c:v>
                </c:pt>
                <c:pt idx="707">
                  <c:v>5.5944059834000024</c:v>
                </c:pt>
                <c:pt idx="708">
                  <c:v>5.6217721707000026</c:v>
                </c:pt>
                <c:pt idx="709">
                  <c:v>5.6491383580000027</c:v>
                </c:pt>
                <c:pt idx="710">
                  <c:v>5.6765045453000029</c:v>
                </c:pt>
                <c:pt idx="711">
                  <c:v>5.7038707326000031</c:v>
                </c:pt>
                <c:pt idx="712">
                  <c:v>5.7312369199000024</c:v>
                </c:pt>
                <c:pt idx="713">
                  <c:v>5.7586031072000026</c:v>
                </c:pt>
                <c:pt idx="714">
                  <c:v>5.7859692945000027</c:v>
                </c:pt>
                <c:pt idx="715">
                  <c:v>5.8133354818000029</c:v>
                </c:pt>
                <c:pt idx="716">
                  <c:v>5.8407016691000031</c:v>
                </c:pt>
                <c:pt idx="717">
                  <c:v>5.8680678564000024</c:v>
                </c:pt>
                <c:pt idx="718">
                  <c:v>5.8954340437000026</c:v>
                </c:pt>
                <c:pt idx="719">
                  <c:v>5.9228002310000072</c:v>
                </c:pt>
                <c:pt idx="720">
                  <c:v>5.9501664183000074</c:v>
                </c:pt>
                <c:pt idx="721">
                  <c:v>5.9775326056000075</c:v>
                </c:pt>
                <c:pt idx="722">
                  <c:v>6.0048987929000068</c:v>
                </c:pt>
                <c:pt idx="723">
                  <c:v>6.032264980200007</c:v>
                </c:pt>
                <c:pt idx="724">
                  <c:v>6.0596311675000072</c:v>
                </c:pt>
                <c:pt idx="725">
                  <c:v>6.0869973548000074</c:v>
                </c:pt>
                <c:pt idx="726">
                  <c:v>6.1143635421000075</c:v>
                </c:pt>
                <c:pt idx="727">
                  <c:v>6.1417297294000068</c:v>
                </c:pt>
                <c:pt idx="728">
                  <c:v>6.169095916700007</c:v>
                </c:pt>
                <c:pt idx="729">
                  <c:v>6.1964621040000107</c:v>
                </c:pt>
                <c:pt idx="730">
                  <c:v>6.2238282913000109</c:v>
                </c:pt>
                <c:pt idx="731">
                  <c:v>6.2511944786000111</c:v>
                </c:pt>
                <c:pt idx="732">
                  <c:v>6.2785606659000104</c:v>
                </c:pt>
                <c:pt idx="733">
                  <c:v>6.3059268532000106</c:v>
                </c:pt>
                <c:pt idx="734">
                  <c:v>6.3332930405000107</c:v>
                </c:pt>
                <c:pt idx="735">
                  <c:v>6.3606592278000109</c:v>
                </c:pt>
                <c:pt idx="736">
                  <c:v>6.3880254151000111</c:v>
                </c:pt>
                <c:pt idx="737">
                  <c:v>6.4153916024000104</c:v>
                </c:pt>
                <c:pt idx="738">
                  <c:v>6.4427577897000106</c:v>
                </c:pt>
                <c:pt idx="739">
                  <c:v>6.4701239770000143</c:v>
                </c:pt>
                <c:pt idx="740">
                  <c:v>6.4974901643000145</c:v>
                </c:pt>
                <c:pt idx="741">
                  <c:v>6.5248563516000146</c:v>
                </c:pt>
                <c:pt idx="742">
                  <c:v>6.5522225389000139</c:v>
                </c:pt>
                <c:pt idx="743">
                  <c:v>6.5795887262000141</c:v>
                </c:pt>
                <c:pt idx="744">
                  <c:v>6.6069549135000143</c:v>
                </c:pt>
                <c:pt idx="745">
                  <c:v>6.6343211008000145</c:v>
                </c:pt>
                <c:pt idx="746">
                  <c:v>6.6616872881000146</c:v>
                </c:pt>
                <c:pt idx="747">
                  <c:v>6.6890534754000139</c:v>
                </c:pt>
                <c:pt idx="748">
                  <c:v>6.7164196627000141</c:v>
                </c:pt>
                <c:pt idx="749">
                  <c:v>6.7437858499999992</c:v>
                </c:pt>
                <c:pt idx="750">
                  <c:v>6.7766273758499995</c:v>
                </c:pt>
                <c:pt idx="751">
                  <c:v>6.8094689016999999</c:v>
                </c:pt>
                <c:pt idx="752">
                  <c:v>6.8423104275500011</c:v>
                </c:pt>
                <c:pt idx="753">
                  <c:v>6.8751519534000014</c:v>
                </c:pt>
                <c:pt idx="754">
                  <c:v>6.9079934792500017</c:v>
                </c:pt>
                <c:pt idx="755">
                  <c:v>6.9408350051000021</c:v>
                </c:pt>
                <c:pt idx="756">
                  <c:v>6.9736765309500024</c:v>
                </c:pt>
                <c:pt idx="757">
                  <c:v>7.0065180568000036</c:v>
                </c:pt>
                <c:pt idx="758">
                  <c:v>7.0393595826500039</c:v>
                </c:pt>
                <c:pt idx="759">
                  <c:v>7.0722011085000043</c:v>
                </c:pt>
                <c:pt idx="760">
                  <c:v>7.1050426343500046</c:v>
                </c:pt>
                <c:pt idx="761">
                  <c:v>7.137884160200004</c:v>
                </c:pt>
                <c:pt idx="762">
                  <c:v>7.1707256860500044</c:v>
                </c:pt>
                <c:pt idx="763">
                  <c:v>7.2035672119000047</c:v>
                </c:pt>
                <c:pt idx="764">
                  <c:v>7.2364087377500041</c:v>
                </c:pt>
                <c:pt idx="765">
                  <c:v>7.2692502636000045</c:v>
                </c:pt>
                <c:pt idx="766">
                  <c:v>7.3020917894500048</c:v>
                </c:pt>
                <c:pt idx="767">
                  <c:v>7.3349333153000043</c:v>
                </c:pt>
                <c:pt idx="768">
                  <c:v>7.3677748411500046</c:v>
                </c:pt>
                <c:pt idx="769">
                  <c:v>7.4006163670000094</c:v>
                </c:pt>
                <c:pt idx="770">
                  <c:v>7.4334578928500097</c:v>
                </c:pt>
                <c:pt idx="771">
                  <c:v>7.4662994187000091</c:v>
                </c:pt>
                <c:pt idx="772">
                  <c:v>7.4991409445500095</c:v>
                </c:pt>
                <c:pt idx="773">
                  <c:v>7.5319824704000098</c:v>
                </c:pt>
                <c:pt idx="774">
                  <c:v>7.5648239962500092</c:v>
                </c:pt>
                <c:pt idx="775">
                  <c:v>7.5976655221000096</c:v>
                </c:pt>
                <c:pt idx="776">
                  <c:v>7.6305070479500099</c:v>
                </c:pt>
                <c:pt idx="777">
                  <c:v>7.6633485738000093</c:v>
                </c:pt>
                <c:pt idx="778">
                  <c:v>7.6961900996500097</c:v>
                </c:pt>
                <c:pt idx="779">
                  <c:v>7.7290316255000144</c:v>
                </c:pt>
                <c:pt idx="780">
                  <c:v>7.7618731513500148</c:v>
                </c:pt>
                <c:pt idx="781">
                  <c:v>7.7947146772000142</c:v>
                </c:pt>
                <c:pt idx="782">
                  <c:v>7.8275562030500145</c:v>
                </c:pt>
                <c:pt idx="783">
                  <c:v>7.8603977289000149</c:v>
                </c:pt>
                <c:pt idx="784">
                  <c:v>7.8932392547500143</c:v>
                </c:pt>
                <c:pt idx="785">
                  <c:v>7.9260807806000146</c:v>
                </c:pt>
                <c:pt idx="786">
                  <c:v>7.958922306450015</c:v>
                </c:pt>
                <c:pt idx="787">
                  <c:v>7.9917638323000144</c:v>
                </c:pt>
                <c:pt idx="788">
                  <c:v>8.0246053581500139</c:v>
                </c:pt>
                <c:pt idx="789">
                  <c:v>8.0574468840000186</c:v>
                </c:pt>
                <c:pt idx="790">
                  <c:v>8.0902884098500181</c:v>
                </c:pt>
                <c:pt idx="791">
                  <c:v>8.1231299357000193</c:v>
                </c:pt>
                <c:pt idx="792">
                  <c:v>8.1559714615500187</c:v>
                </c:pt>
                <c:pt idx="793">
                  <c:v>8.1888129874000182</c:v>
                </c:pt>
                <c:pt idx="794">
                  <c:v>8.2216545132500194</c:v>
                </c:pt>
                <c:pt idx="795">
                  <c:v>8.2544960391000188</c:v>
                </c:pt>
                <c:pt idx="796">
                  <c:v>8.2873375649500183</c:v>
                </c:pt>
                <c:pt idx="797">
                  <c:v>8.3201790908000195</c:v>
                </c:pt>
                <c:pt idx="798">
                  <c:v>8.3530206166500189</c:v>
                </c:pt>
                <c:pt idx="799">
                  <c:v>8.3858621425000006</c:v>
                </c:pt>
                <c:pt idx="800">
                  <c:v>8.4240476238500008</c:v>
                </c:pt>
                <c:pt idx="801">
                  <c:v>8.462233105200001</c:v>
                </c:pt>
                <c:pt idx="802">
                  <c:v>8.500418586550003</c:v>
                </c:pt>
                <c:pt idx="803">
                  <c:v>8.5386040679000033</c:v>
                </c:pt>
                <c:pt idx="804">
                  <c:v>8.5767895492500035</c:v>
                </c:pt>
                <c:pt idx="805">
                  <c:v>8.6149750306000037</c:v>
                </c:pt>
                <c:pt idx="806">
                  <c:v>8.6531605119500039</c:v>
                </c:pt>
                <c:pt idx="807">
                  <c:v>8.6913459933000059</c:v>
                </c:pt>
                <c:pt idx="808">
                  <c:v>8.7295314746500061</c:v>
                </c:pt>
                <c:pt idx="809">
                  <c:v>8.7677169560000063</c:v>
                </c:pt>
                <c:pt idx="810">
                  <c:v>8.8059024373500066</c:v>
                </c:pt>
                <c:pt idx="811">
                  <c:v>8.8440879187000068</c:v>
                </c:pt>
                <c:pt idx="812">
                  <c:v>8.882273400050007</c:v>
                </c:pt>
                <c:pt idx="813">
                  <c:v>8.9204588814000072</c:v>
                </c:pt>
                <c:pt idx="814">
                  <c:v>8.9586443627500056</c:v>
                </c:pt>
                <c:pt idx="815">
                  <c:v>8.9968298441000059</c:v>
                </c:pt>
                <c:pt idx="816">
                  <c:v>9.0350153254500061</c:v>
                </c:pt>
                <c:pt idx="817">
                  <c:v>9.0732008068000063</c:v>
                </c:pt>
                <c:pt idx="818">
                  <c:v>9.1113862881500065</c:v>
                </c:pt>
                <c:pt idx="819">
                  <c:v>9.1495717695000121</c:v>
                </c:pt>
                <c:pt idx="820">
                  <c:v>9.1877572508500123</c:v>
                </c:pt>
                <c:pt idx="821">
                  <c:v>9.2259427322000125</c:v>
                </c:pt>
                <c:pt idx="822">
                  <c:v>9.2641282135500127</c:v>
                </c:pt>
                <c:pt idx="823">
                  <c:v>9.3023136949000129</c:v>
                </c:pt>
                <c:pt idx="824">
                  <c:v>9.3404991762500114</c:v>
                </c:pt>
                <c:pt idx="825">
                  <c:v>9.3786846576000116</c:v>
                </c:pt>
                <c:pt idx="826">
                  <c:v>9.4168701389500118</c:v>
                </c:pt>
                <c:pt idx="827">
                  <c:v>9.455055620300012</c:v>
                </c:pt>
                <c:pt idx="828">
                  <c:v>9.4932411016500122</c:v>
                </c:pt>
                <c:pt idx="829">
                  <c:v>9.5314265830000178</c:v>
                </c:pt>
                <c:pt idx="830">
                  <c:v>9.569612064350018</c:v>
                </c:pt>
                <c:pt idx="831">
                  <c:v>9.6077975457000182</c:v>
                </c:pt>
                <c:pt idx="832">
                  <c:v>9.6459830270500184</c:v>
                </c:pt>
                <c:pt idx="833">
                  <c:v>9.6841685084000186</c:v>
                </c:pt>
                <c:pt idx="834">
                  <c:v>9.7223539897500171</c:v>
                </c:pt>
                <c:pt idx="835">
                  <c:v>9.7605394711000173</c:v>
                </c:pt>
                <c:pt idx="836">
                  <c:v>9.7987249524500175</c:v>
                </c:pt>
                <c:pt idx="837">
                  <c:v>9.8369104338000177</c:v>
                </c:pt>
                <c:pt idx="838">
                  <c:v>9.8750959151500179</c:v>
                </c:pt>
                <c:pt idx="839">
                  <c:v>9.9132813965000217</c:v>
                </c:pt>
                <c:pt idx="840">
                  <c:v>9.9514668778500219</c:v>
                </c:pt>
                <c:pt idx="841">
                  <c:v>9.9896523592000221</c:v>
                </c:pt>
                <c:pt idx="842">
                  <c:v>10.027837840550022</c:v>
                </c:pt>
                <c:pt idx="843">
                  <c:v>10.066023321900023</c:v>
                </c:pt>
                <c:pt idx="844">
                  <c:v>10.104208803250021</c:v>
                </c:pt>
                <c:pt idx="845">
                  <c:v>10.142394284600021</c:v>
                </c:pt>
                <c:pt idx="846">
                  <c:v>10.180579765950021</c:v>
                </c:pt>
                <c:pt idx="847">
                  <c:v>10.218765247300022</c:v>
                </c:pt>
                <c:pt idx="848">
                  <c:v>10.256950728650022</c:v>
                </c:pt>
                <c:pt idx="849">
                  <c:v>10.295136210000001</c:v>
                </c:pt>
                <c:pt idx="850">
                  <c:v>10.337913762650002</c:v>
                </c:pt>
                <c:pt idx="851">
                  <c:v>10.380691315300002</c:v>
                </c:pt>
                <c:pt idx="852">
                  <c:v>10.423468867950003</c:v>
                </c:pt>
                <c:pt idx="853">
                  <c:v>10.466246420600003</c:v>
                </c:pt>
                <c:pt idx="854">
                  <c:v>10.509023973250004</c:v>
                </c:pt>
                <c:pt idx="855">
                  <c:v>10.551801525900006</c:v>
                </c:pt>
                <c:pt idx="856">
                  <c:v>10.594579078550005</c:v>
                </c:pt>
                <c:pt idx="857">
                  <c:v>10.637356631200007</c:v>
                </c:pt>
                <c:pt idx="858">
                  <c:v>10.680134183850006</c:v>
                </c:pt>
                <c:pt idx="859">
                  <c:v>10.722911736500008</c:v>
                </c:pt>
                <c:pt idx="860">
                  <c:v>10.765689289150007</c:v>
                </c:pt>
                <c:pt idx="861">
                  <c:v>10.808466841800007</c:v>
                </c:pt>
                <c:pt idx="862">
                  <c:v>10.851244394450008</c:v>
                </c:pt>
                <c:pt idx="863">
                  <c:v>10.894021947100008</c:v>
                </c:pt>
                <c:pt idx="864">
                  <c:v>10.936799499750007</c:v>
                </c:pt>
                <c:pt idx="865">
                  <c:v>10.979577052400007</c:v>
                </c:pt>
                <c:pt idx="866">
                  <c:v>11.022354605050008</c:v>
                </c:pt>
                <c:pt idx="867">
                  <c:v>11.065132157700008</c:v>
                </c:pt>
                <c:pt idx="868">
                  <c:v>11.107909710350008</c:v>
                </c:pt>
                <c:pt idx="869">
                  <c:v>11.150687263000012</c:v>
                </c:pt>
                <c:pt idx="870">
                  <c:v>11.193464815650012</c:v>
                </c:pt>
                <c:pt idx="871">
                  <c:v>11.236242368300012</c:v>
                </c:pt>
                <c:pt idx="872">
                  <c:v>11.279019920950013</c:v>
                </c:pt>
                <c:pt idx="873">
                  <c:v>11.321797473600013</c:v>
                </c:pt>
                <c:pt idx="874">
                  <c:v>11.364575026250012</c:v>
                </c:pt>
                <c:pt idx="875">
                  <c:v>11.407352578900012</c:v>
                </c:pt>
                <c:pt idx="876">
                  <c:v>11.450130131550013</c:v>
                </c:pt>
                <c:pt idx="877">
                  <c:v>11.492907684200013</c:v>
                </c:pt>
                <c:pt idx="878">
                  <c:v>11.535685236850012</c:v>
                </c:pt>
                <c:pt idx="879">
                  <c:v>11.578462789500019</c:v>
                </c:pt>
                <c:pt idx="880">
                  <c:v>11.621240342150019</c:v>
                </c:pt>
                <c:pt idx="881">
                  <c:v>11.664017894800018</c:v>
                </c:pt>
                <c:pt idx="882">
                  <c:v>11.70679544745002</c:v>
                </c:pt>
                <c:pt idx="883">
                  <c:v>11.749573000100019</c:v>
                </c:pt>
                <c:pt idx="884">
                  <c:v>11.792350552750019</c:v>
                </c:pt>
                <c:pt idx="885">
                  <c:v>11.835128105400019</c:v>
                </c:pt>
                <c:pt idx="886">
                  <c:v>11.87790565805002</c:v>
                </c:pt>
                <c:pt idx="887">
                  <c:v>11.92068321070002</c:v>
                </c:pt>
                <c:pt idx="888">
                  <c:v>11.963460763350019</c:v>
                </c:pt>
                <c:pt idx="889">
                  <c:v>12.006238316000026</c:v>
                </c:pt>
                <c:pt idx="890">
                  <c:v>12.049015868650025</c:v>
                </c:pt>
                <c:pt idx="891">
                  <c:v>12.091793421300025</c:v>
                </c:pt>
                <c:pt idx="892">
                  <c:v>12.134570973950026</c:v>
                </c:pt>
                <c:pt idx="893">
                  <c:v>12.177348526600026</c:v>
                </c:pt>
                <c:pt idx="894">
                  <c:v>12.220126079250026</c:v>
                </c:pt>
                <c:pt idx="895">
                  <c:v>12.262903631900025</c:v>
                </c:pt>
                <c:pt idx="896">
                  <c:v>12.305681184550027</c:v>
                </c:pt>
                <c:pt idx="897">
                  <c:v>12.348458737200026</c:v>
                </c:pt>
                <c:pt idx="898">
                  <c:v>12.391236289850026</c:v>
                </c:pt>
                <c:pt idx="899">
                  <c:v>12.434013842500001</c:v>
                </c:pt>
                <c:pt idx="900">
                  <c:v>12.481654014300002</c:v>
                </c:pt>
                <c:pt idx="901">
                  <c:v>12.529294186100001</c:v>
                </c:pt>
                <c:pt idx="902">
                  <c:v>12.576934357900003</c:v>
                </c:pt>
                <c:pt idx="903">
                  <c:v>12.624574529700004</c:v>
                </c:pt>
                <c:pt idx="904">
                  <c:v>12.672214701500003</c:v>
                </c:pt>
                <c:pt idx="905">
                  <c:v>12.719854873300005</c:v>
                </c:pt>
                <c:pt idx="906">
                  <c:v>12.767495045100006</c:v>
                </c:pt>
                <c:pt idx="907">
                  <c:v>12.815135216900007</c:v>
                </c:pt>
                <c:pt idx="908">
                  <c:v>12.862775388700006</c:v>
                </c:pt>
                <c:pt idx="909">
                  <c:v>12.910415560500008</c:v>
                </c:pt>
                <c:pt idx="910">
                  <c:v>12.958055732300007</c:v>
                </c:pt>
                <c:pt idx="911">
                  <c:v>13.005695904100008</c:v>
                </c:pt>
                <c:pt idx="912">
                  <c:v>13.053336075900008</c:v>
                </c:pt>
                <c:pt idx="913">
                  <c:v>13.100976247700007</c:v>
                </c:pt>
                <c:pt idx="914">
                  <c:v>13.148616419500009</c:v>
                </c:pt>
                <c:pt idx="915">
                  <c:v>13.196256591300008</c:v>
                </c:pt>
                <c:pt idx="916">
                  <c:v>13.243896763100008</c:v>
                </c:pt>
                <c:pt idx="917">
                  <c:v>13.291536934900007</c:v>
                </c:pt>
                <c:pt idx="918">
                  <c:v>13.339177106700008</c:v>
                </c:pt>
                <c:pt idx="919">
                  <c:v>13.386817278500015</c:v>
                </c:pt>
                <c:pt idx="920">
                  <c:v>13.434457450300014</c:v>
                </c:pt>
                <c:pt idx="921">
                  <c:v>13.482097622100015</c:v>
                </c:pt>
                <c:pt idx="922">
                  <c:v>13.529737793900015</c:v>
                </c:pt>
                <c:pt idx="923">
                  <c:v>13.577377965700014</c:v>
                </c:pt>
                <c:pt idx="924">
                  <c:v>13.625018137500014</c:v>
                </c:pt>
                <c:pt idx="925">
                  <c:v>13.672658309300015</c:v>
                </c:pt>
                <c:pt idx="926">
                  <c:v>13.720298481100015</c:v>
                </c:pt>
                <c:pt idx="927">
                  <c:v>13.767938652900014</c:v>
                </c:pt>
                <c:pt idx="928">
                  <c:v>13.815578824700015</c:v>
                </c:pt>
                <c:pt idx="929">
                  <c:v>13.86321899650002</c:v>
                </c:pt>
                <c:pt idx="930">
                  <c:v>13.91085916830002</c:v>
                </c:pt>
                <c:pt idx="931">
                  <c:v>13.958499340100021</c:v>
                </c:pt>
                <c:pt idx="932">
                  <c:v>14.00613951190002</c:v>
                </c:pt>
                <c:pt idx="933">
                  <c:v>14.05377968370002</c:v>
                </c:pt>
                <c:pt idx="934">
                  <c:v>14.101419855500019</c:v>
                </c:pt>
                <c:pt idx="935">
                  <c:v>14.14906002730002</c:v>
                </c:pt>
                <c:pt idx="936">
                  <c:v>14.19670019910002</c:v>
                </c:pt>
                <c:pt idx="937">
                  <c:v>14.244340370900019</c:v>
                </c:pt>
                <c:pt idx="938">
                  <c:v>14.291980542700021</c:v>
                </c:pt>
                <c:pt idx="939">
                  <c:v>14.339620714500027</c:v>
                </c:pt>
                <c:pt idx="940">
                  <c:v>14.387260886300027</c:v>
                </c:pt>
                <c:pt idx="941">
                  <c:v>14.434901058100028</c:v>
                </c:pt>
                <c:pt idx="942">
                  <c:v>14.482541229900027</c:v>
                </c:pt>
                <c:pt idx="943">
                  <c:v>14.530181401700027</c:v>
                </c:pt>
                <c:pt idx="944">
                  <c:v>14.577821573500028</c:v>
                </c:pt>
                <c:pt idx="945">
                  <c:v>14.625461745300028</c:v>
                </c:pt>
                <c:pt idx="946">
                  <c:v>14.673101917100027</c:v>
                </c:pt>
                <c:pt idx="947">
                  <c:v>14.720742088900026</c:v>
                </c:pt>
                <c:pt idx="948">
                  <c:v>14.768382260700028</c:v>
                </c:pt>
                <c:pt idx="949">
                  <c:v>14.816022432500001</c:v>
                </c:pt>
                <c:pt idx="950">
                  <c:v>14.868322650450001</c:v>
                </c:pt>
                <c:pt idx="951">
                  <c:v>14.920622868400002</c:v>
                </c:pt>
                <c:pt idx="952">
                  <c:v>14.972923086350002</c:v>
                </c:pt>
                <c:pt idx="953">
                  <c:v>15.025223304300004</c:v>
                </c:pt>
                <c:pt idx="954">
                  <c:v>15.077523522250004</c:v>
                </c:pt>
                <c:pt idx="955">
                  <c:v>15.129823740200004</c:v>
                </c:pt>
                <c:pt idx="956">
                  <c:v>15.182123958150006</c:v>
                </c:pt>
                <c:pt idx="957">
                  <c:v>15.234424176100006</c:v>
                </c:pt>
                <c:pt idx="958">
                  <c:v>15.286724394050008</c:v>
                </c:pt>
                <c:pt idx="959">
                  <c:v>15.339024612000008</c:v>
                </c:pt>
                <c:pt idx="960">
                  <c:v>15.391324829950008</c:v>
                </c:pt>
                <c:pt idx="961">
                  <c:v>15.443625047900008</c:v>
                </c:pt>
                <c:pt idx="962">
                  <c:v>15.495925265850008</c:v>
                </c:pt>
                <c:pt idx="963">
                  <c:v>15.548225483800008</c:v>
                </c:pt>
                <c:pt idx="964">
                  <c:v>15.600525701750009</c:v>
                </c:pt>
                <c:pt idx="965">
                  <c:v>15.652825919700009</c:v>
                </c:pt>
                <c:pt idx="966">
                  <c:v>15.705126137650009</c:v>
                </c:pt>
                <c:pt idx="967">
                  <c:v>15.757426355600009</c:v>
                </c:pt>
                <c:pt idx="968">
                  <c:v>15.809726573550007</c:v>
                </c:pt>
                <c:pt idx="969">
                  <c:v>15.862026791500014</c:v>
                </c:pt>
                <c:pt idx="970">
                  <c:v>15.914327009450014</c:v>
                </c:pt>
                <c:pt idx="971">
                  <c:v>15.966627227400014</c:v>
                </c:pt>
                <c:pt idx="972">
                  <c:v>16.018927445350013</c:v>
                </c:pt>
                <c:pt idx="973">
                  <c:v>16.071227663300014</c:v>
                </c:pt>
                <c:pt idx="974">
                  <c:v>16.123527881250013</c:v>
                </c:pt>
                <c:pt idx="975">
                  <c:v>16.175828099200015</c:v>
                </c:pt>
                <c:pt idx="976">
                  <c:v>16.228128317150013</c:v>
                </c:pt>
                <c:pt idx="977">
                  <c:v>16.280428535100015</c:v>
                </c:pt>
                <c:pt idx="978">
                  <c:v>16.332728753050013</c:v>
                </c:pt>
                <c:pt idx="979">
                  <c:v>16.385028971000022</c:v>
                </c:pt>
                <c:pt idx="980">
                  <c:v>16.43732918895002</c:v>
                </c:pt>
                <c:pt idx="981">
                  <c:v>16.489629406900022</c:v>
                </c:pt>
                <c:pt idx="982">
                  <c:v>16.54192962485002</c:v>
                </c:pt>
                <c:pt idx="983">
                  <c:v>16.594229842800022</c:v>
                </c:pt>
                <c:pt idx="984">
                  <c:v>16.64653006075002</c:v>
                </c:pt>
                <c:pt idx="985">
                  <c:v>16.698830278700022</c:v>
                </c:pt>
                <c:pt idx="986">
                  <c:v>16.751130496650021</c:v>
                </c:pt>
                <c:pt idx="987">
                  <c:v>16.803430714600022</c:v>
                </c:pt>
                <c:pt idx="988">
                  <c:v>16.855730932550021</c:v>
                </c:pt>
                <c:pt idx="989">
                  <c:v>16.90803115050003</c:v>
                </c:pt>
                <c:pt idx="990">
                  <c:v>16.960331368450028</c:v>
                </c:pt>
                <c:pt idx="991">
                  <c:v>17.01263158640003</c:v>
                </c:pt>
                <c:pt idx="992">
                  <c:v>17.064931804350028</c:v>
                </c:pt>
                <c:pt idx="993">
                  <c:v>17.11723202230003</c:v>
                </c:pt>
                <c:pt idx="994">
                  <c:v>17.169532240250028</c:v>
                </c:pt>
                <c:pt idx="995">
                  <c:v>17.22183245820003</c:v>
                </c:pt>
                <c:pt idx="996">
                  <c:v>17.274132676150028</c:v>
                </c:pt>
                <c:pt idx="997">
                  <c:v>17.32643289410003</c:v>
                </c:pt>
                <c:pt idx="998">
                  <c:v>17.378733112050028</c:v>
                </c:pt>
                <c:pt idx="999">
                  <c:v>17.431033329999998</c:v>
                </c:pt>
                <c:pt idx="1000">
                  <c:v>17.4875194627</c:v>
                </c:pt>
                <c:pt idx="1001">
                  <c:v>17.544005595399998</c:v>
                </c:pt>
                <c:pt idx="1002">
                  <c:v>17.6004917281</c:v>
                </c:pt>
                <c:pt idx="1003">
                  <c:v>17.656977860800001</c:v>
                </c:pt>
                <c:pt idx="1004">
                  <c:v>17.7134639935</c:v>
                </c:pt>
                <c:pt idx="1005">
                  <c:v>17.769950126200001</c:v>
                </c:pt>
                <c:pt idx="1006">
                  <c:v>17.826436258900003</c:v>
                </c:pt>
                <c:pt idx="1007">
                  <c:v>17.882922391600005</c:v>
                </c:pt>
                <c:pt idx="1008">
                  <c:v>17.939408524300003</c:v>
                </c:pt>
                <c:pt idx="1009">
                  <c:v>17.995894657000004</c:v>
                </c:pt>
                <c:pt idx="1010">
                  <c:v>18.052380789700006</c:v>
                </c:pt>
                <c:pt idx="1011">
                  <c:v>18.108866922400004</c:v>
                </c:pt>
                <c:pt idx="1012">
                  <c:v>18.165353055100006</c:v>
                </c:pt>
                <c:pt idx="1013">
                  <c:v>18.221839187800004</c:v>
                </c:pt>
                <c:pt idx="1014">
                  <c:v>18.278325320500006</c:v>
                </c:pt>
                <c:pt idx="1015">
                  <c:v>18.334811453200004</c:v>
                </c:pt>
                <c:pt idx="1016">
                  <c:v>18.391297585900006</c:v>
                </c:pt>
                <c:pt idx="1017">
                  <c:v>18.447783718600004</c:v>
                </c:pt>
                <c:pt idx="1018">
                  <c:v>18.504269851300005</c:v>
                </c:pt>
                <c:pt idx="1019">
                  <c:v>18.560755984000014</c:v>
                </c:pt>
                <c:pt idx="1020">
                  <c:v>18.617242116700016</c:v>
                </c:pt>
                <c:pt idx="1021">
                  <c:v>18.673728249400014</c:v>
                </c:pt>
                <c:pt idx="1022">
                  <c:v>18.730214382100016</c:v>
                </c:pt>
                <c:pt idx="1023">
                  <c:v>18.786700514800014</c:v>
                </c:pt>
                <c:pt idx="1024">
                  <c:v>18.843186647500001</c:v>
                </c:pt>
                <c:pt idx="1025">
                  <c:v>18.899672780200014</c:v>
                </c:pt>
                <c:pt idx="1026">
                  <c:v>18.956158912900015</c:v>
                </c:pt>
                <c:pt idx="1027">
                  <c:v>19.012645045600014</c:v>
                </c:pt>
                <c:pt idx="1028">
                  <c:v>19.069131178300015</c:v>
                </c:pt>
                <c:pt idx="1029">
                  <c:v>19.12561731100002</c:v>
                </c:pt>
                <c:pt idx="1030">
                  <c:v>19.182103443700022</c:v>
                </c:pt>
                <c:pt idx="1031">
                  <c:v>19.23858957640002</c:v>
                </c:pt>
                <c:pt idx="1032">
                  <c:v>19.295075709100022</c:v>
                </c:pt>
                <c:pt idx="1033">
                  <c:v>19.35156184180002</c:v>
                </c:pt>
                <c:pt idx="1034">
                  <c:v>19.408047974500022</c:v>
                </c:pt>
                <c:pt idx="1035">
                  <c:v>19.46453410720002</c:v>
                </c:pt>
                <c:pt idx="1036">
                  <c:v>19.521020239900022</c:v>
                </c:pt>
                <c:pt idx="1037">
                  <c:v>19.57750637260002</c:v>
                </c:pt>
                <c:pt idx="1038">
                  <c:v>19.633992505300021</c:v>
                </c:pt>
                <c:pt idx="1039">
                  <c:v>19.69047863800003</c:v>
                </c:pt>
                <c:pt idx="1040">
                  <c:v>19.746964770700032</c:v>
                </c:pt>
                <c:pt idx="1041">
                  <c:v>19.80345090340003</c:v>
                </c:pt>
                <c:pt idx="1042">
                  <c:v>19.859937036100032</c:v>
                </c:pt>
                <c:pt idx="1043">
                  <c:v>19.91642316880003</c:v>
                </c:pt>
                <c:pt idx="1044">
                  <c:v>19.972909301500032</c:v>
                </c:pt>
                <c:pt idx="1045">
                  <c:v>20.02939543420003</c:v>
                </c:pt>
                <c:pt idx="1046">
                  <c:v>20.085881566900031</c:v>
                </c:pt>
                <c:pt idx="1047">
                  <c:v>20.14236769960003</c:v>
                </c:pt>
                <c:pt idx="1048">
                  <c:v>20.198853832300031</c:v>
                </c:pt>
                <c:pt idx="1049">
                  <c:v>20.255339964999997</c:v>
                </c:pt>
                <c:pt idx="1050">
                  <c:v>20.316230046849999</c:v>
                </c:pt>
                <c:pt idx="1051">
                  <c:v>20.3771201287</c:v>
                </c:pt>
                <c:pt idx="1052">
                  <c:v>20.438010210550001</c:v>
                </c:pt>
                <c:pt idx="1053">
                  <c:v>20.498900292400002</c:v>
                </c:pt>
                <c:pt idx="1054">
                  <c:v>20.559790374249999</c:v>
                </c:pt>
                <c:pt idx="1055">
                  <c:v>20.620680456100001</c:v>
                </c:pt>
                <c:pt idx="1056">
                  <c:v>20.681570537950002</c:v>
                </c:pt>
                <c:pt idx="1057">
                  <c:v>20.742460619800003</c:v>
                </c:pt>
                <c:pt idx="1058">
                  <c:v>20.803350701650004</c:v>
                </c:pt>
                <c:pt idx="1059">
                  <c:v>20.864240783500005</c:v>
                </c:pt>
                <c:pt idx="1060">
                  <c:v>20.925130865350006</c:v>
                </c:pt>
                <c:pt idx="1061">
                  <c:v>20.986020947200004</c:v>
                </c:pt>
                <c:pt idx="1062">
                  <c:v>21.046911029050005</c:v>
                </c:pt>
                <c:pt idx="1063">
                  <c:v>21.107801110900006</c:v>
                </c:pt>
                <c:pt idx="1064">
                  <c:v>21.168691192750003</c:v>
                </c:pt>
                <c:pt idx="1065">
                  <c:v>21.229581274600005</c:v>
                </c:pt>
                <c:pt idx="1066">
                  <c:v>21.290471356450006</c:v>
                </c:pt>
                <c:pt idx="1067">
                  <c:v>21.351361438300003</c:v>
                </c:pt>
                <c:pt idx="1068">
                  <c:v>21.412251520150004</c:v>
                </c:pt>
                <c:pt idx="1069">
                  <c:v>21.473141602000013</c:v>
                </c:pt>
                <c:pt idx="1070">
                  <c:v>21.534031683850014</c:v>
                </c:pt>
                <c:pt idx="1071">
                  <c:v>21.594921765700011</c:v>
                </c:pt>
                <c:pt idx="1072">
                  <c:v>21.655811847550012</c:v>
                </c:pt>
                <c:pt idx="1073">
                  <c:v>21.716701929400013</c:v>
                </c:pt>
                <c:pt idx="1074">
                  <c:v>21.777592011250011</c:v>
                </c:pt>
                <c:pt idx="1075">
                  <c:v>21.838482093100012</c:v>
                </c:pt>
                <c:pt idx="1076">
                  <c:v>21.899372174950013</c:v>
                </c:pt>
                <c:pt idx="1077">
                  <c:v>21.960262256800011</c:v>
                </c:pt>
                <c:pt idx="1078">
                  <c:v>22.021152338650012</c:v>
                </c:pt>
                <c:pt idx="1079">
                  <c:v>22.082042420500024</c:v>
                </c:pt>
                <c:pt idx="1080">
                  <c:v>22.142932502350025</c:v>
                </c:pt>
                <c:pt idx="1081">
                  <c:v>22.203822584200022</c:v>
                </c:pt>
                <c:pt idx="1082">
                  <c:v>22.264712666050023</c:v>
                </c:pt>
                <c:pt idx="1083">
                  <c:v>22.325602747900025</c:v>
                </c:pt>
                <c:pt idx="1084">
                  <c:v>22.386492829750022</c:v>
                </c:pt>
                <c:pt idx="1085">
                  <c:v>22.447382911600023</c:v>
                </c:pt>
                <c:pt idx="1086">
                  <c:v>22.508272993450024</c:v>
                </c:pt>
                <c:pt idx="1087">
                  <c:v>22.569163075300022</c:v>
                </c:pt>
                <c:pt idx="1088">
                  <c:v>22.630053157150023</c:v>
                </c:pt>
                <c:pt idx="1089">
                  <c:v>22.690943239000031</c:v>
                </c:pt>
                <c:pt idx="1090">
                  <c:v>22.751833320850032</c:v>
                </c:pt>
                <c:pt idx="1091">
                  <c:v>22.81272340270003</c:v>
                </c:pt>
                <c:pt idx="1092">
                  <c:v>22.873613484550031</c:v>
                </c:pt>
                <c:pt idx="1093">
                  <c:v>22.934503566400032</c:v>
                </c:pt>
                <c:pt idx="1094">
                  <c:v>22.99539364825003</c:v>
                </c:pt>
                <c:pt idx="1095">
                  <c:v>23.056283730100031</c:v>
                </c:pt>
                <c:pt idx="1096">
                  <c:v>23.117173811950032</c:v>
                </c:pt>
                <c:pt idx="1097">
                  <c:v>23.178063893800029</c:v>
                </c:pt>
                <c:pt idx="1098">
                  <c:v>23.238953975650031</c:v>
                </c:pt>
                <c:pt idx="1099">
                  <c:v>23.299844057499996</c:v>
                </c:pt>
                <c:pt idx="1100">
                  <c:v>23.367362876049999</c:v>
                </c:pt>
                <c:pt idx="1101">
                  <c:v>23.434881694599998</c:v>
                </c:pt>
                <c:pt idx="1102">
                  <c:v>23.50240051315</c:v>
                </c:pt>
                <c:pt idx="1103">
                  <c:v>23.5699193317</c:v>
                </c:pt>
                <c:pt idx="1104">
                  <c:v>23.637438150250002</c:v>
                </c:pt>
                <c:pt idx="1105">
                  <c:v>23.704956968800005</c:v>
                </c:pt>
                <c:pt idx="1106">
                  <c:v>23.772475787350004</c:v>
                </c:pt>
                <c:pt idx="1107">
                  <c:v>23.839994605900007</c:v>
                </c:pt>
                <c:pt idx="1108">
                  <c:v>23.907513424450006</c:v>
                </c:pt>
                <c:pt idx="1109">
                  <c:v>23.975032243000008</c:v>
                </c:pt>
                <c:pt idx="1110">
                  <c:v>24.042551061550007</c:v>
                </c:pt>
                <c:pt idx="1111">
                  <c:v>24.11006988010001</c:v>
                </c:pt>
                <c:pt idx="1112">
                  <c:v>24.177588698650009</c:v>
                </c:pt>
                <c:pt idx="1113">
                  <c:v>24.245107517200008</c:v>
                </c:pt>
                <c:pt idx="1114">
                  <c:v>24.312626335750007</c:v>
                </c:pt>
                <c:pt idx="1115">
                  <c:v>24.38014515430001</c:v>
                </c:pt>
                <c:pt idx="1116">
                  <c:v>24.447663972850009</c:v>
                </c:pt>
                <c:pt idx="1117">
                  <c:v>24.515182791400008</c:v>
                </c:pt>
                <c:pt idx="1118">
                  <c:v>24.582701609950007</c:v>
                </c:pt>
                <c:pt idx="1119">
                  <c:v>24.650220428500017</c:v>
                </c:pt>
                <c:pt idx="1120">
                  <c:v>24.717739247050016</c:v>
                </c:pt>
                <c:pt idx="1121">
                  <c:v>24.785258065600019</c:v>
                </c:pt>
                <c:pt idx="1122">
                  <c:v>24.852776884150018</c:v>
                </c:pt>
                <c:pt idx="1123">
                  <c:v>24.920295702700017</c:v>
                </c:pt>
                <c:pt idx="1124">
                  <c:v>24.987814521250016</c:v>
                </c:pt>
                <c:pt idx="1125">
                  <c:v>25.055333339800018</c:v>
                </c:pt>
                <c:pt idx="1126">
                  <c:v>25.122852158350018</c:v>
                </c:pt>
                <c:pt idx="1127">
                  <c:v>25.190370976900017</c:v>
                </c:pt>
                <c:pt idx="1128">
                  <c:v>25.257889795450019</c:v>
                </c:pt>
                <c:pt idx="1129">
                  <c:v>25.325408614000025</c:v>
                </c:pt>
                <c:pt idx="1130">
                  <c:v>25.392927432550024</c:v>
                </c:pt>
                <c:pt idx="1131">
                  <c:v>25.460446251100027</c:v>
                </c:pt>
                <c:pt idx="1132">
                  <c:v>25.527965069650026</c:v>
                </c:pt>
                <c:pt idx="1133">
                  <c:v>25.595483888200025</c:v>
                </c:pt>
                <c:pt idx="1134">
                  <c:v>25.663002706750024</c:v>
                </c:pt>
                <c:pt idx="1135">
                  <c:v>25.730521525300027</c:v>
                </c:pt>
                <c:pt idx="1136">
                  <c:v>25.798040343850026</c:v>
                </c:pt>
                <c:pt idx="1137">
                  <c:v>25.865559162400025</c:v>
                </c:pt>
                <c:pt idx="1138">
                  <c:v>25.933077980950024</c:v>
                </c:pt>
                <c:pt idx="1139">
                  <c:v>26.000596799500038</c:v>
                </c:pt>
                <c:pt idx="1140">
                  <c:v>26.068115618050037</c:v>
                </c:pt>
                <c:pt idx="1141">
                  <c:v>26.135634436600039</c:v>
                </c:pt>
                <c:pt idx="1142">
                  <c:v>26.203153255150038</c:v>
                </c:pt>
                <c:pt idx="1143">
                  <c:v>26.270672073700037</c:v>
                </c:pt>
                <c:pt idx="1144">
                  <c:v>26.338190892250037</c:v>
                </c:pt>
                <c:pt idx="1145">
                  <c:v>26.405709710800039</c:v>
                </c:pt>
                <c:pt idx="1146">
                  <c:v>26.473228529350038</c:v>
                </c:pt>
                <c:pt idx="1147">
                  <c:v>26.540747347900037</c:v>
                </c:pt>
                <c:pt idx="1148">
                  <c:v>26.608266166450036</c:v>
                </c:pt>
                <c:pt idx="1149">
                  <c:v>26.675784985</c:v>
                </c:pt>
                <c:pt idx="1150">
                  <c:v>26.750252529850002</c:v>
                </c:pt>
                <c:pt idx="1151">
                  <c:v>26.824720074700004</c:v>
                </c:pt>
                <c:pt idx="1152">
                  <c:v>26.899187619550002</c:v>
                </c:pt>
                <c:pt idx="1153">
                  <c:v>26.973655164400004</c:v>
                </c:pt>
                <c:pt idx="1154">
                  <c:v>27.048122709250006</c:v>
                </c:pt>
                <c:pt idx="1155">
                  <c:v>27.122590254100007</c:v>
                </c:pt>
                <c:pt idx="1156">
                  <c:v>27.197057798950009</c:v>
                </c:pt>
                <c:pt idx="1157">
                  <c:v>27.271525343800008</c:v>
                </c:pt>
                <c:pt idx="1158">
                  <c:v>27.345992888650009</c:v>
                </c:pt>
                <c:pt idx="1159">
                  <c:v>27.420460433500011</c:v>
                </c:pt>
                <c:pt idx="1160">
                  <c:v>27.49492797835001</c:v>
                </c:pt>
                <c:pt idx="1161">
                  <c:v>27.569395523200011</c:v>
                </c:pt>
                <c:pt idx="1162">
                  <c:v>27.64386306805001</c:v>
                </c:pt>
                <c:pt idx="1163">
                  <c:v>27.718330612900012</c:v>
                </c:pt>
                <c:pt idx="1164">
                  <c:v>27.79279815775001</c:v>
                </c:pt>
                <c:pt idx="1165">
                  <c:v>27.867265702600012</c:v>
                </c:pt>
                <c:pt idx="1166">
                  <c:v>27.94173324745001</c:v>
                </c:pt>
                <c:pt idx="1167">
                  <c:v>28.016200792300012</c:v>
                </c:pt>
                <c:pt idx="1168">
                  <c:v>28.09066833715001</c:v>
                </c:pt>
                <c:pt idx="1169">
                  <c:v>28.165135882000023</c:v>
                </c:pt>
                <c:pt idx="1170">
                  <c:v>28.239603426850021</c:v>
                </c:pt>
                <c:pt idx="1171">
                  <c:v>28.314070971700023</c:v>
                </c:pt>
                <c:pt idx="1172">
                  <c:v>28.388538516550021</c:v>
                </c:pt>
                <c:pt idx="1173">
                  <c:v>28.463006061400023</c:v>
                </c:pt>
                <c:pt idx="1174">
                  <c:v>28.537473606250021</c:v>
                </c:pt>
                <c:pt idx="1175">
                  <c:v>28.611941151100023</c:v>
                </c:pt>
                <c:pt idx="1176">
                  <c:v>28.686408695950021</c:v>
                </c:pt>
                <c:pt idx="1177">
                  <c:v>28.760876240800023</c:v>
                </c:pt>
                <c:pt idx="1178">
                  <c:v>28.835343785650021</c:v>
                </c:pt>
                <c:pt idx="1179">
                  <c:v>28.90981133050003</c:v>
                </c:pt>
                <c:pt idx="1180">
                  <c:v>28.984278875350029</c:v>
                </c:pt>
                <c:pt idx="1181">
                  <c:v>29.058746420200031</c:v>
                </c:pt>
                <c:pt idx="1182">
                  <c:v>29.133213965050029</c:v>
                </c:pt>
                <c:pt idx="1183">
                  <c:v>29.207681509900031</c:v>
                </c:pt>
                <c:pt idx="1184">
                  <c:v>29.282149054750029</c:v>
                </c:pt>
                <c:pt idx="1185">
                  <c:v>29.356616599600031</c:v>
                </c:pt>
                <c:pt idx="1186">
                  <c:v>29.431084144450029</c:v>
                </c:pt>
                <c:pt idx="1187">
                  <c:v>29.505551689300031</c:v>
                </c:pt>
                <c:pt idx="1188">
                  <c:v>29.580019234150029</c:v>
                </c:pt>
                <c:pt idx="1189">
                  <c:v>29.654486779000042</c:v>
                </c:pt>
                <c:pt idx="1190">
                  <c:v>29.72895432385004</c:v>
                </c:pt>
                <c:pt idx="1191">
                  <c:v>29.803421868700042</c:v>
                </c:pt>
                <c:pt idx="1192">
                  <c:v>29.87788941355004</c:v>
                </c:pt>
                <c:pt idx="1193">
                  <c:v>29.952356958400042</c:v>
                </c:pt>
                <c:pt idx="1194">
                  <c:v>30.02682450325004</c:v>
                </c:pt>
                <c:pt idx="1195">
                  <c:v>30.101292048100042</c:v>
                </c:pt>
                <c:pt idx="1196">
                  <c:v>30.17575959295004</c:v>
                </c:pt>
                <c:pt idx="1197">
                  <c:v>30.250227137800042</c:v>
                </c:pt>
                <c:pt idx="1198">
                  <c:v>30.324694682650041</c:v>
                </c:pt>
                <c:pt idx="1199">
                  <c:v>30.3991622275</c:v>
                </c:pt>
                <c:pt idx="1200">
                  <c:v>30.479197712920001</c:v>
                </c:pt>
                <c:pt idx="1201">
                  <c:v>30.559233198340003</c:v>
                </c:pt>
                <c:pt idx="1202">
                  <c:v>30.639268683760001</c:v>
                </c:pt>
                <c:pt idx="1203">
                  <c:v>30.719304169180003</c:v>
                </c:pt>
                <c:pt idx="1204">
                  <c:v>30.799339654600004</c:v>
                </c:pt>
                <c:pt idx="1205">
                  <c:v>30.879375140020006</c:v>
                </c:pt>
                <c:pt idx="1206">
                  <c:v>30.959410625440007</c:v>
                </c:pt>
                <c:pt idx="1207">
                  <c:v>31.039446110860005</c:v>
                </c:pt>
                <c:pt idx="1208">
                  <c:v>31.119481596280007</c:v>
                </c:pt>
                <c:pt idx="1209">
                  <c:v>31.199517081700009</c:v>
                </c:pt>
                <c:pt idx="1210">
                  <c:v>31.27955256712001</c:v>
                </c:pt>
                <c:pt idx="1211">
                  <c:v>31.359588052540008</c:v>
                </c:pt>
                <c:pt idx="1212">
                  <c:v>31.43962353796001</c:v>
                </c:pt>
                <c:pt idx="1213">
                  <c:v>31.519659023380008</c:v>
                </c:pt>
                <c:pt idx="1214">
                  <c:v>31.59969450880001</c:v>
                </c:pt>
                <c:pt idx="1215">
                  <c:v>31.679729994220008</c:v>
                </c:pt>
                <c:pt idx="1216">
                  <c:v>31.759765479640009</c:v>
                </c:pt>
                <c:pt idx="1217">
                  <c:v>31.839800965060007</c:v>
                </c:pt>
                <c:pt idx="1218">
                  <c:v>31.919836450480009</c:v>
                </c:pt>
                <c:pt idx="1219">
                  <c:v>31.999871935900021</c:v>
                </c:pt>
                <c:pt idx="1220">
                  <c:v>32.079907421320023</c:v>
                </c:pt>
                <c:pt idx="1221">
                  <c:v>32.159942906740021</c:v>
                </c:pt>
                <c:pt idx="1222">
                  <c:v>32.239978392160019</c:v>
                </c:pt>
                <c:pt idx="1223">
                  <c:v>32.320013877580024</c:v>
                </c:pt>
                <c:pt idx="1224">
                  <c:v>32.400049363000022</c:v>
                </c:pt>
                <c:pt idx="1225">
                  <c:v>32.48008484842002</c:v>
                </c:pt>
                <c:pt idx="1226">
                  <c:v>32.560120333840018</c:v>
                </c:pt>
                <c:pt idx="1227">
                  <c:v>32.640155819260023</c:v>
                </c:pt>
                <c:pt idx="1228">
                  <c:v>32.720191304680021</c:v>
                </c:pt>
                <c:pt idx="1229">
                  <c:v>32.800226790100034</c:v>
                </c:pt>
                <c:pt idx="1230">
                  <c:v>32.880262275520032</c:v>
                </c:pt>
                <c:pt idx="1231">
                  <c:v>32.960297760940037</c:v>
                </c:pt>
                <c:pt idx="1232">
                  <c:v>33.040333246360035</c:v>
                </c:pt>
                <c:pt idx="1233">
                  <c:v>33.120368731780033</c:v>
                </c:pt>
                <c:pt idx="1234">
                  <c:v>33.200404217200031</c:v>
                </c:pt>
                <c:pt idx="1235">
                  <c:v>33.280439702620036</c:v>
                </c:pt>
                <c:pt idx="1236">
                  <c:v>33.360475188040034</c:v>
                </c:pt>
                <c:pt idx="1237">
                  <c:v>33.440510673460032</c:v>
                </c:pt>
                <c:pt idx="1238">
                  <c:v>33.52054615888003</c:v>
                </c:pt>
                <c:pt idx="1239">
                  <c:v>33.600581644300043</c:v>
                </c:pt>
                <c:pt idx="1240">
                  <c:v>33.680617129720041</c:v>
                </c:pt>
                <c:pt idx="1241">
                  <c:v>33.760652615140046</c:v>
                </c:pt>
                <c:pt idx="1242">
                  <c:v>33.840688100560044</c:v>
                </c:pt>
                <c:pt idx="1243">
                  <c:v>33.920723585980042</c:v>
                </c:pt>
                <c:pt idx="1244">
                  <c:v>34.00075907140004</c:v>
                </c:pt>
                <c:pt idx="1245">
                  <c:v>34.080794556820045</c:v>
                </c:pt>
                <c:pt idx="1246">
                  <c:v>34.160830042240043</c:v>
                </c:pt>
                <c:pt idx="1247">
                  <c:v>34.240865527660041</c:v>
                </c:pt>
                <c:pt idx="1248">
                  <c:v>34.320901013080039</c:v>
                </c:pt>
                <c:pt idx="1249">
                  <c:v>34.400936498499995</c:v>
                </c:pt>
                <c:pt idx="1250">
                  <c:v>34.485829632199994</c:v>
                </c:pt>
                <c:pt idx="1251">
                  <c:v>34.570722765899994</c:v>
                </c:pt>
                <c:pt idx="1252">
                  <c:v>34.655615899600001</c:v>
                </c:pt>
                <c:pt idx="1253">
                  <c:v>34.7405090333</c:v>
                </c:pt>
                <c:pt idx="1254">
                  <c:v>34.825402167</c:v>
                </c:pt>
                <c:pt idx="1255">
                  <c:v>34.9102953007</c:v>
                </c:pt>
                <c:pt idx="1256">
                  <c:v>34.995188434399999</c:v>
                </c:pt>
                <c:pt idx="1257">
                  <c:v>35.080081568100006</c:v>
                </c:pt>
                <c:pt idx="1258">
                  <c:v>35.164974701800006</c:v>
                </c:pt>
                <c:pt idx="1259">
                  <c:v>35.249867835500005</c:v>
                </c:pt>
                <c:pt idx="1260">
                  <c:v>35.334760969200005</c:v>
                </c:pt>
                <c:pt idx="1261">
                  <c:v>35.419654102900004</c:v>
                </c:pt>
                <c:pt idx="1262">
                  <c:v>35.504547236600004</c:v>
                </c:pt>
                <c:pt idx="1263">
                  <c:v>35.589440370300004</c:v>
                </c:pt>
                <c:pt idx="1264">
                  <c:v>35.674333504000003</c:v>
                </c:pt>
                <c:pt idx="1265">
                  <c:v>35.759226637700003</c:v>
                </c:pt>
                <c:pt idx="1266">
                  <c:v>35.844119771400003</c:v>
                </c:pt>
                <c:pt idx="1267">
                  <c:v>35.929012905100002</c:v>
                </c:pt>
                <c:pt idx="1268">
                  <c:v>36.013906038800009</c:v>
                </c:pt>
                <c:pt idx="1269">
                  <c:v>36.098799172500023</c:v>
                </c:pt>
                <c:pt idx="1270">
                  <c:v>36.183692306200022</c:v>
                </c:pt>
                <c:pt idx="1271">
                  <c:v>36.268585439900022</c:v>
                </c:pt>
                <c:pt idx="1272">
                  <c:v>36.353478573600022</c:v>
                </c:pt>
                <c:pt idx="1273">
                  <c:v>36.438371707300021</c:v>
                </c:pt>
                <c:pt idx="1274">
                  <c:v>36.523264841000021</c:v>
                </c:pt>
                <c:pt idx="1275">
                  <c:v>36.608157974700021</c:v>
                </c:pt>
                <c:pt idx="1276">
                  <c:v>36.69305110840002</c:v>
                </c:pt>
                <c:pt idx="1277">
                  <c:v>36.77794424210002</c:v>
                </c:pt>
                <c:pt idx="1278">
                  <c:v>36.862837375800027</c:v>
                </c:pt>
                <c:pt idx="1279">
                  <c:v>36.947730509500033</c:v>
                </c:pt>
                <c:pt idx="1280">
                  <c:v>37.032623643200033</c:v>
                </c:pt>
                <c:pt idx="1281">
                  <c:v>37.117516776900032</c:v>
                </c:pt>
                <c:pt idx="1282">
                  <c:v>37.202409910600032</c:v>
                </c:pt>
                <c:pt idx="1283">
                  <c:v>37.287303044300032</c:v>
                </c:pt>
                <c:pt idx="1284">
                  <c:v>37.372196178000031</c:v>
                </c:pt>
                <c:pt idx="1285">
                  <c:v>37.457089311700031</c:v>
                </c:pt>
                <c:pt idx="1286">
                  <c:v>37.541982445400031</c:v>
                </c:pt>
                <c:pt idx="1287">
                  <c:v>37.62687557910003</c:v>
                </c:pt>
                <c:pt idx="1288">
                  <c:v>37.711768712800037</c:v>
                </c:pt>
                <c:pt idx="1289">
                  <c:v>37.796661846500044</c:v>
                </c:pt>
                <c:pt idx="1290">
                  <c:v>37.881554980200043</c:v>
                </c:pt>
                <c:pt idx="1291">
                  <c:v>37.966448113900043</c:v>
                </c:pt>
                <c:pt idx="1292">
                  <c:v>38.051341247600043</c:v>
                </c:pt>
                <c:pt idx="1293">
                  <c:v>38.136234381300042</c:v>
                </c:pt>
                <c:pt idx="1294">
                  <c:v>38.221127515000042</c:v>
                </c:pt>
                <c:pt idx="1295">
                  <c:v>38.306020648700041</c:v>
                </c:pt>
                <c:pt idx="1296">
                  <c:v>38.390913782400041</c:v>
                </c:pt>
                <c:pt idx="1297">
                  <c:v>38.475806916100041</c:v>
                </c:pt>
                <c:pt idx="1298">
                  <c:v>38.560700049800047</c:v>
                </c:pt>
                <c:pt idx="1299">
                  <c:v>38.645593183499997</c:v>
                </c:pt>
                <c:pt idx="1300">
                  <c:v>38.735835753464002</c:v>
                </c:pt>
                <c:pt idx="1301">
                  <c:v>38.826078323428</c:v>
                </c:pt>
                <c:pt idx="1302">
                  <c:v>38.916320893391998</c:v>
                </c:pt>
                <c:pt idx="1303">
                  <c:v>39.006563463356002</c:v>
                </c:pt>
                <c:pt idx="1304">
                  <c:v>39.096806033320007</c:v>
                </c:pt>
                <c:pt idx="1305">
                  <c:v>39.187048603284005</c:v>
                </c:pt>
                <c:pt idx="1306">
                  <c:v>39.27729117324801</c:v>
                </c:pt>
                <c:pt idx="1307">
                  <c:v>39.367533743212007</c:v>
                </c:pt>
                <c:pt idx="1308">
                  <c:v>39.457776313176012</c:v>
                </c:pt>
                <c:pt idx="1309">
                  <c:v>39.54801888314001</c:v>
                </c:pt>
                <c:pt idx="1310">
                  <c:v>39.638261453104008</c:v>
                </c:pt>
                <c:pt idx="1311">
                  <c:v>39.728504023068012</c:v>
                </c:pt>
                <c:pt idx="1312">
                  <c:v>39.81874659303201</c:v>
                </c:pt>
                <c:pt idx="1313">
                  <c:v>39.908989162996008</c:v>
                </c:pt>
                <c:pt idx="1314">
                  <c:v>39.999231732960013</c:v>
                </c:pt>
                <c:pt idx="1315">
                  <c:v>40.08947430292401</c:v>
                </c:pt>
                <c:pt idx="1316">
                  <c:v>40.179716872888008</c:v>
                </c:pt>
                <c:pt idx="1317">
                  <c:v>40.269959442852013</c:v>
                </c:pt>
                <c:pt idx="1318">
                  <c:v>40.360202012816011</c:v>
                </c:pt>
                <c:pt idx="1319">
                  <c:v>40.450444582780023</c:v>
                </c:pt>
                <c:pt idx="1320">
                  <c:v>40.54068715274402</c:v>
                </c:pt>
                <c:pt idx="1321">
                  <c:v>40.630929722708025</c:v>
                </c:pt>
                <c:pt idx="1322">
                  <c:v>40.721172292672023</c:v>
                </c:pt>
                <c:pt idx="1323">
                  <c:v>40.81141486263602</c:v>
                </c:pt>
                <c:pt idx="1324">
                  <c:v>40.901657432600025</c:v>
                </c:pt>
                <c:pt idx="1325">
                  <c:v>40.991900002564023</c:v>
                </c:pt>
                <c:pt idx="1326">
                  <c:v>41.082142572528021</c:v>
                </c:pt>
                <c:pt idx="1327">
                  <c:v>41.172385142492026</c:v>
                </c:pt>
                <c:pt idx="1328">
                  <c:v>41.262627712456023</c:v>
                </c:pt>
                <c:pt idx="1329">
                  <c:v>41.352870282420035</c:v>
                </c:pt>
                <c:pt idx="1330">
                  <c:v>41.443112852384033</c:v>
                </c:pt>
                <c:pt idx="1331">
                  <c:v>41.533355422348038</c:v>
                </c:pt>
                <c:pt idx="1332">
                  <c:v>41.623597992312035</c:v>
                </c:pt>
                <c:pt idx="1333">
                  <c:v>41.713840562276033</c:v>
                </c:pt>
                <c:pt idx="1334">
                  <c:v>41.804083132240038</c:v>
                </c:pt>
                <c:pt idx="1335">
                  <c:v>41.894325702204036</c:v>
                </c:pt>
                <c:pt idx="1336">
                  <c:v>41.984568272168033</c:v>
                </c:pt>
                <c:pt idx="1337">
                  <c:v>42.074810842132038</c:v>
                </c:pt>
                <c:pt idx="1338">
                  <c:v>42.165053412096036</c:v>
                </c:pt>
                <c:pt idx="1339">
                  <c:v>42.255295982060048</c:v>
                </c:pt>
                <c:pt idx="1340">
                  <c:v>42.345538552024045</c:v>
                </c:pt>
                <c:pt idx="1341">
                  <c:v>42.43578112198805</c:v>
                </c:pt>
                <c:pt idx="1342">
                  <c:v>42.526023691952048</c:v>
                </c:pt>
                <c:pt idx="1343">
                  <c:v>42.616266261916046</c:v>
                </c:pt>
                <c:pt idx="1344">
                  <c:v>42.706508831880051</c:v>
                </c:pt>
                <c:pt idx="1345">
                  <c:v>42.796751401844048</c:v>
                </c:pt>
                <c:pt idx="1346">
                  <c:v>42.886993971808046</c:v>
                </c:pt>
                <c:pt idx="1347">
                  <c:v>42.977236541772051</c:v>
                </c:pt>
                <c:pt idx="1348">
                  <c:v>43.067479111736048</c:v>
                </c:pt>
                <c:pt idx="1349">
                  <c:v>43.157721681699996</c:v>
                </c:pt>
                <c:pt idx="1350">
                  <c:v>43.252870203514</c:v>
                </c:pt>
                <c:pt idx="1351">
                  <c:v>43.348018725327996</c:v>
                </c:pt>
                <c:pt idx="1352">
                  <c:v>43.443167247142</c:v>
                </c:pt>
                <c:pt idx="1353">
                  <c:v>43.538315768956004</c:v>
                </c:pt>
                <c:pt idx="1354">
                  <c:v>43.633464290770007</c:v>
                </c:pt>
                <c:pt idx="1355">
                  <c:v>43.728612812584004</c:v>
                </c:pt>
                <c:pt idx="1356">
                  <c:v>43.823761334398007</c:v>
                </c:pt>
                <c:pt idx="1357">
                  <c:v>43.918909856212011</c:v>
                </c:pt>
                <c:pt idx="1358">
                  <c:v>44.014058378026007</c:v>
                </c:pt>
                <c:pt idx="1359">
                  <c:v>44.109206899840011</c:v>
                </c:pt>
                <c:pt idx="1360">
                  <c:v>44.204355421654014</c:v>
                </c:pt>
                <c:pt idx="1361">
                  <c:v>44.299503943468011</c:v>
                </c:pt>
                <c:pt idx="1362">
                  <c:v>44.394652465282014</c:v>
                </c:pt>
                <c:pt idx="1363">
                  <c:v>44.489800987096018</c:v>
                </c:pt>
                <c:pt idx="1364">
                  <c:v>44.584949508910015</c:v>
                </c:pt>
                <c:pt idx="1365">
                  <c:v>44.680098030724018</c:v>
                </c:pt>
                <c:pt idx="1366">
                  <c:v>44.775246552538022</c:v>
                </c:pt>
                <c:pt idx="1367">
                  <c:v>44.870395074352025</c:v>
                </c:pt>
                <c:pt idx="1368">
                  <c:v>44.965543596166022</c:v>
                </c:pt>
                <c:pt idx="1369">
                  <c:v>45.060692117980025</c:v>
                </c:pt>
                <c:pt idx="1370">
                  <c:v>45.156744225951222</c:v>
                </c:pt>
                <c:pt idx="1371">
                  <c:v>45.252796333922426</c:v>
                </c:pt>
                <c:pt idx="1372">
                  <c:v>45.348848441893622</c:v>
                </c:pt>
                <c:pt idx="1373">
                  <c:v>45.444900549864826</c:v>
                </c:pt>
                <c:pt idx="1374">
                  <c:v>45.540952657836023</c:v>
                </c:pt>
                <c:pt idx="1375">
                  <c:v>45.637004765807227</c:v>
                </c:pt>
                <c:pt idx="1376">
                  <c:v>45.733056873778423</c:v>
                </c:pt>
                <c:pt idx="1377">
                  <c:v>45.829108981749627</c:v>
                </c:pt>
                <c:pt idx="1378">
                  <c:v>45.925161089720824</c:v>
                </c:pt>
                <c:pt idx="1379">
                  <c:v>46.01217733612004</c:v>
                </c:pt>
                <c:pt idx="1380">
                  <c:v>46.108229444091236</c:v>
                </c:pt>
                <c:pt idx="1381">
                  <c:v>46.20428155206244</c:v>
                </c:pt>
                <c:pt idx="1382">
                  <c:v>46.300333660033637</c:v>
                </c:pt>
                <c:pt idx="1383">
                  <c:v>46.396385768004841</c:v>
                </c:pt>
                <c:pt idx="1384">
                  <c:v>46.492437875976037</c:v>
                </c:pt>
                <c:pt idx="1385">
                  <c:v>46.588489983947241</c:v>
                </c:pt>
                <c:pt idx="1386">
                  <c:v>46.684542091918438</c:v>
                </c:pt>
                <c:pt idx="1387">
                  <c:v>46.780594199889642</c:v>
                </c:pt>
                <c:pt idx="1388">
                  <c:v>46.876646307860838</c:v>
                </c:pt>
                <c:pt idx="1389">
                  <c:v>46.963662554260054</c:v>
                </c:pt>
                <c:pt idx="1390">
                  <c:v>47.059714662231251</c:v>
                </c:pt>
                <c:pt idx="1391">
                  <c:v>47.155766770202455</c:v>
                </c:pt>
                <c:pt idx="1392">
                  <c:v>47.251818878173651</c:v>
                </c:pt>
                <c:pt idx="1393">
                  <c:v>47.347870986144855</c:v>
                </c:pt>
                <c:pt idx="1394">
                  <c:v>47.443923094116052</c:v>
                </c:pt>
                <c:pt idx="1395">
                  <c:v>47.539975202087255</c:v>
                </c:pt>
                <c:pt idx="1396">
                  <c:v>47.636027310058452</c:v>
                </c:pt>
                <c:pt idx="1397">
                  <c:v>47.732079418029656</c:v>
                </c:pt>
                <c:pt idx="1398">
                  <c:v>47.828131526000853</c:v>
                </c:pt>
                <c:pt idx="1399">
                  <c:v>47.915147772399997</c:v>
                </c:pt>
                <c:pt idx="1400">
                  <c:v>48.011199880371194</c:v>
                </c:pt>
                <c:pt idx="1401">
                  <c:v>48.107251988342398</c:v>
                </c:pt>
                <c:pt idx="1402">
                  <c:v>48.203304096313595</c:v>
                </c:pt>
                <c:pt idx="1403">
                  <c:v>48.299356204284798</c:v>
                </c:pt>
                <c:pt idx="1404">
                  <c:v>48.395408312255995</c:v>
                </c:pt>
                <c:pt idx="1405">
                  <c:v>48.491460420227199</c:v>
                </c:pt>
                <c:pt idx="1406">
                  <c:v>48.587512528198396</c:v>
                </c:pt>
                <c:pt idx="1407">
                  <c:v>48.683564636169599</c:v>
                </c:pt>
                <c:pt idx="1408">
                  <c:v>48.779616744140796</c:v>
                </c:pt>
                <c:pt idx="1409">
                  <c:v>48.911812298400015</c:v>
                </c:pt>
                <c:pt idx="1410">
                  <c:v>49.011478751000013</c:v>
                </c:pt>
                <c:pt idx="1411">
                  <c:v>49.111145203600017</c:v>
                </c:pt>
                <c:pt idx="1412">
                  <c:v>49.210811656200022</c:v>
                </c:pt>
                <c:pt idx="1413">
                  <c:v>49.310478108800019</c:v>
                </c:pt>
                <c:pt idx="1414">
                  <c:v>49.410144561400017</c:v>
                </c:pt>
                <c:pt idx="1415">
                  <c:v>49.509811014000022</c:v>
                </c:pt>
                <c:pt idx="1416">
                  <c:v>49.609477466600026</c:v>
                </c:pt>
                <c:pt idx="1417">
                  <c:v>49.709143919200024</c:v>
                </c:pt>
                <c:pt idx="1418">
                  <c:v>49.808810371800021</c:v>
                </c:pt>
                <c:pt idx="1419">
                  <c:v>49.908476824400026</c:v>
                </c:pt>
                <c:pt idx="1420">
                  <c:v>50.00814327700003</c:v>
                </c:pt>
                <c:pt idx="1421">
                  <c:v>50.107809729600028</c:v>
                </c:pt>
                <c:pt idx="1422">
                  <c:v>50.207476182200033</c:v>
                </c:pt>
                <c:pt idx="1423">
                  <c:v>50.30714263480003</c:v>
                </c:pt>
                <c:pt idx="1424">
                  <c:v>50.406809087400035</c:v>
                </c:pt>
                <c:pt idx="1425">
                  <c:v>50.506475540000039</c:v>
                </c:pt>
                <c:pt idx="1426">
                  <c:v>50.606141992600037</c:v>
                </c:pt>
                <c:pt idx="1427">
                  <c:v>50.705808445200041</c:v>
                </c:pt>
                <c:pt idx="1428">
                  <c:v>50.805474897800039</c:v>
                </c:pt>
                <c:pt idx="1429">
                  <c:v>50.905141350400044</c:v>
                </c:pt>
                <c:pt idx="1430">
                  <c:v>51.00642226636004</c:v>
                </c:pt>
                <c:pt idx="1431">
                  <c:v>51.107703182320044</c:v>
                </c:pt>
                <c:pt idx="1432">
                  <c:v>51.208984098280041</c:v>
                </c:pt>
                <c:pt idx="1433">
                  <c:v>51.310265014240045</c:v>
                </c:pt>
                <c:pt idx="1434">
                  <c:v>51.411545930200042</c:v>
                </c:pt>
                <c:pt idx="1435">
                  <c:v>51.512826846160046</c:v>
                </c:pt>
                <c:pt idx="1436">
                  <c:v>51.614107762120042</c:v>
                </c:pt>
                <c:pt idx="1437">
                  <c:v>51.715388678080046</c:v>
                </c:pt>
                <c:pt idx="1438">
                  <c:v>51.816669594040043</c:v>
                </c:pt>
                <c:pt idx="1439">
                  <c:v>51.901805876400054</c:v>
                </c:pt>
                <c:pt idx="1440">
                  <c:v>52.003086792360051</c:v>
                </c:pt>
                <c:pt idx="1441">
                  <c:v>52.104367708320055</c:v>
                </c:pt>
                <c:pt idx="1442">
                  <c:v>52.205648624280052</c:v>
                </c:pt>
                <c:pt idx="1443">
                  <c:v>52.306929540240056</c:v>
                </c:pt>
                <c:pt idx="1444">
                  <c:v>52.408210456200052</c:v>
                </c:pt>
                <c:pt idx="1445">
                  <c:v>52.509491372160056</c:v>
                </c:pt>
                <c:pt idx="1446">
                  <c:v>52.610772288120053</c:v>
                </c:pt>
                <c:pt idx="1447">
                  <c:v>52.712053204080057</c:v>
                </c:pt>
                <c:pt idx="1448">
                  <c:v>52.813334120040054</c:v>
                </c:pt>
                <c:pt idx="1449">
                  <c:v>52.898470402400001</c:v>
                </c:pt>
                <c:pt idx="1450">
                  <c:v>52.999751318359998</c:v>
                </c:pt>
                <c:pt idx="1451">
                  <c:v>53.101032234320002</c:v>
                </c:pt>
                <c:pt idx="1452">
                  <c:v>53.202313150279998</c:v>
                </c:pt>
                <c:pt idx="1453">
                  <c:v>53.303594066240002</c:v>
                </c:pt>
                <c:pt idx="1454">
                  <c:v>53.404874982199999</c:v>
                </c:pt>
                <c:pt idx="1455">
                  <c:v>53.506155898160003</c:v>
                </c:pt>
                <c:pt idx="1456">
                  <c:v>53.60743681412</c:v>
                </c:pt>
                <c:pt idx="1457">
                  <c:v>53.708717730080004</c:v>
                </c:pt>
                <c:pt idx="1458">
                  <c:v>53.80999864604</c:v>
                </c:pt>
                <c:pt idx="1459">
                  <c:v>53.935496512400015</c:v>
                </c:pt>
                <c:pt idx="1460">
                  <c:v>54.036777428360011</c:v>
                </c:pt>
                <c:pt idx="1461">
                  <c:v>54.138058344320015</c:v>
                </c:pt>
                <c:pt idx="1462">
                  <c:v>54.239339260280012</c:v>
                </c:pt>
                <c:pt idx="1463">
                  <c:v>54.340620176240016</c:v>
                </c:pt>
                <c:pt idx="1464">
                  <c:v>54.441901092200013</c:v>
                </c:pt>
                <c:pt idx="1465">
                  <c:v>54.543182008160016</c:v>
                </c:pt>
                <c:pt idx="1466">
                  <c:v>54.644462924120013</c:v>
                </c:pt>
                <c:pt idx="1467">
                  <c:v>54.745743840080017</c:v>
                </c:pt>
                <c:pt idx="1468">
                  <c:v>54.847024756040014</c:v>
                </c:pt>
                <c:pt idx="1469">
                  <c:v>54.972522622400028</c:v>
                </c:pt>
                <c:pt idx="1470">
                  <c:v>55.076225233400031</c:v>
                </c:pt>
                <c:pt idx="1471">
                  <c:v>55.179927844400034</c:v>
                </c:pt>
                <c:pt idx="1472">
                  <c:v>55.283630455400029</c:v>
                </c:pt>
                <c:pt idx="1473">
                  <c:v>55.387333066400032</c:v>
                </c:pt>
                <c:pt idx="1474">
                  <c:v>55.491035677400035</c:v>
                </c:pt>
                <c:pt idx="1475">
                  <c:v>55.594738288400038</c:v>
                </c:pt>
                <c:pt idx="1476">
                  <c:v>55.69844089940004</c:v>
                </c:pt>
                <c:pt idx="1477">
                  <c:v>55.802143510400036</c:v>
                </c:pt>
                <c:pt idx="1478">
                  <c:v>55.905846121400039</c:v>
                </c:pt>
                <c:pt idx="1479">
                  <c:v>56.009548732400042</c:v>
                </c:pt>
                <c:pt idx="1480">
                  <c:v>56.113251343400044</c:v>
                </c:pt>
                <c:pt idx="1481">
                  <c:v>56.216953954400047</c:v>
                </c:pt>
                <c:pt idx="1482">
                  <c:v>56.320656565400043</c:v>
                </c:pt>
                <c:pt idx="1483">
                  <c:v>56.424359176400046</c:v>
                </c:pt>
                <c:pt idx="1484">
                  <c:v>56.528061787400048</c:v>
                </c:pt>
                <c:pt idx="1485">
                  <c:v>56.631764398400051</c:v>
                </c:pt>
                <c:pt idx="1486">
                  <c:v>56.735467009400054</c:v>
                </c:pt>
                <c:pt idx="1487">
                  <c:v>56.83916962040005</c:v>
                </c:pt>
                <c:pt idx="1488">
                  <c:v>56.942872231400052</c:v>
                </c:pt>
                <c:pt idx="1489">
                  <c:v>57.046574842400055</c:v>
                </c:pt>
                <c:pt idx="1490">
                  <c:v>57.152410085240057</c:v>
                </c:pt>
                <c:pt idx="1491">
                  <c:v>57.258245328080058</c:v>
                </c:pt>
                <c:pt idx="1492">
                  <c:v>57.364080570920052</c:v>
                </c:pt>
                <c:pt idx="1493">
                  <c:v>57.469915813760053</c:v>
                </c:pt>
                <c:pt idx="1494">
                  <c:v>57.575751056600055</c:v>
                </c:pt>
                <c:pt idx="1495">
                  <c:v>57.681586299440056</c:v>
                </c:pt>
                <c:pt idx="1496">
                  <c:v>57.787421542280057</c:v>
                </c:pt>
                <c:pt idx="1497">
                  <c:v>57.893256785120059</c:v>
                </c:pt>
                <c:pt idx="1498">
                  <c:v>57.999092027960053</c:v>
                </c:pt>
                <c:pt idx="1499">
                  <c:v>58.083600952399998</c:v>
                </c:pt>
                <c:pt idx="1500">
                  <c:v>58.189436195239999</c:v>
                </c:pt>
                <c:pt idx="1501">
                  <c:v>58.29527143808</c:v>
                </c:pt>
                <c:pt idx="1502">
                  <c:v>58.401106680919995</c:v>
                </c:pt>
                <c:pt idx="1503">
                  <c:v>58.506941923759996</c:v>
                </c:pt>
                <c:pt idx="1504">
                  <c:v>58.612777166599997</c:v>
                </c:pt>
                <c:pt idx="1505">
                  <c:v>58.718612409439999</c:v>
                </c:pt>
                <c:pt idx="1506">
                  <c:v>58.82444765228</c:v>
                </c:pt>
                <c:pt idx="1507">
                  <c:v>58.930282895120001</c:v>
                </c:pt>
                <c:pt idx="1508">
                  <c:v>59.036118137959996</c:v>
                </c:pt>
                <c:pt idx="1509">
                  <c:v>59.156170926400016</c:v>
                </c:pt>
                <c:pt idx="1510">
                  <c:v>59.262006169240017</c:v>
                </c:pt>
                <c:pt idx="1511">
                  <c:v>59.367841412080018</c:v>
                </c:pt>
                <c:pt idx="1512">
                  <c:v>59.473676654920013</c:v>
                </c:pt>
                <c:pt idx="1513">
                  <c:v>59.579511897760014</c:v>
                </c:pt>
                <c:pt idx="1514">
                  <c:v>59.685347140600015</c:v>
                </c:pt>
                <c:pt idx="1515">
                  <c:v>59.791182383440017</c:v>
                </c:pt>
                <c:pt idx="1516">
                  <c:v>59.897017626280018</c:v>
                </c:pt>
                <c:pt idx="1517">
                  <c:v>60.002852869120019</c:v>
                </c:pt>
                <c:pt idx="1518">
                  <c:v>60.108688111960014</c:v>
                </c:pt>
                <c:pt idx="1519">
                  <c:v>60.228740900400027</c:v>
                </c:pt>
                <c:pt idx="1520">
                  <c:v>60.334576143240028</c:v>
                </c:pt>
                <c:pt idx="1521">
                  <c:v>60.440411386080029</c:v>
                </c:pt>
                <c:pt idx="1522">
                  <c:v>60.546246628920024</c:v>
                </c:pt>
                <c:pt idx="1523">
                  <c:v>60.652081871760025</c:v>
                </c:pt>
                <c:pt idx="1524">
                  <c:v>60.757917114600026</c:v>
                </c:pt>
                <c:pt idx="1525">
                  <c:v>60.863752357440028</c:v>
                </c:pt>
                <c:pt idx="1526">
                  <c:v>60.969587600280029</c:v>
                </c:pt>
                <c:pt idx="1527">
                  <c:v>61.07542284312003</c:v>
                </c:pt>
                <c:pt idx="1528">
                  <c:v>61.181258085960025</c:v>
                </c:pt>
                <c:pt idx="1529">
                  <c:v>61.301310874400045</c:v>
                </c:pt>
                <c:pt idx="1530">
                  <c:v>61.408567871800045</c:v>
                </c:pt>
                <c:pt idx="1531">
                  <c:v>61.515824869200046</c:v>
                </c:pt>
                <c:pt idx="1532">
                  <c:v>61.623081866600053</c:v>
                </c:pt>
                <c:pt idx="1533">
                  <c:v>61.730338864000053</c:v>
                </c:pt>
                <c:pt idx="1534">
                  <c:v>61.837595861400054</c:v>
                </c:pt>
                <c:pt idx="1535">
                  <c:v>61.944852858800054</c:v>
                </c:pt>
                <c:pt idx="1536">
                  <c:v>62.052109856200055</c:v>
                </c:pt>
                <c:pt idx="1537">
                  <c:v>62.159366853600062</c:v>
                </c:pt>
                <c:pt idx="1538">
                  <c:v>62.266623851000062</c:v>
                </c:pt>
                <c:pt idx="1539">
                  <c:v>62.373880848400063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47664"/>
        <c:axId val="388748224"/>
      </c:scatterChart>
      <c:valAx>
        <c:axId val="388747664"/>
        <c:scaling>
          <c:orientation val="minMax"/>
          <c:min val="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48224"/>
        <c:crosses val="autoZero"/>
        <c:crossBetween val="midCat"/>
      </c:valAx>
      <c:valAx>
        <c:axId val="38874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4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LOS</a:t>
            </a:r>
            <a:r>
              <a:rPr lang="es-MX" baseline="0"/>
              <a:t> REYES</a:t>
            </a:r>
            <a:endParaRPr lang="es-MX"/>
          </a:p>
        </c:rich>
      </c:tx>
      <c:layout>
        <c:manualLayout>
          <c:xMode val="edge"/>
          <c:yMode val="edge"/>
          <c:x val="0.80687835030393185"/>
          <c:y val="0.8291666666666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Presas!$EE$3:$EE$2002</c:f>
              <c:numCache>
                <c:formatCode>0.00</c:formatCode>
                <c:ptCount val="2000"/>
                <c:pt idx="0">
                  <c:v>2146</c:v>
                </c:pt>
                <c:pt idx="1">
                  <c:v>2146.0100000000002</c:v>
                </c:pt>
                <c:pt idx="2">
                  <c:v>2146.02</c:v>
                </c:pt>
                <c:pt idx="3">
                  <c:v>2146.0300000000002</c:v>
                </c:pt>
                <c:pt idx="4">
                  <c:v>2146.04</c:v>
                </c:pt>
                <c:pt idx="5">
                  <c:v>2146.0500000000002</c:v>
                </c:pt>
                <c:pt idx="6">
                  <c:v>2146.06</c:v>
                </c:pt>
                <c:pt idx="7">
                  <c:v>2146.0700000000002</c:v>
                </c:pt>
                <c:pt idx="8">
                  <c:v>2146.08</c:v>
                </c:pt>
                <c:pt idx="9">
                  <c:v>2146.09</c:v>
                </c:pt>
                <c:pt idx="10">
                  <c:v>2146.1</c:v>
                </c:pt>
                <c:pt idx="11">
                  <c:v>2146.11</c:v>
                </c:pt>
                <c:pt idx="12">
                  <c:v>2146.12</c:v>
                </c:pt>
                <c:pt idx="13">
                  <c:v>2146.13</c:v>
                </c:pt>
                <c:pt idx="14">
                  <c:v>2146.14</c:v>
                </c:pt>
                <c:pt idx="15">
                  <c:v>2146.15</c:v>
                </c:pt>
                <c:pt idx="16">
                  <c:v>2146.16</c:v>
                </c:pt>
                <c:pt idx="17">
                  <c:v>2146.17</c:v>
                </c:pt>
                <c:pt idx="18">
                  <c:v>2146.1799999999998</c:v>
                </c:pt>
                <c:pt idx="19">
                  <c:v>2146.19</c:v>
                </c:pt>
                <c:pt idx="20">
                  <c:v>2146.21</c:v>
                </c:pt>
                <c:pt idx="21">
                  <c:v>2146.2199999999998</c:v>
                </c:pt>
                <c:pt idx="22">
                  <c:v>2146.23</c:v>
                </c:pt>
                <c:pt idx="23">
                  <c:v>2146.2399999999998</c:v>
                </c:pt>
                <c:pt idx="24">
                  <c:v>2146.25</c:v>
                </c:pt>
                <c:pt idx="25">
                  <c:v>2146.2600000000002</c:v>
                </c:pt>
                <c:pt idx="26">
                  <c:v>2146.27</c:v>
                </c:pt>
                <c:pt idx="27">
                  <c:v>2146.2800000000002</c:v>
                </c:pt>
                <c:pt idx="28">
                  <c:v>2146.29</c:v>
                </c:pt>
                <c:pt idx="29">
                  <c:v>2146.3000000000002</c:v>
                </c:pt>
                <c:pt idx="30">
                  <c:v>2146.31</c:v>
                </c:pt>
                <c:pt idx="31">
                  <c:v>2146.3200000000002</c:v>
                </c:pt>
                <c:pt idx="32">
                  <c:v>2146.33</c:v>
                </c:pt>
                <c:pt idx="33">
                  <c:v>2146.34</c:v>
                </c:pt>
                <c:pt idx="34">
                  <c:v>2146.35</c:v>
                </c:pt>
                <c:pt idx="35">
                  <c:v>2146.36</c:v>
                </c:pt>
                <c:pt idx="36">
                  <c:v>2146.37</c:v>
                </c:pt>
                <c:pt idx="37">
                  <c:v>2146.38</c:v>
                </c:pt>
                <c:pt idx="38">
                  <c:v>2146.39</c:v>
                </c:pt>
                <c:pt idx="39">
                  <c:v>2146.4</c:v>
                </c:pt>
                <c:pt idx="40">
                  <c:v>2146.41</c:v>
                </c:pt>
                <c:pt idx="41">
                  <c:v>2146.42</c:v>
                </c:pt>
                <c:pt idx="42">
                  <c:v>2146.4299999999998</c:v>
                </c:pt>
                <c:pt idx="43">
                  <c:v>2146.44</c:v>
                </c:pt>
                <c:pt idx="44">
                  <c:v>2146.4499999999998</c:v>
                </c:pt>
                <c:pt idx="45">
                  <c:v>2146.46</c:v>
                </c:pt>
                <c:pt idx="46">
                  <c:v>2146.4699999999998</c:v>
                </c:pt>
                <c:pt idx="47">
                  <c:v>2146.48</c:v>
                </c:pt>
                <c:pt idx="48">
                  <c:v>2146.4899999999998</c:v>
                </c:pt>
                <c:pt idx="49">
                  <c:v>2146.5</c:v>
                </c:pt>
                <c:pt idx="50">
                  <c:v>2146.5100000000002</c:v>
                </c:pt>
                <c:pt idx="51">
                  <c:v>2146.52</c:v>
                </c:pt>
                <c:pt idx="52">
                  <c:v>2146.5300000000002</c:v>
                </c:pt>
                <c:pt idx="53">
                  <c:v>2146.54</c:v>
                </c:pt>
                <c:pt idx="54">
                  <c:v>2146.5500000000002</c:v>
                </c:pt>
                <c:pt idx="55">
                  <c:v>2146.56</c:v>
                </c:pt>
                <c:pt idx="56">
                  <c:v>2146.5700000000002</c:v>
                </c:pt>
                <c:pt idx="57">
                  <c:v>2146.58</c:v>
                </c:pt>
                <c:pt idx="58">
                  <c:v>2146.59</c:v>
                </c:pt>
                <c:pt idx="59">
                  <c:v>2146.6</c:v>
                </c:pt>
                <c:pt idx="60">
                  <c:v>2146.61</c:v>
                </c:pt>
                <c:pt idx="61">
                  <c:v>2146.62</c:v>
                </c:pt>
                <c:pt idx="62">
                  <c:v>2146.63</c:v>
                </c:pt>
                <c:pt idx="63">
                  <c:v>2146.64</c:v>
                </c:pt>
                <c:pt idx="64">
                  <c:v>2146.65</c:v>
                </c:pt>
                <c:pt idx="65">
                  <c:v>2146.66</c:v>
                </c:pt>
                <c:pt idx="66">
                  <c:v>2146.67</c:v>
                </c:pt>
                <c:pt idx="67">
                  <c:v>2146.6799999999998</c:v>
                </c:pt>
                <c:pt idx="68">
                  <c:v>2146.69</c:v>
                </c:pt>
                <c:pt idx="69">
                  <c:v>2146.6999999999998</c:v>
                </c:pt>
                <c:pt idx="70">
                  <c:v>2146.71</c:v>
                </c:pt>
                <c:pt idx="71">
                  <c:v>2146.7199999999998</c:v>
                </c:pt>
                <c:pt idx="72">
                  <c:v>2146.73</c:v>
                </c:pt>
                <c:pt idx="73">
                  <c:v>2146.7399999999998</c:v>
                </c:pt>
                <c:pt idx="74">
                  <c:v>2146.75</c:v>
                </c:pt>
                <c:pt idx="75">
                  <c:v>2146.7600000000002</c:v>
                </c:pt>
                <c:pt idx="76">
                  <c:v>2146.77</c:v>
                </c:pt>
                <c:pt idx="77">
                  <c:v>2146.7800000000002</c:v>
                </c:pt>
                <c:pt idx="78">
                  <c:v>2146.79</c:v>
                </c:pt>
                <c:pt idx="79">
                  <c:v>2146.8000000000002</c:v>
                </c:pt>
                <c:pt idx="80">
                  <c:v>2146.81</c:v>
                </c:pt>
                <c:pt idx="81">
                  <c:v>2146.8200000000002</c:v>
                </c:pt>
                <c:pt idx="82">
                  <c:v>2146.83</c:v>
                </c:pt>
                <c:pt idx="83">
                  <c:v>2146.84</c:v>
                </c:pt>
                <c:pt idx="84">
                  <c:v>2146.85</c:v>
                </c:pt>
                <c:pt idx="85">
                  <c:v>2146.86</c:v>
                </c:pt>
                <c:pt idx="86">
                  <c:v>2146.87</c:v>
                </c:pt>
                <c:pt idx="87">
                  <c:v>2146.88</c:v>
                </c:pt>
                <c:pt idx="88">
                  <c:v>2146.89</c:v>
                </c:pt>
                <c:pt idx="89">
                  <c:v>2146.9</c:v>
                </c:pt>
                <c:pt idx="90">
                  <c:v>2146.91</c:v>
                </c:pt>
                <c:pt idx="91">
                  <c:v>2146.92</c:v>
                </c:pt>
                <c:pt idx="92">
                  <c:v>2146.9299999999998</c:v>
                </c:pt>
                <c:pt idx="93">
                  <c:v>2146.94</c:v>
                </c:pt>
                <c:pt idx="94">
                  <c:v>2146.9499999999998</c:v>
                </c:pt>
                <c:pt idx="95">
                  <c:v>2146.96</c:v>
                </c:pt>
                <c:pt idx="96">
                  <c:v>2146.9699999999998</c:v>
                </c:pt>
                <c:pt idx="97">
                  <c:v>2146.98</c:v>
                </c:pt>
                <c:pt idx="98">
                  <c:v>2146.9899999999998</c:v>
                </c:pt>
                <c:pt idx="99">
                  <c:v>2147</c:v>
                </c:pt>
                <c:pt idx="100">
                  <c:v>2147.0100000000002</c:v>
                </c:pt>
                <c:pt idx="101">
                  <c:v>2147.02</c:v>
                </c:pt>
                <c:pt idx="102">
                  <c:v>2147.0300000000002</c:v>
                </c:pt>
                <c:pt idx="103">
                  <c:v>2147.04</c:v>
                </c:pt>
                <c:pt idx="104">
                  <c:v>2147.0500000000002</c:v>
                </c:pt>
                <c:pt idx="105">
                  <c:v>2147.06</c:v>
                </c:pt>
                <c:pt idx="106">
                  <c:v>2147.0700000000002</c:v>
                </c:pt>
                <c:pt idx="107">
                  <c:v>2147.08</c:v>
                </c:pt>
                <c:pt idx="108">
                  <c:v>2147.09</c:v>
                </c:pt>
                <c:pt idx="109">
                  <c:v>2147.1</c:v>
                </c:pt>
                <c:pt idx="110">
                  <c:v>2147.11</c:v>
                </c:pt>
                <c:pt idx="111">
                  <c:v>2147.12</c:v>
                </c:pt>
                <c:pt idx="112">
                  <c:v>2147.13</c:v>
                </c:pt>
                <c:pt idx="113">
                  <c:v>2147.14</c:v>
                </c:pt>
                <c:pt idx="114">
                  <c:v>2147.15</c:v>
                </c:pt>
                <c:pt idx="115">
                  <c:v>2147.16</c:v>
                </c:pt>
                <c:pt idx="116">
                  <c:v>2147.17</c:v>
                </c:pt>
                <c:pt idx="117">
                  <c:v>2147.1799999999998</c:v>
                </c:pt>
                <c:pt idx="118">
                  <c:v>2147.19</c:v>
                </c:pt>
                <c:pt idx="119">
                  <c:v>2147.1999999999998</c:v>
                </c:pt>
                <c:pt idx="120">
                  <c:v>2147.21</c:v>
                </c:pt>
                <c:pt idx="121">
                  <c:v>2147.2199999999998</c:v>
                </c:pt>
                <c:pt idx="122">
                  <c:v>2147.23</c:v>
                </c:pt>
                <c:pt idx="123">
                  <c:v>2147.2399999999998</c:v>
                </c:pt>
                <c:pt idx="124">
                  <c:v>2147.25</c:v>
                </c:pt>
                <c:pt idx="125">
                  <c:v>2147.2600000000002</c:v>
                </c:pt>
                <c:pt idx="126">
                  <c:v>2147.27</c:v>
                </c:pt>
                <c:pt idx="127">
                  <c:v>2147.2800000000002</c:v>
                </c:pt>
                <c:pt idx="128">
                  <c:v>2147.29</c:v>
                </c:pt>
                <c:pt idx="129">
                  <c:v>2147.3000000000002</c:v>
                </c:pt>
                <c:pt idx="130">
                  <c:v>2147.31</c:v>
                </c:pt>
                <c:pt idx="131">
                  <c:v>2147.3200000000002</c:v>
                </c:pt>
                <c:pt idx="132">
                  <c:v>2147.33</c:v>
                </c:pt>
                <c:pt idx="133">
                  <c:v>2147.34</c:v>
                </c:pt>
                <c:pt idx="134">
                  <c:v>2147.35</c:v>
                </c:pt>
                <c:pt idx="135">
                  <c:v>2147.36</c:v>
                </c:pt>
                <c:pt idx="136">
                  <c:v>2147.37</c:v>
                </c:pt>
                <c:pt idx="137">
                  <c:v>2147.38</c:v>
                </c:pt>
                <c:pt idx="138">
                  <c:v>2147.39</c:v>
                </c:pt>
                <c:pt idx="139">
                  <c:v>2147.4</c:v>
                </c:pt>
                <c:pt idx="140">
                  <c:v>2147.41</c:v>
                </c:pt>
                <c:pt idx="141">
                  <c:v>2147.42</c:v>
                </c:pt>
                <c:pt idx="142">
                  <c:v>2147.4299999999998</c:v>
                </c:pt>
                <c:pt idx="143">
                  <c:v>2147.44</c:v>
                </c:pt>
                <c:pt idx="144">
                  <c:v>2147.4499999999998</c:v>
                </c:pt>
                <c:pt idx="145">
                  <c:v>2147.46</c:v>
                </c:pt>
                <c:pt idx="146">
                  <c:v>2147.4699999999998</c:v>
                </c:pt>
                <c:pt idx="147">
                  <c:v>2147.48</c:v>
                </c:pt>
                <c:pt idx="148">
                  <c:v>2147.4899999999998</c:v>
                </c:pt>
                <c:pt idx="149">
                  <c:v>2147.5</c:v>
                </c:pt>
                <c:pt idx="150">
                  <c:v>2147.5100000000002</c:v>
                </c:pt>
                <c:pt idx="151">
                  <c:v>2147.52</c:v>
                </c:pt>
                <c:pt idx="152">
                  <c:v>2147.5300000000002</c:v>
                </c:pt>
                <c:pt idx="153">
                  <c:v>2147.54</c:v>
                </c:pt>
                <c:pt idx="154">
                  <c:v>2147.5500000000002</c:v>
                </c:pt>
                <c:pt idx="155">
                  <c:v>2147.56</c:v>
                </c:pt>
                <c:pt idx="156">
                  <c:v>2147.5700000000002</c:v>
                </c:pt>
                <c:pt idx="157">
                  <c:v>2147.58</c:v>
                </c:pt>
                <c:pt idx="158">
                  <c:v>2147.59</c:v>
                </c:pt>
                <c:pt idx="159">
                  <c:v>2147.6</c:v>
                </c:pt>
                <c:pt idx="160">
                  <c:v>2147.61</c:v>
                </c:pt>
                <c:pt idx="161">
                  <c:v>2147.62</c:v>
                </c:pt>
                <c:pt idx="162">
                  <c:v>2147.63</c:v>
                </c:pt>
                <c:pt idx="163">
                  <c:v>2147.64</c:v>
                </c:pt>
                <c:pt idx="164">
                  <c:v>2147.65</c:v>
                </c:pt>
                <c:pt idx="165">
                  <c:v>2147.66</c:v>
                </c:pt>
                <c:pt idx="166">
                  <c:v>2147.67</c:v>
                </c:pt>
                <c:pt idx="167">
                  <c:v>2147.6799999999998</c:v>
                </c:pt>
                <c:pt idx="168">
                  <c:v>2147.69</c:v>
                </c:pt>
                <c:pt idx="169">
                  <c:v>2147.6999999999998</c:v>
                </c:pt>
                <c:pt idx="170">
                  <c:v>2147.71</c:v>
                </c:pt>
                <c:pt idx="171">
                  <c:v>2147.7199999999998</c:v>
                </c:pt>
                <c:pt idx="172">
                  <c:v>2147.73</c:v>
                </c:pt>
                <c:pt idx="173">
                  <c:v>2147.7399999999998</c:v>
                </c:pt>
                <c:pt idx="174">
                  <c:v>2147.75</c:v>
                </c:pt>
                <c:pt idx="175">
                  <c:v>2147.7600000000002</c:v>
                </c:pt>
                <c:pt idx="176">
                  <c:v>2147.77</c:v>
                </c:pt>
                <c:pt idx="177">
                  <c:v>2147.7800000000002</c:v>
                </c:pt>
                <c:pt idx="178">
                  <c:v>2147.79</c:v>
                </c:pt>
                <c:pt idx="179">
                  <c:v>2147.8000000000002</c:v>
                </c:pt>
                <c:pt idx="180">
                  <c:v>2147.81</c:v>
                </c:pt>
                <c:pt idx="181">
                  <c:v>2147.8200000000002</c:v>
                </c:pt>
                <c:pt idx="182">
                  <c:v>2147.83</c:v>
                </c:pt>
                <c:pt idx="183">
                  <c:v>2147.84</c:v>
                </c:pt>
                <c:pt idx="184">
                  <c:v>2147.85</c:v>
                </c:pt>
                <c:pt idx="185">
                  <c:v>2147.86</c:v>
                </c:pt>
                <c:pt idx="186">
                  <c:v>2147.87</c:v>
                </c:pt>
                <c:pt idx="187">
                  <c:v>2147.88</c:v>
                </c:pt>
                <c:pt idx="188">
                  <c:v>2147.89</c:v>
                </c:pt>
                <c:pt idx="189">
                  <c:v>2147.9</c:v>
                </c:pt>
                <c:pt idx="190">
                  <c:v>2147.91</c:v>
                </c:pt>
                <c:pt idx="191">
                  <c:v>2147.92</c:v>
                </c:pt>
                <c:pt idx="192">
                  <c:v>2147.9299999999998</c:v>
                </c:pt>
                <c:pt idx="193">
                  <c:v>2147.94</c:v>
                </c:pt>
                <c:pt idx="194">
                  <c:v>2147.9499999999998</c:v>
                </c:pt>
                <c:pt idx="195">
                  <c:v>2147.96</c:v>
                </c:pt>
                <c:pt idx="196">
                  <c:v>2147.9699999999998</c:v>
                </c:pt>
                <c:pt idx="197">
                  <c:v>2147.98</c:v>
                </c:pt>
                <c:pt idx="198">
                  <c:v>2147.9899999999998</c:v>
                </c:pt>
                <c:pt idx="199">
                  <c:v>2148</c:v>
                </c:pt>
                <c:pt idx="200">
                  <c:v>2148.0100000000002</c:v>
                </c:pt>
                <c:pt idx="201">
                  <c:v>2148.02</c:v>
                </c:pt>
                <c:pt idx="202">
                  <c:v>2148.0300000000002</c:v>
                </c:pt>
                <c:pt idx="203">
                  <c:v>2148.04</c:v>
                </c:pt>
                <c:pt idx="204">
                  <c:v>2148.0500000000002</c:v>
                </c:pt>
                <c:pt idx="205">
                  <c:v>2148.06</c:v>
                </c:pt>
                <c:pt idx="206">
                  <c:v>2148.0700000000002</c:v>
                </c:pt>
                <c:pt idx="207">
                  <c:v>2148.08</c:v>
                </c:pt>
                <c:pt idx="208">
                  <c:v>2148.09</c:v>
                </c:pt>
                <c:pt idx="209">
                  <c:v>2148.1</c:v>
                </c:pt>
                <c:pt idx="210">
                  <c:v>2148.11</c:v>
                </c:pt>
                <c:pt idx="211">
                  <c:v>2148.12</c:v>
                </c:pt>
                <c:pt idx="212">
                  <c:v>2148.13</c:v>
                </c:pt>
                <c:pt idx="213">
                  <c:v>2148.14</c:v>
                </c:pt>
                <c:pt idx="214">
                  <c:v>2148.15</c:v>
                </c:pt>
                <c:pt idx="215">
                  <c:v>2148.16</c:v>
                </c:pt>
                <c:pt idx="216">
                  <c:v>2148.17</c:v>
                </c:pt>
                <c:pt idx="217">
                  <c:v>2148.1799999999998</c:v>
                </c:pt>
                <c:pt idx="218">
                  <c:v>2148.19</c:v>
                </c:pt>
                <c:pt idx="219">
                  <c:v>2148.1999999999998</c:v>
                </c:pt>
                <c:pt idx="220">
                  <c:v>2148.21</c:v>
                </c:pt>
                <c:pt idx="221">
                  <c:v>2148.2199999999998</c:v>
                </c:pt>
                <c:pt idx="222">
                  <c:v>2148.23</c:v>
                </c:pt>
                <c:pt idx="223">
                  <c:v>2148.2399999999998</c:v>
                </c:pt>
                <c:pt idx="224">
                  <c:v>2148.25</c:v>
                </c:pt>
                <c:pt idx="225">
                  <c:v>2148.2600000000002</c:v>
                </c:pt>
                <c:pt idx="226">
                  <c:v>2148.27</c:v>
                </c:pt>
                <c:pt idx="227">
                  <c:v>2148.2800000000002</c:v>
                </c:pt>
                <c:pt idx="228">
                  <c:v>2148.29</c:v>
                </c:pt>
                <c:pt idx="229">
                  <c:v>2148.3000000000002</c:v>
                </c:pt>
                <c:pt idx="230">
                  <c:v>2148.31</c:v>
                </c:pt>
                <c:pt idx="231">
                  <c:v>2148.3200000000002</c:v>
                </c:pt>
                <c:pt idx="232">
                  <c:v>2148.33</c:v>
                </c:pt>
                <c:pt idx="233">
                  <c:v>2148.34</c:v>
                </c:pt>
                <c:pt idx="234">
                  <c:v>2148.35</c:v>
                </c:pt>
                <c:pt idx="235">
                  <c:v>2148.36</c:v>
                </c:pt>
                <c:pt idx="236">
                  <c:v>2148.37</c:v>
                </c:pt>
                <c:pt idx="237">
                  <c:v>2148.38</c:v>
                </c:pt>
                <c:pt idx="238">
                  <c:v>2148.39</c:v>
                </c:pt>
                <c:pt idx="239">
                  <c:v>2148.4</c:v>
                </c:pt>
                <c:pt idx="240">
                  <c:v>2148.41</c:v>
                </c:pt>
                <c:pt idx="241">
                  <c:v>2148.42</c:v>
                </c:pt>
                <c:pt idx="242">
                  <c:v>2148.4299999999998</c:v>
                </c:pt>
                <c:pt idx="243">
                  <c:v>2148.44</c:v>
                </c:pt>
                <c:pt idx="244">
                  <c:v>2148.4499999999998</c:v>
                </c:pt>
                <c:pt idx="245">
                  <c:v>2148.46</c:v>
                </c:pt>
                <c:pt idx="246">
                  <c:v>2148.4699999999998</c:v>
                </c:pt>
                <c:pt idx="247">
                  <c:v>2148.48</c:v>
                </c:pt>
                <c:pt idx="248">
                  <c:v>2148.4899999999998</c:v>
                </c:pt>
                <c:pt idx="249">
                  <c:v>2148.5</c:v>
                </c:pt>
                <c:pt idx="250">
                  <c:v>2148.5100000000002</c:v>
                </c:pt>
                <c:pt idx="251">
                  <c:v>2148.52</c:v>
                </c:pt>
                <c:pt idx="252">
                  <c:v>2148.5300000000002</c:v>
                </c:pt>
                <c:pt idx="253">
                  <c:v>2148.54</c:v>
                </c:pt>
                <c:pt idx="254">
                  <c:v>2148.5500000000002</c:v>
                </c:pt>
                <c:pt idx="255">
                  <c:v>2148.56</c:v>
                </c:pt>
                <c:pt idx="256">
                  <c:v>2148.5700000000002</c:v>
                </c:pt>
                <c:pt idx="257">
                  <c:v>2148.58</c:v>
                </c:pt>
                <c:pt idx="258">
                  <c:v>2148.59</c:v>
                </c:pt>
                <c:pt idx="259">
                  <c:v>2148.6</c:v>
                </c:pt>
                <c:pt idx="260">
                  <c:v>2148.61</c:v>
                </c:pt>
                <c:pt idx="261">
                  <c:v>2148.62</c:v>
                </c:pt>
                <c:pt idx="262">
                  <c:v>2148.63</c:v>
                </c:pt>
                <c:pt idx="263">
                  <c:v>2148.64</c:v>
                </c:pt>
                <c:pt idx="264">
                  <c:v>2148.65</c:v>
                </c:pt>
                <c:pt idx="265">
                  <c:v>2148.66</c:v>
                </c:pt>
                <c:pt idx="266">
                  <c:v>2148.67</c:v>
                </c:pt>
                <c:pt idx="267">
                  <c:v>2148.6799999999998</c:v>
                </c:pt>
                <c:pt idx="268">
                  <c:v>2148.69</c:v>
                </c:pt>
                <c:pt idx="269">
                  <c:v>2148.6999999999998</c:v>
                </c:pt>
                <c:pt idx="270">
                  <c:v>2148.71</c:v>
                </c:pt>
                <c:pt idx="271">
                  <c:v>2148.7199999999998</c:v>
                </c:pt>
                <c:pt idx="272">
                  <c:v>2148.73</c:v>
                </c:pt>
                <c:pt idx="273">
                  <c:v>2148.7399999999998</c:v>
                </c:pt>
                <c:pt idx="274">
                  <c:v>2148.75</c:v>
                </c:pt>
                <c:pt idx="275">
                  <c:v>2148.7600000000002</c:v>
                </c:pt>
                <c:pt idx="276">
                  <c:v>2148.77</c:v>
                </c:pt>
                <c:pt idx="277">
                  <c:v>2148.7800000000002</c:v>
                </c:pt>
                <c:pt idx="278">
                  <c:v>2148.79</c:v>
                </c:pt>
                <c:pt idx="279">
                  <c:v>2148.8000000000002</c:v>
                </c:pt>
                <c:pt idx="280">
                  <c:v>2148.81</c:v>
                </c:pt>
                <c:pt idx="281">
                  <c:v>2148.8200000000002</c:v>
                </c:pt>
                <c:pt idx="282">
                  <c:v>2148.83</c:v>
                </c:pt>
                <c:pt idx="283">
                  <c:v>2148.84</c:v>
                </c:pt>
                <c:pt idx="284">
                  <c:v>2148.85</c:v>
                </c:pt>
                <c:pt idx="285">
                  <c:v>2148.86</c:v>
                </c:pt>
                <c:pt idx="286">
                  <c:v>2148.87</c:v>
                </c:pt>
                <c:pt idx="287">
                  <c:v>2148.88</c:v>
                </c:pt>
                <c:pt idx="288">
                  <c:v>2148.89</c:v>
                </c:pt>
                <c:pt idx="289">
                  <c:v>2148.9</c:v>
                </c:pt>
                <c:pt idx="290">
                  <c:v>2148.91</c:v>
                </c:pt>
                <c:pt idx="291">
                  <c:v>2148.92</c:v>
                </c:pt>
                <c:pt idx="292">
                  <c:v>2148.9299999999998</c:v>
                </c:pt>
                <c:pt idx="293">
                  <c:v>2148.94</c:v>
                </c:pt>
                <c:pt idx="294">
                  <c:v>2148.9499999999998</c:v>
                </c:pt>
                <c:pt idx="295">
                  <c:v>2148.96</c:v>
                </c:pt>
                <c:pt idx="296">
                  <c:v>2148.9699999999998</c:v>
                </c:pt>
                <c:pt idx="297">
                  <c:v>2148.98</c:v>
                </c:pt>
                <c:pt idx="298">
                  <c:v>2148.9899999999998</c:v>
                </c:pt>
                <c:pt idx="299">
                  <c:v>2149</c:v>
                </c:pt>
                <c:pt idx="300">
                  <c:v>2149.0100000000002</c:v>
                </c:pt>
                <c:pt idx="301">
                  <c:v>2149.02</c:v>
                </c:pt>
                <c:pt idx="302">
                  <c:v>2149.0300000000002</c:v>
                </c:pt>
                <c:pt idx="303">
                  <c:v>2149.04</c:v>
                </c:pt>
                <c:pt idx="304">
                  <c:v>2149.0500000000002</c:v>
                </c:pt>
                <c:pt idx="305">
                  <c:v>2149.06</c:v>
                </c:pt>
                <c:pt idx="306">
                  <c:v>2149.0700000000002</c:v>
                </c:pt>
                <c:pt idx="307">
                  <c:v>2149.08</c:v>
                </c:pt>
                <c:pt idx="308">
                  <c:v>2149.09</c:v>
                </c:pt>
                <c:pt idx="309">
                  <c:v>2149.1</c:v>
                </c:pt>
                <c:pt idx="310">
                  <c:v>2149.11</c:v>
                </c:pt>
                <c:pt idx="311">
                  <c:v>2149.12</c:v>
                </c:pt>
                <c:pt idx="312">
                  <c:v>2149.13</c:v>
                </c:pt>
                <c:pt idx="313">
                  <c:v>2149.14</c:v>
                </c:pt>
                <c:pt idx="314">
                  <c:v>2149.15</c:v>
                </c:pt>
                <c:pt idx="315">
                  <c:v>2149.16</c:v>
                </c:pt>
                <c:pt idx="316">
                  <c:v>2149.17</c:v>
                </c:pt>
                <c:pt idx="317">
                  <c:v>2149.1799999999998</c:v>
                </c:pt>
                <c:pt idx="318">
                  <c:v>2149.19</c:v>
                </c:pt>
                <c:pt idx="319">
                  <c:v>2149.1999999999998</c:v>
                </c:pt>
                <c:pt idx="320">
                  <c:v>2149.21</c:v>
                </c:pt>
                <c:pt idx="321">
                  <c:v>2149.2199999999998</c:v>
                </c:pt>
                <c:pt idx="322">
                  <c:v>2149.23</c:v>
                </c:pt>
                <c:pt idx="323">
                  <c:v>2149.2399999999998</c:v>
                </c:pt>
                <c:pt idx="324">
                  <c:v>2149.25</c:v>
                </c:pt>
                <c:pt idx="325">
                  <c:v>2149.2600000000002</c:v>
                </c:pt>
                <c:pt idx="326">
                  <c:v>2149.27</c:v>
                </c:pt>
                <c:pt idx="327">
                  <c:v>2149.2800000000002</c:v>
                </c:pt>
                <c:pt idx="328">
                  <c:v>2149.29</c:v>
                </c:pt>
                <c:pt idx="329">
                  <c:v>2149.3000000000002</c:v>
                </c:pt>
                <c:pt idx="330">
                  <c:v>2149.31</c:v>
                </c:pt>
                <c:pt idx="331">
                  <c:v>2149.3200000000002</c:v>
                </c:pt>
                <c:pt idx="332">
                  <c:v>2149.33</c:v>
                </c:pt>
                <c:pt idx="333">
                  <c:v>2149.34</c:v>
                </c:pt>
                <c:pt idx="334">
                  <c:v>2149.35</c:v>
                </c:pt>
                <c:pt idx="335">
                  <c:v>2149.36</c:v>
                </c:pt>
                <c:pt idx="336">
                  <c:v>2149.37</c:v>
                </c:pt>
                <c:pt idx="337">
                  <c:v>2149.38</c:v>
                </c:pt>
                <c:pt idx="338">
                  <c:v>2149.39</c:v>
                </c:pt>
                <c:pt idx="339">
                  <c:v>2149.4</c:v>
                </c:pt>
                <c:pt idx="340">
                  <c:v>2149.41</c:v>
                </c:pt>
                <c:pt idx="341">
                  <c:v>2149.42</c:v>
                </c:pt>
                <c:pt idx="342">
                  <c:v>2149.4299999999998</c:v>
                </c:pt>
                <c:pt idx="343">
                  <c:v>2149.44</c:v>
                </c:pt>
                <c:pt idx="344">
                  <c:v>2149.4499999999998</c:v>
                </c:pt>
                <c:pt idx="345">
                  <c:v>2149.46</c:v>
                </c:pt>
                <c:pt idx="346">
                  <c:v>2149.4699999999998</c:v>
                </c:pt>
                <c:pt idx="347">
                  <c:v>2149.48</c:v>
                </c:pt>
                <c:pt idx="348">
                  <c:v>2149.4899999999998</c:v>
                </c:pt>
                <c:pt idx="349">
                  <c:v>2149.5</c:v>
                </c:pt>
                <c:pt idx="350">
                  <c:v>2149.5100000000002</c:v>
                </c:pt>
                <c:pt idx="351">
                  <c:v>2149.52</c:v>
                </c:pt>
                <c:pt idx="352">
                  <c:v>2149.5300000000002</c:v>
                </c:pt>
                <c:pt idx="353">
                  <c:v>2149.54</c:v>
                </c:pt>
                <c:pt idx="354">
                  <c:v>2149.5500000000002</c:v>
                </c:pt>
                <c:pt idx="355">
                  <c:v>2149.56</c:v>
                </c:pt>
                <c:pt idx="356">
                  <c:v>2149.5700000000002</c:v>
                </c:pt>
                <c:pt idx="357">
                  <c:v>2149.58</c:v>
                </c:pt>
                <c:pt idx="358">
                  <c:v>2149.59</c:v>
                </c:pt>
                <c:pt idx="359">
                  <c:v>2149.6</c:v>
                </c:pt>
                <c:pt idx="360">
                  <c:v>2149.61</c:v>
                </c:pt>
                <c:pt idx="361">
                  <c:v>2149.62</c:v>
                </c:pt>
                <c:pt idx="362">
                  <c:v>2149.63</c:v>
                </c:pt>
                <c:pt idx="363">
                  <c:v>2149.64</c:v>
                </c:pt>
                <c:pt idx="364">
                  <c:v>2149.65</c:v>
                </c:pt>
                <c:pt idx="365">
                  <c:v>2149.66</c:v>
                </c:pt>
                <c:pt idx="366">
                  <c:v>2149.67</c:v>
                </c:pt>
                <c:pt idx="367">
                  <c:v>2149.6799999999998</c:v>
                </c:pt>
                <c:pt idx="368">
                  <c:v>2149.69</c:v>
                </c:pt>
                <c:pt idx="369">
                  <c:v>2149.6999999999998</c:v>
                </c:pt>
                <c:pt idx="370">
                  <c:v>2149.71</c:v>
                </c:pt>
                <c:pt idx="371">
                  <c:v>2149.7199999999998</c:v>
                </c:pt>
                <c:pt idx="372">
                  <c:v>2149.73</c:v>
                </c:pt>
                <c:pt idx="373">
                  <c:v>2149.7399999999998</c:v>
                </c:pt>
                <c:pt idx="374">
                  <c:v>2149.75</c:v>
                </c:pt>
                <c:pt idx="375">
                  <c:v>2149.7600000000002</c:v>
                </c:pt>
                <c:pt idx="376">
                  <c:v>2149.77</c:v>
                </c:pt>
                <c:pt idx="377">
                  <c:v>2149.7800000000002</c:v>
                </c:pt>
                <c:pt idx="378">
                  <c:v>2149.79</c:v>
                </c:pt>
                <c:pt idx="379">
                  <c:v>2149.8000000000002</c:v>
                </c:pt>
                <c:pt idx="380">
                  <c:v>2149.81</c:v>
                </c:pt>
                <c:pt idx="381">
                  <c:v>2149.8200000000002</c:v>
                </c:pt>
                <c:pt idx="382">
                  <c:v>2149.83</c:v>
                </c:pt>
                <c:pt idx="383">
                  <c:v>2149.84</c:v>
                </c:pt>
                <c:pt idx="384">
                  <c:v>2149.85</c:v>
                </c:pt>
                <c:pt idx="385">
                  <c:v>2149.86</c:v>
                </c:pt>
                <c:pt idx="386">
                  <c:v>2149.87</c:v>
                </c:pt>
                <c:pt idx="387">
                  <c:v>2149.88</c:v>
                </c:pt>
                <c:pt idx="388">
                  <c:v>2149.89</c:v>
                </c:pt>
                <c:pt idx="389">
                  <c:v>2149.9</c:v>
                </c:pt>
                <c:pt idx="390">
                  <c:v>2149.91</c:v>
                </c:pt>
                <c:pt idx="391">
                  <c:v>2149.92</c:v>
                </c:pt>
                <c:pt idx="392">
                  <c:v>2149.9299999999998</c:v>
                </c:pt>
                <c:pt idx="393">
                  <c:v>2149.94</c:v>
                </c:pt>
                <c:pt idx="394">
                  <c:v>2149.9499999999998</c:v>
                </c:pt>
                <c:pt idx="395">
                  <c:v>2149.96</c:v>
                </c:pt>
                <c:pt idx="396">
                  <c:v>2149.9699999999998</c:v>
                </c:pt>
                <c:pt idx="397">
                  <c:v>2149.98</c:v>
                </c:pt>
                <c:pt idx="398">
                  <c:v>2149.9899999999998</c:v>
                </c:pt>
                <c:pt idx="399">
                  <c:v>2150</c:v>
                </c:pt>
                <c:pt idx="400">
                  <c:v>2150.0100000000002</c:v>
                </c:pt>
                <c:pt idx="401">
                  <c:v>2150.02</c:v>
                </c:pt>
                <c:pt idx="402">
                  <c:v>2150.0300000000002</c:v>
                </c:pt>
                <c:pt idx="403">
                  <c:v>2150.04</c:v>
                </c:pt>
                <c:pt idx="404">
                  <c:v>2150.0500000000002</c:v>
                </c:pt>
                <c:pt idx="405">
                  <c:v>2150.06</c:v>
                </c:pt>
                <c:pt idx="406">
                  <c:v>2150.0700000000002</c:v>
                </c:pt>
                <c:pt idx="407">
                  <c:v>2150.08</c:v>
                </c:pt>
                <c:pt idx="408">
                  <c:v>2150.09</c:v>
                </c:pt>
                <c:pt idx="409">
                  <c:v>2150.1</c:v>
                </c:pt>
                <c:pt idx="410">
                  <c:v>2150.11</c:v>
                </c:pt>
                <c:pt idx="411">
                  <c:v>2150.12</c:v>
                </c:pt>
                <c:pt idx="412">
                  <c:v>2150.13</c:v>
                </c:pt>
                <c:pt idx="413">
                  <c:v>2150.14</c:v>
                </c:pt>
                <c:pt idx="414">
                  <c:v>2150.15</c:v>
                </c:pt>
                <c:pt idx="415">
                  <c:v>2150.16</c:v>
                </c:pt>
                <c:pt idx="416">
                  <c:v>2150.17</c:v>
                </c:pt>
                <c:pt idx="417">
                  <c:v>2150.1799999999998</c:v>
                </c:pt>
                <c:pt idx="418">
                  <c:v>2150.19</c:v>
                </c:pt>
                <c:pt idx="419">
                  <c:v>2150.1999999999998</c:v>
                </c:pt>
                <c:pt idx="420">
                  <c:v>2150.21</c:v>
                </c:pt>
                <c:pt idx="421">
                  <c:v>2150.2199999999998</c:v>
                </c:pt>
                <c:pt idx="422">
                  <c:v>2150.23</c:v>
                </c:pt>
                <c:pt idx="423">
                  <c:v>2150.2399999999998</c:v>
                </c:pt>
                <c:pt idx="424">
                  <c:v>2150.25</c:v>
                </c:pt>
                <c:pt idx="425">
                  <c:v>2150.2600000000002</c:v>
                </c:pt>
                <c:pt idx="426">
                  <c:v>2150.27</c:v>
                </c:pt>
                <c:pt idx="427">
                  <c:v>2150.2800000000002</c:v>
                </c:pt>
                <c:pt idx="428">
                  <c:v>2150.29</c:v>
                </c:pt>
                <c:pt idx="429">
                  <c:v>2150.3000000000002</c:v>
                </c:pt>
                <c:pt idx="430">
                  <c:v>2150.31</c:v>
                </c:pt>
                <c:pt idx="431">
                  <c:v>2150.3200000000002</c:v>
                </c:pt>
                <c:pt idx="432">
                  <c:v>2150.33</c:v>
                </c:pt>
                <c:pt idx="433">
                  <c:v>2150.34</c:v>
                </c:pt>
                <c:pt idx="434">
                  <c:v>2150.35</c:v>
                </c:pt>
                <c:pt idx="435">
                  <c:v>2150.36</c:v>
                </c:pt>
                <c:pt idx="436">
                  <c:v>2150.37</c:v>
                </c:pt>
                <c:pt idx="437">
                  <c:v>2150.38</c:v>
                </c:pt>
                <c:pt idx="438">
                  <c:v>2150.39</c:v>
                </c:pt>
                <c:pt idx="439">
                  <c:v>2150.4</c:v>
                </c:pt>
                <c:pt idx="440">
                  <c:v>2150.41</c:v>
                </c:pt>
                <c:pt idx="441">
                  <c:v>2150.42</c:v>
                </c:pt>
                <c:pt idx="442">
                  <c:v>2150.4299999999998</c:v>
                </c:pt>
                <c:pt idx="443">
                  <c:v>2150.44</c:v>
                </c:pt>
                <c:pt idx="444">
                  <c:v>2150.4499999999998</c:v>
                </c:pt>
                <c:pt idx="445">
                  <c:v>2150.46</c:v>
                </c:pt>
                <c:pt idx="446">
                  <c:v>2150.4699999999998</c:v>
                </c:pt>
                <c:pt idx="447">
                  <c:v>2150.48</c:v>
                </c:pt>
                <c:pt idx="448">
                  <c:v>2150.4899999999998</c:v>
                </c:pt>
                <c:pt idx="449">
                  <c:v>2150.5</c:v>
                </c:pt>
                <c:pt idx="450">
                  <c:v>2150.5100000000002</c:v>
                </c:pt>
                <c:pt idx="451">
                  <c:v>2150.52</c:v>
                </c:pt>
                <c:pt idx="452">
                  <c:v>2150.5300000000002</c:v>
                </c:pt>
                <c:pt idx="453">
                  <c:v>2150.54</c:v>
                </c:pt>
                <c:pt idx="454">
                  <c:v>2150.5500000000002</c:v>
                </c:pt>
                <c:pt idx="455">
                  <c:v>2150.56</c:v>
                </c:pt>
                <c:pt idx="456">
                  <c:v>2150.5700000000002</c:v>
                </c:pt>
                <c:pt idx="457">
                  <c:v>2150.58</c:v>
                </c:pt>
                <c:pt idx="458">
                  <c:v>2150.59</c:v>
                </c:pt>
                <c:pt idx="459">
                  <c:v>2150.6</c:v>
                </c:pt>
                <c:pt idx="460">
                  <c:v>2150.61</c:v>
                </c:pt>
                <c:pt idx="461">
                  <c:v>2150.62</c:v>
                </c:pt>
                <c:pt idx="462">
                  <c:v>2150.63</c:v>
                </c:pt>
                <c:pt idx="463">
                  <c:v>2150.64</c:v>
                </c:pt>
                <c:pt idx="464">
                  <c:v>2150.65</c:v>
                </c:pt>
                <c:pt idx="465">
                  <c:v>2150.66</c:v>
                </c:pt>
                <c:pt idx="466">
                  <c:v>2150.67</c:v>
                </c:pt>
                <c:pt idx="467">
                  <c:v>2150.6799999999998</c:v>
                </c:pt>
                <c:pt idx="468">
                  <c:v>2150.69</c:v>
                </c:pt>
                <c:pt idx="469">
                  <c:v>2150.6999999999998</c:v>
                </c:pt>
                <c:pt idx="470">
                  <c:v>2150.71</c:v>
                </c:pt>
                <c:pt idx="471">
                  <c:v>2150.7199999999998</c:v>
                </c:pt>
                <c:pt idx="472">
                  <c:v>2150.73</c:v>
                </c:pt>
                <c:pt idx="473">
                  <c:v>2150.7399999999998</c:v>
                </c:pt>
                <c:pt idx="474">
                  <c:v>2150.75</c:v>
                </c:pt>
                <c:pt idx="475">
                  <c:v>2150.7600000000002</c:v>
                </c:pt>
                <c:pt idx="476">
                  <c:v>2150.77</c:v>
                </c:pt>
                <c:pt idx="477">
                  <c:v>2150.7800000000002</c:v>
                </c:pt>
                <c:pt idx="478">
                  <c:v>2150.79</c:v>
                </c:pt>
                <c:pt idx="479">
                  <c:v>2150.8000000000002</c:v>
                </c:pt>
                <c:pt idx="480">
                  <c:v>2150.81</c:v>
                </c:pt>
                <c:pt idx="481">
                  <c:v>2150.8200000000002</c:v>
                </c:pt>
                <c:pt idx="482">
                  <c:v>2150.83</c:v>
                </c:pt>
                <c:pt idx="483">
                  <c:v>2150.84</c:v>
                </c:pt>
                <c:pt idx="484">
                  <c:v>2150.85</c:v>
                </c:pt>
                <c:pt idx="485">
                  <c:v>2150.86</c:v>
                </c:pt>
                <c:pt idx="486">
                  <c:v>2150.87</c:v>
                </c:pt>
                <c:pt idx="487">
                  <c:v>2150.88</c:v>
                </c:pt>
                <c:pt idx="488">
                  <c:v>2150.89</c:v>
                </c:pt>
                <c:pt idx="489">
                  <c:v>2150.9</c:v>
                </c:pt>
                <c:pt idx="490">
                  <c:v>2150.91</c:v>
                </c:pt>
                <c:pt idx="491">
                  <c:v>2150.92</c:v>
                </c:pt>
                <c:pt idx="492">
                  <c:v>2150.9299999999998</c:v>
                </c:pt>
                <c:pt idx="493">
                  <c:v>2150.94</c:v>
                </c:pt>
                <c:pt idx="494">
                  <c:v>2150.9499999999998</c:v>
                </c:pt>
                <c:pt idx="495">
                  <c:v>2150.96</c:v>
                </c:pt>
                <c:pt idx="496">
                  <c:v>2150.9699999999998</c:v>
                </c:pt>
                <c:pt idx="497">
                  <c:v>2150.98</c:v>
                </c:pt>
                <c:pt idx="498">
                  <c:v>2150.9899999999998</c:v>
                </c:pt>
                <c:pt idx="499">
                  <c:v>2151</c:v>
                </c:pt>
                <c:pt idx="500">
                  <c:v>2151.0100000000002</c:v>
                </c:pt>
                <c:pt idx="501">
                  <c:v>2151.02</c:v>
                </c:pt>
                <c:pt idx="502">
                  <c:v>2151.0300000000002</c:v>
                </c:pt>
                <c:pt idx="503">
                  <c:v>2151.04</c:v>
                </c:pt>
                <c:pt idx="504">
                  <c:v>2151.0500000000002</c:v>
                </c:pt>
                <c:pt idx="505">
                  <c:v>2151.06</c:v>
                </c:pt>
                <c:pt idx="506">
                  <c:v>2151.0700000000002</c:v>
                </c:pt>
                <c:pt idx="507">
                  <c:v>2151.08</c:v>
                </c:pt>
                <c:pt idx="508">
                  <c:v>2151.09</c:v>
                </c:pt>
                <c:pt idx="509">
                  <c:v>2151.1</c:v>
                </c:pt>
                <c:pt idx="510">
                  <c:v>2151.11</c:v>
                </c:pt>
                <c:pt idx="511">
                  <c:v>2151.12</c:v>
                </c:pt>
                <c:pt idx="512">
                  <c:v>2151.13</c:v>
                </c:pt>
                <c:pt idx="513">
                  <c:v>2151.14</c:v>
                </c:pt>
                <c:pt idx="514">
                  <c:v>2151.15</c:v>
                </c:pt>
                <c:pt idx="515">
                  <c:v>2151.16</c:v>
                </c:pt>
                <c:pt idx="516">
                  <c:v>2151.17</c:v>
                </c:pt>
                <c:pt idx="517">
                  <c:v>2151.1799999999998</c:v>
                </c:pt>
                <c:pt idx="518">
                  <c:v>2151.19</c:v>
                </c:pt>
                <c:pt idx="519">
                  <c:v>2151.1999999999998</c:v>
                </c:pt>
                <c:pt idx="520">
                  <c:v>2151.21</c:v>
                </c:pt>
                <c:pt idx="521">
                  <c:v>2151.2199999999998</c:v>
                </c:pt>
                <c:pt idx="522">
                  <c:v>2151.23</c:v>
                </c:pt>
                <c:pt idx="523">
                  <c:v>2151.2399999999998</c:v>
                </c:pt>
                <c:pt idx="524">
                  <c:v>2151.25</c:v>
                </c:pt>
                <c:pt idx="525">
                  <c:v>2151.2600000000002</c:v>
                </c:pt>
                <c:pt idx="526">
                  <c:v>2151.27</c:v>
                </c:pt>
                <c:pt idx="527">
                  <c:v>2151.2800000000002</c:v>
                </c:pt>
                <c:pt idx="528">
                  <c:v>2151.29</c:v>
                </c:pt>
                <c:pt idx="529">
                  <c:v>2151.3000000000002</c:v>
                </c:pt>
                <c:pt idx="530">
                  <c:v>2151.31</c:v>
                </c:pt>
                <c:pt idx="531">
                  <c:v>2151.3200000000002</c:v>
                </c:pt>
                <c:pt idx="532">
                  <c:v>2151.33</c:v>
                </c:pt>
                <c:pt idx="533">
                  <c:v>2151.34</c:v>
                </c:pt>
                <c:pt idx="534">
                  <c:v>2151.35</c:v>
                </c:pt>
                <c:pt idx="535">
                  <c:v>2151.36</c:v>
                </c:pt>
                <c:pt idx="536">
                  <c:v>2151.37</c:v>
                </c:pt>
                <c:pt idx="537">
                  <c:v>2151.38</c:v>
                </c:pt>
                <c:pt idx="538">
                  <c:v>2151.39</c:v>
                </c:pt>
                <c:pt idx="539">
                  <c:v>2151.4</c:v>
                </c:pt>
                <c:pt idx="540">
                  <c:v>2151.41</c:v>
                </c:pt>
                <c:pt idx="541">
                  <c:v>2151.42</c:v>
                </c:pt>
                <c:pt idx="542">
                  <c:v>2151.4299999999998</c:v>
                </c:pt>
                <c:pt idx="543">
                  <c:v>2151.44</c:v>
                </c:pt>
                <c:pt idx="544">
                  <c:v>2151.4499999999998</c:v>
                </c:pt>
                <c:pt idx="545">
                  <c:v>2151.46</c:v>
                </c:pt>
                <c:pt idx="546">
                  <c:v>2151.4699999999998</c:v>
                </c:pt>
                <c:pt idx="547">
                  <c:v>2151.48</c:v>
                </c:pt>
                <c:pt idx="548">
                  <c:v>2151.4899999999998</c:v>
                </c:pt>
                <c:pt idx="549">
                  <c:v>2151.5</c:v>
                </c:pt>
                <c:pt idx="550">
                  <c:v>2151.5100000000002</c:v>
                </c:pt>
                <c:pt idx="551">
                  <c:v>2151.52</c:v>
                </c:pt>
                <c:pt idx="552">
                  <c:v>2151.5300000000002</c:v>
                </c:pt>
                <c:pt idx="553">
                  <c:v>2151.54</c:v>
                </c:pt>
                <c:pt idx="554">
                  <c:v>2151.5500000000002</c:v>
                </c:pt>
                <c:pt idx="555">
                  <c:v>2151.56</c:v>
                </c:pt>
                <c:pt idx="556">
                  <c:v>2151.5700000000002</c:v>
                </c:pt>
                <c:pt idx="557">
                  <c:v>2151.58</c:v>
                </c:pt>
                <c:pt idx="558">
                  <c:v>2151.59</c:v>
                </c:pt>
                <c:pt idx="559">
                  <c:v>2151.6</c:v>
                </c:pt>
                <c:pt idx="560">
                  <c:v>2151.61</c:v>
                </c:pt>
                <c:pt idx="561">
                  <c:v>2151.62</c:v>
                </c:pt>
                <c:pt idx="562">
                  <c:v>2151.63</c:v>
                </c:pt>
                <c:pt idx="563">
                  <c:v>2151.64</c:v>
                </c:pt>
                <c:pt idx="564">
                  <c:v>2151.65</c:v>
                </c:pt>
                <c:pt idx="565">
                  <c:v>2151.66</c:v>
                </c:pt>
                <c:pt idx="566">
                  <c:v>2151.67</c:v>
                </c:pt>
                <c:pt idx="567">
                  <c:v>2151.6799999999998</c:v>
                </c:pt>
                <c:pt idx="568">
                  <c:v>2151.69</c:v>
                </c:pt>
                <c:pt idx="569">
                  <c:v>2151.6999999999998</c:v>
                </c:pt>
                <c:pt idx="570">
                  <c:v>2151.71</c:v>
                </c:pt>
                <c:pt idx="571">
                  <c:v>2151.7199999999998</c:v>
                </c:pt>
                <c:pt idx="572">
                  <c:v>2151.73</c:v>
                </c:pt>
                <c:pt idx="573">
                  <c:v>2151.7399999999998</c:v>
                </c:pt>
                <c:pt idx="574">
                  <c:v>2151.75</c:v>
                </c:pt>
                <c:pt idx="575">
                  <c:v>2151.7600000000002</c:v>
                </c:pt>
                <c:pt idx="576">
                  <c:v>2151.77</c:v>
                </c:pt>
                <c:pt idx="577">
                  <c:v>2151.7800000000002</c:v>
                </c:pt>
                <c:pt idx="578">
                  <c:v>2151.79</c:v>
                </c:pt>
                <c:pt idx="579">
                  <c:v>2151.8000000000002</c:v>
                </c:pt>
                <c:pt idx="580">
                  <c:v>2151.81</c:v>
                </c:pt>
                <c:pt idx="581">
                  <c:v>2151.8200000000002</c:v>
                </c:pt>
                <c:pt idx="582">
                  <c:v>2151.83</c:v>
                </c:pt>
                <c:pt idx="583">
                  <c:v>2151.84</c:v>
                </c:pt>
                <c:pt idx="584">
                  <c:v>2151.85</c:v>
                </c:pt>
                <c:pt idx="585">
                  <c:v>2151.86</c:v>
                </c:pt>
                <c:pt idx="586">
                  <c:v>2151.87</c:v>
                </c:pt>
                <c:pt idx="587">
                  <c:v>2151.88</c:v>
                </c:pt>
                <c:pt idx="588">
                  <c:v>2151.89</c:v>
                </c:pt>
                <c:pt idx="589">
                  <c:v>2151.9</c:v>
                </c:pt>
                <c:pt idx="590">
                  <c:v>2151.91</c:v>
                </c:pt>
                <c:pt idx="591">
                  <c:v>2151.92</c:v>
                </c:pt>
                <c:pt idx="592">
                  <c:v>2151.9299999999998</c:v>
                </c:pt>
                <c:pt idx="593">
                  <c:v>2151.94</c:v>
                </c:pt>
                <c:pt idx="594">
                  <c:v>2151.9499999999998</c:v>
                </c:pt>
                <c:pt idx="595">
                  <c:v>2151.96</c:v>
                </c:pt>
                <c:pt idx="596">
                  <c:v>2151.9699999999998</c:v>
                </c:pt>
                <c:pt idx="597">
                  <c:v>2151.98</c:v>
                </c:pt>
                <c:pt idx="598">
                  <c:v>2151.9899999999998</c:v>
                </c:pt>
                <c:pt idx="599">
                  <c:v>2152</c:v>
                </c:pt>
                <c:pt idx="600">
                  <c:v>2152.0100000000002</c:v>
                </c:pt>
                <c:pt idx="601">
                  <c:v>2152.02</c:v>
                </c:pt>
                <c:pt idx="602">
                  <c:v>2152.0300000000002</c:v>
                </c:pt>
                <c:pt idx="603">
                  <c:v>2152.04</c:v>
                </c:pt>
                <c:pt idx="604">
                  <c:v>2152.0500000000002</c:v>
                </c:pt>
                <c:pt idx="605">
                  <c:v>2152.06</c:v>
                </c:pt>
                <c:pt idx="606">
                  <c:v>2152.0700000000002</c:v>
                </c:pt>
                <c:pt idx="607">
                  <c:v>2152.08</c:v>
                </c:pt>
                <c:pt idx="608">
                  <c:v>2152.09</c:v>
                </c:pt>
                <c:pt idx="609">
                  <c:v>2152.1</c:v>
                </c:pt>
                <c:pt idx="610">
                  <c:v>2152.11</c:v>
                </c:pt>
                <c:pt idx="611">
                  <c:v>2152.12</c:v>
                </c:pt>
                <c:pt idx="612">
                  <c:v>2152.13</c:v>
                </c:pt>
                <c:pt idx="613">
                  <c:v>2152.14</c:v>
                </c:pt>
                <c:pt idx="614">
                  <c:v>2152.15</c:v>
                </c:pt>
                <c:pt idx="615">
                  <c:v>2152.16</c:v>
                </c:pt>
                <c:pt idx="616">
                  <c:v>2152.17</c:v>
                </c:pt>
                <c:pt idx="617">
                  <c:v>2152.1799999999998</c:v>
                </c:pt>
                <c:pt idx="618">
                  <c:v>2152.19</c:v>
                </c:pt>
                <c:pt idx="619">
                  <c:v>2152.1999999999998</c:v>
                </c:pt>
                <c:pt idx="620">
                  <c:v>2152.21</c:v>
                </c:pt>
                <c:pt idx="621">
                  <c:v>2152.2199999999998</c:v>
                </c:pt>
                <c:pt idx="622">
                  <c:v>2152.23</c:v>
                </c:pt>
                <c:pt idx="623">
                  <c:v>2152.2399999999998</c:v>
                </c:pt>
                <c:pt idx="624">
                  <c:v>2152.25</c:v>
                </c:pt>
                <c:pt idx="625">
                  <c:v>2152.2600000000002</c:v>
                </c:pt>
                <c:pt idx="626">
                  <c:v>2152.27</c:v>
                </c:pt>
                <c:pt idx="627">
                  <c:v>2152.2800000000002</c:v>
                </c:pt>
                <c:pt idx="628">
                  <c:v>2152.29</c:v>
                </c:pt>
                <c:pt idx="629">
                  <c:v>2152.3000000000002</c:v>
                </c:pt>
                <c:pt idx="630">
                  <c:v>2152.31</c:v>
                </c:pt>
                <c:pt idx="631">
                  <c:v>2152.3200000000002</c:v>
                </c:pt>
                <c:pt idx="632">
                  <c:v>2152.33</c:v>
                </c:pt>
                <c:pt idx="633">
                  <c:v>2152.34</c:v>
                </c:pt>
                <c:pt idx="634">
                  <c:v>2152.35</c:v>
                </c:pt>
                <c:pt idx="635">
                  <c:v>2152.36</c:v>
                </c:pt>
                <c:pt idx="636">
                  <c:v>2152.37</c:v>
                </c:pt>
                <c:pt idx="637">
                  <c:v>2152.38</c:v>
                </c:pt>
                <c:pt idx="638">
                  <c:v>2152.39</c:v>
                </c:pt>
                <c:pt idx="639">
                  <c:v>2152.4</c:v>
                </c:pt>
                <c:pt idx="640">
                  <c:v>2152.41</c:v>
                </c:pt>
                <c:pt idx="641">
                  <c:v>2152.42</c:v>
                </c:pt>
                <c:pt idx="642">
                  <c:v>2152.4299999999998</c:v>
                </c:pt>
                <c:pt idx="643">
                  <c:v>2152.44</c:v>
                </c:pt>
                <c:pt idx="644">
                  <c:v>2152.4499999999998</c:v>
                </c:pt>
                <c:pt idx="645">
                  <c:v>2152.46</c:v>
                </c:pt>
                <c:pt idx="646">
                  <c:v>2152.4699999999998</c:v>
                </c:pt>
                <c:pt idx="647">
                  <c:v>2152.48</c:v>
                </c:pt>
                <c:pt idx="648">
                  <c:v>2152.4899999999998</c:v>
                </c:pt>
                <c:pt idx="649">
                  <c:v>2152.5</c:v>
                </c:pt>
                <c:pt idx="650">
                  <c:v>2152.5100000000002</c:v>
                </c:pt>
                <c:pt idx="651">
                  <c:v>2152.52</c:v>
                </c:pt>
                <c:pt idx="652">
                  <c:v>2152.5300000000002</c:v>
                </c:pt>
                <c:pt idx="653">
                  <c:v>2152.54</c:v>
                </c:pt>
                <c:pt idx="654">
                  <c:v>2152.5500000000002</c:v>
                </c:pt>
                <c:pt idx="655">
                  <c:v>2152.56</c:v>
                </c:pt>
                <c:pt idx="656">
                  <c:v>2152.5700000000002</c:v>
                </c:pt>
                <c:pt idx="657">
                  <c:v>2152.58</c:v>
                </c:pt>
                <c:pt idx="658">
                  <c:v>2152.59</c:v>
                </c:pt>
                <c:pt idx="659">
                  <c:v>2152.6</c:v>
                </c:pt>
                <c:pt idx="660">
                  <c:v>2152.61</c:v>
                </c:pt>
                <c:pt idx="661">
                  <c:v>2152.62</c:v>
                </c:pt>
                <c:pt idx="662">
                  <c:v>2152.63</c:v>
                </c:pt>
                <c:pt idx="663">
                  <c:v>2152.64</c:v>
                </c:pt>
                <c:pt idx="664">
                  <c:v>2152.65</c:v>
                </c:pt>
                <c:pt idx="665">
                  <c:v>2152.66</c:v>
                </c:pt>
                <c:pt idx="666">
                  <c:v>2152.67</c:v>
                </c:pt>
                <c:pt idx="667">
                  <c:v>2152.6799999999998</c:v>
                </c:pt>
                <c:pt idx="668">
                  <c:v>2152.69</c:v>
                </c:pt>
                <c:pt idx="669">
                  <c:v>2152.6999999999998</c:v>
                </c:pt>
                <c:pt idx="670">
                  <c:v>2152.71</c:v>
                </c:pt>
                <c:pt idx="671">
                  <c:v>2152.7199999999998</c:v>
                </c:pt>
                <c:pt idx="672">
                  <c:v>2152.73</c:v>
                </c:pt>
                <c:pt idx="673">
                  <c:v>2152.7399999999998</c:v>
                </c:pt>
                <c:pt idx="674">
                  <c:v>2152.75</c:v>
                </c:pt>
                <c:pt idx="675">
                  <c:v>2152.7600000000002</c:v>
                </c:pt>
                <c:pt idx="676">
                  <c:v>2152.77</c:v>
                </c:pt>
                <c:pt idx="677">
                  <c:v>2152.7800000000002</c:v>
                </c:pt>
                <c:pt idx="678">
                  <c:v>2152.79</c:v>
                </c:pt>
                <c:pt idx="679">
                  <c:v>2152.8000000000002</c:v>
                </c:pt>
                <c:pt idx="680">
                  <c:v>2152.81</c:v>
                </c:pt>
                <c:pt idx="681">
                  <c:v>2152.8200000000002</c:v>
                </c:pt>
                <c:pt idx="682">
                  <c:v>2152.83</c:v>
                </c:pt>
                <c:pt idx="683">
                  <c:v>2152.84</c:v>
                </c:pt>
                <c:pt idx="684">
                  <c:v>2152.85</c:v>
                </c:pt>
                <c:pt idx="685">
                  <c:v>2152.86</c:v>
                </c:pt>
                <c:pt idx="686">
                  <c:v>2152.87</c:v>
                </c:pt>
                <c:pt idx="687">
                  <c:v>2152.88</c:v>
                </c:pt>
                <c:pt idx="688">
                  <c:v>2152.89</c:v>
                </c:pt>
                <c:pt idx="689">
                  <c:v>2152.9</c:v>
                </c:pt>
                <c:pt idx="690">
                  <c:v>2152.91</c:v>
                </c:pt>
                <c:pt idx="691">
                  <c:v>2152.92</c:v>
                </c:pt>
                <c:pt idx="692">
                  <c:v>2152.9299999999998</c:v>
                </c:pt>
                <c:pt idx="693">
                  <c:v>2152.94</c:v>
                </c:pt>
                <c:pt idx="694">
                  <c:v>2152.9499999999998</c:v>
                </c:pt>
                <c:pt idx="695">
                  <c:v>2152.96</c:v>
                </c:pt>
                <c:pt idx="696">
                  <c:v>2152.9699999999998</c:v>
                </c:pt>
                <c:pt idx="697">
                  <c:v>2152.98</c:v>
                </c:pt>
                <c:pt idx="698">
                  <c:v>2152.9899999999998</c:v>
                </c:pt>
                <c:pt idx="699">
                  <c:v>2153</c:v>
                </c:pt>
                <c:pt idx="700">
                  <c:v>2153.0100000000002</c:v>
                </c:pt>
                <c:pt idx="701">
                  <c:v>2153.02</c:v>
                </c:pt>
                <c:pt idx="702">
                  <c:v>2153.0300000000002</c:v>
                </c:pt>
                <c:pt idx="703">
                  <c:v>2153.04</c:v>
                </c:pt>
                <c:pt idx="704">
                  <c:v>2153.0500000000002</c:v>
                </c:pt>
                <c:pt idx="705">
                  <c:v>2153.06</c:v>
                </c:pt>
                <c:pt idx="706">
                  <c:v>2153.0700000000002</c:v>
                </c:pt>
                <c:pt idx="707">
                  <c:v>2153.08</c:v>
                </c:pt>
                <c:pt idx="708">
                  <c:v>2153.09</c:v>
                </c:pt>
                <c:pt idx="709">
                  <c:v>2153.1</c:v>
                </c:pt>
                <c:pt idx="710">
                  <c:v>2153.11</c:v>
                </c:pt>
                <c:pt idx="711">
                  <c:v>2153.12</c:v>
                </c:pt>
                <c:pt idx="712">
                  <c:v>2153.13</c:v>
                </c:pt>
                <c:pt idx="713">
                  <c:v>2153.14</c:v>
                </c:pt>
                <c:pt idx="714">
                  <c:v>2153.15</c:v>
                </c:pt>
                <c:pt idx="715">
                  <c:v>2153.16</c:v>
                </c:pt>
                <c:pt idx="716">
                  <c:v>2153.17</c:v>
                </c:pt>
                <c:pt idx="717">
                  <c:v>2153.1799999999998</c:v>
                </c:pt>
                <c:pt idx="718">
                  <c:v>2153.19</c:v>
                </c:pt>
                <c:pt idx="719">
                  <c:v>2153.1999999999998</c:v>
                </c:pt>
                <c:pt idx="720">
                  <c:v>2153.21</c:v>
                </c:pt>
                <c:pt idx="721">
                  <c:v>2153.2199999999998</c:v>
                </c:pt>
                <c:pt idx="722">
                  <c:v>2153.23</c:v>
                </c:pt>
                <c:pt idx="723">
                  <c:v>2153.2399999999998</c:v>
                </c:pt>
                <c:pt idx="724">
                  <c:v>2153.25</c:v>
                </c:pt>
                <c:pt idx="725">
                  <c:v>2153.2600000000002</c:v>
                </c:pt>
                <c:pt idx="726">
                  <c:v>2153.27</c:v>
                </c:pt>
                <c:pt idx="727">
                  <c:v>2153.2800000000002</c:v>
                </c:pt>
                <c:pt idx="728">
                  <c:v>2153.29</c:v>
                </c:pt>
                <c:pt idx="729">
                  <c:v>2153.3000000000002</c:v>
                </c:pt>
                <c:pt idx="730">
                  <c:v>2153.31</c:v>
                </c:pt>
                <c:pt idx="731">
                  <c:v>2153.3200000000002</c:v>
                </c:pt>
                <c:pt idx="732">
                  <c:v>2153.33</c:v>
                </c:pt>
                <c:pt idx="733">
                  <c:v>2153.34</c:v>
                </c:pt>
                <c:pt idx="734">
                  <c:v>2153.35</c:v>
                </c:pt>
                <c:pt idx="735">
                  <c:v>2153.36</c:v>
                </c:pt>
                <c:pt idx="736">
                  <c:v>2153.37</c:v>
                </c:pt>
                <c:pt idx="737">
                  <c:v>2153.38</c:v>
                </c:pt>
                <c:pt idx="738">
                  <c:v>2153.39</c:v>
                </c:pt>
                <c:pt idx="739">
                  <c:v>2153.4</c:v>
                </c:pt>
                <c:pt idx="740">
                  <c:v>2153.41</c:v>
                </c:pt>
                <c:pt idx="741">
                  <c:v>2153.42</c:v>
                </c:pt>
                <c:pt idx="742">
                  <c:v>2153.4299999999998</c:v>
                </c:pt>
                <c:pt idx="743">
                  <c:v>2153.44</c:v>
                </c:pt>
                <c:pt idx="744">
                  <c:v>2153.4499999999998</c:v>
                </c:pt>
                <c:pt idx="745">
                  <c:v>2153.46</c:v>
                </c:pt>
                <c:pt idx="746">
                  <c:v>2153.4699999999998</c:v>
                </c:pt>
                <c:pt idx="747">
                  <c:v>2153.48</c:v>
                </c:pt>
                <c:pt idx="748">
                  <c:v>2153.4899999999998</c:v>
                </c:pt>
                <c:pt idx="749">
                  <c:v>2153.5</c:v>
                </c:pt>
                <c:pt idx="750">
                  <c:v>2153.5100000000002</c:v>
                </c:pt>
                <c:pt idx="751">
                  <c:v>2153.52</c:v>
                </c:pt>
                <c:pt idx="752">
                  <c:v>2153.5300000000002</c:v>
                </c:pt>
                <c:pt idx="753">
                  <c:v>2153.54</c:v>
                </c:pt>
                <c:pt idx="754">
                  <c:v>2153.5500000000002</c:v>
                </c:pt>
                <c:pt idx="755">
                  <c:v>2153.56</c:v>
                </c:pt>
                <c:pt idx="756">
                  <c:v>2153.5700000000002</c:v>
                </c:pt>
                <c:pt idx="757">
                  <c:v>2153.58</c:v>
                </c:pt>
                <c:pt idx="758">
                  <c:v>2153.59</c:v>
                </c:pt>
                <c:pt idx="759">
                  <c:v>2153.6</c:v>
                </c:pt>
                <c:pt idx="760">
                  <c:v>2153.61</c:v>
                </c:pt>
                <c:pt idx="761">
                  <c:v>2153.62</c:v>
                </c:pt>
                <c:pt idx="762">
                  <c:v>2153.63</c:v>
                </c:pt>
                <c:pt idx="763">
                  <c:v>2153.64</c:v>
                </c:pt>
                <c:pt idx="764">
                  <c:v>2153.65</c:v>
                </c:pt>
                <c:pt idx="765">
                  <c:v>2153.66</c:v>
                </c:pt>
                <c:pt idx="766">
                  <c:v>2153.67</c:v>
                </c:pt>
                <c:pt idx="767">
                  <c:v>2153.6799999999998</c:v>
                </c:pt>
                <c:pt idx="768">
                  <c:v>2153.69</c:v>
                </c:pt>
                <c:pt idx="769">
                  <c:v>2153.6999999999998</c:v>
                </c:pt>
                <c:pt idx="770">
                  <c:v>2153.71</c:v>
                </c:pt>
                <c:pt idx="771">
                  <c:v>2153.7199999999998</c:v>
                </c:pt>
                <c:pt idx="772">
                  <c:v>2153.73</c:v>
                </c:pt>
                <c:pt idx="773">
                  <c:v>2153.7399999999998</c:v>
                </c:pt>
                <c:pt idx="774">
                  <c:v>2153.75</c:v>
                </c:pt>
                <c:pt idx="775">
                  <c:v>2153.7600000000002</c:v>
                </c:pt>
                <c:pt idx="776">
                  <c:v>2153.77</c:v>
                </c:pt>
                <c:pt idx="777">
                  <c:v>2153.7800000000002</c:v>
                </c:pt>
                <c:pt idx="778">
                  <c:v>2153.79</c:v>
                </c:pt>
                <c:pt idx="779">
                  <c:v>2153.8000000000002</c:v>
                </c:pt>
                <c:pt idx="780">
                  <c:v>2153.81</c:v>
                </c:pt>
                <c:pt idx="781">
                  <c:v>2153.8200000000002</c:v>
                </c:pt>
                <c:pt idx="782">
                  <c:v>2153.83</c:v>
                </c:pt>
                <c:pt idx="783">
                  <c:v>2153.84</c:v>
                </c:pt>
                <c:pt idx="784">
                  <c:v>2153.85</c:v>
                </c:pt>
                <c:pt idx="785">
                  <c:v>2153.86</c:v>
                </c:pt>
                <c:pt idx="786">
                  <c:v>2153.87</c:v>
                </c:pt>
                <c:pt idx="787">
                  <c:v>2153.88</c:v>
                </c:pt>
                <c:pt idx="788">
                  <c:v>2153.89</c:v>
                </c:pt>
                <c:pt idx="789">
                  <c:v>2153.9</c:v>
                </c:pt>
                <c:pt idx="790">
                  <c:v>2153.91</c:v>
                </c:pt>
                <c:pt idx="791">
                  <c:v>2153.92</c:v>
                </c:pt>
                <c:pt idx="792">
                  <c:v>2153.9299999999998</c:v>
                </c:pt>
                <c:pt idx="793">
                  <c:v>2153.94</c:v>
                </c:pt>
                <c:pt idx="794">
                  <c:v>2153.9499999999998</c:v>
                </c:pt>
                <c:pt idx="795">
                  <c:v>2153.96</c:v>
                </c:pt>
                <c:pt idx="796">
                  <c:v>2153.9699999999998</c:v>
                </c:pt>
                <c:pt idx="797">
                  <c:v>2153.98</c:v>
                </c:pt>
                <c:pt idx="798">
                  <c:v>2153.9899999999998</c:v>
                </c:pt>
                <c:pt idx="799">
                  <c:v>2154</c:v>
                </c:pt>
                <c:pt idx="800">
                  <c:v>2154.0100000000002</c:v>
                </c:pt>
                <c:pt idx="801">
                  <c:v>2154.02</c:v>
                </c:pt>
                <c:pt idx="802">
                  <c:v>2154.0300000000002</c:v>
                </c:pt>
                <c:pt idx="803">
                  <c:v>2154.04</c:v>
                </c:pt>
                <c:pt idx="804">
                  <c:v>2154.0500000000002</c:v>
                </c:pt>
                <c:pt idx="805">
                  <c:v>2154.06</c:v>
                </c:pt>
                <c:pt idx="806">
                  <c:v>2154.0700000000002</c:v>
                </c:pt>
                <c:pt idx="807">
                  <c:v>2154.08</c:v>
                </c:pt>
                <c:pt idx="808">
                  <c:v>2154.09</c:v>
                </c:pt>
                <c:pt idx="809">
                  <c:v>2154.1</c:v>
                </c:pt>
                <c:pt idx="810">
                  <c:v>2154.11</c:v>
                </c:pt>
                <c:pt idx="811">
                  <c:v>2154.12</c:v>
                </c:pt>
                <c:pt idx="812">
                  <c:v>2154.13</c:v>
                </c:pt>
                <c:pt idx="813">
                  <c:v>2154.14</c:v>
                </c:pt>
                <c:pt idx="814">
                  <c:v>2154.15</c:v>
                </c:pt>
                <c:pt idx="815">
                  <c:v>2154.16</c:v>
                </c:pt>
                <c:pt idx="816">
                  <c:v>2154.17</c:v>
                </c:pt>
                <c:pt idx="817">
                  <c:v>2154.1799999999998</c:v>
                </c:pt>
                <c:pt idx="818">
                  <c:v>2154.19</c:v>
                </c:pt>
                <c:pt idx="819">
                  <c:v>2154.1999999999998</c:v>
                </c:pt>
                <c:pt idx="820">
                  <c:v>2154.21</c:v>
                </c:pt>
                <c:pt idx="821">
                  <c:v>2154.2199999999998</c:v>
                </c:pt>
                <c:pt idx="822">
                  <c:v>2154.23</c:v>
                </c:pt>
                <c:pt idx="823">
                  <c:v>2154.2399999999998</c:v>
                </c:pt>
                <c:pt idx="824">
                  <c:v>2154.25</c:v>
                </c:pt>
                <c:pt idx="825">
                  <c:v>2154.2600000000002</c:v>
                </c:pt>
                <c:pt idx="826">
                  <c:v>2154.27</c:v>
                </c:pt>
                <c:pt idx="827">
                  <c:v>2154.2800000000002</c:v>
                </c:pt>
                <c:pt idx="828">
                  <c:v>2154.29</c:v>
                </c:pt>
                <c:pt idx="829">
                  <c:v>2154.3000000000002</c:v>
                </c:pt>
                <c:pt idx="830">
                  <c:v>2154.31</c:v>
                </c:pt>
                <c:pt idx="831">
                  <c:v>2154.3200000000002</c:v>
                </c:pt>
                <c:pt idx="832">
                  <c:v>2154.33</c:v>
                </c:pt>
                <c:pt idx="833">
                  <c:v>2154.34</c:v>
                </c:pt>
                <c:pt idx="834">
                  <c:v>2154.35</c:v>
                </c:pt>
                <c:pt idx="835">
                  <c:v>2154.36</c:v>
                </c:pt>
                <c:pt idx="836">
                  <c:v>2154.37</c:v>
                </c:pt>
                <c:pt idx="837">
                  <c:v>2154.38</c:v>
                </c:pt>
                <c:pt idx="838">
                  <c:v>2154.39</c:v>
                </c:pt>
                <c:pt idx="839">
                  <c:v>2154.4</c:v>
                </c:pt>
                <c:pt idx="840">
                  <c:v>2154.41</c:v>
                </c:pt>
                <c:pt idx="841">
                  <c:v>2154.42</c:v>
                </c:pt>
                <c:pt idx="842">
                  <c:v>2154.4299999999998</c:v>
                </c:pt>
                <c:pt idx="843">
                  <c:v>2154.44</c:v>
                </c:pt>
                <c:pt idx="844">
                  <c:v>2154.4499999999998</c:v>
                </c:pt>
                <c:pt idx="845">
                  <c:v>2154.46</c:v>
                </c:pt>
                <c:pt idx="846">
                  <c:v>2154.4699999999998</c:v>
                </c:pt>
                <c:pt idx="847">
                  <c:v>2154.48</c:v>
                </c:pt>
                <c:pt idx="848">
                  <c:v>2154.4899999999998</c:v>
                </c:pt>
                <c:pt idx="849">
                  <c:v>2154.5</c:v>
                </c:pt>
                <c:pt idx="850">
                  <c:v>2154.5100000000002</c:v>
                </c:pt>
                <c:pt idx="851">
                  <c:v>2154.52</c:v>
                </c:pt>
                <c:pt idx="852">
                  <c:v>2154.5300000000002</c:v>
                </c:pt>
                <c:pt idx="853">
                  <c:v>2154.54</c:v>
                </c:pt>
                <c:pt idx="854">
                  <c:v>2154.5500000000002</c:v>
                </c:pt>
                <c:pt idx="855">
                  <c:v>2154.56</c:v>
                </c:pt>
                <c:pt idx="856">
                  <c:v>2154.5700000000002</c:v>
                </c:pt>
                <c:pt idx="857">
                  <c:v>2154.58</c:v>
                </c:pt>
                <c:pt idx="858">
                  <c:v>2154.59</c:v>
                </c:pt>
                <c:pt idx="859">
                  <c:v>2154.6</c:v>
                </c:pt>
                <c:pt idx="860">
                  <c:v>2154.61</c:v>
                </c:pt>
                <c:pt idx="861">
                  <c:v>2154.62</c:v>
                </c:pt>
                <c:pt idx="862">
                  <c:v>2154.63</c:v>
                </c:pt>
                <c:pt idx="863">
                  <c:v>2154.64</c:v>
                </c:pt>
                <c:pt idx="864">
                  <c:v>2154.65</c:v>
                </c:pt>
                <c:pt idx="865">
                  <c:v>2154.66</c:v>
                </c:pt>
                <c:pt idx="866">
                  <c:v>2154.67</c:v>
                </c:pt>
                <c:pt idx="867">
                  <c:v>2154.6799999999998</c:v>
                </c:pt>
                <c:pt idx="868">
                  <c:v>2154.69</c:v>
                </c:pt>
                <c:pt idx="869">
                  <c:v>2154.6999999999998</c:v>
                </c:pt>
                <c:pt idx="870">
                  <c:v>2154.71</c:v>
                </c:pt>
                <c:pt idx="871">
                  <c:v>2154.7199999999998</c:v>
                </c:pt>
                <c:pt idx="872">
                  <c:v>2154.73</c:v>
                </c:pt>
                <c:pt idx="873">
                  <c:v>2154.7399999999998</c:v>
                </c:pt>
                <c:pt idx="874">
                  <c:v>2154.75</c:v>
                </c:pt>
                <c:pt idx="875">
                  <c:v>2154.7600000000002</c:v>
                </c:pt>
                <c:pt idx="876">
                  <c:v>2154.77</c:v>
                </c:pt>
                <c:pt idx="877">
                  <c:v>2154.7800000000002</c:v>
                </c:pt>
                <c:pt idx="878">
                  <c:v>2154.79</c:v>
                </c:pt>
                <c:pt idx="879">
                  <c:v>2154.8000000000002</c:v>
                </c:pt>
                <c:pt idx="880">
                  <c:v>2154.81</c:v>
                </c:pt>
                <c:pt idx="881">
                  <c:v>2154.8200000000002</c:v>
                </c:pt>
                <c:pt idx="882">
                  <c:v>2154.83</c:v>
                </c:pt>
                <c:pt idx="883">
                  <c:v>2154.84</c:v>
                </c:pt>
                <c:pt idx="884">
                  <c:v>2154.85</c:v>
                </c:pt>
                <c:pt idx="885">
                  <c:v>2154.86</c:v>
                </c:pt>
                <c:pt idx="886">
                  <c:v>2154.87</c:v>
                </c:pt>
                <c:pt idx="887">
                  <c:v>2154.88</c:v>
                </c:pt>
                <c:pt idx="888">
                  <c:v>2154.89</c:v>
                </c:pt>
                <c:pt idx="889">
                  <c:v>2154.9</c:v>
                </c:pt>
                <c:pt idx="890">
                  <c:v>2154.91</c:v>
                </c:pt>
                <c:pt idx="891">
                  <c:v>2154.92</c:v>
                </c:pt>
                <c:pt idx="892">
                  <c:v>2154.9299999999998</c:v>
                </c:pt>
                <c:pt idx="893">
                  <c:v>2154.94</c:v>
                </c:pt>
                <c:pt idx="894">
                  <c:v>2154.9499999999998</c:v>
                </c:pt>
                <c:pt idx="895">
                  <c:v>2154.96</c:v>
                </c:pt>
                <c:pt idx="896">
                  <c:v>2154.9699999999998</c:v>
                </c:pt>
                <c:pt idx="897">
                  <c:v>2154.98</c:v>
                </c:pt>
                <c:pt idx="898">
                  <c:v>2154.9899999999998</c:v>
                </c:pt>
                <c:pt idx="899">
                  <c:v>2155</c:v>
                </c:pt>
                <c:pt idx="900">
                  <c:v>2155.0100000000002</c:v>
                </c:pt>
                <c:pt idx="901">
                  <c:v>2155.02</c:v>
                </c:pt>
                <c:pt idx="902">
                  <c:v>2155.0300000000002</c:v>
                </c:pt>
                <c:pt idx="903">
                  <c:v>2155.04</c:v>
                </c:pt>
                <c:pt idx="904">
                  <c:v>2155.0500000000002</c:v>
                </c:pt>
                <c:pt idx="905">
                  <c:v>2155.06</c:v>
                </c:pt>
                <c:pt idx="906">
                  <c:v>2155.0700000000002</c:v>
                </c:pt>
                <c:pt idx="907">
                  <c:v>2155.08</c:v>
                </c:pt>
                <c:pt idx="908">
                  <c:v>2155.09</c:v>
                </c:pt>
                <c:pt idx="909">
                  <c:v>2155.1</c:v>
                </c:pt>
                <c:pt idx="910">
                  <c:v>2155.11</c:v>
                </c:pt>
                <c:pt idx="911">
                  <c:v>2155.12</c:v>
                </c:pt>
                <c:pt idx="912">
                  <c:v>2155.13</c:v>
                </c:pt>
                <c:pt idx="913">
                  <c:v>2155.14</c:v>
                </c:pt>
                <c:pt idx="914">
                  <c:v>2155.15</c:v>
                </c:pt>
                <c:pt idx="915">
                  <c:v>2155.16</c:v>
                </c:pt>
                <c:pt idx="916">
                  <c:v>2155.17</c:v>
                </c:pt>
                <c:pt idx="917">
                  <c:v>2155.1799999999998</c:v>
                </c:pt>
                <c:pt idx="918">
                  <c:v>2155.19</c:v>
                </c:pt>
                <c:pt idx="919">
                  <c:v>2155.1999999999998</c:v>
                </c:pt>
                <c:pt idx="920">
                  <c:v>2155.21</c:v>
                </c:pt>
                <c:pt idx="921">
                  <c:v>2155.2199999999998</c:v>
                </c:pt>
                <c:pt idx="922">
                  <c:v>2155.23</c:v>
                </c:pt>
                <c:pt idx="923">
                  <c:v>2155.2399999999998</c:v>
                </c:pt>
                <c:pt idx="924">
                  <c:v>2155.25</c:v>
                </c:pt>
                <c:pt idx="925">
                  <c:v>2155.2600000000002</c:v>
                </c:pt>
                <c:pt idx="926">
                  <c:v>2155.27</c:v>
                </c:pt>
                <c:pt idx="927">
                  <c:v>2155.2800000000002</c:v>
                </c:pt>
                <c:pt idx="928">
                  <c:v>2155.29</c:v>
                </c:pt>
                <c:pt idx="929">
                  <c:v>2155.3000000000002</c:v>
                </c:pt>
                <c:pt idx="930">
                  <c:v>2155.31</c:v>
                </c:pt>
                <c:pt idx="931">
                  <c:v>2155.3200000000002</c:v>
                </c:pt>
                <c:pt idx="932">
                  <c:v>2155.33</c:v>
                </c:pt>
                <c:pt idx="933">
                  <c:v>2155.34</c:v>
                </c:pt>
                <c:pt idx="934">
                  <c:v>2155.35</c:v>
                </c:pt>
                <c:pt idx="935">
                  <c:v>2155.36</c:v>
                </c:pt>
                <c:pt idx="936">
                  <c:v>2155.37</c:v>
                </c:pt>
                <c:pt idx="937">
                  <c:v>2155.38</c:v>
                </c:pt>
                <c:pt idx="938">
                  <c:v>2155.39</c:v>
                </c:pt>
                <c:pt idx="939">
                  <c:v>2155.4</c:v>
                </c:pt>
                <c:pt idx="940">
                  <c:v>2155.41</c:v>
                </c:pt>
                <c:pt idx="941">
                  <c:v>2155.42</c:v>
                </c:pt>
                <c:pt idx="942">
                  <c:v>2155.4299999999998</c:v>
                </c:pt>
                <c:pt idx="943">
                  <c:v>2155.44</c:v>
                </c:pt>
                <c:pt idx="944">
                  <c:v>2155.4499999999998</c:v>
                </c:pt>
                <c:pt idx="945">
                  <c:v>2155.46</c:v>
                </c:pt>
                <c:pt idx="946">
                  <c:v>2155.4699999999998</c:v>
                </c:pt>
                <c:pt idx="947">
                  <c:v>2155.48</c:v>
                </c:pt>
                <c:pt idx="948">
                  <c:v>2155.4899999999998</c:v>
                </c:pt>
                <c:pt idx="949">
                  <c:v>2155.5</c:v>
                </c:pt>
                <c:pt idx="950">
                  <c:v>2155.5100000000002</c:v>
                </c:pt>
                <c:pt idx="951">
                  <c:v>2155.52</c:v>
                </c:pt>
                <c:pt idx="952">
                  <c:v>2155.5300000000002</c:v>
                </c:pt>
                <c:pt idx="953">
                  <c:v>2155.54</c:v>
                </c:pt>
                <c:pt idx="954">
                  <c:v>2155.5500000000002</c:v>
                </c:pt>
                <c:pt idx="955">
                  <c:v>2155.56</c:v>
                </c:pt>
                <c:pt idx="956">
                  <c:v>2155.5700000000002</c:v>
                </c:pt>
                <c:pt idx="957">
                  <c:v>2155.58</c:v>
                </c:pt>
                <c:pt idx="958">
                  <c:v>2155.59</c:v>
                </c:pt>
                <c:pt idx="959">
                  <c:v>2155.6</c:v>
                </c:pt>
                <c:pt idx="960">
                  <c:v>2155.61</c:v>
                </c:pt>
                <c:pt idx="961">
                  <c:v>2155.62</c:v>
                </c:pt>
                <c:pt idx="962">
                  <c:v>2155.63</c:v>
                </c:pt>
                <c:pt idx="963">
                  <c:v>2155.64</c:v>
                </c:pt>
                <c:pt idx="964">
                  <c:v>2155.65</c:v>
                </c:pt>
                <c:pt idx="965">
                  <c:v>2155.66</c:v>
                </c:pt>
                <c:pt idx="966">
                  <c:v>2155.67</c:v>
                </c:pt>
                <c:pt idx="967">
                  <c:v>2155.6799999999998</c:v>
                </c:pt>
                <c:pt idx="968">
                  <c:v>2155.69</c:v>
                </c:pt>
                <c:pt idx="969">
                  <c:v>2155.6999999999998</c:v>
                </c:pt>
                <c:pt idx="970">
                  <c:v>2155.71</c:v>
                </c:pt>
                <c:pt idx="971">
                  <c:v>2155.7199999999998</c:v>
                </c:pt>
                <c:pt idx="972">
                  <c:v>2155.73</c:v>
                </c:pt>
                <c:pt idx="973">
                  <c:v>2155.7399999999998</c:v>
                </c:pt>
                <c:pt idx="974">
                  <c:v>2155.75</c:v>
                </c:pt>
                <c:pt idx="975">
                  <c:v>2155.7600000000002</c:v>
                </c:pt>
                <c:pt idx="976">
                  <c:v>2155.77</c:v>
                </c:pt>
                <c:pt idx="977">
                  <c:v>2155.7800000000002</c:v>
                </c:pt>
                <c:pt idx="978">
                  <c:v>2155.79</c:v>
                </c:pt>
                <c:pt idx="979">
                  <c:v>2155.8000000000002</c:v>
                </c:pt>
                <c:pt idx="980">
                  <c:v>2155.81</c:v>
                </c:pt>
                <c:pt idx="981">
                  <c:v>2155.8200000000002</c:v>
                </c:pt>
                <c:pt idx="982">
                  <c:v>2155.83</c:v>
                </c:pt>
                <c:pt idx="983">
                  <c:v>2155.84</c:v>
                </c:pt>
                <c:pt idx="984">
                  <c:v>2155.85</c:v>
                </c:pt>
                <c:pt idx="985">
                  <c:v>2155.86</c:v>
                </c:pt>
                <c:pt idx="986">
                  <c:v>2155.87</c:v>
                </c:pt>
                <c:pt idx="987">
                  <c:v>2155.88</c:v>
                </c:pt>
                <c:pt idx="988">
                  <c:v>2155.89</c:v>
                </c:pt>
                <c:pt idx="989">
                  <c:v>2155.9</c:v>
                </c:pt>
                <c:pt idx="990">
                  <c:v>2155.91</c:v>
                </c:pt>
                <c:pt idx="991">
                  <c:v>2155.92</c:v>
                </c:pt>
                <c:pt idx="992">
                  <c:v>2155.9299999999998</c:v>
                </c:pt>
                <c:pt idx="993">
                  <c:v>2155.94</c:v>
                </c:pt>
                <c:pt idx="994">
                  <c:v>2155.9499999999998</c:v>
                </c:pt>
                <c:pt idx="995">
                  <c:v>2155.96</c:v>
                </c:pt>
                <c:pt idx="996">
                  <c:v>2155.9699999999998</c:v>
                </c:pt>
                <c:pt idx="997">
                  <c:v>2155.98</c:v>
                </c:pt>
                <c:pt idx="998">
                  <c:v>2155.9899999999998</c:v>
                </c:pt>
                <c:pt idx="999">
                  <c:v>2156</c:v>
                </c:pt>
                <c:pt idx="1000">
                  <c:v>2156.0100000000002</c:v>
                </c:pt>
                <c:pt idx="1001">
                  <c:v>2156.02</c:v>
                </c:pt>
                <c:pt idx="1002">
                  <c:v>2156.0300000000002</c:v>
                </c:pt>
                <c:pt idx="1003">
                  <c:v>2156.04</c:v>
                </c:pt>
                <c:pt idx="1004">
                  <c:v>2156.0500000000002</c:v>
                </c:pt>
                <c:pt idx="1005">
                  <c:v>2156.06</c:v>
                </c:pt>
                <c:pt idx="1006">
                  <c:v>2156.0700000000002</c:v>
                </c:pt>
                <c:pt idx="1007">
                  <c:v>2156.08</c:v>
                </c:pt>
                <c:pt idx="1008">
                  <c:v>2156.09</c:v>
                </c:pt>
                <c:pt idx="1009">
                  <c:v>2156.1</c:v>
                </c:pt>
                <c:pt idx="1010">
                  <c:v>2156.11</c:v>
                </c:pt>
                <c:pt idx="1011">
                  <c:v>2156.12</c:v>
                </c:pt>
                <c:pt idx="1012">
                  <c:v>2156.13</c:v>
                </c:pt>
                <c:pt idx="1013">
                  <c:v>2156.14</c:v>
                </c:pt>
                <c:pt idx="1014">
                  <c:v>2156.15</c:v>
                </c:pt>
                <c:pt idx="1015">
                  <c:v>2156.16</c:v>
                </c:pt>
                <c:pt idx="1016">
                  <c:v>2156.17</c:v>
                </c:pt>
                <c:pt idx="1017">
                  <c:v>2156.1799999999998</c:v>
                </c:pt>
                <c:pt idx="1018">
                  <c:v>2156.19</c:v>
                </c:pt>
                <c:pt idx="1019">
                  <c:v>2156.1999999999998</c:v>
                </c:pt>
                <c:pt idx="1020">
                  <c:v>2156.21</c:v>
                </c:pt>
                <c:pt idx="1021">
                  <c:v>2156.2199999999998</c:v>
                </c:pt>
                <c:pt idx="1022">
                  <c:v>2156.23</c:v>
                </c:pt>
                <c:pt idx="1023">
                  <c:v>2156.2399999999998</c:v>
                </c:pt>
                <c:pt idx="1024">
                  <c:v>2156.25</c:v>
                </c:pt>
                <c:pt idx="1025">
                  <c:v>2156.2600000000002</c:v>
                </c:pt>
                <c:pt idx="1026">
                  <c:v>2156.27</c:v>
                </c:pt>
                <c:pt idx="1027">
                  <c:v>2156.2800000000002</c:v>
                </c:pt>
                <c:pt idx="1028">
                  <c:v>2156.29</c:v>
                </c:pt>
                <c:pt idx="1029">
                  <c:v>2156.3000000000002</c:v>
                </c:pt>
                <c:pt idx="1030">
                  <c:v>2156.31</c:v>
                </c:pt>
                <c:pt idx="1031">
                  <c:v>2156.3200000000002</c:v>
                </c:pt>
                <c:pt idx="1032">
                  <c:v>2156.33</c:v>
                </c:pt>
                <c:pt idx="1033">
                  <c:v>2156.34</c:v>
                </c:pt>
                <c:pt idx="1034">
                  <c:v>2156.35</c:v>
                </c:pt>
                <c:pt idx="1035">
                  <c:v>2156.36</c:v>
                </c:pt>
                <c:pt idx="1036">
                  <c:v>2156.37</c:v>
                </c:pt>
                <c:pt idx="1037">
                  <c:v>2156.38</c:v>
                </c:pt>
                <c:pt idx="1038">
                  <c:v>2156.39</c:v>
                </c:pt>
                <c:pt idx="1039">
                  <c:v>2156.4</c:v>
                </c:pt>
                <c:pt idx="1040">
                  <c:v>2156.41</c:v>
                </c:pt>
                <c:pt idx="1041">
                  <c:v>2156.42</c:v>
                </c:pt>
                <c:pt idx="1042">
                  <c:v>2156.4299999999998</c:v>
                </c:pt>
                <c:pt idx="1043">
                  <c:v>2156.44</c:v>
                </c:pt>
                <c:pt idx="1044">
                  <c:v>2156.4499999999998</c:v>
                </c:pt>
                <c:pt idx="1045">
                  <c:v>2156.46</c:v>
                </c:pt>
                <c:pt idx="1046">
                  <c:v>2156.4699999999998</c:v>
                </c:pt>
                <c:pt idx="1047">
                  <c:v>2156.48</c:v>
                </c:pt>
                <c:pt idx="1048">
                  <c:v>2156.4899999999998</c:v>
                </c:pt>
                <c:pt idx="1049">
                  <c:v>2156.5</c:v>
                </c:pt>
                <c:pt idx="1050">
                  <c:v>2156.5100000000002</c:v>
                </c:pt>
                <c:pt idx="1051">
                  <c:v>2156.52</c:v>
                </c:pt>
                <c:pt idx="1052">
                  <c:v>2156.5300000000002</c:v>
                </c:pt>
                <c:pt idx="1053">
                  <c:v>2156.54</c:v>
                </c:pt>
                <c:pt idx="1054">
                  <c:v>2156.5500000000002</c:v>
                </c:pt>
                <c:pt idx="1055">
                  <c:v>2156.56</c:v>
                </c:pt>
                <c:pt idx="1056">
                  <c:v>2156.5700000000002</c:v>
                </c:pt>
                <c:pt idx="1057">
                  <c:v>2156.58</c:v>
                </c:pt>
                <c:pt idx="1058">
                  <c:v>2156.59</c:v>
                </c:pt>
                <c:pt idx="1059">
                  <c:v>2156.6</c:v>
                </c:pt>
                <c:pt idx="1060">
                  <c:v>2156.61</c:v>
                </c:pt>
                <c:pt idx="1061">
                  <c:v>2156.62</c:v>
                </c:pt>
                <c:pt idx="1062">
                  <c:v>2156.63</c:v>
                </c:pt>
                <c:pt idx="1063">
                  <c:v>2156.64</c:v>
                </c:pt>
                <c:pt idx="1064">
                  <c:v>2156.65</c:v>
                </c:pt>
                <c:pt idx="1065">
                  <c:v>2156.66</c:v>
                </c:pt>
                <c:pt idx="1066">
                  <c:v>2156.67</c:v>
                </c:pt>
                <c:pt idx="1067">
                  <c:v>2156.6799999999998</c:v>
                </c:pt>
                <c:pt idx="1068">
                  <c:v>2156.69</c:v>
                </c:pt>
                <c:pt idx="1069">
                  <c:v>2156.6999999999998</c:v>
                </c:pt>
                <c:pt idx="1070">
                  <c:v>2156.71</c:v>
                </c:pt>
                <c:pt idx="1071">
                  <c:v>2156.7199999999998</c:v>
                </c:pt>
                <c:pt idx="1072">
                  <c:v>2156.73</c:v>
                </c:pt>
                <c:pt idx="1073">
                  <c:v>2156.7399999999998</c:v>
                </c:pt>
                <c:pt idx="1074">
                  <c:v>2156.75</c:v>
                </c:pt>
                <c:pt idx="1075">
                  <c:v>2156.7600000000002</c:v>
                </c:pt>
                <c:pt idx="1076">
                  <c:v>2156.77</c:v>
                </c:pt>
                <c:pt idx="1077">
                  <c:v>2156.7800000000002</c:v>
                </c:pt>
                <c:pt idx="1078">
                  <c:v>2156.79</c:v>
                </c:pt>
                <c:pt idx="1079">
                  <c:v>2156.8000000000002</c:v>
                </c:pt>
                <c:pt idx="1080">
                  <c:v>2156.81</c:v>
                </c:pt>
                <c:pt idx="1081">
                  <c:v>2156.8200000000002</c:v>
                </c:pt>
                <c:pt idx="1082">
                  <c:v>2156.83</c:v>
                </c:pt>
                <c:pt idx="1083">
                  <c:v>2156.84</c:v>
                </c:pt>
                <c:pt idx="1084">
                  <c:v>2156.85</c:v>
                </c:pt>
                <c:pt idx="1085">
                  <c:v>2156.86</c:v>
                </c:pt>
                <c:pt idx="1086">
                  <c:v>2156.87</c:v>
                </c:pt>
                <c:pt idx="1087">
                  <c:v>2156.88</c:v>
                </c:pt>
                <c:pt idx="1088">
                  <c:v>2156.89</c:v>
                </c:pt>
                <c:pt idx="1089">
                  <c:v>2156.9</c:v>
                </c:pt>
                <c:pt idx="1090">
                  <c:v>2156.91</c:v>
                </c:pt>
                <c:pt idx="1091">
                  <c:v>2156.92</c:v>
                </c:pt>
                <c:pt idx="1092">
                  <c:v>2156.9299999999998</c:v>
                </c:pt>
                <c:pt idx="1093">
                  <c:v>2156.94</c:v>
                </c:pt>
                <c:pt idx="1094">
                  <c:v>2156.9499999999998</c:v>
                </c:pt>
                <c:pt idx="1095">
                  <c:v>2156.96</c:v>
                </c:pt>
                <c:pt idx="1096">
                  <c:v>2156.9699999999998</c:v>
                </c:pt>
                <c:pt idx="1097">
                  <c:v>2156.98</c:v>
                </c:pt>
                <c:pt idx="1098">
                  <c:v>2156.9899999999998</c:v>
                </c:pt>
                <c:pt idx="1099">
                  <c:v>2157</c:v>
                </c:pt>
                <c:pt idx="1100">
                  <c:v>2157.0100000000002</c:v>
                </c:pt>
                <c:pt idx="1101">
                  <c:v>2157.02</c:v>
                </c:pt>
                <c:pt idx="1102">
                  <c:v>2157.0300000000002</c:v>
                </c:pt>
                <c:pt idx="1103">
                  <c:v>2157.04</c:v>
                </c:pt>
                <c:pt idx="1104">
                  <c:v>2157.0500000000002</c:v>
                </c:pt>
                <c:pt idx="1105">
                  <c:v>2157.06</c:v>
                </c:pt>
                <c:pt idx="1106">
                  <c:v>2157.0700000000002</c:v>
                </c:pt>
                <c:pt idx="1107">
                  <c:v>2157.08</c:v>
                </c:pt>
                <c:pt idx="1108">
                  <c:v>2157.09</c:v>
                </c:pt>
                <c:pt idx="1109">
                  <c:v>2157.1</c:v>
                </c:pt>
                <c:pt idx="1110">
                  <c:v>2157.11</c:v>
                </c:pt>
                <c:pt idx="1111">
                  <c:v>2157.12</c:v>
                </c:pt>
                <c:pt idx="1112">
                  <c:v>2157.13</c:v>
                </c:pt>
                <c:pt idx="1113">
                  <c:v>2157.14</c:v>
                </c:pt>
                <c:pt idx="1114">
                  <c:v>2157.15</c:v>
                </c:pt>
                <c:pt idx="1115">
                  <c:v>2157.16</c:v>
                </c:pt>
                <c:pt idx="1116">
                  <c:v>2157.17</c:v>
                </c:pt>
                <c:pt idx="1117">
                  <c:v>2157.1799999999998</c:v>
                </c:pt>
                <c:pt idx="1118">
                  <c:v>2157.19</c:v>
                </c:pt>
                <c:pt idx="1119">
                  <c:v>2157.1999999999998</c:v>
                </c:pt>
                <c:pt idx="1120">
                  <c:v>2157.21</c:v>
                </c:pt>
                <c:pt idx="1121">
                  <c:v>2157.2199999999998</c:v>
                </c:pt>
                <c:pt idx="1122">
                  <c:v>2157.23</c:v>
                </c:pt>
                <c:pt idx="1123">
                  <c:v>2157.2399999999998</c:v>
                </c:pt>
                <c:pt idx="1124">
                  <c:v>2157.25</c:v>
                </c:pt>
                <c:pt idx="1125">
                  <c:v>2157.2600000000002</c:v>
                </c:pt>
                <c:pt idx="1126">
                  <c:v>2157.27</c:v>
                </c:pt>
                <c:pt idx="1127">
                  <c:v>2157.2800000000002</c:v>
                </c:pt>
                <c:pt idx="1128">
                  <c:v>2157.29</c:v>
                </c:pt>
                <c:pt idx="1129">
                  <c:v>2157.3000000000002</c:v>
                </c:pt>
                <c:pt idx="1130">
                  <c:v>2157.31</c:v>
                </c:pt>
                <c:pt idx="1131">
                  <c:v>2157.3200000000002</c:v>
                </c:pt>
                <c:pt idx="1132">
                  <c:v>2157.33</c:v>
                </c:pt>
                <c:pt idx="1133">
                  <c:v>2157.34</c:v>
                </c:pt>
                <c:pt idx="1134">
                  <c:v>2157.35</c:v>
                </c:pt>
                <c:pt idx="1135">
                  <c:v>2157.36</c:v>
                </c:pt>
                <c:pt idx="1136">
                  <c:v>2157.37</c:v>
                </c:pt>
                <c:pt idx="1137">
                  <c:v>2157.38</c:v>
                </c:pt>
                <c:pt idx="1138">
                  <c:v>2157.39</c:v>
                </c:pt>
                <c:pt idx="1139">
                  <c:v>2157.4</c:v>
                </c:pt>
                <c:pt idx="1140">
                  <c:v>2157.41</c:v>
                </c:pt>
                <c:pt idx="1141">
                  <c:v>2157.42</c:v>
                </c:pt>
                <c:pt idx="1142">
                  <c:v>2157.4299999999998</c:v>
                </c:pt>
                <c:pt idx="1143">
                  <c:v>2157.44</c:v>
                </c:pt>
                <c:pt idx="1144">
                  <c:v>2157.4499999999998</c:v>
                </c:pt>
                <c:pt idx="1145">
                  <c:v>2157.46</c:v>
                </c:pt>
                <c:pt idx="1146">
                  <c:v>2157.4699999999998</c:v>
                </c:pt>
                <c:pt idx="1147">
                  <c:v>2157.48</c:v>
                </c:pt>
                <c:pt idx="1148">
                  <c:v>2157.4899999999998</c:v>
                </c:pt>
                <c:pt idx="1149">
                  <c:v>2157.5</c:v>
                </c:pt>
                <c:pt idx="1150">
                  <c:v>2157.5100000000002</c:v>
                </c:pt>
                <c:pt idx="1151">
                  <c:v>2157.52</c:v>
                </c:pt>
                <c:pt idx="1152">
                  <c:v>2157.5300000000002</c:v>
                </c:pt>
                <c:pt idx="1153">
                  <c:v>2157.54</c:v>
                </c:pt>
                <c:pt idx="1154">
                  <c:v>2157.5500000000002</c:v>
                </c:pt>
                <c:pt idx="1155">
                  <c:v>2157.56</c:v>
                </c:pt>
                <c:pt idx="1156">
                  <c:v>2157.5700000000002</c:v>
                </c:pt>
                <c:pt idx="1157">
                  <c:v>2157.58</c:v>
                </c:pt>
                <c:pt idx="1158">
                  <c:v>2157.59</c:v>
                </c:pt>
                <c:pt idx="1159">
                  <c:v>2157.6</c:v>
                </c:pt>
                <c:pt idx="1160">
                  <c:v>2157.61</c:v>
                </c:pt>
                <c:pt idx="1161">
                  <c:v>2157.62</c:v>
                </c:pt>
                <c:pt idx="1162">
                  <c:v>2157.63</c:v>
                </c:pt>
                <c:pt idx="1163">
                  <c:v>2157.64</c:v>
                </c:pt>
                <c:pt idx="1164">
                  <c:v>2157.65</c:v>
                </c:pt>
                <c:pt idx="1165">
                  <c:v>2157.66</c:v>
                </c:pt>
                <c:pt idx="1166">
                  <c:v>2157.67</c:v>
                </c:pt>
                <c:pt idx="1167">
                  <c:v>2157.6799999999998</c:v>
                </c:pt>
                <c:pt idx="1168">
                  <c:v>2157.69</c:v>
                </c:pt>
                <c:pt idx="1169">
                  <c:v>2157.6999999999998</c:v>
                </c:pt>
                <c:pt idx="1170">
                  <c:v>2157.71</c:v>
                </c:pt>
                <c:pt idx="1171">
                  <c:v>2157.7199999999998</c:v>
                </c:pt>
                <c:pt idx="1172">
                  <c:v>2157.73</c:v>
                </c:pt>
                <c:pt idx="1173">
                  <c:v>2157.7399999999998</c:v>
                </c:pt>
                <c:pt idx="1174">
                  <c:v>2157.75</c:v>
                </c:pt>
                <c:pt idx="1175">
                  <c:v>2157.7600000000002</c:v>
                </c:pt>
                <c:pt idx="1176">
                  <c:v>2157.77</c:v>
                </c:pt>
                <c:pt idx="1177">
                  <c:v>2157.7800000000002</c:v>
                </c:pt>
                <c:pt idx="1178">
                  <c:v>2157.79</c:v>
                </c:pt>
                <c:pt idx="1179">
                  <c:v>2157.8000000000002</c:v>
                </c:pt>
                <c:pt idx="1180">
                  <c:v>2157.81</c:v>
                </c:pt>
                <c:pt idx="1181">
                  <c:v>2157.8200000000002</c:v>
                </c:pt>
                <c:pt idx="1182">
                  <c:v>2157.83</c:v>
                </c:pt>
                <c:pt idx="1183">
                  <c:v>2157.84</c:v>
                </c:pt>
                <c:pt idx="1184">
                  <c:v>2157.85</c:v>
                </c:pt>
                <c:pt idx="1185">
                  <c:v>2157.86</c:v>
                </c:pt>
                <c:pt idx="1186">
                  <c:v>2157.87</c:v>
                </c:pt>
                <c:pt idx="1187">
                  <c:v>2157.88</c:v>
                </c:pt>
                <c:pt idx="1188">
                  <c:v>2157.89</c:v>
                </c:pt>
                <c:pt idx="1189">
                  <c:v>2157.9</c:v>
                </c:pt>
                <c:pt idx="1190">
                  <c:v>2157.91</c:v>
                </c:pt>
                <c:pt idx="1191">
                  <c:v>2157.92</c:v>
                </c:pt>
                <c:pt idx="1192">
                  <c:v>2157.9299999999998</c:v>
                </c:pt>
                <c:pt idx="1193">
                  <c:v>2157.94</c:v>
                </c:pt>
                <c:pt idx="1194">
                  <c:v>2157.9499999999998</c:v>
                </c:pt>
                <c:pt idx="1195">
                  <c:v>2157.96</c:v>
                </c:pt>
                <c:pt idx="1196">
                  <c:v>2157.9699999999998</c:v>
                </c:pt>
                <c:pt idx="1197">
                  <c:v>2157.98</c:v>
                </c:pt>
                <c:pt idx="1198">
                  <c:v>2157.9899999999998</c:v>
                </c:pt>
                <c:pt idx="1199">
                  <c:v>2158</c:v>
                </c:pt>
                <c:pt idx="1200">
                  <c:v>2158.0100000000002</c:v>
                </c:pt>
                <c:pt idx="1201">
                  <c:v>2158.02</c:v>
                </c:pt>
                <c:pt idx="1202">
                  <c:v>2158.0300000000002</c:v>
                </c:pt>
                <c:pt idx="1203">
                  <c:v>2158.04</c:v>
                </c:pt>
                <c:pt idx="1204">
                  <c:v>2158.0500000000002</c:v>
                </c:pt>
                <c:pt idx="1205">
                  <c:v>2158.06</c:v>
                </c:pt>
                <c:pt idx="1206">
                  <c:v>2158.0700000000002</c:v>
                </c:pt>
                <c:pt idx="1207">
                  <c:v>2158.08</c:v>
                </c:pt>
                <c:pt idx="1208">
                  <c:v>2158.09</c:v>
                </c:pt>
                <c:pt idx="1209">
                  <c:v>2158.1</c:v>
                </c:pt>
                <c:pt idx="1210">
                  <c:v>2158.11</c:v>
                </c:pt>
                <c:pt idx="1211">
                  <c:v>2158.12</c:v>
                </c:pt>
                <c:pt idx="1212">
                  <c:v>2158.13</c:v>
                </c:pt>
                <c:pt idx="1213">
                  <c:v>2158.14</c:v>
                </c:pt>
                <c:pt idx="1214">
                  <c:v>2158.15</c:v>
                </c:pt>
                <c:pt idx="1215">
                  <c:v>2158.16</c:v>
                </c:pt>
                <c:pt idx="1216">
                  <c:v>2158.17</c:v>
                </c:pt>
                <c:pt idx="1217">
                  <c:v>2158.1799999999998</c:v>
                </c:pt>
                <c:pt idx="1218">
                  <c:v>2158.19</c:v>
                </c:pt>
                <c:pt idx="1219">
                  <c:v>2158.1999999999998</c:v>
                </c:pt>
                <c:pt idx="1220">
                  <c:v>2158.21</c:v>
                </c:pt>
                <c:pt idx="1221">
                  <c:v>2158.2199999999998</c:v>
                </c:pt>
                <c:pt idx="1222">
                  <c:v>2158.23</c:v>
                </c:pt>
                <c:pt idx="1223">
                  <c:v>2158.2399999999998</c:v>
                </c:pt>
                <c:pt idx="1224">
                  <c:v>2158.25</c:v>
                </c:pt>
                <c:pt idx="1225">
                  <c:v>2158.2600000000002</c:v>
                </c:pt>
                <c:pt idx="1226">
                  <c:v>2158.27</c:v>
                </c:pt>
                <c:pt idx="1227">
                  <c:v>2158.2800000000002</c:v>
                </c:pt>
                <c:pt idx="1228">
                  <c:v>2158.29</c:v>
                </c:pt>
                <c:pt idx="1229">
                  <c:v>2158.3000000000002</c:v>
                </c:pt>
                <c:pt idx="1230">
                  <c:v>2158.31</c:v>
                </c:pt>
                <c:pt idx="1231">
                  <c:v>2158.3200000000002</c:v>
                </c:pt>
                <c:pt idx="1232">
                  <c:v>2158.33</c:v>
                </c:pt>
                <c:pt idx="1233">
                  <c:v>2158.34</c:v>
                </c:pt>
                <c:pt idx="1234">
                  <c:v>2158.35</c:v>
                </c:pt>
                <c:pt idx="1235">
                  <c:v>2158.36</c:v>
                </c:pt>
                <c:pt idx="1236">
                  <c:v>2158.37</c:v>
                </c:pt>
                <c:pt idx="1237">
                  <c:v>2158.38</c:v>
                </c:pt>
                <c:pt idx="1238">
                  <c:v>2158.39</c:v>
                </c:pt>
                <c:pt idx="1239">
                  <c:v>2158.4</c:v>
                </c:pt>
                <c:pt idx="1240">
                  <c:v>2158.41</c:v>
                </c:pt>
                <c:pt idx="1241">
                  <c:v>2158.42</c:v>
                </c:pt>
                <c:pt idx="1242">
                  <c:v>2158.4299999999998</c:v>
                </c:pt>
                <c:pt idx="1243">
                  <c:v>2158.44</c:v>
                </c:pt>
                <c:pt idx="1244">
                  <c:v>2158.4499999999998</c:v>
                </c:pt>
                <c:pt idx="1245">
                  <c:v>2158.46</c:v>
                </c:pt>
                <c:pt idx="1246">
                  <c:v>2158.4699999999998</c:v>
                </c:pt>
                <c:pt idx="1247">
                  <c:v>2158.48</c:v>
                </c:pt>
                <c:pt idx="1248">
                  <c:v>2158.4899999999998</c:v>
                </c:pt>
                <c:pt idx="1249">
                  <c:v>2158.5</c:v>
                </c:pt>
                <c:pt idx="1250">
                  <c:v>2158.5100000000002</c:v>
                </c:pt>
                <c:pt idx="1251">
                  <c:v>2158.52</c:v>
                </c:pt>
                <c:pt idx="1252">
                  <c:v>2158.5300000000002</c:v>
                </c:pt>
                <c:pt idx="1253">
                  <c:v>2158.54</c:v>
                </c:pt>
                <c:pt idx="1254">
                  <c:v>2158.5500000000002</c:v>
                </c:pt>
                <c:pt idx="1255">
                  <c:v>2158.56</c:v>
                </c:pt>
                <c:pt idx="1256">
                  <c:v>2158.5700000000002</c:v>
                </c:pt>
                <c:pt idx="1257">
                  <c:v>2158.58</c:v>
                </c:pt>
                <c:pt idx="1258">
                  <c:v>2158.59</c:v>
                </c:pt>
                <c:pt idx="1259">
                  <c:v>2158.6</c:v>
                </c:pt>
                <c:pt idx="1260">
                  <c:v>2158.61</c:v>
                </c:pt>
                <c:pt idx="1261">
                  <c:v>2158.62</c:v>
                </c:pt>
                <c:pt idx="1262">
                  <c:v>2158.63</c:v>
                </c:pt>
                <c:pt idx="1263">
                  <c:v>2158.64</c:v>
                </c:pt>
                <c:pt idx="1264">
                  <c:v>2158.65</c:v>
                </c:pt>
                <c:pt idx="1265">
                  <c:v>2158.66</c:v>
                </c:pt>
                <c:pt idx="1266">
                  <c:v>2158.67</c:v>
                </c:pt>
                <c:pt idx="1267">
                  <c:v>2158.6799999999998</c:v>
                </c:pt>
                <c:pt idx="1268">
                  <c:v>2158.69</c:v>
                </c:pt>
                <c:pt idx="1269">
                  <c:v>2158.6999999999998</c:v>
                </c:pt>
                <c:pt idx="1270">
                  <c:v>2158.71</c:v>
                </c:pt>
                <c:pt idx="1271">
                  <c:v>2158.7199999999998</c:v>
                </c:pt>
                <c:pt idx="1272">
                  <c:v>2158.73</c:v>
                </c:pt>
                <c:pt idx="1273">
                  <c:v>2158.7399999999998</c:v>
                </c:pt>
                <c:pt idx="1274">
                  <c:v>2158.75</c:v>
                </c:pt>
                <c:pt idx="1275">
                  <c:v>2158.7600000000002</c:v>
                </c:pt>
                <c:pt idx="1276">
                  <c:v>2158.77</c:v>
                </c:pt>
                <c:pt idx="1277">
                  <c:v>2158.7800000000002</c:v>
                </c:pt>
                <c:pt idx="1278">
                  <c:v>2158.79</c:v>
                </c:pt>
                <c:pt idx="1279">
                  <c:v>2158.8000000000002</c:v>
                </c:pt>
                <c:pt idx="1280">
                  <c:v>2158.81</c:v>
                </c:pt>
                <c:pt idx="1281">
                  <c:v>2158.8200000000002</c:v>
                </c:pt>
                <c:pt idx="1282">
                  <c:v>2158.83</c:v>
                </c:pt>
                <c:pt idx="1283">
                  <c:v>2158.84</c:v>
                </c:pt>
                <c:pt idx="1284">
                  <c:v>2158.85</c:v>
                </c:pt>
                <c:pt idx="1285">
                  <c:v>2158.86</c:v>
                </c:pt>
                <c:pt idx="1286">
                  <c:v>2158.87</c:v>
                </c:pt>
                <c:pt idx="1287">
                  <c:v>2158.88</c:v>
                </c:pt>
                <c:pt idx="1288">
                  <c:v>2158.89</c:v>
                </c:pt>
                <c:pt idx="1289">
                  <c:v>2158.9</c:v>
                </c:pt>
                <c:pt idx="1290">
                  <c:v>2158.91</c:v>
                </c:pt>
                <c:pt idx="1291">
                  <c:v>2158.92</c:v>
                </c:pt>
                <c:pt idx="1292">
                  <c:v>2158.9299999999998</c:v>
                </c:pt>
                <c:pt idx="1293">
                  <c:v>2158.94</c:v>
                </c:pt>
                <c:pt idx="1294">
                  <c:v>2158.9499999999998</c:v>
                </c:pt>
                <c:pt idx="1295">
                  <c:v>2158.96</c:v>
                </c:pt>
                <c:pt idx="1296">
                  <c:v>2158.9699999999998</c:v>
                </c:pt>
                <c:pt idx="1297">
                  <c:v>2158.98</c:v>
                </c:pt>
                <c:pt idx="1298">
                  <c:v>2158.9899999999998</c:v>
                </c:pt>
                <c:pt idx="1299">
                  <c:v>2159</c:v>
                </c:pt>
                <c:pt idx="1300">
                  <c:v>2159.0100000000002</c:v>
                </c:pt>
                <c:pt idx="1301">
                  <c:v>2159.02</c:v>
                </c:pt>
                <c:pt idx="1302">
                  <c:v>2159.0300000000002</c:v>
                </c:pt>
                <c:pt idx="1303">
                  <c:v>2159.04</c:v>
                </c:pt>
                <c:pt idx="1304">
                  <c:v>2159.0500000000002</c:v>
                </c:pt>
                <c:pt idx="1305">
                  <c:v>2159.06</c:v>
                </c:pt>
                <c:pt idx="1306">
                  <c:v>2159.0700000000002</c:v>
                </c:pt>
                <c:pt idx="1307">
                  <c:v>2159.08</c:v>
                </c:pt>
                <c:pt idx="1308">
                  <c:v>2159.09</c:v>
                </c:pt>
                <c:pt idx="1309">
                  <c:v>2159.1</c:v>
                </c:pt>
                <c:pt idx="1310">
                  <c:v>2159.11</c:v>
                </c:pt>
                <c:pt idx="1311">
                  <c:v>2159.12</c:v>
                </c:pt>
                <c:pt idx="1312">
                  <c:v>2159.13</c:v>
                </c:pt>
                <c:pt idx="1313">
                  <c:v>2159.14</c:v>
                </c:pt>
                <c:pt idx="1314">
                  <c:v>2159.15</c:v>
                </c:pt>
                <c:pt idx="1315">
                  <c:v>2159.16</c:v>
                </c:pt>
                <c:pt idx="1316">
                  <c:v>2159.17</c:v>
                </c:pt>
                <c:pt idx="1317">
                  <c:v>2159.1799999999998</c:v>
                </c:pt>
                <c:pt idx="1318">
                  <c:v>2159.19</c:v>
                </c:pt>
                <c:pt idx="1319">
                  <c:v>2159.1999999999998</c:v>
                </c:pt>
                <c:pt idx="1320">
                  <c:v>2159.21</c:v>
                </c:pt>
                <c:pt idx="1321">
                  <c:v>2159.2199999999998</c:v>
                </c:pt>
                <c:pt idx="1322">
                  <c:v>2159.23</c:v>
                </c:pt>
                <c:pt idx="1323">
                  <c:v>2159.2399999999998</c:v>
                </c:pt>
                <c:pt idx="1324">
                  <c:v>2159.25</c:v>
                </c:pt>
                <c:pt idx="1325">
                  <c:v>2159.2600000000002</c:v>
                </c:pt>
                <c:pt idx="1326">
                  <c:v>2159.27</c:v>
                </c:pt>
                <c:pt idx="1327">
                  <c:v>2159.2800000000002</c:v>
                </c:pt>
                <c:pt idx="1328">
                  <c:v>2159.29</c:v>
                </c:pt>
                <c:pt idx="1329">
                  <c:v>2159.3000000000002</c:v>
                </c:pt>
                <c:pt idx="1330">
                  <c:v>2159.31</c:v>
                </c:pt>
                <c:pt idx="1331">
                  <c:v>2159.3200000000002</c:v>
                </c:pt>
                <c:pt idx="1332">
                  <c:v>2159.33</c:v>
                </c:pt>
                <c:pt idx="1333">
                  <c:v>2159.34</c:v>
                </c:pt>
                <c:pt idx="1334">
                  <c:v>2159.35</c:v>
                </c:pt>
                <c:pt idx="1335">
                  <c:v>2159.36</c:v>
                </c:pt>
                <c:pt idx="1336">
                  <c:v>2159.37</c:v>
                </c:pt>
                <c:pt idx="1337">
                  <c:v>2159.38</c:v>
                </c:pt>
                <c:pt idx="1338">
                  <c:v>2159.39</c:v>
                </c:pt>
                <c:pt idx="1339">
                  <c:v>2159.4</c:v>
                </c:pt>
                <c:pt idx="1340">
                  <c:v>2159.41</c:v>
                </c:pt>
                <c:pt idx="1341">
                  <c:v>2159.42</c:v>
                </c:pt>
                <c:pt idx="1342">
                  <c:v>2159.4299999999998</c:v>
                </c:pt>
                <c:pt idx="1343">
                  <c:v>2159.44</c:v>
                </c:pt>
                <c:pt idx="1344">
                  <c:v>2159.4499999999998</c:v>
                </c:pt>
                <c:pt idx="1345">
                  <c:v>2159.46</c:v>
                </c:pt>
                <c:pt idx="1346">
                  <c:v>2159.4699999999998</c:v>
                </c:pt>
                <c:pt idx="1347">
                  <c:v>2159.48</c:v>
                </c:pt>
                <c:pt idx="1348">
                  <c:v>2159.4899999999998</c:v>
                </c:pt>
                <c:pt idx="1349">
                  <c:v>2159.5</c:v>
                </c:pt>
                <c:pt idx="1350">
                  <c:v>2159.5100000000002</c:v>
                </c:pt>
                <c:pt idx="1351">
                  <c:v>2159.52</c:v>
                </c:pt>
                <c:pt idx="1352">
                  <c:v>2159.5300000000002</c:v>
                </c:pt>
                <c:pt idx="1353">
                  <c:v>2159.54</c:v>
                </c:pt>
                <c:pt idx="1354">
                  <c:v>2159.5500000000002</c:v>
                </c:pt>
                <c:pt idx="1355">
                  <c:v>2159.56</c:v>
                </c:pt>
                <c:pt idx="1356">
                  <c:v>2159.5700000000002</c:v>
                </c:pt>
                <c:pt idx="1357">
                  <c:v>2159.58</c:v>
                </c:pt>
                <c:pt idx="1358">
                  <c:v>2159.59</c:v>
                </c:pt>
                <c:pt idx="1359">
                  <c:v>2159.6</c:v>
                </c:pt>
                <c:pt idx="1360">
                  <c:v>2159.61</c:v>
                </c:pt>
                <c:pt idx="1361">
                  <c:v>2159.62</c:v>
                </c:pt>
                <c:pt idx="1362">
                  <c:v>2159.63</c:v>
                </c:pt>
                <c:pt idx="1363">
                  <c:v>2159.64</c:v>
                </c:pt>
                <c:pt idx="1364">
                  <c:v>2159.65</c:v>
                </c:pt>
                <c:pt idx="1365">
                  <c:v>2159.66</c:v>
                </c:pt>
                <c:pt idx="1366">
                  <c:v>2159.67</c:v>
                </c:pt>
                <c:pt idx="1367">
                  <c:v>2159.6799999999998</c:v>
                </c:pt>
                <c:pt idx="1368">
                  <c:v>2159.69</c:v>
                </c:pt>
                <c:pt idx="1369">
                  <c:v>2159.6999999999998</c:v>
                </c:pt>
                <c:pt idx="1370">
                  <c:v>2159.71</c:v>
                </c:pt>
                <c:pt idx="1371">
                  <c:v>2159.7199999999998</c:v>
                </c:pt>
                <c:pt idx="1372">
                  <c:v>2159.73</c:v>
                </c:pt>
                <c:pt idx="1373">
                  <c:v>2159.7399999999998</c:v>
                </c:pt>
                <c:pt idx="1374">
                  <c:v>2159.75</c:v>
                </c:pt>
                <c:pt idx="1375">
                  <c:v>2159.7600000000002</c:v>
                </c:pt>
                <c:pt idx="1376">
                  <c:v>2159.77</c:v>
                </c:pt>
                <c:pt idx="1377">
                  <c:v>2159.7800000000002</c:v>
                </c:pt>
                <c:pt idx="1378">
                  <c:v>2159.79</c:v>
                </c:pt>
                <c:pt idx="1379">
                  <c:v>2159.8000000000002</c:v>
                </c:pt>
                <c:pt idx="1380">
                  <c:v>2159.81</c:v>
                </c:pt>
                <c:pt idx="1381">
                  <c:v>2159.8200000000002</c:v>
                </c:pt>
                <c:pt idx="1382">
                  <c:v>2159.83</c:v>
                </c:pt>
                <c:pt idx="1383">
                  <c:v>2159.84</c:v>
                </c:pt>
                <c:pt idx="1384">
                  <c:v>2159.85</c:v>
                </c:pt>
                <c:pt idx="1385">
                  <c:v>2159.86</c:v>
                </c:pt>
                <c:pt idx="1386">
                  <c:v>2159.87</c:v>
                </c:pt>
                <c:pt idx="1387">
                  <c:v>2159.88</c:v>
                </c:pt>
                <c:pt idx="1388">
                  <c:v>2159.89</c:v>
                </c:pt>
                <c:pt idx="1389">
                  <c:v>2159.9</c:v>
                </c:pt>
                <c:pt idx="1390">
                  <c:v>2159.91</c:v>
                </c:pt>
                <c:pt idx="1391">
                  <c:v>2159.92</c:v>
                </c:pt>
                <c:pt idx="1392">
                  <c:v>2159.9299999999998</c:v>
                </c:pt>
                <c:pt idx="1393">
                  <c:v>2159.94</c:v>
                </c:pt>
                <c:pt idx="1394">
                  <c:v>2159.9499999999998</c:v>
                </c:pt>
                <c:pt idx="1395">
                  <c:v>2159.96</c:v>
                </c:pt>
                <c:pt idx="1396">
                  <c:v>2159.9699999999998</c:v>
                </c:pt>
                <c:pt idx="1397">
                  <c:v>2159.98</c:v>
                </c:pt>
                <c:pt idx="1398">
                  <c:v>2159.9899999999998</c:v>
                </c:pt>
                <c:pt idx="1399">
                  <c:v>2160</c:v>
                </c:pt>
                <c:pt idx="1400">
                  <c:v>2160.0100000000002</c:v>
                </c:pt>
                <c:pt idx="1401">
                  <c:v>2160.02</c:v>
                </c:pt>
                <c:pt idx="1402">
                  <c:v>2160.0300000000002</c:v>
                </c:pt>
                <c:pt idx="1403">
                  <c:v>2160.04</c:v>
                </c:pt>
                <c:pt idx="1404">
                  <c:v>2160.0500000000002</c:v>
                </c:pt>
                <c:pt idx="1405">
                  <c:v>2160.06</c:v>
                </c:pt>
                <c:pt idx="1406">
                  <c:v>2160.0700000000002</c:v>
                </c:pt>
                <c:pt idx="1407">
                  <c:v>2160.08</c:v>
                </c:pt>
                <c:pt idx="1408">
                  <c:v>2160.09</c:v>
                </c:pt>
                <c:pt idx="1409">
                  <c:v>2160.1</c:v>
                </c:pt>
                <c:pt idx="1410">
                  <c:v>2160.11</c:v>
                </c:pt>
                <c:pt idx="1411">
                  <c:v>2160.12</c:v>
                </c:pt>
                <c:pt idx="1412">
                  <c:v>2160.13</c:v>
                </c:pt>
                <c:pt idx="1413">
                  <c:v>2160.14</c:v>
                </c:pt>
                <c:pt idx="1414">
                  <c:v>2160.15</c:v>
                </c:pt>
                <c:pt idx="1415">
                  <c:v>2160.16</c:v>
                </c:pt>
                <c:pt idx="1416">
                  <c:v>2160.17</c:v>
                </c:pt>
                <c:pt idx="1417">
                  <c:v>2160.1799999999998</c:v>
                </c:pt>
                <c:pt idx="1418">
                  <c:v>2160.19</c:v>
                </c:pt>
                <c:pt idx="1419">
                  <c:v>2160.1999999999998</c:v>
                </c:pt>
                <c:pt idx="1420">
                  <c:v>2160.21</c:v>
                </c:pt>
                <c:pt idx="1421">
                  <c:v>2160.2199999999998</c:v>
                </c:pt>
                <c:pt idx="1422">
                  <c:v>2160.23</c:v>
                </c:pt>
                <c:pt idx="1423">
                  <c:v>2160.2399999999998</c:v>
                </c:pt>
                <c:pt idx="1424">
                  <c:v>2160.25</c:v>
                </c:pt>
                <c:pt idx="1425">
                  <c:v>2160.2600000000002</c:v>
                </c:pt>
                <c:pt idx="1426">
                  <c:v>2160.27</c:v>
                </c:pt>
                <c:pt idx="1427">
                  <c:v>2160.2800000000002</c:v>
                </c:pt>
                <c:pt idx="1428">
                  <c:v>2160.29</c:v>
                </c:pt>
                <c:pt idx="1429">
                  <c:v>2160.3000000000002</c:v>
                </c:pt>
                <c:pt idx="1430">
                  <c:v>2160.31</c:v>
                </c:pt>
                <c:pt idx="1431">
                  <c:v>2160.3200000000002</c:v>
                </c:pt>
                <c:pt idx="1432">
                  <c:v>2160.33</c:v>
                </c:pt>
                <c:pt idx="1433">
                  <c:v>2160.34</c:v>
                </c:pt>
                <c:pt idx="1434">
                  <c:v>2160.35</c:v>
                </c:pt>
                <c:pt idx="1435">
                  <c:v>2160.36</c:v>
                </c:pt>
                <c:pt idx="1436">
                  <c:v>2160.37</c:v>
                </c:pt>
                <c:pt idx="1437">
                  <c:v>2160.38</c:v>
                </c:pt>
                <c:pt idx="1438">
                  <c:v>2160.39</c:v>
                </c:pt>
                <c:pt idx="1439">
                  <c:v>2160.4</c:v>
                </c:pt>
                <c:pt idx="1440">
                  <c:v>2160.41</c:v>
                </c:pt>
                <c:pt idx="1441">
                  <c:v>2160.42</c:v>
                </c:pt>
                <c:pt idx="1442">
                  <c:v>2160.4299999999998</c:v>
                </c:pt>
                <c:pt idx="1443">
                  <c:v>2160.44</c:v>
                </c:pt>
                <c:pt idx="1444">
                  <c:v>2160.4499999999998</c:v>
                </c:pt>
                <c:pt idx="1445">
                  <c:v>2160.46</c:v>
                </c:pt>
                <c:pt idx="1446">
                  <c:v>2160.4699999999998</c:v>
                </c:pt>
                <c:pt idx="1447">
                  <c:v>2160.48</c:v>
                </c:pt>
                <c:pt idx="1448">
                  <c:v>2160.4899999999998</c:v>
                </c:pt>
                <c:pt idx="1449">
                  <c:v>2160.5</c:v>
                </c:pt>
                <c:pt idx="1450">
                  <c:v>2160.5100000000002</c:v>
                </c:pt>
                <c:pt idx="1451">
                  <c:v>2160.52</c:v>
                </c:pt>
                <c:pt idx="1452">
                  <c:v>2160.5300000000002</c:v>
                </c:pt>
                <c:pt idx="1453">
                  <c:v>2160.54</c:v>
                </c:pt>
                <c:pt idx="1454">
                  <c:v>2160.5500000000002</c:v>
                </c:pt>
                <c:pt idx="1455">
                  <c:v>2160.56</c:v>
                </c:pt>
                <c:pt idx="1456">
                  <c:v>2160.5700000000002</c:v>
                </c:pt>
                <c:pt idx="1457">
                  <c:v>2160.58</c:v>
                </c:pt>
                <c:pt idx="1458">
                  <c:v>2160.59</c:v>
                </c:pt>
                <c:pt idx="1459">
                  <c:v>2160.6</c:v>
                </c:pt>
                <c:pt idx="1460">
                  <c:v>2160.61</c:v>
                </c:pt>
                <c:pt idx="1461">
                  <c:v>2160.62</c:v>
                </c:pt>
                <c:pt idx="1462">
                  <c:v>2160.63</c:v>
                </c:pt>
                <c:pt idx="1463">
                  <c:v>2160.64</c:v>
                </c:pt>
                <c:pt idx="1464">
                  <c:v>2160.65</c:v>
                </c:pt>
                <c:pt idx="1465">
                  <c:v>2160.66</c:v>
                </c:pt>
                <c:pt idx="1466">
                  <c:v>2160.67</c:v>
                </c:pt>
                <c:pt idx="1467">
                  <c:v>2160.6799999999998</c:v>
                </c:pt>
                <c:pt idx="1468">
                  <c:v>2160.69</c:v>
                </c:pt>
                <c:pt idx="1469">
                  <c:v>2160.6999999999998</c:v>
                </c:pt>
                <c:pt idx="1470">
                  <c:v>2160.71</c:v>
                </c:pt>
                <c:pt idx="1471">
                  <c:v>2160.7199999999998</c:v>
                </c:pt>
                <c:pt idx="1472">
                  <c:v>2160.73</c:v>
                </c:pt>
                <c:pt idx="1473">
                  <c:v>2160.7399999999998</c:v>
                </c:pt>
                <c:pt idx="1474">
                  <c:v>2160.75</c:v>
                </c:pt>
                <c:pt idx="1475">
                  <c:v>2160.7600000000002</c:v>
                </c:pt>
                <c:pt idx="1476">
                  <c:v>2160.77</c:v>
                </c:pt>
                <c:pt idx="1477">
                  <c:v>2160.7800000000002</c:v>
                </c:pt>
                <c:pt idx="1478">
                  <c:v>2160.79</c:v>
                </c:pt>
                <c:pt idx="1479">
                  <c:v>2160.8000000000002</c:v>
                </c:pt>
                <c:pt idx="1480">
                  <c:v>2160.81</c:v>
                </c:pt>
                <c:pt idx="1481">
                  <c:v>2160.8200000000002</c:v>
                </c:pt>
                <c:pt idx="1482">
                  <c:v>2160.83</c:v>
                </c:pt>
                <c:pt idx="1483">
                  <c:v>2160.84</c:v>
                </c:pt>
                <c:pt idx="1484">
                  <c:v>2160.85</c:v>
                </c:pt>
                <c:pt idx="1485">
                  <c:v>2160.86</c:v>
                </c:pt>
                <c:pt idx="1486">
                  <c:v>2160.87</c:v>
                </c:pt>
                <c:pt idx="1487">
                  <c:v>2160.88</c:v>
                </c:pt>
                <c:pt idx="1488">
                  <c:v>2160.89</c:v>
                </c:pt>
                <c:pt idx="1489">
                  <c:v>2160.9</c:v>
                </c:pt>
                <c:pt idx="1490">
                  <c:v>2160.91</c:v>
                </c:pt>
                <c:pt idx="1491">
                  <c:v>2160.92</c:v>
                </c:pt>
                <c:pt idx="1492">
                  <c:v>2160.9299999999998</c:v>
                </c:pt>
                <c:pt idx="1493">
                  <c:v>2160.94</c:v>
                </c:pt>
                <c:pt idx="1494">
                  <c:v>2160.9499999999998</c:v>
                </c:pt>
                <c:pt idx="1495">
                  <c:v>2160.96</c:v>
                </c:pt>
                <c:pt idx="1496">
                  <c:v>2160.9699999999998</c:v>
                </c:pt>
                <c:pt idx="1497">
                  <c:v>2160.98</c:v>
                </c:pt>
                <c:pt idx="1498">
                  <c:v>2160.9899999999998</c:v>
                </c:pt>
                <c:pt idx="1499">
                  <c:v>2161</c:v>
                </c:pt>
                <c:pt idx="1500">
                  <c:v>2161.0100000000002</c:v>
                </c:pt>
                <c:pt idx="1501">
                  <c:v>2161.02</c:v>
                </c:pt>
                <c:pt idx="1502">
                  <c:v>2161.0300000000002</c:v>
                </c:pt>
                <c:pt idx="1503">
                  <c:v>2161.04</c:v>
                </c:pt>
                <c:pt idx="1504">
                  <c:v>2161.0500000000002</c:v>
                </c:pt>
                <c:pt idx="1505">
                  <c:v>2161.06</c:v>
                </c:pt>
                <c:pt idx="1506">
                  <c:v>2161.0700000000002</c:v>
                </c:pt>
                <c:pt idx="1507">
                  <c:v>2161.08</c:v>
                </c:pt>
                <c:pt idx="1508">
                  <c:v>2161.09</c:v>
                </c:pt>
                <c:pt idx="1509">
                  <c:v>2161.1</c:v>
                </c:pt>
                <c:pt idx="1510">
                  <c:v>2161.11</c:v>
                </c:pt>
                <c:pt idx="1511">
                  <c:v>2161.12</c:v>
                </c:pt>
                <c:pt idx="1512">
                  <c:v>2161.13</c:v>
                </c:pt>
                <c:pt idx="1513">
                  <c:v>2161.14</c:v>
                </c:pt>
                <c:pt idx="1514">
                  <c:v>2161.15</c:v>
                </c:pt>
                <c:pt idx="1515">
                  <c:v>2161.16</c:v>
                </c:pt>
                <c:pt idx="1516">
                  <c:v>2161.17</c:v>
                </c:pt>
                <c:pt idx="1517">
                  <c:v>2161.1799999999998</c:v>
                </c:pt>
                <c:pt idx="1518">
                  <c:v>2161.19</c:v>
                </c:pt>
                <c:pt idx="1519">
                  <c:v>2161.1999999999998</c:v>
                </c:pt>
                <c:pt idx="1520">
                  <c:v>2161.21</c:v>
                </c:pt>
                <c:pt idx="1521">
                  <c:v>2161.2199999999998</c:v>
                </c:pt>
                <c:pt idx="1522">
                  <c:v>2161.23</c:v>
                </c:pt>
                <c:pt idx="1523">
                  <c:v>2161.2399999999998</c:v>
                </c:pt>
                <c:pt idx="1524">
                  <c:v>2161.25</c:v>
                </c:pt>
                <c:pt idx="1525">
                  <c:v>2161.2600000000002</c:v>
                </c:pt>
                <c:pt idx="1526">
                  <c:v>2161.27</c:v>
                </c:pt>
                <c:pt idx="1527">
                  <c:v>2161.2800000000002</c:v>
                </c:pt>
                <c:pt idx="1528">
                  <c:v>2161.29</c:v>
                </c:pt>
                <c:pt idx="1529">
                  <c:v>2161.3000000000002</c:v>
                </c:pt>
                <c:pt idx="1530">
                  <c:v>2161.31</c:v>
                </c:pt>
                <c:pt idx="1531">
                  <c:v>2161.3200000000002</c:v>
                </c:pt>
                <c:pt idx="1532">
                  <c:v>2161.33</c:v>
                </c:pt>
                <c:pt idx="1533">
                  <c:v>2161.34</c:v>
                </c:pt>
                <c:pt idx="1534">
                  <c:v>2161.35</c:v>
                </c:pt>
                <c:pt idx="1535">
                  <c:v>2161.36</c:v>
                </c:pt>
                <c:pt idx="1536">
                  <c:v>2161.37</c:v>
                </c:pt>
                <c:pt idx="1537">
                  <c:v>2161.38</c:v>
                </c:pt>
                <c:pt idx="1538">
                  <c:v>2161.39</c:v>
                </c:pt>
                <c:pt idx="1539">
                  <c:v>2161.4</c:v>
                </c:pt>
                <c:pt idx="1540">
                  <c:v>2161.41</c:v>
                </c:pt>
                <c:pt idx="1541">
                  <c:v>2161.42</c:v>
                </c:pt>
                <c:pt idx="1542">
                  <c:v>2161.4299999999998</c:v>
                </c:pt>
                <c:pt idx="1543">
                  <c:v>2161.44</c:v>
                </c:pt>
                <c:pt idx="1544">
                  <c:v>2161.4499999999998</c:v>
                </c:pt>
                <c:pt idx="1545">
                  <c:v>2161.46</c:v>
                </c:pt>
                <c:pt idx="1546">
                  <c:v>2161.4699999999998</c:v>
                </c:pt>
                <c:pt idx="1547">
                  <c:v>2161.48</c:v>
                </c:pt>
                <c:pt idx="1548">
                  <c:v>2161.4899999999998</c:v>
                </c:pt>
                <c:pt idx="1549">
                  <c:v>2161.5</c:v>
                </c:pt>
                <c:pt idx="1550">
                  <c:v>2161.5100000000002</c:v>
                </c:pt>
                <c:pt idx="1551">
                  <c:v>2161.52</c:v>
                </c:pt>
                <c:pt idx="1552">
                  <c:v>2161.5300000000002</c:v>
                </c:pt>
                <c:pt idx="1553">
                  <c:v>2161.54</c:v>
                </c:pt>
                <c:pt idx="1554">
                  <c:v>2161.5500000000002</c:v>
                </c:pt>
                <c:pt idx="1555">
                  <c:v>2161.56</c:v>
                </c:pt>
                <c:pt idx="1556">
                  <c:v>2161.5700000000002</c:v>
                </c:pt>
                <c:pt idx="1557">
                  <c:v>2161.58</c:v>
                </c:pt>
                <c:pt idx="1558">
                  <c:v>2161.59</c:v>
                </c:pt>
                <c:pt idx="1559">
                  <c:v>2161.6</c:v>
                </c:pt>
                <c:pt idx="1560">
                  <c:v>2161.61</c:v>
                </c:pt>
                <c:pt idx="1561">
                  <c:v>2161.62</c:v>
                </c:pt>
                <c:pt idx="1562">
                  <c:v>2161.63</c:v>
                </c:pt>
                <c:pt idx="1563">
                  <c:v>2161.64</c:v>
                </c:pt>
                <c:pt idx="1564">
                  <c:v>2161.65</c:v>
                </c:pt>
                <c:pt idx="1565">
                  <c:v>2161.66</c:v>
                </c:pt>
                <c:pt idx="1566">
                  <c:v>2161.67</c:v>
                </c:pt>
                <c:pt idx="1567">
                  <c:v>2161.6799999999998</c:v>
                </c:pt>
                <c:pt idx="1568">
                  <c:v>2161.69</c:v>
                </c:pt>
                <c:pt idx="1569">
                  <c:v>2161.6999999999998</c:v>
                </c:pt>
                <c:pt idx="1570">
                  <c:v>2161.71</c:v>
                </c:pt>
                <c:pt idx="1571">
                  <c:v>2161.7199999999998</c:v>
                </c:pt>
                <c:pt idx="1572">
                  <c:v>2161.73</c:v>
                </c:pt>
                <c:pt idx="1573">
                  <c:v>2161.7399999999998</c:v>
                </c:pt>
                <c:pt idx="1574">
                  <c:v>2161.75</c:v>
                </c:pt>
                <c:pt idx="1575">
                  <c:v>2161.7600000000002</c:v>
                </c:pt>
                <c:pt idx="1576">
                  <c:v>2161.77</c:v>
                </c:pt>
                <c:pt idx="1577">
                  <c:v>2161.7800000000002</c:v>
                </c:pt>
                <c:pt idx="1578">
                  <c:v>2161.79</c:v>
                </c:pt>
                <c:pt idx="1579">
                  <c:v>2161.8000000000002</c:v>
                </c:pt>
                <c:pt idx="1580">
                  <c:v>2161.81</c:v>
                </c:pt>
                <c:pt idx="1581">
                  <c:v>2161.8200000000002</c:v>
                </c:pt>
                <c:pt idx="1582">
                  <c:v>2161.83</c:v>
                </c:pt>
                <c:pt idx="1583">
                  <c:v>2161.84</c:v>
                </c:pt>
                <c:pt idx="1584">
                  <c:v>2161.85</c:v>
                </c:pt>
                <c:pt idx="1585">
                  <c:v>2161.86</c:v>
                </c:pt>
                <c:pt idx="1586">
                  <c:v>2161.87</c:v>
                </c:pt>
                <c:pt idx="1587">
                  <c:v>2161.88</c:v>
                </c:pt>
                <c:pt idx="1588">
                  <c:v>2161.89</c:v>
                </c:pt>
                <c:pt idx="1589">
                  <c:v>2161.9</c:v>
                </c:pt>
                <c:pt idx="1590">
                  <c:v>2161.91</c:v>
                </c:pt>
                <c:pt idx="1591">
                  <c:v>2161.92</c:v>
                </c:pt>
                <c:pt idx="1592">
                  <c:v>2161.9299999999998</c:v>
                </c:pt>
                <c:pt idx="1593">
                  <c:v>2161.94</c:v>
                </c:pt>
                <c:pt idx="1594">
                  <c:v>2161.9499999999998</c:v>
                </c:pt>
                <c:pt idx="1595">
                  <c:v>2161.96</c:v>
                </c:pt>
                <c:pt idx="1596">
                  <c:v>2161.9699999999998</c:v>
                </c:pt>
                <c:pt idx="1597">
                  <c:v>2161.98</c:v>
                </c:pt>
                <c:pt idx="1598">
                  <c:v>2161.9899999999998</c:v>
                </c:pt>
                <c:pt idx="1599">
                  <c:v>2162</c:v>
                </c:pt>
                <c:pt idx="1600">
                  <c:v>2162.0100000000002</c:v>
                </c:pt>
                <c:pt idx="1601">
                  <c:v>2162.02</c:v>
                </c:pt>
                <c:pt idx="1602">
                  <c:v>2162.0300000000002</c:v>
                </c:pt>
                <c:pt idx="1603">
                  <c:v>2162.04</c:v>
                </c:pt>
                <c:pt idx="1604">
                  <c:v>2162.0500000000002</c:v>
                </c:pt>
                <c:pt idx="1605">
                  <c:v>2162.06</c:v>
                </c:pt>
                <c:pt idx="1606">
                  <c:v>2162.0700000000002</c:v>
                </c:pt>
                <c:pt idx="1607">
                  <c:v>2162.08</c:v>
                </c:pt>
                <c:pt idx="1608">
                  <c:v>2162.09</c:v>
                </c:pt>
                <c:pt idx="1609">
                  <c:v>2162.1</c:v>
                </c:pt>
                <c:pt idx="1610">
                  <c:v>2162.11</c:v>
                </c:pt>
                <c:pt idx="1611">
                  <c:v>2162.12</c:v>
                </c:pt>
                <c:pt idx="1612">
                  <c:v>2162.13</c:v>
                </c:pt>
                <c:pt idx="1613">
                  <c:v>2162.14</c:v>
                </c:pt>
                <c:pt idx="1614">
                  <c:v>2162.15</c:v>
                </c:pt>
                <c:pt idx="1615">
                  <c:v>2162.16</c:v>
                </c:pt>
                <c:pt idx="1616">
                  <c:v>2162.17</c:v>
                </c:pt>
                <c:pt idx="1617">
                  <c:v>2162.1799999999998</c:v>
                </c:pt>
                <c:pt idx="1618">
                  <c:v>2162.19</c:v>
                </c:pt>
                <c:pt idx="1619">
                  <c:v>2162.1999999999998</c:v>
                </c:pt>
                <c:pt idx="1620">
                  <c:v>2162.21</c:v>
                </c:pt>
                <c:pt idx="1621">
                  <c:v>2162.2199999999998</c:v>
                </c:pt>
                <c:pt idx="1622">
                  <c:v>2162.23</c:v>
                </c:pt>
                <c:pt idx="1623">
                  <c:v>2162.2399999999998</c:v>
                </c:pt>
                <c:pt idx="1624">
                  <c:v>2162.25</c:v>
                </c:pt>
                <c:pt idx="1625">
                  <c:v>2162.2600000000002</c:v>
                </c:pt>
                <c:pt idx="1626">
                  <c:v>2162.27</c:v>
                </c:pt>
                <c:pt idx="1627">
                  <c:v>2162.2800000000002</c:v>
                </c:pt>
                <c:pt idx="1628">
                  <c:v>2162.29</c:v>
                </c:pt>
                <c:pt idx="1629">
                  <c:v>2162.3000000000002</c:v>
                </c:pt>
                <c:pt idx="1630">
                  <c:v>2162.31</c:v>
                </c:pt>
                <c:pt idx="1631">
                  <c:v>2162.3200000000002</c:v>
                </c:pt>
                <c:pt idx="1632">
                  <c:v>2162.33</c:v>
                </c:pt>
                <c:pt idx="1633">
                  <c:v>2162.34</c:v>
                </c:pt>
                <c:pt idx="1634">
                  <c:v>2162.35</c:v>
                </c:pt>
                <c:pt idx="1635">
                  <c:v>2162.36</c:v>
                </c:pt>
                <c:pt idx="1636">
                  <c:v>2162.37</c:v>
                </c:pt>
                <c:pt idx="1637">
                  <c:v>2162.38</c:v>
                </c:pt>
                <c:pt idx="1638">
                  <c:v>2162.39</c:v>
                </c:pt>
                <c:pt idx="1639">
                  <c:v>2162.4</c:v>
                </c:pt>
                <c:pt idx="1640">
                  <c:v>2162.41</c:v>
                </c:pt>
                <c:pt idx="1641">
                  <c:v>2162.42</c:v>
                </c:pt>
                <c:pt idx="1642">
                  <c:v>2162.4299999999998</c:v>
                </c:pt>
                <c:pt idx="1643">
                  <c:v>2162.44</c:v>
                </c:pt>
                <c:pt idx="1644">
                  <c:v>2162.4499999999998</c:v>
                </c:pt>
                <c:pt idx="1645">
                  <c:v>2162.46</c:v>
                </c:pt>
                <c:pt idx="1646">
                  <c:v>2162.4699999999998</c:v>
                </c:pt>
                <c:pt idx="1647">
                  <c:v>2162.48</c:v>
                </c:pt>
                <c:pt idx="1648">
                  <c:v>2162.4899999999998</c:v>
                </c:pt>
                <c:pt idx="1649">
                  <c:v>2162.5</c:v>
                </c:pt>
                <c:pt idx="1650">
                  <c:v>2162.5100000000002</c:v>
                </c:pt>
                <c:pt idx="1651">
                  <c:v>2162.52</c:v>
                </c:pt>
                <c:pt idx="1652">
                  <c:v>2162.5300000000002</c:v>
                </c:pt>
                <c:pt idx="1653">
                  <c:v>2162.54</c:v>
                </c:pt>
                <c:pt idx="1654">
                  <c:v>2162.5500000000002</c:v>
                </c:pt>
                <c:pt idx="1655">
                  <c:v>2162.56</c:v>
                </c:pt>
                <c:pt idx="1656">
                  <c:v>2162.5700000000002</c:v>
                </c:pt>
                <c:pt idx="1657">
                  <c:v>2162.58</c:v>
                </c:pt>
                <c:pt idx="1658">
                  <c:v>2162.59</c:v>
                </c:pt>
                <c:pt idx="1659">
                  <c:v>2162.6</c:v>
                </c:pt>
                <c:pt idx="1660">
                  <c:v>2162.61</c:v>
                </c:pt>
                <c:pt idx="1661">
                  <c:v>2162.62</c:v>
                </c:pt>
                <c:pt idx="1662">
                  <c:v>2162.63</c:v>
                </c:pt>
                <c:pt idx="1663">
                  <c:v>2162.64</c:v>
                </c:pt>
                <c:pt idx="1664">
                  <c:v>2162.65</c:v>
                </c:pt>
                <c:pt idx="1665">
                  <c:v>2162.66</c:v>
                </c:pt>
                <c:pt idx="1666">
                  <c:v>2162.67</c:v>
                </c:pt>
                <c:pt idx="1667">
                  <c:v>2162.6799999999998</c:v>
                </c:pt>
                <c:pt idx="1668">
                  <c:v>2162.69</c:v>
                </c:pt>
                <c:pt idx="1669">
                  <c:v>2162.6999999999998</c:v>
                </c:pt>
                <c:pt idx="1670">
                  <c:v>2162.71</c:v>
                </c:pt>
                <c:pt idx="1671">
                  <c:v>2162.7199999999998</c:v>
                </c:pt>
                <c:pt idx="1672">
                  <c:v>2162.73</c:v>
                </c:pt>
                <c:pt idx="1673">
                  <c:v>2162.7399999999998</c:v>
                </c:pt>
                <c:pt idx="1674">
                  <c:v>2162.75</c:v>
                </c:pt>
                <c:pt idx="1675">
                  <c:v>2162.7600000000002</c:v>
                </c:pt>
                <c:pt idx="1676">
                  <c:v>2162.77</c:v>
                </c:pt>
                <c:pt idx="1677">
                  <c:v>2162.7800000000002</c:v>
                </c:pt>
                <c:pt idx="1678">
                  <c:v>2162.79</c:v>
                </c:pt>
                <c:pt idx="1679">
                  <c:v>2162.8000000000002</c:v>
                </c:pt>
                <c:pt idx="1680">
                  <c:v>2162.81</c:v>
                </c:pt>
                <c:pt idx="1681">
                  <c:v>2162.8200000000002</c:v>
                </c:pt>
                <c:pt idx="1682">
                  <c:v>2162.83</c:v>
                </c:pt>
                <c:pt idx="1683">
                  <c:v>2162.84</c:v>
                </c:pt>
                <c:pt idx="1684">
                  <c:v>2162.85</c:v>
                </c:pt>
                <c:pt idx="1685">
                  <c:v>2162.86</c:v>
                </c:pt>
                <c:pt idx="1686">
                  <c:v>2162.87</c:v>
                </c:pt>
                <c:pt idx="1687">
                  <c:v>2162.88</c:v>
                </c:pt>
                <c:pt idx="1688">
                  <c:v>2162.89</c:v>
                </c:pt>
                <c:pt idx="1689">
                  <c:v>2162.9</c:v>
                </c:pt>
                <c:pt idx="1690">
                  <c:v>2162.91</c:v>
                </c:pt>
                <c:pt idx="1691">
                  <c:v>2162.92</c:v>
                </c:pt>
                <c:pt idx="1692">
                  <c:v>2162.9299999999998</c:v>
                </c:pt>
                <c:pt idx="1693">
                  <c:v>2162.94</c:v>
                </c:pt>
                <c:pt idx="1694">
                  <c:v>2162.9499999999998</c:v>
                </c:pt>
                <c:pt idx="1695">
                  <c:v>2162.96</c:v>
                </c:pt>
                <c:pt idx="1696">
                  <c:v>2162.9699999999998</c:v>
                </c:pt>
                <c:pt idx="1697">
                  <c:v>2162.98</c:v>
                </c:pt>
                <c:pt idx="1698">
                  <c:v>2162.9899999999998</c:v>
                </c:pt>
                <c:pt idx="1699">
                  <c:v>2163</c:v>
                </c:pt>
                <c:pt idx="1700">
                  <c:v>2163.0100000000002</c:v>
                </c:pt>
                <c:pt idx="1701">
                  <c:v>2163.02</c:v>
                </c:pt>
                <c:pt idx="1702">
                  <c:v>2163.0300000000002</c:v>
                </c:pt>
                <c:pt idx="1703">
                  <c:v>2163.04</c:v>
                </c:pt>
                <c:pt idx="1704">
                  <c:v>2163.0500000000002</c:v>
                </c:pt>
                <c:pt idx="1705">
                  <c:v>2163.06</c:v>
                </c:pt>
                <c:pt idx="1706">
                  <c:v>2163.0700000000002</c:v>
                </c:pt>
                <c:pt idx="1707">
                  <c:v>2163.08</c:v>
                </c:pt>
                <c:pt idx="1708">
                  <c:v>2163.09</c:v>
                </c:pt>
                <c:pt idx="1709">
                  <c:v>2163.1</c:v>
                </c:pt>
                <c:pt idx="1710">
                  <c:v>2163.11</c:v>
                </c:pt>
                <c:pt idx="1711">
                  <c:v>2163.12</c:v>
                </c:pt>
                <c:pt idx="1712">
                  <c:v>2163.13</c:v>
                </c:pt>
                <c:pt idx="1713">
                  <c:v>2163.14</c:v>
                </c:pt>
                <c:pt idx="1714">
                  <c:v>2163.15</c:v>
                </c:pt>
                <c:pt idx="1715">
                  <c:v>2163.16</c:v>
                </c:pt>
                <c:pt idx="1716">
                  <c:v>2163.17</c:v>
                </c:pt>
                <c:pt idx="1717">
                  <c:v>2163.1799999999998</c:v>
                </c:pt>
                <c:pt idx="1718">
                  <c:v>2163.19</c:v>
                </c:pt>
                <c:pt idx="1719">
                  <c:v>2163.1999999999998</c:v>
                </c:pt>
                <c:pt idx="1720">
                  <c:v>2163.21</c:v>
                </c:pt>
                <c:pt idx="1721">
                  <c:v>2163.2199999999998</c:v>
                </c:pt>
                <c:pt idx="1722">
                  <c:v>2163.23</c:v>
                </c:pt>
                <c:pt idx="1723">
                  <c:v>2163.2399999999998</c:v>
                </c:pt>
                <c:pt idx="1724">
                  <c:v>2163.25</c:v>
                </c:pt>
                <c:pt idx="1725">
                  <c:v>2163.2600000000002</c:v>
                </c:pt>
                <c:pt idx="1726">
                  <c:v>2163.27</c:v>
                </c:pt>
                <c:pt idx="1727">
                  <c:v>2163.2800000000002</c:v>
                </c:pt>
                <c:pt idx="1728">
                  <c:v>2163.29</c:v>
                </c:pt>
                <c:pt idx="1729">
                  <c:v>2163.3000000000002</c:v>
                </c:pt>
                <c:pt idx="1730">
                  <c:v>2163.31</c:v>
                </c:pt>
                <c:pt idx="1731">
                  <c:v>2163.3200000000002</c:v>
                </c:pt>
                <c:pt idx="1732">
                  <c:v>2163.33</c:v>
                </c:pt>
                <c:pt idx="1733">
                  <c:v>2163.34</c:v>
                </c:pt>
                <c:pt idx="1734">
                  <c:v>2163.35</c:v>
                </c:pt>
                <c:pt idx="1735">
                  <c:v>2163.36</c:v>
                </c:pt>
                <c:pt idx="1736">
                  <c:v>2163.37</c:v>
                </c:pt>
                <c:pt idx="1737">
                  <c:v>2163.38</c:v>
                </c:pt>
                <c:pt idx="1738">
                  <c:v>2163.39</c:v>
                </c:pt>
                <c:pt idx="1739">
                  <c:v>2163.4</c:v>
                </c:pt>
                <c:pt idx="1740">
                  <c:v>2163.41</c:v>
                </c:pt>
                <c:pt idx="1741">
                  <c:v>2163.42</c:v>
                </c:pt>
                <c:pt idx="1742">
                  <c:v>2163.4299999999998</c:v>
                </c:pt>
                <c:pt idx="1743">
                  <c:v>2163.44</c:v>
                </c:pt>
                <c:pt idx="1744">
                  <c:v>2163.4499999999998</c:v>
                </c:pt>
                <c:pt idx="1745">
                  <c:v>2163.46</c:v>
                </c:pt>
                <c:pt idx="1746">
                  <c:v>2163.4699999999998</c:v>
                </c:pt>
                <c:pt idx="1747">
                  <c:v>2163.48</c:v>
                </c:pt>
                <c:pt idx="1748">
                  <c:v>2163.4899999999998</c:v>
                </c:pt>
                <c:pt idx="1749">
                  <c:v>2163.5</c:v>
                </c:pt>
                <c:pt idx="1750">
                  <c:v>2163.5100000000002</c:v>
                </c:pt>
                <c:pt idx="1751">
                  <c:v>2163.52</c:v>
                </c:pt>
                <c:pt idx="1752">
                  <c:v>2163.5300000000002</c:v>
                </c:pt>
                <c:pt idx="1753">
                  <c:v>2163.54</c:v>
                </c:pt>
                <c:pt idx="1754">
                  <c:v>2163.5500000000002</c:v>
                </c:pt>
                <c:pt idx="1755">
                  <c:v>2163.56</c:v>
                </c:pt>
                <c:pt idx="1756">
                  <c:v>2163.5700000000002</c:v>
                </c:pt>
                <c:pt idx="1757">
                  <c:v>2163.58</c:v>
                </c:pt>
                <c:pt idx="1758">
                  <c:v>2163.59</c:v>
                </c:pt>
                <c:pt idx="1759">
                  <c:v>2163.6</c:v>
                </c:pt>
                <c:pt idx="1760">
                  <c:v>2163.61</c:v>
                </c:pt>
                <c:pt idx="1761">
                  <c:v>2163.62</c:v>
                </c:pt>
                <c:pt idx="1762">
                  <c:v>2163.63</c:v>
                </c:pt>
                <c:pt idx="1763">
                  <c:v>2163.64</c:v>
                </c:pt>
                <c:pt idx="1764">
                  <c:v>2163.65</c:v>
                </c:pt>
                <c:pt idx="1765">
                  <c:v>2163.66</c:v>
                </c:pt>
                <c:pt idx="1766">
                  <c:v>2163.67</c:v>
                </c:pt>
                <c:pt idx="1767">
                  <c:v>2163.6799999999998</c:v>
                </c:pt>
                <c:pt idx="1768">
                  <c:v>2163.69</c:v>
                </c:pt>
                <c:pt idx="1769">
                  <c:v>2163.6999999999998</c:v>
                </c:pt>
                <c:pt idx="1770">
                  <c:v>2163.71</c:v>
                </c:pt>
                <c:pt idx="1771">
                  <c:v>2163.7199999999998</c:v>
                </c:pt>
                <c:pt idx="1772">
                  <c:v>2163.73</c:v>
                </c:pt>
                <c:pt idx="1773">
                  <c:v>2163.7399999999998</c:v>
                </c:pt>
                <c:pt idx="1774">
                  <c:v>2163.75</c:v>
                </c:pt>
                <c:pt idx="1775">
                  <c:v>2163.7600000000002</c:v>
                </c:pt>
                <c:pt idx="1776">
                  <c:v>2163.77</c:v>
                </c:pt>
                <c:pt idx="1777">
                  <c:v>2163.7800000000002</c:v>
                </c:pt>
                <c:pt idx="1778">
                  <c:v>2163.79</c:v>
                </c:pt>
                <c:pt idx="1779">
                  <c:v>2163.8000000000002</c:v>
                </c:pt>
                <c:pt idx="1780">
                  <c:v>2163.81</c:v>
                </c:pt>
                <c:pt idx="1781">
                  <c:v>2163.8200000000002</c:v>
                </c:pt>
                <c:pt idx="1782">
                  <c:v>2163.83</c:v>
                </c:pt>
                <c:pt idx="1783">
                  <c:v>2163.84</c:v>
                </c:pt>
                <c:pt idx="1784">
                  <c:v>2163.85</c:v>
                </c:pt>
                <c:pt idx="1785">
                  <c:v>2163.86</c:v>
                </c:pt>
                <c:pt idx="1786">
                  <c:v>2163.87</c:v>
                </c:pt>
                <c:pt idx="1787">
                  <c:v>2163.88</c:v>
                </c:pt>
                <c:pt idx="1788">
                  <c:v>2163.89</c:v>
                </c:pt>
                <c:pt idx="1789">
                  <c:v>2163.9</c:v>
                </c:pt>
                <c:pt idx="1790">
                  <c:v>2163.91</c:v>
                </c:pt>
                <c:pt idx="1791">
                  <c:v>2163.92</c:v>
                </c:pt>
                <c:pt idx="1792">
                  <c:v>2163.9299999999998</c:v>
                </c:pt>
                <c:pt idx="1793">
                  <c:v>2163.94</c:v>
                </c:pt>
                <c:pt idx="1794">
                  <c:v>2163.9499999999998</c:v>
                </c:pt>
                <c:pt idx="1795">
                  <c:v>2163.96</c:v>
                </c:pt>
                <c:pt idx="1796">
                  <c:v>2163.9699999999998</c:v>
                </c:pt>
                <c:pt idx="1797">
                  <c:v>2163.98</c:v>
                </c:pt>
                <c:pt idx="1798">
                  <c:v>2163.9899999999998</c:v>
                </c:pt>
                <c:pt idx="1799">
                  <c:v>2164</c:v>
                </c:pt>
                <c:pt idx="1800">
                  <c:v>2164.0100000000002</c:v>
                </c:pt>
                <c:pt idx="1801">
                  <c:v>2164.02</c:v>
                </c:pt>
                <c:pt idx="1802">
                  <c:v>2164.0300000000002</c:v>
                </c:pt>
                <c:pt idx="1803">
                  <c:v>2164.04</c:v>
                </c:pt>
                <c:pt idx="1804">
                  <c:v>2164.0500000000002</c:v>
                </c:pt>
                <c:pt idx="1805">
                  <c:v>2164.06</c:v>
                </c:pt>
                <c:pt idx="1806">
                  <c:v>2164.0700000000002</c:v>
                </c:pt>
                <c:pt idx="1807">
                  <c:v>2164.08</c:v>
                </c:pt>
                <c:pt idx="1808">
                  <c:v>2164.09</c:v>
                </c:pt>
                <c:pt idx="1809">
                  <c:v>2164.1</c:v>
                </c:pt>
                <c:pt idx="1810">
                  <c:v>2164.11</c:v>
                </c:pt>
                <c:pt idx="1811">
                  <c:v>2164.12</c:v>
                </c:pt>
                <c:pt idx="1812">
                  <c:v>2164.13</c:v>
                </c:pt>
                <c:pt idx="1813">
                  <c:v>2164.14</c:v>
                </c:pt>
                <c:pt idx="1814">
                  <c:v>2164.15</c:v>
                </c:pt>
                <c:pt idx="1815">
                  <c:v>2164.16</c:v>
                </c:pt>
                <c:pt idx="1816">
                  <c:v>2164.17</c:v>
                </c:pt>
                <c:pt idx="1817">
                  <c:v>2164.1799999999998</c:v>
                </c:pt>
                <c:pt idx="1818">
                  <c:v>2164.19</c:v>
                </c:pt>
                <c:pt idx="1819">
                  <c:v>2164.1999999999998</c:v>
                </c:pt>
                <c:pt idx="1820">
                  <c:v>2164.21</c:v>
                </c:pt>
                <c:pt idx="1821">
                  <c:v>2164.2199999999998</c:v>
                </c:pt>
                <c:pt idx="1822">
                  <c:v>2164.23</c:v>
                </c:pt>
                <c:pt idx="1823">
                  <c:v>2164.2399999999998</c:v>
                </c:pt>
                <c:pt idx="1824">
                  <c:v>2164.25</c:v>
                </c:pt>
                <c:pt idx="1825">
                  <c:v>2164.2600000000002</c:v>
                </c:pt>
                <c:pt idx="1826">
                  <c:v>2164.27</c:v>
                </c:pt>
                <c:pt idx="1827">
                  <c:v>2164.2800000000002</c:v>
                </c:pt>
                <c:pt idx="1828">
                  <c:v>2164.29</c:v>
                </c:pt>
                <c:pt idx="1829">
                  <c:v>2164.3000000000002</c:v>
                </c:pt>
                <c:pt idx="1830">
                  <c:v>2164.31</c:v>
                </c:pt>
                <c:pt idx="1831">
                  <c:v>2164.3200000000002</c:v>
                </c:pt>
                <c:pt idx="1832">
                  <c:v>2164.33</c:v>
                </c:pt>
                <c:pt idx="1833">
                  <c:v>2164.34</c:v>
                </c:pt>
                <c:pt idx="1834">
                  <c:v>2164.35</c:v>
                </c:pt>
                <c:pt idx="1835">
                  <c:v>2164.36</c:v>
                </c:pt>
                <c:pt idx="1836">
                  <c:v>2164.37</c:v>
                </c:pt>
                <c:pt idx="1837">
                  <c:v>2164.38</c:v>
                </c:pt>
                <c:pt idx="1838">
                  <c:v>2164.39</c:v>
                </c:pt>
                <c:pt idx="1839">
                  <c:v>2164.4</c:v>
                </c:pt>
                <c:pt idx="1840">
                  <c:v>2164.41</c:v>
                </c:pt>
                <c:pt idx="1841">
                  <c:v>2164.42</c:v>
                </c:pt>
                <c:pt idx="1842">
                  <c:v>2164.4299999999998</c:v>
                </c:pt>
                <c:pt idx="1843">
                  <c:v>2164.44</c:v>
                </c:pt>
                <c:pt idx="1844">
                  <c:v>2164.4499999999998</c:v>
                </c:pt>
                <c:pt idx="1845">
                  <c:v>2164.46</c:v>
                </c:pt>
                <c:pt idx="1846">
                  <c:v>2164.4699999999998</c:v>
                </c:pt>
                <c:pt idx="1847">
                  <c:v>2164.48</c:v>
                </c:pt>
                <c:pt idx="1848">
                  <c:v>2164.4899999999998</c:v>
                </c:pt>
                <c:pt idx="1849">
                  <c:v>2164.5</c:v>
                </c:pt>
                <c:pt idx="1850">
                  <c:v>2164.5100000000002</c:v>
                </c:pt>
                <c:pt idx="1851">
                  <c:v>2164.52</c:v>
                </c:pt>
                <c:pt idx="1852">
                  <c:v>2164.5300000000002</c:v>
                </c:pt>
                <c:pt idx="1853">
                  <c:v>2164.54</c:v>
                </c:pt>
                <c:pt idx="1854">
                  <c:v>2164.5500000000002</c:v>
                </c:pt>
                <c:pt idx="1855">
                  <c:v>2164.56</c:v>
                </c:pt>
                <c:pt idx="1856">
                  <c:v>2164.5700000000002</c:v>
                </c:pt>
                <c:pt idx="1857">
                  <c:v>2164.58</c:v>
                </c:pt>
                <c:pt idx="1858">
                  <c:v>2164.59</c:v>
                </c:pt>
                <c:pt idx="1859">
                  <c:v>2164.6</c:v>
                </c:pt>
                <c:pt idx="1860">
                  <c:v>2164.61</c:v>
                </c:pt>
                <c:pt idx="1861">
                  <c:v>2164.62</c:v>
                </c:pt>
                <c:pt idx="1862">
                  <c:v>2164.63</c:v>
                </c:pt>
                <c:pt idx="1863">
                  <c:v>2164.64</c:v>
                </c:pt>
                <c:pt idx="1864">
                  <c:v>2164.65</c:v>
                </c:pt>
                <c:pt idx="1865">
                  <c:v>2164.66</c:v>
                </c:pt>
                <c:pt idx="1866">
                  <c:v>2164.67</c:v>
                </c:pt>
                <c:pt idx="1867">
                  <c:v>2164.6799999999998</c:v>
                </c:pt>
                <c:pt idx="1868">
                  <c:v>2164.69</c:v>
                </c:pt>
                <c:pt idx="1869">
                  <c:v>2164.6999999999998</c:v>
                </c:pt>
                <c:pt idx="1870">
                  <c:v>2164.71</c:v>
                </c:pt>
                <c:pt idx="1871">
                  <c:v>2164.7199999999998</c:v>
                </c:pt>
                <c:pt idx="1872">
                  <c:v>2164.73</c:v>
                </c:pt>
                <c:pt idx="1873">
                  <c:v>2164.7399999999998</c:v>
                </c:pt>
                <c:pt idx="1874">
                  <c:v>2164.75</c:v>
                </c:pt>
                <c:pt idx="1875">
                  <c:v>2164.7600000000002</c:v>
                </c:pt>
                <c:pt idx="1876">
                  <c:v>2164.77</c:v>
                </c:pt>
                <c:pt idx="1877">
                  <c:v>2164.7800000000002</c:v>
                </c:pt>
                <c:pt idx="1878">
                  <c:v>2164.79</c:v>
                </c:pt>
                <c:pt idx="1879">
                  <c:v>2164.8000000000002</c:v>
                </c:pt>
                <c:pt idx="1880">
                  <c:v>2164.81</c:v>
                </c:pt>
                <c:pt idx="1881">
                  <c:v>2164.8200000000002</c:v>
                </c:pt>
                <c:pt idx="1882">
                  <c:v>2164.83</c:v>
                </c:pt>
                <c:pt idx="1883">
                  <c:v>2164.84</c:v>
                </c:pt>
                <c:pt idx="1884">
                  <c:v>2164.85</c:v>
                </c:pt>
                <c:pt idx="1885">
                  <c:v>2164.86</c:v>
                </c:pt>
                <c:pt idx="1886">
                  <c:v>2164.87</c:v>
                </c:pt>
                <c:pt idx="1887">
                  <c:v>2164.88</c:v>
                </c:pt>
                <c:pt idx="1888">
                  <c:v>2164.89</c:v>
                </c:pt>
                <c:pt idx="1889">
                  <c:v>2164.9</c:v>
                </c:pt>
                <c:pt idx="1890">
                  <c:v>2164.91</c:v>
                </c:pt>
                <c:pt idx="1891">
                  <c:v>2164.92</c:v>
                </c:pt>
                <c:pt idx="1892">
                  <c:v>2164.9299999999998</c:v>
                </c:pt>
                <c:pt idx="1893">
                  <c:v>2164.94</c:v>
                </c:pt>
                <c:pt idx="1894">
                  <c:v>2164.9499999999998</c:v>
                </c:pt>
                <c:pt idx="1895">
                  <c:v>2164.96</c:v>
                </c:pt>
                <c:pt idx="1896">
                  <c:v>2164.9699999999998</c:v>
                </c:pt>
                <c:pt idx="1897">
                  <c:v>2164.98</c:v>
                </c:pt>
                <c:pt idx="1898">
                  <c:v>2164.9899999999998</c:v>
                </c:pt>
                <c:pt idx="1899">
                  <c:v>2165</c:v>
                </c:pt>
                <c:pt idx="1900">
                  <c:v>2165.0100000000002</c:v>
                </c:pt>
                <c:pt idx="1901">
                  <c:v>2165.02</c:v>
                </c:pt>
                <c:pt idx="1902">
                  <c:v>2165.0300000000002</c:v>
                </c:pt>
                <c:pt idx="1903">
                  <c:v>2165.04</c:v>
                </c:pt>
                <c:pt idx="1904">
                  <c:v>2165.0500000000002</c:v>
                </c:pt>
                <c:pt idx="1905">
                  <c:v>2165.06</c:v>
                </c:pt>
                <c:pt idx="1906">
                  <c:v>2165.0700000000002</c:v>
                </c:pt>
                <c:pt idx="1907">
                  <c:v>2165.08</c:v>
                </c:pt>
                <c:pt idx="1908">
                  <c:v>2165.09</c:v>
                </c:pt>
                <c:pt idx="1909">
                  <c:v>2165.1</c:v>
                </c:pt>
                <c:pt idx="1910">
                  <c:v>2165.11</c:v>
                </c:pt>
                <c:pt idx="1911">
                  <c:v>2165.12</c:v>
                </c:pt>
                <c:pt idx="1912">
                  <c:v>2165.13</c:v>
                </c:pt>
                <c:pt idx="1913">
                  <c:v>2165.14</c:v>
                </c:pt>
                <c:pt idx="1914">
                  <c:v>2165.15</c:v>
                </c:pt>
                <c:pt idx="1915">
                  <c:v>2165.16</c:v>
                </c:pt>
                <c:pt idx="1916">
                  <c:v>2165.17</c:v>
                </c:pt>
                <c:pt idx="1917">
                  <c:v>2165.1799999999998</c:v>
                </c:pt>
                <c:pt idx="1918">
                  <c:v>2165.19</c:v>
                </c:pt>
                <c:pt idx="1919">
                  <c:v>2165.1999999999998</c:v>
                </c:pt>
                <c:pt idx="1920">
                  <c:v>2165.21</c:v>
                </c:pt>
                <c:pt idx="1921">
                  <c:v>2165.2199999999998</c:v>
                </c:pt>
                <c:pt idx="1922">
                  <c:v>2165.23</c:v>
                </c:pt>
                <c:pt idx="1923">
                  <c:v>2165.2399999999998</c:v>
                </c:pt>
                <c:pt idx="1924">
                  <c:v>2165.25</c:v>
                </c:pt>
                <c:pt idx="1925">
                  <c:v>2165.2600000000002</c:v>
                </c:pt>
                <c:pt idx="1926">
                  <c:v>2165.27</c:v>
                </c:pt>
                <c:pt idx="1927">
                  <c:v>2165.2800000000002</c:v>
                </c:pt>
                <c:pt idx="1928">
                  <c:v>2165.29</c:v>
                </c:pt>
                <c:pt idx="1929">
                  <c:v>2165.3000000000002</c:v>
                </c:pt>
                <c:pt idx="1930">
                  <c:v>2165.31</c:v>
                </c:pt>
                <c:pt idx="1931">
                  <c:v>2165.3200000000002</c:v>
                </c:pt>
                <c:pt idx="1932">
                  <c:v>2165.33</c:v>
                </c:pt>
                <c:pt idx="1933">
                  <c:v>2165.34</c:v>
                </c:pt>
                <c:pt idx="1934">
                  <c:v>2165.35</c:v>
                </c:pt>
                <c:pt idx="1935">
                  <c:v>2165.36</c:v>
                </c:pt>
                <c:pt idx="1936">
                  <c:v>2165.37</c:v>
                </c:pt>
                <c:pt idx="1937">
                  <c:v>2165.38</c:v>
                </c:pt>
                <c:pt idx="1938">
                  <c:v>2165.39</c:v>
                </c:pt>
                <c:pt idx="1939">
                  <c:v>2165.4</c:v>
                </c:pt>
                <c:pt idx="1940">
                  <c:v>2165.41</c:v>
                </c:pt>
                <c:pt idx="1941">
                  <c:v>2165.42</c:v>
                </c:pt>
                <c:pt idx="1942">
                  <c:v>2165.4299999999998</c:v>
                </c:pt>
                <c:pt idx="1943">
                  <c:v>2165.44</c:v>
                </c:pt>
                <c:pt idx="1944">
                  <c:v>2165.4499999999998</c:v>
                </c:pt>
                <c:pt idx="1945">
                  <c:v>2165.46</c:v>
                </c:pt>
                <c:pt idx="1946">
                  <c:v>2165.4699999999998</c:v>
                </c:pt>
                <c:pt idx="1947">
                  <c:v>2165.48</c:v>
                </c:pt>
                <c:pt idx="1948">
                  <c:v>2165.4899999999998</c:v>
                </c:pt>
                <c:pt idx="1949">
                  <c:v>2165.5</c:v>
                </c:pt>
                <c:pt idx="1950">
                  <c:v>2165.5100000000002</c:v>
                </c:pt>
                <c:pt idx="1951">
                  <c:v>2165.52</c:v>
                </c:pt>
                <c:pt idx="1952">
                  <c:v>2165.5300000000002</c:v>
                </c:pt>
                <c:pt idx="1953">
                  <c:v>2165.54</c:v>
                </c:pt>
                <c:pt idx="1954">
                  <c:v>2165.5500000000002</c:v>
                </c:pt>
                <c:pt idx="1955">
                  <c:v>2165.56</c:v>
                </c:pt>
                <c:pt idx="1956">
                  <c:v>2165.5700000000002</c:v>
                </c:pt>
                <c:pt idx="1957">
                  <c:v>2165.58</c:v>
                </c:pt>
                <c:pt idx="1958">
                  <c:v>2165.59</c:v>
                </c:pt>
                <c:pt idx="1959">
                  <c:v>2165.6</c:v>
                </c:pt>
                <c:pt idx="1960">
                  <c:v>2165.61</c:v>
                </c:pt>
                <c:pt idx="1961">
                  <c:v>2165.62</c:v>
                </c:pt>
                <c:pt idx="1962">
                  <c:v>2165.63</c:v>
                </c:pt>
                <c:pt idx="1963">
                  <c:v>2165.64</c:v>
                </c:pt>
                <c:pt idx="1964">
                  <c:v>2165.65</c:v>
                </c:pt>
                <c:pt idx="1965">
                  <c:v>2165.66</c:v>
                </c:pt>
                <c:pt idx="1966">
                  <c:v>2165.67</c:v>
                </c:pt>
                <c:pt idx="1967">
                  <c:v>2165.6799999999998</c:v>
                </c:pt>
                <c:pt idx="1968">
                  <c:v>2165.69</c:v>
                </c:pt>
                <c:pt idx="1969">
                  <c:v>2165.6999999999998</c:v>
                </c:pt>
                <c:pt idx="1970">
                  <c:v>2165.71</c:v>
                </c:pt>
                <c:pt idx="1971">
                  <c:v>2165.7199999999998</c:v>
                </c:pt>
                <c:pt idx="1972">
                  <c:v>2165.73</c:v>
                </c:pt>
                <c:pt idx="1973">
                  <c:v>2165.7399999999998</c:v>
                </c:pt>
                <c:pt idx="1974">
                  <c:v>2165.75</c:v>
                </c:pt>
                <c:pt idx="1975">
                  <c:v>2165.7600000000002</c:v>
                </c:pt>
                <c:pt idx="1976">
                  <c:v>2165.77</c:v>
                </c:pt>
                <c:pt idx="1977">
                  <c:v>2165.7800000000002</c:v>
                </c:pt>
                <c:pt idx="1978">
                  <c:v>2165.79</c:v>
                </c:pt>
                <c:pt idx="1979">
                  <c:v>2165.8000000000002</c:v>
                </c:pt>
                <c:pt idx="1980">
                  <c:v>2165.81</c:v>
                </c:pt>
                <c:pt idx="1981">
                  <c:v>2165.8200000000002</c:v>
                </c:pt>
                <c:pt idx="1982">
                  <c:v>2165.83</c:v>
                </c:pt>
                <c:pt idx="1983">
                  <c:v>2165.84</c:v>
                </c:pt>
                <c:pt idx="1984">
                  <c:v>2165.85</c:v>
                </c:pt>
                <c:pt idx="1985">
                  <c:v>2165.86</c:v>
                </c:pt>
                <c:pt idx="1986">
                  <c:v>2165.87</c:v>
                </c:pt>
                <c:pt idx="1987">
                  <c:v>2165.88</c:v>
                </c:pt>
                <c:pt idx="1988">
                  <c:v>2165.89</c:v>
                </c:pt>
                <c:pt idx="1989">
                  <c:v>2165.9</c:v>
                </c:pt>
                <c:pt idx="1990">
                  <c:v>2165.91</c:v>
                </c:pt>
                <c:pt idx="1991">
                  <c:v>2165.92</c:v>
                </c:pt>
                <c:pt idx="1992">
                  <c:v>2165.9299999999998</c:v>
                </c:pt>
                <c:pt idx="1993">
                  <c:v>2165.94</c:v>
                </c:pt>
                <c:pt idx="1994">
                  <c:v>2165.9499999999998</c:v>
                </c:pt>
                <c:pt idx="1995">
                  <c:v>2165.96</c:v>
                </c:pt>
                <c:pt idx="1996">
                  <c:v>2165.9699999999998</c:v>
                </c:pt>
                <c:pt idx="1997">
                  <c:v>2165.98</c:v>
                </c:pt>
                <c:pt idx="1998">
                  <c:v>2165.9899999999998</c:v>
                </c:pt>
                <c:pt idx="1999">
                  <c:v>2166</c:v>
                </c:pt>
              </c:numCache>
            </c:numRef>
          </c:xVal>
          <c:yVal>
            <c:numRef>
              <c:f>Presas!$EF$3:$EF$2002</c:f>
              <c:numCache>
                <c:formatCode>0.000</c:formatCode>
                <c:ptCount val="2000"/>
                <c:pt idx="0">
                  <c:v>5.0000000000000001E-3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9.0000000000000011E-3</c:v>
                </c:pt>
                <c:pt idx="12">
                  <c:v>9.0000000000000011E-3</c:v>
                </c:pt>
                <c:pt idx="13">
                  <c:v>0.01</c:v>
                </c:pt>
                <c:pt idx="14">
                  <c:v>0.01</c:v>
                </c:pt>
                <c:pt idx="15">
                  <c:v>1.0999999999999999E-2</c:v>
                </c:pt>
                <c:pt idx="16">
                  <c:v>1.0999999999999999E-2</c:v>
                </c:pt>
                <c:pt idx="17">
                  <c:v>1.2E-2</c:v>
                </c:pt>
                <c:pt idx="18">
                  <c:v>1.2E-2</c:v>
                </c:pt>
                <c:pt idx="19">
                  <c:v>1.2E-2</c:v>
                </c:pt>
                <c:pt idx="20">
                  <c:v>1.3000000000000001E-2</c:v>
                </c:pt>
                <c:pt idx="21">
                  <c:v>1.3000000000000001E-2</c:v>
                </c:pt>
                <c:pt idx="22">
                  <c:v>1.4E-2</c:v>
                </c:pt>
                <c:pt idx="23">
                  <c:v>1.4E-2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1.7000000000000001E-2</c:v>
                </c:pt>
                <c:pt idx="32">
                  <c:v>1.8000000000000002E-2</c:v>
                </c:pt>
                <c:pt idx="33">
                  <c:v>1.8000000000000002E-2</c:v>
                </c:pt>
                <c:pt idx="34">
                  <c:v>1.9E-2</c:v>
                </c:pt>
                <c:pt idx="35">
                  <c:v>1.9E-2</c:v>
                </c:pt>
                <c:pt idx="36">
                  <c:v>1.9E-2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2.1000000000000001E-2</c:v>
                </c:pt>
                <c:pt idx="43">
                  <c:v>2.1000000000000001E-2</c:v>
                </c:pt>
                <c:pt idx="44">
                  <c:v>2.3E-2</c:v>
                </c:pt>
                <c:pt idx="45">
                  <c:v>2.3E-2</c:v>
                </c:pt>
                <c:pt idx="46">
                  <c:v>2.3E-2</c:v>
                </c:pt>
                <c:pt idx="47">
                  <c:v>2.3E-2</c:v>
                </c:pt>
                <c:pt idx="48">
                  <c:v>2.4E-2</c:v>
                </c:pt>
                <c:pt idx="49">
                  <c:v>2.4E-2</c:v>
                </c:pt>
                <c:pt idx="50">
                  <c:v>2.4E-2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2.5999999999999999E-2</c:v>
                </c:pt>
                <c:pt idx="55">
                  <c:v>2.5999999999999999E-2</c:v>
                </c:pt>
                <c:pt idx="56">
                  <c:v>2.7E-2</c:v>
                </c:pt>
                <c:pt idx="57">
                  <c:v>2.7E-2</c:v>
                </c:pt>
                <c:pt idx="58">
                  <c:v>2.8000000000000001E-2</c:v>
                </c:pt>
                <c:pt idx="59">
                  <c:v>2.8000000000000001E-2</c:v>
                </c:pt>
                <c:pt idx="60">
                  <c:v>2.8000000000000001E-2</c:v>
                </c:pt>
                <c:pt idx="61">
                  <c:v>2.9000000000000001E-2</c:v>
                </c:pt>
                <c:pt idx="62">
                  <c:v>2.9000000000000001E-2</c:v>
                </c:pt>
                <c:pt idx="63">
                  <c:v>2.9000000000000001E-2</c:v>
                </c:pt>
                <c:pt idx="64">
                  <c:v>0.03</c:v>
                </c:pt>
                <c:pt idx="65">
                  <c:v>0.03</c:v>
                </c:pt>
                <c:pt idx="66">
                  <c:v>3.1E-2</c:v>
                </c:pt>
                <c:pt idx="67">
                  <c:v>3.1E-2</c:v>
                </c:pt>
                <c:pt idx="68">
                  <c:v>3.1E-2</c:v>
                </c:pt>
                <c:pt idx="69">
                  <c:v>3.2000000000000001E-2</c:v>
                </c:pt>
                <c:pt idx="70">
                  <c:v>3.2000000000000001E-2</c:v>
                </c:pt>
                <c:pt idx="71">
                  <c:v>3.3000000000000002E-2</c:v>
                </c:pt>
                <c:pt idx="72">
                  <c:v>3.3000000000000002E-2</c:v>
                </c:pt>
                <c:pt idx="73">
                  <c:v>3.3000000000000002E-2</c:v>
                </c:pt>
                <c:pt idx="74">
                  <c:v>3.4000000000000002E-2</c:v>
                </c:pt>
                <c:pt idx="75">
                  <c:v>3.4000000000000002E-2</c:v>
                </c:pt>
                <c:pt idx="76">
                  <c:v>3.5000000000000003E-2</c:v>
                </c:pt>
                <c:pt idx="77">
                  <c:v>3.5000000000000003E-2</c:v>
                </c:pt>
                <c:pt idx="78">
                  <c:v>3.5000000000000003E-2</c:v>
                </c:pt>
                <c:pt idx="79">
                  <c:v>3.5999999999999997E-2</c:v>
                </c:pt>
                <c:pt idx="80">
                  <c:v>3.6000000000000004E-2</c:v>
                </c:pt>
                <c:pt idx="81">
                  <c:v>3.7000000000000005E-2</c:v>
                </c:pt>
                <c:pt idx="82">
                  <c:v>3.7000000000000005E-2</c:v>
                </c:pt>
                <c:pt idx="83">
                  <c:v>3.7000000000000005E-2</c:v>
                </c:pt>
                <c:pt idx="84">
                  <c:v>3.8000000000000006E-2</c:v>
                </c:pt>
                <c:pt idx="85">
                  <c:v>3.8000000000000006E-2</c:v>
                </c:pt>
                <c:pt idx="86">
                  <c:v>3.8000000000000006E-2</c:v>
                </c:pt>
                <c:pt idx="87">
                  <c:v>3.9000000000000007E-2</c:v>
                </c:pt>
                <c:pt idx="88">
                  <c:v>3.9000000000000007E-2</c:v>
                </c:pt>
                <c:pt idx="89">
                  <c:v>0.04</c:v>
                </c:pt>
                <c:pt idx="90">
                  <c:v>4.0000000000000008E-2</c:v>
                </c:pt>
                <c:pt idx="91">
                  <c:v>4.0000000000000008E-2</c:v>
                </c:pt>
                <c:pt idx="92">
                  <c:v>4.1000000000000009E-2</c:v>
                </c:pt>
                <c:pt idx="93">
                  <c:v>4.1000000000000009E-2</c:v>
                </c:pt>
                <c:pt idx="94">
                  <c:v>4.200000000000001E-2</c:v>
                </c:pt>
                <c:pt idx="95">
                  <c:v>4.200000000000001E-2</c:v>
                </c:pt>
                <c:pt idx="96">
                  <c:v>4.200000000000001E-2</c:v>
                </c:pt>
                <c:pt idx="97">
                  <c:v>4.300000000000001E-2</c:v>
                </c:pt>
                <c:pt idx="98">
                  <c:v>4.300000000000001E-2</c:v>
                </c:pt>
                <c:pt idx="99">
                  <c:v>4.2999999999999997E-2</c:v>
                </c:pt>
                <c:pt idx="100">
                  <c:v>4.4999999999999998E-2</c:v>
                </c:pt>
                <c:pt idx="101">
                  <c:v>4.5999999999999999E-2</c:v>
                </c:pt>
                <c:pt idx="102">
                  <c:v>4.7E-2</c:v>
                </c:pt>
                <c:pt idx="103">
                  <c:v>4.8000000000000001E-2</c:v>
                </c:pt>
                <c:pt idx="104">
                  <c:v>4.9000000000000002E-2</c:v>
                </c:pt>
                <c:pt idx="105">
                  <c:v>0.05</c:v>
                </c:pt>
                <c:pt idx="106">
                  <c:v>5.0999999999999997E-2</c:v>
                </c:pt>
                <c:pt idx="107">
                  <c:v>5.1999999999999998E-2</c:v>
                </c:pt>
                <c:pt idx="108">
                  <c:v>5.2999999999999999E-2</c:v>
                </c:pt>
                <c:pt idx="109">
                  <c:v>5.3999999999999999E-2</c:v>
                </c:pt>
                <c:pt idx="110">
                  <c:v>5.5E-2</c:v>
                </c:pt>
                <c:pt idx="111">
                  <c:v>5.6999999999999995E-2</c:v>
                </c:pt>
                <c:pt idx="112">
                  <c:v>5.7999999999999996E-2</c:v>
                </c:pt>
                <c:pt idx="113">
                  <c:v>5.8999999999999997E-2</c:v>
                </c:pt>
                <c:pt idx="114">
                  <c:v>0.06</c:v>
                </c:pt>
                <c:pt idx="115">
                  <c:v>6.0999999999999999E-2</c:v>
                </c:pt>
                <c:pt idx="116">
                  <c:v>6.2E-2</c:v>
                </c:pt>
                <c:pt idx="117">
                  <c:v>6.3E-2</c:v>
                </c:pt>
                <c:pt idx="118">
                  <c:v>6.4000000000000001E-2</c:v>
                </c:pt>
                <c:pt idx="119">
                  <c:v>6.5000000000000002E-2</c:v>
                </c:pt>
                <c:pt idx="120">
                  <c:v>6.6000000000000003E-2</c:v>
                </c:pt>
                <c:pt idx="121">
                  <c:v>6.699999999999999E-2</c:v>
                </c:pt>
                <c:pt idx="122">
                  <c:v>6.7999999999999991E-2</c:v>
                </c:pt>
                <c:pt idx="123">
                  <c:v>6.9999999999999993E-2</c:v>
                </c:pt>
                <c:pt idx="124">
                  <c:v>7.0999999999999994E-2</c:v>
                </c:pt>
                <c:pt idx="125">
                  <c:v>7.1999999999999995E-2</c:v>
                </c:pt>
                <c:pt idx="126">
                  <c:v>7.2999999999999995E-2</c:v>
                </c:pt>
                <c:pt idx="127">
                  <c:v>7.3999999999999996E-2</c:v>
                </c:pt>
                <c:pt idx="128">
                  <c:v>7.4999999999999997E-2</c:v>
                </c:pt>
                <c:pt idx="129">
                  <c:v>7.5999999999999998E-2</c:v>
                </c:pt>
                <c:pt idx="130">
                  <c:v>7.6999999999999999E-2</c:v>
                </c:pt>
                <c:pt idx="131">
                  <c:v>7.7999999999999986E-2</c:v>
                </c:pt>
                <c:pt idx="132">
                  <c:v>7.8999999999999987E-2</c:v>
                </c:pt>
                <c:pt idx="133">
                  <c:v>7.9999999999999988E-2</c:v>
                </c:pt>
                <c:pt idx="134">
                  <c:v>8.199999999999999E-2</c:v>
                </c:pt>
                <c:pt idx="135">
                  <c:v>8.299999999999999E-2</c:v>
                </c:pt>
                <c:pt idx="136">
                  <c:v>8.3999999999999991E-2</c:v>
                </c:pt>
                <c:pt idx="137">
                  <c:v>8.4999999999999992E-2</c:v>
                </c:pt>
                <c:pt idx="138">
                  <c:v>8.5999999999999993E-2</c:v>
                </c:pt>
                <c:pt idx="139">
                  <c:v>8.6999999999999994E-2</c:v>
                </c:pt>
                <c:pt idx="140">
                  <c:v>8.7999999999999995E-2</c:v>
                </c:pt>
                <c:pt idx="141">
                  <c:v>8.8999999999999982E-2</c:v>
                </c:pt>
                <c:pt idx="142">
                  <c:v>8.9999999999999983E-2</c:v>
                </c:pt>
                <c:pt idx="143">
                  <c:v>9.0999999999999984E-2</c:v>
                </c:pt>
                <c:pt idx="144">
                  <c:v>9.1999999999999985E-2</c:v>
                </c:pt>
                <c:pt idx="145">
                  <c:v>9.2999999999999985E-2</c:v>
                </c:pt>
                <c:pt idx="146">
                  <c:v>9.4999999999999987E-2</c:v>
                </c:pt>
                <c:pt idx="147">
                  <c:v>9.5999999999999988E-2</c:v>
                </c:pt>
                <c:pt idx="148">
                  <c:v>9.6999999999999989E-2</c:v>
                </c:pt>
                <c:pt idx="149">
                  <c:v>9.8000000000000004E-2</c:v>
                </c:pt>
                <c:pt idx="150">
                  <c:v>9.8999999999999991E-2</c:v>
                </c:pt>
                <c:pt idx="151">
                  <c:v>9.9999999999999978E-2</c:v>
                </c:pt>
                <c:pt idx="152">
                  <c:v>0.10099999999999998</c:v>
                </c:pt>
                <c:pt idx="153">
                  <c:v>0.10199999999999998</c:v>
                </c:pt>
                <c:pt idx="154">
                  <c:v>0.10299999999999998</c:v>
                </c:pt>
                <c:pt idx="155">
                  <c:v>0.10399999999999998</c:v>
                </c:pt>
                <c:pt idx="156">
                  <c:v>0.10499999999999998</c:v>
                </c:pt>
                <c:pt idx="157">
                  <c:v>0.10699999999999998</c:v>
                </c:pt>
                <c:pt idx="158">
                  <c:v>0.10799999999999998</c:v>
                </c:pt>
                <c:pt idx="159">
                  <c:v>0.109</c:v>
                </c:pt>
                <c:pt idx="160">
                  <c:v>0.10999999999999999</c:v>
                </c:pt>
                <c:pt idx="161">
                  <c:v>0.11099999999999997</c:v>
                </c:pt>
                <c:pt idx="162">
                  <c:v>0.11199999999999997</c:v>
                </c:pt>
                <c:pt idx="163">
                  <c:v>0.11299999999999998</c:v>
                </c:pt>
                <c:pt idx="164">
                  <c:v>0.11399999999999998</c:v>
                </c:pt>
                <c:pt idx="165">
                  <c:v>0.11499999999999998</c:v>
                </c:pt>
                <c:pt idx="166">
                  <c:v>0.11599999999999998</c:v>
                </c:pt>
                <c:pt idx="167">
                  <c:v>0.11699999999999998</c:v>
                </c:pt>
                <c:pt idx="168">
                  <c:v>0.11799999999999998</c:v>
                </c:pt>
                <c:pt idx="169">
                  <c:v>0.12</c:v>
                </c:pt>
                <c:pt idx="170">
                  <c:v>0.12099999999999998</c:v>
                </c:pt>
                <c:pt idx="171">
                  <c:v>0.12199999999999997</c:v>
                </c:pt>
                <c:pt idx="172">
                  <c:v>0.12299999999999997</c:v>
                </c:pt>
                <c:pt idx="173">
                  <c:v>0.12399999999999997</c:v>
                </c:pt>
                <c:pt idx="174">
                  <c:v>0.12499999999999997</c:v>
                </c:pt>
                <c:pt idx="175">
                  <c:v>0.12599999999999997</c:v>
                </c:pt>
                <c:pt idx="176">
                  <c:v>0.12699999999999997</c:v>
                </c:pt>
                <c:pt idx="177">
                  <c:v>0.12799999999999997</c:v>
                </c:pt>
                <c:pt idx="178">
                  <c:v>0.12899999999999998</c:v>
                </c:pt>
                <c:pt idx="179">
                  <c:v>0.13</c:v>
                </c:pt>
                <c:pt idx="180">
                  <c:v>0.13199999999999998</c:v>
                </c:pt>
                <c:pt idx="181">
                  <c:v>0.13299999999999998</c:v>
                </c:pt>
                <c:pt idx="182">
                  <c:v>0.13399999999999998</c:v>
                </c:pt>
                <c:pt idx="183">
                  <c:v>0.13499999999999998</c:v>
                </c:pt>
                <c:pt idx="184">
                  <c:v>0.13599999999999998</c:v>
                </c:pt>
                <c:pt idx="185">
                  <c:v>0.13699999999999998</c:v>
                </c:pt>
                <c:pt idx="186">
                  <c:v>0.13799999999999998</c:v>
                </c:pt>
                <c:pt idx="187">
                  <c:v>0.13899999999999998</c:v>
                </c:pt>
                <c:pt idx="188">
                  <c:v>0.13999999999999999</c:v>
                </c:pt>
                <c:pt idx="189">
                  <c:v>0.14099999999999999</c:v>
                </c:pt>
                <c:pt idx="190">
                  <c:v>0.14199999999999999</c:v>
                </c:pt>
                <c:pt idx="191">
                  <c:v>0.14299999999999999</c:v>
                </c:pt>
                <c:pt idx="192">
                  <c:v>0.14499999999999999</c:v>
                </c:pt>
                <c:pt idx="193">
                  <c:v>0.14599999999999999</c:v>
                </c:pt>
                <c:pt idx="194">
                  <c:v>0.14699999999999999</c:v>
                </c:pt>
                <c:pt idx="195">
                  <c:v>0.14799999999999999</c:v>
                </c:pt>
                <c:pt idx="196">
                  <c:v>0.14899999999999999</c:v>
                </c:pt>
                <c:pt idx="197">
                  <c:v>0.15</c:v>
                </c:pt>
                <c:pt idx="198">
                  <c:v>0.151</c:v>
                </c:pt>
                <c:pt idx="199">
                  <c:v>0.152</c:v>
                </c:pt>
                <c:pt idx="200">
                  <c:v>0.154</c:v>
                </c:pt>
                <c:pt idx="201">
                  <c:v>0.156</c:v>
                </c:pt>
                <c:pt idx="202">
                  <c:v>0.158</c:v>
                </c:pt>
                <c:pt idx="203">
                  <c:v>0.16</c:v>
                </c:pt>
                <c:pt idx="204">
                  <c:v>0.16200000000000001</c:v>
                </c:pt>
                <c:pt idx="205">
                  <c:v>0.16300000000000001</c:v>
                </c:pt>
                <c:pt idx="206">
                  <c:v>0.16500000000000001</c:v>
                </c:pt>
                <c:pt idx="207">
                  <c:v>0.16700000000000001</c:v>
                </c:pt>
                <c:pt idx="208">
                  <c:v>0.16900000000000001</c:v>
                </c:pt>
                <c:pt idx="209">
                  <c:v>0.17100000000000001</c:v>
                </c:pt>
                <c:pt idx="210">
                  <c:v>0.17299999999999999</c:v>
                </c:pt>
                <c:pt idx="211">
                  <c:v>0.17499999999999999</c:v>
                </c:pt>
                <c:pt idx="212">
                  <c:v>0.17599999999999999</c:v>
                </c:pt>
                <c:pt idx="213">
                  <c:v>0.17799999999999999</c:v>
                </c:pt>
                <c:pt idx="214">
                  <c:v>0.18</c:v>
                </c:pt>
                <c:pt idx="215">
                  <c:v>0.182</c:v>
                </c:pt>
                <c:pt idx="216">
                  <c:v>0.184</c:v>
                </c:pt>
                <c:pt idx="217">
                  <c:v>0.186</c:v>
                </c:pt>
                <c:pt idx="218">
                  <c:v>0.188</c:v>
                </c:pt>
                <c:pt idx="219">
                  <c:v>0.189</c:v>
                </c:pt>
                <c:pt idx="220">
                  <c:v>0.19099999999999998</c:v>
                </c:pt>
                <c:pt idx="221">
                  <c:v>0.19299999999999998</c:v>
                </c:pt>
                <c:pt idx="222">
                  <c:v>0.19499999999999998</c:v>
                </c:pt>
                <c:pt idx="223">
                  <c:v>0.19699999999999998</c:v>
                </c:pt>
                <c:pt idx="224">
                  <c:v>0.19899999999999998</c:v>
                </c:pt>
                <c:pt idx="225">
                  <c:v>0.20099999999999998</c:v>
                </c:pt>
                <c:pt idx="226">
                  <c:v>0.20299999999999999</c:v>
                </c:pt>
                <c:pt idx="227">
                  <c:v>0.20399999999999999</c:v>
                </c:pt>
                <c:pt idx="228">
                  <c:v>0.20599999999999999</c:v>
                </c:pt>
                <c:pt idx="229">
                  <c:v>0.20799999999999999</c:v>
                </c:pt>
                <c:pt idx="230">
                  <c:v>0.20999999999999996</c:v>
                </c:pt>
                <c:pt idx="231">
                  <c:v>0.21199999999999997</c:v>
                </c:pt>
                <c:pt idx="232">
                  <c:v>0.21399999999999997</c:v>
                </c:pt>
                <c:pt idx="233">
                  <c:v>0.21599999999999997</c:v>
                </c:pt>
                <c:pt idx="234">
                  <c:v>0.21699999999999997</c:v>
                </c:pt>
                <c:pt idx="235">
                  <c:v>0.21899999999999997</c:v>
                </c:pt>
                <c:pt idx="236">
                  <c:v>0.22099999999999997</c:v>
                </c:pt>
                <c:pt idx="237">
                  <c:v>0.22299999999999998</c:v>
                </c:pt>
                <c:pt idx="238">
                  <c:v>0.22499999999999998</c:v>
                </c:pt>
                <c:pt idx="239">
                  <c:v>0.22700000000000001</c:v>
                </c:pt>
                <c:pt idx="240">
                  <c:v>0.22899999999999995</c:v>
                </c:pt>
                <c:pt idx="241">
                  <c:v>0.23099999999999996</c:v>
                </c:pt>
                <c:pt idx="242">
                  <c:v>0.23199999999999996</c:v>
                </c:pt>
                <c:pt idx="243">
                  <c:v>0.23399999999999996</c:v>
                </c:pt>
                <c:pt idx="244">
                  <c:v>0.23599999999999996</c:v>
                </c:pt>
                <c:pt idx="245">
                  <c:v>0.23799999999999996</c:v>
                </c:pt>
                <c:pt idx="246">
                  <c:v>0.23999999999999996</c:v>
                </c:pt>
                <c:pt idx="247">
                  <c:v>0.24199999999999997</c:v>
                </c:pt>
                <c:pt idx="248">
                  <c:v>0.24399999999999997</c:v>
                </c:pt>
                <c:pt idx="249">
                  <c:v>0.245</c:v>
                </c:pt>
                <c:pt idx="250">
                  <c:v>0.24699999999999994</c:v>
                </c:pt>
                <c:pt idx="251">
                  <c:v>0.24899999999999994</c:v>
                </c:pt>
                <c:pt idx="252">
                  <c:v>0.25099999999999995</c:v>
                </c:pt>
                <c:pt idx="253">
                  <c:v>0.25299999999999995</c:v>
                </c:pt>
                <c:pt idx="254">
                  <c:v>0.25499999999999995</c:v>
                </c:pt>
                <c:pt idx="255">
                  <c:v>0.25699999999999995</c:v>
                </c:pt>
                <c:pt idx="256">
                  <c:v>0.25799999999999995</c:v>
                </c:pt>
                <c:pt idx="257">
                  <c:v>0.25999999999999995</c:v>
                </c:pt>
                <c:pt idx="258">
                  <c:v>0.26199999999999996</c:v>
                </c:pt>
                <c:pt idx="259">
                  <c:v>0.26400000000000001</c:v>
                </c:pt>
                <c:pt idx="260">
                  <c:v>0.26599999999999996</c:v>
                </c:pt>
                <c:pt idx="261">
                  <c:v>0.26799999999999996</c:v>
                </c:pt>
                <c:pt idx="262">
                  <c:v>0.26999999999999996</c:v>
                </c:pt>
                <c:pt idx="263">
                  <c:v>0.27199999999999996</c:v>
                </c:pt>
                <c:pt idx="264">
                  <c:v>0.27299999999999996</c:v>
                </c:pt>
                <c:pt idx="265">
                  <c:v>0.27499999999999997</c:v>
                </c:pt>
                <c:pt idx="266">
                  <c:v>0.27699999999999997</c:v>
                </c:pt>
                <c:pt idx="267">
                  <c:v>0.27899999999999997</c:v>
                </c:pt>
                <c:pt idx="268">
                  <c:v>0.28099999999999997</c:v>
                </c:pt>
                <c:pt idx="269">
                  <c:v>0.28299999999999997</c:v>
                </c:pt>
                <c:pt idx="270">
                  <c:v>0.28499999999999998</c:v>
                </c:pt>
                <c:pt idx="271">
                  <c:v>0.28599999999999998</c:v>
                </c:pt>
                <c:pt idx="272">
                  <c:v>0.28799999999999998</c:v>
                </c:pt>
                <c:pt idx="273">
                  <c:v>0.28999999999999998</c:v>
                </c:pt>
                <c:pt idx="274">
                  <c:v>0.29199999999999998</c:v>
                </c:pt>
                <c:pt idx="275">
                  <c:v>0.29399999999999998</c:v>
                </c:pt>
                <c:pt idx="276">
                  <c:v>0.29599999999999999</c:v>
                </c:pt>
                <c:pt idx="277">
                  <c:v>0.29799999999999999</c:v>
                </c:pt>
                <c:pt idx="278">
                  <c:v>0.3</c:v>
                </c:pt>
                <c:pt idx="279">
                  <c:v>0.30099999999999999</c:v>
                </c:pt>
                <c:pt idx="280">
                  <c:v>0.30299999999999999</c:v>
                </c:pt>
                <c:pt idx="281">
                  <c:v>0.30499999999999999</c:v>
                </c:pt>
                <c:pt idx="282">
                  <c:v>0.307</c:v>
                </c:pt>
                <c:pt idx="283">
                  <c:v>0.309</c:v>
                </c:pt>
                <c:pt idx="284">
                  <c:v>0.311</c:v>
                </c:pt>
                <c:pt idx="285">
                  <c:v>0.313</c:v>
                </c:pt>
                <c:pt idx="286">
                  <c:v>0.314</c:v>
                </c:pt>
                <c:pt idx="287">
                  <c:v>0.316</c:v>
                </c:pt>
                <c:pt idx="288">
                  <c:v>0.318</c:v>
                </c:pt>
                <c:pt idx="289">
                  <c:v>0.32</c:v>
                </c:pt>
                <c:pt idx="290">
                  <c:v>0.32200000000000001</c:v>
                </c:pt>
                <c:pt idx="291">
                  <c:v>0.32400000000000001</c:v>
                </c:pt>
                <c:pt idx="292">
                  <c:v>0.32600000000000001</c:v>
                </c:pt>
                <c:pt idx="293">
                  <c:v>0.32800000000000001</c:v>
                </c:pt>
                <c:pt idx="294">
                  <c:v>0.32900000000000001</c:v>
                </c:pt>
                <c:pt idx="295">
                  <c:v>0.33100000000000002</c:v>
                </c:pt>
                <c:pt idx="296">
                  <c:v>0.33300000000000002</c:v>
                </c:pt>
                <c:pt idx="297">
                  <c:v>0.33500000000000002</c:v>
                </c:pt>
                <c:pt idx="298">
                  <c:v>0.33700000000000002</c:v>
                </c:pt>
                <c:pt idx="299">
                  <c:v>0.33900000000000002</c:v>
                </c:pt>
                <c:pt idx="300">
                  <c:v>0.34200000000000003</c:v>
                </c:pt>
                <c:pt idx="301">
                  <c:v>0.34399999999999997</c:v>
                </c:pt>
                <c:pt idx="302">
                  <c:v>0.34699999999999998</c:v>
                </c:pt>
                <c:pt idx="303">
                  <c:v>0.35</c:v>
                </c:pt>
                <c:pt idx="304">
                  <c:v>0.35299999999999998</c:v>
                </c:pt>
                <c:pt idx="305">
                  <c:v>0.35599999999999998</c:v>
                </c:pt>
                <c:pt idx="306">
                  <c:v>0.35899999999999999</c:v>
                </c:pt>
                <c:pt idx="307">
                  <c:v>0.36099999999999999</c:v>
                </c:pt>
                <c:pt idx="308">
                  <c:v>0.36399999999999999</c:v>
                </c:pt>
                <c:pt idx="309">
                  <c:v>0.36699999999999999</c:v>
                </c:pt>
                <c:pt idx="310">
                  <c:v>0.37000000000000005</c:v>
                </c:pt>
                <c:pt idx="311">
                  <c:v>0.373</c:v>
                </c:pt>
                <c:pt idx="312">
                  <c:v>0.376</c:v>
                </c:pt>
                <c:pt idx="313">
                  <c:v>0.378</c:v>
                </c:pt>
                <c:pt idx="314">
                  <c:v>0.38100000000000001</c:v>
                </c:pt>
                <c:pt idx="315">
                  <c:v>0.38400000000000001</c:v>
                </c:pt>
                <c:pt idx="316">
                  <c:v>0.38700000000000001</c:v>
                </c:pt>
                <c:pt idx="317">
                  <c:v>0.39</c:v>
                </c:pt>
                <c:pt idx="318">
                  <c:v>0.39300000000000002</c:v>
                </c:pt>
                <c:pt idx="319">
                  <c:v>0.39500000000000002</c:v>
                </c:pt>
                <c:pt idx="320">
                  <c:v>0.39800000000000008</c:v>
                </c:pt>
                <c:pt idx="321">
                  <c:v>0.40100000000000002</c:v>
                </c:pt>
                <c:pt idx="322">
                  <c:v>0.40400000000000003</c:v>
                </c:pt>
                <c:pt idx="323">
                  <c:v>0.40700000000000003</c:v>
                </c:pt>
                <c:pt idx="324">
                  <c:v>0.40900000000000003</c:v>
                </c:pt>
                <c:pt idx="325">
                  <c:v>0.41200000000000003</c:v>
                </c:pt>
                <c:pt idx="326">
                  <c:v>0.41500000000000004</c:v>
                </c:pt>
                <c:pt idx="327">
                  <c:v>0.41800000000000004</c:v>
                </c:pt>
                <c:pt idx="328">
                  <c:v>0.42100000000000004</c:v>
                </c:pt>
                <c:pt idx="329">
                  <c:v>0.42399999999999999</c:v>
                </c:pt>
                <c:pt idx="330">
                  <c:v>0.4260000000000001</c:v>
                </c:pt>
                <c:pt idx="331">
                  <c:v>0.42900000000000005</c:v>
                </c:pt>
                <c:pt idx="332">
                  <c:v>0.43200000000000005</c:v>
                </c:pt>
                <c:pt idx="333">
                  <c:v>0.43500000000000005</c:v>
                </c:pt>
                <c:pt idx="334">
                  <c:v>0.43800000000000006</c:v>
                </c:pt>
                <c:pt idx="335">
                  <c:v>0.44100000000000006</c:v>
                </c:pt>
                <c:pt idx="336">
                  <c:v>0.44300000000000006</c:v>
                </c:pt>
                <c:pt idx="337">
                  <c:v>0.44600000000000006</c:v>
                </c:pt>
                <c:pt idx="338">
                  <c:v>0.44900000000000007</c:v>
                </c:pt>
                <c:pt idx="339">
                  <c:v>0.45200000000000001</c:v>
                </c:pt>
                <c:pt idx="340">
                  <c:v>0.45500000000000013</c:v>
                </c:pt>
                <c:pt idx="341">
                  <c:v>0.45800000000000007</c:v>
                </c:pt>
                <c:pt idx="342">
                  <c:v>0.46000000000000008</c:v>
                </c:pt>
                <c:pt idx="343">
                  <c:v>0.46300000000000008</c:v>
                </c:pt>
                <c:pt idx="344">
                  <c:v>0.46600000000000008</c:v>
                </c:pt>
                <c:pt idx="345">
                  <c:v>0.46900000000000008</c:v>
                </c:pt>
                <c:pt idx="346">
                  <c:v>0.47200000000000009</c:v>
                </c:pt>
                <c:pt idx="347">
                  <c:v>0.47500000000000009</c:v>
                </c:pt>
                <c:pt idx="348">
                  <c:v>0.47700000000000009</c:v>
                </c:pt>
                <c:pt idx="349">
                  <c:v>0.48</c:v>
                </c:pt>
                <c:pt idx="350">
                  <c:v>0.48300000000000015</c:v>
                </c:pt>
                <c:pt idx="351">
                  <c:v>0.4860000000000001</c:v>
                </c:pt>
                <c:pt idx="352">
                  <c:v>0.4890000000000001</c:v>
                </c:pt>
                <c:pt idx="353">
                  <c:v>0.4920000000000001</c:v>
                </c:pt>
                <c:pt idx="354">
                  <c:v>0.49400000000000011</c:v>
                </c:pt>
                <c:pt idx="355">
                  <c:v>0.49700000000000011</c:v>
                </c:pt>
                <c:pt idx="356">
                  <c:v>0.50000000000000011</c:v>
                </c:pt>
                <c:pt idx="357">
                  <c:v>0.50300000000000011</c:v>
                </c:pt>
                <c:pt idx="358">
                  <c:v>0.50600000000000012</c:v>
                </c:pt>
                <c:pt idx="359">
                  <c:v>0.50900000000000001</c:v>
                </c:pt>
                <c:pt idx="360">
                  <c:v>0.51100000000000012</c:v>
                </c:pt>
                <c:pt idx="361">
                  <c:v>0.51400000000000012</c:v>
                </c:pt>
                <c:pt idx="362">
                  <c:v>0.51700000000000013</c:v>
                </c:pt>
                <c:pt idx="363">
                  <c:v>0.52000000000000013</c:v>
                </c:pt>
                <c:pt idx="364">
                  <c:v>0.52300000000000013</c:v>
                </c:pt>
                <c:pt idx="365">
                  <c:v>0.52600000000000013</c:v>
                </c:pt>
                <c:pt idx="366">
                  <c:v>0.52800000000000014</c:v>
                </c:pt>
                <c:pt idx="367">
                  <c:v>0.53100000000000014</c:v>
                </c:pt>
                <c:pt idx="368">
                  <c:v>0.53400000000000014</c:v>
                </c:pt>
                <c:pt idx="369">
                  <c:v>0.53700000000000003</c:v>
                </c:pt>
                <c:pt idx="370">
                  <c:v>0.54000000000000015</c:v>
                </c:pt>
                <c:pt idx="371">
                  <c:v>0.54300000000000015</c:v>
                </c:pt>
                <c:pt idx="372">
                  <c:v>0.54500000000000015</c:v>
                </c:pt>
                <c:pt idx="373">
                  <c:v>0.54800000000000015</c:v>
                </c:pt>
                <c:pt idx="374">
                  <c:v>0.55100000000000016</c:v>
                </c:pt>
                <c:pt idx="375">
                  <c:v>0.55400000000000016</c:v>
                </c:pt>
                <c:pt idx="376">
                  <c:v>0.55700000000000016</c:v>
                </c:pt>
                <c:pt idx="377">
                  <c:v>0.56000000000000016</c:v>
                </c:pt>
                <c:pt idx="378">
                  <c:v>0.56200000000000017</c:v>
                </c:pt>
                <c:pt idx="379">
                  <c:v>0.56499999999999995</c:v>
                </c:pt>
                <c:pt idx="380">
                  <c:v>0.56800000000000017</c:v>
                </c:pt>
                <c:pt idx="381">
                  <c:v>0.57100000000000017</c:v>
                </c:pt>
                <c:pt idx="382">
                  <c:v>0.57400000000000018</c:v>
                </c:pt>
                <c:pt idx="383">
                  <c:v>0.57700000000000018</c:v>
                </c:pt>
                <c:pt idx="384">
                  <c:v>0.57900000000000018</c:v>
                </c:pt>
                <c:pt idx="385">
                  <c:v>0.58200000000000018</c:v>
                </c:pt>
                <c:pt idx="386">
                  <c:v>0.58500000000000019</c:v>
                </c:pt>
                <c:pt idx="387">
                  <c:v>0.58800000000000019</c:v>
                </c:pt>
                <c:pt idx="388">
                  <c:v>0.59100000000000019</c:v>
                </c:pt>
                <c:pt idx="389">
                  <c:v>0.59399999999999997</c:v>
                </c:pt>
                <c:pt idx="390">
                  <c:v>0.5960000000000002</c:v>
                </c:pt>
                <c:pt idx="391">
                  <c:v>0.5990000000000002</c:v>
                </c:pt>
                <c:pt idx="392">
                  <c:v>0.6020000000000002</c:v>
                </c:pt>
                <c:pt idx="393">
                  <c:v>0.6050000000000002</c:v>
                </c:pt>
                <c:pt idx="394">
                  <c:v>0.60800000000000021</c:v>
                </c:pt>
                <c:pt idx="395">
                  <c:v>0.61100000000000021</c:v>
                </c:pt>
                <c:pt idx="396">
                  <c:v>0.61300000000000021</c:v>
                </c:pt>
                <c:pt idx="397">
                  <c:v>0.61600000000000021</c:v>
                </c:pt>
                <c:pt idx="398">
                  <c:v>0.61900000000000022</c:v>
                </c:pt>
                <c:pt idx="399">
                  <c:v>0.622</c:v>
                </c:pt>
                <c:pt idx="400">
                  <c:v>0.626</c:v>
                </c:pt>
                <c:pt idx="401">
                  <c:v>0.63</c:v>
                </c:pt>
                <c:pt idx="402">
                  <c:v>0.63400000000000001</c:v>
                </c:pt>
                <c:pt idx="403">
                  <c:v>0.63800000000000001</c:v>
                </c:pt>
                <c:pt idx="404">
                  <c:v>0.64200000000000002</c:v>
                </c:pt>
                <c:pt idx="405">
                  <c:v>0.64600000000000002</c:v>
                </c:pt>
                <c:pt idx="406">
                  <c:v>0.65</c:v>
                </c:pt>
                <c:pt idx="407">
                  <c:v>0.65400000000000003</c:v>
                </c:pt>
                <c:pt idx="408">
                  <c:v>0.65800000000000003</c:v>
                </c:pt>
                <c:pt idx="409">
                  <c:v>0.66200000000000003</c:v>
                </c:pt>
                <c:pt idx="410">
                  <c:v>0.66700000000000004</c:v>
                </c:pt>
                <c:pt idx="411">
                  <c:v>0.67100000000000004</c:v>
                </c:pt>
                <c:pt idx="412">
                  <c:v>0.67500000000000004</c:v>
                </c:pt>
                <c:pt idx="413">
                  <c:v>0.67900000000000005</c:v>
                </c:pt>
                <c:pt idx="414">
                  <c:v>0.68300000000000005</c:v>
                </c:pt>
                <c:pt idx="415">
                  <c:v>0.68700000000000006</c:v>
                </c:pt>
                <c:pt idx="416">
                  <c:v>0.69100000000000006</c:v>
                </c:pt>
                <c:pt idx="417">
                  <c:v>0.69500000000000006</c:v>
                </c:pt>
                <c:pt idx="418">
                  <c:v>0.69900000000000007</c:v>
                </c:pt>
                <c:pt idx="419">
                  <c:v>0.70299999999999996</c:v>
                </c:pt>
                <c:pt idx="420">
                  <c:v>0.70700000000000007</c:v>
                </c:pt>
                <c:pt idx="421">
                  <c:v>0.71100000000000008</c:v>
                </c:pt>
                <c:pt idx="422">
                  <c:v>0.71500000000000008</c:v>
                </c:pt>
                <c:pt idx="423">
                  <c:v>0.71900000000000008</c:v>
                </c:pt>
                <c:pt idx="424">
                  <c:v>0.72300000000000009</c:v>
                </c:pt>
                <c:pt idx="425">
                  <c:v>0.72700000000000009</c:v>
                </c:pt>
                <c:pt idx="426">
                  <c:v>0.73100000000000009</c:v>
                </c:pt>
                <c:pt idx="427">
                  <c:v>0.7360000000000001</c:v>
                </c:pt>
                <c:pt idx="428">
                  <c:v>0.7400000000000001</c:v>
                </c:pt>
                <c:pt idx="429">
                  <c:v>0.74399999999999999</c:v>
                </c:pt>
                <c:pt idx="430">
                  <c:v>0.74800000000000011</c:v>
                </c:pt>
                <c:pt idx="431">
                  <c:v>0.75200000000000011</c:v>
                </c:pt>
                <c:pt idx="432">
                  <c:v>0.75600000000000012</c:v>
                </c:pt>
                <c:pt idx="433">
                  <c:v>0.76000000000000012</c:v>
                </c:pt>
                <c:pt idx="434">
                  <c:v>0.76400000000000012</c:v>
                </c:pt>
                <c:pt idx="435">
                  <c:v>0.76800000000000013</c:v>
                </c:pt>
                <c:pt idx="436">
                  <c:v>0.77200000000000013</c:v>
                </c:pt>
                <c:pt idx="437">
                  <c:v>0.77600000000000013</c:v>
                </c:pt>
                <c:pt idx="438">
                  <c:v>0.78000000000000014</c:v>
                </c:pt>
                <c:pt idx="439">
                  <c:v>0.78400000000000003</c:v>
                </c:pt>
                <c:pt idx="440">
                  <c:v>0.78800000000000014</c:v>
                </c:pt>
                <c:pt idx="441">
                  <c:v>0.79200000000000015</c:v>
                </c:pt>
                <c:pt idx="442">
                  <c:v>0.79600000000000015</c:v>
                </c:pt>
                <c:pt idx="443">
                  <c:v>0.80000000000000016</c:v>
                </c:pt>
                <c:pt idx="444">
                  <c:v>0.80500000000000016</c:v>
                </c:pt>
                <c:pt idx="445">
                  <c:v>0.80900000000000016</c:v>
                </c:pt>
                <c:pt idx="446">
                  <c:v>0.81300000000000017</c:v>
                </c:pt>
                <c:pt idx="447">
                  <c:v>0.81700000000000017</c:v>
                </c:pt>
                <c:pt idx="448">
                  <c:v>0.82100000000000017</c:v>
                </c:pt>
                <c:pt idx="449">
                  <c:v>0.82499999999999996</c:v>
                </c:pt>
                <c:pt idx="450">
                  <c:v>0.82900000000000018</c:v>
                </c:pt>
                <c:pt idx="451">
                  <c:v>0.83300000000000018</c:v>
                </c:pt>
                <c:pt idx="452">
                  <c:v>0.83700000000000019</c:v>
                </c:pt>
                <c:pt idx="453">
                  <c:v>0.84100000000000019</c:v>
                </c:pt>
                <c:pt idx="454">
                  <c:v>0.8450000000000002</c:v>
                </c:pt>
                <c:pt idx="455">
                  <c:v>0.8490000000000002</c:v>
                </c:pt>
                <c:pt idx="456">
                  <c:v>0.8530000000000002</c:v>
                </c:pt>
                <c:pt idx="457">
                  <c:v>0.85700000000000021</c:v>
                </c:pt>
                <c:pt idx="458">
                  <c:v>0.86100000000000021</c:v>
                </c:pt>
                <c:pt idx="459">
                  <c:v>0.86499999999999999</c:v>
                </c:pt>
                <c:pt idx="460">
                  <c:v>0.86900000000000022</c:v>
                </c:pt>
                <c:pt idx="461">
                  <c:v>0.87400000000000022</c:v>
                </c:pt>
                <c:pt idx="462">
                  <c:v>0.87800000000000022</c:v>
                </c:pt>
                <c:pt idx="463">
                  <c:v>0.88200000000000023</c:v>
                </c:pt>
                <c:pt idx="464">
                  <c:v>0.88600000000000023</c:v>
                </c:pt>
                <c:pt idx="465">
                  <c:v>0.89000000000000024</c:v>
                </c:pt>
                <c:pt idx="466">
                  <c:v>0.89400000000000024</c:v>
                </c:pt>
                <c:pt idx="467">
                  <c:v>0.89800000000000024</c:v>
                </c:pt>
                <c:pt idx="468">
                  <c:v>0.90200000000000025</c:v>
                </c:pt>
                <c:pt idx="469">
                  <c:v>0.90600000000000003</c:v>
                </c:pt>
                <c:pt idx="470">
                  <c:v>0.91000000000000025</c:v>
                </c:pt>
                <c:pt idx="471">
                  <c:v>0.91400000000000026</c:v>
                </c:pt>
                <c:pt idx="472">
                  <c:v>0.91800000000000026</c:v>
                </c:pt>
                <c:pt idx="473">
                  <c:v>0.92200000000000026</c:v>
                </c:pt>
                <c:pt idx="474">
                  <c:v>0.92600000000000027</c:v>
                </c:pt>
                <c:pt idx="475">
                  <c:v>0.93000000000000027</c:v>
                </c:pt>
                <c:pt idx="476">
                  <c:v>0.93400000000000027</c:v>
                </c:pt>
                <c:pt idx="477">
                  <c:v>0.93800000000000028</c:v>
                </c:pt>
                <c:pt idx="478">
                  <c:v>0.94300000000000028</c:v>
                </c:pt>
                <c:pt idx="479">
                  <c:v>0.94699999999999995</c:v>
                </c:pt>
                <c:pt idx="480">
                  <c:v>0.95100000000000029</c:v>
                </c:pt>
                <c:pt idx="481">
                  <c:v>0.95500000000000029</c:v>
                </c:pt>
                <c:pt idx="482">
                  <c:v>0.9590000000000003</c:v>
                </c:pt>
                <c:pt idx="483">
                  <c:v>0.9630000000000003</c:v>
                </c:pt>
                <c:pt idx="484">
                  <c:v>0.9670000000000003</c:v>
                </c:pt>
                <c:pt idx="485">
                  <c:v>0.97100000000000031</c:v>
                </c:pt>
                <c:pt idx="486">
                  <c:v>0.97500000000000031</c:v>
                </c:pt>
                <c:pt idx="487">
                  <c:v>0.97900000000000031</c:v>
                </c:pt>
                <c:pt idx="488">
                  <c:v>0.98300000000000032</c:v>
                </c:pt>
                <c:pt idx="489">
                  <c:v>0.98699999999999999</c:v>
                </c:pt>
                <c:pt idx="490">
                  <c:v>0.99100000000000033</c:v>
                </c:pt>
                <c:pt idx="491">
                  <c:v>0.99500000000000033</c:v>
                </c:pt>
                <c:pt idx="492">
                  <c:v>0.99900000000000033</c:v>
                </c:pt>
                <c:pt idx="493">
                  <c:v>1.0030000000000003</c:v>
                </c:pt>
                <c:pt idx="494">
                  <c:v>1.0070000000000003</c:v>
                </c:pt>
                <c:pt idx="495">
                  <c:v>1.0120000000000002</c:v>
                </c:pt>
                <c:pt idx="496">
                  <c:v>1.0160000000000002</c:v>
                </c:pt>
                <c:pt idx="497">
                  <c:v>1.0200000000000002</c:v>
                </c:pt>
                <c:pt idx="498">
                  <c:v>1.0240000000000002</c:v>
                </c:pt>
                <c:pt idx="499">
                  <c:v>1.028</c:v>
                </c:pt>
                <c:pt idx="500">
                  <c:v>1.0329999999999999</c:v>
                </c:pt>
                <c:pt idx="501">
                  <c:v>1.0389999999999999</c:v>
                </c:pt>
                <c:pt idx="502">
                  <c:v>1.044</c:v>
                </c:pt>
                <c:pt idx="503">
                  <c:v>1.0489999999999999</c:v>
                </c:pt>
                <c:pt idx="504">
                  <c:v>1.0549999999999999</c:v>
                </c:pt>
                <c:pt idx="505">
                  <c:v>1.06</c:v>
                </c:pt>
                <c:pt idx="506">
                  <c:v>1.0660000000000001</c:v>
                </c:pt>
                <c:pt idx="507">
                  <c:v>1.071</c:v>
                </c:pt>
                <c:pt idx="508">
                  <c:v>1.077</c:v>
                </c:pt>
                <c:pt idx="509">
                  <c:v>1.0820000000000001</c:v>
                </c:pt>
                <c:pt idx="510">
                  <c:v>1.0879999999999999</c:v>
                </c:pt>
                <c:pt idx="511">
                  <c:v>1.093</c:v>
                </c:pt>
                <c:pt idx="512">
                  <c:v>1.0980000000000001</c:v>
                </c:pt>
                <c:pt idx="513">
                  <c:v>1.1039999999999999</c:v>
                </c:pt>
                <c:pt idx="514">
                  <c:v>1.109</c:v>
                </c:pt>
                <c:pt idx="515">
                  <c:v>1.115</c:v>
                </c:pt>
                <c:pt idx="516">
                  <c:v>1.1200000000000001</c:v>
                </c:pt>
                <c:pt idx="517">
                  <c:v>1.1259999999999999</c:v>
                </c:pt>
                <c:pt idx="518">
                  <c:v>1.131</c:v>
                </c:pt>
                <c:pt idx="519">
                  <c:v>1.1359999999999999</c:v>
                </c:pt>
                <c:pt idx="520">
                  <c:v>1.1419999999999999</c:v>
                </c:pt>
                <c:pt idx="521">
                  <c:v>1.147</c:v>
                </c:pt>
                <c:pt idx="522">
                  <c:v>1.153</c:v>
                </c:pt>
                <c:pt idx="523">
                  <c:v>1.1579999999999999</c:v>
                </c:pt>
                <c:pt idx="524">
                  <c:v>1.1639999999999999</c:v>
                </c:pt>
                <c:pt idx="525">
                  <c:v>1.169</c:v>
                </c:pt>
                <c:pt idx="526">
                  <c:v>1.175</c:v>
                </c:pt>
                <c:pt idx="527">
                  <c:v>1.18</c:v>
                </c:pt>
                <c:pt idx="528">
                  <c:v>1.1850000000000001</c:v>
                </c:pt>
                <c:pt idx="529">
                  <c:v>1.1910000000000001</c:v>
                </c:pt>
                <c:pt idx="530">
                  <c:v>1.196</c:v>
                </c:pt>
                <c:pt idx="531">
                  <c:v>1.202</c:v>
                </c:pt>
                <c:pt idx="532">
                  <c:v>1.2070000000000001</c:v>
                </c:pt>
                <c:pt idx="533">
                  <c:v>1.2129999999999999</c:v>
                </c:pt>
                <c:pt idx="534">
                  <c:v>1.218</c:v>
                </c:pt>
                <c:pt idx="535">
                  <c:v>1.2230000000000001</c:v>
                </c:pt>
                <c:pt idx="536">
                  <c:v>1.2290000000000001</c:v>
                </c:pt>
                <c:pt idx="537">
                  <c:v>1.234</c:v>
                </c:pt>
                <c:pt idx="538">
                  <c:v>1.24</c:v>
                </c:pt>
                <c:pt idx="539">
                  <c:v>1.2450000000000001</c:v>
                </c:pt>
                <c:pt idx="540">
                  <c:v>1.2509999999999999</c:v>
                </c:pt>
                <c:pt idx="541">
                  <c:v>1.256</c:v>
                </c:pt>
                <c:pt idx="542">
                  <c:v>1.2610000000000001</c:v>
                </c:pt>
                <c:pt idx="543">
                  <c:v>1.2669999999999999</c:v>
                </c:pt>
                <c:pt idx="544">
                  <c:v>1.272</c:v>
                </c:pt>
                <c:pt idx="545">
                  <c:v>1.278</c:v>
                </c:pt>
                <c:pt idx="546">
                  <c:v>1.2830000000000001</c:v>
                </c:pt>
                <c:pt idx="547">
                  <c:v>1.2889999999999999</c:v>
                </c:pt>
                <c:pt idx="548">
                  <c:v>1.294</c:v>
                </c:pt>
                <c:pt idx="549">
                  <c:v>1.3</c:v>
                </c:pt>
                <c:pt idx="550">
                  <c:v>1.3049999999999999</c:v>
                </c:pt>
                <c:pt idx="551">
                  <c:v>1.31</c:v>
                </c:pt>
                <c:pt idx="552">
                  <c:v>1.3160000000000001</c:v>
                </c:pt>
                <c:pt idx="553">
                  <c:v>1.321</c:v>
                </c:pt>
                <c:pt idx="554">
                  <c:v>1.327</c:v>
                </c:pt>
                <c:pt idx="555">
                  <c:v>1.3320000000000001</c:v>
                </c:pt>
                <c:pt idx="556">
                  <c:v>1.3380000000000001</c:v>
                </c:pt>
                <c:pt idx="557">
                  <c:v>1.343</c:v>
                </c:pt>
                <c:pt idx="558">
                  <c:v>1.3480000000000001</c:v>
                </c:pt>
                <c:pt idx="559">
                  <c:v>1.3540000000000001</c:v>
                </c:pt>
                <c:pt idx="560">
                  <c:v>1.359</c:v>
                </c:pt>
                <c:pt idx="561">
                  <c:v>1.365</c:v>
                </c:pt>
                <c:pt idx="562">
                  <c:v>1.37</c:v>
                </c:pt>
                <c:pt idx="563">
                  <c:v>1.3759999999999999</c:v>
                </c:pt>
                <c:pt idx="564">
                  <c:v>1.381</c:v>
                </c:pt>
                <c:pt idx="565">
                  <c:v>1.387</c:v>
                </c:pt>
                <c:pt idx="566">
                  <c:v>1.3920000000000001</c:v>
                </c:pt>
                <c:pt idx="567">
                  <c:v>1.397</c:v>
                </c:pt>
                <c:pt idx="568">
                  <c:v>1.403</c:v>
                </c:pt>
                <c:pt idx="569">
                  <c:v>1.4079999999999999</c:v>
                </c:pt>
                <c:pt idx="570">
                  <c:v>1.4139999999999999</c:v>
                </c:pt>
                <c:pt idx="571">
                  <c:v>1.419</c:v>
                </c:pt>
                <c:pt idx="572">
                  <c:v>1.425</c:v>
                </c:pt>
                <c:pt idx="573">
                  <c:v>1.43</c:v>
                </c:pt>
                <c:pt idx="574">
                  <c:v>1.4350000000000001</c:v>
                </c:pt>
                <c:pt idx="575">
                  <c:v>1.4410000000000001</c:v>
                </c:pt>
                <c:pt idx="576">
                  <c:v>1.4460000000000002</c:v>
                </c:pt>
                <c:pt idx="577">
                  <c:v>1.452</c:v>
                </c:pt>
                <c:pt idx="578">
                  <c:v>1.4570000000000001</c:v>
                </c:pt>
                <c:pt idx="579">
                  <c:v>1.4630000000000001</c:v>
                </c:pt>
                <c:pt idx="580">
                  <c:v>1.468</c:v>
                </c:pt>
                <c:pt idx="581">
                  <c:v>1.474</c:v>
                </c:pt>
                <c:pt idx="582">
                  <c:v>1.4790000000000001</c:v>
                </c:pt>
                <c:pt idx="583">
                  <c:v>1.484</c:v>
                </c:pt>
                <c:pt idx="584">
                  <c:v>1.49</c:v>
                </c:pt>
                <c:pt idx="585">
                  <c:v>1.4950000000000001</c:v>
                </c:pt>
                <c:pt idx="586">
                  <c:v>1.5010000000000001</c:v>
                </c:pt>
                <c:pt idx="587">
                  <c:v>1.506</c:v>
                </c:pt>
                <c:pt idx="588">
                  <c:v>1.512</c:v>
                </c:pt>
                <c:pt idx="589">
                  <c:v>1.5169999999999999</c:v>
                </c:pt>
                <c:pt idx="590">
                  <c:v>1.522</c:v>
                </c:pt>
                <c:pt idx="591">
                  <c:v>1.528</c:v>
                </c:pt>
                <c:pt idx="592">
                  <c:v>1.5330000000000001</c:v>
                </c:pt>
                <c:pt idx="593">
                  <c:v>1.5389999999999999</c:v>
                </c:pt>
                <c:pt idx="594">
                  <c:v>1.544</c:v>
                </c:pt>
                <c:pt idx="595">
                  <c:v>1.55</c:v>
                </c:pt>
                <c:pt idx="596">
                  <c:v>1.5550000000000002</c:v>
                </c:pt>
                <c:pt idx="597">
                  <c:v>1.56</c:v>
                </c:pt>
                <c:pt idx="598">
                  <c:v>1.5660000000000001</c:v>
                </c:pt>
                <c:pt idx="599">
                  <c:v>1.571</c:v>
                </c:pt>
                <c:pt idx="600">
                  <c:v>1.5780000000000001</c:v>
                </c:pt>
                <c:pt idx="601">
                  <c:v>1.585</c:v>
                </c:pt>
                <c:pt idx="602">
                  <c:v>1.593</c:v>
                </c:pt>
                <c:pt idx="603">
                  <c:v>1.6</c:v>
                </c:pt>
                <c:pt idx="604">
                  <c:v>1.607</c:v>
                </c:pt>
                <c:pt idx="605">
                  <c:v>1.6140000000000001</c:v>
                </c:pt>
                <c:pt idx="606">
                  <c:v>1.621</c:v>
                </c:pt>
                <c:pt idx="607">
                  <c:v>1.6279999999999999</c:v>
                </c:pt>
                <c:pt idx="608">
                  <c:v>1.635</c:v>
                </c:pt>
                <c:pt idx="609">
                  <c:v>1.6419999999999999</c:v>
                </c:pt>
                <c:pt idx="610">
                  <c:v>1.649</c:v>
                </c:pt>
                <c:pt idx="611">
                  <c:v>1.6559999999999999</c:v>
                </c:pt>
                <c:pt idx="612">
                  <c:v>1.663</c:v>
                </c:pt>
                <c:pt idx="613">
                  <c:v>1.6700000000000002</c:v>
                </c:pt>
                <c:pt idx="614">
                  <c:v>1.677</c:v>
                </c:pt>
                <c:pt idx="615">
                  <c:v>1.6840000000000002</c:v>
                </c:pt>
                <c:pt idx="616">
                  <c:v>1.6910000000000001</c:v>
                </c:pt>
                <c:pt idx="617">
                  <c:v>1.698</c:v>
                </c:pt>
                <c:pt idx="618">
                  <c:v>1.706</c:v>
                </c:pt>
                <c:pt idx="619">
                  <c:v>1.7130000000000001</c:v>
                </c:pt>
                <c:pt idx="620">
                  <c:v>1.72</c:v>
                </c:pt>
                <c:pt idx="621">
                  <c:v>1.7269999999999999</c:v>
                </c:pt>
                <c:pt idx="622">
                  <c:v>1.734</c:v>
                </c:pt>
                <c:pt idx="623">
                  <c:v>1.7410000000000001</c:v>
                </c:pt>
                <c:pt idx="624">
                  <c:v>1.748</c:v>
                </c:pt>
                <c:pt idx="625">
                  <c:v>1.7550000000000001</c:v>
                </c:pt>
                <c:pt idx="626">
                  <c:v>1.762</c:v>
                </c:pt>
                <c:pt idx="627">
                  <c:v>1.7689999999999999</c:v>
                </c:pt>
                <c:pt idx="628">
                  <c:v>1.776</c:v>
                </c:pt>
                <c:pt idx="629">
                  <c:v>1.7829999999999999</c:v>
                </c:pt>
                <c:pt idx="630">
                  <c:v>1.79</c:v>
                </c:pt>
                <c:pt idx="631">
                  <c:v>1.7969999999999999</c:v>
                </c:pt>
                <c:pt idx="632">
                  <c:v>1.804</c:v>
                </c:pt>
                <c:pt idx="633">
                  <c:v>1.8110000000000002</c:v>
                </c:pt>
                <c:pt idx="634">
                  <c:v>1.819</c:v>
                </c:pt>
                <c:pt idx="635">
                  <c:v>1.8260000000000001</c:v>
                </c:pt>
                <c:pt idx="636">
                  <c:v>1.833</c:v>
                </c:pt>
                <c:pt idx="637">
                  <c:v>1.8399999999999999</c:v>
                </c:pt>
                <c:pt idx="638">
                  <c:v>1.847</c:v>
                </c:pt>
                <c:pt idx="639">
                  <c:v>1.8540000000000001</c:v>
                </c:pt>
                <c:pt idx="640">
                  <c:v>1.861</c:v>
                </c:pt>
                <c:pt idx="641">
                  <c:v>1.8679999999999999</c:v>
                </c:pt>
                <c:pt idx="642">
                  <c:v>1.875</c:v>
                </c:pt>
                <c:pt idx="643">
                  <c:v>1.8820000000000001</c:v>
                </c:pt>
                <c:pt idx="644">
                  <c:v>1.889</c:v>
                </c:pt>
                <c:pt idx="645">
                  <c:v>1.8960000000000001</c:v>
                </c:pt>
                <c:pt idx="646">
                  <c:v>1.903</c:v>
                </c:pt>
                <c:pt idx="647">
                  <c:v>1.91</c:v>
                </c:pt>
                <c:pt idx="648">
                  <c:v>1.917</c:v>
                </c:pt>
                <c:pt idx="649">
                  <c:v>1.9239999999999999</c:v>
                </c:pt>
                <c:pt idx="650">
                  <c:v>1.931</c:v>
                </c:pt>
                <c:pt idx="651">
                  <c:v>1.9389999999999998</c:v>
                </c:pt>
                <c:pt idx="652">
                  <c:v>1.946</c:v>
                </c:pt>
                <c:pt idx="653">
                  <c:v>1.9530000000000001</c:v>
                </c:pt>
                <c:pt idx="654">
                  <c:v>1.96</c:v>
                </c:pt>
                <c:pt idx="655">
                  <c:v>1.9670000000000001</c:v>
                </c:pt>
                <c:pt idx="656">
                  <c:v>1.974</c:v>
                </c:pt>
                <c:pt idx="657">
                  <c:v>1.9809999999999999</c:v>
                </c:pt>
                <c:pt idx="658">
                  <c:v>1.988</c:v>
                </c:pt>
                <c:pt idx="659">
                  <c:v>1.9950000000000001</c:v>
                </c:pt>
                <c:pt idx="660">
                  <c:v>2.0020000000000002</c:v>
                </c:pt>
                <c:pt idx="661">
                  <c:v>2.0089999999999999</c:v>
                </c:pt>
                <c:pt idx="662">
                  <c:v>2.016</c:v>
                </c:pt>
                <c:pt idx="663">
                  <c:v>2.0230000000000001</c:v>
                </c:pt>
                <c:pt idx="664">
                  <c:v>2.0299999999999998</c:v>
                </c:pt>
                <c:pt idx="665">
                  <c:v>2.0369999999999999</c:v>
                </c:pt>
                <c:pt idx="666">
                  <c:v>2.044</c:v>
                </c:pt>
                <c:pt idx="667">
                  <c:v>2.052</c:v>
                </c:pt>
                <c:pt idx="668">
                  <c:v>2.0590000000000002</c:v>
                </c:pt>
                <c:pt idx="669">
                  <c:v>2.0659999999999998</c:v>
                </c:pt>
                <c:pt idx="670">
                  <c:v>2.0730000000000004</c:v>
                </c:pt>
                <c:pt idx="671">
                  <c:v>2.08</c:v>
                </c:pt>
                <c:pt idx="672">
                  <c:v>2.0870000000000002</c:v>
                </c:pt>
                <c:pt idx="673">
                  <c:v>2.0940000000000003</c:v>
                </c:pt>
                <c:pt idx="674">
                  <c:v>2.101</c:v>
                </c:pt>
                <c:pt idx="675">
                  <c:v>2.1080000000000001</c:v>
                </c:pt>
                <c:pt idx="676">
                  <c:v>2.1150000000000002</c:v>
                </c:pt>
                <c:pt idx="677">
                  <c:v>2.1219999999999999</c:v>
                </c:pt>
                <c:pt idx="678">
                  <c:v>2.129</c:v>
                </c:pt>
                <c:pt idx="679">
                  <c:v>2.1356000000000002</c:v>
                </c:pt>
                <c:pt idx="680">
                  <c:v>2.1430000000000002</c:v>
                </c:pt>
                <c:pt idx="681">
                  <c:v>2.15</c:v>
                </c:pt>
                <c:pt idx="682">
                  <c:v>2.157</c:v>
                </c:pt>
                <c:pt idx="683">
                  <c:v>2.1650000000000005</c:v>
                </c:pt>
                <c:pt idx="684">
                  <c:v>2.1720000000000002</c:v>
                </c:pt>
                <c:pt idx="685">
                  <c:v>2.1790000000000003</c:v>
                </c:pt>
                <c:pt idx="686">
                  <c:v>2.1860000000000004</c:v>
                </c:pt>
                <c:pt idx="687">
                  <c:v>2.1930000000000001</c:v>
                </c:pt>
                <c:pt idx="688">
                  <c:v>2.2000000000000002</c:v>
                </c:pt>
                <c:pt idx="689">
                  <c:v>2.2069999999999999</c:v>
                </c:pt>
                <c:pt idx="690">
                  <c:v>2.2140000000000004</c:v>
                </c:pt>
                <c:pt idx="691">
                  <c:v>2.2210000000000001</c:v>
                </c:pt>
                <c:pt idx="692">
                  <c:v>2.2280000000000002</c:v>
                </c:pt>
                <c:pt idx="693">
                  <c:v>2.2350000000000003</c:v>
                </c:pt>
                <c:pt idx="694">
                  <c:v>2.242</c:v>
                </c:pt>
                <c:pt idx="695">
                  <c:v>2.2490000000000001</c:v>
                </c:pt>
                <c:pt idx="696">
                  <c:v>2.2560000000000002</c:v>
                </c:pt>
                <c:pt idx="697">
                  <c:v>2.2629999999999999</c:v>
                </c:pt>
                <c:pt idx="698">
                  <c:v>2.27</c:v>
                </c:pt>
                <c:pt idx="699">
                  <c:v>2.2770000000000001</c:v>
                </c:pt>
                <c:pt idx="700">
                  <c:v>2.286</c:v>
                </c:pt>
                <c:pt idx="701">
                  <c:v>2.2949999999999999</c:v>
                </c:pt>
                <c:pt idx="702">
                  <c:v>2.3039999999999998</c:v>
                </c:pt>
                <c:pt idx="703">
                  <c:v>2.3130000000000002</c:v>
                </c:pt>
                <c:pt idx="704">
                  <c:v>2.3220000000000001</c:v>
                </c:pt>
                <c:pt idx="705">
                  <c:v>2.331</c:v>
                </c:pt>
                <c:pt idx="706">
                  <c:v>2.34</c:v>
                </c:pt>
                <c:pt idx="707">
                  <c:v>2.3490000000000002</c:v>
                </c:pt>
                <c:pt idx="708">
                  <c:v>2.3580000000000001</c:v>
                </c:pt>
                <c:pt idx="709">
                  <c:v>2.367</c:v>
                </c:pt>
                <c:pt idx="710">
                  <c:v>2.3759999999999999</c:v>
                </c:pt>
                <c:pt idx="711">
                  <c:v>2.3849999999999998</c:v>
                </c:pt>
                <c:pt idx="712">
                  <c:v>2.3939999999999997</c:v>
                </c:pt>
                <c:pt idx="713">
                  <c:v>2.403</c:v>
                </c:pt>
                <c:pt idx="714">
                  <c:v>2.4119999999999999</c:v>
                </c:pt>
                <c:pt idx="715">
                  <c:v>2.4209999999999998</c:v>
                </c:pt>
                <c:pt idx="716">
                  <c:v>2.4299999999999997</c:v>
                </c:pt>
                <c:pt idx="717">
                  <c:v>2.4390000000000001</c:v>
                </c:pt>
                <c:pt idx="718">
                  <c:v>2.448</c:v>
                </c:pt>
                <c:pt idx="719">
                  <c:v>2.4569999999999999</c:v>
                </c:pt>
                <c:pt idx="720">
                  <c:v>2.4659999999999997</c:v>
                </c:pt>
                <c:pt idx="721">
                  <c:v>2.4749999999999996</c:v>
                </c:pt>
                <c:pt idx="722">
                  <c:v>2.4839999999999995</c:v>
                </c:pt>
                <c:pt idx="723">
                  <c:v>2.492</c:v>
                </c:pt>
                <c:pt idx="724">
                  <c:v>2.5009999999999999</c:v>
                </c:pt>
                <c:pt idx="725">
                  <c:v>2.5099999999999998</c:v>
                </c:pt>
                <c:pt idx="726">
                  <c:v>2.5189999999999997</c:v>
                </c:pt>
                <c:pt idx="727">
                  <c:v>2.528</c:v>
                </c:pt>
                <c:pt idx="728">
                  <c:v>2.5369999999999999</c:v>
                </c:pt>
                <c:pt idx="729">
                  <c:v>2.5459999999999998</c:v>
                </c:pt>
                <c:pt idx="730">
                  <c:v>2.5549999999999997</c:v>
                </c:pt>
                <c:pt idx="731">
                  <c:v>2.5639999999999996</c:v>
                </c:pt>
                <c:pt idx="732">
                  <c:v>2.5729999999999995</c:v>
                </c:pt>
                <c:pt idx="733">
                  <c:v>2.5819999999999999</c:v>
                </c:pt>
                <c:pt idx="734">
                  <c:v>2.5909999999999997</c:v>
                </c:pt>
                <c:pt idx="735">
                  <c:v>2.5999999999999996</c:v>
                </c:pt>
                <c:pt idx="736">
                  <c:v>2.6089999999999995</c:v>
                </c:pt>
                <c:pt idx="737">
                  <c:v>2.6179999999999999</c:v>
                </c:pt>
                <c:pt idx="738">
                  <c:v>2.6269999999999998</c:v>
                </c:pt>
                <c:pt idx="739">
                  <c:v>2.6360000000000001</c:v>
                </c:pt>
                <c:pt idx="740">
                  <c:v>2.6449999999999996</c:v>
                </c:pt>
                <c:pt idx="741">
                  <c:v>2.6539999999999995</c:v>
                </c:pt>
                <c:pt idx="742">
                  <c:v>2.6629999999999994</c:v>
                </c:pt>
                <c:pt idx="743">
                  <c:v>2.6719999999999997</c:v>
                </c:pt>
                <c:pt idx="744">
                  <c:v>2.6809999999999996</c:v>
                </c:pt>
                <c:pt idx="745">
                  <c:v>2.6899999999999995</c:v>
                </c:pt>
                <c:pt idx="746">
                  <c:v>2.6989999999999994</c:v>
                </c:pt>
                <c:pt idx="747">
                  <c:v>2.7069999999999999</c:v>
                </c:pt>
                <c:pt idx="748">
                  <c:v>2.7159999999999997</c:v>
                </c:pt>
                <c:pt idx="749">
                  <c:v>2.7250000000000001</c:v>
                </c:pt>
                <c:pt idx="750">
                  <c:v>2.7339999999999995</c:v>
                </c:pt>
                <c:pt idx="751">
                  <c:v>2.7429999999999994</c:v>
                </c:pt>
                <c:pt idx="752">
                  <c:v>2.7519999999999993</c:v>
                </c:pt>
                <c:pt idx="753">
                  <c:v>2.7609999999999997</c:v>
                </c:pt>
                <c:pt idx="754">
                  <c:v>2.7699999999999996</c:v>
                </c:pt>
                <c:pt idx="755">
                  <c:v>2.7789999999999995</c:v>
                </c:pt>
                <c:pt idx="756">
                  <c:v>2.7879999999999994</c:v>
                </c:pt>
                <c:pt idx="757">
                  <c:v>2.7969999999999997</c:v>
                </c:pt>
                <c:pt idx="758">
                  <c:v>2.8059999999999996</c:v>
                </c:pt>
                <c:pt idx="759">
                  <c:v>2.8149999999999999</c:v>
                </c:pt>
                <c:pt idx="760">
                  <c:v>2.8239999999999994</c:v>
                </c:pt>
                <c:pt idx="761">
                  <c:v>2.8329999999999993</c:v>
                </c:pt>
                <c:pt idx="762">
                  <c:v>2.8419999999999992</c:v>
                </c:pt>
                <c:pt idx="763">
                  <c:v>2.8509999999999995</c:v>
                </c:pt>
                <c:pt idx="764">
                  <c:v>2.8599999999999994</c:v>
                </c:pt>
                <c:pt idx="765">
                  <c:v>2.8689999999999993</c:v>
                </c:pt>
                <c:pt idx="766">
                  <c:v>2.8779999999999992</c:v>
                </c:pt>
                <c:pt idx="767">
                  <c:v>2.8869999999999996</c:v>
                </c:pt>
                <c:pt idx="768">
                  <c:v>2.8959999999999995</c:v>
                </c:pt>
                <c:pt idx="769">
                  <c:v>2.9049999999999998</c:v>
                </c:pt>
                <c:pt idx="770">
                  <c:v>2.9139999999999993</c:v>
                </c:pt>
                <c:pt idx="771">
                  <c:v>2.9219999999999993</c:v>
                </c:pt>
                <c:pt idx="772">
                  <c:v>2.9309999999999992</c:v>
                </c:pt>
                <c:pt idx="773">
                  <c:v>2.9399999999999995</c:v>
                </c:pt>
                <c:pt idx="774">
                  <c:v>2.9489999999999994</c:v>
                </c:pt>
                <c:pt idx="775">
                  <c:v>2.9579999999999993</c:v>
                </c:pt>
                <c:pt idx="776">
                  <c:v>2.9669999999999992</c:v>
                </c:pt>
                <c:pt idx="777">
                  <c:v>2.9759999999999995</c:v>
                </c:pt>
                <c:pt idx="778">
                  <c:v>2.9849999999999994</c:v>
                </c:pt>
                <c:pt idx="779">
                  <c:v>2.9940000000000002</c:v>
                </c:pt>
                <c:pt idx="780">
                  <c:v>3.0029999999999992</c:v>
                </c:pt>
                <c:pt idx="781">
                  <c:v>3.0119999999999991</c:v>
                </c:pt>
                <c:pt idx="782">
                  <c:v>3.020999999999999</c:v>
                </c:pt>
                <c:pt idx="783">
                  <c:v>3.0299999999999994</c:v>
                </c:pt>
                <c:pt idx="784">
                  <c:v>3.0389999999999993</c:v>
                </c:pt>
                <c:pt idx="785">
                  <c:v>3.0479999999999992</c:v>
                </c:pt>
                <c:pt idx="786">
                  <c:v>3.0569999999999991</c:v>
                </c:pt>
                <c:pt idx="787">
                  <c:v>3.0659999999999994</c:v>
                </c:pt>
                <c:pt idx="788">
                  <c:v>3.0749999999999993</c:v>
                </c:pt>
                <c:pt idx="789">
                  <c:v>3.0840000000000001</c:v>
                </c:pt>
                <c:pt idx="790">
                  <c:v>3.0929999999999991</c:v>
                </c:pt>
                <c:pt idx="791">
                  <c:v>3.101999999999999</c:v>
                </c:pt>
                <c:pt idx="792">
                  <c:v>3.1109999999999989</c:v>
                </c:pt>
                <c:pt idx="793">
                  <c:v>3.1199999999999992</c:v>
                </c:pt>
                <c:pt idx="794">
                  <c:v>3.1289999999999991</c:v>
                </c:pt>
                <c:pt idx="795">
                  <c:v>3.1369999999999991</c:v>
                </c:pt>
                <c:pt idx="796">
                  <c:v>3.145999999999999</c:v>
                </c:pt>
                <c:pt idx="797">
                  <c:v>3.1549999999999994</c:v>
                </c:pt>
                <c:pt idx="798">
                  <c:v>3.1639999999999993</c:v>
                </c:pt>
                <c:pt idx="799">
                  <c:v>3.173</c:v>
                </c:pt>
                <c:pt idx="800">
                  <c:v>3.1840000000000002</c:v>
                </c:pt>
                <c:pt idx="801">
                  <c:v>3.1949999999999998</c:v>
                </c:pt>
                <c:pt idx="802">
                  <c:v>3.206</c:v>
                </c:pt>
                <c:pt idx="803">
                  <c:v>3.2170000000000001</c:v>
                </c:pt>
                <c:pt idx="804">
                  <c:v>3.2280000000000002</c:v>
                </c:pt>
                <c:pt idx="805">
                  <c:v>3.238</c:v>
                </c:pt>
                <c:pt idx="806">
                  <c:v>3.2490000000000001</c:v>
                </c:pt>
                <c:pt idx="807">
                  <c:v>3.26</c:v>
                </c:pt>
                <c:pt idx="808">
                  <c:v>3.2709999999999999</c:v>
                </c:pt>
                <c:pt idx="809">
                  <c:v>3.282</c:v>
                </c:pt>
                <c:pt idx="810">
                  <c:v>3.2930000000000001</c:v>
                </c:pt>
                <c:pt idx="811">
                  <c:v>3.3039999999999998</c:v>
                </c:pt>
                <c:pt idx="812">
                  <c:v>3.3149999999999999</c:v>
                </c:pt>
                <c:pt idx="813">
                  <c:v>3.3250000000000002</c:v>
                </c:pt>
                <c:pt idx="814">
                  <c:v>3.3360000000000003</c:v>
                </c:pt>
                <c:pt idx="815">
                  <c:v>3.347</c:v>
                </c:pt>
                <c:pt idx="816">
                  <c:v>3.3580000000000001</c:v>
                </c:pt>
                <c:pt idx="817">
                  <c:v>3.3689999999999998</c:v>
                </c:pt>
                <c:pt idx="818">
                  <c:v>3.38</c:v>
                </c:pt>
                <c:pt idx="819">
                  <c:v>3.391</c:v>
                </c:pt>
                <c:pt idx="820">
                  <c:v>3.4010000000000002</c:v>
                </c:pt>
                <c:pt idx="821">
                  <c:v>3.4119999999999999</c:v>
                </c:pt>
                <c:pt idx="822">
                  <c:v>3.423</c:v>
                </c:pt>
                <c:pt idx="823">
                  <c:v>3.4340000000000002</c:v>
                </c:pt>
                <c:pt idx="824">
                  <c:v>3.4450000000000003</c:v>
                </c:pt>
                <c:pt idx="825">
                  <c:v>3.456</c:v>
                </c:pt>
                <c:pt idx="826">
                  <c:v>3.4670000000000001</c:v>
                </c:pt>
                <c:pt idx="827">
                  <c:v>3.4769999999999999</c:v>
                </c:pt>
                <c:pt idx="828">
                  <c:v>3.488</c:v>
                </c:pt>
                <c:pt idx="829">
                  <c:v>3.4990000000000001</c:v>
                </c:pt>
                <c:pt idx="830">
                  <c:v>3.5100000000000002</c:v>
                </c:pt>
                <c:pt idx="831">
                  <c:v>3.5209999999999999</c:v>
                </c:pt>
                <c:pt idx="832">
                  <c:v>3.532</c:v>
                </c:pt>
                <c:pt idx="833">
                  <c:v>3.5430000000000001</c:v>
                </c:pt>
                <c:pt idx="834">
                  <c:v>3.5540000000000003</c:v>
                </c:pt>
                <c:pt idx="835">
                  <c:v>3.5640000000000001</c:v>
                </c:pt>
                <c:pt idx="836">
                  <c:v>3.5750000000000002</c:v>
                </c:pt>
                <c:pt idx="837">
                  <c:v>3.5859999999999999</c:v>
                </c:pt>
                <c:pt idx="838">
                  <c:v>3.597</c:v>
                </c:pt>
                <c:pt idx="839">
                  <c:v>3.6080000000000001</c:v>
                </c:pt>
                <c:pt idx="840">
                  <c:v>3.6190000000000002</c:v>
                </c:pt>
                <c:pt idx="841">
                  <c:v>3.63</c:v>
                </c:pt>
                <c:pt idx="842">
                  <c:v>3.64</c:v>
                </c:pt>
                <c:pt idx="843">
                  <c:v>3.6510000000000002</c:v>
                </c:pt>
                <c:pt idx="844">
                  <c:v>3.6620000000000004</c:v>
                </c:pt>
                <c:pt idx="845">
                  <c:v>3.673</c:v>
                </c:pt>
                <c:pt idx="846">
                  <c:v>3.6840000000000002</c:v>
                </c:pt>
                <c:pt idx="847">
                  <c:v>3.6949999999999998</c:v>
                </c:pt>
                <c:pt idx="848">
                  <c:v>3.706</c:v>
                </c:pt>
                <c:pt idx="849">
                  <c:v>3.7160000000000002</c:v>
                </c:pt>
                <c:pt idx="850">
                  <c:v>3.7270000000000003</c:v>
                </c:pt>
                <c:pt idx="851">
                  <c:v>3.738</c:v>
                </c:pt>
                <c:pt idx="852">
                  <c:v>3.7490000000000001</c:v>
                </c:pt>
                <c:pt idx="853">
                  <c:v>3.7600000000000002</c:v>
                </c:pt>
                <c:pt idx="854">
                  <c:v>3.7710000000000004</c:v>
                </c:pt>
                <c:pt idx="855">
                  <c:v>3.782</c:v>
                </c:pt>
                <c:pt idx="856">
                  <c:v>3.7930000000000001</c:v>
                </c:pt>
                <c:pt idx="857">
                  <c:v>3.8029999999999999</c:v>
                </c:pt>
                <c:pt idx="858">
                  <c:v>3.8140000000000001</c:v>
                </c:pt>
                <c:pt idx="859">
                  <c:v>3.8250000000000002</c:v>
                </c:pt>
                <c:pt idx="860">
                  <c:v>3.8360000000000003</c:v>
                </c:pt>
                <c:pt idx="861">
                  <c:v>3.847</c:v>
                </c:pt>
                <c:pt idx="862">
                  <c:v>3.8580000000000001</c:v>
                </c:pt>
                <c:pt idx="863">
                  <c:v>3.8690000000000002</c:v>
                </c:pt>
                <c:pt idx="864">
                  <c:v>3.8790000000000004</c:v>
                </c:pt>
                <c:pt idx="865">
                  <c:v>3.89</c:v>
                </c:pt>
                <c:pt idx="866">
                  <c:v>3.9010000000000002</c:v>
                </c:pt>
                <c:pt idx="867">
                  <c:v>3.9119999999999999</c:v>
                </c:pt>
                <c:pt idx="868">
                  <c:v>3.923</c:v>
                </c:pt>
                <c:pt idx="869">
                  <c:v>3.9340000000000002</c:v>
                </c:pt>
                <c:pt idx="870">
                  <c:v>3.9450000000000003</c:v>
                </c:pt>
                <c:pt idx="871">
                  <c:v>3.9550000000000001</c:v>
                </c:pt>
                <c:pt idx="872">
                  <c:v>3.9660000000000002</c:v>
                </c:pt>
                <c:pt idx="873">
                  <c:v>3.9770000000000003</c:v>
                </c:pt>
                <c:pt idx="874">
                  <c:v>3.9880000000000004</c:v>
                </c:pt>
                <c:pt idx="875">
                  <c:v>3.9990000000000001</c:v>
                </c:pt>
                <c:pt idx="876">
                  <c:v>4.0100000000000007</c:v>
                </c:pt>
                <c:pt idx="877">
                  <c:v>4.0209999999999999</c:v>
                </c:pt>
                <c:pt idx="878">
                  <c:v>4.0309999999999997</c:v>
                </c:pt>
                <c:pt idx="879">
                  <c:v>4.0419999999999998</c:v>
                </c:pt>
                <c:pt idx="880">
                  <c:v>4.0529999999999999</c:v>
                </c:pt>
                <c:pt idx="881">
                  <c:v>4.0640000000000001</c:v>
                </c:pt>
                <c:pt idx="882">
                  <c:v>4.0750000000000002</c:v>
                </c:pt>
                <c:pt idx="883">
                  <c:v>4.0860000000000003</c:v>
                </c:pt>
                <c:pt idx="884">
                  <c:v>4.0970000000000004</c:v>
                </c:pt>
                <c:pt idx="885">
                  <c:v>4.1080000000000005</c:v>
                </c:pt>
                <c:pt idx="886">
                  <c:v>4.1180000000000003</c:v>
                </c:pt>
                <c:pt idx="887">
                  <c:v>4.1289999999999996</c:v>
                </c:pt>
                <c:pt idx="888">
                  <c:v>4.1399999999999997</c:v>
                </c:pt>
                <c:pt idx="889">
                  <c:v>4.1509999999999998</c:v>
                </c:pt>
                <c:pt idx="890">
                  <c:v>4.1619999999999999</c:v>
                </c:pt>
                <c:pt idx="891">
                  <c:v>4.173</c:v>
                </c:pt>
                <c:pt idx="892">
                  <c:v>4.1840000000000002</c:v>
                </c:pt>
                <c:pt idx="893">
                  <c:v>4.194</c:v>
                </c:pt>
                <c:pt idx="894">
                  <c:v>4.2050000000000001</c:v>
                </c:pt>
                <c:pt idx="895">
                  <c:v>4.2160000000000002</c:v>
                </c:pt>
                <c:pt idx="896">
                  <c:v>4.2270000000000003</c:v>
                </c:pt>
                <c:pt idx="897">
                  <c:v>4.2379999999999995</c:v>
                </c:pt>
                <c:pt idx="898">
                  <c:v>4.2489999999999997</c:v>
                </c:pt>
                <c:pt idx="899">
                  <c:v>4.26</c:v>
                </c:pt>
                <c:pt idx="900">
                  <c:v>4.2720000000000002</c:v>
                </c:pt>
                <c:pt idx="901">
                  <c:v>4.2850000000000001</c:v>
                </c:pt>
                <c:pt idx="902">
                  <c:v>4.298</c:v>
                </c:pt>
                <c:pt idx="903">
                  <c:v>4.3109999999999999</c:v>
                </c:pt>
                <c:pt idx="904">
                  <c:v>4.3230000000000004</c:v>
                </c:pt>
                <c:pt idx="905">
                  <c:v>4.3360000000000003</c:v>
                </c:pt>
                <c:pt idx="906">
                  <c:v>4.3490000000000002</c:v>
                </c:pt>
                <c:pt idx="907">
                  <c:v>4.3620000000000001</c:v>
                </c:pt>
                <c:pt idx="908">
                  <c:v>4.3739999999999997</c:v>
                </c:pt>
                <c:pt idx="909">
                  <c:v>4.3869999999999996</c:v>
                </c:pt>
                <c:pt idx="910">
                  <c:v>4.4000000000000004</c:v>
                </c:pt>
                <c:pt idx="911">
                  <c:v>4.4119999999999999</c:v>
                </c:pt>
                <c:pt idx="912">
                  <c:v>4.4249999999999998</c:v>
                </c:pt>
                <c:pt idx="913">
                  <c:v>4.4379999999999997</c:v>
                </c:pt>
                <c:pt idx="914">
                  <c:v>4.4510000000000005</c:v>
                </c:pt>
                <c:pt idx="915">
                  <c:v>4.4630000000000001</c:v>
                </c:pt>
                <c:pt idx="916">
                  <c:v>4.476</c:v>
                </c:pt>
                <c:pt idx="917">
                  <c:v>4.4889999999999999</c:v>
                </c:pt>
                <c:pt idx="918">
                  <c:v>4.5019999999999998</c:v>
                </c:pt>
                <c:pt idx="919">
                  <c:v>4.5140000000000002</c:v>
                </c:pt>
                <c:pt idx="920">
                  <c:v>4.5270000000000001</c:v>
                </c:pt>
                <c:pt idx="921">
                  <c:v>4.54</c:v>
                </c:pt>
                <c:pt idx="922">
                  <c:v>4.5529999999999999</c:v>
                </c:pt>
                <c:pt idx="923">
                  <c:v>4.5649999999999995</c:v>
                </c:pt>
                <c:pt idx="924">
                  <c:v>4.5780000000000003</c:v>
                </c:pt>
                <c:pt idx="925">
                  <c:v>4.5910000000000002</c:v>
                </c:pt>
                <c:pt idx="926">
                  <c:v>4.6040000000000001</c:v>
                </c:pt>
                <c:pt idx="927">
                  <c:v>4.6159999999999997</c:v>
                </c:pt>
                <c:pt idx="928">
                  <c:v>4.6289999999999996</c:v>
                </c:pt>
                <c:pt idx="929">
                  <c:v>4.6420000000000003</c:v>
                </c:pt>
                <c:pt idx="930">
                  <c:v>4.6550000000000002</c:v>
                </c:pt>
                <c:pt idx="931">
                  <c:v>4.6669999999999998</c:v>
                </c:pt>
                <c:pt idx="932">
                  <c:v>4.68</c:v>
                </c:pt>
                <c:pt idx="933">
                  <c:v>4.6929999999999996</c:v>
                </c:pt>
                <c:pt idx="934">
                  <c:v>4.7060000000000004</c:v>
                </c:pt>
                <c:pt idx="935">
                  <c:v>4.718</c:v>
                </c:pt>
                <c:pt idx="936">
                  <c:v>4.7309999999999999</c:v>
                </c:pt>
                <c:pt idx="937">
                  <c:v>4.7439999999999998</c:v>
                </c:pt>
                <c:pt idx="938">
                  <c:v>4.7559999999999993</c:v>
                </c:pt>
                <c:pt idx="939">
                  <c:v>4.7690000000000001</c:v>
                </c:pt>
                <c:pt idx="940">
                  <c:v>4.782</c:v>
                </c:pt>
                <c:pt idx="941">
                  <c:v>4.7949999999999999</c:v>
                </c:pt>
                <c:pt idx="942">
                  <c:v>4.8069999999999995</c:v>
                </c:pt>
                <c:pt idx="943">
                  <c:v>4.8199999999999994</c:v>
                </c:pt>
                <c:pt idx="944">
                  <c:v>4.8330000000000002</c:v>
                </c:pt>
                <c:pt idx="945">
                  <c:v>4.8460000000000001</c:v>
                </c:pt>
                <c:pt idx="946">
                  <c:v>4.8579999999999997</c:v>
                </c:pt>
                <c:pt idx="947">
                  <c:v>4.8709999999999996</c:v>
                </c:pt>
                <c:pt idx="948">
                  <c:v>4.8839999999999995</c:v>
                </c:pt>
                <c:pt idx="949">
                  <c:v>4.8970000000000002</c:v>
                </c:pt>
                <c:pt idx="950">
                  <c:v>4.9089999999999998</c:v>
                </c:pt>
                <c:pt idx="951">
                  <c:v>4.9219999999999997</c:v>
                </c:pt>
                <c:pt idx="952">
                  <c:v>4.9349999999999996</c:v>
                </c:pt>
                <c:pt idx="953">
                  <c:v>4.9479999999999995</c:v>
                </c:pt>
                <c:pt idx="954">
                  <c:v>4.96</c:v>
                </c:pt>
                <c:pt idx="955">
                  <c:v>4.9729999999999999</c:v>
                </c:pt>
                <c:pt idx="956">
                  <c:v>4.9859999999999998</c:v>
                </c:pt>
                <c:pt idx="957">
                  <c:v>4.9989999999999997</c:v>
                </c:pt>
                <c:pt idx="958">
                  <c:v>5.0109999999999992</c:v>
                </c:pt>
                <c:pt idx="959">
                  <c:v>5.024</c:v>
                </c:pt>
                <c:pt idx="960">
                  <c:v>5.0369999999999999</c:v>
                </c:pt>
                <c:pt idx="961">
                  <c:v>5.0489999999999995</c:v>
                </c:pt>
                <c:pt idx="962">
                  <c:v>5.0619999999999994</c:v>
                </c:pt>
                <c:pt idx="963">
                  <c:v>5.0749999999999993</c:v>
                </c:pt>
                <c:pt idx="964">
                  <c:v>5.0880000000000001</c:v>
                </c:pt>
                <c:pt idx="965">
                  <c:v>5.0999999999999996</c:v>
                </c:pt>
                <c:pt idx="966">
                  <c:v>5.1129999999999995</c:v>
                </c:pt>
                <c:pt idx="967">
                  <c:v>5.1259999999999994</c:v>
                </c:pt>
                <c:pt idx="968">
                  <c:v>5.1389999999999993</c:v>
                </c:pt>
                <c:pt idx="969">
                  <c:v>5.1509999999999998</c:v>
                </c:pt>
                <c:pt idx="970">
                  <c:v>5.1639999999999997</c:v>
                </c:pt>
                <c:pt idx="971">
                  <c:v>5.1769999999999996</c:v>
                </c:pt>
                <c:pt idx="972">
                  <c:v>5.1899999999999995</c:v>
                </c:pt>
                <c:pt idx="973">
                  <c:v>5.2019999999999991</c:v>
                </c:pt>
                <c:pt idx="974">
                  <c:v>5.2149999999999999</c:v>
                </c:pt>
                <c:pt idx="975">
                  <c:v>5.2279999999999998</c:v>
                </c:pt>
                <c:pt idx="976">
                  <c:v>5.2409999999999997</c:v>
                </c:pt>
                <c:pt idx="977">
                  <c:v>5.2529999999999992</c:v>
                </c:pt>
                <c:pt idx="978">
                  <c:v>5.2659999999999991</c:v>
                </c:pt>
                <c:pt idx="979">
                  <c:v>5.2789999999999999</c:v>
                </c:pt>
                <c:pt idx="980">
                  <c:v>5.2919999999999998</c:v>
                </c:pt>
                <c:pt idx="981">
                  <c:v>5.3039999999999994</c:v>
                </c:pt>
                <c:pt idx="982">
                  <c:v>5.3169999999999993</c:v>
                </c:pt>
                <c:pt idx="983">
                  <c:v>5.3299999999999992</c:v>
                </c:pt>
                <c:pt idx="984">
                  <c:v>5.3419999999999996</c:v>
                </c:pt>
                <c:pt idx="985">
                  <c:v>5.3549999999999995</c:v>
                </c:pt>
                <c:pt idx="986">
                  <c:v>5.3679999999999994</c:v>
                </c:pt>
                <c:pt idx="987">
                  <c:v>5.3809999999999993</c:v>
                </c:pt>
                <c:pt idx="988">
                  <c:v>5.3929999999999989</c:v>
                </c:pt>
                <c:pt idx="989">
                  <c:v>5.4059999999999997</c:v>
                </c:pt>
                <c:pt idx="990">
                  <c:v>5.4189999999999996</c:v>
                </c:pt>
                <c:pt idx="991">
                  <c:v>5.4319999999999995</c:v>
                </c:pt>
                <c:pt idx="992">
                  <c:v>5.4439999999999991</c:v>
                </c:pt>
                <c:pt idx="993">
                  <c:v>5.456999999999999</c:v>
                </c:pt>
                <c:pt idx="994">
                  <c:v>5.47</c:v>
                </c:pt>
                <c:pt idx="995">
                  <c:v>5.4829999999999997</c:v>
                </c:pt>
                <c:pt idx="996">
                  <c:v>5.4949999999999992</c:v>
                </c:pt>
                <c:pt idx="997">
                  <c:v>5.5079999999999991</c:v>
                </c:pt>
                <c:pt idx="998">
                  <c:v>5.520999999999999</c:v>
                </c:pt>
                <c:pt idx="999">
                  <c:v>5.5339999999999998</c:v>
                </c:pt>
                <c:pt idx="1000">
                  <c:v>5.548</c:v>
                </c:pt>
                <c:pt idx="1001">
                  <c:v>5.5629999999999997</c:v>
                </c:pt>
                <c:pt idx="1002">
                  <c:v>5.577</c:v>
                </c:pt>
                <c:pt idx="1003">
                  <c:v>5.5919999999999996</c:v>
                </c:pt>
                <c:pt idx="1004">
                  <c:v>5.6059999999999999</c:v>
                </c:pt>
                <c:pt idx="1005">
                  <c:v>5.6210000000000004</c:v>
                </c:pt>
                <c:pt idx="1006">
                  <c:v>5.6349999999999998</c:v>
                </c:pt>
                <c:pt idx="1007">
                  <c:v>5.65</c:v>
                </c:pt>
                <c:pt idx="1008">
                  <c:v>5.6639999999999997</c:v>
                </c:pt>
                <c:pt idx="1009">
                  <c:v>5.6790000000000003</c:v>
                </c:pt>
                <c:pt idx="1010">
                  <c:v>5.6929999999999996</c:v>
                </c:pt>
                <c:pt idx="1011">
                  <c:v>5.7079999999999993</c:v>
                </c:pt>
                <c:pt idx="1012">
                  <c:v>5.7229999999999999</c:v>
                </c:pt>
                <c:pt idx="1013">
                  <c:v>5.7369999999999992</c:v>
                </c:pt>
                <c:pt idx="1014">
                  <c:v>5.7519999999999998</c:v>
                </c:pt>
                <c:pt idx="1015">
                  <c:v>5.766</c:v>
                </c:pt>
                <c:pt idx="1016">
                  <c:v>5.7809999999999997</c:v>
                </c:pt>
                <c:pt idx="1017">
                  <c:v>5.7949999999999999</c:v>
                </c:pt>
                <c:pt idx="1018">
                  <c:v>5.81</c:v>
                </c:pt>
                <c:pt idx="1019">
                  <c:v>5.8239999999999998</c:v>
                </c:pt>
                <c:pt idx="1020">
                  <c:v>5.8389999999999995</c:v>
                </c:pt>
                <c:pt idx="1021">
                  <c:v>5.8529999999999989</c:v>
                </c:pt>
                <c:pt idx="1022">
                  <c:v>5.8679999999999994</c:v>
                </c:pt>
                <c:pt idx="1023">
                  <c:v>5.8819999999999988</c:v>
                </c:pt>
                <c:pt idx="1024">
                  <c:v>5.8969999999999994</c:v>
                </c:pt>
                <c:pt idx="1025">
                  <c:v>5.9109999999999996</c:v>
                </c:pt>
                <c:pt idx="1026">
                  <c:v>5.9259999999999993</c:v>
                </c:pt>
                <c:pt idx="1027">
                  <c:v>5.9409999999999998</c:v>
                </c:pt>
                <c:pt idx="1028">
                  <c:v>5.9549999999999992</c:v>
                </c:pt>
                <c:pt idx="1029">
                  <c:v>5.97</c:v>
                </c:pt>
                <c:pt idx="1030">
                  <c:v>5.9839999999999991</c:v>
                </c:pt>
                <c:pt idx="1031">
                  <c:v>5.9989999999999988</c:v>
                </c:pt>
                <c:pt idx="1032">
                  <c:v>6.012999999999999</c:v>
                </c:pt>
                <c:pt idx="1033">
                  <c:v>6.0279999999999987</c:v>
                </c:pt>
                <c:pt idx="1034">
                  <c:v>6.0419999999999989</c:v>
                </c:pt>
                <c:pt idx="1035">
                  <c:v>6.0569999999999995</c:v>
                </c:pt>
                <c:pt idx="1036">
                  <c:v>6.0709999999999988</c:v>
                </c:pt>
                <c:pt idx="1037">
                  <c:v>6.0859999999999994</c:v>
                </c:pt>
                <c:pt idx="1038">
                  <c:v>6.0999999999999988</c:v>
                </c:pt>
                <c:pt idx="1039">
                  <c:v>6.1150000000000002</c:v>
                </c:pt>
                <c:pt idx="1040">
                  <c:v>6.1289999999999987</c:v>
                </c:pt>
                <c:pt idx="1041">
                  <c:v>6.1439999999999984</c:v>
                </c:pt>
                <c:pt idx="1042">
                  <c:v>6.1589999999999989</c:v>
                </c:pt>
                <c:pt idx="1043">
                  <c:v>6.1729999999999983</c:v>
                </c:pt>
                <c:pt idx="1044">
                  <c:v>6.1879999999999988</c:v>
                </c:pt>
                <c:pt idx="1045">
                  <c:v>6.2019999999999991</c:v>
                </c:pt>
                <c:pt idx="1046">
                  <c:v>6.2169999999999987</c:v>
                </c:pt>
                <c:pt idx="1047">
                  <c:v>6.230999999999999</c:v>
                </c:pt>
                <c:pt idx="1048">
                  <c:v>6.2459999999999987</c:v>
                </c:pt>
                <c:pt idx="1049">
                  <c:v>6.26</c:v>
                </c:pt>
                <c:pt idx="1050">
                  <c:v>6.2749999999999986</c:v>
                </c:pt>
                <c:pt idx="1051">
                  <c:v>6.2889999999999979</c:v>
                </c:pt>
                <c:pt idx="1052">
                  <c:v>6.3039999999999985</c:v>
                </c:pt>
                <c:pt idx="1053">
                  <c:v>6.3179999999999978</c:v>
                </c:pt>
                <c:pt idx="1054">
                  <c:v>6.3329999999999984</c:v>
                </c:pt>
                <c:pt idx="1055">
                  <c:v>6.3469999999999986</c:v>
                </c:pt>
                <c:pt idx="1056">
                  <c:v>6.3619999999999983</c:v>
                </c:pt>
                <c:pt idx="1057">
                  <c:v>6.3769999999999989</c:v>
                </c:pt>
                <c:pt idx="1058">
                  <c:v>6.3909999999999982</c:v>
                </c:pt>
                <c:pt idx="1059">
                  <c:v>6.4059999999999997</c:v>
                </c:pt>
                <c:pt idx="1060">
                  <c:v>6.4199999999999982</c:v>
                </c:pt>
                <c:pt idx="1061">
                  <c:v>6.4349999999999978</c:v>
                </c:pt>
                <c:pt idx="1062">
                  <c:v>6.4489999999999981</c:v>
                </c:pt>
                <c:pt idx="1063">
                  <c:v>6.4639999999999977</c:v>
                </c:pt>
                <c:pt idx="1064">
                  <c:v>6.477999999999998</c:v>
                </c:pt>
                <c:pt idx="1065">
                  <c:v>6.4929999999999986</c:v>
                </c:pt>
                <c:pt idx="1066">
                  <c:v>6.5069999999999979</c:v>
                </c:pt>
                <c:pt idx="1067">
                  <c:v>6.5219999999999985</c:v>
                </c:pt>
                <c:pt idx="1068">
                  <c:v>6.5359999999999978</c:v>
                </c:pt>
                <c:pt idx="1069">
                  <c:v>6.5510000000000002</c:v>
                </c:pt>
                <c:pt idx="1070">
                  <c:v>6.5649999999999977</c:v>
                </c:pt>
                <c:pt idx="1071">
                  <c:v>6.5799999999999974</c:v>
                </c:pt>
                <c:pt idx="1072">
                  <c:v>6.594999999999998</c:v>
                </c:pt>
                <c:pt idx="1073">
                  <c:v>6.6089999999999973</c:v>
                </c:pt>
                <c:pt idx="1074">
                  <c:v>6.6239999999999979</c:v>
                </c:pt>
                <c:pt idx="1075">
                  <c:v>6.6379999999999981</c:v>
                </c:pt>
                <c:pt idx="1076">
                  <c:v>6.6529999999999978</c:v>
                </c:pt>
                <c:pt idx="1077">
                  <c:v>6.666999999999998</c:v>
                </c:pt>
                <c:pt idx="1078">
                  <c:v>6.6819999999999977</c:v>
                </c:pt>
                <c:pt idx="1079">
                  <c:v>6.6959999999999997</c:v>
                </c:pt>
                <c:pt idx="1080">
                  <c:v>6.7109999999999976</c:v>
                </c:pt>
                <c:pt idx="1081">
                  <c:v>6.724999999999997</c:v>
                </c:pt>
                <c:pt idx="1082">
                  <c:v>6.7399999999999975</c:v>
                </c:pt>
                <c:pt idx="1083">
                  <c:v>6.7539999999999969</c:v>
                </c:pt>
                <c:pt idx="1084">
                  <c:v>6.7689999999999975</c:v>
                </c:pt>
                <c:pt idx="1085">
                  <c:v>6.7829999999999977</c:v>
                </c:pt>
                <c:pt idx="1086">
                  <c:v>6.7979999999999974</c:v>
                </c:pt>
                <c:pt idx="1087">
                  <c:v>6.8129999999999979</c:v>
                </c:pt>
                <c:pt idx="1088">
                  <c:v>6.8269999999999973</c:v>
                </c:pt>
                <c:pt idx="1089">
                  <c:v>6.8419999999999996</c:v>
                </c:pt>
                <c:pt idx="1090">
                  <c:v>6.8559999999999972</c:v>
                </c:pt>
                <c:pt idx="1091">
                  <c:v>6.8709999999999969</c:v>
                </c:pt>
                <c:pt idx="1092">
                  <c:v>6.8849999999999971</c:v>
                </c:pt>
                <c:pt idx="1093">
                  <c:v>6.8999999999999968</c:v>
                </c:pt>
                <c:pt idx="1094">
                  <c:v>6.913999999999997</c:v>
                </c:pt>
                <c:pt idx="1095">
                  <c:v>6.9289999999999976</c:v>
                </c:pt>
                <c:pt idx="1096">
                  <c:v>6.942999999999997</c:v>
                </c:pt>
                <c:pt idx="1097">
                  <c:v>6.9579999999999975</c:v>
                </c:pt>
                <c:pt idx="1098">
                  <c:v>6.9719999999999969</c:v>
                </c:pt>
                <c:pt idx="1099">
                  <c:v>6.9870000000000001</c:v>
                </c:pt>
                <c:pt idx="1100">
                  <c:v>7.0030000000000001</c:v>
                </c:pt>
                <c:pt idx="1101">
                  <c:v>7.0190000000000001</c:v>
                </c:pt>
                <c:pt idx="1102">
                  <c:v>7.0350000000000001</c:v>
                </c:pt>
                <c:pt idx="1103">
                  <c:v>7.0519999999999996</c:v>
                </c:pt>
                <c:pt idx="1104">
                  <c:v>7.0679999999999996</c:v>
                </c:pt>
                <c:pt idx="1105">
                  <c:v>7.0839999999999996</c:v>
                </c:pt>
                <c:pt idx="1106">
                  <c:v>7.1</c:v>
                </c:pt>
                <c:pt idx="1107">
                  <c:v>7.1159999999999997</c:v>
                </c:pt>
                <c:pt idx="1108">
                  <c:v>7.1319999999999997</c:v>
                </c:pt>
                <c:pt idx="1109">
                  <c:v>7.1479999999999997</c:v>
                </c:pt>
                <c:pt idx="1110">
                  <c:v>7.165</c:v>
                </c:pt>
                <c:pt idx="1111">
                  <c:v>7.181</c:v>
                </c:pt>
                <c:pt idx="1112">
                  <c:v>7.1970000000000001</c:v>
                </c:pt>
                <c:pt idx="1113">
                  <c:v>7.2129999999999992</c:v>
                </c:pt>
                <c:pt idx="1114">
                  <c:v>7.2289999999999992</c:v>
                </c:pt>
                <c:pt idx="1115">
                  <c:v>7.2449999999999992</c:v>
                </c:pt>
                <c:pt idx="1116">
                  <c:v>7.2609999999999992</c:v>
                </c:pt>
                <c:pt idx="1117">
                  <c:v>7.2779999999999996</c:v>
                </c:pt>
                <c:pt idx="1118">
                  <c:v>7.2939999999999996</c:v>
                </c:pt>
                <c:pt idx="1119">
                  <c:v>7.31</c:v>
                </c:pt>
                <c:pt idx="1120">
                  <c:v>7.3259999999999996</c:v>
                </c:pt>
                <c:pt idx="1121">
                  <c:v>7.3419999999999996</c:v>
                </c:pt>
                <c:pt idx="1122">
                  <c:v>7.3579999999999997</c:v>
                </c:pt>
                <c:pt idx="1123">
                  <c:v>7.3739999999999988</c:v>
                </c:pt>
                <c:pt idx="1124">
                  <c:v>7.3909999999999991</c:v>
                </c:pt>
                <c:pt idx="1125">
                  <c:v>7.4069999999999991</c:v>
                </c:pt>
                <c:pt idx="1126">
                  <c:v>7.4229999999999992</c:v>
                </c:pt>
                <c:pt idx="1127">
                  <c:v>7.4389999999999992</c:v>
                </c:pt>
                <c:pt idx="1128">
                  <c:v>7.4549999999999992</c:v>
                </c:pt>
                <c:pt idx="1129">
                  <c:v>7.4710000000000001</c:v>
                </c:pt>
                <c:pt idx="1130">
                  <c:v>7.4869999999999992</c:v>
                </c:pt>
                <c:pt idx="1131">
                  <c:v>7.5039999999999996</c:v>
                </c:pt>
                <c:pt idx="1132">
                  <c:v>7.52</c:v>
                </c:pt>
                <c:pt idx="1133">
                  <c:v>7.5359999999999987</c:v>
                </c:pt>
                <c:pt idx="1134">
                  <c:v>7.5519999999999987</c:v>
                </c:pt>
                <c:pt idx="1135">
                  <c:v>7.5679999999999987</c:v>
                </c:pt>
                <c:pt idx="1136">
                  <c:v>7.5839999999999987</c:v>
                </c:pt>
                <c:pt idx="1137">
                  <c:v>7.6009999999999991</c:v>
                </c:pt>
                <c:pt idx="1138">
                  <c:v>7.6169999999999991</c:v>
                </c:pt>
                <c:pt idx="1139">
                  <c:v>7.633</c:v>
                </c:pt>
                <c:pt idx="1140">
                  <c:v>7.6489999999999991</c:v>
                </c:pt>
                <c:pt idx="1141">
                  <c:v>7.6649999999999991</c:v>
                </c:pt>
                <c:pt idx="1142">
                  <c:v>7.6809999999999992</c:v>
                </c:pt>
                <c:pt idx="1143">
                  <c:v>7.6969999999999983</c:v>
                </c:pt>
                <c:pt idx="1144">
                  <c:v>7.7139999999999986</c:v>
                </c:pt>
                <c:pt idx="1145">
                  <c:v>7.7299999999999986</c:v>
                </c:pt>
                <c:pt idx="1146">
                  <c:v>7.7459999999999987</c:v>
                </c:pt>
                <c:pt idx="1147">
                  <c:v>7.7619999999999987</c:v>
                </c:pt>
                <c:pt idx="1148">
                  <c:v>7.7779999999999987</c:v>
                </c:pt>
                <c:pt idx="1149">
                  <c:v>7.7939999999999996</c:v>
                </c:pt>
                <c:pt idx="1150">
                  <c:v>7.8099999999999987</c:v>
                </c:pt>
                <c:pt idx="1151">
                  <c:v>7.8269999999999991</c:v>
                </c:pt>
                <c:pt idx="1152">
                  <c:v>7.8429999999999991</c:v>
                </c:pt>
                <c:pt idx="1153">
                  <c:v>7.8589999999999982</c:v>
                </c:pt>
                <c:pt idx="1154">
                  <c:v>7.8749999999999982</c:v>
                </c:pt>
                <c:pt idx="1155">
                  <c:v>7.8909999999999982</c:v>
                </c:pt>
                <c:pt idx="1156">
                  <c:v>7.9069999999999983</c:v>
                </c:pt>
                <c:pt idx="1157">
                  <c:v>7.9229999999999983</c:v>
                </c:pt>
                <c:pt idx="1158">
                  <c:v>7.9399999999999986</c:v>
                </c:pt>
                <c:pt idx="1159">
                  <c:v>7.9560000000000004</c:v>
                </c:pt>
                <c:pt idx="1160">
                  <c:v>7.9719999999999986</c:v>
                </c:pt>
                <c:pt idx="1161">
                  <c:v>7.9879999999999987</c:v>
                </c:pt>
                <c:pt idx="1162">
                  <c:v>8.0039999999999996</c:v>
                </c:pt>
                <c:pt idx="1163">
                  <c:v>8.0199999999999978</c:v>
                </c:pt>
                <c:pt idx="1164">
                  <c:v>8.0359999999999978</c:v>
                </c:pt>
                <c:pt idx="1165">
                  <c:v>8.052999999999999</c:v>
                </c:pt>
                <c:pt idx="1166">
                  <c:v>8.0689999999999991</c:v>
                </c:pt>
                <c:pt idx="1167">
                  <c:v>8.0849999999999991</c:v>
                </c:pt>
                <c:pt idx="1168">
                  <c:v>8.1009999999999991</c:v>
                </c:pt>
                <c:pt idx="1169">
                  <c:v>8.1170000000000009</c:v>
                </c:pt>
                <c:pt idx="1170">
                  <c:v>8.1329999999999991</c:v>
                </c:pt>
                <c:pt idx="1171">
                  <c:v>8.1499999999999986</c:v>
                </c:pt>
                <c:pt idx="1172">
                  <c:v>8.1660000000000004</c:v>
                </c:pt>
                <c:pt idx="1173">
                  <c:v>8.1819999999999986</c:v>
                </c:pt>
                <c:pt idx="1174">
                  <c:v>8.1979999999999986</c:v>
                </c:pt>
                <c:pt idx="1175">
                  <c:v>8.2139999999999986</c:v>
                </c:pt>
                <c:pt idx="1176">
                  <c:v>8.2299999999999986</c:v>
                </c:pt>
                <c:pt idx="1177">
                  <c:v>8.2459999999999987</c:v>
                </c:pt>
                <c:pt idx="1178">
                  <c:v>8.2629999999999999</c:v>
                </c:pt>
                <c:pt idx="1179">
                  <c:v>8.2789999999999999</c:v>
                </c:pt>
                <c:pt idx="1180">
                  <c:v>8.2949999999999999</c:v>
                </c:pt>
                <c:pt idx="1181">
                  <c:v>8.3109999999999982</c:v>
                </c:pt>
                <c:pt idx="1182">
                  <c:v>8.327</c:v>
                </c:pt>
                <c:pt idx="1183">
                  <c:v>8.3429999999999982</c:v>
                </c:pt>
                <c:pt idx="1184">
                  <c:v>8.3589999999999982</c:v>
                </c:pt>
                <c:pt idx="1185">
                  <c:v>8.3759999999999994</c:v>
                </c:pt>
                <c:pt idx="1186">
                  <c:v>8.3919999999999995</c:v>
                </c:pt>
                <c:pt idx="1187">
                  <c:v>8.4079999999999995</c:v>
                </c:pt>
                <c:pt idx="1188">
                  <c:v>8.4239999999999995</c:v>
                </c:pt>
                <c:pt idx="1189">
                  <c:v>8.44</c:v>
                </c:pt>
                <c:pt idx="1190">
                  <c:v>8.4559999999999995</c:v>
                </c:pt>
                <c:pt idx="1191">
                  <c:v>8.4719999999999978</c:v>
                </c:pt>
                <c:pt idx="1192">
                  <c:v>8.4890000000000008</c:v>
                </c:pt>
                <c:pt idx="1193">
                  <c:v>8.504999999999999</c:v>
                </c:pt>
                <c:pt idx="1194">
                  <c:v>8.520999999999999</c:v>
                </c:pt>
                <c:pt idx="1195">
                  <c:v>8.536999999999999</c:v>
                </c:pt>
                <c:pt idx="1196">
                  <c:v>8.552999999999999</c:v>
                </c:pt>
                <c:pt idx="1197">
                  <c:v>8.5689999999999991</c:v>
                </c:pt>
                <c:pt idx="1198">
                  <c:v>8.5849999999999991</c:v>
                </c:pt>
                <c:pt idx="1199">
                  <c:v>8.6020000000000003</c:v>
                </c:pt>
                <c:pt idx="1200">
                  <c:v>8.6189999999999998</c:v>
                </c:pt>
                <c:pt idx="1201">
                  <c:v>8.6370000000000005</c:v>
                </c:pt>
                <c:pt idx="1202">
                  <c:v>8.6549999999999994</c:v>
                </c:pt>
                <c:pt idx="1203">
                  <c:v>8.673</c:v>
                </c:pt>
                <c:pt idx="1204">
                  <c:v>8.69</c:v>
                </c:pt>
                <c:pt idx="1205">
                  <c:v>8.7080000000000002</c:v>
                </c:pt>
                <c:pt idx="1206">
                  <c:v>8.7260000000000009</c:v>
                </c:pt>
                <c:pt idx="1207">
                  <c:v>8.7439999999999998</c:v>
                </c:pt>
                <c:pt idx="1208">
                  <c:v>8.7620000000000005</c:v>
                </c:pt>
                <c:pt idx="1209">
                  <c:v>8.7789999999999999</c:v>
                </c:pt>
                <c:pt idx="1210">
                  <c:v>8.7970000000000006</c:v>
                </c:pt>
                <c:pt idx="1211">
                  <c:v>8.8150000000000013</c:v>
                </c:pt>
                <c:pt idx="1212">
                  <c:v>8.8330000000000002</c:v>
                </c:pt>
                <c:pt idx="1213">
                  <c:v>8.85</c:v>
                </c:pt>
                <c:pt idx="1214">
                  <c:v>8.8680000000000003</c:v>
                </c:pt>
                <c:pt idx="1215">
                  <c:v>8.886000000000001</c:v>
                </c:pt>
                <c:pt idx="1216">
                  <c:v>8.9040000000000017</c:v>
                </c:pt>
                <c:pt idx="1217">
                  <c:v>8.9209999999999994</c:v>
                </c:pt>
                <c:pt idx="1218">
                  <c:v>8.9390000000000001</c:v>
                </c:pt>
                <c:pt idx="1219">
                  <c:v>8.9570000000000007</c:v>
                </c:pt>
                <c:pt idx="1220">
                  <c:v>8.9750000000000014</c:v>
                </c:pt>
                <c:pt idx="1221">
                  <c:v>8.9920000000000009</c:v>
                </c:pt>
                <c:pt idx="1222">
                  <c:v>9.01</c:v>
                </c:pt>
                <c:pt idx="1223">
                  <c:v>9.0280000000000005</c:v>
                </c:pt>
                <c:pt idx="1224">
                  <c:v>9.0460000000000012</c:v>
                </c:pt>
                <c:pt idx="1225">
                  <c:v>9.0630000000000006</c:v>
                </c:pt>
                <c:pt idx="1226">
                  <c:v>9.0810000000000013</c:v>
                </c:pt>
                <c:pt idx="1227">
                  <c:v>9.0990000000000002</c:v>
                </c:pt>
                <c:pt idx="1228">
                  <c:v>9.1170000000000009</c:v>
                </c:pt>
                <c:pt idx="1229">
                  <c:v>9.1349999999999998</c:v>
                </c:pt>
                <c:pt idx="1230">
                  <c:v>9.152000000000001</c:v>
                </c:pt>
                <c:pt idx="1231">
                  <c:v>9.1700000000000017</c:v>
                </c:pt>
                <c:pt idx="1232">
                  <c:v>9.1880000000000006</c:v>
                </c:pt>
                <c:pt idx="1233">
                  <c:v>9.2060000000000013</c:v>
                </c:pt>
                <c:pt idx="1234">
                  <c:v>9.2230000000000008</c:v>
                </c:pt>
                <c:pt idx="1235">
                  <c:v>9.2410000000000014</c:v>
                </c:pt>
                <c:pt idx="1236">
                  <c:v>9.2590000000000021</c:v>
                </c:pt>
                <c:pt idx="1237">
                  <c:v>9.277000000000001</c:v>
                </c:pt>
                <c:pt idx="1238">
                  <c:v>9.2940000000000005</c:v>
                </c:pt>
                <c:pt idx="1239">
                  <c:v>9.3119999999999994</c:v>
                </c:pt>
                <c:pt idx="1240">
                  <c:v>9.3300000000000018</c:v>
                </c:pt>
                <c:pt idx="1241">
                  <c:v>9.3480000000000025</c:v>
                </c:pt>
                <c:pt idx="1242">
                  <c:v>9.3650000000000002</c:v>
                </c:pt>
                <c:pt idx="1243">
                  <c:v>9.3830000000000009</c:v>
                </c:pt>
                <c:pt idx="1244">
                  <c:v>9.4010000000000016</c:v>
                </c:pt>
                <c:pt idx="1245">
                  <c:v>9.4190000000000023</c:v>
                </c:pt>
                <c:pt idx="1246">
                  <c:v>9.4370000000000029</c:v>
                </c:pt>
                <c:pt idx="1247">
                  <c:v>9.4540000000000006</c:v>
                </c:pt>
                <c:pt idx="1248">
                  <c:v>9.4720000000000013</c:v>
                </c:pt>
                <c:pt idx="1249">
                  <c:v>9.49</c:v>
                </c:pt>
                <c:pt idx="1250">
                  <c:v>9.5080000000000027</c:v>
                </c:pt>
                <c:pt idx="1251">
                  <c:v>9.5250000000000021</c:v>
                </c:pt>
                <c:pt idx="1252">
                  <c:v>9.543000000000001</c:v>
                </c:pt>
                <c:pt idx="1253">
                  <c:v>9.5610000000000017</c:v>
                </c:pt>
                <c:pt idx="1254">
                  <c:v>9.5790000000000024</c:v>
                </c:pt>
                <c:pt idx="1255">
                  <c:v>9.5960000000000019</c:v>
                </c:pt>
                <c:pt idx="1256">
                  <c:v>9.6140000000000025</c:v>
                </c:pt>
                <c:pt idx="1257">
                  <c:v>9.6320000000000014</c:v>
                </c:pt>
                <c:pt idx="1258">
                  <c:v>9.6500000000000021</c:v>
                </c:pt>
                <c:pt idx="1259">
                  <c:v>9.6669999999999998</c:v>
                </c:pt>
                <c:pt idx="1260">
                  <c:v>9.6850000000000023</c:v>
                </c:pt>
                <c:pt idx="1261">
                  <c:v>9.703000000000003</c:v>
                </c:pt>
                <c:pt idx="1262">
                  <c:v>9.7210000000000019</c:v>
                </c:pt>
                <c:pt idx="1263">
                  <c:v>9.7390000000000025</c:v>
                </c:pt>
                <c:pt idx="1264">
                  <c:v>9.756000000000002</c:v>
                </c:pt>
                <c:pt idx="1265">
                  <c:v>9.7740000000000027</c:v>
                </c:pt>
                <c:pt idx="1266">
                  <c:v>9.7920000000000034</c:v>
                </c:pt>
                <c:pt idx="1267">
                  <c:v>9.8100000000000023</c:v>
                </c:pt>
                <c:pt idx="1268">
                  <c:v>9.8270000000000017</c:v>
                </c:pt>
                <c:pt idx="1269">
                  <c:v>9.8450000000000006</c:v>
                </c:pt>
                <c:pt idx="1270">
                  <c:v>9.8630000000000031</c:v>
                </c:pt>
                <c:pt idx="1271">
                  <c:v>9.8810000000000038</c:v>
                </c:pt>
                <c:pt idx="1272">
                  <c:v>9.8980000000000015</c:v>
                </c:pt>
                <c:pt idx="1273">
                  <c:v>9.9160000000000021</c:v>
                </c:pt>
                <c:pt idx="1274">
                  <c:v>9.9340000000000028</c:v>
                </c:pt>
                <c:pt idx="1275">
                  <c:v>9.9520000000000035</c:v>
                </c:pt>
                <c:pt idx="1276">
                  <c:v>9.969000000000003</c:v>
                </c:pt>
                <c:pt idx="1277">
                  <c:v>9.9870000000000019</c:v>
                </c:pt>
                <c:pt idx="1278">
                  <c:v>10.005000000000003</c:v>
                </c:pt>
                <c:pt idx="1279">
                  <c:v>10.023</c:v>
                </c:pt>
                <c:pt idx="1280">
                  <c:v>10.040000000000003</c:v>
                </c:pt>
                <c:pt idx="1281">
                  <c:v>10.058000000000003</c:v>
                </c:pt>
                <c:pt idx="1282">
                  <c:v>10.076000000000002</c:v>
                </c:pt>
                <c:pt idx="1283">
                  <c:v>10.094000000000003</c:v>
                </c:pt>
                <c:pt idx="1284">
                  <c:v>10.112000000000004</c:v>
                </c:pt>
                <c:pt idx="1285">
                  <c:v>10.129000000000003</c:v>
                </c:pt>
                <c:pt idx="1286">
                  <c:v>10.147000000000004</c:v>
                </c:pt>
                <c:pt idx="1287">
                  <c:v>10.165000000000003</c:v>
                </c:pt>
                <c:pt idx="1288">
                  <c:v>10.183000000000003</c:v>
                </c:pt>
                <c:pt idx="1289">
                  <c:v>10.199999999999999</c:v>
                </c:pt>
                <c:pt idx="1290">
                  <c:v>10.218000000000004</c:v>
                </c:pt>
                <c:pt idx="1291">
                  <c:v>10.236000000000004</c:v>
                </c:pt>
                <c:pt idx="1292">
                  <c:v>10.254000000000003</c:v>
                </c:pt>
                <c:pt idx="1293">
                  <c:v>10.271000000000003</c:v>
                </c:pt>
                <c:pt idx="1294">
                  <c:v>10.289000000000003</c:v>
                </c:pt>
                <c:pt idx="1295">
                  <c:v>10.307000000000004</c:v>
                </c:pt>
                <c:pt idx="1296">
                  <c:v>10.325000000000005</c:v>
                </c:pt>
                <c:pt idx="1297">
                  <c:v>10.342000000000002</c:v>
                </c:pt>
                <c:pt idx="1298">
                  <c:v>10.360000000000003</c:v>
                </c:pt>
                <c:pt idx="1299">
                  <c:v>10.378</c:v>
                </c:pt>
                <c:pt idx="1300">
                  <c:v>10.397</c:v>
                </c:pt>
                <c:pt idx="1301">
                  <c:v>10.417</c:v>
                </c:pt>
                <c:pt idx="1302">
                  <c:v>10.436</c:v>
                </c:pt>
                <c:pt idx="1303">
                  <c:v>10.455</c:v>
                </c:pt>
                <c:pt idx="1304">
                  <c:v>10.475</c:v>
                </c:pt>
                <c:pt idx="1305">
                  <c:v>10.494</c:v>
                </c:pt>
                <c:pt idx="1306">
                  <c:v>10.513</c:v>
                </c:pt>
                <c:pt idx="1307">
                  <c:v>10.532999999999999</c:v>
                </c:pt>
                <c:pt idx="1308">
                  <c:v>10.552</c:v>
                </c:pt>
                <c:pt idx="1309">
                  <c:v>10.571</c:v>
                </c:pt>
                <c:pt idx="1310">
                  <c:v>10.591000000000001</c:v>
                </c:pt>
                <c:pt idx="1311">
                  <c:v>10.61</c:v>
                </c:pt>
                <c:pt idx="1312">
                  <c:v>10.629</c:v>
                </c:pt>
                <c:pt idx="1313">
                  <c:v>10.649000000000001</c:v>
                </c:pt>
                <c:pt idx="1314">
                  <c:v>10.667999999999999</c:v>
                </c:pt>
                <c:pt idx="1315">
                  <c:v>10.686999999999999</c:v>
                </c:pt>
                <c:pt idx="1316">
                  <c:v>10.706</c:v>
                </c:pt>
                <c:pt idx="1317">
                  <c:v>10.725999999999999</c:v>
                </c:pt>
                <c:pt idx="1318">
                  <c:v>10.744999999999999</c:v>
                </c:pt>
                <c:pt idx="1319">
                  <c:v>10.763999999999999</c:v>
                </c:pt>
                <c:pt idx="1320">
                  <c:v>10.784000000000001</c:v>
                </c:pt>
                <c:pt idx="1321">
                  <c:v>10.802999999999999</c:v>
                </c:pt>
                <c:pt idx="1322">
                  <c:v>10.821999999999999</c:v>
                </c:pt>
                <c:pt idx="1323">
                  <c:v>10.842000000000001</c:v>
                </c:pt>
                <c:pt idx="1324">
                  <c:v>10.860999999999999</c:v>
                </c:pt>
                <c:pt idx="1325">
                  <c:v>10.879999999999999</c:v>
                </c:pt>
                <c:pt idx="1326">
                  <c:v>10.9</c:v>
                </c:pt>
                <c:pt idx="1327">
                  <c:v>10.918999999999999</c:v>
                </c:pt>
                <c:pt idx="1328">
                  <c:v>10.937999999999999</c:v>
                </c:pt>
                <c:pt idx="1329">
                  <c:v>10.958</c:v>
                </c:pt>
                <c:pt idx="1330">
                  <c:v>10.977</c:v>
                </c:pt>
                <c:pt idx="1331">
                  <c:v>10.995999999999999</c:v>
                </c:pt>
                <c:pt idx="1332">
                  <c:v>11.016</c:v>
                </c:pt>
                <c:pt idx="1333">
                  <c:v>11.035</c:v>
                </c:pt>
                <c:pt idx="1334">
                  <c:v>11.053999999999998</c:v>
                </c:pt>
                <c:pt idx="1335">
                  <c:v>11.074</c:v>
                </c:pt>
                <c:pt idx="1336">
                  <c:v>11.093</c:v>
                </c:pt>
                <c:pt idx="1337">
                  <c:v>11.111999999999998</c:v>
                </c:pt>
                <c:pt idx="1338">
                  <c:v>11.132</c:v>
                </c:pt>
                <c:pt idx="1339">
                  <c:v>11.151</c:v>
                </c:pt>
                <c:pt idx="1340">
                  <c:v>11.17</c:v>
                </c:pt>
                <c:pt idx="1341">
                  <c:v>11.19</c:v>
                </c:pt>
                <c:pt idx="1342">
                  <c:v>11.209</c:v>
                </c:pt>
                <c:pt idx="1343">
                  <c:v>11.228</c:v>
                </c:pt>
                <c:pt idx="1344">
                  <c:v>11.246999999999998</c:v>
                </c:pt>
                <c:pt idx="1345">
                  <c:v>11.266999999999999</c:v>
                </c:pt>
                <c:pt idx="1346">
                  <c:v>11.286</c:v>
                </c:pt>
                <c:pt idx="1347">
                  <c:v>11.304999999999998</c:v>
                </c:pt>
                <c:pt idx="1348">
                  <c:v>11.324999999999999</c:v>
                </c:pt>
                <c:pt idx="1349">
                  <c:v>11.343999999999999</c:v>
                </c:pt>
                <c:pt idx="1350">
                  <c:v>11.363</c:v>
                </c:pt>
                <c:pt idx="1351">
                  <c:v>11.382999999999999</c:v>
                </c:pt>
                <c:pt idx="1352">
                  <c:v>11.401999999999999</c:v>
                </c:pt>
                <c:pt idx="1353">
                  <c:v>11.420999999999999</c:v>
                </c:pt>
                <c:pt idx="1354">
                  <c:v>11.440999999999999</c:v>
                </c:pt>
                <c:pt idx="1355">
                  <c:v>11.459999999999999</c:v>
                </c:pt>
                <c:pt idx="1356">
                  <c:v>11.478999999999999</c:v>
                </c:pt>
                <c:pt idx="1357">
                  <c:v>11.498999999999999</c:v>
                </c:pt>
                <c:pt idx="1358">
                  <c:v>11.517999999999999</c:v>
                </c:pt>
                <c:pt idx="1359">
                  <c:v>11.537000000000001</c:v>
                </c:pt>
                <c:pt idx="1360">
                  <c:v>11.557</c:v>
                </c:pt>
                <c:pt idx="1361">
                  <c:v>11.575999999999999</c:v>
                </c:pt>
                <c:pt idx="1362">
                  <c:v>11.594999999999999</c:v>
                </c:pt>
                <c:pt idx="1363">
                  <c:v>11.615</c:v>
                </c:pt>
                <c:pt idx="1364">
                  <c:v>11.633999999999999</c:v>
                </c:pt>
                <c:pt idx="1365">
                  <c:v>11.652999999999999</c:v>
                </c:pt>
                <c:pt idx="1366">
                  <c:v>11.673</c:v>
                </c:pt>
                <c:pt idx="1367">
                  <c:v>11.691999999999998</c:v>
                </c:pt>
                <c:pt idx="1368">
                  <c:v>11.710999999999999</c:v>
                </c:pt>
                <c:pt idx="1369">
                  <c:v>11.731</c:v>
                </c:pt>
                <c:pt idx="1370">
                  <c:v>11.75</c:v>
                </c:pt>
                <c:pt idx="1371">
                  <c:v>11.768999999999998</c:v>
                </c:pt>
                <c:pt idx="1372">
                  <c:v>11.789</c:v>
                </c:pt>
                <c:pt idx="1373">
                  <c:v>11.808</c:v>
                </c:pt>
                <c:pt idx="1374">
                  <c:v>11.826999999999998</c:v>
                </c:pt>
                <c:pt idx="1375">
                  <c:v>11.845999999999998</c:v>
                </c:pt>
                <c:pt idx="1376">
                  <c:v>11.866</c:v>
                </c:pt>
                <c:pt idx="1377">
                  <c:v>11.884999999999998</c:v>
                </c:pt>
                <c:pt idx="1378">
                  <c:v>11.903999999999998</c:v>
                </c:pt>
                <c:pt idx="1379">
                  <c:v>11.923999999999999</c:v>
                </c:pt>
                <c:pt idx="1380">
                  <c:v>11.943</c:v>
                </c:pt>
                <c:pt idx="1381">
                  <c:v>11.961999999999998</c:v>
                </c:pt>
                <c:pt idx="1382">
                  <c:v>11.981999999999999</c:v>
                </c:pt>
                <c:pt idx="1383">
                  <c:v>12.000999999999999</c:v>
                </c:pt>
                <c:pt idx="1384">
                  <c:v>12.019999999999998</c:v>
                </c:pt>
                <c:pt idx="1385">
                  <c:v>12.04</c:v>
                </c:pt>
                <c:pt idx="1386">
                  <c:v>12.058999999999999</c:v>
                </c:pt>
                <c:pt idx="1387">
                  <c:v>12.077999999999998</c:v>
                </c:pt>
                <c:pt idx="1388">
                  <c:v>12.097999999999999</c:v>
                </c:pt>
                <c:pt idx="1389">
                  <c:v>12.117000000000001</c:v>
                </c:pt>
                <c:pt idx="1390">
                  <c:v>12.135999999999999</c:v>
                </c:pt>
                <c:pt idx="1391">
                  <c:v>12.155999999999999</c:v>
                </c:pt>
                <c:pt idx="1392">
                  <c:v>12.174999999999999</c:v>
                </c:pt>
                <c:pt idx="1393">
                  <c:v>12.193999999999999</c:v>
                </c:pt>
                <c:pt idx="1394">
                  <c:v>12.213999999999999</c:v>
                </c:pt>
                <c:pt idx="1395">
                  <c:v>12.232999999999999</c:v>
                </c:pt>
                <c:pt idx="1396">
                  <c:v>12.251999999999999</c:v>
                </c:pt>
                <c:pt idx="1397">
                  <c:v>12.271999999999998</c:v>
                </c:pt>
                <c:pt idx="1398">
                  <c:v>12.290999999999999</c:v>
                </c:pt>
                <c:pt idx="1399">
                  <c:v>12.31</c:v>
                </c:pt>
                <c:pt idx="1400">
                  <c:v>12.331</c:v>
                </c:pt>
                <c:pt idx="1401">
                  <c:v>12.352</c:v>
                </c:pt>
                <c:pt idx="1402">
                  <c:v>12.372</c:v>
                </c:pt>
                <c:pt idx="1403">
                  <c:v>12.393000000000001</c:v>
                </c:pt>
                <c:pt idx="1404">
                  <c:v>12.414</c:v>
                </c:pt>
                <c:pt idx="1405">
                  <c:v>12.435</c:v>
                </c:pt>
                <c:pt idx="1406">
                  <c:v>12.455</c:v>
                </c:pt>
                <c:pt idx="1407">
                  <c:v>12.476000000000001</c:v>
                </c:pt>
                <c:pt idx="1408">
                  <c:v>12.497</c:v>
                </c:pt>
                <c:pt idx="1409">
                  <c:v>12.518000000000001</c:v>
                </c:pt>
                <c:pt idx="1410">
                  <c:v>12.538</c:v>
                </c:pt>
                <c:pt idx="1411">
                  <c:v>12.559000000000001</c:v>
                </c:pt>
                <c:pt idx="1412">
                  <c:v>12.58</c:v>
                </c:pt>
                <c:pt idx="1413">
                  <c:v>12.601000000000001</c:v>
                </c:pt>
                <c:pt idx="1414">
                  <c:v>12.621</c:v>
                </c:pt>
                <c:pt idx="1415">
                  <c:v>12.642000000000001</c:v>
                </c:pt>
                <c:pt idx="1416">
                  <c:v>12.663</c:v>
                </c:pt>
                <c:pt idx="1417">
                  <c:v>12.684000000000001</c:v>
                </c:pt>
                <c:pt idx="1418">
                  <c:v>12.704000000000001</c:v>
                </c:pt>
                <c:pt idx="1419">
                  <c:v>12.725</c:v>
                </c:pt>
                <c:pt idx="1420">
                  <c:v>12.746</c:v>
                </c:pt>
                <c:pt idx="1421">
                  <c:v>12.767000000000001</c:v>
                </c:pt>
                <c:pt idx="1422">
                  <c:v>12.787000000000001</c:v>
                </c:pt>
                <c:pt idx="1423">
                  <c:v>12.808000000000002</c:v>
                </c:pt>
                <c:pt idx="1424">
                  <c:v>12.829000000000001</c:v>
                </c:pt>
                <c:pt idx="1425">
                  <c:v>12.850000000000001</c:v>
                </c:pt>
                <c:pt idx="1426">
                  <c:v>12.870000000000001</c:v>
                </c:pt>
                <c:pt idx="1427">
                  <c:v>12.891000000000002</c:v>
                </c:pt>
                <c:pt idx="1428">
                  <c:v>12.912000000000001</c:v>
                </c:pt>
                <c:pt idx="1429">
                  <c:v>12.933</c:v>
                </c:pt>
                <c:pt idx="1430">
                  <c:v>12.953000000000001</c:v>
                </c:pt>
                <c:pt idx="1431">
                  <c:v>12.974000000000002</c:v>
                </c:pt>
                <c:pt idx="1432">
                  <c:v>12.995000000000001</c:v>
                </c:pt>
                <c:pt idx="1433">
                  <c:v>13.016000000000002</c:v>
                </c:pt>
                <c:pt idx="1434">
                  <c:v>13.036000000000001</c:v>
                </c:pt>
                <c:pt idx="1435">
                  <c:v>13.057000000000002</c:v>
                </c:pt>
                <c:pt idx="1436">
                  <c:v>13.078000000000001</c:v>
                </c:pt>
                <c:pt idx="1437">
                  <c:v>13.099000000000002</c:v>
                </c:pt>
                <c:pt idx="1438">
                  <c:v>13.119000000000002</c:v>
                </c:pt>
                <c:pt idx="1439">
                  <c:v>13.14</c:v>
                </c:pt>
                <c:pt idx="1440">
                  <c:v>13.161000000000001</c:v>
                </c:pt>
                <c:pt idx="1441">
                  <c:v>13.181000000000003</c:v>
                </c:pt>
                <c:pt idx="1442">
                  <c:v>13.202000000000002</c:v>
                </c:pt>
                <c:pt idx="1443">
                  <c:v>13.223000000000003</c:v>
                </c:pt>
                <c:pt idx="1444">
                  <c:v>13.244000000000002</c:v>
                </c:pt>
                <c:pt idx="1445">
                  <c:v>13.264000000000003</c:v>
                </c:pt>
                <c:pt idx="1446">
                  <c:v>13.285000000000002</c:v>
                </c:pt>
                <c:pt idx="1447">
                  <c:v>13.306000000000003</c:v>
                </c:pt>
                <c:pt idx="1448">
                  <c:v>13.327000000000002</c:v>
                </c:pt>
                <c:pt idx="1449">
                  <c:v>13.347</c:v>
                </c:pt>
                <c:pt idx="1450">
                  <c:v>13.368000000000002</c:v>
                </c:pt>
                <c:pt idx="1451">
                  <c:v>13.389000000000003</c:v>
                </c:pt>
                <c:pt idx="1452">
                  <c:v>13.410000000000002</c:v>
                </c:pt>
                <c:pt idx="1453">
                  <c:v>13.430000000000003</c:v>
                </c:pt>
                <c:pt idx="1454">
                  <c:v>13.451000000000002</c:v>
                </c:pt>
                <c:pt idx="1455">
                  <c:v>13.472000000000003</c:v>
                </c:pt>
                <c:pt idx="1456">
                  <c:v>13.493000000000002</c:v>
                </c:pt>
                <c:pt idx="1457">
                  <c:v>13.513000000000003</c:v>
                </c:pt>
                <c:pt idx="1458">
                  <c:v>13.534000000000002</c:v>
                </c:pt>
                <c:pt idx="1459">
                  <c:v>13.555</c:v>
                </c:pt>
                <c:pt idx="1460">
                  <c:v>13.576000000000002</c:v>
                </c:pt>
                <c:pt idx="1461">
                  <c:v>13.596000000000004</c:v>
                </c:pt>
                <c:pt idx="1462">
                  <c:v>13.617000000000003</c:v>
                </c:pt>
                <c:pt idx="1463">
                  <c:v>13.638000000000003</c:v>
                </c:pt>
                <c:pt idx="1464">
                  <c:v>13.659000000000002</c:v>
                </c:pt>
                <c:pt idx="1465">
                  <c:v>13.679000000000004</c:v>
                </c:pt>
                <c:pt idx="1466">
                  <c:v>13.700000000000003</c:v>
                </c:pt>
                <c:pt idx="1467">
                  <c:v>13.721000000000004</c:v>
                </c:pt>
                <c:pt idx="1468">
                  <c:v>13.742000000000003</c:v>
                </c:pt>
                <c:pt idx="1469">
                  <c:v>13.762</c:v>
                </c:pt>
                <c:pt idx="1470">
                  <c:v>13.783000000000003</c:v>
                </c:pt>
                <c:pt idx="1471">
                  <c:v>13.804000000000004</c:v>
                </c:pt>
                <c:pt idx="1472">
                  <c:v>13.825000000000003</c:v>
                </c:pt>
                <c:pt idx="1473">
                  <c:v>13.845000000000004</c:v>
                </c:pt>
                <c:pt idx="1474">
                  <c:v>13.866000000000003</c:v>
                </c:pt>
                <c:pt idx="1475">
                  <c:v>13.887000000000004</c:v>
                </c:pt>
                <c:pt idx="1476">
                  <c:v>13.908000000000003</c:v>
                </c:pt>
                <c:pt idx="1477">
                  <c:v>13.928000000000004</c:v>
                </c:pt>
                <c:pt idx="1478">
                  <c:v>13.949000000000003</c:v>
                </c:pt>
                <c:pt idx="1479">
                  <c:v>13.97</c:v>
                </c:pt>
                <c:pt idx="1480">
                  <c:v>13.991000000000003</c:v>
                </c:pt>
                <c:pt idx="1481">
                  <c:v>14.011000000000005</c:v>
                </c:pt>
                <c:pt idx="1482">
                  <c:v>14.032000000000004</c:v>
                </c:pt>
                <c:pt idx="1483">
                  <c:v>14.053000000000004</c:v>
                </c:pt>
                <c:pt idx="1484">
                  <c:v>14.074000000000003</c:v>
                </c:pt>
                <c:pt idx="1485">
                  <c:v>14.094000000000005</c:v>
                </c:pt>
                <c:pt idx="1486">
                  <c:v>14.115000000000004</c:v>
                </c:pt>
                <c:pt idx="1487">
                  <c:v>14.136000000000005</c:v>
                </c:pt>
                <c:pt idx="1488">
                  <c:v>14.156000000000004</c:v>
                </c:pt>
                <c:pt idx="1489">
                  <c:v>14.177</c:v>
                </c:pt>
                <c:pt idx="1490">
                  <c:v>14.198000000000004</c:v>
                </c:pt>
                <c:pt idx="1491">
                  <c:v>14.219000000000005</c:v>
                </c:pt>
                <c:pt idx="1492">
                  <c:v>14.239000000000004</c:v>
                </c:pt>
                <c:pt idx="1493">
                  <c:v>14.260000000000005</c:v>
                </c:pt>
                <c:pt idx="1494">
                  <c:v>14.281000000000004</c:v>
                </c:pt>
                <c:pt idx="1495">
                  <c:v>14.302000000000005</c:v>
                </c:pt>
                <c:pt idx="1496">
                  <c:v>14.322000000000005</c:v>
                </c:pt>
                <c:pt idx="1497">
                  <c:v>14.343000000000005</c:v>
                </c:pt>
                <c:pt idx="1498">
                  <c:v>14.364000000000004</c:v>
                </c:pt>
                <c:pt idx="1499">
                  <c:v>14.385</c:v>
                </c:pt>
                <c:pt idx="1500">
                  <c:v>14.407</c:v>
                </c:pt>
                <c:pt idx="1501">
                  <c:v>14.429</c:v>
                </c:pt>
                <c:pt idx="1502">
                  <c:v>14.451000000000001</c:v>
                </c:pt>
                <c:pt idx="1503">
                  <c:v>14.473000000000001</c:v>
                </c:pt>
                <c:pt idx="1504">
                  <c:v>14.494999999999999</c:v>
                </c:pt>
                <c:pt idx="1505">
                  <c:v>14.516999999999999</c:v>
                </c:pt>
                <c:pt idx="1506">
                  <c:v>14.539</c:v>
                </c:pt>
                <c:pt idx="1507">
                  <c:v>14.561</c:v>
                </c:pt>
                <c:pt idx="1508">
                  <c:v>14.584</c:v>
                </c:pt>
                <c:pt idx="1509">
                  <c:v>14.606</c:v>
                </c:pt>
                <c:pt idx="1510">
                  <c:v>14.628</c:v>
                </c:pt>
                <c:pt idx="1511">
                  <c:v>14.65</c:v>
                </c:pt>
                <c:pt idx="1512">
                  <c:v>14.672000000000001</c:v>
                </c:pt>
                <c:pt idx="1513">
                  <c:v>14.694000000000001</c:v>
                </c:pt>
                <c:pt idx="1514">
                  <c:v>14.715999999999999</c:v>
                </c:pt>
                <c:pt idx="1515">
                  <c:v>14.738</c:v>
                </c:pt>
                <c:pt idx="1516">
                  <c:v>14.76</c:v>
                </c:pt>
                <c:pt idx="1517">
                  <c:v>14.782</c:v>
                </c:pt>
                <c:pt idx="1518">
                  <c:v>14.804</c:v>
                </c:pt>
                <c:pt idx="1519">
                  <c:v>14.827</c:v>
                </c:pt>
                <c:pt idx="1520">
                  <c:v>14.849</c:v>
                </c:pt>
                <c:pt idx="1521">
                  <c:v>14.871</c:v>
                </c:pt>
                <c:pt idx="1522">
                  <c:v>14.893000000000001</c:v>
                </c:pt>
                <c:pt idx="1523">
                  <c:v>14.915000000000001</c:v>
                </c:pt>
                <c:pt idx="1524">
                  <c:v>14.936999999999999</c:v>
                </c:pt>
                <c:pt idx="1525">
                  <c:v>14.959</c:v>
                </c:pt>
                <c:pt idx="1526">
                  <c:v>14.981</c:v>
                </c:pt>
                <c:pt idx="1527">
                  <c:v>15.003</c:v>
                </c:pt>
                <c:pt idx="1528">
                  <c:v>15.025</c:v>
                </c:pt>
                <c:pt idx="1529">
                  <c:v>15.047000000000001</c:v>
                </c:pt>
                <c:pt idx="1530">
                  <c:v>15.07</c:v>
                </c:pt>
                <c:pt idx="1531">
                  <c:v>15.092000000000001</c:v>
                </c:pt>
                <c:pt idx="1532">
                  <c:v>15.114000000000001</c:v>
                </c:pt>
                <c:pt idx="1533">
                  <c:v>15.136000000000001</c:v>
                </c:pt>
                <c:pt idx="1534">
                  <c:v>15.157999999999999</c:v>
                </c:pt>
                <c:pt idx="1535">
                  <c:v>15.18</c:v>
                </c:pt>
                <c:pt idx="1536">
                  <c:v>15.202</c:v>
                </c:pt>
                <c:pt idx="1537">
                  <c:v>15.224</c:v>
                </c:pt>
                <c:pt idx="1538">
                  <c:v>15.246</c:v>
                </c:pt>
                <c:pt idx="1539">
                  <c:v>15.268000000000001</c:v>
                </c:pt>
                <c:pt idx="1540">
                  <c:v>15.290000000000001</c:v>
                </c:pt>
                <c:pt idx="1541">
                  <c:v>15.313000000000001</c:v>
                </c:pt>
                <c:pt idx="1542">
                  <c:v>15.335000000000001</c:v>
                </c:pt>
                <c:pt idx="1543">
                  <c:v>15.357000000000001</c:v>
                </c:pt>
                <c:pt idx="1544">
                  <c:v>15.379</c:v>
                </c:pt>
                <c:pt idx="1545">
                  <c:v>15.401</c:v>
                </c:pt>
                <c:pt idx="1546">
                  <c:v>15.423</c:v>
                </c:pt>
                <c:pt idx="1547">
                  <c:v>15.445</c:v>
                </c:pt>
                <c:pt idx="1548">
                  <c:v>15.467000000000001</c:v>
                </c:pt>
                <c:pt idx="1549">
                  <c:v>15.489000000000001</c:v>
                </c:pt>
                <c:pt idx="1550">
                  <c:v>15.511000000000001</c:v>
                </c:pt>
                <c:pt idx="1551">
                  <c:v>15.533000000000001</c:v>
                </c:pt>
                <c:pt idx="1552">
                  <c:v>15.556000000000001</c:v>
                </c:pt>
                <c:pt idx="1553">
                  <c:v>15.578000000000001</c:v>
                </c:pt>
                <c:pt idx="1554">
                  <c:v>15.6</c:v>
                </c:pt>
                <c:pt idx="1555">
                  <c:v>15.622</c:v>
                </c:pt>
                <c:pt idx="1556">
                  <c:v>15.644</c:v>
                </c:pt>
                <c:pt idx="1557">
                  <c:v>15.666</c:v>
                </c:pt>
                <c:pt idx="1558">
                  <c:v>15.688000000000001</c:v>
                </c:pt>
                <c:pt idx="1559">
                  <c:v>15.71</c:v>
                </c:pt>
                <c:pt idx="1560">
                  <c:v>15.732000000000001</c:v>
                </c:pt>
                <c:pt idx="1561">
                  <c:v>15.754000000000001</c:v>
                </c:pt>
                <c:pt idx="1562">
                  <c:v>15.776000000000002</c:v>
                </c:pt>
                <c:pt idx="1563">
                  <c:v>15.799000000000001</c:v>
                </c:pt>
                <c:pt idx="1564">
                  <c:v>15.821</c:v>
                </c:pt>
                <c:pt idx="1565">
                  <c:v>15.843</c:v>
                </c:pt>
                <c:pt idx="1566">
                  <c:v>15.865</c:v>
                </c:pt>
                <c:pt idx="1567">
                  <c:v>15.887</c:v>
                </c:pt>
                <c:pt idx="1568">
                  <c:v>15.909000000000001</c:v>
                </c:pt>
                <c:pt idx="1569">
                  <c:v>15.930999999999999</c:v>
                </c:pt>
                <c:pt idx="1570">
                  <c:v>15.953000000000001</c:v>
                </c:pt>
                <c:pt idx="1571">
                  <c:v>15.975000000000001</c:v>
                </c:pt>
                <c:pt idx="1572">
                  <c:v>15.997000000000002</c:v>
                </c:pt>
                <c:pt idx="1573">
                  <c:v>16.019000000000002</c:v>
                </c:pt>
                <c:pt idx="1574">
                  <c:v>16.041999999999998</c:v>
                </c:pt>
                <c:pt idx="1575">
                  <c:v>16.064</c:v>
                </c:pt>
                <c:pt idx="1576">
                  <c:v>16.085999999999999</c:v>
                </c:pt>
                <c:pt idx="1577">
                  <c:v>16.108000000000001</c:v>
                </c:pt>
                <c:pt idx="1578">
                  <c:v>16.13</c:v>
                </c:pt>
                <c:pt idx="1579">
                  <c:v>16.152000000000001</c:v>
                </c:pt>
                <c:pt idx="1580">
                  <c:v>16.173999999999999</c:v>
                </c:pt>
                <c:pt idx="1581">
                  <c:v>16.196000000000002</c:v>
                </c:pt>
                <c:pt idx="1582">
                  <c:v>16.218</c:v>
                </c:pt>
                <c:pt idx="1583">
                  <c:v>16.240000000000002</c:v>
                </c:pt>
                <c:pt idx="1584">
                  <c:v>16.261999999999997</c:v>
                </c:pt>
                <c:pt idx="1585">
                  <c:v>16.285</c:v>
                </c:pt>
                <c:pt idx="1586">
                  <c:v>16.306999999999999</c:v>
                </c:pt>
                <c:pt idx="1587">
                  <c:v>16.329000000000001</c:v>
                </c:pt>
                <c:pt idx="1588">
                  <c:v>16.350999999999999</c:v>
                </c:pt>
                <c:pt idx="1589">
                  <c:v>16.373000000000001</c:v>
                </c:pt>
                <c:pt idx="1590">
                  <c:v>16.395</c:v>
                </c:pt>
                <c:pt idx="1591">
                  <c:v>16.417000000000002</c:v>
                </c:pt>
                <c:pt idx="1592">
                  <c:v>16.439</c:v>
                </c:pt>
                <c:pt idx="1593">
                  <c:v>16.461000000000002</c:v>
                </c:pt>
                <c:pt idx="1594">
                  <c:v>16.482999999999997</c:v>
                </c:pt>
                <c:pt idx="1595">
                  <c:v>16.504999999999999</c:v>
                </c:pt>
                <c:pt idx="1596">
                  <c:v>16.527999999999999</c:v>
                </c:pt>
                <c:pt idx="1597">
                  <c:v>16.55</c:v>
                </c:pt>
                <c:pt idx="1598">
                  <c:v>16.571999999999999</c:v>
                </c:pt>
                <c:pt idx="1599">
                  <c:v>16.594000000000001</c:v>
                </c:pt>
                <c:pt idx="1600">
                  <c:v>16.617000000000001</c:v>
                </c:pt>
                <c:pt idx="1601">
                  <c:v>16.640999999999998</c:v>
                </c:pt>
                <c:pt idx="1602">
                  <c:v>16.664000000000001</c:v>
                </c:pt>
                <c:pt idx="1603">
                  <c:v>16.687999999999999</c:v>
                </c:pt>
                <c:pt idx="1604">
                  <c:v>16.710999999999999</c:v>
                </c:pt>
                <c:pt idx="1605">
                  <c:v>16.734000000000002</c:v>
                </c:pt>
                <c:pt idx="1606">
                  <c:v>16.757999999999999</c:v>
                </c:pt>
                <c:pt idx="1607">
                  <c:v>16.780999999999999</c:v>
                </c:pt>
                <c:pt idx="1608">
                  <c:v>16.805</c:v>
                </c:pt>
                <c:pt idx="1609">
                  <c:v>16.827999999999999</c:v>
                </c:pt>
                <c:pt idx="1610">
                  <c:v>16.852</c:v>
                </c:pt>
                <c:pt idx="1611">
                  <c:v>16.875</c:v>
                </c:pt>
                <c:pt idx="1612">
                  <c:v>16.898000000000003</c:v>
                </c:pt>
                <c:pt idx="1613">
                  <c:v>16.922000000000001</c:v>
                </c:pt>
                <c:pt idx="1614">
                  <c:v>16.945</c:v>
                </c:pt>
                <c:pt idx="1615">
                  <c:v>16.969000000000001</c:v>
                </c:pt>
                <c:pt idx="1616">
                  <c:v>16.992000000000001</c:v>
                </c:pt>
                <c:pt idx="1617">
                  <c:v>17.015999999999998</c:v>
                </c:pt>
                <c:pt idx="1618">
                  <c:v>17.039000000000001</c:v>
                </c:pt>
                <c:pt idx="1619">
                  <c:v>17.062000000000001</c:v>
                </c:pt>
                <c:pt idx="1620">
                  <c:v>17.086000000000002</c:v>
                </c:pt>
                <c:pt idx="1621">
                  <c:v>17.109000000000002</c:v>
                </c:pt>
                <c:pt idx="1622">
                  <c:v>17.133000000000003</c:v>
                </c:pt>
                <c:pt idx="1623">
                  <c:v>17.156000000000002</c:v>
                </c:pt>
                <c:pt idx="1624">
                  <c:v>17.179000000000002</c:v>
                </c:pt>
                <c:pt idx="1625">
                  <c:v>17.203000000000003</c:v>
                </c:pt>
                <c:pt idx="1626">
                  <c:v>17.226000000000003</c:v>
                </c:pt>
                <c:pt idx="1627">
                  <c:v>17.25</c:v>
                </c:pt>
                <c:pt idx="1628">
                  <c:v>17.273000000000003</c:v>
                </c:pt>
                <c:pt idx="1629">
                  <c:v>17.297000000000001</c:v>
                </c:pt>
                <c:pt idx="1630">
                  <c:v>17.320000000000004</c:v>
                </c:pt>
                <c:pt idx="1631">
                  <c:v>17.343000000000004</c:v>
                </c:pt>
                <c:pt idx="1632">
                  <c:v>17.367000000000004</c:v>
                </c:pt>
                <c:pt idx="1633">
                  <c:v>17.390000000000004</c:v>
                </c:pt>
                <c:pt idx="1634">
                  <c:v>17.414000000000001</c:v>
                </c:pt>
                <c:pt idx="1635">
                  <c:v>17.437000000000005</c:v>
                </c:pt>
                <c:pt idx="1636">
                  <c:v>17.461000000000002</c:v>
                </c:pt>
                <c:pt idx="1637">
                  <c:v>17.484000000000002</c:v>
                </c:pt>
                <c:pt idx="1638">
                  <c:v>17.507000000000005</c:v>
                </c:pt>
                <c:pt idx="1639">
                  <c:v>17.530999999999999</c:v>
                </c:pt>
                <c:pt idx="1640">
                  <c:v>17.554000000000006</c:v>
                </c:pt>
                <c:pt idx="1641">
                  <c:v>17.578000000000003</c:v>
                </c:pt>
                <c:pt idx="1642">
                  <c:v>17.601000000000006</c:v>
                </c:pt>
                <c:pt idx="1643">
                  <c:v>17.625000000000004</c:v>
                </c:pt>
                <c:pt idx="1644">
                  <c:v>17.648000000000003</c:v>
                </c:pt>
                <c:pt idx="1645">
                  <c:v>17.671000000000006</c:v>
                </c:pt>
                <c:pt idx="1646">
                  <c:v>17.695000000000004</c:v>
                </c:pt>
                <c:pt idx="1647">
                  <c:v>17.718000000000004</c:v>
                </c:pt>
                <c:pt idx="1648">
                  <c:v>17.742000000000004</c:v>
                </c:pt>
                <c:pt idx="1649">
                  <c:v>17.765000000000001</c:v>
                </c:pt>
                <c:pt idx="1650">
                  <c:v>17.789000000000005</c:v>
                </c:pt>
                <c:pt idx="1651">
                  <c:v>17.812000000000005</c:v>
                </c:pt>
                <c:pt idx="1652">
                  <c:v>17.835000000000008</c:v>
                </c:pt>
                <c:pt idx="1653">
                  <c:v>17.859000000000005</c:v>
                </c:pt>
                <c:pt idx="1654">
                  <c:v>17.882000000000005</c:v>
                </c:pt>
                <c:pt idx="1655">
                  <c:v>17.906000000000006</c:v>
                </c:pt>
                <c:pt idx="1656">
                  <c:v>17.929000000000006</c:v>
                </c:pt>
                <c:pt idx="1657">
                  <c:v>17.953000000000003</c:v>
                </c:pt>
                <c:pt idx="1658">
                  <c:v>17.976000000000006</c:v>
                </c:pt>
                <c:pt idx="1659">
                  <c:v>17.998999999999999</c:v>
                </c:pt>
                <c:pt idx="1660">
                  <c:v>18.023000000000007</c:v>
                </c:pt>
                <c:pt idx="1661">
                  <c:v>18.046000000000006</c:v>
                </c:pt>
                <c:pt idx="1662">
                  <c:v>18.070000000000007</c:v>
                </c:pt>
                <c:pt idx="1663">
                  <c:v>18.093000000000007</c:v>
                </c:pt>
                <c:pt idx="1664">
                  <c:v>18.116000000000007</c:v>
                </c:pt>
                <c:pt idx="1665">
                  <c:v>18.140000000000008</c:v>
                </c:pt>
                <c:pt idx="1666">
                  <c:v>18.163000000000007</c:v>
                </c:pt>
                <c:pt idx="1667">
                  <c:v>18.187000000000005</c:v>
                </c:pt>
                <c:pt idx="1668">
                  <c:v>18.210000000000008</c:v>
                </c:pt>
                <c:pt idx="1669">
                  <c:v>18.234000000000002</c:v>
                </c:pt>
                <c:pt idx="1670">
                  <c:v>18.257000000000009</c:v>
                </c:pt>
                <c:pt idx="1671">
                  <c:v>18.280000000000008</c:v>
                </c:pt>
                <c:pt idx="1672">
                  <c:v>18.304000000000009</c:v>
                </c:pt>
                <c:pt idx="1673">
                  <c:v>18.327000000000009</c:v>
                </c:pt>
                <c:pt idx="1674">
                  <c:v>18.351000000000006</c:v>
                </c:pt>
                <c:pt idx="1675">
                  <c:v>18.374000000000009</c:v>
                </c:pt>
                <c:pt idx="1676">
                  <c:v>18.398000000000007</c:v>
                </c:pt>
                <c:pt idx="1677">
                  <c:v>18.421000000000006</c:v>
                </c:pt>
                <c:pt idx="1678">
                  <c:v>18.44400000000001</c:v>
                </c:pt>
                <c:pt idx="1679">
                  <c:v>18.468</c:v>
                </c:pt>
                <c:pt idx="1680">
                  <c:v>18.49100000000001</c:v>
                </c:pt>
                <c:pt idx="1681">
                  <c:v>18.515000000000008</c:v>
                </c:pt>
                <c:pt idx="1682">
                  <c:v>18.538000000000011</c:v>
                </c:pt>
                <c:pt idx="1683">
                  <c:v>18.562000000000008</c:v>
                </c:pt>
                <c:pt idx="1684">
                  <c:v>18.585000000000008</c:v>
                </c:pt>
                <c:pt idx="1685">
                  <c:v>18.608000000000011</c:v>
                </c:pt>
                <c:pt idx="1686">
                  <c:v>18.632000000000009</c:v>
                </c:pt>
                <c:pt idx="1687">
                  <c:v>18.655000000000008</c:v>
                </c:pt>
                <c:pt idx="1688">
                  <c:v>18.679000000000009</c:v>
                </c:pt>
                <c:pt idx="1689">
                  <c:v>18.702000000000002</c:v>
                </c:pt>
                <c:pt idx="1690">
                  <c:v>18.72600000000001</c:v>
                </c:pt>
                <c:pt idx="1691">
                  <c:v>18.749000000000009</c:v>
                </c:pt>
                <c:pt idx="1692">
                  <c:v>18.772000000000013</c:v>
                </c:pt>
                <c:pt idx="1693">
                  <c:v>18.79600000000001</c:v>
                </c:pt>
                <c:pt idx="1694">
                  <c:v>18.81900000000001</c:v>
                </c:pt>
                <c:pt idx="1695">
                  <c:v>18.843000000000011</c:v>
                </c:pt>
                <c:pt idx="1696">
                  <c:v>18.86600000000001</c:v>
                </c:pt>
                <c:pt idx="1697">
                  <c:v>18.890000000000008</c:v>
                </c:pt>
                <c:pt idx="1698">
                  <c:v>18.913000000000011</c:v>
                </c:pt>
                <c:pt idx="1699">
                  <c:v>18.936</c:v>
                </c:pt>
                <c:pt idx="1700">
                  <c:v>18.960999999999999</c:v>
                </c:pt>
                <c:pt idx="1701">
                  <c:v>18.986000000000001</c:v>
                </c:pt>
                <c:pt idx="1702">
                  <c:v>19.010999999999999</c:v>
                </c:pt>
                <c:pt idx="1703">
                  <c:v>19.036000000000001</c:v>
                </c:pt>
                <c:pt idx="1704">
                  <c:v>19.059999999999999</c:v>
                </c:pt>
                <c:pt idx="1705">
                  <c:v>19.085000000000001</c:v>
                </c:pt>
                <c:pt idx="1706">
                  <c:v>19.11</c:v>
                </c:pt>
                <c:pt idx="1707">
                  <c:v>19.135000000000002</c:v>
                </c:pt>
                <c:pt idx="1708">
                  <c:v>19.158999999999999</c:v>
                </c:pt>
                <c:pt idx="1709">
                  <c:v>19.184000000000001</c:v>
                </c:pt>
                <c:pt idx="1710">
                  <c:v>19.209</c:v>
                </c:pt>
                <c:pt idx="1711">
                  <c:v>19.234000000000002</c:v>
                </c:pt>
                <c:pt idx="1712">
                  <c:v>19.259</c:v>
                </c:pt>
                <c:pt idx="1713">
                  <c:v>19.283000000000001</c:v>
                </c:pt>
                <c:pt idx="1714">
                  <c:v>19.308</c:v>
                </c:pt>
                <c:pt idx="1715">
                  <c:v>19.333000000000002</c:v>
                </c:pt>
                <c:pt idx="1716">
                  <c:v>19.358000000000001</c:v>
                </c:pt>
                <c:pt idx="1717">
                  <c:v>19.383000000000003</c:v>
                </c:pt>
                <c:pt idx="1718">
                  <c:v>19.407</c:v>
                </c:pt>
                <c:pt idx="1719">
                  <c:v>19.431999999999999</c:v>
                </c:pt>
                <c:pt idx="1720">
                  <c:v>19.457000000000001</c:v>
                </c:pt>
                <c:pt idx="1721">
                  <c:v>19.482000000000003</c:v>
                </c:pt>
                <c:pt idx="1722">
                  <c:v>19.507000000000001</c:v>
                </c:pt>
                <c:pt idx="1723">
                  <c:v>19.531000000000002</c:v>
                </c:pt>
                <c:pt idx="1724">
                  <c:v>19.556000000000001</c:v>
                </c:pt>
                <c:pt idx="1725">
                  <c:v>19.581000000000003</c:v>
                </c:pt>
                <c:pt idx="1726">
                  <c:v>19.606000000000002</c:v>
                </c:pt>
                <c:pt idx="1727">
                  <c:v>19.631000000000004</c:v>
                </c:pt>
                <c:pt idx="1728">
                  <c:v>19.655000000000001</c:v>
                </c:pt>
                <c:pt idx="1729">
                  <c:v>19.68</c:v>
                </c:pt>
                <c:pt idx="1730">
                  <c:v>19.705000000000002</c:v>
                </c:pt>
                <c:pt idx="1731">
                  <c:v>19.730000000000004</c:v>
                </c:pt>
                <c:pt idx="1732">
                  <c:v>19.754000000000001</c:v>
                </c:pt>
                <c:pt idx="1733">
                  <c:v>19.779000000000003</c:v>
                </c:pt>
                <c:pt idx="1734">
                  <c:v>19.804000000000002</c:v>
                </c:pt>
                <c:pt idx="1735">
                  <c:v>19.829000000000004</c:v>
                </c:pt>
                <c:pt idx="1736">
                  <c:v>19.854000000000003</c:v>
                </c:pt>
                <c:pt idx="1737">
                  <c:v>19.878000000000004</c:v>
                </c:pt>
                <c:pt idx="1738">
                  <c:v>19.903000000000002</c:v>
                </c:pt>
                <c:pt idx="1739">
                  <c:v>19.928000000000001</c:v>
                </c:pt>
                <c:pt idx="1740">
                  <c:v>19.953000000000003</c:v>
                </c:pt>
                <c:pt idx="1741">
                  <c:v>19.978000000000005</c:v>
                </c:pt>
                <c:pt idx="1742">
                  <c:v>20.002000000000002</c:v>
                </c:pt>
                <c:pt idx="1743">
                  <c:v>20.027000000000005</c:v>
                </c:pt>
                <c:pt idx="1744">
                  <c:v>20.052000000000003</c:v>
                </c:pt>
                <c:pt idx="1745">
                  <c:v>20.077000000000005</c:v>
                </c:pt>
                <c:pt idx="1746">
                  <c:v>20.102000000000004</c:v>
                </c:pt>
                <c:pt idx="1747">
                  <c:v>20.126000000000005</c:v>
                </c:pt>
                <c:pt idx="1748">
                  <c:v>20.151000000000003</c:v>
                </c:pt>
                <c:pt idx="1749">
                  <c:v>20.175999999999998</c:v>
                </c:pt>
                <c:pt idx="1750">
                  <c:v>20.201000000000004</c:v>
                </c:pt>
                <c:pt idx="1751">
                  <c:v>20.226000000000006</c:v>
                </c:pt>
                <c:pt idx="1752">
                  <c:v>20.250000000000004</c:v>
                </c:pt>
                <c:pt idx="1753">
                  <c:v>20.275000000000006</c:v>
                </c:pt>
                <c:pt idx="1754">
                  <c:v>20.300000000000004</c:v>
                </c:pt>
                <c:pt idx="1755">
                  <c:v>20.325000000000006</c:v>
                </c:pt>
                <c:pt idx="1756">
                  <c:v>20.349000000000004</c:v>
                </c:pt>
                <c:pt idx="1757">
                  <c:v>20.374000000000006</c:v>
                </c:pt>
                <c:pt idx="1758">
                  <c:v>20.399000000000004</c:v>
                </c:pt>
                <c:pt idx="1759">
                  <c:v>20.423999999999999</c:v>
                </c:pt>
                <c:pt idx="1760">
                  <c:v>20.449000000000005</c:v>
                </c:pt>
                <c:pt idx="1761">
                  <c:v>20.473000000000006</c:v>
                </c:pt>
                <c:pt idx="1762">
                  <c:v>20.498000000000005</c:v>
                </c:pt>
                <c:pt idx="1763">
                  <c:v>20.523000000000007</c:v>
                </c:pt>
                <c:pt idx="1764">
                  <c:v>20.548000000000005</c:v>
                </c:pt>
                <c:pt idx="1765">
                  <c:v>20.573000000000008</c:v>
                </c:pt>
                <c:pt idx="1766">
                  <c:v>20.597000000000005</c:v>
                </c:pt>
                <c:pt idx="1767">
                  <c:v>20.622000000000007</c:v>
                </c:pt>
                <c:pt idx="1768">
                  <c:v>20.647000000000006</c:v>
                </c:pt>
                <c:pt idx="1769">
                  <c:v>20.672000000000001</c:v>
                </c:pt>
                <c:pt idx="1770">
                  <c:v>20.697000000000006</c:v>
                </c:pt>
                <c:pt idx="1771">
                  <c:v>20.721000000000007</c:v>
                </c:pt>
                <c:pt idx="1772">
                  <c:v>20.746000000000006</c:v>
                </c:pt>
                <c:pt idx="1773">
                  <c:v>20.771000000000008</c:v>
                </c:pt>
                <c:pt idx="1774">
                  <c:v>20.796000000000006</c:v>
                </c:pt>
                <c:pt idx="1775">
                  <c:v>20.820000000000007</c:v>
                </c:pt>
                <c:pt idx="1776">
                  <c:v>20.845000000000006</c:v>
                </c:pt>
                <c:pt idx="1777">
                  <c:v>20.870000000000008</c:v>
                </c:pt>
                <c:pt idx="1778">
                  <c:v>20.895000000000007</c:v>
                </c:pt>
                <c:pt idx="1779">
                  <c:v>20.92</c:v>
                </c:pt>
                <c:pt idx="1780">
                  <c:v>20.944000000000006</c:v>
                </c:pt>
                <c:pt idx="1781">
                  <c:v>20.969000000000008</c:v>
                </c:pt>
                <c:pt idx="1782">
                  <c:v>20.994000000000007</c:v>
                </c:pt>
                <c:pt idx="1783">
                  <c:v>21.019000000000009</c:v>
                </c:pt>
                <c:pt idx="1784">
                  <c:v>21.044000000000008</c:v>
                </c:pt>
                <c:pt idx="1785">
                  <c:v>21.068000000000008</c:v>
                </c:pt>
                <c:pt idx="1786">
                  <c:v>21.093000000000007</c:v>
                </c:pt>
                <c:pt idx="1787">
                  <c:v>21.118000000000009</c:v>
                </c:pt>
                <c:pt idx="1788">
                  <c:v>21.143000000000008</c:v>
                </c:pt>
                <c:pt idx="1789">
                  <c:v>21.167999999999999</c:v>
                </c:pt>
                <c:pt idx="1790">
                  <c:v>21.192000000000007</c:v>
                </c:pt>
                <c:pt idx="1791">
                  <c:v>21.217000000000009</c:v>
                </c:pt>
                <c:pt idx="1792">
                  <c:v>21.242000000000008</c:v>
                </c:pt>
                <c:pt idx="1793">
                  <c:v>21.26700000000001</c:v>
                </c:pt>
                <c:pt idx="1794">
                  <c:v>21.292000000000009</c:v>
                </c:pt>
                <c:pt idx="1795">
                  <c:v>21.31600000000001</c:v>
                </c:pt>
                <c:pt idx="1796">
                  <c:v>21.341000000000008</c:v>
                </c:pt>
                <c:pt idx="1797">
                  <c:v>21.36600000000001</c:v>
                </c:pt>
                <c:pt idx="1798">
                  <c:v>21.391000000000009</c:v>
                </c:pt>
                <c:pt idx="1799">
                  <c:v>21.414999999999999</c:v>
                </c:pt>
                <c:pt idx="1800">
                  <c:v>21.442</c:v>
                </c:pt>
                <c:pt idx="1801">
                  <c:v>21.468</c:v>
                </c:pt>
                <c:pt idx="1802">
                  <c:v>21.494</c:v>
                </c:pt>
                <c:pt idx="1803">
                  <c:v>21.52</c:v>
                </c:pt>
                <c:pt idx="1804">
                  <c:v>21.545999999999999</c:v>
                </c:pt>
                <c:pt idx="1805">
                  <c:v>21.571999999999999</c:v>
                </c:pt>
                <c:pt idx="1806">
                  <c:v>21.599</c:v>
                </c:pt>
                <c:pt idx="1807">
                  <c:v>21.625</c:v>
                </c:pt>
                <c:pt idx="1808">
                  <c:v>21.651</c:v>
                </c:pt>
                <c:pt idx="1809">
                  <c:v>21.677</c:v>
                </c:pt>
                <c:pt idx="1810">
                  <c:v>21.702999999999999</c:v>
                </c:pt>
                <c:pt idx="1811">
                  <c:v>21.728999999999999</c:v>
                </c:pt>
                <c:pt idx="1812">
                  <c:v>21.754999999999999</c:v>
                </c:pt>
                <c:pt idx="1813">
                  <c:v>21.782</c:v>
                </c:pt>
                <c:pt idx="1814">
                  <c:v>21.808</c:v>
                </c:pt>
                <c:pt idx="1815">
                  <c:v>21.834</c:v>
                </c:pt>
                <c:pt idx="1816">
                  <c:v>21.86</c:v>
                </c:pt>
                <c:pt idx="1817">
                  <c:v>21.885999999999999</c:v>
                </c:pt>
                <c:pt idx="1818">
                  <c:v>21.911999999999999</c:v>
                </c:pt>
                <c:pt idx="1819">
                  <c:v>21.939</c:v>
                </c:pt>
                <c:pt idx="1820">
                  <c:v>21.965</c:v>
                </c:pt>
                <c:pt idx="1821">
                  <c:v>21.991</c:v>
                </c:pt>
                <c:pt idx="1822">
                  <c:v>22.016999999999999</c:v>
                </c:pt>
                <c:pt idx="1823">
                  <c:v>22.042999999999999</c:v>
                </c:pt>
                <c:pt idx="1824">
                  <c:v>22.068999999999999</c:v>
                </c:pt>
                <c:pt idx="1825">
                  <c:v>22.094999999999999</c:v>
                </c:pt>
                <c:pt idx="1826">
                  <c:v>22.122</c:v>
                </c:pt>
                <c:pt idx="1827">
                  <c:v>22.148</c:v>
                </c:pt>
                <c:pt idx="1828">
                  <c:v>22.173999999999999</c:v>
                </c:pt>
                <c:pt idx="1829">
                  <c:v>22.2</c:v>
                </c:pt>
                <c:pt idx="1830">
                  <c:v>22.225999999999999</c:v>
                </c:pt>
                <c:pt idx="1831">
                  <c:v>22.251999999999999</c:v>
                </c:pt>
                <c:pt idx="1832">
                  <c:v>22.279</c:v>
                </c:pt>
                <c:pt idx="1833">
                  <c:v>22.305</c:v>
                </c:pt>
                <c:pt idx="1834">
                  <c:v>22.331</c:v>
                </c:pt>
                <c:pt idx="1835">
                  <c:v>22.356999999999999</c:v>
                </c:pt>
                <c:pt idx="1836">
                  <c:v>22.382999999999999</c:v>
                </c:pt>
                <c:pt idx="1837">
                  <c:v>22.408999999999999</c:v>
                </c:pt>
                <c:pt idx="1838">
                  <c:v>22.434999999999999</c:v>
                </c:pt>
                <c:pt idx="1839">
                  <c:v>22.462</c:v>
                </c:pt>
                <c:pt idx="1840">
                  <c:v>22.488</c:v>
                </c:pt>
                <c:pt idx="1841">
                  <c:v>22.513999999999999</c:v>
                </c:pt>
                <c:pt idx="1842">
                  <c:v>22.54</c:v>
                </c:pt>
                <c:pt idx="1843">
                  <c:v>22.565999999999999</c:v>
                </c:pt>
                <c:pt idx="1844">
                  <c:v>22.591999999999999</c:v>
                </c:pt>
                <c:pt idx="1845">
                  <c:v>22.617999999999999</c:v>
                </c:pt>
                <c:pt idx="1846">
                  <c:v>22.645</c:v>
                </c:pt>
                <c:pt idx="1847">
                  <c:v>22.670999999999999</c:v>
                </c:pt>
                <c:pt idx="1848">
                  <c:v>22.696999999999999</c:v>
                </c:pt>
                <c:pt idx="1849">
                  <c:v>22.722999999999999</c:v>
                </c:pt>
                <c:pt idx="1850">
                  <c:v>22.748999999999999</c:v>
                </c:pt>
                <c:pt idx="1851">
                  <c:v>22.774999999999999</c:v>
                </c:pt>
                <c:pt idx="1852">
                  <c:v>22.802</c:v>
                </c:pt>
                <c:pt idx="1853">
                  <c:v>22.827999999999999</c:v>
                </c:pt>
                <c:pt idx="1854">
                  <c:v>22.853999999999999</c:v>
                </c:pt>
                <c:pt idx="1855">
                  <c:v>22.88</c:v>
                </c:pt>
                <c:pt idx="1856">
                  <c:v>22.905999999999999</c:v>
                </c:pt>
                <c:pt idx="1857">
                  <c:v>22.931999999999999</c:v>
                </c:pt>
                <c:pt idx="1858">
                  <c:v>22.957999999999998</c:v>
                </c:pt>
                <c:pt idx="1859">
                  <c:v>22.984999999999999</c:v>
                </c:pt>
                <c:pt idx="1860">
                  <c:v>23.010999999999999</c:v>
                </c:pt>
                <c:pt idx="1861">
                  <c:v>23.036999999999999</c:v>
                </c:pt>
                <c:pt idx="1862">
                  <c:v>23.062999999999999</c:v>
                </c:pt>
                <c:pt idx="1863">
                  <c:v>23.088999999999999</c:v>
                </c:pt>
                <c:pt idx="1864">
                  <c:v>23.114999999999998</c:v>
                </c:pt>
                <c:pt idx="1865">
                  <c:v>23.141999999999999</c:v>
                </c:pt>
                <c:pt idx="1866">
                  <c:v>23.167999999999999</c:v>
                </c:pt>
                <c:pt idx="1867">
                  <c:v>23.193999999999999</c:v>
                </c:pt>
                <c:pt idx="1868">
                  <c:v>23.22</c:v>
                </c:pt>
                <c:pt idx="1869">
                  <c:v>23.245999999999999</c:v>
                </c:pt>
                <c:pt idx="1870">
                  <c:v>23.271999999999998</c:v>
                </c:pt>
                <c:pt idx="1871">
                  <c:v>23.297999999999998</c:v>
                </c:pt>
                <c:pt idx="1872">
                  <c:v>23.324999999999999</c:v>
                </c:pt>
                <c:pt idx="1873">
                  <c:v>23.350999999999999</c:v>
                </c:pt>
                <c:pt idx="1874">
                  <c:v>23.376999999999999</c:v>
                </c:pt>
                <c:pt idx="1875">
                  <c:v>23.402999999999999</c:v>
                </c:pt>
                <c:pt idx="1876">
                  <c:v>23.428999999999998</c:v>
                </c:pt>
                <c:pt idx="1877">
                  <c:v>23.454999999999998</c:v>
                </c:pt>
                <c:pt idx="1878">
                  <c:v>23.481999999999999</c:v>
                </c:pt>
                <c:pt idx="1879">
                  <c:v>23.507999999999999</c:v>
                </c:pt>
                <c:pt idx="1880">
                  <c:v>23.533999999999999</c:v>
                </c:pt>
                <c:pt idx="1881">
                  <c:v>23.56</c:v>
                </c:pt>
                <c:pt idx="1882">
                  <c:v>23.585999999999999</c:v>
                </c:pt>
                <c:pt idx="1883">
                  <c:v>23.611999999999998</c:v>
                </c:pt>
                <c:pt idx="1884">
                  <c:v>23.637999999999998</c:v>
                </c:pt>
                <c:pt idx="1885">
                  <c:v>23.664999999999999</c:v>
                </c:pt>
                <c:pt idx="1886">
                  <c:v>23.690999999999999</c:v>
                </c:pt>
                <c:pt idx="1887">
                  <c:v>23.716999999999999</c:v>
                </c:pt>
                <c:pt idx="1888">
                  <c:v>23.742999999999999</c:v>
                </c:pt>
                <c:pt idx="1889">
                  <c:v>23.768999999999998</c:v>
                </c:pt>
                <c:pt idx="1890">
                  <c:v>23.794999999999998</c:v>
                </c:pt>
                <c:pt idx="1891">
                  <c:v>23.821999999999999</c:v>
                </c:pt>
                <c:pt idx="1892">
                  <c:v>23.847999999999999</c:v>
                </c:pt>
                <c:pt idx="1893">
                  <c:v>23.873999999999999</c:v>
                </c:pt>
                <c:pt idx="1894">
                  <c:v>23.9</c:v>
                </c:pt>
                <c:pt idx="1895">
                  <c:v>23.925999999999998</c:v>
                </c:pt>
                <c:pt idx="1896">
                  <c:v>23.951999999999998</c:v>
                </c:pt>
                <c:pt idx="1897">
                  <c:v>23.977999999999998</c:v>
                </c:pt>
                <c:pt idx="1898">
                  <c:v>24.004999999999999</c:v>
                </c:pt>
                <c:pt idx="1899">
                  <c:v>24.030999999999999</c:v>
                </c:pt>
                <c:pt idx="1900">
                  <c:v>24.056999999999999</c:v>
                </c:pt>
                <c:pt idx="1901">
                  <c:v>24.082999999999998</c:v>
                </c:pt>
                <c:pt idx="1902">
                  <c:v>24.109000000000002</c:v>
                </c:pt>
                <c:pt idx="1903">
                  <c:v>24.135000000000002</c:v>
                </c:pt>
                <c:pt idx="1904">
                  <c:v>24.161999999999999</c:v>
                </c:pt>
                <c:pt idx="1905">
                  <c:v>24.187999999999999</c:v>
                </c:pt>
                <c:pt idx="1906">
                  <c:v>24.213999999999999</c:v>
                </c:pt>
                <c:pt idx="1907">
                  <c:v>24.24</c:v>
                </c:pt>
                <c:pt idx="1908">
                  <c:v>24.265999999999998</c:v>
                </c:pt>
                <c:pt idx="1909">
                  <c:v>24.292000000000002</c:v>
                </c:pt>
                <c:pt idx="1910">
                  <c:v>24.318999999999999</c:v>
                </c:pt>
                <c:pt idx="1911">
                  <c:v>24.344999999999999</c:v>
                </c:pt>
                <c:pt idx="1912">
                  <c:v>24.371000000000002</c:v>
                </c:pt>
                <c:pt idx="1913">
                  <c:v>24.397000000000002</c:v>
                </c:pt>
                <c:pt idx="1914">
                  <c:v>24.422999999999998</c:v>
                </c:pt>
                <c:pt idx="1915">
                  <c:v>24.448999999999998</c:v>
                </c:pt>
                <c:pt idx="1916">
                  <c:v>24.475999999999999</c:v>
                </c:pt>
                <c:pt idx="1917">
                  <c:v>24.501999999999999</c:v>
                </c:pt>
                <c:pt idx="1918">
                  <c:v>24.527999999999999</c:v>
                </c:pt>
                <c:pt idx="1919">
                  <c:v>24.553999999999998</c:v>
                </c:pt>
                <c:pt idx="1920">
                  <c:v>24.58</c:v>
                </c:pt>
                <c:pt idx="1921">
                  <c:v>24.605999999999998</c:v>
                </c:pt>
                <c:pt idx="1922">
                  <c:v>24.632000000000001</c:v>
                </c:pt>
                <c:pt idx="1923">
                  <c:v>24.659000000000002</c:v>
                </c:pt>
                <c:pt idx="1924">
                  <c:v>24.684999999999999</c:v>
                </c:pt>
                <c:pt idx="1925">
                  <c:v>24.710999999999999</c:v>
                </c:pt>
                <c:pt idx="1926">
                  <c:v>24.736999999999998</c:v>
                </c:pt>
                <c:pt idx="1927">
                  <c:v>24.763999999999999</c:v>
                </c:pt>
                <c:pt idx="1928">
                  <c:v>24.788999999999998</c:v>
                </c:pt>
                <c:pt idx="1929">
                  <c:v>24.815999999999999</c:v>
                </c:pt>
                <c:pt idx="1930">
                  <c:v>24.841999999999999</c:v>
                </c:pt>
                <c:pt idx="1931">
                  <c:v>24.867999999999999</c:v>
                </c:pt>
                <c:pt idx="1932">
                  <c:v>24.894000000000002</c:v>
                </c:pt>
                <c:pt idx="1933">
                  <c:v>24.92</c:v>
                </c:pt>
                <c:pt idx="1934">
                  <c:v>24.945999999999998</c:v>
                </c:pt>
                <c:pt idx="1935">
                  <c:v>24.972999999999999</c:v>
                </c:pt>
                <c:pt idx="1936">
                  <c:v>24.998999999999999</c:v>
                </c:pt>
                <c:pt idx="1937">
                  <c:v>25.024999999999999</c:v>
                </c:pt>
                <c:pt idx="1938">
                  <c:v>25.050999999999998</c:v>
                </c:pt>
                <c:pt idx="1939">
                  <c:v>25.077000000000002</c:v>
                </c:pt>
                <c:pt idx="1940">
                  <c:v>25.102999999999998</c:v>
                </c:pt>
                <c:pt idx="1941">
                  <c:v>25.13</c:v>
                </c:pt>
                <c:pt idx="1942">
                  <c:v>25.156000000000002</c:v>
                </c:pt>
                <c:pt idx="1943">
                  <c:v>25.182000000000002</c:v>
                </c:pt>
                <c:pt idx="1944">
                  <c:v>25.207999999999998</c:v>
                </c:pt>
                <c:pt idx="1945">
                  <c:v>25.233999999999998</c:v>
                </c:pt>
                <c:pt idx="1946">
                  <c:v>25.259999999999998</c:v>
                </c:pt>
                <c:pt idx="1947">
                  <c:v>25.286999999999999</c:v>
                </c:pt>
                <c:pt idx="1948">
                  <c:v>25.312999999999999</c:v>
                </c:pt>
                <c:pt idx="1949">
                  <c:v>25.338999999999999</c:v>
                </c:pt>
                <c:pt idx="1950">
                  <c:v>25.364999999999998</c:v>
                </c:pt>
                <c:pt idx="1951">
                  <c:v>25.390999999999998</c:v>
                </c:pt>
                <c:pt idx="1952">
                  <c:v>25.417000000000002</c:v>
                </c:pt>
                <c:pt idx="1953">
                  <c:v>25.444000000000003</c:v>
                </c:pt>
                <c:pt idx="1954">
                  <c:v>25.47</c:v>
                </c:pt>
                <c:pt idx="1955">
                  <c:v>25.495999999999999</c:v>
                </c:pt>
                <c:pt idx="1956">
                  <c:v>25.521999999999998</c:v>
                </c:pt>
                <c:pt idx="1957">
                  <c:v>25.547999999999998</c:v>
                </c:pt>
                <c:pt idx="1958">
                  <c:v>25.573999999999998</c:v>
                </c:pt>
                <c:pt idx="1959">
                  <c:v>25.6</c:v>
                </c:pt>
                <c:pt idx="1960">
                  <c:v>25.626999999999999</c:v>
                </c:pt>
                <c:pt idx="1961">
                  <c:v>25.652999999999999</c:v>
                </c:pt>
                <c:pt idx="1962">
                  <c:v>25.679000000000002</c:v>
                </c:pt>
                <c:pt idx="1963">
                  <c:v>25.705000000000002</c:v>
                </c:pt>
                <c:pt idx="1964">
                  <c:v>25.730999999999998</c:v>
                </c:pt>
                <c:pt idx="1965">
                  <c:v>25.756999999999998</c:v>
                </c:pt>
                <c:pt idx="1966">
                  <c:v>25.783999999999999</c:v>
                </c:pt>
                <c:pt idx="1967">
                  <c:v>25.81</c:v>
                </c:pt>
                <c:pt idx="1968">
                  <c:v>25.835999999999999</c:v>
                </c:pt>
                <c:pt idx="1969">
                  <c:v>25.861999999999998</c:v>
                </c:pt>
                <c:pt idx="1970">
                  <c:v>25.887999999999998</c:v>
                </c:pt>
                <c:pt idx="1971">
                  <c:v>25.913999999999998</c:v>
                </c:pt>
                <c:pt idx="1972">
                  <c:v>25.941000000000003</c:v>
                </c:pt>
                <c:pt idx="1973">
                  <c:v>25.967000000000002</c:v>
                </c:pt>
                <c:pt idx="1974">
                  <c:v>25.992999999999999</c:v>
                </c:pt>
                <c:pt idx="1975">
                  <c:v>26.018999999999998</c:v>
                </c:pt>
                <c:pt idx="1976">
                  <c:v>26.044999999999998</c:v>
                </c:pt>
                <c:pt idx="1977">
                  <c:v>26.070999999999998</c:v>
                </c:pt>
                <c:pt idx="1978">
                  <c:v>26.097999999999999</c:v>
                </c:pt>
                <c:pt idx="1979">
                  <c:v>26.123999999999999</c:v>
                </c:pt>
                <c:pt idx="1980">
                  <c:v>26.15</c:v>
                </c:pt>
                <c:pt idx="1981">
                  <c:v>26.175999999999998</c:v>
                </c:pt>
                <c:pt idx="1982">
                  <c:v>26.202000000000002</c:v>
                </c:pt>
                <c:pt idx="1983">
                  <c:v>26.228000000000002</c:v>
                </c:pt>
                <c:pt idx="1984">
                  <c:v>26.254999999999999</c:v>
                </c:pt>
                <c:pt idx="1985">
                  <c:v>26.280999999999999</c:v>
                </c:pt>
                <c:pt idx="1986">
                  <c:v>26.306999999999999</c:v>
                </c:pt>
                <c:pt idx="1987">
                  <c:v>26.332999999999998</c:v>
                </c:pt>
                <c:pt idx="1988">
                  <c:v>26.358999999999998</c:v>
                </c:pt>
                <c:pt idx="1989">
                  <c:v>26.385000000000002</c:v>
                </c:pt>
                <c:pt idx="1990">
                  <c:v>26.411999999999999</c:v>
                </c:pt>
                <c:pt idx="1991">
                  <c:v>26.437999999999999</c:v>
                </c:pt>
                <c:pt idx="1992">
                  <c:v>26.464000000000002</c:v>
                </c:pt>
                <c:pt idx="1993">
                  <c:v>26.490000000000002</c:v>
                </c:pt>
                <c:pt idx="1994">
                  <c:v>26.515999999999998</c:v>
                </c:pt>
                <c:pt idx="1995">
                  <c:v>26.541999999999998</c:v>
                </c:pt>
                <c:pt idx="1996">
                  <c:v>26.568999999999999</c:v>
                </c:pt>
                <c:pt idx="1997">
                  <c:v>26.594999999999999</c:v>
                </c:pt>
                <c:pt idx="1998">
                  <c:v>26.620999999999999</c:v>
                </c:pt>
                <c:pt idx="1999">
                  <c:v>26.646999999999998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50464"/>
        <c:axId val="388751024"/>
      </c:scatterChart>
      <c:valAx>
        <c:axId val="388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51024"/>
        <c:crosses val="autoZero"/>
        <c:crossBetween val="midCat"/>
      </c:valAx>
      <c:valAx>
        <c:axId val="388751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5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LOS</a:t>
            </a:r>
            <a:r>
              <a:rPr lang="es-MX" baseline="0"/>
              <a:t> REYES</a:t>
            </a:r>
            <a:endParaRPr lang="es-MX"/>
          </a:p>
        </c:rich>
      </c:tx>
      <c:layout>
        <c:manualLayout>
          <c:xMode val="edge"/>
          <c:yMode val="edge"/>
          <c:x val="0.80687835030393185"/>
          <c:y val="0.8291666666666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Presas!$EW$4:$EW$2404</c:f>
              <c:numCache>
                <c:formatCode>0.00</c:formatCode>
                <c:ptCount val="2401"/>
                <c:pt idx="0">
                  <c:v>1335.01</c:v>
                </c:pt>
                <c:pt idx="1">
                  <c:v>1335.02</c:v>
                </c:pt>
                <c:pt idx="2">
                  <c:v>1335.03</c:v>
                </c:pt>
                <c:pt idx="3">
                  <c:v>1335.04</c:v>
                </c:pt>
                <c:pt idx="4">
                  <c:v>1335.05</c:v>
                </c:pt>
                <c:pt idx="5">
                  <c:v>1335.06</c:v>
                </c:pt>
                <c:pt idx="6">
                  <c:v>1335.07</c:v>
                </c:pt>
                <c:pt idx="7">
                  <c:v>1335.08</c:v>
                </c:pt>
                <c:pt idx="8">
                  <c:v>1335.09</c:v>
                </c:pt>
                <c:pt idx="9">
                  <c:v>1335.1</c:v>
                </c:pt>
                <c:pt idx="10">
                  <c:v>1335.11</c:v>
                </c:pt>
                <c:pt idx="11">
                  <c:v>1335.12</c:v>
                </c:pt>
                <c:pt idx="12">
                  <c:v>1335.13</c:v>
                </c:pt>
                <c:pt idx="13">
                  <c:v>1335.14</c:v>
                </c:pt>
                <c:pt idx="14">
                  <c:v>1335.15</c:v>
                </c:pt>
                <c:pt idx="15">
                  <c:v>1335.16</c:v>
                </c:pt>
                <c:pt idx="16">
                  <c:v>1335.17</c:v>
                </c:pt>
                <c:pt idx="17">
                  <c:v>1335.18</c:v>
                </c:pt>
                <c:pt idx="18">
                  <c:v>1335.19</c:v>
                </c:pt>
                <c:pt idx="19">
                  <c:v>1335.2</c:v>
                </c:pt>
                <c:pt idx="20">
                  <c:v>1335.21</c:v>
                </c:pt>
                <c:pt idx="21">
                  <c:v>1335.22</c:v>
                </c:pt>
                <c:pt idx="22">
                  <c:v>1335.23</c:v>
                </c:pt>
                <c:pt idx="23">
                  <c:v>1335.24</c:v>
                </c:pt>
                <c:pt idx="24">
                  <c:v>1335.25</c:v>
                </c:pt>
                <c:pt idx="25">
                  <c:v>1335.26</c:v>
                </c:pt>
                <c:pt idx="26">
                  <c:v>1335.27</c:v>
                </c:pt>
                <c:pt idx="27">
                  <c:v>1335.28</c:v>
                </c:pt>
                <c:pt idx="28">
                  <c:v>1335.29</c:v>
                </c:pt>
                <c:pt idx="29">
                  <c:v>1335.3</c:v>
                </c:pt>
                <c:pt idx="30">
                  <c:v>1335.31</c:v>
                </c:pt>
                <c:pt idx="31">
                  <c:v>1335.32</c:v>
                </c:pt>
                <c:pt idx="32">
                  <c:v>1335.33</c:v>
                </c:pt>
                <c:pt idx="33">
                  <c:v>1335.34</c:v>
                </c:pt>
                <c:pt idx="34">
                  <c:v>1335.35</c:v>
                </c:pt>
                <c:pt idx="35">
                  <c:v>1335.36</c:v>
                </c:pt>
                <c:pt idx="36">
                  <c:v>1335.37</c:v>
                </c:pt>
                <c:pt idx="37">
                  <c:v>1335.38</c:v>
                </c:pt>
                <c:pt idx="38">
                  <c:v>1335.39</c:v>
                </c:pt>
                <c:pt idx="39">
                  <c:v>1335.4</c:v>
                </c:pt>
                <c:pt idx="40">
                  <c:v>1335.41</c:v>
                </c:pt>
                <c:pt idx="41">
                  <c:v>1335.42</c:v>
                </c:pt>
                <c:pt idx="42">
                  <c:v>1335.43</c:v>
                </c:pt>
                <c:pt idx="43">
                  <c:v>1335.44</c:v>
                </c:pt>
                <c:pt idx="44">
                  <c:v>1335.45</c:v>
                </c:pt>
                <c:pt idx="45">
                  <c:v>1335.46</c:v>
                </c:pt>
                <c:pt idx="46">
                  <c:v>1335.47</c:v>
                </c:pt>
                <c:pt idx="47">
                  <c:v>1335.48</c:v>
                </c:pt>
                <c:pt idx="48">
                  <c:v>1335.49</c:v>
                </c:pt>
                <c:pt idx="49">
                  <c:v>1335.5</c:v>
                </c:pt>
                <c:pt idx="50">
                  <c:v>1335.51</c:v>
                </c:pt>
                <c:pt idx="51">
                  <c:v>1335.52</c:v>
                </c:pt>
                <c:pt idx="52">
                  <c:v>1335.53</c:v>
                </c:pt>
                <c:pt idx="53">
                  <c:v>1335.54</c:v>
                </c:pt>
                <c:pt idx="54">
                  <c:v>1335.55</c:v>
                </c:pt>
                <c:pt idx="55">
                  <c:v>1335.56</c:v>
                </c:pt>
                <c:pt idx="56">
                  <c:v>1335.57</c:v>
                </c:pt>
                <c:pt idx="57">
                  <c:v>1335.58</c:v>
                </c:pt>
                <c:pt idx="58">
                  <c:v>1335.59</c:v>
                </c:pt>
                <c:pt idx="59">
                  <c:v>1335.6</c:v>
                </c:pt>
                <c:pt idx="60">
                  <c:v>1335.61</c:v>
                </c:pt>
                <c:pt idx="61">
                  <c:v>1335.62</c:v>
                </c:pt>
                <c:pt idx="62">
                  <c:v>1335.63</c:v>
                </c:pt>
                <c:pt idx="63">
                  <c:v>1335.64</c:v>
                </c:pt>
                <c:pt idx="64">
                  <c:v>1335.65</c:v>
                </c:pt>
                <c:pt idx="65">
                  <c:v>1335.66</c:v>
                </c:pt>
                <c:pt idx="66">
                  <c:v>1335.67</c:v>
                </c:pt>
                <c:pt idx="67">
                  <c:v>1335.68</c:v>
                </c:pt>
                <c:pt idx="68">
                  <c:v>1335.69</c:v>
                </c:pt>
                <c:pt idx="69">
                  <c:v>1335.7</c:v>
                </c:pt>
                <c:pt idx="70">
                  <c:v>1335.71</c:v>
                </c:pt>
                <c:pt idx="71">
                  <c:v>1335.72</c:v>
                </c:pt>
                <c:pt idx="72">
                  <c:v>1335.73</c:v>
                </c:pt>
                <c:pt idx="73">
                  <c:v>1335.74</c:v>
                </c:pt>
                <c:pt idx="74">
                  <c:v>1335.75</c:v>
                </c:pt>
                <c:pt idx="75">
                  <c:v>1335.76</c:v>
                </c:pt>
                <c:pt idx="76">
                  <c:v>1335.77</c:v>
                </c:pt>
                <c:pt idx="77">
                  <c:v>1335.78</c:v>
                </c:pt>
                <c:pt idx="78">
                  <c:v>1335.79</c:v>
                </c:pt>
                <c:pt idx="79">
                  <c:v>1335.8</c:v>
                </c:pt>
                <c:pt idx="80">
                  <c:v>1335.81</c:v>
                </c:pt>
                <c:pt idx="81">
                  <c:v>1335.82</c:v>
                </c:pt>
                <c:pt idx="82">
                  <c:v>1335.83</c:v>
                </c:pt>
                <c:pt idx="83">
                  <c:v>1335.84</c:v>
                </c:pt>
                <c:pt idx="84">
                  <c:v>1335.85</c:v>
                </c:pt>
                <c:pt idx="85">
                  <c:v>1335.86</c:v>
                </c:pt>
                <c:pt idx="86">
                  <c:v>1335.87</c:v>
                </c:pt>
                <c:pt idx="87">
                  <c:v>1335.88</c:v>
                </c:pt>
                <c:pt idx="88">
                  <c:v>1335.89</c:v>
                </c:pt>
                <c:pt idx="89">
                  <c:v>1335.9</c:v>
                </c:pt>
                <c:pt idx="90">
                  <c:v>1335.91</c:v>
                </c:pt>
                <c:pt idx="91">
                  <c:v>1335.92</c:v>
                </c:pt>
                <c:pt idx="92">
                  <c:v>1335.93</c:v>
                </c:pt>
                <c:pt idx="93">
                  <c:v>1335.94</c:v>
                </c:pt>
                <c:pt idx="94">
                  <c:v>1335.95</c:v>
                </c:pt>
                <c:pt idx="95">
                  <c:v>1335.96</c:v>
                </c:pt>
                <c:pt idx="96">
                  <c:v>1335.97</c:v>
                </c:pt>
                <c:pt idx="97">
                  <c:v>1335.98</c:v>
                </c:pt>
                <c:pt idx="98">
                  <c:v>1335.99</c:v>
                </c:pt>
                <c:pt idx="99">
                  <c:v>1336</c:v>
                </c:pt>
                <c:pt idx="100">
                  <c:v>1336.01</c:v>
                </c:pt>
                <c:pt idx="101">
                  <c:v>1336.02</c:v>
                </c:pt>
                <c:pt idx="102">
                  <c:v>1336.03</c:v>
                </c:pt>
                <c:pt idx="103">
                  <c:v>1336.04</c:v>
                </c:pt>
                <c:pt idx="104">
                  <c:v>1336.05</c:v>
                </c:pt>
                <c:pt idx="105">
                  <c:v>1336.06</c:v>
                </c:pt>
                <c:pt idx="106">
                  <c:v>1336.07</c:v>
                </c:pt>
                <c:pt idx="107">
                  <c:v>1336.08</c:v>
                </c:pt>
                <c:pt idx="108">
                  <c:v>1336.09</c:v>
                </c:pt>
                <c:pt idx="109">
                  <c:v>1336.1</c:v>
                </c:pt>
                <c:pt idx="110">
                  <c:v>1336.11</c:v>
                </c:pt>
                <c:pt idx="111">
                  <c:v>1336.12</c:v>
                </c:pt>
                <c:pt idx="112">
                  <c:v>1336.13</c:v>
                </c:pt>
                <c:pt idx="113">
                  <c:v>1336.14</c:v>
                </c:pt>
                <c:pt idx="114">
                  <c:v>1336.15</c:v>
                </c:pt>
                <c:pt idx="115">
                  <c:v>1336.16</c:v>
                </c:pt>
                <c:pt idx="116">
                  <c:v>1336.17</c:v>
                </c:pt>
                <c:pt idx="117">
                  <c:v>1336.18</c:v>
                </c:pt>
                <c:pt idx="118">
                  <c:v>1336.19</c:v>
                </c:pt>
                <c:pt idx="119">
                  <c:v>1336.2</c:v>
                </c:pt>
                <c:pt idx="120">
                  <c:v>1336.21</c:v>
                </c:pt>
                <c:pt idx="121">
                  <c:v>1336.22</c:v>
                </c:pt>
                <c:pt idx="122">
                  <c:v>1336.23</c:v>
                </c:pt>
                <c:pt idx="123">
                  <c:v>1336.24</c:v>
                </c:pt>
                <c:pt idx="124">
                  <c:v>1336.25</c:v>
                </c:pt>
                <c:pt idx="125">
                  <c:v>1336.26</c:v>
                </c:pt>
                <c:pt idx="126">
                  <c:v>1336.27</c:v>
                </c:pt>
                <c:pt idx="127">
                  <c:v>1336.28</c:v>
                </c:pt>
                <c:pt idx="128">
                  <c:v>1336.29</c:v>
                </c:pt>
                <c:pt idx="129">
                  <c:v>1336.3</c:v>
                </c:pt>
                <c:pt idx="130">
                  <c:v>1336.31</c:v>
                </c:pt>
                <c:pt idx="131">
                  <c:v>1336.32</c:v>
                </c:pt>
                <c:pt idx="132">
                  <c:v>1336.33</c:v>
                </c:pt>
                <c:pt idx="133">
                  <c:v>1336.34</c:v>
                </c:pt>
                <c:pt idx="134">
                  <c:v>1336.35</c:v>
                </c:pt>
                <c:pt idx="135">
                  <c:v>1336.36</c:v>
                </c:pt>
                <c:pt idx="136">
                  <c:v>1336.37</c:v>
                </c:pt>
                <c:pt idx="137">
                  <c:v>1336.38</c:v>
                </c:pt>
                <c:pt idx="138">
                  <c:v>1336.39</c:v>
                </c:pt>
                <c:pt idx="139">
                  <c:v>1336.4</c:v>
                </c:pt>
                <c:pt idx="140">
                  <c:v>1336.41</c:v>
                </c:pt>
                <c:pt idx="141">
                  <c:v>1336.42</c:v>
                </c:pt>
                <c:pt idx="142">
                  <c:v>1336.43</c:v>
                </c:pt>
                <c:pt idx="143">
                  <c:v>1336.44</c:v>
                </c:pt>
                <c:pt idx="144">
                  <c:v>1336.45</c:v>
                </c:pt>
                <c:pt idx="145">
                  <c:v>1336.46</c:v>
                </c:pt>
                <c:pt idx="146">
                  <c:v>1336.47</c:v>
                </c:pt>
                <c:pt idx="147">
                  <c:v>1336.48</c:v>
                </c:pt>
                <c:pt idx="148">
                  <c:v>1336.49</c:v>
                </c:pt>
                <c:pt idx="149">
                  <c:v>1336.5</c:v>
                </c:pt>
                <c:pt idx="150">
                  <c:v>1336.51</c:v>
                </c:pt>
                <c:pt idx="151">
                  <c:v>1336.52</c:v>
                </c:pt>
                <c:pt idx="152">
                  <c:v>1336.53</c:v>
                </c:pt>
                <c:pt idx="153">
                  <c:v>1336.54</c:v>
                </c:pt>
                <c:pt idx="154">
                  <c:v>1336.55</c:v>
                </c:pt>
                <c:pt idx="155">
                  <c:v>1336.56</c:v>
                </c:pt>
                <c:pt idx="156">
                  <c:v>1336.57</c:v>
                </c:pt>
                <c:pt idx="157">
                  <c:v>1336.58</c:v>
                </c:pt>
                <c:pt idx="158">
                  <c:v>1336.59</c:v>
                </c:pt>
                <c:pt idx="159">
                  <c:v>1336.6</c:v>
                </c:pt>
                <c:pt idx="160">
                  <c:v>1336.61</c:v>
                </c:pt>
                <c:pt idx="161">
                  <c:v>1336.62</c:v>
                </c:pt>
                <c:pt idx="162">
                  <c:v>1336.63</c:v>
                </c:pt>
                <c:pt idx="163">
                  <c:v>1336.64</c:v>
                </c:pt>
                <c:pt idx="164">
                  <c:v>1336.65</c:v>
                </c:pt>
                <c:pt idx="165">
                  <c:v>1336.66</c:v>
                </c:pt>
                <c:pt idx="166">
                  <c:v>1336.67</c:v>
                </c:pt>
                <c:pt idx="167">
                  <c:v>1336.68</c:v>
                </c:pt>
                <c:pt idx="168">
                  <c:v>1336.69</c:v>
                </c:pt>
                <c:pt idx="169">
                  <c:v>1336.7</c:v>
                </c:pt>
                <c:pt idx="170">
                  <c:v>1336.71</c:v>
                </c:pt>
                <c:pt idx="171">
                  <c:v>1336.72</c:v>
                </c:pt>
                <c:pt idx="172">
                  <c:v>1336.73</c:v>
                </c:pt>
                <c:pt idx="173">
                  <c:v>1336.74</c:v>
                </c:pt>
                <c:pt idx="174">
                  <c:v>1336.75</c:v>
                </c:pt>
                <c:pt idx="175">
                  <c:v>1336.76</c:v>
                </c:pt>
                <c:pt idx="176">
                  <c:v>1336.77</c:v>
                </c:pt>
                <c:pt idx="177">
                  <c:v>1336.78</c:v>
                </c:pt>
                <c:pt idx="178">
                  <c:v>1336.79</c:v>
                </c:pt>
                <c:pt idx="179">
                  <c:v>1336.8</c:v>
                </c:pt>
                <c:pt idx="180">
                  <c:v>1336.81</c:v>
                </c:pt>
                <c:pt idx="181">
                  <c:v>1336.82</c:v>
                </c:pt>
                <c:pt idx="182">
                  <c:v>1336.83</c:v>
                </c:pt>
                <c:pt idx="183">
                  <c:v>1336.84</c:v>
                </c:pt>
                <c:pt idx="184">
                  <c:v>1336.85</c:v>
                </c:pt>
                <c:pt idx="185">
                  <c:v>1336.86</c:v>
                </c:pt>
                <c:pt idx="186">
                  <c:v>1336.87</c:v>
                </c:pt>
                <c:pt idx="187">
                  <c:v>1336.88</c:v>
                </c:pt>
                <c:pt idx="188">
                  <c:v>1336.89</c:v>
                </c:pt>
                <c:pt idx="189">
                  <c:v>1336.9</c:v>
                </c:pt>
                <c:pt idx="190">
                  <c:v>1336.91</c:v>
                </c:pt>
                <c:pt idx="191">
                  <c:v>1336.92</c:v>
                </c:pt>
                <c:pt idx="192">
                  <c:v>1336.93</c:v>
                </c:pt>
                <c:pt idx="193">
                  <c:v>1336.94</c:v>
                </c:pt>
                <c:pt idx="194">
                  <c:v>1336.95</c:v>
                </c:pt>
                <c:pt idx="195">
                  <c:v>1336.96</c:v>
                </c:pt>
                <c:pt idx="196">
                  <c:v>1336.97</c:v>
                </c:pt>
                <c:pt idx="197">
                  <c:v>1336.98</c:v>
                </c:pt>
                <c:pt idx="198">
                  <c:v>1336.99</c:v>
                </c:pt>
                <c:pt idx="199">
                  <c:v>1337</c:v>
                </c:pt>
                <c:pt idx="200">
                  <c:v>1337.01</c:v>
                </c:pt>
                <c:pt idx="201">
                  <c:v>1337.02</c:v>
                </c:pt>
                <c:pt idx="202">
                  <c:v>1337.03</c:v>
                </c:pt>
                <c:pt idx="203">
                  <c:v>1337.04</c:v>
                </c:pt>
                <c:pt idx="204">
                  <c:v>1337.05</c:v>
                </c:pt>
                <c:pt idx="205">
                  <c:v>1337.06</c:v>
                </c:pt>
                <c:pt idx="206">
                  <c:v>1337.07</c:v>
                </c:pt>
                <c:pt idx="207">
                  <c:v>1337.08</c:v>
                </c:pt>
                <c:pt idx="208">
                  <c:v>1337.09</c:v>
                </c:pt>
                <c:pt idx="209">
                  <c:v>1337.1</c:v>
                </c:pt>
                <c:pt idx="210">
                  <c:v>1337.11</c:v>
                </c:pt>
                <c:pt idx="211">
                  <c:v>1337.12</c:v>
                </c:pt>
                <c:pt idx="212">
                  <c:v>1337.13</c:v>
                </c:pt>
                <c:pt idx="213">
                  <c:v>1337.14</c:v>
                </c:pt>
                <c:pt idx="214">
                  <c:v>1337.15</c:v>
                </c:pt>
                <c:pt idx="215">
                  <c:v>1337.16</c:v>
                </c:pt>
                <c:pt idx="216">
                  <c:v>1337.17</c:v>
                </c:pt>
                <c:pt idx="217">
                  <c:v>1337.18</c:v>
                </c:pt>
                <c:pt idx="218">
                  <c:v>1337.19</c:v>
                </c:pt>
                <c:pt idx="219">
                  <c:v>1337.2</c:v>
                </c:pt>
                <c:pt idx="220">
                  <c:v>1337.21</c:v>
                </c:pt>
                <c:pt idx="221">
                  <c:v>1337.22</c:v>
                </c:pt>
                <c:pt idx="222">
                  <c:v>1337.23</c:v>
                </c:pt>
                <c:pt idx="223">
                  <c:v>1337.24</c:v>
                </c:pt>
                <c:pt idx="224">
                  <c:v>1337.25</c:v>
                </c:pt>
                <c:pt idx="225">
                  <c:v>1337.26</c:v>
                </c:pt>
                <c:pt idx="226">
                  <c:v>1337.27</c:v>
                </c:pt>
                <c:pt idx="227">
                  <c:v>1337.28</c:v>
                </c:pt>
                <c:pt idx="228">
                  <c:v>1337.29</c:v>
                </c:pt>
                <c:pt idx="229">
                  <c:v>1337.3</c:v>
                </c:pt>
                <c:pt idx="230">
                  <c:v>1337.31</c:v>
                </c:pt>
                <c:pt idx="231">
                  <c:v>1337.32</c:v>
                </c:pt>
                <c:pt idx="232">
                  <c:v>1337.33</c:v>
                </c:pt>
                <c:pt idx="233">
                  <c:v>1337.34</c:v>
                </c:pt>
                <c:pt idx="234">
                  <c:v>1337.35</c:v>
                </c:pt>
                <c:pt idx="235">
                  <c:v>1337.36</c:v>
                </c:pt>
                <c:pt idx="236">
                  <c:v>1337.37</c:v>
                </c:pt>
                <c:pt idx="237">
                  <c:v>1337.38</c:v>
                </c:pt>
                <c:pt idx="238">
                  <c:v>1337.39</c:v>
                </c:pt>
                <c:pt idx="239">
                  <c:v>1337.4</c:v>
                </c:pt>
                <c:pt idx="240">
                  <c:v>1337.41</c:v>
                </c:pt>
                <c:pt idx="241">
                  <c:v>1337.42</c:v>
                </c:pt>
                <c:pt idx="242">
                  <c:v>1337.43</c:v>
                </c:pt>
                <c:pt idx="243">
                  <c:v>1337.44</c:v>
                </c:pt>
                <c:pt idx="244">
                  <c:v>1337.45</c:v>
                </c:pt>
                <c:pt idx="245">
                  <c:v>1337.46</c:v>
                </c:pt>
                <c:pt idx="246">
                  <c:v>1337.47</c:v>
                </c:pt>
                <c:pt idx="247">
                  <c:v>1337.48</c:v>
                </c:pt>
                <c:pt idx="248">
                  <c:v>1337.49</c:v>
                </c:pt>
                <c:pt idx="249">
                  <c:v>1337.5</c:v>
                </c:pt>
                <c:pt idx="250">
                  <c:v>1337.51</c:v>
                </c:pt>
                <c:pt idx="251">
                  <c:v>1337.52</c:v>
                </c:pt>
                <c:pt idx="252">
                  <c:v>1337.53</c:v>
                </c:pt>
                <c:pt idx="253">
                  <c:v>1337.54</c:v>
                </c:pt>
                <c:pt idx="254">
                  <c:v>1337.55</c:v>
                </c:pt>
                <c:pt idx="255">
                  <c:v>1337.56</c:v>
                </c:pt>
                <c:pt idx="256">
                  <c:v>1337.57</c:v>
                </c:pt>
                <c:pt idx="257">
                  <c:v>1337.58</c:v>
                </c:pt>
                <c:pt idx="258">
                  <c:v>1337.59</c:v>
                </c:pt>
                <c:pt idx="259">
                  <c:v>1337.6</c:v>
                </c:pt>
                <c:pt idx="260">
                  <c:v>1337.61</c:v>
                </c:pt>
                <c:pt idx="261">
                  <c:v>1337.62</c:v>
                </c:pt>
                <c:pt idx="262">
                  <c:v>1337.63</c:v>
                </c:pt>
                <c:pt idx="263">
                  <c:v>1337.64</c:v>
                </c:pt>
                <c:pt idx="264">
                  <c:v>1337.65</c:v>
                </c:pt>
                <c:pt idx="265">
                  <c:v>1337.66</c:v>
                </c:pt>
                <c:pt idx="266">
                  <c:v>1337.67</c:v>
                </c:pt>
                <c:pt idx="267">
                  <c:v>1337.68</c:v>
                </c:pt>
                <c:pt idx="268">
                  <c:v>1337.69</c:v>
                </c:pt>
                <c:pt idx="269">
                  <c:v>1337.7</c:v>
                </c:pt>
                <c:pt idx="270">
                  <c:v>1337.71</c:v>
                </c:pt>
                <c:pt idx="271">
                  <c:v>1337.72</c:v>
                </c:pt>
                <c:pt idx="272">
                  <c:v>1337.73</c:v>
                </c:pt>
                <c:pt idx="273">
                  <c:v>1337.74</c:v>
                </c:pt>
                <c:pt idx="274">
                  <c:v>1337.75</c:v>
                </c:pt>
                <c:pt idx="275">
                  <c:v>1337.76</c:v>
                </c:pt>
                <c:pt idx="276">
                  <c:v>1337.77</c:v>
                </c:pt>
                <c:pt idx="277">
                  <c:v>1337.78</c:v>
                </c:pt>
                <c:pt idx="278">
                  <c:v>1337.79</c:v>
                </c:pt>
                <c:pt idx="279">
                  <c:v>1337.8</c:v>
                </c:pt>
                <c:pt idx="280">
                  <c:v>1337.81</c:v>
                </c:pt>
                <c:pt idx="281">
                  <c:v>1337.82</c:v>
                </c:pt>
                <c:pt idx="282">
                  <c:v>1337.83</c:v>
                </c:pt>
                <c:pt idx="283">
                  <c:v>1337.84</c:v>
                </c:pt>
                <c:pt idx="284">
                  <c:v>1337.85</c:v>
                </c:pt>
                <c:pt idx="285">
                  <c:v>1337.86</c:v>
                </c:pt>
                <c:pt idx="286">
                  <c:v>1337.87</c:v>
                </c:pt>
                <c:pt idx="287">
                  <c:v>1337.88</c:v>
                </c:pt>
                <c:pt idx="288">
                  <c:v>1337.89</c:v>
                </c:pt>
                <c:pt idx="289">
                  <c:v>1337.9</c:v>
                </c:pt>
                <c:pt idx="290">
                  <c:v>1337.91</c:v>
                </c:pt>
                <c:pt idx="291">
                  <c:v>1337.92</c:v>
                </c:pt>
                <c:pt idx="292">
                  <c:v>1337.93</c:v>
                </c:pt>
                <c:pt idx="293">
                  <c:v>1337.94</c:v>
                </c:pt>
                <c:pt idx="294">
                  <c:v>1337.95</c:v>
                </c:pt>
                <c:pt idx="295">
                  <c:v>1337.96</c:v>
                </c:pt>
                <c:pt idx="296">
                  <c:v>1337.97</c:v>
                </c:pt>
                <c:pt idx="297">
                  <c:v>1337.98</c:v>
                </c:pt>
                <c:pt idx="298">
                  <c:v>1337.99</c:v>
                </c:pt>
                <c:pt idx="299">
                  <c:v>1338</c:v>
                </c:pt>
                <c:pt idx="300">
                  <c:v>1338.01</c:v>
                </c:pt>
                <c:pt idx="301">
                  <c:v>1338.02</c:v>
                </c:pt>
                <c:pt idx="302">
                  <c:v>1338.03</c:v>
                </c:pt>
                <c:pt idx="303">
                  <c:v>1338.04</c:v>
                </c:pt>
                <c:pt idx="304">
                  <c:v>1338.05</c:v>
                </c:pt>
                <c:pt idx="305">
                  <c:v>1338.06</c:v>
                </c:pt>
                <c:pt idx="306">
                  <c:v>1338.07</c:v>
                </c:pt>
                <c:pt idx="307">
                  <c:v>1338.08</c:v>
                </c:pt>
                <c:pt idx="308">
                  <c:v>1338.09</c:v>
                </c:pt>
                <c:pt idx="309">
                  <c:v>1338.1</c:v>
                </c:pt>
                <c:pt idx="310">
                  <c:v>1338.11</c:v>
                </c:pt>
                <c:pt idx="311">
                  <c:v>1338.12</c:v>
                </c:pt>
                <c:pt idx="312">
                  <c:v>1338.13</c:v>
                </c:pt>
                <c:pt idx="313">
                  <c:v>1338.14</c:v>
                </c:pt>
                <c:pt idx="314">
                  <c:v>1338.15</c:v>
                </c:pt>
                <c:pt idx="315">
                  <c:v>1338.16</c:v>
                </c:pt>
                <c:pt idx="316">
                  <c:v>1338.17</c:v>
                </c:pt>
                <c:pt idx="317">
                  <c:v>1338.18</c:v>
                </c:pt>
                <c:pt idx="318">
                  <c:v>1338.19</c:v>
                </c:pt>
                <c:pt idx="319">
                  <c:v>1338.2</c:v>
                </c:pt>
                <c:pt idx="320">
                  <c:v>1338.21</c:v>
                </c:pt>
                <c:pt idx="321">
                  <c:v>1338.22</c:v>
                </c:pt>
                <c:pt idx="322">
                  <c:v>1338.23</c:v>
                </c:pt>
                <c:pt idx="323">
                  <c:v>1338.24</c:v>
                </c:pt>
                <c:pt idx="324">
                  <c:v>1338.25</c:v>
                </c:pt>
                <c:pt idx="325">
                  <c:v>1338.26</c:v>
                </c:pt>
                <c:pt idx="326">
                  <c:v>1338.27</c:v>
                </c:pt>
                <c:pt idx="327">
                  <c:v>1338.28</c:v>
                </c:pt>
                <c:pt idx="328">
                  <c:v>1338.29</c:v>
                </c:pt>
                <c:pt idx="329">
                  <c:v>1338.3</c:v>
                </c:pt>
                <c:pt idx="330">
                  <c:v>1338.31</c:v>
                </c:pt>
                <c:pt idx="331">
                  <c:v>1338.32</c:v>
                </c:pt>
                <c:pt idx="332">
                  <c:v>1338.33</c:v>
                </c:pt>
                <c:pt idx="333">
                  <c:v>1338.34</c:v>
                </c:pt>
                <c:pt idx="334">
                  <c:v>1338.35</c:v>
                </c:pt>
                <c:pt idx="335">
                  <c:v>1338.36</c:v>
                </c:pt>
                <c:pt idx="336">
                  <c:v>1338.37</c:v>
                </c:pt>
                <c:pt idx="337">
                  <c:v>1338.38</c:v>
                </c:pt>
                <c:pt idx="338">
                  <c:v>1338.39</c:v>
                </c:pt>
                <c:pt idx="339">
                  <c:v>1338.4</c:v>
                </c:pt>
                <c:pt idx="340">
                  <c:v>1338.41</c:v>
                </c:pt>
                <c:pt idx="341">
                  <c:v>1338.42</c:v>
                </c:pt>
                <c:pt idx="342">
                  <c:v>1338.43</c:v>
                </c:pt>
                <c:pt idx="343">
                  <c:v>1338.44</c:v>
                </c:pt>
                <c:pt idx="344">
                  <c:v>1338.45</c:v>
                </c:pt>
                <c:pt idx="345">
                  <c:v>1338.46</c:v>
                </c:pt>
                <c:pt idx="346">
                  <c:v>1338.47</c:v>
                </c:pt>
                <c:pt idx="347">
                  <c:v>1338.48</c:v>
                </c:pt>
                <c:pt idx="348">
                  <c:v>1338.49</c:v>
                </c:pt>
                <c:pt idx="349">
                  <c:v>1338.5</c:v>
                </c:pt>
                <c:pt idx="350">
                  <c:v>1338.51</c:v>
                </c:pt>
                <c:pt idx="351">
                  <c:v>1338.52</c:v>
                </c:pt>
                <c:pt idx="352">
                  <c:v>1338.53</c:v>
                </c:pt>
                <c:pt idx="353">
                  <c:v>1338.54</c:v>
                </c:pt>
                <c:pt idx="354">
                  <c:v>1338.55</c:v>
                </c:pt>
                <c:pt idx="355">
                  <c:v>1338.56</c:v>
                </c:pt>
                <c:pt idx="356">
                  <c:v>1338.57</c:v>
                </c:pt>
                <c:pt idx="357">
                  <c:v>1338.58</c:v>
                </c:pt>
                <c:pt idx="358">
                  <c:v>1338.59</c:v>
                </c:pt>
                <c:pt idx="359">
                  <c:v>1338.6</c:v>
                </c:pt>
                <c:pt idx="360">
                  <c:v>1338.61</c:v>
                </c:pt>
                <c:pt idx="361">
                  <c:v>1338.62</c:v>
                </c:pt>
                <c:pt idx="362">
                  <c:v>1338.63</c:v>
                </c:pt>
                <c:pt idx="363">
                  <c:v>1338.64</c:v>
                </c:pt>
                <c:pt idx="364">
                  <c:v>1338.65</c:v>
                </c:pt>
                <c:pt idx="365">
                  <c:v>1338.66</c:v>
                </c:pt>
                <c:pt idx="366">
                  <c:v>1338.67</c:v>
                </c:pt>
                <c:pt idx="367">
                  <c:v>1338.68</c:v>
                </c:pt>
                <c:pt idx="368">
                  <c:v>1338.69</c:v>
                </c:pt>
                <c:pt idx="369">
                  <c:v>1338.7</c:v>
                </c:pt>
                <c:pt idx="370">
                  <c:v>1338.71</c:v>
                </c:pt>
                <c:pt idx="371">
                  <c:v>1338.72</c:v>
                </c:pt>
                <c:pt idx="372">
                  <c:v>1338.73</c:v>
                </c:pt>
                <c:pt idx="373">
                  <c:v>1338.74</c:v>
                </c:pt>
                <c:pt idx="374">
                  <c:v>1338.75</c:v>
                </c:pt>
                <c:pt idx="375">
                  <c:v>1338.76</c:v>
                </c:pt>
                <c:pt idx="376">
                  <c:v>1338.77</c:v>
                </c:pt>
                <c:pt idx="377">
                  <c:v>1338.78</c:v>
                </c:pt>
                <c:pt idx="378">
                  <c:v>1338.79</c:v>
                </c:pt>
                <c:pt idx="379">
                  <c:v>1338.8</c:v>
                </c:pt>
                <c:pt idx="380">
                  <c:v>1338.81</c:v>
                </c:pt>
                <c:pt idx="381">
                  <c:v>1338.82</c:v>
                </c:pt>
                <c:pt idx="382">
                  <c:v>1338.83</c:v>
                </c:pt>
                <c:pt idx="383">
                  <c:v>1338.84</c:v>
                </c:pt>
                <c:pt idx="384">
                  <c:v>1338.85</c:v>
                </c:pt>
                <c:pt idx="385">
                  <c:v>1338.86</c:v>
                </c:pt>
                <c:pt idx="386">
                  <c:v>1338.87</c:v>
                </c:pt>
                <c:pt idx="387">
                  <c:v>1338.88</c:v>
                </c:pt>
                <c:pt idx="388">
                  <c:v>1338.89</c:v>
                </c:pt>
                <c:pt idx="389">
                  <c:v>1338.9</c:v>
                </c:pt>
                <c:pt idx="390">
                  <c:v>1338.91</c:v>
                </c:pt>
                <c:pt idx="391">
                  <c:v>1338.92</c:v>
                </c:pt>
                <c:pt idx="392">
                  <c:v>1338.93</c:v>
                </c:pt>
                <c:pt idx="393">
                  <c:v>1338.94</c:v>
                </c:pt>
                <c:pt idx="394">
                  <c:v>1338.95</c:v>
                </c:pt>
                <c:pt idx="395">
                  <c:v>1338.96</c:v>
                </c:pt>
                <c:pt idx="396">
                  <c:v>1338.97</c:v>
                </c:pt>
                <c:pt idx="397">
                  <c:v>1338.98</c:v>
                </c:pt>
                <c:pt idx="398">
                  <c:v>1338.99</c:v>
                </c:pt>
                <c:pt idx="399">
                  <c:v>1339</c:v>
                </c:pt>
                <c:pt idx="400">
                  <c:v>1339.01</c:v>
                </c:pt>
                <c:pt idx="401">
                  <c:v>1339.02</c:v>
                </c:pt>
                <c:pt idx="402">
                  <c:v>1339.03</c:v>
                </c:pt>
                <c:pt idx="403">
                  <c:v>1339.04</c:v>
                </c:pt>
                <c:pt idx="404">
                  <c:v>1339.05</c:v>
                </c:pt>
                <c:pt idx="405">
                  <c:v>1339.06</c:v>
                </c:pt>
                <c:pt idx="406">
                  <c:v>1339.07</c:v>
                </c:pt>
                <c:pt idx="407">
                  <c:v>1339.08</c:v>
                </c:pt>
                <c:pt idx="408">
                  <c:v>1339.09</c:v>
                </c:pt>
                <c:pt idx="409">
                  <c:v>1339.1</c:v>
                </c:pt>
                <c:pt idx="410">
                  <c:v>1339.11</c:v>
                </c:pt>
                <c:pt idx="411">
                  <c:v>1339.12</c:v>
                </c:pt>
                <c:pt idx="412">
                  <c:v>1339.13</c:v>
                </c:pt>
                <c:pt idx="413">
                  <c:v>1339.14</c:v>
                </c:pt>
                <c:pt idx="414">
                  <c:v>1339.15</c:v>
                </c:pt>
                <c:pt idx="415">
                  <c:v>1339.16</c:v>
                </c:pt>
                <c:pt idx="416">
                  <c:v>1339.17</c:v>
                </c:pt>
                <c:pt idx="417">
                  <c:v>1339.18</c:v>
                </c:pt>
                <c:pt idx="418">
                  <c:v>1339.19</c:v>
                </c:pt>
                <c:pt idx="419">
                  <c:v>1339.2</c:v>
                </c:pt>
                <c:pt idx="420">
                  <c:v>1339.21</c:v>
                </c:pt>
                <c:pt idx="421">
                  <c:v>1339.22</c:v>
                </c:pt>
                <c:pt idx="422">
                  <c:v>1339.23</c:v>
                </c:pt>
                <c:pt idx="423">
                  <c:v>1339.24</c:v>
                </c:pt>
                <c:pt idx="424">
                  <c:v>1339.25</c:v>
                </c:pt>
                <c:pt idx="425">
                  <c:v>1339.26</c:v>
                </c:pt>
                <c:pt idx="426">
                  <c:v>1339.27</c:v>
                </c:pt>
                <c:pt idx="427">
                  <c:v>1339.28</c:v>
                </c:pt>
                <c:pt idx="428">
                  <c:v>1339.29</c:v>
                </c:pt>
                <c:pt idx="429">
                  <c:v>1339.3</c:v>
                </c:pt>
                <c:pt idx="430">
                  <c:v>1339.31</c:v>
                </c:pt>
                <c:pt idx="431">
                  <c:v>1339.32</c:v>
                </c:pt>
                <c:pt idx="432">
                  <c:v>1339.33</c:v>
                </c:pt>
                <c:pt idx="433">
                  <c:v>1339.34</c:v>
                </c:pt>
                <c:pt idx="434">
                  <c:v>1339.35</c:v>
                </c:pt>
                <c:pt idx="435">
                  <c:v>1339.36</c:v>
                </c:pt>
                <c:pt idx="436">
                  <c:v>1339.37</c:v>
                </c:pt>
                <c:pt idx="437">
                  <c:v>1339.38</c:v>
                </c:pt>
                <c:pt idx="438">
                  <c:v>1339.39</c:v>
                </c:pt>
                <c:pt idx="439">
                  <c:v>1339.4</c:v>
                </c:pt>
                <c:pt idx="440">
                  <c:v>1339.41</c:v>
                </c:pt>
                <c:pt idx="441">
                  <c:v>1339.42</c:v>
                </c:pt>
                <c:pt idx="442">
                  <c:v>1339.43</c:v>
                </c:pt>
                <c:pt idx="443">
                  <c:v>1339.44</c:v>
                </c:pt>
                <c:pt idx="444">
                  <c:v>1339.45</c:v>
                </c:pt>
                <c:pt idx="445">
                  <c:v>1339.46</c:v>
                </c:pt>
                <c:pt idx="446">
                  <c:v>1339.47</c:v>
                </c:pt>
                <c:pt idx="447">
                  <c:v>1339.48</c:v>
                </c:pt>
                <c:pt idx="448">
                  <c:v>1339.49</c:v>
                </c:pt>
                <c:pt idx="449">
                  <c:v>1339.5</c:v>
                </c:pt>
                <c:pt idx="450">
                  <c:v>1339.51</c:v>
                </c:pt>
                <c:pt idx="451">
                  <c:v>1339.52</c:v>
                </c:pt>
                <c:pt idx="452">
                  <c:v>1339.53</c:v>
                </c:pt>
                <c:pt idx="453">
                  <c:v>1339.54</c:v>
                </c:pt>
                <c:pt idx="454">
                  <c:v>1339.55</c:v>
                </c:pt>
                <c:pt idx="455">
                  <c:v>1339.56</c:v>
                </c:pt>
                <c:pt idx="456">
                  <c:v>1339.57</c:v>
                </c:pt>
                <c:pt idx="457">
                  <c:v>1339.58</c:v>
                </c:pt>
                <c:pt idx="458">
                  <c:v>1339.59</c:v>
                </c:pt>
                <c:pt idx="459">
                  <c:v>1339.6</c:v>
                </c:pt>
                <c:pt idx="460">
                  <c:v>1339.61</c:v>
                </c:pt>
                <c:pt idx="461">
                  <c:v>1339.62</c:v>
                </c:pt>
                <c:pt idx="462">
                  <c:v>1339.63</c:v>
                </c:pt>
                <c:pt idx="463">
                  <c:v>1339.64</c:v>
                </c:pt>
                <c:pt idx="464">
                  <c:v>1339.65</c:v>
                </c:pt>
                <c:pt idx="465">
                  <c:v>1339.66</c:v>
                </c:pt>
                <c:pt idx="466">
                  <c:v>1339.67</c:v>
                </c:pt>
                <c:pt idx="467">
                  <c:v>1339.68</c:v>
                </c:pt>
                <c:pt idx="468">
                  <c:v>1339.69</c:v>
                </c:pt>
                <c:pt idx="469">
                  <c:v>1339.7</c:v>
                </c:pt>
                <c:pt idx="470">
                  <c:v>1339.71</c:v>
                </c:pt>
                <c:pt idx="471">
                  <c:v>1339.72</c:v>
                </c:pt>
                <c:pt idx="472">
                  <c:v>1339.73</c:v>
                </c:pt>
                <c:pt idx="473">
                  <c:v>1339.74</c:v>
                </c:pt>
                <c:pt idx="474">
                  <c:v>1339.75</c:v>
                </c:pt>
                <c:pt idx="475">
                  <c:v>1339.76</c:v>
                </c:pt>
                <c:pt idx="476">
                  <c:v>1339.77</c:v>
                </c:pt>
                <c:pt idx="477">
                  <c:v>1339.78</c:v>
                </c:pt>
                <c:pt idx="478">
                  <c:v>1339.79</c:v>
                </c:pt>
                <c:pt idx="479">
                  <c:v>1339.8</c:v>
                </c:pt>
                <c:pt idx="480">
                  <c:v>1339.81</c:v>
                </c:pt>
                <c:pt idx="481">
                  <c:v>1339.82</c:v>
                </c:pt>
                <c:pt idx="482">
                  <c:v>1339.83</c:v>
                </c:pt>
                <c:pt idx="483">
                  <c:v>1339.84</c:v>
                </c:pt>
                <c:pt idx="484">
                  <c:v>1339.85</c:v>
                </c:pt>
                <c:pt idx="485">
                  <c:v>1339.86</c:v>
                </c:pt>
                <c:pt idx="486">
                  <c:v>1339.87</c:v>
                </c:pt>
                <c:pt idx="487">
                  <c:v>1339.88</c:v>
                </c:pt>
                <c:pt idx="488">
                  <c:v>1339.89</c:v>
                </c:pt>
                <c:pt idx="489">
                  <c:v>1339.9</c:v>
                </c:pt>
                <c:pt idx="490">
                  <c:v>1339.91</c:v>
                </c:pt>
                <c:pt idx="491">
                  <c:v>1339.92</c:v>
                </c:pt>
                <c:pt idx="492">
                  <c:v>1339.93</c:v>
                </c:pt>
                <c:pt idx="493">
                  <c:v>1339.94</c:v>
                </c:pt>
                <c:pt idx="494">
                  <c:v>1339.95</c:v>
                </c:pt>
                <c:pt idx="495">
                  <c:v>1339.96</c:v>
                </c:pt>
                <c:pt idx="496">
                  <c:v>1339.97</c:v>
                </c:pt>
                <c:pt idx="497">
                  <c:v>1339.98</c:v>
                </c:pt>
                <c:pt idx="498">
                  <c:v>1339.99</c:v>
                </c:pt>
                <c:pt idx="499">
                  <c:v>1340</c:v>
                </c:pt>
                <c:pt idx="500">
                  <c:v>1340.01</c:v>
                </c:pt>
                <c:pt idx="501">
                  <c:v>1340.02</c:v>
                </c:pt>
                <c:pt idx="502">
                  <c:v>1340.03</c:v>
                </c:pt>
                <c:pt idx="503">
                  <c:v>1340.04</c:v>
                </c:pt>
                <c:pt idx="504">
                  <c:v>1340.05</c:v>
                </c:pt>
                <c:pt idx="505">
                  <c:v>1340.06</c:v>
                </c:pt>
                <c:pt idx="506">
                  <c:v>1340.07</c:v>
                </c:pt>
                <c:pt idx="507">
                  <c:v>1340.08</c:v>
                </c:pt>
                <c:pt idx="508">
                  <c:v>1340.09</c:v>
                </c:pt>
                <c:pt idx="509">
                  <c:v>1340.1</c:v>
                </c:pt>
                <c:pt idx="510">
                  <c:v>1340.11</c:v>
                </c:pt>
                <c:pt idx="511">
                  <c:v>1340.12</c:v>
                </c:pt>
                <c:pt idx="512">
                  <c:v>1340.13</c:v>
                </c:pt>
                <c:pt idx="513">
                  <c:v>1340.14</c:v>
                </c:pt>
                <c:pt idx="514">
                  <c:v>1340.15</c:v>
                </c:pt>
                <c:pt idx="515">
                  <c:v>1340.16</c:v>
                </c:pt>
                <c:pt idx="516">
                  <c:v>1340.17</c:v>
                </c:pt>
                <c:pt idx="517">
                  <c:v>1340.18</c:v>
                </c:pt>
                <c:pt idx="518">
                  <c:v>1340.19</c:v>
                </c:pt>
                <c:pt idx="519">
                  <c:v>1340.2</c:v>
                </c:pt>
                <c:pt idx="520">
                  <c:v>1340.21</c:v>
                </c:pt>
                <c:pt idx="521">
                  <c:v>1340.22</c:v>
                </c:pt>
                <c:pt idx="522">
                  <c:v>1340.23</c:v>
                </c:pt>
                <c:pt idx="523">
                  <c:v>1340.24</c:v>
                </c:pt>
                <c:pt idx="524">
                  <c:v>1340.25</c:v>
                </c:pt>
                <c:pt idx="525">
                  <c:v>1340.26</c:v>
                </c:pt>
                <c:pt idx="526">
                  <c:v>1340.27</c:v>
                </c:pt>
                <c:pt idx="527">
                  <c:v>1340.28</c:v>
                </c:pt>
                <c:pt idx="528">
                  <c:v>1340.29</c:v>
                </c:pt>
                <c:pt idx="529">
                  <c:v>1340.3</c:v>
                </c:pt>
                <c:pt idx="530">
                  <c:v>1340.31</c:v>
                </c:pt>
                <c:pt idx="531">
                  <c:v>1340.32</c:v>
                </c:pt>
                <c:pt idx="532">
                  <c:v>1340.33</c:v>
                </c:pt>
                <c:pt idx="533">
                  <c:v>1340.34</c:v>
                </c:pt>
                <c:pt idx="534">
                  <c:v>1340.35</c:v>
                </c:pt>
                <c:pt idx="535">
                  <c:v>1340.36</c:v>
                </c:pt>
                <c:pt idx="536">
                  <c:v>1340.37</c:v>
                </c:pt>
                <c:pt idx="537">
                  <c:v>1340.38</c:v>
                </c:pt>
                <c:pt idx="538">
                  <c:v>1340.39</c:v>
                </c:pt>
                <c:pt idx="539">
                  <c:v>1340.4</c:v>
                </c:pt>
                <c:pt idx="540">
                  <c:v>1340.41</c:v>
                </c:pt>
                <c:pt idx="541">
                  <c:v>1340.42</c:v>
                </c:pt>
                <c:pt idx="542">
                  <c:v>1340.43</c:v>
                </c:pt>
                <c:pt idx="543">
                  <c:v>1340.44</c:v>
                </c:pt>
                <c:pt idx="544">
                  <c:v>1340.45</c:v>
                </c:pt>
                <c:pt idx="545">
                  <c:v>1340.46</c:v>
                </c:pt>
                <c:pt idx="546">
                  <c:v>1340.47</c:v>
                </c:pt>
                <c:pt idx="547">
                  <c:v>1340.48</c:v>
                </c:pt>
                <c:pt idx="548">
                  <c:v>1340.49</c:v>
                </c:pt>
                <c:pt idx="549">
                  <c:v>1340.5</c:v>
                </c:pt>
                <c:pt idx="550">
                  <c:v>1340.51</c:v>
                </c:pt>
                <c:pt idx="551">
                  <c:v>1340.52</c:v>
                </c:pt>
                <c:pt idx="552">
                  <c:v>1340.53</c:v>
                </c:pt>
                <c:pt idx="553">
                  <c:v>1340.54</c:v>
                </c:pt>
                <c:pt idx="554">
                  <c:v>1340.55</c:v>
                </c:pt>
                <c:pt idx="555">
                  <c:v>1340.56</c:v>
                </c:pt>
                <c:pt idx="556">
                  <c:v>1340.57</c:v>
                </c:pt>
                <c:pt idx="557">
                  <c:v>1340.58</c:v>
                </c:pt>
                <c:pt idx="558">
                  <c:v>1340.59</c:v>
                </c:pt>
                <c:pt idx="559">
                  <c:v>1340.6</c:v>
                </c:pt>
                <c:pt idx="560">
                  <c:v>1340.61</c:v>
                </c:pt>
                <c:pt idx="561">
                  <c:v>1340.62</c:v>
                </c:pt>
                <c:pt idx="562">
                  <c:v>1340.63</c:v>
                </c:pt>
                <c:pt idx="563">
                  <c:v>1340.64</c:v>
                </c:pt>
                <c:pt idx="564">
                  <c:v>1340.65</c:v>
                </c:pt>
                <c:pt idx="565">
                  <c:v>1340.66</c:v>
                </c:pt>
                <c:pt idx="566">
                  <c:v>1340.67</c:v>
                </c:pt>
                <c:pt idx="567">
                  <c:v>1340.68</c:v>
                </c:pt>
                <c:pt idx="568">
                  <c:v>1340.69</c:v>
                </c:pt>
                <c:pt idx="569">
                  <c:v>1340.7</c:v>
                </c:pt>
                <c:pt idx="570">
                  <c:v>1340.71</c:v>
                </c:pt>
                <c:pt idx="571">
                  <c:v>1340.72</c:v>
                </c:pt>
                <c:pt idx="572">
                  <c:v>1340.73</c:v>
                </c:pt>
                <c:pt idx="573">
                  <c:v>1340.74</c:v>
                </c:pt>
                <c:pt idx="574">
                  <c:v>1340.75</c:v>
                </c:pt>
                <c:pt idx="575">
                  <c:v>1340.76</c:v>
                </c:pt>
                <c:pt idx="576">
                  <c:v>1340.77</c:v>
                </c:pt>
                <c:pt idx="577">
                  <c:v>1340.78</c:v>
                </c:pt>
                <c:pt idx="578">
                  <c:v>1340.79</c:v>
                </c:pt>
                <c:pt idx="579">
                  <c:v>1340.8</c:v>
                </c:pt>
                <c:pt idx="580">
                  <c:v>1340.81</c:v>
                </c:pt>
                <c:pt idx="581">
                  <c:v>1340.82</c:v>
                </c:pt>
                <c:pt idx="582">
                  <c:v>1340.83</c:v>
                </c:pt>
                <c:pt idx="583">
                  <c:v>1340.84</c:v>
                </c:pt>
                <c:pt idx="584">
                  <c:v>1340.85</c:v>
                </c:pt>
                <c:pt idx="585">
                  <c:v>1340.86</c:v>
                </c:pt>
                <c:pt idx="586">
                  <c:v>1340.87</c:v>
                </c:pt>
                <c:pt idx="587">
                  <c:v>1340.88</c:v>
                </c:pt>
                <c:pt idx="588">
                  <c:v>1340.89</c:v>
                </c:pt>
                <c:pt idx="589">
                  <c:v>1340.9</c:v>
                </c:pt>
                <c:pt idx="590">
                  <c:v>1340.91</c:v>
                </c:pt>
                <c:pt idx="591">
                  <c:v>1340.92</c:v>
                </c:pt>
                <c:pt idx="592">
                  <c:v>1340.93</c:v>
                </c:pt>
                <c:pt idx="593">
                  <c:v>1340.94</c:v>
                </c:pt>
                <c:pt idx="594">
                  <c:v>1340.95</c:v>
                </c:pt>
                <c:pt idx="595">
                  <c:v>1340.96</c:v>
                </c:pt>
                <c:pt idx="596">
                  <c:v>1340.97</c:v>
                </c:pt>
                <c:pt idx="597">
                  <c:v>1340.98</c:v>
                </c:pt>
                <c:pt idx="598">
                  <c:v>1340.99</c:v>
                </c:pt>
                <c:pt idx="599">
                  <c:v>1341</c:v>
                </c:pt>
                <c:pt idx="600">
                  <c:v>1341.01</c:v>
                </c:pt>
                <c:pt idx="601">
                  <c:v>1341.02</c:v>
                </c:pt>
                <c:pt idx="602">
                  <c:v>1341.03</c:v>
                </c:pt>
                <c:pt idx="603">
                  <c:v>1341.04</c:v>
                </c:pt>
                <c:pt idx="604">
                  <c:v>1341.05</c:v>
                </c:pt>
                <c:pt idx="605">
                  <c:v>1341.06</c:v>
                </c:pt>
                <c:pt idx="606">
                  <c:v>1341.07</c:v>
                </c:pt>
                <c:pt idx="607">
                  <c:v>1341.08</c:v>
                </c:pt>
                <c:pt idx="608">
                  <c:v>1341.09</c:v>
                </c:pt>
                <c:pt idx="609">
                  <c:v>1341.1</c:v>
                </c:pt>
                <c:pt idx="610">
                  <c:v>1341.11</c:v>
                </c:pt>
                <c:pt idx="611">
                  <c:v>1341.12</c:v>
                </c:pt>
                <c:pt idx="612">
                  <c:v>1341.13</c:v>
                </c:pt>
                <c:pt idx="613">
                  <c:v>1341.14</c:v>
                </c:pt>
                <c:pt idx="614">
                  <c:v>1341.15</c:v>
                </c:pt>
                <c:pt idx="615">
                  <c:v>1341.16</c:v>
                </c:pt>
                <c:pt idx="616">
                  <c:v>1341.17</c:v>
                </c:pt>
                <c:pt idx="617">
                  <c:v>1341.18</c:v>
                </c:pt>
                <c:pt idx="618">
                  <c:v>1341.19</c:v>
                </c:pt>
                <c:pt idx="619">
                  <c:v>1341.2</c:v>
                </c:pt>
                <c:pt idx="620">
                  <c:v>1341.21</c:v>
                </c:pt>
                <c:pt idx="621">
                  <c:v>1341.22</c:v>
                </c:pt>
                <c:pt idx="622">
                  <c:v>1341.23</c:v>
                </c:pt>
                <c:pt idx="623">
                  <c:v>1341.24</c:v>
                </c:pt>
                <c:pt idx="624">
                  <c:v>1341.25</c:v>
                </c:pt>
                <c:pt idx="625">
                  <c:v>1341.26</c:v>
                </c:pt>
                <c:pt idx="626">
                  <c:v>1341.27</c:v>
                </c:pt>
                <c:pt idx="627">
                  <c:v>1341.28</c:v>
                </c:pt>
                <c:pt idx="628">
                  <c:v>1341.29</c:v>
                </c:pt>
                <c:pt idx="629">
                  <c:v>1341.3</c:v>
                </c:pt>
                <c:pt idx="630">
                  <c:v>1341.31</c:v>
                </c:pt>
                <c:pt idx="631">
                  <c:v>1341.32</c:v>
                </c:pt>
                <c:pt idx="632">
                  <c:v>1341.33</c:v>
                </c:pt>
                <c:pt idx="633">
                  <c:v>1341.34</c:v>
                </c:pt>
                <c:pt idx="634">
                  <c:v>1341.35</c:v>
                </c:pt>
                <c:pt idx="635">
                  <c:v>1341.36</c:v>
                </c:pt>
                <c:pt idx="636">
                  <c:v>1341.37</c:v>
                </c:pt>
                <c:pt idx="637">
                  <c:v>1341.38</c:v>
                </c:pt>
                <c:pt idx="638">
                  <c:v>1341.39</c:v>
                </c:pt>
                <c:pt idx="639">
                  <c:v>1341.4</c:v>
                </c:pt>
                <c:pt idx="640">
                  <c:v>1341.41</c:v>
                </c:pt>
                <c:pt idx="641">
                  <c:v>1341.42</c:v>
                </c:pt>
                <c:pt idx="642">
                  <c:v>1341.43</c:v>
                </c:pt>
                <c:pt idx="643">
                  <c:v>1341.44</c:v>
                </c:pt>
                <c:pt idx="644">
                  <c:v>1341.45</c:v>
                </c:pt>
                <c:pt idx="645">
                  <c:v>1341.46</c:v>
                </c:pt>
                <c:pt idx="646">
                  <c:v>1341.47</c:v>
                </c:pt>
                <c:pt idx="647">
                  <c:v>1341.48</c:v>
                </c:pt>
                <c:pt idx="648">
                  <c:v>1341.49</c:v>
                </c:pt>
                <c:pt idx="649">
                  <c:v>1341.5</c:v>
                </c:pt>
                <c:pt idx="650">
                  <c:v>1341.51</c:v>
                </c:pt>
                <c:pt idx="651">
                  <c:v>1341.52</c:v>
                </c:pt>
                <c:pt idx="652">
                  <c:v>1341.53</c:v>
                </c:pt>
                <c:pt idx="653">
                  <c:v>1341.54</c:v>
                </c:pt>
                <c:pt idx="654">
                  <c:v>1341.55</c:v>
                </c:pt>
                <c:pt idx="655">
                  <c:v>1341.56</c:v>
                </c:pt>
                <c:pt idx="656">
                  <c:v>1341.57</c:v>
                </c:pt>
                <c:pt idx="657">
                  <c:v>1341.58</c:v>
                </c:pt>
                <c:pt idx="658">
                  <c:v>1341.59</c:v>
                </c:pt>
                <c:pt idx="659">
                  <c:v>1341.6</c:v>
                </c:pt>
                <c:pt idx="660">
                  <c:v>1341.61</c:v>
                </c:pt>
                <c:pt idx="661">
                  <c:v>1341.62</c:v>
                </c:pt>
                <c:pt idx="662">
                  <c:v>1341.63</c:v>
                </c:pt>
                <c:pt idx="663">
                  <c:v>1341.64</c:v>
                </c:pt>
                <c:pt idx="664">
                  <c:v>1341.65</c:v>
                </c:pt>
                <c:pt idx="665">
                  <c:v>1341.66</c:v>
                </c:pt>
                <c:pt idx="666">
                  <c:v>1341.67</c:v>
                </c:pt>
                <c:pt idx="667">
                  <c:v>1341.68</c:v>
                </c:pt>
                <c:pt idx="668">
                  <c:v>1341.69</c:v>
                </c:pt>
                <c:pt idx="669">
                  <c:v>1341.7</c:v>
                </c:pt>
                <c:pt idx="670">
                  <c:v>1341.71</c:v>
                </c:pt>
                <c:pt idx="671">
                  <c:v>1341.72</c:v>
                </c:pt>
                <c:pt idx="672">
                  <c:v>1341.73</c:v>
                </c:pt>
                <c:pt idx="673">
                  <c:v>1341.74</c:v>
                </c:pt>
                <c:pt idx="674">
                  <c:v>1341.75</c:v>
                </c:pt>
                <c:pt idx="675">
                  <c:v>1341.76</c:v>
                </c:pt>
                <c:pt idx="676">
                  <c:v>1341.77</c:v>
                </c:pt>
                <c:pt idx="677">
                  <c:v>1341.78</c:v>
                </c:pt>
                <c:pt idx="678">
                  <c:v>1341.79</c:v>
                </c:pt>
                <c:pt idx="679">
                  <c:v>1341.8</c:v>
                </c:pt>
                <c:pt idx="680">
                  <c:v>1341.81</c:v>
                </c:pt>
                <c:pt idx="681">
                  <c:v>1341.82</c:v>
                </c:pt>
                <c:pt idx="682">
                  <c:v>1341.83</c:v>
                </c:pt>
                <c:pt idx="683">
                  <c:v>1341.84</c:v>
                </c:pt>
                <c:pt idx="684">
                  <c:v>1341.85</c:v>
                </c:pt>
                <c:pt idx="685">
                  <c:v>1341.86</c:v>
                </c:pt>
                <c:pt idx="686">
                  <c:v>1341.87</c:v>
                </c:pt>
                <c:pt idx="687">
                  <c:v>1341.88</c:v>
                </c:pt>
                <c:pt idx="688">
                  <c:v>1341.89</c:v>
                </c:pt>
                <c:pt idx="689">
                  <c:v>1341.9</c:v>
                </c:pt>
                <c:pt idx="690">
                  <c:v>1341.91</c:v>
                </c:pt>
                <c:pt idx="691">
                  <c:v>1341.92</c:v>
                </c:pt>
                <c:pt idx="692">
                  <c:v>1341.93</c:v>
                </c:pt>
                <c:pt idx="693">
                  <c:v>1341.94</c:v>
                </c:pt>
                <c:pt idx="694">
                  <c:v>1341.95</c:v>
                </c:pt>
                <c:pt idx="695">
                  <c:v>1341.96</c:v>
                </c:pt>
                <c:pt idx="696">
                  <c:v>1341.97</c:v>
                </c:pt>
                <c:pt idx="697">
                  <c:v>1341.98</c:v>
                </c:pt>
                <c:pt idx="698">
                  <c:v>1341.99</c:v>
                </c:pt>
                <c:pt idx="699">
                  <c:v>1342</c:v>
                </c:pt>
                <c:pt idx="700">
                  <c:v>1342.01</c:v>
                </c:pt>
                <c:pt idx="701">
                  <c:v>1342.02</c:v>
                </c:pt>
                <c:pt idx="702">
                  <c:v>1342.03</c:v>
                </c:pt>
                <c:pt idx="703">
                  <c:v>1342.04</c:v>
                </c:pt>
                <c:pt idx="704">
                  <c:v>1342.05</c:v>
                </c:pt>
                <c:pt idx="705">
                  <c:v>1342.06</c:v>
                </c:pt>
                <c:pt idx="706">
                  <c:v>1342.07</c:v>
                </c:pt>
                <c:pt idx="707">
                  <c:v>1342.08</c:v>
                </c:pt>
                <c:pt idx="708">
                  <c:v>1342.09</c:v>
                </c:pt>
                <c:pt idx="709">
                  <c:v>1342.1</c:v>
                </c:pt>
                <c:pt idx="710">
                  <c:v>1342.11</c:v>
                </c:pt>
                <c:pt idx="711">
                  <c:v>1342.12</c:v>
                </c:pt>
                <c:pt idx="712">
                  <c:v>1342.13</c:v>
                </c:pt>
                <c:pt idx="713">
                  <c:v>1342.14</c:v>
                </c:pt>
                <c:pt idx="714">
                  <c:v>1342.15</c:v>
                </c:pt>
                <c:pt idx="715">
                  <c:v>1342.16</c:v>
                </c:pt>
                <c:pt idx="716">
                  <c:v>1342.17</c:v>
                </c:pt>
                <c:pt idx="717">
                  <c:v>1342.18</c:v>
                </c:pt>
                <c:pt idx="718">
                  <c:v>1342.19</c:v>
                </c:pt>
                <c:pt idx="719">
                  <c:v>1342.2</c:v>
                </c:pt>
                <c:pt idx="720">
                  <c:v>1342.21</c:v>
                </c:pt>
                <c:pt idx="721">
                  <c:v>1342.22</c:v>
                </c:pt>
                <c:pt idx="722">
                  <c:v>1342.23</c:v>
                </c:pt>
                <c:pt idx="723">
                  <c:v>1342.24</c:v>
                </c:pt>
                <c:pt idx="724">
                  <c:v>1342.25</c:v>
                </c:pt>
                <c:pt idx="725">
                  <c:v>1342.26</c:v>
                </c:pt>
                <c:pt idx="726">
                  <c:v>1342.27</c:v>
                </c:pt>
                <c:pt idx="727">
                  <c:v>1342.28</c:v>
                </c:pt>
                <c:pt idx="728">
                  <c:v>1342.29</c:v>
                </c:pt>
                <c:pt idx="729">
                  <c:v>1342.3</c:v>
                </c:pt>
                <c:pt idx="730">
                  <c:v>1342.31</c:v>
                </c:pt>
                <c:pt idx="731">
                  <c:v>1342.32</c:v>
                </c:pt>
                <c:pt idx="732">
                  <c:v>1342.33</c:v>
                </c:pt>
                <c:pt idx="733">
                  <c:v>1342.34</c:v>
                </c:pt>
                <c:pt idx="734">
                  <c:v>1342.35</c:v>
                </c:pt>
                <c:pt idx="735">
                  <c:v>1342.36</c:v>
                </c:pt>
                <c:pt idx="736">
                  <c:v>1342.37</c:v>
                </c:pt>
                <c:pt idx="737">
                  <c:v>1342.38</c:v>
                </c:pt>
                <c:pt idx="738">
                  <c:v>1342.39</c:v>
                </c:pt>
                <c:pt idx="739">
                  <c:v>1342.4</c:v>
                </c:pt>
                <c:pt idx="740">
                  <c:v>1342.41</c:v>
                </c:pt>
                <c:pt idx="741">
                  <c:v>1342.42</c:v>
                </c:pt>
                <c:pt idx="742">
                  <c:v>1342.43</c:v>
                </c:pt>
                <c:pt idx="743">
                  <c:v>1342.44</c:v>
                </c:pt>
                <c:pt idx="744">
                  <c:v>1342.45</c:v>
                </c:pt>
                <c:pt idx="745">
                  <c:v>1342.46</c:v>
                </c:pt>
                <c:pt idx="746">
                  <c:v>1342.47</c:v>
                </c:pt>
                <c:pt idx="747">
                  <c:v>1342.48</c:v>
                </c:pt>
                <c:pt idx="748">
                  <c:v>1342.49</c:v>
                </c:pt>
                <c:pt idx="749">
                  <c:v>1342.5</c:v>
                </c:pt>
                <c:pt idx="750">
                  <c:v>1342.51</c:v>
                </c:pt>
                <c:pt idx="751">
                  <c:v>1342.52</c:v>
                </c:pt>
                <c:pt idx="752">
                  <c:v>1342.53</c:v>
                </c:pt>
                <c:pt idx="753">
                  <c:v>1342.54</c:v>
                </c:pt>
                <c:pt idx="754">
                  <c:v>1342.55</c:v>
                </c:pt>
                <c:pt idx="755">
                  <c:v>1342.56</c:v>
                </c:pt>
                <c:pt idx="756">
                  <c:v>1342.57</c:v>
                </c:pt>
                <c:pt idx="757">
                  <c:v>1342.58</c:v>
                </c:pt>
                <c:pt idx="758">
                  <c:v>1342.59</c:v>
                </c:pt>
                <c:pt idx="759">
                  <c:v>1342.6</c:v>
                </c:pt>
                <c:pt idx="760">
                  <c:v>1342.61</c:v>
                </c:pt>
                <c:pt idx="761">
                  <c:v>1342.62</c:v>
                </c:pt>
                <c:pt idx="762">
                  <c:v>1342.63</c:v>
                </c:pt>
                <c:pt idx="763">
                  <c:v>1342.64</c:v>
                </c:pt>
                <c:pt idx="764">
                  <c:v>1342.65</c:v>
                </c:pt>
                <c:pt idx="765">
                  <c:v>1342.66</c:v>
                </c:pt>
                <c:pt idx="766">
                  <c:v>1342.67</c:v>
                </c:pt>
                <c:pt idx="767">
                  <c:v>1342.68</c:v>
                </c:pt>
                <c:pt idx="768">
                  <c:v>1342.69</c:v>
                </c:pt>
                <c:pt idx="769">
                  <c:v>1342.7</c:v>
                </c:pt>
                <c:pt idx="770">
                  <c:v>1342.71</c:v>
                </c:pt>
                <c:pt idx="771">
                  <c:v>1342.72</c:v>
                </c:pt>
                <c:pt idx="772">
                  <c:v>1342.73</c:v>
                </c:pt>
                <c:pt idx="773">
                  <c:v>1342.74</c:v>
                </c:pt>
                <c:pt idx="774">
                  <c:v>1342.75</c:v>
                </c:pt>
                <c:pt idx="775">
                  <c:v>1342.76</c:v>
                </c:pt>
                <c:pt idx="776">
                  <c:v>1342.77</c:v>
                </c:pt>
                <c:pt idx="777">
                  <c:v>1342.78</c:v>
                </c:pt>
                <c:pt idx="778">
                  <c:v>1342.79</c:v>
                </c:pt>
                <c:pt idx="779">
                  <c:v>1342.8</c:v>
                </c:pt>
                <c:pt idx="780">
                  <c:v>1342.81</c:v>
                </c:pt>
                <c:pt idx="781">
                  <c:v>1342.82</c:v>
                </c:pt>
                <c:pt idx="782">
                  <c:v>1342.83</c:v>
                </c:pt>
                <c:pt idx="783">
                  <c:v>1342.84</c:v>
                </c:pt>
                <c:pt idx="784">
                  <c:v>1342.85</c:v>
                </c:pt>
                <c:pt idx="785">
                  <c:v>1342.86</c:v>
                </c:pt>
                <c:pt idx="786">
                  <c:v>1342.87</c:v>
                </c:pt>
                <c:pt idx="787">
                  <c:v>1342.88</c:v>
                </c:pt>
                <c:pt idx="788">
                  <c:v>1342.89</c:v>
                </c:pt>
                <c:pt idx="789">
                  <c:v>1342.9</c:v>
                </c:pt>
                <c:pt idx="790">
                  <c:v>1342.91</c:v>
                </c:pt>
                <c:pt idx="791">
                  <c:v>1342.92</c:v>
                </c:pt>
                <c:pt idx="792">
                  <c:v>1342.93</c:v>
                </c:pt>
                <c:pt idx="793">
                  <c:v>1342.94</c:v>
                </c:pt>
                <c:pt idx="794">
                  <c:v>1342.95</c:v>
                </c:pt>
                <c:pt idx="795">
                  <c:v>1342.96</c:v>
                </c:pt>
                <c:pt idx="796">
                  <c:v>1342.97</c:v>
                </c:pt>
                <c:pt idx="797">
                  <c:v>1342.98</c:v>
                </c:pt>
                <c:pt idx="798">
                  <c:v>1342.99</c:v>
                </c:pt>
                <c:pt idx="799">
                  <c:v>1343</c:v>
                </c:pt>
                <c:pt idx="800">
                  <c:v>1343.01</c:v>
                </c:pt>
                <c:pt idx="801">
                  <c:v>1343.02</c:v>
                </c:pt>
                <c:pt idx="802">
                  <c:v>1343.03</c:v>
                </c:pt>
                <c:pt idx="803">
                  <c:v>1343.04</c:v>
                </c:pt>
                <c:pt idx="804">
                  <c:v>1343.05</c:v>
                </c:pt>
                <c:pt idx="805">
                  <c:v>1343.06</c:v>
                </c:pt>
                <c:pt idx="806">
                  <c:v>1343.07</c:v>
                </c:pt>
                <c:pt idx="807">
                  <c:v>1343.08</c:v>
                </c:pt>
                <c:pt idx="808">
                  <c:v>1343.09</c:v>
                </c:pt>
                <c:pt idx="809">
                  <c:v>1343.1</c:v>
                </c:pt>
                <c:pt idx="810">
                  <c:v>1343.11</c:v>
                </c:pt>
                <c:pt idx="811">
                  <c:v>1343.12</c:v>
                </c:pt>
                <c:pt idx="812">
                  <c:v>1343.13</c:v>
                </c:pt>
                <c:pt idx="813">
                  <c:v>1343.14</c:v>
                </c:pt>
                <c:pt idx="814">
                  <c:v>1343.15</c:v>
                </c:pt>
                <c:pt idx="815">
                  <c:v>1343.16</c:v>
                </c:pt>
                <c:pt idx="816">
                  <c:v>1343.17</c:v>
                </c:pt>
                <c:pt idx="817">
                  <c:v>1343.18</c:v>
                </c:pt>
                <c:pt idx="818">
                  <c:v>1343.19</c:v>
                </c:pt>
                <c:pt idx="819">
                  <c:v>1343.2</c:v>
                </c:pt>
                <c:pt idx="820">
                  <c:v>1343.21</c:v>
                </c:pt>
                <c:pt idx="821">
                  <c:v>1343.22</c:v>
                </c:pt>
                <c:pt idx="822">
                  <c:v>1343.23</c:v>
                </c:pt>
                <c:pt idx="823">
                  <c:v>1343.24</c:v>
                </c:pt>
                <c:pt idx="824">
                  <c:v>1343.25</c:v>
                </c:pt>
                <c:pt idx="825">
                  <c:v>1343.26</c:v>
                </c:pt>
                <c:pt idx="826">
                  <c:v>1343.27</c:v>
                </c:pt>
                <c:pt idx="827">
                  <c:v>1343.28</c:v>
                </c:pt>
                <c:pt idx="828">
                  <c:v>1343.29</c:v>
                </c:pt>
                <c:pt idx="829">
                  <c:v>1343.3</c:v>
                </c:pt>
                <c:pt idx="830">
                  <c:v>1343.31</c:v>
                </c:pt>
                <c:pt idx="831">
                  <c:v>1343.32</c:v>
                </c:pt>
                <c:pt idx="832">
                  <c:v>1343.33</c:v>
                </c:pt>
                <c:pt idx="833">
                  <c:v>1343.34</c:v>
                </c:pt>
                <c:pt idx="834">
                  <c:v>1343.35</c:v>
                </c:pt>
                <c:pt idx="835">
                  <c:v>1343.36</c:v>
                </c:pt>
                <c:pt idx="836">
                  <c:v>1343.37</c:v>
                </c:pt>
                <c:pt idx="837">
                  <c:v>1343.38</c:v>
                </c:pt>
                <c:pt idx="838">
                  <c:v>1343.39</c:v>
                </c:pt>
                <c:pt idx="839">
                  <c:v>1343.4</c:v>
                </c:pt>
                <c:pt idx="840">
                  <c:v>1343.41</c:v>
                </c:pt>
                <c:pt idx="841">
                  <c:v>1343.42</c:v>
                </c:pt>
                <c:pt idx="842">
                  <c:v>1343.43</c:v>
                </c:pt>
                <c:pt idx="843">
                  <c:v>1343.44</c:v>
                </c:pt>
                <c:pt idx="844">
                  <c:v>1343.45</c:v>
                </c:pt>
                <c:pt idx="845">
                  <c:v>1343.46</c:v>
                </c:pt>
                <c:pt idx="846">
                  <c:v>1343.47</c:v>
                </c:pt>
                <c:pt idx="847">
                  <c:v>1343.48</c:v>
                </c:pt>
                <c:pt idx="848">
                  <c:v>1343.49</c:v>
                </c:pt>
                <c:pt idx="849">
                  <c:v>1343.5</c:v>
                </c:pt>
                <c:pt idx="850">
                  <c:v>1343.51</c:v>
                </c:pt>
                <c:pt idx="851">
                  <c:v>1343.52</c:v>
                </c:pt>
                <c:pt idx="852">
                  <c:v>1343.53</c:v>
                </c:pt>
                <c:pt idx="853">
                  <c:v>1343.54</c:v>
                </c:pt>
                <c:pt idx="854">
                  <c:v>1343.55</c:v>
                </c:pt>
                <c:pt idx="855">
                  <c:v>1343.56</c:v>
                </c:pt>
                <c:pt idx="856">
                  <c:v>1343.57</c:v>
                </c:pt>
                <c:pt idx="857">
                  <c:v>1343.58</c:v>
                </c:pt>
                <c:pt idx="858">
                  <c:v>1343.59</c:v>
                </c:pt>
                <c:pt idx="859">
                  <c:v>1343.6</c:v>
                </c:pt>
                <c:pt idx="860">
                  <c:v>1343.61</c:v>
                </c:pt>
                <c:pt idx="861">
                  <c:v>1343.62</c:v>
                </c:pt>
                <c:pt idx="862">
                  <c:v>1343.63</c:v>
                </c:pt>
                <c:pt idx="863">
                  <c:v>1343.64</c:v>
                </c:pt>
                <c:pt idx="864">
                  <c:v>1343.65</c:v>
                </c:pt>
                <c:pt idx="865">
                  <c:v>1343.66</c:v>
                </c:pt>
                <c:pt idx="866">
                  <c:v>1343.67</c:v>
                </c:pt>
                <c:pt idx="867">
                  <c:v>1343.68</c:v>
                </c:pt>
                <c:pt idx="868">
                  <c:v>1343.69</c:v>
                </c:pt>
                <c:pt idx="869">
                  <c:v>1343.7</c:v>
                </c:pt>
                <c:pt idx="870">
                  <c:v>1343.71</c:v>
                </c:pt>
                <c:pt idx="871">
                  <c:v>1343.72</c:v>
                </c:pt>
                <c:pt idx="872">
                  <c:v>1343.73</c:v>
                </c:pt>
                <c:pt idx="873">
                  <c:v>1343.74</c:v>
                </c:pt>
                <c:pt idx="874">
                  <c:v>1343.75</c:v>
                </c:pt>
                <c:pt idx="875">
                  <c:v>1343.76</c:v>
                </c:pt>
                <c:pt idx="876">
                  <c:v>1343.77</c:v>
                </c:pt>
                <c:pt idx="877">
                  <c:v>1343.78</c:v>
                </c:pt>
                <c:pt idx="878">
                  <c:v>1343.79</c:v>
                </c:pt>
                <c:pt idx="879">
                  <c:v>1343.8</c:v>
                </c:pt>
                <c:pt idx="880">
                  <c:v>1343.81</c:v>
                </c:pt>
                <c:pt idx="881">
                  <c:v>1343.82</c:v>
                </c:pt>
                <c:pt idx="882">
                  <c:v>1343.83</c:v>
                </c:pt>
                <c:pt idx="883">
                  <c:v>1343.84</c:v>
                </c:pt>
                <c:pt idx="884">
                  <c:v>1343.85</c:v>
                </c:pt>
                <c:pt idx="885">
                  <c:v>1343.86</c:v>
                </c:pt>
                <c:pt idx="886">
                  <c:v>1343.87</c:v>
                </c:pt>
                <c:pt idx="887">
                  <c:v>1343.88</c:v>
                </c:pt>
                <c:pt idx="888">
                  <c:v>1343.89</c:v>
                </c:pt>
                <c:pt idx="889">
                  <c:v>1343.9</c:v>
                </c:pt>
                <c:pt idx="890">
                  <c:v>1343.91</c:v>
                </c:pt>
                <c:pt idx="891">
                  <c:v>1343.92</c:v>
                </c:pt>
                <c:pt idx="892">
                  <c:v>1343.93</c:v>
                </c:pt>
                <c:pt idx="893">
                  <c:v>1343.94</c:v>
                </c:pt>
                <c:pt idx="894">
                  <c:v>1343.95</c:v>
                </c:pt>
                <c:pt idx="895">
                  <c:v>1343.96</c:v>
                </c:pt>
                <c:pt idx="896">
                  <c:v>1343.97</c:v>
                </c:pt>
                <c:pt idx="897">
                  <c:v>1343.98</c:v>
                </c:pt>
                <c:pt idx="898">
                  <c:v>1343.99</c:v>
                </c:pt>
                <c:pt idx="899">
                  <c:v>1344</c:v>
                </c:pt>
                <c:pt idx="900">
                  <c:v>1344.01</c:v>
                </c:pt>
                <c:pt idx="901">
                  <c:v>1344.02</c:v>
                </c:pt>
                <c:pt idx="902">
                  <c:v>1344.03</c:v>
                </c:pt>
                <c:pt idx="903">
                  <c:v>1344.04</c:v>
                </c:pt>
                <c:pt idx="904">
                  <c:v>1344.05</c:v>
                </c:pt>
                <c:pt idx="905">
                  <c:v>1344.06</c:v>
                </c:pt>
                <c:pt idx="906">
                  <c:v>1344.07</c:v>
                </c:pt>
                <c:pt idx="907">
                  <c:v>1344.08</c:v>
                </c:pt>
                <c:pt idx="908">
                  <c:v>1344.09</c:v>
                </c:pt>
                <c:pt idx="909">
                  <c:v>1344.1</c:v>
                </c:pt>
                <c:pt idx="910">
                  <c:v>1344.11</c:v>
                </c:pt>
                <c:pt idx="911">
                  <c:v>1344.12</c:v>
                </c:pt>
                <c:pt idx="912">
                  <c:v>1344.13</c:v>
                </c:pt>
                <c:pt idx="913">
                  <c:v>1344.14</c:v>
                </c:pt>
                <c:pt idx="914">
                  <c:v>1344.15</c:v>
                </c:pt>
                <c:pt idx="915">
                  <c:v>1344.16</c:v>
                </c:pt>
                <c:pt idx="916">
                  <c:v>1344.17</c:v>
                </c:pt>
                <c:pt idx="917">
                  <c:v>1344.18</c:v>
                </c:pt>
                <c:pt idx="918">
                  <c:v>1344.19</c:v>
                </c:pt>
                <c:pt idx="919">
                  <c:v>1344.2</c:v>
                </c:pt>
                <c:pt idx="920">
                  <c:v>1344.21</c:v>
                </c:pt>
                <c:pt idx="921">
                  <c:v>1344.22</c:v>
                </c:pt>
                <c:pt idx="922">
                  <c:v>1344.23</c:v>
                </c:pt>
                <c:pt idx="923">
                  <c:v>1344.24</c:v>
                </c:pt>
                <c:pt idx="924">
                  <c:v>1344.25</c:v>
                </c:pt>
                <c:pt idx="925">
                  <c:v>1344.26</c:v>
                </c:pt>
                <c:pt idx="926">
                  <c:v>1344.27</c:v>
                </c:pt>
                <c:pt idx="927">
                  <c:v>1344.28</c:v>
                </c:pt>
                <c:pt idx="928">
                  <c:v>1344.29</c:v>
                </c:pt>
                <c:pt idx="929">
                  <c:v>1344.3</c:v>
                </c:pt>
                <c:pt idx="930">
                  <c:v>1344.31</c:v>
                </c:pt>
                <c:pt idx="931">
                  <c:v>1344.32</c:v>
                </c:pt>
                <c:pt idx="932">
                  <c:v>1344.33</c:v>
                </c:pt>
                <c:pt idx="933">
                  <c:v>1344.34</c:v>
                </c:pt>
                <c:pt idx="934">
                  <c:v>1344.35</c:v>
                </c:pt>
                <c:pt idx="935">
                  <c:v>1344.36</c:v>
                </c:pt>
                <c:pt idx="936">
                  <c:v>1344.37</c:v>
                </c:pt>
                <c:pt idx="937">
                  <c:v>1344.38</c:v>
                </c:pt>
                <c:pt idx="938">
                  <c:v>1344.39</c:v>
                </c:pt>
                <c:pt idx="939">
                  <c:v>1344.4</c:v>
                </c:pt>
                <c:pt idx="940">
                  <c:v>1344.41</c:v>
                </c:pt>
                <c:pt idx="941">
                  <c:v>1344.42</c:v>
                </c:pt>
                <c:pt idx="942">
                  <c:v>1344.43</c:v>
                </c:pt>
                <c:pt idx="943">
                  <c:v>1344.44</c:v>
                </c:pt>
                <c:pt idx="944">
                  <c:v>1344.45</c:v>
                </c:pt>
                <c:pt idx="945">
                  <c:v>1344.46</c:v>
                </c:pt>
                <c:pt idx="946">
                  <c:v>1344.47</c:v>
                </c:pt>
                <c:pt idx="947">
                  <c:v>1344.48</c:v>
                </c:pt>
                <c:pt idx="948">
                  <c:v>1344.49</c:v>
                </c:pt>
                <c:pt idx="949">
                  <c:v>1344.5</c:v>
                </c:pt>
                <c:pt idx="950">
                  <c:v>1344.51</c:v>
                </c:pt>
                <c:pt idx="951">
                  <c:v>1344.52</c:v>
                </c:pt>
                <c:pt idx="952">
                  <c:v>1344.53</c:v>
                </c:pt>
                <c:pt idx="953">
                  <c:v>1344.54</c:v>
                </c:pt>
                <c:pt idx="954">
                  <c:v>1344.55</c:v>
                </c:pt>
                <c:pt idx="955">
                  <c:v>1344.56</c:v>
                </c:pt>
                <c:pt idx="956">
                  <c:v>1344.57</c:v>
                </c:pt>
                <c:pt idx="957">
                  <c:v>1344.58</c:v>
                </c:pt>
                <c:pt idx="958">
                  <c:v>1344.59</c:v>
                </c:pt>
                <c:pt idx="959">
                  <c:v>1344.6</c:v>
                </c:pt>
                <c:pt idx="960">
                  <c:v>1344.61</c:v>
                </c:pt>
                <c:pt idx="961">
                  <c:v>1344.62</c:v>
                </c:pt>
                <c:pt idx="962">
                  <c:v>1344.63</c:v>
                </c:pt>
                <c:pt idx="963">
                  <c:v>1344.64</c:v>
                </c:pt>
                <c:pt idx="964">
                  <c:v>1344.65</c:v>
                </c:pt>
                <c:pt idx="965">
                  <c:v>1344.66</c:v>
                </c:pt>
                <c:pt idx="966">
                  <c:v>1344.67</c:v>
                </c:pt>
                <c:pt idx="967">
                  <c:v>1344.68</c:v>
                </c:pt>
                <c:pt idx="968">
                  <c:v>1344.69</c:v>
                </c:pt>
                <c:pt idx="969">
                  <c:v>1344.7</c:v>
                </c:pt>
                <c:pt idx="970">
                  <c:v>1344.71</c:v>
                </c:pt>
                <c:pt idx="971">
                  <c:v>1344.72</c:v>
                </c:pt>
                <c:pt idx="972">
                  <c:v>1344.73</c:v>
                </c:pt>
                <c:pt idx="973">
                  <c:v>1344.74</c:v>
                </c:pt>
                <c:pt idx="974">
                  <c:v>1344.75</c:v>
                </c:pt>
                <c:pt idx="975">
                  <c:v>1344.76</c:v>
                </c:pt>
                <c:pt idx="976">
                  <c:v>1344.77</c:v>
                </c:pt>
                <c:pt idx="977">
                  <c:v>1344.78</c:v>
                </c:pt>
                <c:pt idx="978">
                  <c:v>1344.79</c:v>
                </c:pt>
                <c:pt idx="979">
                  <c:v>1344.8</c:v>
                </c:pt>
                <c:pt idx="980">
                  <c:v>1344.81</c:v>
                </c:pt>
                <c:pt idx="981">
                  <c:v>1344.82</c:v>
                </c:pt>
                <c:pt idx="982">
                  <c:v>1344.83</c:v>
                </c:pt>
                <c:pt idx="983">
                  <c:v>1344.84</c:v>
                </c:pt>
                <c:pt idx="984">
                  <c:v>1344.85</c:v>
                </c:pt>
                <c:pt idx="985">
                  <c:v>1344.86</c:v>
                </c:pt>
                <c:pt idx="986">
                  <c:v>1344.87</c:v>
                </c:pt>
                <c:pt idx="987">
                  <c:v>1344.88</c:v>
                </c:pt>
                <c:pt idx="988">
                  <c:v>1344.89</c:v>
                </c:pt>
                <c:pt idx="989">
                  <c:v>1344.9</c:v>
                </c:pt>
                <c:pt idx="990">
                  <c:v>1344.91</c:v>
                </c:pt>
                <c:pt idx="991">
                  <c:v>1344.92</c:v>
                </c:pt>
                <c:pt idx="992">
                  <c:v>1344.93</c:v>
                </c:pt>
                <c:pt idx="993">
                  <c:v>1344.94</c:v>
                </c:pt>
                <c:pt idx="994">
                  <c:v>1344.95</c:v>
                </c:pt>
                <c:pt idx="995">
                  <c:v>1344.96</c:v>
                </c:pt>
                <c:pt idx="996">
                  <c:v>1344.97</c:v>
                </c:pt>
                <c:pt idx="997">
                  <c:v>1344.98</c:v>
                </c:pt>
                <c:pt idx="998">
                  <c:v>1344.99</c:v>
                </c:pt>
                <c:pt idx="999">
                  <c:v>1345</c:v>
                </c:pt>
                <c:pt idx="1000">
                  <c:v>1345.01</c:v>
                </c:pt>
                <c:pt idx="1001">
                  <c:v>1345.02</c:v>
                </c:pt>
                <c:pt idx="1002">
                  <c:v>1345.03</c:v>
                </c:pt>
                <c:pt idx="1003">
                  <c:v>1345.04</c:v>
                </c:pt>
                <c:pt idx="1004">
                  <c:v>1345.05</c:v>
                </c:pt>
                <c:pt idx="1005">
                  <c:v>1345.06</c:v>
                </c:pt>
                <c:pt idx="1006">
                  <c:v>1345.07</c:v>
                </c:pt>
                <c:pt idx="1007">
                  <c:v>1345.08</c:v>
                </c:pt>
                <c:pt idx="1008">
                  <c:v>1345.09</c:v>
                </c:pt>
                <c:pt idx="1009">
                  <c:v>1345.1</c:v>
                </c:pt>
                <c:pt idx="1010">
                  <c:v>1345.11</c:v>
                </c:pt>
                <c:pt idx="1011">
                  <c:v>1345.12</c:v>
                </c:pt>
                <c:pt idx="1012">
                  <c:v>1345.13</c:v>
                </c:pt>
                <c:pt idx="1013">
                  <c:v>1345.14</c:v>
                </c:pt>
                <c:pt idx="1014">
                  <c:v>1345.15</c:v>
                </c:pt>
                <c:pt idx="1015">
                  <c:v>1345.16</c:v>
                </c:pt>
                <c:pt idx="1016">
                  <c:v>1345.17</c:v>
                </c:pt>
                <c:pt idx="1017">
                  <c:v>1345.18</c:v>
                </c:pt>
                <c:pt idx="1018">
                  <c:v>1345.19</c:v>
                </c:pt>
                <c:pt idx="1019">
                  <c:v>1345.2</c:v>
                </c:pt>
                <c:pt idx="1020">
                  <c:v>1345.21</c:v>
                </c:pt>
                <c:pt idx="1021">
                  <c:v>1345.22</c:v>
                </c:pt>
                <c:pt idx="1022">
                  <c:v>1345.23</c:v>
                </c:pt>
                <c:pt idx="1023">
                  <c:v>1345.24</c:v>
                </c:pt>
                <c:pt idx="1024">
                  <c:v>1345.25</c:v>
                </c:pt>
                <c:pt idx="1025">
                  <c:v>1345.26</c:v>
                </c:pt>
                <c:pt idx="1026">
                  <c:v>1345.27</c:v>
                </c:pt>
                <c:pt idx="1027">
                  <c:v>1345.28</c:v>
                </c:pt>
                <c:pt idx="1028">
                  <c:v>1345.29</c:v>
                </c:pt>
                <c:pt idx="1029">
                  <c:v>1345.3</c:v>
                </c:pt>
                <c:pt idx="1030">
                  <c:v>1345.31</c:v>
                </c:pt>
                <c:pt idx="1031">
                  <c:v>1345.32</c:v>
                </c:pt>
                <c:pt idx="1032">
                  <c:v>1345.33</c:v>
                </c:pt>
                <c:pt idx="1033">
                  <c:v>1345.34</c:v>
                </c:pt>
                <c:pt idx="1034">
                  <c:v>1345.35</c:v>
                </c:pt>
                <c:pt idx="1035">
                  <c:v>1345.36</c:v>
                </c:pt>
                <c:pt idx="1036">
                  <c:v>1345.37</c:v>
                </c:pt>
                <c:pt idx="1037">
                  <c:v>1345.38</c:v>
                </c:pt>
                <c:pt idx="1038">
                  <c:v>1345.39</c:v>
                </c:pt>
                <c:pt idx="1039">
                  <c:v>1345.4</c:v>
                </c:pt>
                <c:pt idx="1040">
                  <c:v>1345.41</c:v>
                </c:pt>
                <c:pt idx="1041">
                  <c:v>1345.42</c:v>
                </c:pt>
                <c:pt idx="1042">
                  <c:v>1345.43</c:v>
                </c:pt>
                <c:pt idx="1043">
                  <c:v>1345.44</c:v>
                </c:pt>
                <c:pt idx="1044">
                  <c:v>1345.45</c:v>
                </c:pt>
                <c:pt idx="1045">
                  <c:v>1345.46</c:v>
                </c:pt>
                <c:pt idx="1046">
                  <c:v>1345.47</c:v>
                </c:pt>
                <c:pt idx="1047">
                  <c:v>1345.48</c:v>
                </c:pt>
                <c:pt idx="1048">
                  <c:v>1345.49</c:v>
                </c:pt>
                <c:pt idx="1049">
                  <c:v>1345.5</c:v>
                </c:pt>
                <c:pt idx="1050">
                  <c:v>1345.51</c:v>
                </c:pt>
                <c:pt idx="1051">
                  <c:v>1345.52</c:v>
                </c:pt>
                <c:pt idx="1052">
                  <c:v>1345.53</c:v>
                </c:pt>
                <c:pt idx="1053">
                  <c:v>1345.54</c:v>
                </c:pt>
                <c:pt idx="1054">
                  <c:v>1345.55</c:v>
                </c:pt>
                <c:pt idx="1055">
                  <c:v>1345.56</c:v>
                </c:pt>
                <c:pt idx="1056">
                  <c:v>1345.57</c:v>
                </c:pt>
                <c:pt idx="1057">
                  <c:v>1345.58</c:v>
                </c:pt>
                <c:pt idx="1058">
                  <c:v>1345.59</c:v>
                </c:pt>
                <c:pt idx="1059">
                  <c:v>1345.6</c:v>
                </c:pt>
                <c:pt idx="1060">
                  <c:v>1345.61</c:v>
                </c:pt>
                <c:pt idx="1061">
                  <c:v>1345.62</c:v>
                </c:pt>
                <c:pt idx="1062">
                  <c:v>1345.63</c:v>
                </c:pt>
                <c:pt idx="1063">
                  <c:v>1345.64</c:v>
                </c:pt>
                <c:pt idx="1064">
                  <c:v>1345.65</c:v>
                </c:pt>
                <c:pt idx="1065">
                  <c:v>1345.66</c:v>
                </c:pt>
                <c:pt idx="1066">
                  <c:v>1345.67</c:v>
                </c:pt>
                <c:pt idx="1067">
                  <c:v>1345.68</c:v>
                </c:pt>
                <c:pt idx="1068">
                  <c:v>1345.69</c:v>
                </c:pt>
                <c:pt idx="1069">
                  <c:v>1345.7</c:v>
                </c:pt>
                <c:pt idx="1070">
                  <c:v>1345.71</c:v>
                </c:pt>
                <c:pt idx="1071">
                  <c:v>1345.72</c:v>
                </c:pt>
                <c:pt idx="1072">
                  <c:v>1345.73</c:v>
                </c:pt>
                <c:pt idx="1073">
                  <c:v>1345.74</c:v>
                </c:pt>
                <c:pt idx="1074">
                  <c:v>1345.75</c:v>
                </c:pt>
                <c:pt idx="1075">
                  <c:v>1345.76</c:v>
                </c:pt>
                <c:pt idx="1076">
                  <c:v>1345.77</c:v>
                </c:pt>
                <c:pt idx="1077">
                  <c:v>1345.78</c:v>
                </c:pt>
                <c:pt idx="1078">
                  <c:v>1345.79</c:v>
                </c:pt>
                <c:pt idx="1079">
                  <c:v>1345.8</c:v>
                </c:pt>
                <c:pt idx="1080">
                  <c:v>1345.81</c:v>
                </c:pt>
                <c:pt idx="1081">
                  <c:v>1345.82</c:v>
                </c:pt>
                <c:pt idx="1082">
                  <c:v>1345.83</c:v>
                </c:pt>
                <c:pt idx="1083">
                  <c:v>1345.84</c:v>
                </c:pt>
                <c:pt idx="1084">
                  <c:v>1345.85</c:v>
                </c:pt>
                <c:pt idx="1085">
                  <c:v>1345.86</c:v>
                </c:pt>
                <c:pt idx="1086">
                  <c:v>1345.87</c:v>
                </c:pt>
                <c:pt idx="1087">
                  <c:v>1345.88</c:v>
                </c:pt>
                <c:pt idx="1088">
                  <c:v>1345.89</c:v>
                </c:pt>
                <c:pt idx="1089">
                  <c:v>1345.9</c:v>
                </c:pt>
                <c:pt idx="1090">
                  <c:v>1345.91</c:v>
                </c:pt>
                <c:pt idx="1091">
                  <c:v>1345.92</c:v>
                </c:pt>
                <c:pt idx="1092">
                  <c:v>1345.93</c:v>
                </c:pt>
                <c:pt idx="1093">
                  <c:v>1345.94</c:v>
                </c:pt>
                <c:pt idx="1094">
                  <c:v>1345.95</c:v>
                </c:pt>
                <c:pt idx="1095">
                  <c:v>1345.96</c:v>
                </c:pt>
                <c:pt idx="1096">
                  <c:v>1345.97</c:v>
                </c:pt>
                <c:pt idx="1097">
                  <c:v>1345.98</c:v>
                </c:pt>
                <c:pt idx="1098">
                  <c:v>1345.99</c:v>
                </c:pt>
                <c:pt idx="1099">
                  <c:v>1346</c:v>
                </c:pt>
                <c:pt idx="1100">
                  <c:v>1346.01</c:v>
                </c:pt>
                <c:pt idx="1101">
                  <c:v>1346.02</c:v>
                </c:pt>
                <c:pt idx="1102">
                  <c:v>1346.03</c:v>
                </c:pt>
                <c:pt idx="1103">
                  <c:v>1346.04</c:v>
                </c:pt>
                <c:pt idx="1104">
                  <c:v>1346.05</c:v>
                </c:pt>
                <c:pt idx="1105">
                  <c:v>1346.06</c:v>
                </c:pt>
                <c:pt idx="1106">
                  <c:v>1346.07</c:v>
                </c:pt>
                <c:pt idx="1107">
                  <c:v>1346.08</c:v>
                </c:pt>
                <c:pt idx="1108">
                  <c:v>1346.09</c:v>
                </c:pt>
                <c:pt idx="1109">
                  <c:v>1346.1</c:v>
                </c:pt>
                <c:pt idx="1110">
                  <c:v>1346.11</c:v>
                </c:pt>
                <c:pt idx="1111">
                  <c:v>1346.12</c:v>
                </c:pt>
                <c:pt idx="1112">
                  <c:v>1346.13</c:v>
                </c:pt>
                <c:pt idx="1113">
                  <c:v>1346.14</c:v>
                </c:pt>
                <c:pt idx="1114">
                  <c:v>1346.15</c:v>
                </c:pt>
                <c:pt idx="1115">
                  <c:v>1346.16</c:v>
                </c:pt>
                <c:pt idx="1116">
                  <c:v>1346.17</c:v>
                </c:pt>
                <c:pt idx="1117">
                  <c:v>1346.18</c:v>
                </c:pt>
                <c:pt idx="1118">
                  <c:v>1346.19</c:v>
                </c:pt>
                <c:pt idx="1119">
                  <c:v>1346.2</c:v>
                </c:pt>
                <c:pt idx="1120">
                  <c:v>1346.21</c:v>
                </c:pt>
                <c:pt idx="1121">
                  <c:v>1346.22</c:v>
                </c:pt>
                <c:pt idx="1122">
                  <c:v>1346.23</c:v>
                </c:pt>
                <c:pt idx="1123">
                  <c:v>1346.24</c:v>
                </c:pt>
                <c:pt idx="1124">
                  <c:v>1346.25</c:v>
                </c:pt>
                <c:pt idx="1125">
                  <c:v>1346.26</c:v>
                </c:pt>
                <c:pt idx="1126">
                  <c:v>1346.27</c:v>
                </c:pt>
                <c:pt idx="1127">
                  <c:v>1346.28</c:v>
                </c:pt>
                <c:pt idx="1128">
                  <c:v>1346.29</c:v>
                </c:pt>
                <c:pt idx="1129">
                  <c:v>1346.3</c:v>
                </c:pt>
                <c:pt idx="1130">
                  <c:v>1346.31</c:v>
                </c:pt>
                <c:pt idx="1131">
                  <c:v>1346.32</c:v>
                </c:pt>
                <c:pt idx="1132">
                  <c:v>1346.33</c:v>
                </c:pt>
                <c:pt idx="1133">
                  <c:v>1346.34</c:v>
                </c:pt>
                <c:pt idx="1134">
                  <c:v>1346.35</c:v>
                </c:pt>
                <c:pt idx="1135">
                  <c:v>1346.36</c:v>
                </c:pt>
                <c:pt idx="1136">
                  <c:v>1346.37</c:v>
                </c:pt>
                <c:pt idx="1137">
                  <c:v>1346.38</c:v>
                </c:pt>
                <c:pt idx="1138">
                  <c:v>1346.39</c:v>
                </c:pt>
                <c:pt idx="1139">
                  <c:v>1346.4</c:v>
                </c:pt>
                <c:pt idx="1140">
                  <c:v>1346.41</c:v>
                </c:pt>
                <c:pt idx="1141">
                  <c:v>1346.42</c:v>
                </c:pt>
                <c:pt idx="1142">
                  <c:v>1346.43</c:v>
                </c:pt>
                <c:pt idx="1143">
                  <c:v>1346.44</c:v>
                </c:pt>
                <c:pt idx="1144">
                  <c:v>1346.45</c:v>
                </c:pt>
                <c:pt idx="1145">
                  <c:v>1346.46</c:v>
                </c:pt>
                <c:pt idx="1146">
                  <c:v>1346.47</c:v>
                </c:pt>
                <c:pt idx="1147">
                  <c:v>1346.48</c:v>
                </c:pt>
                <c:pt idx="1148">
                  <c:v>1346.49</c:v>
                </c:pt>
                <c:pt idx="1149">
                  <c:v>1346.5</c:v>
                </c:pt>
                <c:pt idx="1150">
                  <c:v>1346.51</c:v>
                </c:pt>
                <c:pt idx="1151">
                  <c:v>1346.52</c:v>
                </c:pt>
                <c:pt idx="1152">
                  <c:v>1346.53</c:v>
                </c:pt>
                <c:pt idx="1153">
                  <c:v>1346.54</c:v>
                </c:pt>
                <c:pt idx="1154">
                  <c:v>1346.55</c:v>
                </c:pt>
                <c:pt idx="1155">
                  <c:v>1346.56</c:v>
                </c:pt>
                <c:pt idx="1156">
                  <c:v>1346.57</c:v>
                </c:pt>
                <c:pt idx="1157">
                  <c:v>1346.58</c:v>
                </c:pt>
                <c:pt idx="1158">
                  <c:v>1346.59</c:v>
                </c:pt>
                <c:pt idx="1159">
                  <c:v>1346.6</c:v>
                </c:pt>
                <c:pt idx="1160">
                  <c:v>1346.61</c:v>
                </c:pt>
                <c:pt idx="1161">
                  <c:v>1346.62</c:v>
                </c:pt>
                <c:pt idx="1162">
                  <c:v>1346.63</c:v>
                </c:pt>
                <c:pt idx="1163">
                  <c:v>1346.64</c:v>
                </c:pt>
                <c:pt idx="1164">
                  <c:v>1346.65</c:v>
                </c:pt>
                <c:pt idx="1165">
                  <c:v>1346.66</c:v>
                </c:pt>
                <c:pt idx="1166">
                  <c:v>1346.67</c:v>
                </c:pt>
                <c:pt idx="1167">
                  <c:v>1346.68</c:v>
                </c:pt>
                <c:pt idx="1168">
                  <c:v>1346.69</c:v>
                </c:pt>
                <c:pt idx="1169">
                  <c:v>1346.7</c:v>
                </c:pt>
                <c:pt idx="1170">
                  <c:v>1346.71</c:v>
                </c:pt>
                <c:pt idx="1171">
                  <c:v>1346.72</c:v>
                </c:pt>
                <c:pt idx="1172">
                  <c:v>1346.73</c:v>
                </c:pt>
                <c:pt idx="1173">
                  <c:v>1346.74</c:v>
                </c:pt>
                <c:pt idx="1174">
                  <c:v>1346.75</c:v>
                </c:pt>
                <c:pt idx="1175">
                  <c:v>1346.76</c:v>
                </c:pt>
                <c:pt idx="1176">
                  <c:v>1346.77</c:v>
                </c:pt>
                <c:pt idx="1177">
                  <c:v>1346.78</c:v>
                </c:pt>
                <c:pt idx="1178">
                  <c:v>1346.79</c:v>
                </c:pt>
                <c:pt idx="1179">
                  <c:v>1346.8</c:v>
                </c:pt>
                <c:pt idx="1180">
                  <c:v>1346.81</c:v>
                </c:pt>
                <c:pt idx="1181">
                  <c:v>1346.82</c:v>
                </c:pt>
                <c:pt idx="1182">
                  <c:v>1346.83</c:v>
                </c:pt>
                <c:pt idx="1183">
                  <c:v>1346.84</c:v>
                </c:pt>
                <c:pt idx="1184">
                  <c:v>1346.85</c:v>
                </c:pt>
                <c:pt idx="1185">
                  <c:v>1346.86</c:v>
                </c:pt>
                <c:pt idx="1186">
                  <c:v>1346.87</c:v>
                </c:pt>
                <c:pt idx="1187">
                  <c:v>1346.88</c:v>
                </c:pt>
                <c:pt idx="1188">
                  <c:v>1346.89</c:v>
                </c:pt>
                <c:pt idx="1189">
                  <c:v>1346.9</c:v>
                </c:pt>
                <c:pt idx="1190">
                  <c:v>1346.91</c:v>
                </c:pt>
                <c:pt idx="1191">
                  <c:v>1346.92</c:v>
                </c:pt>
                <c:pt idx="1192">
                  <c:v>1346.93</c:v>
                </c:pt>
                <c:pt idx="1193">
                  <c:v>1346.94</c:v>
                </c:pt>
                <c:pt idx="1194">
                  <c:v>1346.95</c:v>
                </c:pt>
                <c:pt idx="1195">
                  <c:v>1346.96</c:v>
                </c:pt>
                <c:pt idx="1196">
                  <c:v>1346.97</c:v>
                </c:pt>
                <c:pt idx="1197">
                  <c:v>1346.98</c:v>
                </c:pt>
                <c:pt idx="1198">
                  <c:v>1346.99</c:v>
                </c:pt>
                <c:pt idx="1199">
                  <c:v>1347</c:v>
                </c:pt>
                <c:pt idx="1200">
                  <c:v>1347.01</c:v>
                </c:pt>
                <c:pt idx="1201">
                  <c:v>1347.02</c:v>
                </c:pt>
                <c:pt idx="1202">
                  <c:v>1347.03</c:v>
                </c:pt>
                <c:pt idx="1203">
                  <c:v>1347.04</c:v>
                </c:pt>
                <c:pt idx="1204">
                  <c:v>1347.05</c:v>
                </c:pt>
                <c:pt idx="1205">
                  <c:v>1347.06</c:v>
                </c:pt>
                <c:pt idx="1206">
                  <c:v>1347.07</c:v>
                </c:pt>
                <c:pt idx="1207">
                  <c:v>1347.08</c:v>
                </c:pt>
                <c:pt idx="1208">
                  <c:v>1347.09</c:v>
                </c:pt>
                <c:pt idx="1209">
                  <c:v>1347.1</c:v>
                </c:pt>
                <c:pt idx="1210">
                  <c:v>1347.11</c:v>
                </c:pt>
                <c:pt idx="1211">
                  <c:v>1347.12</c:v>
                </c:pt>
                <c:pt idx="1212">
                  <c:v>1347.13</c:v>
                </c:pt>
                <c:pt idx="1213">
                  <c:v>1347.14</c:v>
                </c:pt>
                <c:pt idx="1214">
                  <c:v>1347.15</c:v>
                </c:pt>
                <c:pt idx="1215">
                  <c:v>1347.16</c:v>
                </c:pt>
                <c:pt idx="1216">
                  <c:v>1347.17</c:v>
                </c:pt>
                <c:pt idx="1217">
                  <c:v>1347.18</c:v>
                </c:pt>
                <c:pt idx="1218">
                  <c:v>1347.19</c:v>
                </c:pt>
                <c:pt idx="1219">
                  <c:v>1347.2</c:v>
                </c:pt>
                <c:pt idx="1220">
                  <c:v>1347.21</c:v>
                </c:pt>
                <c:pt idx="1221">
                  <c:v>1347.22</c:v>
                </c:pt>
                <c:pt idx="1222">
                  <c:v>1347.23</c:v>
                </c:pt>
                <c:pt idx="1223">
                  <c:v>1347.24</c:v>
                </c:pt>
                <c:pt idx="1224">
                  <c:v>1347.25</c:v>
                </c:pt>
                <c:pt idx="1225">
                  <c:v>1347.26</c:v>
                </c:pt>
                <c:pt idx="1226">
                  <c:v>1347.27</c:v>
                </c:pt>
                <c:pt idx="1227">
                  <c:v>1347.28</c:v>
                </c:pt>
                <c:pt idx="1228">
                  <c:v>1347.29</c:v>
                </c:pt>
                <c:pt idx="1229">
                  <c:v>1347.3</c:v>
                </c:pt>
                <c:pt idx="1230">
                  <c:v>1347.31</c:v>
                </c:pt>
                <c:pt idx="1231">
                  <c:v>1347.32</c:v>
                </c:pt>
                <c:pt idx="1232">
                  <c:v>1347.33</c:v>
                </c:pt>
                <c:pt idx="1233">
                  <c:v>1347.34</c:v>
                </c:pt>
                <c:pt idx="1234">
                  <c:v>1347.35</c:v>
                </c:pt>
                <c:pt idx="1235">
                  <c:v>1347.36</c:v>
                </c:pt>
                <c:pt idx="1236">
                  <c:v>1347.37</c:v>
                </c:pt>
                <c:pt idx="1237">
                  <c:v>1347.38</c:v>
                </c:pt>
                <c:pt idx="1238">
                  <c:v>1347.39</c:v>
                </c:pt>
                <c:pt idx="1239">
                  <c:v>1347.4</c:v>
                </c:pt>
                <c:pt idx="1240">
                  <c:v>1347.41</c:v>
                </c:pt>
                <c:pt idx="1241">
                  <c:v>1347.42</c:v>
                </c:pt>
                <c:pt idx="1242">
                  <c:v>1347.43</c:v>
                </c:pt>
                <c:pt idx="1243">
                  <c:v>1347.44</c:v>
                </c:pt>
                <c:pt idx="1244">
                  <c:v>1347.45</c:v>
                </c:pt>
                <c:pt idx="1245">
                  <c:v>1347.46</c:v>
                </c:pt>
                <c:pt idx="1246">
                  <c:v>1347.47</c:v>
                </c:pt>
                <c:pt idx="1247">
                  <c:v>1347.48</c:v>
                </c:pt>
                <c:pt idx="1248">
                  <c:v>1347.49</c:v>
                </c:pt>
                <c:pt idx="1249">
                  <c:v>1347.5</c:v>
                </c:pt>
                <c:pt idx="1250">
                  <c:v>1347.51</c:v>
                </c:pt>
                <c:pt idx="1251">
                  <c:v>1347.52</c:v>
                </c:pt>
                <c:pt idx="1252">
                  <c:v>1347.53</c:v>
                </c:pt>
                <c:pt idx="1253">
                  <c:v>1347.54</c:v>
                </c:pt>
                <c:pt idx="1254">
                  <c:v>1347.55</c:v>
                </c:pt>
                <c:pt idx="1255">
                  <c:v>1347.56</c:v>
                </c:pt>
                <c:pt idx="1256">
                  <c:v>1347.57</c:v>
                </c:pt>
                <c:pt idx="1257">
                  <c:v>1347.58</c:v>
                </c:pt>
                <c:pt idx="1258">
                  <c:v>1347.59</c:v>
                </c:pt>
                <c:pt idx="1259">
                  <c:v>1347.6</c:v>
                </c:pt>
                <c:pt idx="1260">
                  <c:v>1347.61</c:v>
                </c:pt>
                <c:pt idx="1261">
                  <c:v>1347.62</c:v>
                </c:pt>
                <c:pt idx="1262">
                  <c:v>1347.63</c:v>
                </c:pt>
                <c:pt idx="1263">
                  <c:v>1347.64</c:v>
                </c:pt>
                <c:pt idx="1264">
                  <c:v>1347.65</c:v>
                </c:pt>
                <c:pt idx="1265">
                  <c:v>1347.66</c:v>
                </c:pt>
                <c:pt idx="1266">
                  <c:v>1347.67</c:v>
                </c:pt>
                <c:pt idx="1267">
                  <c:v>1347.68</c:v>
                </c:pt>
                <c:pt idx="1268">
                  <c:v>1347.69</c:v>
                </c:pt>
                <c:pt idx="1269">
                  <c:v>1347.7</c:v>
                </c:pt>
                <c:pt idx="1270">
                  <c:v>1347.71</c:v>
                </c:pt>
                <c:pt idx="1271">
                  <c:v>1347.72</c:v>
                </c:pt>
                <c:pt idx="1272">
                  <c:v>1347.73</c:v>
                </c:pt>
                <c:pt idx="1273">
                  <c:v>1347.74</c:v>
                </c:pt>
                <c:pt idx="1274">
                  <c:v>1347.75</c:v>
                </c:pt>
                <c:pt idx="1275">
                  <c:v>1347.76</c:v>
                </c:pt>
                <c:pt idx="1276">
                  <c:v>1347.77</c:v>
                </c:pt>
                <c:pt idx="1277">
                  <c:v>1347.78</c:v>
                </c:pt>
                <c:pt idx="1278">
                  <c:v>1347.79</c:v>
                </c:pt>
                <c:pt idx="1279">
                  <c:v>1347.8</c:v>
                </c:pt>
                <c:pt idx="1280">
                  <c:v>1347.81</c:v>
                </c:pt>
                <c:pt idx="1281">
                  <c:v>1347.82</c:v>
                </c:pt>
                <c:pt idx="1282">
                  <c:v>1347.83</c:v>
                </c:pt>
                <c:pt idx="1283">
                  <c:v>1347.84</c:v>
                </c:pt>
                <c:pt idx="1284">
                  <c:v>1347.85</c:v>
                </c:pt>
                <c:pt idx="1285">
                  <c:v>1347.86</c:v>
                </c:pt>
                <c:pt idx="1286">
                  <c:v>1347.87</c:v>
                </c:pt>
                <c:pt idx="1287">
                  <c:v>1347.88</c:v>
                </c:pt>
                <c:pt idx="1288">
                  <c:v>1347.89</c:v>
                </c:pt>
                <c:pt idx="1289">
                  <c:v>1347.9</c:v>
                </c:pt>
                <c:pt idx="1290">
                  <c:v>1347.91</c:v>
                </c:pt>
                <c:pt idx="1291">
                  <c:v>1347.92</c:v>
                </c:pt>
                <c:pt idx="1292">
                  <c:v>1347.93</c:v>
                </c:pt>
                <c:pt idx="1293">
                  <c:v>1347.94</c:v>
                </c:pt>
                <c:pt idx="1294">
                  <c:v>1347.95</c:v>
                </c:pt>
                <c:pt idx="1295">
                  <c:v>1347.96</c:v>
                </c:pt>
                <c:pt idx="1296">
                  <c:v>1347.97</c:v>
                </c:pt>
                <c:pt idx="1297">
                  <c:v>1347.98</c:v>
                </c:pt>
                <c:pt idx="1298">
                  <c:v>1347.99</c:v>
                </c:pt>
                <c:pt idx="1299">
                  <c:v>1348</c:v>
                </c:pt>
                <c:pt idx="1300">
                  <c:v>1348.01</c:v>
                </c:pt>
                <c:pt idx="1301">
                  <c:v>1348.02</c:v>
                </c:pt>
                <c:pt idx="1302">
                  <c:v>1348.03</c:v>
                </c:pt>
                <c:pt idx="1303">
                  <c:v>1348.04</c:v>
                </c:pt>
                <c:pt idx="1304">
                  <c:v>1348.05</c:v>
                </c:pt>
                <c:pt idx="1305">
                  <c:v>1348.06</c:v>
                </c:pt>
                <c:pt idx="1306">
                  <c:v>1348.07</c:v>
                </c:pt>
                <c:pt idx="1307">
                  <c:v>1348.08</c:v>
                </c:pt>
                <c:pt idx="1308">
                  <c:v>1348.09</c:v>
                </c:pt>
                <c:pt idx="1309">
                  <c:v>1348.1</c:v>
                </c:pt>
                <c:pt idx="1310">
                  <c:v>1348.11</c:v>
                </c:pt>
                <c:pt idx="1311">
                  <c:v>1348.12</c:v>
                </c:pt>
                <c:pt idx="1312">
                  <c:v>1348.13</c:v>
                </c:pt>
                <c:pt idx="1313">
                  <c:v>1348.14</c:v>
                </c:pt>
                <c:pt idx="1314">
                  <c:v>1348.15</c:v>
                </c:pt>
                <c:pt idx="1315">
                  <c:v>1348.16</c:v>
                </c:pt>
                <c:pt idx="1316">
                  <c:v>1348.17</c:v>
                </c:pt>
                <c:pt idx="1317">
                  <c:v>1348.18</c:v>
                </c:pt>
                <c:pt idx="1318">
                  <c:v>1348.19</c:v>
                </c:pt>
                <c:pt idx="1319">
                  <c:v>1348.2</c:v>
                </c:pt>
                <c:pt idx="1320">
                  <c:v>1348.21</c:v>
                </c:pt>
                <c:pt idx="1321">
                  <c:v>1348.22</c:v>
                </c:pt>
                <c:pt idx="1322">
                  <c:v>1348.23</c:v>
                </c:pt>
                <c:pt idx="1323">
                  <c:v>1348.24</c:v>
                </c:pt>
                <c:pt idx="1324">
                  <c:v>1348.25</c:v>
                </c:pt>
                <c:pt idx="1325">
                  <c:v>1348.26</c:v>
                </c:pt>
                <c:pt idx="1326">
                  <c:v>1348.27</c:v>
                </c:pt>
                <c:pt idx="1327">
                  <c:v>1348.28</c:v>
                </c:pt>
                <c:pt idx="1328">
                  <c:v>1348.29</c:v>
                </c:pt>
                <c:pt idx="1329">
                  <c:v>1348.3</c:v>
                </c:pt>
                <c:pt idx="1330">
                  <c:v>1348.31</c:v>
                </c:pt>
                <c:pt idx="1331">
                  <c:v>1348.32</c:v>
                </c:pt>
                <c:pt idx="1332">
                  <c:v>1348.33</c:v>
                </c:pt>
                <c:pt idx="1333">
                  <c:v>1348.34</c:v>
                </c:pt>
                <c:pt idx="1334">
                  <c:v>1348.35</c:v>
                </c:pt>
                <c:pt idx="1335">
                  <c:v>1348.36</c:v>
                </c:pt>
                <c:pt idx="1336">
                  <c:v>1348.37</c:v>
                </c:pt>
                <c:pt idx="1337">
                  <c:v>1348.38</c:v>
                </c:pt>
                <c:pt idx="1338">
                  <c:v>1348.39</c:v>
                </c:pt>
                <c:pt idx="1339">
                  <c:v>1348.4</c:v>
                </c:pt>
                <c:pt idx="1340">
                  <c:v>1348.41</c:v>
                </c:pt>
                <c:pt idx="1341">
                  <c:v>1348.42</c:v>
                </c:pt>
                <c:pt idx="1342">
                  <c:v>1348.43</c:v>
                </c:pt>
                <c:pt idx="1343">
                  <c:v>1348.44</c:v>
                </c:pt>
                <c:pt idx="1344">
                  <c:v>1348.45</c:v>
                </c:pt>
                <c:pt idx="1345">
                  <c:v>1348.46</c:v>
                </c:pt>
                <c:pt idx="1346">
                  <c:v>1348.47</c:v>
                </c:pt>
                <c:pt idx="1347">
                  <c:v>1348.48</c:v>
                </c:pt>
                <c:pt idx="1348">
                  <c:v>1348.49</c:v>
                </c:pt>
                <c:pt idx="1349">
                  <c:v>1348.5</c:v>
                </c:pt>
                <c:pt idx="1350">
                  <c:v>1348.51</c:v>
                </c:pt>
                <c:pt idx="1351">
                  <c:v>1348.52</c:v>
                </c:pt>
                <c:pt idx="1352">
                  <c:v>1348.53</c:v>
                </c:pt>
                <c:pt idx="1353">
                  <c:v>1348.54</c:v>
                </c:pt>
                <c:pt idx="1354">
                  <c:v>1348.55</c:v>
                </c:pt>
                <c:pt idx="1355">
                  <c:v>1348.56</c:v>
                </c:pt>
                <c:pt idx="1356">
                  <c:v>1348.57</c:v>
                </c:pt>
                <c:pt idx="1357">
                  <c:v>1348.58</c:v>
                </c:pt>
                <c:pt idx="1358">
                  <c:v>1348.59</c:v>
                </c:pt>
                <c:pt idx="1359">
                  <c:v>1348.6</c:v>
                </c:pt>
                <c:pt idx="1360">
                  <c:v>1348.61</c:v>
                </c:pt>
                <c:pt idx="1361">
                  <c:v>1348.62</c:v>
                </c:pt>
                <c:pt idx="1362">
                  <c:v>1348.63</c:v>
                </c:pt>
                <c:pt idx="1363">
                  <c:v>1348.64</c:v>
                </c:pt>
                <c:pt idx="1364">
                  <c:v>1348.65</c:v>
                </c:pt>
                <c:pt idx="1365">
                  <c:v>1348.66</c:v>
                </c:pt>
                <c:pt idx="1366">
                  <c:v>1348.67</c:v>
                </c:pt>
                <c:pt idx="1367">
                  <c:v>1348.68</c:v>
                </c:pt>
                <c:pt idx="1368">
                  <c:v>1348.69</c:v>
                </c:pt>
                <c:pt idx="1369">
                  <c:v>1348.7</c:v>
                </c:pt>
                <c:pt idx="1370">
                  <c:v>1348.71</c:v>
                </c:pt>
                <c:pt idx="1371">
                  <c:v>1348.72</c:v>
                </c:pt>
                <c:pt idx="1372">
                  <c:v>1348.73</c:v>
                </c:pt>
                <c:pt idx="1373">
                  <c:v>1348.74</c:v>
                </c:pt>
                <c:pt idx="1374">
                  <c:v>1348.75</c:v>
                </c:pt>
                <c:pt idx="1375">
                  <c:v>1348.76</c:v>
                </c:pt>
                <c:pt idx="1376">
                  <c:v>1348.77</c:v>
                </c:pt>
                <c:pt idx="1377">
                  <c:v>1348.78</c:v>
                </c:pt>
                <c:pt idx="1378">
                  <c:v>1348.79</c:v>
                </c:pt>
                <c:pt idx="1379">
                  <c:v>1348.8</c:v>
                </c:pt>
                <c:pt idx="1380">
                  <c:v>1348.81</c:v>
                </c:pt>
                <c:pt idx="1381">
                  <c:v>1348.82</c:v>
                </c:pt>
                <c:pt idx="1382">
                  <c:v>1348.83</c:v>
                </c:pt>
                <c:pt idx="1383">
                  <c:v>1348.84</c:v>
                </c:pt>
                <c:pt idx="1384">
                  <c:v>1348.85</c:v>
                </c:pt>
                <c:pt idx="1385">
                  <c:v>1348.86</c:v>
                </c:pt>
                <c:pt idx="1386">
                  <c:v>1348.87</c:v>
                </c:pt>
                <c:pt idx="1387">
                  <c:v>1348.88</c:v>
                </c:pt>
                <c:pt idx="1388">
                  <c:v>1348.89</c:v>
                </c:pt>
                <c:pt idx="1389">
                  <c:v>1348.9</c:v>
                </c:pt>
                <c:pt idx="1390">
                  <c:v>1348.91</c:v>
                </c:pt>
                <c:pt idx="1391">
                  <c:v>1348.92</c:v>
                </c:pt>
                <c:pt idx="1392">
                  <c:v>1348.93</c:v>
                </c:pt>
                <c:pt idx="1393">
                  <c:v>1348.94</c:v>
                </c:pt>
                <c:pt idx="1394">
                  <c:v>1348.95</c:v>
                </c:pt>
                <c:pt idx="1395">
                  <c:v>1348.96</c:v>
                </c:pt>
                <c:pt idx="1396">
                  <c:v>1348.97</c:v>
                </c:pt>
                <c:pt idx="1397">
                  <c:v>1348.98</c:v>
                </c:pt>
                <c:pt idx="1398">
                  <c:v>1348.99</c:v>
                </c:pt>
                <c:pt idx="1399">
                  <c:v>1349</c:v>
                </c:pt>
                <c:pt idx="1400">
                  <c:v>1349.01</c:v>
                </c:pt>
                <c:pt idx="1401">
                  <c:v>1349.02</c:v>
                </c:pt>
                <c:pt idx="1402">
                  <c:v>1349.03</c:v>
                </c:pt>
                <c:pt idx="1403">
                  <c:v>1349.04</c:v>
                </c:pt>
                <c:pt idx="1404">
                  <c:v>1349.05</c:v>
                </c:pt>
                <c:pt idx="1405">
                  <c:v>1349.06</c:v>
                </c:pt>
                <c:pt idx="1406">
                  <c:v>1349.07</c:v>
                </c:pt>
                <c:pt idx="1407">
                  <c:v>1349.08</c:v>
                </c:pt>
                <c:pt idx="1408">
                  <c:v>1349.09</c:v>
                </c:pt>
                <c:pt idx="1409">
                  <c:v>1349.1</c:v>
                </c:pt>
                <c:pt idx="1410">
                  <c:v>1349.11</c:v>
                </c:pt>
                <c:pt idx="1411">
                  <c:v>1349.12</c:v>
                </c:pt>
                <c:pt idx="1412">
                  <c:v>1349.13</c:v>
                </c:pt>
                <c:pt idx="1413">
                  <c:v>1349.14</c:v>
                </c:pt>
                <c:pt idx="1414">
                  <c:v>1349.15</c:v>
                </c:pt>
                <c:pt idx="1415">
                  <c:v>1349.16</c:v>
                </c:pt>
                <c:pt idx="1416">
                  <c:v>1349.17</c:v>
                </c:pt>
                <c:pt idx="1417">
                  <c:v>1349.18</c:v>
                </c:pt>
                <c:pt idx="1418">
                  <c:v>1349.19</c:v>
                </c:pt>
                <c:pt idx="1419">
                  <c:v>1349.2</c:v>
                </c:pt>
                <c:pt idx="1420">
                  <c:v>1349.21</c:v>
                </c:pt>
                <c:pt idx="1421">
                  <c:v>1349.22</c:v>
                </c:pt>
                <c:pt idx="1422">
                  <c:v>1349.23</c:v>
                </c:pt>
                <c:pt idx="1423">
                  <c:v>1349.24</c:v>
                </c:pt>
                <c:pt idx="1424">
                  <c:v>1349.25</c:v>
                </c:pt>
                <c:pt idx="1425">
                  <c:v>1349.26</c:v>
                </c:pt>
                <c:pt idx="1426">
                  <c:v>1349.27</c:v>
                </c:pt>
                <c:pt idx="1427">
                  <c:v>1349.28</c:v>
                </c:pt>
                <c:pt idx="1428">
                  <c:v>1349.29</c:v>
                </c:pt>
                <c:pt idx="1429">
                  <c:v>1349.3</c:v>
                </c:pt>
                <c:pt idx="1430">
                  <c:v>1349.31</c:v>
                </c:pt>
                <c:pt idx="1431">
                  <c:v>1349.32</c:v>
                </c:pt>
                <c:pt idx="1432">
                  <c:v>1349.33</c:v>
                </c:pt>
                <c:pt idx="1433">
                  <c:v>1349.34</c:v>
                </c:pt>
                <c:pt idx="1434">
                  <c:v>1349.35</c:v>
                </c:pt>
                <c:pt idx="1435">
                  <c:v>1349.36</c:v>
                </c:pt>
                <c:pt idx="1436">
                  <c:v>1349.37</c:v>
                </c:pt>
                <c:pt idx="1437">
                  <c:v>1349.38</c:v>
                </c:pt>
                <c:pt idx="1438">
                  <c:v>1349.39</c:v>
                </c:pt>
                <c:pt idx="1439">
                  <c:v>1349.4</c:v>
                </c:pt>
                <c:pt idx="1440">
                  <c:v>1349.41</c:v>
                </c:pt>
                <c:pt idx="1441">
                  <c:v>1349.42</c:v>
                </c:pt>
                <c:pt idx="1442">
                  <c:v>1349.43</c:v>
                </c:pt>
                <c:pt idx="1443">
                  <c:v>1349.44</c:v>
                </c:pt>
                <c:pt idx="1444">
                  <c:v>1349.45</c:v>
                </c:pt>
                <c:pt idx="1445">
                  <c:v>1349.46</c:v>
                </c:pt>
                <c:pt idx="1446">
                  <c:v>1349.47</c:v>
                </c:pt>
                <c:pt idx="1447">
                  <c:v>1349.48</c:v>
                </c:pt>
                <c:pt idx="1448">
                  <c:v>1349.49</c:v>
                </c:pt>
                <c:pt idx="1449">
                  <c:v>1349.5</c:v>
                </c:pt>
                <c:pt idx="1450">
                  <c:v>1349.51</c:v>
                </c:pt>
                <c:pt idx="1451">
                  <c:v>1349.52</c:v>
                </c:pt>
                <c:pt idx="1452">
                  <c:v>1349.53</c:v>
                </c:pt>
                <c:pt idx="1453">
                  <c:v>1349.54</c:v>
                </c:pt>
                <c:pt idx="1454">
                  <c:v>1349.55</c:v>
                </c:pt>
                <c:pt idx="1455">
                  <c:v>1349.56</c:v>
                </c:pt>
                <c:pt idx="1456">
                  <c:v>1349.57</c:v>
                </c:pt>
                <c:pt idx="1457">
                  <c:v>1349.58</c:v>
                </c:pt>
                <c:pt idx="1458">
                  <c:v>1349.59</c:v>
                </c:pt>
                <c:pt idx="1459">
                  <c:v>1349.6</c:v>
                </c:pt>
                <c:pt idx="1460">
                  <c:v>1349.61</c:v>
                </c:pt>
                <c:pt idx="1461">
                  <c:v>1349.62</c:v>
                </c:pt>
                <c:pt idx="1462">
                  <c:v>1349.63</c:v>
                </c:pt>
                <c:pt idx="1463">
                  <c:v>1349.64</c:v>
                </c:pt>
                <c:pt idx="1464">
                  <c:v>1349.65</c:v>
                </c:pt>
                <c:pt idx="1465">
                  <c:v>1349.66</c:v>
                </c:pt>
                <c:pt idx="1466">
                  <c:v>1349.67</c:v>
                </c:pt>
                <c:pt idx="1467">
                  <c:v>1349.68</c:v>
                </c:pt>
                <c:pt idx="1468">
                  <c:v>1349.69</c:v>
                </c:pt>
                <c:pt idx="1469">
                  <c:v>1349.7</c:v>
                </c:pt>
                <c:pt idx="1470">
                  <c:v>1349.71</c:v>
                </c:pt>
                <c:pt idx="1471">
                  <c:v>1349.72</c:v>
                </c:pt>
                <c:pt idx="1472">
                  <c:v>1349.73</c:v>
                </c:pt>
                <c:pt idx="1473">
                  <c:v>1349.74</c:v>
                </c:pt>
                <c:pt idx="1474">
                  <c:v>1349.75</c:v>
                </c:pt>
                <c:pt idx="1475">
                  <c:v>1349.76</c:v>
                </c:pt>
                <c:pt idx="1476">
                  <c:v>1349.77</c:v>
                </c:pt>
                <c:pt idx="1477">
                  <c:v>1349.78</c:v>
                </c:pt>
                <c:pt idx="1478">
                  <c:v>1349.79</c:v>
                </c:pt>
                <c:pt idx="1479">
                  <c:v>1349.8</c:v>
                </c:pt>
                <c:pt idx="1480">
                  <c:v>1349.81</c:v>
                </c:pt>
                <c:pt idx="1481">
                  <c:v>1349.82</c:v>
                </c:pt>
                <c:pt idx="1482">
                  <c:v>1349.83</c:v>
                </c:pt>
                <c:pt idx="1483">
                  <c:v>1349.84</c:v>
                </c:pt>
                <c:pt idx="1484">
                  <c:v>1349.85</c:v>
                </c:pt>
                <c:pt idx="1485">
                  <c:v>1349.86</c:v>
                </c:pt>
                <c:pt idx="1486">
                  <c:v>1349.87</c:v>
                </c:pt>
                <c:pt idx="1487">
                  <c:v>1349.88</c:v>
                </c:pt>
                <c:pt idx="1488">
                  <c:v>1349.89</c:v>
                </c:pt>
                <c:pt idx="1489">
                  <c:v>1349.9</c:v>
                </c:pt>
                <c:pt idx="1490">
                  <c:v>1349.91</c:v>
                </c:pt>
                <c:pt idx="1491">
                  <c:v>1349.92</c:v>
                </c:pt>
                <c:pt idx="1492">
                  <c:v>1349.93</c:v>
                </c:pt>
                <c:pt idx="1493">
                  <c:v>1349.94</c:v>
                </c:pt>
                <c:pt idx="1494">
                  <c:v>1349.95</c:v>
                </c:pt>
                <c:pt idx="1495">
                  <c:v>1349.96</c:v>
                </c:pt>
                <c:pt idx="1496">
                  <c:v>1349.97</c:v>
                </c:pt>
                <c:pt idx="1497">
                  <c:v>1349.98</c:v>
                </c:pt>
                <c:pt idx="1498">
                  <c:v>1349.99</c:v>
                </c:pt>
                <c:pt idx="1499">
                  <c:v>1350</c:v>
                </c:pt>
                <c:pt idx="1500">
                  <c:v>1350.01</c:v>
                </c:pt>
                <c:pt idx="1501">
                  <c:v>1350.02</c:v>
                </c:pt>
                <c:pt idx="1502">
                  <c:v>1350.03</c:v>
                </c:pt>
                <c:pt idx="1503">
                  <c:v>1350.04</c:v>
                </c:pt>
                <c:pt idx="1504">
                  <c:v>1350.05</c:v>
                </c:pt>
                <c:pt idx="1505">
                  <c:v>1350.06</c:v>
                </c:pt>
                <c:pt idx="1506">
                  <c:v>1350.07</c:v>
                </c:pt>
                <c:pt idx="1507">
                  <c:v>1350.08</c:v>
                </c:pt>
                <c:pt idx="1508">
                  <c:v>1350.09</c:v>
                </c:pt>
                <c:pt idx="1509">
                  <c:v>1350.1</c:v>
                </c:pt>
                <c:pt idx="1510">
                  <c:v>1350.11</c:v>
                </c:pt>
                <c:pt idx="1511">
                  <c:v>1350.12</c:v>
                </c:pt>
                <c:pt idx="1512">
                  <c:v>1350.13</c:v>
                </c:pt>
                <c:pt idx="1513">
                  <c:v>1350.14</c:v>
                </c:pt>
                <c:pt idx="1514">
                  <c:v>1350.15</c:v>
                </c:pt>
                <c:pt idx="1515">
                  <c:v>1350.16</c:v>
                </c:pt>
                <c:pt idx="1516">
                  <c:v>1350.17</c:v>
                </c:pt>
                <c:pt idx="1517">
                  <c:v>1350.18</c:v>
                </c:pt>
                <c:pt idx="1518">
                  <c:v>1350.19</c:v>
                </c:pt>
                <c:pt idx="1519">
                  <c:v>1350.2</c:v>
                </c:pt>
                <c:pt idx="1520">
                  <c:v>1350.21</c:v>
                </c:pt>
                <c:pt idx="1521">
                  <c:v>1350.22</c:v>
                </c:pt>
                <c:pt idx="1522">
                  <c:v>1350.23</c:v>
                </c:pt>
                <c:pt idx="1523">
                  <c:v>1350.24</c:v>
                </c:pt>
                <c:pt idx="1524">
                  <c:v>1350.25</c:v>
                </c:pt>
                <c:pt idx="1525">
                  <c:v>1350.26</c:v>
                </c:pt>
                <c:pt idx="1526">
                  <c:v>1350.27</c:v>
                </c:pt>
                <c:pt idx="1527">
                  <c:v>1350.28</c:v>
                </c:pt>
                <c:pt idx="1528">
                  <c:v>1350.29</c:v>
                </c:pt>
                <c:pt idx="1529">
                  <c:v>1350.3</c:v>
                </c:pt>
                <c:pt idx="1530">
                  <c:v>1350.31</c:v>
                </c:pt>
                <c:pt idx="1531">
                  <c:v>1350.32</c:v>
                </c:pt>
                <c:pt idx="1532">
                  <c:v>1350.33</c:v>
                </c:pt>
                <c:pt idx="1533">
                  <c:v>1350.34</c:v>
                </c:pt>
                <c:pt idx="1534">
                  <c:v>1350.35</c:v>
                </c:pt>
                <c:pt idx="1535">
                  <c:v>1350.36</c:v>
                </c:pt>
                <c:pt idx="1536">
                  <c:v>1350.37</c:v>
                </c:pt>
                <c:pt idx="1537">
                  <c:v>1350.38</c:v>
                </c:pt>
                <c:pt idx="1538">
                  <c:v>1350.39</c:v>
                </c:pt>
                <c:pt idx="1539">
                  <c:v>1350.4</c:v>
                </c:pt>
                <c:pt idx="1540">
                  <c:v>1350.41</c:v>
                </c:pt>
                <c:pt idx="1541">
                  <c:v>1350.42</c:v>
                </c:pt>
                <c:pt idx="1542">
                  <c:v>1350.43</c:v>
                </c:pt>
                <c:pt idx="1543">
                  <c:v>1350.44</c:v>
                </c:pt>
                <c:pt idx="1544">
                  <c:v>1350.45</c:v>
                </c:pt>
                <c:pt idx="1545">
                  <c:v>1350.46</c:v>
                </c:pt>
                <c:pt idx="1546">
                  <c:v>1350.47</c:v>
                </c:pt>
                <c:pt idx="1547">
                  <c:v>1350.48</c:v>
                </c:pt>
                <c:pt idx="1548">
                  <c:v>1350.49</c:v>
                </c:pt>
                <c:pt idx="1549">
                  <c:v>1350.5</c:v>
                </c:pt>
                <c:pt idx="1550">
                  <c:v>1350.51</c:v>
                </c:pt>
                <c:pt idx="1551">
                  <c:v>1350.52</c:v>
                </c:pt>
                <c:pt idx="1552">
                  <c:v>1350.53</c:v>
                </c:pt>
                <c:pt idx="1553">
                  <c:v>1350.54</c:v>
                </c:pt>
                <c:pt idx="1554">
                  <c:v>1350.55</c:v>
                </c:pt>
                <c:pt idx="1555">
                  <c:v>1350.56</c:v>
                </c:pt>
                <c:pt idx="1556">
                  <c:v>1350.57</c:v>
                </c:pt>
                <c:pt idx="1557">
                  <c:v>1350.58</c:v>
                </c:pt>
                <c:pt idx="1558">
                  <c:v>1350.59</c:v>
                </c:pt>
                <c:pt idx="1559">
                  <c:v>1350.6</c:v>
                </c:pt>
                <c:pt idx="1560">
                  <c:v>1350.61</c:v>
                </c:pt>
                <c:pt idx="1561">
                  <c:v>1350.62</c:v>
                </c:pt>
                <c:pt idx="1562">
                  <c:v>1350.63</c:v>
                </c:pt>
                <c:pt idx="1563">
                  <c:v>1350.64</c:v>
                </c:pt>
                <c:pt idx="1564">
                  <c:v>1350.65</c:v>
                </c:pt>
                <c:pt idx="1565">
                  <c:v>1350.66</c:v>
                </c:pt>
                <c:pt idx="1566">
                  <c:v>1350.67</c:v>
                </c:pt>
                <c:pt idx="1567">
                  <c:v>1350.68</c:v>
                </c:pt>
                <c:pt idx="1568">
                  <c:v>1350.69</c:v>
                </c:pt>
                <c:pt idx="1569">
                  <c:v>1350.7</c:v>
                </c:pt>
                <c:pt idx="1570">
                  <c:v>1350.71</c:v>
                </c:pt>
                <c:pt idx="1571">
                  <c:v>1350.72</c:v>
                </c:pt>
                <c:pt idx="1572">
                  <c:v>1350.73</c:v>
                </c:pt>
                <c:pt idx="1573">
                  <c:v>1350.74</c:v>
                </c:pt>
                <c:pt idx="1574">
                  <c:v>1350.75</c:v>
                </c:pt>
                <c:pt idx="1575">
                  <c:v>1350.76</c:v>
                </c:pt>
                <c:pt idx="1576">
                  <c:v>1350.77</c:v>
                </c:pt>
                <c:pt idx="1577">
                  <c:v>1350.78</c:v>
                </c:pt>
                <c:pt idx="1578">
                  <c:v>1350.79</c:v>
                </c:pt>
                <c:pt idx="1579">
                  <c:v>1350.8</c:v>
                </c:pt>
                <c:pt idx="1580">
                  <c:v>1350.81</c:v>
                </c:pt>
                <c:pt idx="1581">
                  <c:v>1350.82</c:v>
                </c:pt>
                <c:pt idx="1582">
                  <c:v>1350.83</c:v>
                </c:pt>
                <c:pt idx="1583">
                  <c:v>1350.84</c:v>
                </c:pt>
                <c:pt idx="1584">
                  <c:v>1350.85</c:v>
                </c:pt>
                <c:pt idx="1585">
                  <c:v>1350.86</c:v>
                </c:pt>
                <c:pt idx="1586">
                  <c:v>1350.87</c:v>
                </c:pt>
                <c:pt idx="1587">
                  <c:v>1350.88</c:v>
                </c:pt>
                <c:pt idx="1588">
                  <c:v>1350.89</c:v>
                </c:pt>
                <c:pt idx="1589">
                  <c:v>1350.9</c:v>
                </c:pt>
                <c:pt idx="1590">
                  <c:v>1350.91</c:v>
                </c:pt>
                <c:pt idx="1591">
                  <c:v>1350.92</c:v>
                </c:pt>
                <c:pt idx="1592">
                  <c:v>1350.93</c:v>
                </c:pt>
                <c:pt idx="1593">
                  <c:v>1350.94</c:v>
                </c:pt>
                <c:pt idx="1594">
                  <c:v>1350.95</c:v>
                </c:pt>
                <c:pt idx="1595">
                  <c:v>1350.96</c:v>
                </c:pt>
                <c:pt idx="1596">
                  <c:v>1350.97</c:v>
                </c:pt>
                <c:pt idx="1597">
                  <c:v>1350.98</c:v>
                </c:pt>
                <c:pt idx="1598">
                  <c:v>1350.99</c:v>
                </c:pt>
                <c:pt idx="1599">
                  <c:v>1351</c:v>
                </c:pt>
                <c:pt idx="1600">
                  <c:v>1351.01</c:v>
                </c:pt>
                <c:pt idx="1601">
                  <c:v>1351.02</c:v>
                </c:pt>
                <c:pt idx="1602">
                  <c:v>1351.03</c:v>
                </c:pt>
                <c:pt idx="1603">
                  <c:v>1351.04</c:v>
                </c:pt>
                <c:pt idx="1604">
                  <c:v>1351.05</c:v>
                </c:pt>
                <c:pt idx="1605">
                  <c:v>1351.06</c:v>
                </c:pt>
                <c:pt idx="1606">
                  <c:v>1351.07</c:v>
                </c:pt>
                <c:pt idx="1607">
                  <c:v>1351.08</c:v>
                </c:pt>
                <c:pt idx="1608">
                  <c:v>1351.09</c:v>
                </c:pt>
                <c:pt idx="1609">
                  <c:v>1351.1</c:v>
                </c:pt>
                <c:pt idx="1610">
                  <c:v>1351.11</c:v>
                </c:pt>
                <c:pt idx="1611">
                  <c:v>1351.12</c:v>
                </c:pt>
                <c:pt idx="1612">
                  <c:v>1351.13</c:v>
                </c:pt>
                <c:pt idx="1613">
                  <c:v>1351.14</c:v>
                </c:pt>
                <c:pt idx="1614">
                  <c:v>1351.15</c:v>
                </c:pt>
                <c:pt idx="1615">
                  <c:v>1351.16</c:v>
                </c:pt>
                <c:pt idx="1616">
                  <c:v>1351.17</c:v>
                </c:pt>
                <c:pt idx="1617">
                  <c:v>1351.18</c:v>
                </c:pt>
                <c:pt idx="1618">
                  <c:v>1351.19</c:v>
                </c:pt>
                <c:pt idx="1619">
                  <c:v>1351.2</c:v>
                </c:pt>
                <c:pt idx="1620">
                  <c:v>1351.21</c:v>
                </c:pt>
                <c:pt idx="1621">
                  <c:v>1351.22</c:v>
                </c:pt>
                <c:pt idx="1622">
                  <c:v>1351.23</c:v>
                </c:pt>
                <c:pt idx="1623">
                  <c:v>1351.24</c:v>
                </c:pt>
                <c:pt idx="1624">
                  <c:v>1351.25</c:v>
                </c:pt>
                <c:pt idx="1625">
                  <c:v>1351.26</c:v>
                </c:pt>
                <c:pt idx="1626">
                  <c:v>1351.27</c:v>
                </c:pt>
                <c:pt idx="1627">
                  <c:v>1351.28</c:v>
                </c:pt>
                <c:pt idx="1628">
                  <c:v>1351.29</c:v>
                </c:pt>
                <c:pt idx="1629">
                  <c:v>1351.3</c:v>
                </c:pt>
                <c:pt idx="1630">
                  <c:v>1351.31</c:v>
                </c:pt>
                <c:pt idx="1631">
                  <c:v>1351.32</c:v>
                </c:pt>
                <c:pt idx="1632">
                  <c:v>1351.33</c:v>
                </c:pt>
                <c:pt idx="1633">
                  <c:v>1351.34</c:v>
                </c:pt>
                <c:pt idx="1634">
                  <c:v>1351.35</c:v>
                </c:pt>
                <c:pt idx="1635">
                  <c:v>1351.36</c:v>
                </c:pt>
                <c:pt idx="1636">
                  <c:v>1351.37</c:v>
                </c:pt>
                <c:pt idx="1637">
                  <c:v>1351.38</c:v>
                </c:pt>
                <c:pt idx="1638">
                  <c:v>1351.39</c:v>
                </c:pt>
                <c:pt idx="1639">
                  <c:v>1351.4</c:v>
                </c:pt>
                <c:pt idx="1640">
                  <c:v>1352</c:v>
                </c:pt>
              </c:numCache>
            </c:numRef>
          </c:xVal>
          <c:yVal>
            <c:numRef>
              <c:f>Presas!$EX$3:$EX$2403</c:f>
              <c:numCache>
                <c:formatCode>0.000</c:formatCode>
                <c:ptCount val="2401"/>
                <c:pt idx="0">
                  <c:v>7.1689999999999996</c:v>
                </c:pt>
                <c:pt idx="1">
                  <c:v>7.1824999999999992</c:v>
                </c:pt>
                <c:pt idx="2">
                  <c:v>7.1959999999999988</c:v>
                </c:pt>
                <c:pt idx="3">
                  <c:v>7.2094999999999985</c:v>
                </c:pt>
                <c:pt idx="4">
                  <c:v>7.2229999999999981</c:v>
                </c:pt>
                <c:pt idx="5">
                  <c:v>7.2364999999999977</c:v>
                </c:pt>
                <c:pt idx="6">
                  <c:v>7.2499999999999973</c:v>
                </c:pt>
                <c:pt idx="7">
                  <c:v>7.263499999999997</c:v>
                </c:pt>
                <c:pt idx="8">
                  <c:v>7.2769999999999966</c:v>
                </c:pt>
                <c:pt idx="9">
                  <c:v>7.2904999999999962</c:v>
                </c:pt>
                <c:pt idx="10">
                  <c:v>7.3039999999999958</c:v>
                </c:pt>
                <c:pt idx="11">
                  <c:v>7.3174999999999955</c:v>
                </c:pt>
                <c:pt idx="12">
                  <c:v>7.3309999999999951</c:v>
                </c:pt>
                <c:pt idx="13">
                  <c:v>7.3444999999999947</c:v>
                </c:pt>
                <c:pt idx="14">
                  <c:v>7.3579999999999943</c:v>
                </c:pt>
                <c:pt idx="15">
                  <c:v>7.3714999999999939</c:v>
                </c:pt>
                <c:pt idx="16">
                  <c:v>7.3849999999999936</c:v>
                </c:pt>
                <c:pt idx="17">
                  <c:v>7.3984999999999932</c:v>
                </c:pt>
                <c:pt idx="18">
                  <c:v>7.4119999999999928</c:v>
                </c:pt>
                <c:pt idx="19">
                  <c:v>7.4254999999999924</c:v>
                </c:pt>
                <c:pt idx="20">
                  <c:v>7.4389999999999921</c:v>
                </c:pt>
                <c:pt idx="21">
                  <c:v>7.4524999999999917</c:v>
                </c:pt>
                <c:pt idx="22">
                  <c:v>7.4659999999999913</c:v>
                </c:pt>
                <c:pt idx="23">
                  <c:v>7.4794999999999909</c:v>
                </c:pt>
                <c:pt idx="24">
                  <c:v>7.4929999999999906</c:v>
                </c:pt>
                <c:pt idx="25">
                  <c:v>7.5064999999999902</c:v>
                </c:pt>
                <c:pt idx="26">
                  <c:v>7.5199999999999898</c:v>
                </c:pt>
                <c:pt idx="27">
                  <c:v>7.5334999999999894</c:v>
                </c:pt>
                <c:pt idx="28">
                  <c:v>7.5469999999999891</c:v>
                </c:pt>
                <c:pt idx="29">
                  <c:v>7.5604999999999887</c:v>
                </c:pt>
                <c:pt idx="30">
                  <c:v>7.5739999999999883</c:v>
                </c:pt>
                <c:pt idx="31">
                  <c:v>7.5874999999999879</c:v>
                </c:pt>
                <c:pt idx="32">
                  <c:v>7.6009999999999875</c:v>
                </c:pt>
                <c:pt idx="33">
                  <c:v>7.6144999999999872</c:v>
                </c:pt>
                <c:pt idx="34">
                  <c:v>7.6279999999999868</c:v>
                </c:pt>
                <c:pt idx="35">
                  <c:v>7.6414999999999864</c:v>
                </c:pt>
                <c:pt idx="36">
                  <c:v>7.654999999999986</c:v>
                </c:pt>
                <c:pt idx="37">
                  <c:v>7.6684999999999857</c:v>
                </c:pt>
                <c:pt idx="38">
                  <c:v>7.6819999999999853</c:v>
                </c:pt>
                <c:pt idx="39">
                  <c:v>7.6954999999999849</c:v>
                </c:pt>
                <c:pt idx="40">
                  <c:v>7.7089999999999845</c:v>
                </c:pt>
                <c:pt idx="41">
                  <c:v>7.7224999999999842</c:v>
                </c:pt>
                <c:pt idx="42">
                  <c:v>7.7359999999999838</c:v>
                </c:pt>
                <c:pt idx="43">
                  <c:v>7.7494999999999834</c:v>
                </c:pt>
                <c:pt idx="44">
                  <c:v>7.762999999999983</c:v>
                </c:pt>
                <c:pt idx="45">
                  <c:v>7.7764999999999826</c:v>
                </c:pt>
                <c:pt idx="46">
                  <c:v>7.7899999999999823</c:v>
                </c:pt>
                <c:pt idx="47">
                  <c:v>7.8034999999999819</c:v>
                </c:pt>
                <c:pt idx="48">
                  <c:v>7.8169999999999815</c:v>
                </c:pt>
                <c:pt idx="49">
                  <c:v>7.8304999999999811</c:v>
                </c:pt>
                <c:pt idx="50">
                  <c:v>7.8439999999999808</c:v>
                </c:pt>
                <c:pt idx="51">
                  <c:v>7.8574999999999804</c:v>
                </c:pt>
                <c:pt idx="52">
                  <c:v>7.87099999999998</c:v>
                </c:pt>
                <c:pt idx="53">
                  <c:v>7.8844999999999796</c:v>
                </c:pt>
                <c:pt idx="54">
                  <c:v>7.8979999999999793</c:v>
                </c:pt>
                <c:pt idx="55">
                  <c:v>7.9114999999999789</c:v>
                </c:pt>
                <c:pt idx="56">
                  <c:v>7.9249999999999785</c:v>
                </c:pt>
                <c:pt idx="57">
                  <c:v>7.9384999999999781</c:v>
                </c:pt>
                <c:pt idx="58">
                  <c:v>7.9519999999999778</c:v>
                </c:pt>
                <c:pt idx="59">
                  <c:v>7.9654999999999774</c:v>
                </c:pt>
                <c:pt idx="60">
                  <c:v>7.978999999999977</c:v>
                </c:pt>
                <c:pt idx="61">
                  <c:v>7.9924999999999766</c:v>
                </c:pt>
                <c:pt idx="62">
                  <c:v>8.0059999999999771</c:v>
                </c:pt>
                <c:pt idx="63">
                  <c:v>8.0194999999999776</c:v>
                </c:pt>
                <c:pt idx="64">
                  <c:v>8.0329999999999782</c:v>
                </c:pt>
                <c:pt idx="65">
                  <c:v>8.0464999999999787</c:v>
                </c:pt>
                <c:pt idx="66">
                  <c:v>8.0599999999999792</c:v>
                </c:pt>
                <c:pt idx="67">
                  <c:v>8.0734999999999797</c:v>
                </c:pt>
                <c:pt idx="68">
                  <c:v>8.0869999999999802</c:v>
                </c:pt>
                <c:pt idx="69">
                  <c:v>8.1004999999999807</c:v>
                </c:pt>
                <c:pt idx="70">
                  <c:v>8.1139999999999812</c:v>
                </c:pt>
                <c:pt idx="71">
                  <c:v>8.1274999999999817</c:v>
                </c:pt>
                <c:pt idx="72">
                  <c:v>8.1409999999999823</c:v>
                </c:pt>
                <c:pt idx="73">
                  <c:v>8.1544999999999828</c:v>
                </c:pt>
                <c:pt idx="74">
                  <c:v>8.1679999999999833</c:v>
                </c:pt>
                <c:pt idx="75">
                  <c:v>8.1814999999999838</c:v>
                </c:pt>
                <c:pt idx="76">
                  <c:v>8.1949999999999843</c:v>
                </c:pt>
                <c:pt idx="77">
                  <c:v>8.2084999999999848</c:v>
                </c:pt>
                <c:pt idx="78">
                  <c:v>8.2219999999999853</c:v>
                </c:pt>
                <c:pt idx="79">
                  <c:v>8.2354999999999858</c:v>
                </c:pt>
                <c:pt idx="80">
                  <c:v>8.2489999999999863</c:v>
                </c:pt>
                <c:pt idx="81">
                  <c:v>8.2624999999999869</c:v>
                </c:pt>
                <c:pt idx="82">
                  <c:v>8.2759999999999874</c:v>
                </c:pt>
                <c:pt idx="83">
                  <c:v>8.2894999999999879</c:v>
                </c:pt>
                <c:pt idx="84">
                  <c:v>8.3029999999999884</c:v>
                </c:pt>
                <c:pt idx="85">
                  <c:v>8.3164999999999889</c:v>
                </c:pt>
                <c:pt idx="86">
                  <c:v>8.3299999999999894</c:v>
                </c:pt>
                <c:pt idx="87">
                  <c:v>8.3434999999999899</c:v>
                </c:pt>
                <c:pt idx="88">
                  <c:v>8.3569999999999904</c:v>
                </c:pt>
                <c:pt idx="89">
                  <c:v>8.3704999999999909</c:v>
                </c:pt>
                <c:pt idx="90">
                  <c:v>8.3839999999999915</c:v>
                </c:pt>
                <c:pt idx="91">
                  <c:v>8.397499999999992</c:v>
                </c:pt>
                <c:pt idx="92">
                  <c:v>8.4109999999999925</c:v>
                </c:pt>
                <c:pt idx="93">
                  <c:v>8.424499999999993</c:v>
                </c:pt>
                <c:pt idx="94">
                  <c:v>8.4379999999999935</c:v>
                </c:pt>
                <c:pt idx="95">
                  <c:v>8.451499999999994</c:v>
                </c:pt>
                <c:pt idx="96">
                  <c:v>8.4649999999999945</c:v>
                </c:pt>
                <c:pt idx="97">
                  <c:v>8.478499999999995</c:v>
                </c:pt>
                <c:pt idx="98">
                  <c:v>8.4919999999999956</c:v>
                </c:pt>
                <c:pt idx="99">
                  <c:v>8.5054999999999961</c:v>
                </c:pt>
                <c:pt idx="100">
                  <c:v>8.5190000000000001</c:v>
                </c:pt>
                <c:pt idx="101">
                  <c:v>8.5334699999999994</c:v>
                </c:pt>
                <c:pt idx="102">
                  <c:v>8.5479399999999988</c:v>
                </c:pt>
                <c:pt idx="103">
                  <c:v>8.5624099999999981</c:v>
                </c:pt>
                <c:pt idx="104">
                  <c:v>8.5768799999999974</c:v>
                </c:pt>
                <c:pt idx="105">
                  <c:v>8.5913499999999967</c:v>
                </c:pt>
                <c:pt idx="106">
                  <c:v>8.605819999999996</c:v>
                </c:pt>
                <c:pt idx="107">
                  <c:v>8.6202899999999953</c:v>
                </c:pt>
                <c:pt idx="108">
                  <c:v>8.6347599999999947</c:v>
                </c:pt>
                <c:pt idx="109">
                  <c:v>8.649229999999994</c:v>
                </c:pt>
                <c:pt idx="110">
                  <c:v>8.6636999999999933</c:v>
                </c:pt>
                <c:pt idx="111">
                  <c:v>8.6781699999999926</c:v>
                </c:pt>
                <c:pt idx="112">
                  <c:v>8.6926399999999919</c:v>
                </c:pt>
                <c:pt idx="113">
                  <c:v>8.7071099999999912</c:v>
                </c:pt>
                <c:pt idx="114">
                  <c:v>8.7215799999999906</c:v>
                </c:pt>
                <c:pt idx="115">
                  <c:v>8.7360499999999899</c:v>
                </c:pt>
                <c:pt idx="116">
                  <c:v>8.7505199999999892</c:v>
                </c:pt>
                <c:pt idx="117">
                  <c:v>8.7649899999999885</c:v>
                </c:pt>
                <c:pt idx="118">
                  <c:v>8.7794599999999878</c:v>
                </c:pt>
                <c:pt idx="119">
                  <c:v>8.7939299999999871</c:v>
                </c:pt>
                <c:pt idx="120">
                  <c:v>8.8083999999999865</c:v>
                </c:pt>
                <c:pt idx="121">
                  <c:v>8.8228699999999858</c:v>
                </c:pt>
                <c:pt idx="122">
                  <c:v>8.8373399999999851</c:v>
                </c:pt>
                <c:pt idx="123">
                  <c:v>8.8518099999999844</c:v>
                </c:pt>
                <c:pt idx="124">
                  <c:v>8.8662799999999837</c:v>
                </c:pt>
                <c:pt idx="125">
                  <c:v>8.880749999999983</c:v>
                </c:pt>
                <c:pt idx="126">
                  <c:v>8.8952199999999824</c:v>
                </c:pt>
                <c:pt idx="127">
                  <c:v>8.9096899999999817</c:v>
                </c:pt>
                <c:pt idx="128">
                  <c:v>8.924159999999981</c:v>
                </c:pt>
                <c:pt idx="129">
                  <c:v>8.9386299999999803</c:v>
                </c:pt>
                <c:pt idx="130">
                  <c:v>8.9530999999999796</c:v>
                </c:pt>
                <c:pt idx="131">
                  <c:v>8.9675699999999789</c:v>
                </c:pt>
                <c:pt idx="132">
                  <c:v>8.9820399999999783</c:v>
                </c:pt>
                <c:pt idx="133">
                  <c:v>8.9965099999999776</c:v>
                </c:pt>
                <c:pt idx="134">
                  <c:v>9.0109799999999769</c:v>
                </c:pt>
                <c:pt idx="135">
                  <c:v>9.0254499999999762</c:v>
                </c:pt>
                <c:pt idx="136">
                  <c:v>9.0399199999999755</c:v>
                </c:pt>
                <c:pt idx="137">
                  <c:v>9.0543899999999748</c:v>
                </c:pt>
                <c:pt idx="138">
                  <c:v>9.0688599999999742</c:v>
                </c:pt>
                <c:pt idx="139">
                  <c:v>9.0833299999999735</c:v>
                </c:pt>
                <c:pt idx="140">
                  <c:v>9.0977999999999728</c:v>
                </c:pt>
                <c:pt idx="141">
                  <c:v>9.1122699999999721</c:v>
                </c:pt>
                <c:pt idx="142">
                  <c:v>9.1267399999999714</c:v>
                </c:pt>
                <c:pt idx="143">
                  <c:v>9.1412099999999707</c:v>
                </c:pt>
                <c:pt idx="144">
                  <c:v>9.1556799999999701</c:v>
                </c:pt>
                <c:pt idx="145">
                  <c:v>9.1701499999999694</c:v>
                </c:pt>
                <c:pt idx="146">
                  <c:v>9.1846199999999687</c:v>
                </c:pt>
                <c:pt idx="147">
                  <c:v>9.199089999999968</c:v>
                </c:pt>
                <c:pt idx="148">
                  <c:v>9.2135599999999673</c:v>
                </c:pt>
                <c:pt idx="149">
                  <c:v>9.2280299999999666</c:v>
                </c:pt>
                <c:pt idx="150">
                  <c:v>9.242499999999966</c:v>
                </c:pt>
                <c:pt idx="151">
                  <c:v>9.2569699999999653</c:v>
                </c:pt>
                <c:pt idx="152">
                  <c:v>9.2714399999999646</c:v>
                </c:pt>
                <c:pt idx="153">
                  <c:v>9.2859099999999639</c:v>
                </c:pt>
                <c:pt idx="154">
                  <c:v>9.3003799999999632</c:v>
                </c:pt>
                <c:pt idx="155">
                  <c:v>9.3148499999999625</c:v>
                </c:pt>
                <c:pt idx="156">
                  <c:v>9.3293199999999619</c:v>
                </c:pt>
                <c:pt idx="157">
                  <c:v>9.3437899999999612</c:v>
                </c:pt>
                <c:pt idx="158">
                  <c:v>9.3582599999999605</c:v>
                </c:pt>
                <c:pt idx="159">
                  <c:v>9.3727299999999598</c:v>
                </c:pt>
                <c:pt idx="160">
                  <c:v>9.3871999999999591</c:v>
                </c:pt>
                <c:pt idx="161">
                  <c:v>9.4016699999999584</c:v>
                </c:pt>
                <c:pt idx="162">
                  <c:v>9.4161399999999578</c:v>
                </c:pt>
                <c:pt idx="163">
                  <c:v>9.4306099999999571</c:v>
                </c:pt>
                <c:pt idx="164">
                  <c:v>9.4450799999999564</c:v>
                </c:pt>
                <c:pt idx="165">
                  <c:v>9.4595499999999557</c:v>
                </c:pt>
                <c:pt idx="166">
                  <c:v>9.474019999999955</c:v>
                </c:pt>
                <c:pt idx="167">
                  <c:v>9.4884899999999543</c:v>
                </c:pt>
                <c:pt idx="168">
                  <c:v>9.5029599999999537</c:v>
                </c:pt>
                <c:pt idx="169">
                  <c:v>9.517429999999953</c:v>
                </c:pt>
                <c:pt idx="170">
                  <c:v>9.5318999999999523</c:v>
                </c:pt>
                <c:pt idx="171">
                  <c:v>9.5463699999999516</c:v>
                </c:pt>
                <c:pt idx="172">
                  <c:v>9.5608399999999509</c:v>
                </c:pt>
                <c:pt idx="173">
                  <c:v>9.5753099999999503</c:v>
                </c:pt>
                <c:pt idx="174">
                  <c:v>9.5897799999999496</c:v>
                </c:pt>
                <c:pt idx="175">
                  <c:v>9.6042499999999489</c:v>
                </c:pt>
                <c:pt idx="176">
                  <c:v>9.6187199999999482</c:v>
                </c:pt>
                <c:pt idx="177">
                  <c:v>9.6331899999999475</c:v>
                </c:pt>
                <c:pt idx="178">
                  <c:v>9.6476599999999468</c:v>
                </c:pt>
                <c:pt idx="179">
                  <c:v>9.6621299999999462</c:v>
                </c:pt>
                <c:pt idx="180">
                  <c:v>9.6765999999999455</c:v>
                </c:pt>
                <c:pt idx="181">
                  <c:v>9.6910699999999448</c:v>
                </c:pt>
                <c:pt idx="182">
                  <c:v>9.7055399999999441</c:v>
                </c:pt>
                <c:pt idx="183">
                  <c:v>9.7200099999999434</c:v>
                </c:pt>
                <c:pt idx="184">
                  <c:v>9.7344799999999427</c:v>
                </c:pt>
                <c:pt idx="185">
                  <c:v>9.7489499999999421</c:v>
                </c:pt>
                <c:pt idx="186">
                  <c:v>9.7634199999999414</c:v>
                </c:pt>
                <c:pt idx="187">
                  <c:v>9.7778899999999407</c:v>
                </c:pt>
                <c:pt idx="188">
                  <c:v>9.79235999999994</c:v>
                </c:pt>
                <c:pt idx="189">
                  <c:v>9.8068299999999393</c:v>
                </c:pt>
                <c:pt idx="190">
                  <c:v>9.8212999999999386</c:v>
                </c:pt>
                <c:pt idx="191">
                  <c:v>9.835769999999938</c:v>
                </c:pt>
                <c:pt idx="192">
                  <c:v>9.8502399999999373</c:v>
                </c:pt>
                <c:pt idx="193">
                  <c:v>9.8647099999999366</c:v>
                </c:pt>
                <c:pt idx="194">
                  <c:v>9.8791799999999359</c:v>
                </c:pt>
                <c:pt idx="195">
                  <c:v>9.8936499999999352</c:v>
                </c:pt>
                <c:pt idx="196">
                  <c:v>9.9081199999999345</c:v>
                </c:pt>
                <c:pt idx="197">
                  <c:v>9.9225899999999339</c:v>
                </c:pt>
                <c:pt idx="198">
                  <c:v>9.9370599999999332</c:v>
                </c:pt>
                <c:pt idx="199">
                  <c:v>9.9515299999999325</c:v>
                </c:pt>
                <c:pt idx="200">
                  <c:v>9.9659999999999993</c:v>
                </c:pt>
                <c:pt idx="201">
                  <c:v>9.9817299999999989</c:v>
                </c:pt>
                <c:pt idx="202">
                  <c:v>9.9974599999999985</c:v>
                </c:pt>
                <c:pt idx="203">
                  <c:v>10.013189999999998</c:v>
                </c:pt>
                <c:pt idx="204">
                  <c:v>10.028919999999998</c:v>
                </c:pt>
                <c:pt idx="205">
                  <c:v>10.044649999999997</c:v>
                </c:pt>
                <c:pt idx="206">
                  <c:v>10.060379999999997</c:v>
                </c:pt>
                <c:pt idx="207">
                  <c:v>10.076109999999996</c:v>
                </c:pt>
                <c:pt idx="208">
                  <c:v>10.091839999999996</c:v>
                </c:pt>
                <c:pt idx="209">
                  <c:v>10.107569999999996</c:v>
                </c:pt>
                <c:pt idx="210">
                  <c:v>10.123299999999995</c:v>
                </c:pt>
                <c:pt idx="211">
                  <c:v>10.139029999999995</c:v>
                </c:pt>
                <c:pt idx="212">
                  <c:v>10.154759999999994</c:v>
                </c:pt>
                <c:pt idx="213">
                  <c:v>10.170489999999994</c:v>
                </c:pt>
                <c:pt idx="214">
                  <c:v>10.186219999999993</c:v>
                </c:pt>
                <c:pt idx="215">
                  <c:v>10.201949999999993</c:v>
                </c:pt>
                <c:pt idx="216">
                  <c:v>10.217679999999993</c:v>
                </c:pt>
                <c:pt idx="217">
                  <c:v>10.233409999999992</c:v>
                </c:pt>
                <c:pt idx="218">
                  <c:v>10.249139999999992</c:v>
                </c:pt>
                <c:pt idx="219">
                  <c:v>10.264869999999991</c:v>
                </c:pt>
                <c:pt idx="220">
                  <c:v>10.280599999999991</c:v>
                </c:pt>
                <c:pt idx="221">
                  <c:v>10.29632999999999</c:v>
                </c:pt>
                <c:pt idx="222">
                  <c:v>10.31205999999999</c:v>
                </c:pt>
                <c:pt idx="223">
                  <c:v>10.32778999999999</c:v>
                </c:pt>
                <c:pt idx="224">
                  <c:v>10.343519999999989</c:v>
                </c:pt>
                <c:pt idx="225">
                  <c:v>10.359249999999989</c:v>
                </c:pt>
                <c:pt idx="226">
                  <c:v>10.374979999999988</c:v>
                </c:pt>
                <c:pt idx="227">
                  <c:v>10.390709999999988</c:v>
                </c:pt>
                <c:pt idx="228">
                  <c:v>10.406439999999987</c:v>
                </c:pt>
                <c:pt idx="229">
                  <c:v>10.422169999999987</c:v>
                </c:pt>
                <c:pt idx="230">
                  <c:v>10.437899999999987</c:v>
                </c:pt>
                <c:pt idx="231">
                  <c:v>10.453629999999986</c:v>
                </c:pt>
                <c:pt idx="232">
                  <c:v>10.469359999999986</c:v>
                </c:pt>
                <c:pt idx="233">
                  <c:v>10.485089999999985</c:v>
                </c:pt>
                <c:pt idx="234">
                  <c:v>10.500819999999985</c:v>
                </c:pt>
                <c:pt idx="235">
                  <c:v>10.516549999999985</c:v>
                </c:pt>
                <c:pt idx="236">
                  <c:v>10.532279999999984</c:v>
                </c:pt>
                <c:pt idx="237">
                  <c:v>10.548009999999984</c:v>
                </c:pt>
                <c:pt idx="238">
                  <c:v>10.563739999999983</c:v>
                </c:pt>
                <c:pt idx="239">
                  <c:v>10.579469999999983</c:v>
                </c:pt>
                <c:pt idx="240">
                  <c:v>10.595199999999982</c:v>
                </c:pt>
                <c:pt idx="241">
                  <c:v>10.610929999999982</c:v>
                </c:pt>
                <c:pt idx="242">
                  <c:v>10.626659999999982</c:v>
                </c:pt>
                <c:pt idx="243">
                  <c:v>10.642389999999981</c:v>
                </c:pt>
                <c:pt idx="244">
                  <c:v>10.658119999999981</c:v>
                </c:pt>
                <c:pt idx="245">
                  <c:v>10.67384999999998</c:v>
                </c:pt>
                <c:pt idx="246">
                  <c:v>10.68957999999998</c:v>
                </c:pt>
                <c:pt idx="247">
                  <c:v>10.705309999999979</c:v>
                </c:pt>
                <c:pt idx="248">
                  <c:v>10.721039999999979</c:v>
                </c:pt>
                <c:pt idx="249">
                  <c:v>10.736769999999979</c:v>
                </c:pt>
                <c:pt idx="250">
                  <c:v>10.752499999999978</c:v>
                </c:pt>
                <c:pt idx="251">
                  <c:v>10.768229999999978</c:v>
                </c:pt>
                <c:pt idx="252">
                  <c:v>10.783959999999977</c:v>
                </c:pt>
                <c:pt idx="253">
                  <c:v>10.799689999999977</c:v>
                </c:pt>
                <c:pt idx="254">
                  <c:v>10.815419999999976</c:v>
                </c:pt>
                <c:pt idx="255">
                  <c:v>10.831149999999976</c:v>
                </c:pt>
                <c:pt idx="256">
                  <c:v>10.846879999999976</c:v>
                </c:pt>
                <c:pt idx="257">
                  <c:v>10.862609999999975</c:v>
                </c:pt>
                <c:pt idx="258">
                  <c:v>10.878339999999975</c:v>
                </c:pt>
                <c:pt idx="259">
                  <c:v>10.894069999999974</c:v>
                </c:pt>
                <c:pt idx="260">
                  <c:v>10.909799999999974</c:v>
                </c:pt>
                <c:pt idx="261">
                  <c:v>10.925529999999974</c:v>
                </c:pt>
                <c:pt idx="262">
                  <c:v>10.941259999999973</c:v>
                </c:pt>
                <c:pt idx="263">
                  <c:v>10.956989999999973</c:v>
                </c:pt>
                <c:pt idx="264">
                  <c:v>10.972719999999972</c:v>
                </c:pt>
                <c:pt idx="265">
                  <c:v>10.988449999999972</c:v>
                </c:pt>
                <c:pt idx="266">
                  <c:v>11.004179999999971</c:v>
                </c:pt>
                <c:pt idx="267">
                  <c:v>11.019909999999971</c:v>
                </c:pt>
                <c:pt idx="268">
                  <c:v>11.035639999999971</c:v>
                </c:pt>
                <c:pt idx="269">
                  <c:v>11.05136999999997</c:v>
                </c:pt>
                <c:pt idx="270">
                  <c:v>11.06709999999997</c:v>
                </c:pt>
                <c:pt idx="271">
                  <c:v>11.082829999999969</c:v>
                </c:pt>
                <c:pt idx="272">
                  <c:v>11.098559999999969</c:v>
                </c:pt>
                <c:pt idx="273">
                  <c:v>11.114289999999968</c:v>
                </c:pt>
                <c:pt idx="274">
                  <c:v>11.130019999999968</c:v>
                </c:pt>
                <c:pt idx="275">
                  <c:v>11.145749999999968</c:v>
                </c:pt>
                <c:pt idx="276">
                  <c:v>11.161479999999967</c:v>
                </c:pt>
                <c:pt idx="277">
                  <c:v>11.177209999999967</c:v>
                </c:pt>
                <c:pt idx="278">
                  <c:v>11.192939999999966</c:v>
                </c:pt>
                <c:pt idx="279">
                  <c:v>11.208669999999966</c:v>
                </c:pt>
                <c:pt idx="280">
                  <c:v>11.224399999999966</c:v>
                </c:pt>
                <c:pt idx="281">
                  <c:v>11.240129999999965</c:v>
                </c:pt>
                <c:pt idx="282">
                  <c:v>11.255859999999965</c:v>
                </c:pt>
                <c:pt idx="283">
                  <c:v>11.271589999999964</c:v>
                </c:pt>
                <c:pt idx="284">
                  <c:v>11.287319999999964</c:v>
                </c:pt>
                <c:pt idx="285">
                  <c:v>11.303049999999963</c:v>
                </c:pt>
                <c:pt idx="286">
                  <c:v>11.318779999999963</c:v>
                </c:pt>
                <c:pt idx="287">
                  <c:v>11.334509999999963</c:v>
                </c:pt>
                <c:pt idx="288">
                  <c:v>11.350239999999962</c:v>
                </c:pt>
                <c:pt idx="289">
                  <c:v>11.365969999999962</c:v>
                </c:pt>
                <c:pt idx="290">
                  <c:v>11.381699999999961</c:v>
                </c:pt>
                <c:pt idx="291">
                  <c:v>11.397429999999961</c:v>
                </c:pt>
                <c:pt idx="292">
                  <c:v>11.41315999999996</c:v>
                </c:pt>
                <c:pt idx="293">
                  <c:v>11.42888999999996</c:v>
                </c:pt>
                <c:pt idx="294">
                  <c:v>11.44461999999996</c:v>
                </c:pt>
                <c:pt idx="295">
                  <c:v>11.460349999999959</c:v>
                </c:pt>
                <c:pt idx="296">
                  <c:v>11.476079999999959</c:v>
                </c:pt>
                <c:pt idx="297">
                  <c:v>11.491809999999958</c:v>
                </c:pt>
                <c:pt idx="298">
                  <c:v>11.507539999999958</c:v>
                </c:pt>
                <c:pt idx="299">
                  <c:v>11.523269999999957</c:v>
                </c:pt>
                <c:pt idx="300">
                  <c:v>11.539</c:v>
                </c:pt>
                <c:pt idx="301">
                  <c:v>11.556289999999999</c:v>
                </c:pt>
                <c:pt idx="302">
                  <c:v>11.573579999999998</c:v>
                </c:pt>
                <c:pt idx="303">
                  <c:v>11.590869999999997</c:v>
                </c:pt>
                <c:pt idx="304">
                  <c:v>11.608159999999996</c:v>
                </c:pt>
                <c:pt idx="305">
                  <c:v>11.625449999999995</c:v>
                </c:pt>
                <c:pt idx="306">
                  <c:v>11.642739999999995</c:v>
                </c:pt>
                <c:pt idx="307">
                  <c:v>11.660029999999994</c:v>
                </c:pt>
                <c:pt idx="308">
                  <c:v>11.677319999999993</c:v>
                </c:pt>
                <c:pt idx="309">
                  <c:v>11.694609999999992</c:v>
                </c:pt>
                <c:pt idx="310">
                  <c:v>11.711899999999991</c:v>
                </c:pt>
                <c:pt idx="311">
                  <c:v>11.72918999999999</c:v>
                </c:pt>
                <c:pt idx="312">
                  <c:v>11.746479999999989</c:v>
                </c:pt>
                <c:pt idx="313">
                  <c:v>11.763769999999989</c:v>
                </c:pt>
                <c:pt idx="314">
                  <c:v>11.781059999999988</c:v>
                </c:pt>
                <c:pt idx="315">
                  <c:v>11.798349999999987</c:v>
                </c:pt>
                <c:pt idx="316">
                  <c:v>11.815639999999986</c:v>
                </c:pt>
                <c:pt idx="317">
                  <c:v>11.832929999999985</c:v>
                </c:pt>
                <c:pt idx="318">
                  <c:v>11.850219999999984</c:v>
                </c:pt>
                <c:pt idx="319">
                  <c:v>11.867509999999983</c:v>
                </c:pt>
                <c:pt idx="320">
                  <c:v>11.884799999999982</c:v>
                </c:pt>
                <c:pt idx="321">
                  <c:v>11.902089999999982</c:v>
                </c:pt>
                <c:pt idx="322">
                  <c:v>11.919379999999981</c:v>
                </c:pt>
                <c:pt idx="323">
                  <c:v>11.93666999999998</c:v>
                </c:pt>
                <c:pt idx="324">
                  <c:v>11.953959999999979</c:v>
                </c:pt>
                <c:pt idx="325">
                  <c:v>11.971249999999978</c:v>
                </c:pt>
                <c:pt idx="326">
                  <c:v>11.988539999999977</c:v>
                </c:pt>
                <c:pt idx="327">
                  <c:v>12.005829999999976</c:v>
                </c:pt>
                <c:pt idx="328">
                  <c:v>12.023119999999976</c:v>
                </c:pt>
                <c:pt idx="329">
                  <c:v>12.040409999999975</c:v>
                </c:pt>
                <c:pt idx="330">
                  <c:v>12.057699999999974</c:v>
                </c:pt>
                <c:pt idx="331">
                  <c:v>12.074989999999973</c:v>
                </c:pt>
                <c:pt idx="332">
                  <c:v>12.092279999999972</c:v>
                </c:pt>
                <c:pt idx="333">
                  <c:v>12.109569999999971</c:v>
                </c:pt>
                <c:pt idx="334">
                  <c:v>12.12685999999997</c:v>
                </c:pt>
                <c:pt idx="335">
                  <c:v>12.14414999999997</c:v>
                </c:pt>
                <c:pt idx="336">
                  <c:v>12.161439999999969</c:v>
                </c:pt>
                <c:pt idx="337">
                  <c:v>12.178729999999968</c:v>
                </c:pt>
                <c:pt idx="338">
                  <c:v>12.196019999999967</c:v>
                </c:pt>
                <c:pt idx="339">
                  <c:v>12.213309999999966</c:v>
                </c:pt>
                <c:pt idx="340">
                  <c:v>12.230599999999965</c:v>
                </c:pt>
                <c:pt idx="341">
                  <c:v>12.247889999999964</c:v>
                </c:pt>
                <c:pt idx="342">
                  <c:v>12.265179999999964</c:v>
                </c:pt>
                <c:pt idx="343">
                  <c:v>12.282469999999963</c:v>
                </c:pt>
                <c:pt idx="344">
                  <c:v>12.299759999999962</c:v>
                </c:pt>
                <c:pt idx="345">
                  <c:v>12.317049999999961</c:v>
                </c:pt>
                <c:pt idx="346">
                  <c:v>12.33433999999996</c:v>
                </c:pt>
                <c:pt idx="347">
                  <c:v>12.351629999999959</c:v>
                </c:pt>
                <c:pt idx="348">
                  <c:v>12.368919999999958</c:v>
                </c:pt>
                <c:pt idx="349">
                  <c:v>12.386209999999958</c:v>
                </c:pt>
                <c:pt idx="350">
                  <c:v>12.403499999999957</c:v>
                </c:pt>
                <c:pt idx="351">
                  <c:v>12.420789999999956</c:v>
                </c:pt>
                <c:pt idx="352">
                  <c:v>12.438079999999955</c:v>
                </c:pt>
                <c:pt idx="353">
                  <c:v>12.455369999999954</c:v>
                </c:pt>
                <c:pt idx="354">
                  <c:v>12.472659999999953</c:v>
                </c:pt>
                <c:pt idx="355">
                  <c:v>12.489949999999952</c:v>
                </c:pt>
                <c:pt idx="356">
                  <c:v>12.507239999999952</c:v>
                </c:pt>
                <c:pt idx="357">
                  <c:v>12.524529999999951</c:v>
                </c:pt>
                <c:pt idx="358">
                  <c:v>12.54181999999995</c:v>
                </c:pt>
                <c:pt idx="359">
                  <c:v>12.559109999999949</c:v>
                </c:pt>
                <c:pt idx="360">
                  <c:v>12.576399999999948</c:v>
                </c:pt>
                <c:pt idx="361">
                  <c:v>12.593689999999947</c:v>
                </c:pt>
                <c:pt idx="362">
                  <c:v>12.610979999999946</c:v>
                </c:pt>
                <c:pt idx="363">
                  <c:v>12.628269999999945</c:v>
                </c:pt>
                <c:pt idx="364">
                  <c:v>12.645559999999945</c:v>
                </c:pt>
                <c:pt idx="365">
                  <c:v>12.662849999999944</c:v>
                </c:pt>
                <c:pt idx="366">
                  <c:v>12.680139999999943</c:v>
                </c:pt>
                <c:pt idx="367">
                  <c:v>12.697429999999942</c:v>
                </c:pt>
                <c:pt idx="368">
                  <c:v>12.714719999999941</c:v>
                </c:pt>
                <c:pt idx="369">
                  <c:v>12.73200999999994</c:v>
                </c:pt>
                <c:pt idx="370">
                  <c:v>12.749299999999939</c:v>
                </c:pt>
                <c:pt idx="371">
                  <c:v>12.766589999999939</c:v>
                </c:pt>
                <c:pt idx="372">
                  <c:v>12.783879999999938</c:v>
                </c:pt>
                <c:pt idx="373">
                  <c:v>12.801169999999937</c:v>
                </c:pt>
                <c:pt idx="374">
                  <c:v>12.818459999999936</c:v>
                </c:pt>
                <c:pt idx="375">
                  <c:v>12.835749999999935</c:v>
                </c:pt>
                <c:pt idx="376">
                  <c:v>12.853039999999934</c:v>
                </c:pt>
                <c:pt idx="377">
                  <c:v>12.870329999999933</c:v>
                </c:pt>
                <c:pt idx="378">
                  <c:v>12.887619999999933</c:v>
                </c:pt>
                <c:pt idx="379">
                  <c:v>12.904909999999932</c:v>
                </c:pt>
                <c:pt idx="380">
                  <c:v>12.922199999999931</c:v>
                </c:pt>
                <c:pt idx="381">
                  <c:v>12.93948999999993</c:v>
                </c:pt>
                <c:pt idx="382">
                  <c:v>12.956779999999929</c:v>
                </c:pt>
                <c:pt idx="383">
                  <c:v>12.974069999999928</c:v>
                </c:pt>
                <c:pt idx="384">
                  <c:v>12.991359999999927</c:v>
                </c:pt>
                <c:pt idx="385">
                  <c:v>13.008649999999927</c:v>
                </c:pt>
                <c:pt idx="386">
                  <c:v>13.025939999999926</c:v>
                </c:pt>
                <c:pt idx="387">
                  <c:v>13.043229999999925</c:v>
                </c:pt>
                <c:pt idx="388">
                  <c:v>13.060519999999924</c:v>
                </c:pt>
                <c:pt idx="389">
                  <c:v>13.077809999999923</c:v>
                </c:pt>
                <c:pt idx="390">
                  <c:v>13.095099999999922</c:v>
                </c:pt>
                <c:pt idx="391">
                  <c:v>13.112389999999921</c:v>
                </c:pt>
                <c:pt idx="392">
                  <c:v>13.129679999999921</c:v>
                </c:pt>
                <c:pt idx="393">
                  <c:v>13.14696999999992</c:v>
                </c:pt>
                <c:pt idx="394">
                  <c:v>13.164259999999919</c:v>
                </c:pt>
                <c:pt idx="395">
                  <c:v>13.181549999999918</c:v>
                </c:pt>
                <c:pt idx="396">
                  <c:v>13.198839999999917</c:v>
                </c:pt>
                <c:pt idx="397">
                  <c:v>13.216129999999916</c:v>
                </c:pt>
                <c:pt idx="398">
                  <c:v>13.233419999999915</c:v>
                </c:pt>
                <c:pt idx="399">
                  <c:v>13.250709999999915</c:v>
                </c:pt>
                <c:pt idx="400">
                  <c:v>13.268000000000001</c:v>
                </c:pt>
                <c:pt idx="401">
                  <c:v>13.286990000000001</c:v>
                </c:pt>
                <c:pt idx="402">
                  <c:v>13.305980000000002</c:v>
                </c:pt>
                <c:pt idx="403">
                  <c:v>13.324970000000002</c:v>
                </c:pt>
                <c:pt idx="404">
                  <c:v>13.343960000000003</c:v>
                </c:pt>
                <c:pt idx="405">
                  <c:v>13.362950000000003</c:v>
                </c:pt>
                <c:pt idx="406">
                  <c:v>13.381940000000004</c:v>
                </c:pt>
                <c:pt idx="407">
                  <c:v>13.400930000000004</c:v>
                </c:pt>
                <c:pt idx="408">
                  <c:v>13.419920000000005</c:v>
                </c:pt>
                <c:pt idx="409">
                  <c:v>13.438910000000005</c:v>
                </c:pt>
                <c:pt idx="410">
                  <c:v>13.457900000000006</c:v>
                </c:pt>
                <c:pt idx="411">
                  <c:v>13.476890000000006</c:v>
                </c:pt>
                <c:pt idx="412">
                  <c:v>13.495880000000007</c:v>
                </c:pt>
                <c:pt idx="413">
                  <c:v>13.514870000000007</c:v>
                </c:pt>
                <c:pt idx="414">
                  <c:v>13.533860000000008</c:v>
                </c:pt>
                <c:pt idx="415">
                  <c:v>13.552850000000008</c:v>
                </c:pt>
                <c:pt idx="416">
                  <c:v>13.571840000000009</c:v>
                </c:pt>
                <c:pt idx="417">
                  <c:v>13.590830000000009</c:v>
                </c:pt>
                <c:pt idx="418">
                  <c:v>13.60982000000001</c:v>
                </c:pt>
                <c:pt idx="419">
                  <c:v>13.62881000000001</c:v>
                </c:pt>
                <c:pt idx="420">
                  <c:v>13.647800000000011</c:v>
                </c:pt>
                <c:pt idx="421">
                  <c:v>13.666790000000011</c:v>
                </c:pt>
                <c:pt idx="422">
                  <c:v>13.685780000000012</c:v>
                </c:pt>
                <c:pt idx="423">
                  <c:v>13.704770000000012</c:v>
                </c:pt>
                <c:pt idx="424">
                  <c:v>13.723760000000013</c:v>
                </c:pt>
                <c:pt idx="425">
                  <c:v>13.742750000000013</c:v>
                </c:pt>
                <c:pt idx="426">
                  <c:v>13.761740000000014</c:v>
                </c:pt>
                <c:pt idx="427">
                  <c:v>13.780730000000014</c:v>
                </c:pt>
                <c:pt idx="428">
                  <c:v>13.799720000000015</c:v>
                </c:pt>
                <c:pt idx="429">
                  <c:v>13.818710000000015</c:v>
                </c:pt>
                <c:pt idx="430">
                  <c:v>13.837700000000016</c:v>
                </c:pt>
                <c:pt idx="431">
                  <c:v>13.856690000000016</c:v>
                </c:pt>
                <c:pt idx="432">
                  <c:v>13.875680000000017</c:v>
                </c:pt>
                <c:pt idx="433">
                  <c:v>13.894670000000017</c:v>
                </c:pt>
                <c:pt idx="434">
                  <c:v>13.913660000000018</c:v>
                </c:pt>
                <c:pt idx="435">
                  <c:v>13.932650000000018</c:v>
                </c:pt>
                <c:pt idx="436">
                  <c:v>13.951640000000019</c:v>
                </c:pt>
                <c:pt idx="437">
                  <c:v>13.970630000000019</c:v>
                </c:pt>
                <c:pt idx="438">
                  <c:v>13.98962000000002</c:v>
                </c:pt>
                <c:pt idx="439">
                  <c:v>14.00861000000002</c:v>
                </c:pt>
                <c:pt idx="440">
                  <c:v>14.027600000000021</c:v>
                </c:pt>
                <c:pt idx="441">
                  <c:v>14.046590000000021</c:v>
                </c:pt>
                <c:pt idx="442">
                  <c:v>14.065580000000022</c:v>
                </c:pt>
                <c:pt idx="443">
                  <c:v>14.084570000000022</c:v>
                </c:pt>
                <c:pt idx="444">
                  <c:v>14.103560000000023</c:v>
                </c:pt>
                <c:pt idx="445">
                  <c:v>14.122550000000023</c:v>
                </c:pt>
                <c:pt idx="446">
                  <c:v>14.141540000000024</c:v>
                </c:pt>
                <c:pt idx="447">
                  <c:v>14.160530000000024</c:v>
                </c:pt>
                <c:pt idx="448">
                  <c:v>14.179520000000025</c:v>
                </c:pt>
                <c:pt idx="449">
                  <c:v>14.198510000000025</c:v>
                </c:pt>
                <c:pt idx="450">
                  <c:v>14.217500000000026</c:v>
                </c:pt>
                <c:pt idx="451">
                  <c:v>14.236490000000027</c:v>
                </c:pt>
                <c:pt idx="452">
                  <c:v>14.255480000000027</c:v>
                </c:pt>
                <c:pt idx="453">
                  <c:v>14.274470000000028</c:v>
                </c:pt>
                <c:pt idx="454">
                  <c:v>14.293460000000028</c:v>
                </c:pt>
                <c:pt idx="455">
                  <c:v>14.312450000000029</c:v>
                </c:pt>
                <c:pt idx="456">
                  <c:v>14.331440000000029</c:v>
                </c:pt>
                <c:pt idx="457">
                  <c:v>14.35043000000003</c:v>
                </c:pt>
                <c:pt idx="458">
                  <c:v>14.36942000000003</c:v>
                </c:pt>
                <c:pt idx="459">
                  <c:v>14.388410000000031</c:v>
                </c:pt>
                <c:pt idx="460">
                  <c:v>14.407400000000031</c:v>
                </c:pt>
                <c:pt idx="461">
                  <c:v>14.426390000000032</c:v>
                </c:pt>
                <c:pt idx="462">
                  <c:v>14.445380000000032</c:v>
                </c:pt>
                <c:pt idx="463">
                  <c:v>14.464370000000033</c:v>
                </c:pt>
                <c:pt idx="464">
                  <c:v>14.483360000000033</c:v>
                </c:pt>
                <c:pt idx="465">
                  <c:v>14.502350000000034</c:v>
                </c:pt>
                <c:pt idx="466">
                  <c:v>14.521340000000034</c:v>
                </c:pt>
                <c:pt idx="467">
                  <c:v>14.540330000000035</c:v>
                </c:pt>
                <c:pt idx="468">
                  <c:v>14.559320000000035</c:v>
                </c:pt>
                <c:pt idx="469">
                  <c:v>14.578310000000036</c:v>
                </c:pt>
                <c:pt idx="470">
                  <c:v>14.597300000000036</c:v>
                </c:pt>
                <c:pt idx="471">
                  <c:v>14.616290000000037</c:v>
                </c:pt>
                <c:pt idx="472">
                  <c:v>14.635280000000037</c:v>
                </c:pt>
                <c:pt idx="473">
                  <c:v>14.654270000000038</c:v>
                </c:pt>
                <c:pt idx="474">
                  <c:v>14.673260000000038</c:v>
                </c:pt>
                <c:pt idx="475">
                  <c:v>14.692250000000039</c:v>
                </c:pt>
                <c:pt idx="476">
                  <c:v>14.711240000000039</c:v>
                </c:pt>
                <c:pt idx="477">
                  <c:v>14.73023000000004</c:v>
                </c:pt>
                <c:pt idx="478">
                  <c:v>14.74922000000004</c:v>
                </c:pt>
                <c:pt idx="479">
                  <c:v>14.768210000000041</c:v>
                </c:pt>
                <c:pt idx="480">
                  <c:v>14.787200000000041</c:v>
                </c:pt>
                <c:pt idx="481">
                  <c:v>14.806190000000042</c:v>
                </c:pt>
                <c:pt idx="482">
                  <c:v>14.825180000000042</c:v>
                </c:pt>
                <c:pt idx="483">
                  <c:v>14.844170000000043</c:v>
                </c:pt>
                <c:pt idx="484">
                  <c:v>14.863160000000043</c:v>
                </c:pt>
                <c:pt idx="485">
                  <c:v>14.882150000000044</c:v>
                </c:pt>
                <c:pt idx="486">
                  <c:v>14.901140000000044</c:v>
                </c:pt>
                <c:pt idx="487">
                  <c:v>14.920130000000045</c:v>
                </c:pt>
                <c:pt idx="488">
                  <c:v>14.939120000000045</c:v>
                </c:pt>
                <c:pt idx="489">
                  <c:v>14.958110000000046</c:v>
                </c:pt>
                <c:pt idx="490">
                  <c:v>14.977100000000046</c:v>
                </c:pt>
                <c:pt idx="491">
                  <c:v>14.996090000000047</c:v>
                </c:pt>
                <c:pt idx="492">
                  <c:v>15.015080000000047</c:v>
                </c:pt>
                <c:pt idx="493">
                  <c:v>15.034070000000048</c:v>
                </c:pt>
                <c:pt idx="494">
                  <c:v>15.053060000000048</c:v>
                </c:pt>
                <c:pt idx="495">
                  <c:v>15.072050000000049</c:v>
                </c:pt>
                <c:pt idx="496">
                  <c:v>15.091040000000049</c:v>
                </c:pt>
                <c:pt idx="497">
                  <c:v>15.11003000000005</c:v>
                </c:pt>
                <c:pt idx="498">
                  <c:v>15.12902000000005</c:v>
                </c:pt>
                <c:pt idx="499">
                  <c:v>15.148010000000051</c:v>
                </c:pt>
                <c:pt idx="500">
                  <c:v>15.167</c:v>
                </c:pt>
                <c:pt idx="501">
                  <c:v>15.187469999999999</c:v>
                </c:pt>
                <c:pt idx="502">
                  <c:v>15.207939999999999</c:v>
                </c:pt>
                <c:pt idx="503">
                  <c:v>15.228409999999998</c:v>
                </c:pt>
                <c:pt idx="504">
                  <c:v>15.248879999999998</c:v>
                </c:pt>
                <c:pt idx="505">
                  <c:v>15.269349999999998</c:v>
                </c:pt>
                <c:pt idx="506">
                  <c:v>15.289819999999997</c:v>
                </c:pt>
                <c:pt idx="507">
                  <c:v>15.310289999999997</c:v>
                </c:pt>
                <c:pt idx="508">
                  <c:v>15.330759999999996</c:v>
                </c:pt>
                <c:pt idx="509">
                  <c:v>15.351229999999996</c:v>
                </c:pt>
                <c:pt idx="510">
                  <c:v>15.371699999999995</c:v>
                </c:pt>
                <c:pt idx="511">
                  <c:v>15.392169999999995</c:v>
                </c:pt>
                <c:pt idx="512">
                  <c:v>15.412639999999994</c:v>
                </c:pt>
                <c:pt idx="513">
                  <c:v>15.433109999999994</c:v>
                </c:pt>
                <c:pt idx="514">
                  <c:v>15.453579999999993</c:v>
                </c:pt>
                <c:pt idx="515">
                  <c:v>15.474049999999993</c:v>
                </c:pt>
                <c:pt idx="516">
                  <c:v>15.494519999999993</c:v>
                </c:pt>
                <c:pt idx="517">
                  <c:v>15.514989999999992</c:v>
                </c:pt>
                <c:pt idx="518">
                  <c:v>15.535459999999992</c:v>
                </c:pt>
                <c:pt idx="519">
                  <c:v>15.555929999999991</c:v>
                </c:pt>
                <c:pt idx="520">
                  <c:v>15.576399999999991</c:v>
                </c:pt>
                <c:pt idx="521">
                  <c:v>15.59686999999999</c:v>
                </c:pt>
                <c:pt idx="522">
                  <c:v>15.61733999999999</c:v>
                </c:pt>
                <c:pt idx="523">
                  <c:v>15.637809999999989</c:v>
                </c:pt>
                <c:pt idx="524">
                  <c:v>15.658279999999989</c:v>
                </c:pt>
                <c:pt idx="525">
                  <c:v>15.678749999999988</c:v>
                </c:pt>
                <c:pt idx="526">
                  <c:v>15.699219999999988</c:v>
                </c:pt>
                <c:pt idx="527">
                  <c:v>15.719689999999988</c:v>
                </c:pt>
                <c:pt idx="528">
                  <c:v>15.740159999999987</c:v>
                </c:pt>
                <c:pt idx="529">
                  <c:v>15.760629999999987</c:v>
                </c:pt>
                <c:pt idx="530">
                  <c:v>15.781099999999986</c:v>
                </c:pt>
                <c:pt idx="531">
                  <c:v>15.801569999999986</c:v>
                </c:pt>
                <c:pt idx="532">
                  <c:v>15.822039999999985</c:v>
                </c:pt>
                <c:pt idx="533">
                  <c:v>15.842509999999985</c:v>
                </c:pt>
                <c:pt idx="534">
                  <c:v>15.862979999999984</c:v>
                </c:pt>
                <c:pt idx="535">
                  <c:v>15.883449999999984</c:v>
                </c:pt>
                <c:pt idx="536">
                  <c:v>15.903919999999983</c:v>
                </c:pt>
                <c:pt idx="537">
                  <c:v>15.924389999999983</c:v>
                </c:pt>
                <c:pt idx="538">
                  <c:v>15.944859999999982</c:v>
                </c:pt>
                <c:pt idx="539">
                  <c:v>15.965329999999982</c:v>
                </c:pt>
                <c:pt idx="540">
                  <c:v>15.985799999999982</c:v>
                </c:pt>
                <c:pt idx="541">
                  <c:v>16.006269999999983</c:v>
                </c:pt>
                <c:pt idx="542">
                  <c:v>16.026739999999982</c:v>
                </c:pt>
                <c:pt idx="543">
                  <c:v>16.047209999999982</c:v>
                </c:pt>
                <c:pt idx="544">
                  <c:v>16.067679999999982</c:v>
                </c:pt>
                <c:pt idx="545">
                  <c:v>16.088149999999981</c:v>
                </c:pt>
                <c:pt idx="546">
                  <c:v>16.108619999999981</c:v>
                </c:pt>
                <c:pt idx="547">
                  <c:v>16.12908999999998</c:v>
                </c:pt>
                <c:pt idx="548">
                  <c:v>16.14955999999998</c:v>
                </c:pt>
                <c:pt idx="549">
                  <c:v>16.170029999999979</c:v>
                </c:pt>
                <c:pt idx="550">
                  <c:v>16.190499999999979</c:v>
                </c:pt>
                <c:pt idx="551">
                  <c:v>16.210969999999978</c:v>
                </c:pt>
                <c:pt idx="552">
                  <c:v>16.231439999999978</c:v>
                </c:pt>
                <c:pt idx="553">
                  <c:v>16.251909999999977</c:v>
                </c:pt>
                <c:pt idx="554">
                  <c:v>16.272379999999977</c:v>
                </c:pt>
                <c:pt idx="555">
                  <c:v>16.292849999999977</c:v>
                </c:pt>
                <c:pt idx="556">
                  <c:v>16.313319999999976</c:v>
                </c:pt>
                <c:pt idx="557">
                  <c:v>16.333789999999976</c:v>
                </c:pt>
                <c:pt idx="558">
                  <c:v>16.354259999999975</c:v>
                </c:pt>
                <c:pt idx="559">
                  <c:v>16.374729999999975</c:v>
                </c:pt>
                <c:pt idx="560">
                  <c:v>16.395199999999974</c:v>
                </c:pt>
                <c:pt idx="561">
                  <c:v>16.415669999999974</c:v>
                </c:pt>
                <c:pt idx="562">
                  <c:v>16.436139999999973</c:v>
                </c:pt>
                <c:pt idx="563">
                  <c:v>16.456609999999973</c:v>
                </c:pt>
                <c:pt idx="564">
                  <c:v>16.477079999999972</c:v>
                </c:pt>
                <c:pt idx="565">
                  <c:v>16.497549999999972</c:v>
                </c:pt>
                <c:pt idx="566">
                  <c:v>16.518019999999972</c:v>
                </c:pt>
                <c:pt idx="567">
                  <c:v>16.538489999999971</c:v>
                </c:pt>
                <c:pt idx="568">
                  <c:v>16.558959999999971</c:v>
                </c:pt>
                <c:pt idx="569">
                  <c:v>16.57942999999997</c:v>
                </c:pt>
                <c:pt idx="570">
                  <c:v>16.59989999999997</c:v>
                </c:pt>
                <c:pt idx="571">
                  <c:v>16.620369999999969</c:v>
                </c:pt>
                <c:pt idx="572">
                  <c:v>16.640839999999969</c:v>
                </c:pt>
                <c:pt idx="573">
                  <c:v>16.661309999999968</c:v>
                </c:pt>
                <c:pt idx="574">
                  <c:v>16.681779999999968</c:v>
                </c:pt>
                <c:pt idx="575">
                  <c:v>16.702249999999967</c:v>
                </c:pt>
                <c:pt idx="576">
                  <c:v>16.722719999999967</c:v>
                </c:pt>
                <c:pt idx="577">
                  <c:v>16.743189999999966</c:v>
                </c:pt>
                <c:pt idx="578">
                  <c:v>16.763659999999966</c:v>
                </c:pt>
                <c:pt idx="579">
                  <c:v>16.784129999999966</c:v>
                </c:pt>
                <c:pt idx="580">
                  <c:v>16.804599999999965</c:v>
                </c:pt>
                <c:pt idx="581">
                  <c:v>16.825069999999965</c:v>
                </c:pt>
                <c:pt idx="582">
                  <c:v>16.845539999999964</c:v>
                </c:pt>
                <c:pt idx="583">
                  <c:v>16.866009999999964</c:v>
                </c:pt>
                <c:pt idx="584">
                  <c:v>16.886479999999963</c:v>
                </c:pt>
                <c:pt idx="585">
                  <c:v>16.906949999999963</c:v>
                </c:pt>
                <c:pt idx="586">
                  <c:v>16.927419999999962</c:v>
                </c:pt>
                <c:pt idx="587">
                  <c:v>16.947889999999962</c:v>
                </c:pt>
                <c:pt idx="588">
                  <c:v>16.968359999999961</c:v>
                </c:pt>
                <c:pt idx="589">
                  <c:v>16.988829999999961</c:v>
                </c:pt>
                <c:pt idx="590">
                  <c:v>17.009299999999961</c:v>
                </c:pt>
                <c:pt idx="591">
                  <c:v>17.02976999999996</c:v>
                </c:pt>
                <c:pt idx="592">
                  <c:v>17.05023999999996</c:v>
                </c:pt>
                <c:pt idx="593">
                  <c:v>17.070709999999959</c:v>
                </c:pt>
                <c:pt idx="594">
                  <c:v>17.091179999999959</c:v>
                </c:pt>
                <c:pt idx="595">
                  <c:v>17.111649999999958</c:v>
                </c:pt>
                <c:pt idx="596">
                  <c:v>17.132119999999958</c:v>
                </c:pt>
                <c:pt idx="597">
                  <c:v>17.152589999999957</c:v>
                </c:pt>
                <c:pt idx="598">
                  <c:v>17.173059999999957</c:v>
                </c:pt>
                <c:pt idx="599">
                  <c:v>17.193529999999956</c:v>
                </c:pt>
                <c:pt idx="600">
                  <c:v>17.213999999999999</c:v>
                </c:pt>
                <c:pt idx="601">
                  <c:v>17.235879999999998</c:v>
                </c:pt>
                <c:pt idx="602">
                  <c:v>17.257759999999998</c:v>
                </c:pt>
                <c:pt idx="603">
                  <c:v>17.279639999999997</c:v>
                </c:pt>
                <c:pt idx="604">
                  <c:v>17.301519999999996</c:v>
                </c:pt>
                <c:pt idx="605">
                  <c:v>17.323399999999996</c:v>
                </c:pt>
                <c:pt idx="606">
                  <c:v>17.345279999999995</c:v>
                </c:pt>
                <c:pt idx="607">
                  <c:v>17.367159999999995</c:v>
                </c:pt>
                <c:pt idx="608">
                  <c:v>17.389039999999994</c:v>
                </c:pt>
                <c:pt idx="609">
                  <c:v>17.410919999999994</c:v>
                </c:pt>
                <c:pt idx="610">
                  <c:v>17.432799999999993</c:v>
                </c:pt>
                <c:pt idx="611">
                  <c:v>17.454679999999993</c:v>
                </c:pt>
                <c:pt idx="612">
                  <c:v>17.476559999999992</c:v>
                </c:pt>
                <c:pt idx="613">
                  <c:v>17.498439999999992</c:v>
                </c:pt>
                <c:pt idx="614">
                  <c:v>17.520319999999991</c:v>
                </c:pt>
                <c:pt idx="615">
                  <c:v>17.54219999999999</c:v>
                </c:pt>
                <c:pt idx="616">
                  <c:v>17.56407999999999</c:v>
                </c:pt>
                <c:pt idx="617">
                  <c:v>17.585959999999989</c:v>
                </c:pt>
                <c:pt idx="618">
                  <c:v>17.607839999999989</c:v>
                </c:pt>
                <c:pt idx="619">
                  <c:v>17.629719999999988</c:v>
                </c:pt>
                <c:pt idx="620">
                  <c:v>17.651599999999988</c:v>
                </c:pt>
                <c:pt idx="621">
                  <c:v>17.673479999999987</c:v>
                </c:pt>
                <c:pt idx="622">
                  <c:v>17.695359999999987</c:v>
                </c:pt>
                <c:pt idx="623">
                  <c:v>17.717239999999986</c:v>
                </c:pt>
                <c:pt idx="624">
                  <c:v>17.739119999999986</c:v>
                </c:pt>
                <c:pt idx="625">
                  <c:v>17.760999999999985</c:v>
                </c:pt>
                <c:pt idx="626">
                  <c:v>17.782879999999984</c:v>
                </c:pt>
                <c:pt idx="627">
                  <c:v>17.804759999999984</c:v>
                </c:pt>
                <c:pt idx="628">
                  <c:v>17.826639999999983</c:v>
                </c:pt>
                <c:pt idx="629">
                  <c:v>17.848519999999983</c:v>
                </c:pt>
                <c:pt idx="630">
                  <c:v>17.870399999999982</c:v>
                </c:pt>
                <c:pt idx="631">
                  <c:v>17.892279999999982</c:v>
                </c:pt>
                <c:pt idx="632">
                  <c:v>17.914159999999981</c:v>
                </c:pt>
                <c:pt idx="633">
                  <c:v>17.936039999999981</c:v>
                </c:pt>
                <c:pt idx="634">
                  <c:v>17.95791999999998</c:v>
                </c:pt>
                <c:pt idx="635">
                  <c:v>17.97979999999998</c:v>
                </c:pt>
                <c:pt idx="636">
                  <c:v>18.001679999999979</c:v>
                </c:pt>
                <c:pt idx="637">
                  <c:v>18.023559999999978</c:v>
                </c:pt>
                <c:pt idx="638">
                  <c:v>18.045439999999978</c:v>
                </c:pt>
                <c:pt idx="639">
                  <c:v>18.067319999999977</c:v>
                </c:pt>
                <c:pt idx="640">
                  <c:v>18.089199999999977</c:v>
                </c:pt>
                <c:pt idx="641">
                  <c:v>18.111079999999976</c:v>
                </c:pt>
                <c:pt idx="642">
                  <c:v>18.132959999999976</c:v>
                </c:pt>
                <c:pt idx="643">
                  <c:v>18.154839999999975</c:v>
                </c:pt>
                <c:pt idx="644">
                  <c:v>18.176719999999975</c:v>
                </c:pt>
                <c:pt idx="645">
                  <c:v>18.198599999999974</c:v>
                </c:pt>
                <c:pt idx="646">
                  <c:v>18.220479999999974</c:v>
                </c:pt>
                <c:pt idx="647">
                  <c:v>18.242359999999973</c:v>
                </c:pt>
                <c:pt idx="648">
                  <c:v>18.264239999999972</c:v>
                </c:pt>
                <c:pt idx="649">
                  <c:v>18.286119999999972</c:v>
                </c:pt>
                <c:pt idx="650">
                  <c:v>18.307999999999971</c:v>
                </c:pt>
                <c:pt idx="651">
                  <c:v>18.329879999999971</c:v>
                </c:pt>
                <c:pt idx="652">
                  <c:v>18.35175999999997</c:v>
                </c:pt>
                <c:pt idx="653">
                  <c:v>18.37363999999997</c:v>
                </c:pt>
                <c:pt idx="654">
                  <c:v>18.395519999999969</c:v>
                </c:pt>
                <c:pt idx="655">
                  <c:v>18.417399999999969</c:v>
                </c:pt>
                <c:pt idx="656">
                  <c:v>18.439279999999968</c:v>
                </c:pt>
                <c:pt idx="657">
                  <c:v>18.461159999999968</c:v>
                </c:pt>
                <c:pt idx="658">
                  <c:v>18.483039999999967</c:v>
                </c:pt>
                <c:pt idx="659">
                  <c:v>18.504919999999967</c:v>
                </c:pt>
                <c:pt idx="660">
                  <c:v>18.526799999999966</c:v>
                </c:pt>
                <c:pt idx="661">
                  <c:v>18.548679999999965</c:v>
                </c:pt>
                <c:pt idx="662">
                  <c:v>18.570559999999965</c:v>
                </c:pt>
                <c:pt idx="663">
                  <c:v>18.592439999999964</c:v>
                </c:pt>
                <c:pt idx="664">
                  <c:v>18.614319999999964</c:v>
                </c:pt>
                <c:pt idx="665">
                  <c:v>18.636199999999963</c:v>
                </c:pt>
                <c:pt idx="666">
                  <c:v>18.658079999999963</c:v>
                </c:pt>
                <c:pt idx="667">
                  <c:v>18.679959999999962</c:v>
                </c:pt>
                <c:pt idx="668">
                  <c:v>18.701839999999962</c:v>
                </c:pt>
                <c:pt idx="669">
                  <c:v>18.723719999999961</c:v>
                </c:pt>
                <c:pt idx="670">
                  <c:v>18.745599999999961</c:v>
                </c:pt>
                <c:pt idx="671">
                  <c:v>18.76747999999996</c:v>
                </c:pt>
                <c:pt idx="672">
                  <c:v>18.789359999999959</c:v>
                </c:pt>
                <c:pt idx="673">
                  <c:v>18.811239999999959</c:v>
                </c:pt>
                <c:pt idx="674">
                  <c:v>18.833119999999958</c:v>
                </c:pt>
                <c:pt idx="675">
                  <c:v>18.854999999999958</c:v>
                </c:pt>
                <c:pt idx="676">
                  <c:v>18.876879999999957</c:v>
                </c:pt>
                <c:pt idx="677">
                  <c:v>18.898759999999957</c:v>
                </c:pt>
                <c:pt idx="678">
                  <c:v>18.920639999999956</c:v>
                </c:pt>
                <c:pt idx="679">
                  <c:v>18.942519999999956</c:v>
                </c:pt>
                <c:pt idx="680">
                  <c:v>18.964399999999955</c:v>
                </c:pt>
                <c:pt idx="681">
                  <c:v>18.986279999999955</c:v>
                </c:pt>
                <c:pt idx="682">
                  <c:v>19.008159999999954</c:v>
                </c:pt>
                <c:pt idx="683">
                  <c:v>19.030039999999953</c:v>
                </c:pt>
                <c:pt idx="684">
                  <c:v>19.051919999999953</c:v>
                </c:pt>
                <c:pt idx="685">
                  <c:v>19.073799999999952</c:v>
                </c:pt>
                <c:pt idx="686">
                  <c:v>19.095679999999952</c:v>
                </c:pt>
                <c:pt idx="687">
                  <c:v>19.117559999999951</c:v>
                </c:pt>
                <c:pt idx="688">
                  <c:v>19.139439999999951</c:v>
                </c:pt>
                <c:pt idx="689">
                  <c:v>19.16131999999995</c:v>
                </c:pt>
                <c:pt idx="690">
                  <c:v>19.18319999999995</c:v>
                </c:pt>
                <c:pt idx="691">
                  <c:v>19.205079999999949</c:v>
                </c:pt>
                <c:pt idx="692">
                  <c:v>19.226959999999949</c:v>
                </c:pt>
                <c:pt idx="693">
                  <c:v>19.248839999999948</c:v>
                </c:pt>
                <c:pt idx="694">
                  <c:v>19.270719999999947</c:v>
                </c:pt>
                <c:pt idx="695">
                  <c:v>19.292599999999947</c:v>
                </c:pt>
                <c:pt idx="696">
                  <c:v>19.314479999999946</c:v>
                </c:pt>
                <c:pt idx="697">
                  <c:v>19.336359999999946</c:v>
                </c:pt>
                <c:pt idx="698">
                  <c:v>19.358239999999945</c:v>
                </c:pt>
                <c:pt idx="699">
                  <c:v>19.380119999999945</c:v>
                </c:pt>
                <c:pt idx="700">
                  <c:v>19.402000000000001</c:v>
                </c:pt>
                <c:pt idx="701">
                  <c:v>19.425340000000002</c:v>
                </c:pt>
                <c:pt idx="702">
                  <c:v>19.448680000000003</c:v>
                </c:pt>
                <c:pt idx="703">
                  <c:v>19.472020000000004</c:v>
                </c:pt>
                <c:pt idx="704">
                  <c:v>19.495360000000005</c:v>
                </c:pt>
                <c:pt idx="705">
                  <c:v>19.518700000000006</c:v>
                </c:pt>
                <c:pt idx="706">
                  <c:v>19.542040000000007</c:v>
                </c:pt>
                <c:pt idx="707">
                  <c:v>19.565380000000008</c:v>
                </c:pt>
                <c:pt idx="708">
                  <c:v>19.588720000000009</c:v>
                </c:pt>
                <c:pt idx="709">
                  <c:v>19.61206000000001</c:v>
                </c:pt>
                <c:pt idx="710">
                  <c:v>19.635400000000011</c:v>
                </c:pt>
                <c:pt idx="711">
                  <c:v>19.658740000000012</c:v>
                </c:pt>
                <c:pt idx="712">
                  <c:v>19.682080000000013</c:v>
                </c:pt>
                <c:pt idx="713">
                  <c:v>19.705420000000014</c:v>
                </c:pt>
                <c:pt idx="714">
                  <c:v>19.728760000000015</c:v>
                </c:pt>
                <c:pt idx="715">
                  <c:v>19.752100000000016</c:v>
                </c:pt>
                <c:pt idx="716">
                  <c:v>19.775440000000017</c:v>
                </c:pt>
                <c:pt idx="717">
                  <c:v>19.798780000000018</c:v>
                </c:pt>
                <c:pt idx="718">
                  <c:v>19.82212000000002</c:v>
                </c:pt>
                <c:pt idx="719">
                  <c:v>19.845460000000021</c:v>
                </c:pt>
                <c:pt idx="720">
                  <c:v>19.868800000000022</c:v>
                </c:pt>
                <c:pt idx="721">
                  <c:v>19.892140000000023</c:v>
                </c:pt>
                <c:pt idx="722">
                  <c:v>19.915480000000024</c:v>
                </c:pt>
                <c:pt idx="723">
                  <c:v>19.938820000000025</c:v>
                </c:pt>
                <c:pt idx="724">
                  <c:v>19.962160000000026</c:v>
                </c:pt>
                <c:pt idx="725">
                  <c:v>19.985500000000027</c:v>
                </c:pt>
                <c:pt idx="726">
                  <c:v>20.008840000000028</c:v>
                </c:pt>
                <c:pt idx="727">
                  <c:v>20.032180000000029</c:v>
                </c:pt>
                <c:pt idx="728">
                  <c:v>20.05552000000003</c:v>
                </c:pt>
                <c:pt idx="729">
                  <c:v>20.078860000000031</c:v>
                </c:pt>
                <c:pt idx="730">
                  <c:v>20.102200000000032</c:v>
                </c:pt>
                <c:pt idx="731">
                  <c:v>20.125540000000033</c:v>
                </c:pt>
                <c:pt idx="732">
                  <c:v>20.148880000000034</c:v>
                </c:pt>
                <c:pt idx="733">
                  <c:v>20.172220000000035</c:v>
                </c:pt>
                <c:pt idx="734">
                  <c:v>20.195560000000036</c:v>
                </c:pt>
                <c:pt idx="735">
                  <c:v>20.218900000000037</c:v>
                </c:pt>
                <c:pt idx="736">
                  <c:v>20.242240000000038</c:v>
                </c:pt>
                <c:pt idx="737">
                  <c:v>20.265580000000039</c:v>
                </c:pt>
                <c:pt idx="738">
                  <c:v>20.28892000000004</c:v>
                </c:pt>
                <c:pt idx="739">
                  <c:v>20.312260000000041</c:v>
                </c:pt>
                <c:pt idx="740">
                  <c:v>20.335600000000042</c:v>
                </c:pt>
                <c:pt idx="741">
                  <c:v>20.358940000000043</c:v>
                </c:pt>
                <c:pt idx="742">
                  <c:v>20.382280000000044</c:v>
                </c:pt>
                <c:pt idx="743">
                  <c:v>20.405620000000045</c:v>
                </c:pt>
                <c:pt idx="744">
                  <c:v>20.428960000000046</c:v>
                </c:pt>
                <c:pt idx="745">
                  <c:v>20.452300000000047</c:v>
                </c:pt>
                <c:pt idx="746">
                  <c:v>20.475640000000048</c:v>
                </c:pt>
                <c:pt idx="747">
                  <c:v>20.498980000000049</c:v>
                </c:pt>
                <c:pt idx="748">
                  <c:v>20.52232000000005</c:v>
                </c:pt>
                <c:pt idx="749">
                  <c:v>20.545660000000051</c:v>
                </c:pt>
                <c:pt idx="750">
                  <c:v>20.569000000000052</c:v>
                </c:pt>
                <c:pt idx="751">
                  <c:v>20.592340000000053</c:v>
                </c:pt>
                <c:pt idx="752">
                  <c:v>20.615680000000054</c:v>
                </c:pt>
                <c:pt idx="753">
                  <c:v>20.639020000000055</c:v>
                </c:pt>
                <c:pt idx="754">
                  <c:v>20.662360000000056</c:v>
                </c:pt>
                <c:pt idx="755">
                  <c:v>20.685700000000057</c:v>
                </c:pt>
                <c:pt idx="756">
                  <c:v>20.709040000000059</c:v>
                </c:pt>
                <c:pt idx="757">
                  <c:v>20.73238000000006</c:v>
                </c:pt>
                <c:pt idx="758">
                  <c:v>20.755720000000061</c:v>
                </c:pt>
                <c:pt idx="759">
                  <c:v>20.779060000000062</c:v>
                </c:pt>
                <c:pt idx="760">
                  <c:v>20.802400000000063</c:v>
                </c:pt>
                <c:pt idx="761">
                  <c:v>20.825740000000064</c:v>
                </c:pt>
                <c:pt idx="762">
                  <c:v>20.849080000000065</c:v>
                </c:pt>
                <c:pt idx="763">
                  <c:v>20.872420000000066</c:v>
                </c:pt>
                <c:pt idx="764">
                  <c:v>20.895760000000067</c:v>
                </c:pt>
                <c:pt idx="765">
                  <c:v>20.919100000000068</c:v>
                </c:pt>
                <c:pt idx="766">
                  <c:v>20.942440000000069</c:v>
                </c:pt>
                <c:pt idx="767">
                  <c:v>20.96578000000007</c:v>
                </c:pt>
                <c:pt idx="768">
                  <c:v>20.989120000000071</c:v>
                </c:pt>
                <c:pt idx="769">
                  <c:v>21.012460000000072</c:v>
                </c:pt>
                <c:pt idx="770">
                  <c:v>21.035800000000073</c:v>
                </c:pt>
                <c:pt idx="771">
                  <c:v>21.059140000000074</c:v>
                </c:pt>
                <c:pt idx="772">
                  <c:v>21.082480000000075</c:v>
                </c:pt>
                <c:pt idx="773">
                  <c:v>21.105820000000076</c:v>
                </c:pt>
                <c:pt idx="774">
                  <c:v>21.129160000000077</c:v>
                </c:pt>
                <c:pt idx="775">
                  <c:v>21.152500000000078</c:v>
                </c:pt>
                <c:pt idx="776">
                  <c:v>21.175840000000079</c:v>
                </c:pt>
                <c:pt idx="777">
                  <c:v>21.19918000000008</c:v>
                </c:pt>
                <c:pt idx="778">
                  <c:v>21.222520000000081</c:v>
                </c:pt>
                <c:pt idx="779">
                  <c:v>21.245860000000082</c:v>
                </c:pt>
                <c:pt idx="780">
                  <c:v>21.269200000000083</c:v>
                </c:pt>
                <c:pt idx="781">
                  <c:v>21.292540000000084</c:v>
                </c:pt>
                <c:pt idx="782">
                  <c:v>21.315880000000085</c:v>
                </c:pt>
                <c:pt idx="783">
                  <c:v>21.339220000000086</c:v>
                </c:pt>
                <c:pt idx="784">
                  <c:v>21.362560000000087</c:v>
                </c:pt>
                <c:pt idx="785">
                  <c:v>21.385900000000088</c:v>
                </c:pt>
                <c:pt idx="786">
                  <c:v>21.409240000000089</c:v>
                </c:pt>
                <c:pt idx="787">
                  <c:v>21.43258000000009</c:v>
                </c:pt>
                <c:pt idx="788">
                  <c:v>21.455920000000091</c:v>
                </c:pt>
                <c:pt idx="789">
                  <c:v>21.479260000000092</c:v>
                </c:pt>
                <c:pt idx="790">
                  <c:v>21.502600000000093</c:v>
                </c:pt>
                <c:pt idx="791">
                  <c:v>21.525940000000094</c:v>
                </c:pt>
                <c:pt idx="792">
                  <c:v>21.549280000000095</c:v>
                </c:pt>
                <c:pt idx="793">
                  <c:v>21.572620000000096</c:v>
                </c:pt>
                <c:pt idx="794">
                  <c:v>21.595960000000098</c:v>
                </c:pt>
                <c:pt idx="795">
                  <c:v>21.619300000000099</c:v>
                </c:pt>
                <c:pt idx="796">
                  <c:v>21.6426400000001</c:v>
                </c:pt>
                <c:pt idx="797">
                  <c:v>21.665980000000101</c:v>
                </c:pt>
                <c:pt idx="798">
                  <c:v>21.689320000000102</c:v>
                </c:pt>
                <c:pt idx="799">
                  <c:v>21.712660000000103</c:v>
                </c:pt>
                <c:pt idx="800">
                  <c:v>21.736000000000001</c:v>
                </c:pt>
                <c:pt idx="801">
                  <c:v>21.760760000000001</c:v>
                </c:pt>
                <c:pt idx="802">
                  <c:v>21.785520000000002</c:v>
                </c:pt>
                <c:pt idx="803">
                  <c:v>21.810280000000002</c:v>
                </c:pt>
                <c:pt idx="804">
                  <c:v>21.835040000000003</c:v>
                </c:pt>
                <c:pt idx="805">
                  <c:v>21.859800000000003</c:v>
                </c:pt>
                <c:pt idx="806">
                  <c:v>21.884560000000004</c:v>
                </c:pt>
                <c:pt idx="807">
                  <c:v>21.909320000000005</c:v>
                </c:pt>
                <c:pt idx="808">
                  <c:v>21.934080000000005</c:v>
                </c:pt>
                <c:pt idx="809">
                  <c:v>21.958840000000006</c:v>
                </c:pt>
                <c:pt idx="810">
                  <c:v>21.983600000000006</c:v>
                </c:pt>
                <c:pt idx="811">
                  <c:v>22.008360000000007</c:v>
                </c:pt>
                <c:pt idx="812">
                  <c:v>22.033120000000007</c:v>
                </c:pt>
                <c:pt idx="813">
                  <c:v>22.057880000000008</c:v>
                </c:pt>
                <c:pt idx="814">
                  <c:v>22.082640000000008</c:v>
                </c:pt>
                <c:pt idx="815">
                  <c:v>22.107400000000009</c:v>
                </c:pt>
                <c:pt idx="816">
                  <c:v>22.13216000000001</c:v>
                </c:pt>
                <c:pt idx="817">
                  <c:v>22.15692000000001</c:v>
                </c:pt>
                <c:pt idx="818">
                  <c:v>22.181680000000011</c:v>
                </c:pt>
                <c:pt idx="819">
                  <c:v>22.206440000000011</c:v>
                </c:pt>
                <c:pt idx="820">
                  <c:v>22.231200000000012</c:v>
                </c:pt>
                <c:pt idx="821">
                  <c:v>22.255960000000012</c:v>
                </c:pt>
                <c:pt idx="822">
                  <c:v>22.280720000000013</c:v>
                </c:pt>
                <c:pt idx="823">
                  <c:v>22.305480000000014</c:v>
                </c:pt>
                <c:pt idx="824">
                  <c:v>22.330240000000014</c:v>
                </c:pt>
                <c:pt idx="825">
                  <c:v>22.355000000000015</c:v>
                </c:pt>
                <c:pt idx="826">
                  <c:v>22.379760000000015</c:v>
                </c:pt>
                <c:pt idx="827">
                  <c:v>22.404520000000016</c:v>
                </c:pt>
                <c:pt idx="828">
                  <c:v>22.429280000000016</c:v>
                </c:pt>
                <c:pt idx="829">
                  <c:v>22.454040000000017</c:v>
                </c:pt>
                <c:pt idx="830">
                  <c:v>22.478800000000017</c:v>
                </c:pt>
                <c:pt idx="831">
                  <c:v>22.503560000000018</c:v>
                </c:pt>
                <c:pt idx="832">
                  <c:v>22.528320000000019</c:v>
                </c:pt>
                <c:pt idx="833">
                  <c:v>22.553080000000019</c:v>
                </c:pt>
                <c:pt idx="834">
                  <c:v>22.57784000000002</c:v>
                </c:pt>
                <c:pt idx="835">
                  <c:v>22.60260000000002</c:v>
                </c:pt>
                <c:pt idx="836">
                  <c:v>22.627360000000021</c:v>
                </c:pt>
                <c:pt idx="837">
                  <c:v>22.652120000000021</c:v>
                </c:pt>
                <c:pt idx="838">
                  <c:v>22.676880000000022</c:v>
                </c:pt>
                <c:pt idx="839">
                  <c:v>22.701640000000022</c:v>
                </c:pt>
                <c:pt idx="840">
                  <c:v>22.726400000000023</c:v>
                </c:pt>
                <c:pt idx="841">
                  <c:v>22.751160000000024</c:v>
                </c:pt>
                <c:pt idx="842">
                  <c:v>22.775920000000024</c:v>
                </c:pt>
                <c:pt idx="843">
                  <c:v>22.800680000000025</c:v>
                </c:pt>
                <c:pt idx="844">
                  <c:v>22.825440000000025</c:v>
                </c:pt>
                <c:pt idx="845">
                  <c:v>22.850200000000026</c:v>
                </c:pt>
                <c:pt idx="846">
                  <c:v>22.874960000000026</c:v>
                </c:pt>
                <c:pt idx="847">
                  <c:v>22.899720000000027</c:v>
                </c:pt>
                <c:pt idx="848">
                  <c:v>22.924480000000028</c:v>
                </c:pt>
                <c:pt idx="849">
                  <c:v>22.949240000000028</c:v>
                </c:pt>
                <c:pt idx="850">
                  <c:v>22.974000000000029</c:v>
                </c:pt>
                <c:pt idx="851">
                  <c:v>22.998760000000029</c:v>
                </c:pt>
                <c:pt idx="852">
                  <c:v>23.02352000000003</c:v>
                </c:pt>
                <c:pt idx="853">
                  <c:v>23.04828000000003</c:v>
                </c:pt>
                <c:pt idx="854">
                  <c:v>23.073040000000031</c:v>
                </c:pt>
                <c:pt idx="855">
                  <c:v>23.097800000000031</c:v>
                </c:pt>
                <c:pt idx="856">
                  <c:v>23.122560000000032</c:v>
                </c:pt>
                <c:pt idx="857">
                  <c:v>23.147320000000033</c:v>
                </c:pt>
                <c:pt idx="858">
                  <c:v>23.172080000000033</c:v>
                </c:pt>
                <c:pt idx="859">
                  <c:v>23.196840000000034</c:v>
                </c:pt>
                <c:pt idx="860">
                  <c:v>23.221600000000034</c:v>
                </c:pt>
                <c:pt idx="861">
                  <c:v>23.246360000000035</c:v>
                </c:pt>
                <c:pt idx="862">
                  <c:v>23.271120000000035</c:v>
                </c:pt>
                <c:pt idx="863">
                  <c:v>23.295880000000036</c:v>
                </c:pt>
                <c:pt idx="864">
                  <c:v>23.320640000000036</c:v>
                </c:pt>
                <c:pt idx="865">
                  <c:v>23.345400000000037</c:v>
                </c:pt>
                <c:pt idx="866">
                  <c:v>23.370160000000038</c:v>
                </c:pt>
                <c:pt idx="867">
                  <c:v>23.394920000000038</c:v>
                </c:pt>
                <c:pt idx="868">
                  <c:v>23.419680000000039</c:v>
                </c:pt>
                <c:pt idx="869">
                  <c:v>23.444440000000039</c:v>
                </c:pt>
                <c:pt idx="870">
                  <c:v>23.46920000000004</c:v>
                </c:pt>
                <c:pt idx="871">
                  <c:v>23.49396000000004</c:v>
                </c:pt>
                <c:pt idx="872">
                  <c:v>23.518720000000041</c:v>
                </c:pt>
                <c:pt idx="873">
                  <c:v>23.543480000000041</c:v>
                </c:pt>
                <c:pt idx="874">
                  <c:v>23.568240000000042</c:v>
                </c:pt>
                <c:pt idx="875">
                  <c:v>23.593000000000043</c:v>
                </c:pt>
                <c:pt idx="876">
                  <c:v>23.617760000000043</c:v>
                </c:pt>
                <c:pt idx="877">
                  <c:v>23.642520000000044</c:v>
                </c:pt>
                <c:pt idx="878">
                  <c:v>23.667280000000044</c:v>
                </c:pt>
                <c:pt idx="879">
                  <c:v>23.692040000000045</c:v>
                </c:pt>
                <c:pt idx="880">
                  <c:v>23.716800000000045</c:v>
                </c:pt>
                <c:pt idx="881">
                  <c:v>23.741560000000046</c:v>
                </c:pt>
                <c:pt idx="882">
                  <c:v>23.766320000000047</c:v>
                </c:pt>
                <c:pt idx="883">
                  <c:v>23.791080000000047</c:v>
                </c:pt>
                <c:pt idx="884">
                  <c:v>23.815840000000048</c:v>
                </c:pt>
                <c:pt idx="885">
                  <c:v>23.840600000000048</c:v>
                </c:pt>
                <c:pt idx="886">
                  <c:v>23.865360000000049</c:v>
                </c:pt>
                <c:pt idx="887">
                  <c:v>23.890120000000049</c:v>
                </c:pt>
                <c:pt idx="888">
                  <c:v>23.91488000000005</c:v>
                </c:pt>
                <c:pt idx="889">
                  <c:v>23.93964000000005</c:v>
                </c:pt>
                <c:pt idx="890">
                  <c:v>23.964400000000051</c:v>
                </c:pt>
                <c:pt idx="891">
                  <c:v>23.989160000000052</c:v>
                </c:pt>
                <c:pt idx="892">
                  <c:v>24.013920000000052</c:v>
                </c:pt>
                <c:pt idx="893">
                  <c:v>24.038680000000053</c:v>
                </c:pt>
                <c:pt idx="894">
                  <c:v>24.063440000000053</c:v>
                </c:pt>
                <c:pt idx="895">
                  <c:v>24.088200000000054</c:v>
                </c:pt>
                <c:pt idx="896">
                  <c:v>24.112960000000054</c:v>
                </c:pt>
                <c:pt idx="897">
                  <c:v>24.137720000000055</c:v>
                </c:pt>
                <c:pt idx="898">
                  <c:v>24.162480000000055</c:v>
                </c:pt>
                <c:pt idx="899">
                  <c:v>24.187240000000056</c:v>
                </c:pt>
                <c:pt idx="900">
                  <c:v>24.212</c:v>
                </c:pt>
                <c:pt idx="901">
                  <c:v>24.23808</c:v>
                </c:pt>
                <c:pt idx="902">
                  <c:v>24.26416</c:v>
                </c:pt>
                <c:pt idx="903">
                  <c:v>24.290240000000001</c:v>
                </c:pt>
                <c:pt idx="904">
                  <c:v>24.316320000000001</c:v>
                </c:pt>
                <c:pt idx="905">
                  <c:v>24.342400000000001</c:v>
                </c:pt>
                <c:pt idx="906">
                  <c:v>24.368480000000002</c:v>
                </c:pt>
                <c:pt idx="907">
                  <c:v>24.394560000000002</c:v>
                </c:pt>
                <c:pt idx="908">
                  <c:v>24.420640000000002</c:v>
                </c:pt>
                <c:pt idx="909">
                  <c:v>24.446720000000003</c:v>
                </c:pt>
                <c:pt idx="910">
                  <c:v>24.472800000000003</c:v>
                </c:pt>
                <c:pt idx="911">
                  <c:v>24.498880000000003</c:v>
                </c:pt>
                <c:pt idx="912">
                  <c:v>24.524960000000004</c:v>
                </c:pt>
                <c:pt idx="913">
                  <c:v>24.551040000000004</c:v>
                </c:pt>
                <c:pt idx="914">
                  <c:v>24.577120000000004</c:v>
                </c:pt>
                <c:pt idx="915">
                  <c:v>24.603200000000005</c:v>
                </c:pt>
                <c:pt idx="916">
                  <c:v>24.629280000000005</c:v>
                </c:pt>
                <c:pt idx="917">
                  <c:v>24.655360000000005</c:v>
                </c:pt>
                <c:pt idx="918">
                  <c:v>24.681440000000006</c:v>
                </c:pt>
                <c:pt idx="919">
                  <c:v>24.707520000000006</c:v>
                </c:pt>
                <c:pt idx="920">
                  <c:v>24.733600000000006</c:v>
                </c:pt>
                <c:pt idx="921">
                  <c:v>24.759680000000007</c:v>
                </c:pt>
                <c:pt idx="922">
                  <c:v>24.785760000000007</c:v>
                </c:pt>
                <c:pt idx="923">
                  <c:v>24.811840000000007</c:v>
                </c:pt>
                <c:pt idx="924">
                  <c:v>24.837920000000008</c:v>
                </c:pt>
                <c:pt idx="925">
                  <c:v>24.864000000000008</c:v>
                </c:pt>
                <c:pt idx="926">
                  <c:v>24.890080000000008</c:v>
                </c:pt>
                <c:pt idx="927">
                  <c:v>24.916160000000009</c:v>
                </c:pt>
                <c:pt idx="928">
                  <c:v>24.942240000000009</c:v>
                </c:pt>
                <c:pt idx="929">
                  <c:v>24.968320000000009</c:v>
                </c:pt>
                <c:pt idx="930">
                  <c:v>24.994400000000009</c:v>
                </c:pt>
                <c:pt idx="931">
                  <c:v>25.02048000000001</c:v>
                </c:pt>
                <c:pt idx="932">
                  <c:v>25.04656000000001</c:v>
                </c:pt>
                <c:pt idx="933">
                  <c:v>25.07264000000001</c:v>
                </c:pt>
                <c:pt idx="934">
                  <c:v>25.098720000000011</c:v>
                </c:pt>
                <c:pt idx="935">
                  <c:v>25.124800000000011</c:v>
                </c:pt>
                <c:pt idx="936">
                  <c:v>25.150880000000011</c:v>
                </c:pt>
                <c:pt idx="937">
                  <c:v>25.176960000000012</c:v>
                </c:pt>
                <c:pt idx="938">
                  <c:v>25.203040000000012</c:v>
                </c:pt>
                <c:pt idx="939">
                  <c:v>25.229120000000012</c:v>
                </c:pt>
                <c:pt idx="940">
                  <c:v>25.255200000000013</c:v>
                </c:pt>
                <c:pt idx="941">
                  <c:v>25.281280000000013</c:v>
                </c:pt>
                <c:pt idx="942">
                  <c:v>25.307360000000013</c:v>
                </c:pt>
                <c:pt idx="943">
                  <c:v>25.333440000000014</c:v>
                </c:pt>
                <c:pt idx="944">
                  <c:v>25.359520000000014</c:v>
                </c:pt>
                <c:pt idx="945">
                  <c:v>25.385600000000014</c:v>
                </c:pt>
                <c:pt idx="946">
                  <c:v>25.411680000000015</c:v>
                </c:pt>
                <c:pt idx="947">
                  <c:v>25.437760000000015</c:v>
                </c:pt>
                <c:pt idx="948">
                  <c:v>25.463840000000015</c:v>
                </c:pt>
                <c:pt idx="949">
                  <c:v>25.489920000000016</c:v>
                </c:pt>
                <c:pt idx="950">
                  <c:v>25.516000000000016</c:v>
                </c:pt>
                <c:pt idx="951">
                  <c:v>25.542080000000016</c:v>
                </c:pt>
                <c:pt idx="952">
                  <c:v>25.568160000000017</c:v>
                </c:pt>
                <c:pt idx="953">
                  <c:v>25.594240000000017</c:v>
                </c:pt>
                <c:pt idx="954">
                  <c:v>25.620320000000017</c:v>
                </c:pt>
                <c:pt idx="955">
                  <c:v>25.646400000000018</c:v>
                </c:pt>
                <c:pt idx="956">
                  <c:v>25.672480000000018</c:v>
                </c:pt>
                <c:pt idx="957">
                  <c:v>25.698560000000018</c:v>
                </c:pt>
                <c:pt idx="958">
                  <c:v>25.724640000000019</c:v>
                </c:pt>
                <c:pt idx="959">
                  <c:v>25.750720000000019</c:v>
                </c:pt>
                <c:pt idx="960">
                  <c:v>25.776800000000019</c:v>
                </c:pt>
                <c:pt idx="961">
                  <c:v>25.80288000000002</c:v>
                </c:pt>
                <c:pt idx="962">
                  <c:v>25.82896000000002</c:v>
                </c:pt>
                <c:pt idx="963">
                  <c:v>25.85504000000002</c:v>
                </c:pt>
                <c:pt idx="964">
                  <c:v>25.881120000000021</c:v>
                </c:pt>
                <c:pt idx="965">
                  <c:v>25.907200000000021</c:v>
                </c:pt>
                <c:pt idx="966">
                  <c:v>25.933280000000021</c:v>
                </c:pt>
                <c:pt idx="967">
                  <c:v>25.959360000000022</c:v>
                </c:pt>
                <c:pt idx="968">
                  <c:v>25.985440000000022</c:v>
                </c:pt>
                <c:pt idx="969">
                  <c:v>26.011520000000022</c:v>
                </c:pt>
                <c:pt idx="970">
                  <c:v>26.037600000000023</c:v>
                </c:pt>
                <c:pt idx="971">
                  <c:v>26.063680000000023</c:v>
                </c:pt>
                <c:pt idx="972">
                  <c:v>26.089760000000023</c:v>
                </c:pt>
                <c:pt idx="973">
                  <c:v>26.115840000000023</c:v>
                </c:pt>
                <c:pt idx="974">
                  <c:v>26.141920000000024</c:v>
                </c:pt>
                <c:pt idx="975">
                  <c:v>26.168000000000024</c:v>
                </c:pt>
                <c:pt idx="976">
                  <c:v>26.194080000000024</c:v>
                </c:pt>
                <c:pt idx="977">
                  <c:v>26.220160000000025</c:v>
                </c:pt>
                <c:pt idx="978">
                  <c:v>26.246240000000025</c:v>
                </c:pt>
                <c:pt idx="979">
                  <c:v>26.272320000000025</c:v>
                </c:pt>
                <c:pt idx="980">
                  <c:v>26.298400000000026</c:v>
                </c:pt>
                <c:pt idx="981">
                  <c:v>26.324480000000026</c:v>
                </c:pt>
                <c:pt idx="982">
                  <c:v>26.350560000000026</c:v>
                </c:pt>
                <c:pt idx="983">
                  <c:v>26.376640000000027</c:v>
                </c:pt>
                <c:pt idx="984">
                  <c:v>26.402720000000027</c:v>
                </c:pt>
                <c:pt idx="985">
                  <c:v>26.428800000000027</c:v>
                </c:pt>
                <c:pt idx="986">
                  <c:v>26.454880000000028</c:v>
                </c:pt>
                <c:pt idx="987">
                  <c:v>26.480960000000028</c:v>
                </c:pt>
                <c:pt idx="988">
                  <c:v>26.507040000000028</c:v>
                </c:pt>
                <c:pt idx="989">
                  <c:v>26.533120000000029</c:v>
                </c:pt>
                <c:pt idx="990">
                  <c:v>26.559200000000029</c:v>
                </c:pt>
                <c:pt idx="991">
                  <c:v>26.585280000000029</c:v>
                </c:pt>
                <c:pt idx="992">
                  <c:v>26.61136000000003</c:v>
                </c:pt>
                <c:pt idx="993">
                  <c:v>26.63744000000003</c:v>
                </c:pt>
                <c:pt idx="994">
                  <c:v>26.66352000000003</c:v>
                </c:pt>
                <c:pt idx="995">
                  <c:v>26.689600000000031</c:v>
                </c:pt>
                <c:pt idx="996">
                  <c:v>26.715680000000031</c:v>
                </c:pt>
                <c:pt idx="997">
                  <c:v>26.741760000000031</c:v>
                </c:pt>
                <c:pt idx="998">
                  <c:v>26.767840000000032</c:v>
                </c:pt>
                <c:pt idx="999">
                  <c:v>26.793920000000032</c:v>
                </c:pt>
                <c:pt idx="1000">
                  <c:v>26.82</c:v>
                </c:pt>
                <c:pt idx="1001">
                  <c:v>26.847660000000001</c:v>
                </c:pt>
                <c:pt idx="1002">
                  <c:v>26.875320000000002</c:v>
                </c:pt>
                <c:pt idx="1003">
                  <c:v>26.902980000000003</c:v>
                </c:pt>
                <c:pt idx="1004">
                  <c:v>26.930640000000004</c:v>
                </c:pt>
                <c:pt idx="1005">
                  <c:v>26.958300000000005</c:v>
                </c:pt>
                <c:pt idx="1006">
                  <c:v>26.985960000000006</c:v>
                </c:pt>
                <c:pt idx="1007">
                  <c:v>27.013620000000007</c:v>
                </c:pt>
                <c:pt idx="1008">
                  <c:v>27.041280000000008</c:v>
                </c:pt>
                <c:pt idx="1009">
                  <c:v>27.068940000000008</c:v>
                </c:pt>
                <c:pt idx="1010">
                  <c:v>27.096600000000009</c:v>
                </c:pt>
                <c:pt idx="1011">
                  <c:v>27.12426000000001</c:v>
                </c:pt>
                <c:pt idx="1012">
                  <c:v>27.151920000000011</c:v>
                </c:pt>
                <c:pt idx="1013">
                  <c:v>27.179580000000012</c:v>
                </c:pt>
                <c:pt idx="1014">
                  <c:v>27.207240000000013</c:v>
                </c:pt>
                <c:pt idx="1015">
                  <c:v>27.234900000000014</c:v>
                </c:pt>
                <c:pt idx="1016">
                  <c:v>27.262560000000015</c:v>
                </c:pt>
                <c:pt idx="1017">
                  <c:v>27.290220000000016</c:v>
                </c:pt>
                <c:pt idx="1018">
                  <c:v>27.317880000000017</c:v>
                </c:pt>
                <c:pt idx="1019">
                  <c:v>27.345540000000017</c:v>
                </c:pt>
                <c:pt idx="1020">
                  <c:v>27.373200000000018</c:v>
                </c:pt>
                <c:pt idx="1021">
                  <c:v>27.400860000000019</c:v>
                </c:pt>
                <c:pt idx="1022">
                  <c:v>27.42852000000002</c:v>
                </c:pt>
                <c:pt idx="1023">
                  <c:v>27.456180000000021</c:v>
                </c:pt>
                <c:pt idx="1024">
                  <c:v>27.483840000000022</c:v>
                </c:pt>
                <c:pt idx="1025">
                  <c:v>27.511500000000023</c:v>
                </c:pt>
                <c:pt idx="1026">
                  <c:v>27.539160000000024</c:v>
                </c:pt>
                <c:pt idx="1027">
                  <c:v>27.566820000000025</c:v>
                </c:pt>
                <c:pt idx="1028">
                  <c:v>27.594480000000026</c:v>
                </c:pt>
                <c:pt idx="1029">
                  <c:v>27.622140000000027</c:v>
                </c:pt>
                <c:pt idx="1030">
                  <c:v>27.649800000000027</c:v>
                </c:pt>
                <c:pt idx="1031">
                  <c:v>27.677460000000028</c:v>
                </c:pt>
                <c:pt idx="1032">
                  <c:v>27.705120000000029</c:v>
                </c:pt>
                <c:pt idx="1033">
                  <c:v>27.73278000000003</c:v>
                </c:pt>
                <c:pt idx="1034">
                  <c:v>27.760440000000031</c:v>
                </c:pt>
                <c:pt idx="1035">
                  <c:v>27.788100000000032</c:v>
                </c:pt>
                <c:pt idx="1036">
                  <c:v>27.815760000000033</c:v>
                </c:pt>
                <c:pt idx="1037">
                  <c:v>27.843420000000034</c:v>
                </c:pt>
                <c:pt idx="1038">
                  <c:v>27.871080000000035</c:v>
                </c:pt>
                <c:pt idx="1039">
                  <c:v>27.898740000000036</c:v>
                </c:pt>
                <c:pt idx="1040">
                  <c:v>27.926400000000037</c:v>
                </c:pt>
                <c:pt idx="1041">
                  <c:v>27.954060000000037</c:v>
                </c:pt>
                <c:pt idx="1042">
                  <c:v>27.981720000000038</c:v>
                </c:pt>
                <c:pt idx="1043">
                  <c:v>28.009380000000039</c:v>
                </c:pt>
                <c:pt idx="1044">
                  <c:v>28.03704000000004</c:v>
                </c:pt>
                <c:pt idx="1045">
                  <c:v>28.064700000000041</c:v>
                </c:pt>
                <c:pt idx="1046">
                  <c:v>28.092360000000042</c:v>
                </c:pt>
                <c:pt idx="1047">
                  <c:v>28.120020000000043</c:v>
                </c:pt>
                <c:pt idx="1048">
                  <c:v>28.147680000000044</c:v>
                </c:pt>
                <c:pt idx="1049">
                  <c:v>28.175340000000045</c:v>
                </c:pt>
                <c:pt idx="1050">
                  <c:v>28.203000000000046</c:v>
                </c:pt>
                <c:pt idx="1051">
                  <c:v>28.230660000000046</c:v>
                </c:pt>
                <c:pt idx="1052">
                  <c:v>28.258320000000047</c:v>
                </c:pt>
                <c:pt idx="1053">
                  <c:v>28.285980000000048</c:v>
                </c:pt>
                <c:pt idx="1054">
                  <c:v>28.313640000000049</c:v>
                </c:pt>
                <c:pt idx="1055">
                  <c:v>28.34130000000005</c:v>
                </c:pt>
                <c:pt idx="1056">
                  <c:v>28.368960000000051</c:v>
                </c:pt>
                <c:pt idx="1057">
                  <c:v>28.396620000000052</c:v>
                </c:pt>
                <c:pt idx="1058">
                  <c:v>28.424280000000053</c:v>
                </c:pt>
                <c:pt idx="1059">
                  <c:v>28.451940000000054</c:v>
                </c:pt>
                <c:pt idx="1060">
                  <c:v>28.479600000000055</c:v>
                </c:pt>
                <c:pt idx="1061">
                  <c:v>28.507260000000056</c:v>
                </c:pt>
                <c:pt idx="1062">
                  <c:v>28.534920000000056</c:v>
                </c:pt>
                <c:pt idx="1063">
                  <c:v>28.562580000000057</c:v>
                </c:pt>
                <c:pt idx="1064">
                  <c:v>28.590240000000058</c:v>
                </c:pt>
                <c:pt idx="1065">
                  <c:v>28.617900000000059</c:v>
                </c:pt>
                <c:pt idx="1066">
                  <c:v>28.64556000000006</c:v>
                </c:pt>
                <c:pt idx="1067">
                  <c:v>28.673220000000061</c:v>
                </c:pt>
                <c:pt idx="1068">
                  <c:v>28.700880000000062</c:v>
                </c:pt>
                <c:pt idx="1069">
                  <c:v>28.728540000000063</c:v>
                </c:pt>
                <c:pt idx="1070">
                  <c:v>28.756200000000064</c:v>
                </c:pt>
                <c:pt idx="1071">
                  <c:v>28.783860000000065</c:v>
                </c:pt>
                <c:pt idx="1072">
                  <c:v>28.811520000000066</c:v>
                </c:pt>
                <c:pt idx="1073">
                  <c:v>28.839180000000066</c:v>
                </c:pt>
                <c:pt idx="1074">
                  <c:v>28.866840000000067</c:v>
                </c:pt>
                <c:pt idx="1075">
                  <c:v>28.894500000000068</c:v>
                </c:pt>
                <c:pt idx="1076">
                  <c:v>28.922160000000069</c:v>
                </c:pt>
                <c:pt idx="1077">
                  <c:v>28.94982000000007</c:v>
                </c:pt>
                <c:pt idx="1078">
                  <c:v>28.977480000000071</c:v>
                </c:pt>
                <c:pt idx="1079">
                  <c:v>29.005140000000072</c:v>
                </c:pt>
                <c:pt idx="1080">
                  <c:v>29.032800000000073</c:v>
                </c:pt>
                <c:pt idx="1081">
                  <c:v>29.060460000000074</c:v>
                </c:pt>
                <c:pt idx="1082">
                  <c:v>29.088120000000075</c:v>
                </c:pt>
                <c:pt idx="1083">
                  <c:v>29.115780000000075</c:v>
                </c:pt>
                <c:pt idx="1084">
                  <c:v>29.143440000000076</c:v>
                </c:pt>
                <c:pt idx="1085">
                  <c:v>29.171100000000077</c:v>
                </c:pt>
                <c:pt idx="1086">
                  <c:v>29.198760000000078</c:v>
                </c:pt>
                <c:pt idx="1087">
                  <c:v>29.226420000000079</c:v>
                </c:pt>
                <c:pt idx="1088">
                  <c:v>29.25408000000008</c:v>
                </c:pt>
                <c:pt idx="1089">
                  <c:v>29.281740000000081</c:v>
                </c:pt>
                <c:pt idx="1090">
                  <c:v>29.309400000000082</c:v>
                </c:pt>
                <c:pt idx="1091">
                  <c:v>29.337060000000083</c:v>
                </c:pt>
                <c:pt idx="1092">
                  <c:v>29.364720000000084</c:v>
                </c:pt>
                <c:pt idx="1093">
                  <c:v>29.392380000000085</c:v>
                </c:pt>
                <c:pt idx="1094">
                  <c:v>29.420040000000085</c:v>
                </c:pt>
                <c:pt idx="1095">
                  <c:v>29.447700000000086</c:v>
                </c:pt>
                <c:pt idx="1096">
                  <c:v>29.475360000000087</c:v>
                </c:pt>
                <c:pt idx="1097">
                  <c:v>29.503020000000088</c:v>
                </c:pt>
                <c:pt idx="1098">
                  <c:v>29.530680000000089</c:v>
                </c:pt>
                <c:pt idx="1099">
                  <c:v>29.55834000000009</c:v>
                </c:pt>
                <c:pt idx="1100">
                  <c:v>29.585999999999999</c:v>
                </c:pt>
                <c:pt idx="1101">
                  <c:v>29.614259999999998</c:v>
                </c:pt>
                <c:pt idx="1102">
                  <c:v>29.642519999999998</c:v>
                </c:pt>
                <c:pt idx="1103">
                  <c:v>29.670779999999997</c:v>
                </c:pt>
                <c:pt idx="1104">
                  <c:v>29.699039999999997</c:v>
                </c:pt>
                <c:pt idx="1105">
                  <c:v>29.727299999999996</c:v>
                </c:pt>
                <c:pt idx="1106">
                  <c:v>29.755559999999996</c:v>
                </c:pt>
                <c:pt idx="1107">
                  <c:v>29.783819999999995</c:v>
                </c:pt>
                <c:pt idx="1108">
                  <c:v>29.812079999999995</c:v>
                </c:pt>
                <c:pt idx="1109">
                  <c:v>29.840339999999994</c:v>
                </c:pt>
                <c:pt idx="1110">
                  <c:v>29.868599999999994</c:v>
                </c:pt>
                <c:pt idx="1111">
                  <c:v>29.896859999999993</c:v>
                </c:pt>
                <c:pt idx="1112">
                  <c:v>29.925119999999993</c:v>
                </c:pt>
                <c:pt idx="1113">
                  <c:v>29.953379999999992</c:v>
                </c:pt>
                <c:pt idx="1114">
                  <c:v>29.981639999999992</c:v>
                </c:pt>
                <c:pt idx="1115">
                  <c:v>30.009899999999991</c:v>
                </c:pt>
                <c:pt idx="1116">
                  <c:v>30.038159999999991</c:v>
                </c:pt>
                <c:pt idx="1117">
                  <c:v>30.06641999999999</c:v>
                </c:pt>
                <c:pt idx="1118">
                  <c:v>30.09467999999999</c:v>
                </c:pt>
                <c:pt idx="1119">
                  <c:v>30.122939999999989</c:v>
                </c:pt>
                <c:pt idx="1120">
                  <c:v>30.151199999999989</c:v>
                </c:pt>
                <c:pt idx="1121">
                  <c:v>30.179459999999988</c:v>
                </c:pt>
                <c:pt idx="1122">
                  <c:v>30.207719999999988</c:v>
                </c:pt>
                <c:pt idx="1123">
                  <c:v>30.235979999999987</c:v>
                </c:pt>
                <c:pt idx="1124">
                  <c:v>30.264239999999987</c:v>
                </c:pt>
                <c:pt idx="1125">
                  <c:v>30.292499999999986</c:v>
                </c:pt>
                <c:pt idx="1126">
                  <c:v>30.320759999999986</c:v>
                </c:pt>
                <c:pt idx="1127">
                  <c:v>30.349019999999985</c:v>
                </c:pt>
                <c:pt idx="1128">
                  <c:v>30.377279999999985</c:v>
                </c:pt>
                <c:pt idx="1129">
                  <c:v>30.405539999999984</c:v>
                </c:pt>
                <c:pt idx="1130">
                  <c:v>30.433799999999984</c:v>
                </c:pt>
                <c:pt idx="1131">
                  <c:v>30.462059999999983</c:v>
                </c:pt>
                <c:pt idx="1132">
                  <c:v>30.490319999999983</c:v>
                </c:pt>
                <c:pt idx="1133">
                  <c:v>30.518579999999982</c:v>
                </c:pt>
                <c:pt idx="1134">
                  <c:v>30.546839999999982</c:v>
                </c:pt>
                <c:pt idx="1135">
                  <c:v>30.575099999999981</c:v>
                </c:pt>
                <c:pt idx="1136">
                  <c:v>30.603359999999981</c:v>
                </c:pt>
                <c:pt idx="1137">
                  <c:v>30.63161999999998</c:v>
                </c:pt>
                <c:pt idx="1138">
                  <c:v>30.65987999999998</c:v>
                </c:pt>
                <c:pt idx="1139">
                  <c:v>30.688139999999979</c:v>
                </c:pt>
                <c:pt idx="1140">
                  <c:v>30.716399999999979</c:v>
                </c:pt>
                <c:pt idx="1141">
                  <c:v>30.744659999999978</c:v>
                </c:pt>
                <c:pt idx="1142">
                  <c:v>30.772919999999978</c:v>
                </c:pt>
                <c:pt idx="1143">
                  <c:v>30.801179999999977</c:v>
                </c:pt>
                <c:pt idx="1144">
                  <c:v>30.829439999999977</c:v>
                </c:pt>
                <c:pt idx="1145">
                  <c:v>30.857699999999976</c:v>
                </c:pt>
                <c:pt idx="1146">
                  <c:v>30.885959999999976</c:v>
                </c:pt>
                <c:pt idx="1147">
                  <c:v>30.914219999999975</c:v>
                </c:pt>
                <c:pt idx="1148">
                  <c:v>30.942479999999975</c:v>
                </c:pt>
                <c:pt idx="1149">
                  <c:v>30.970739999999974</c:v>
                </c:pt>
                <c:pt idx="1150">
                  <c:v>30.998999999999974</c:v>
                </c:pt>
                <c:pt idx="1151">
                  <c:v>31.027259999999973</c:v>
                </c:pt>
                <c:pt idx="1152">
                  <c:v>31.055519999999973</c:v>
                </c:pt>
                <c:pt idx="1153">
                  <c:v>31.083779999999972</c:v>
                </c:pt>
                <c:pt idx="1154">
                  <c:v>31.112039999999972</c:v>
                </c:pt>
                <c:pt idx="1155">
                  <c:v>31.140299999999971</c:v>
                </c:pt>
                <c:pt idx="1156">
                  <c:v>31.168559999999971</c:v>
                </c:pt>
                <c:pt idx="1157">
                  <c:v>31.19681999999997</c:v>
                </c:pt>
                <c:pt idx="1158">
                  <c:v>31.22507999999997</c:v>
                </c:pt>
                <c:pt idx="1159">
                  <c:v>31.253339999999969</c:v>
                </c:pt>
                <c:pt idx="1160">
                  <c:v>31.281599999999969</c:v>
                </c:pt>
                <c:pt idx="1161">
                  <c:v>31.309859999999968</c:v>
                </c:pt>
                <c:pt idx="1162">
                  <c:v>31.338119999999968</c:v>
                </c:pt>
                <c:pt idx="1163">
                  <c:v>31.366379999999968</c:v>
                </c:pt>
                <c:pt idx="1164">
                  <c:v>31.394639999999967</c:v>
                </c:pt>
                <c:pt idx="1165">
                  <c:v>31.422899999999967</c:v>
                </c:pt>
                <c:pt idx="1166">
                  <c:v>31.451159999999966</c:v>
                </c:pt>
                <c:pt idx="1167">
                  <c:v>31.479419999999966</c:v>
                </c:pt>
                <c:pt idx="1168">
                  <c:v>31.507679999999965</c:v>
                </c:pt>
                <c:pt idx="1169">
                  <c:v>31.535939999999965</c:v>
                </c:pt>
                <c:pt idx="1170">
                  <c:v>31.564199999999964</c:v>
                </c:pt>
                <c:pt idx="1171">
                  <c:v>31.592459999999964</c:v>
                </c:pt>
                <c:pt idx="1172">
                  <c:v>31.620719999999963</c:v>
                </c:pt>
                <c:pt idx="1173">
                  <c:v>31.648979999999963</c:v>
                </c:pt>
                <c:pt idx="1174">
                  <c:v>31.677239999999962</c:v>
                </c:pt>
                <c:pt idx="1175">
                  <c:v>31.705499999999962</c:v>
                </c:pt>
                <c:pt idx="1176">
                  <c:v>31.733759999999961</c:v>
                </c:pt>
                <c:pt idx="1177">
                  <c:v>31.762019999999961</c:v>
                </c:pt>
                <c:pt idx="1178">
                  <c:v>31.79027999999996</c:v>
                </c:pt>
                <c:pt idx="1179">
                  <c:v>31.81853999999996</c:v>
                </c:pt>
                <c:pt idx="1180">
                  <c:v>31.846799999999959</c:v>
                </c:pt>
                <c:pt idx="1181">
                  <c:v>31.875059999999959</c:v>
                </c:pt>
                <c:pt idx="1182">
                  <c:v>31.903319999999958</c:v>
                </c:pt>
                <c:pt idx="1183">
                  <c:v>31.931579999999958</c:v>
                </c:pt>
                <c:pt idx="1184">
                  <c:v>31.959839999999957</c:v>
                </c:pt>
                <c:pt idx="1185">
                  <c:v>31.988099999999957</c:v>
                </c:pt>
                <c:pt idx="1186">
                  <c:v>32.016359999999956</c:v>
                </c:pt>
                <c:pt idx="1187">
                  <c:v>32.044619999999959</c:v>
                </c:pt>
                <c:pt idx="1188">
                  <c:v>32.072879999999962</c:v>
                </c:pt>
                <c:pt idx="1189">
                  <c:v>32.101139999999965</c:v>
                </c:pt>
                <c:pt idx="1190">
                  <c:v>32.129399999999968</c:v>
                </c:pt>
                <c:pt idx="1191">
                  <c:v>32.157659999999971</c:v>
                </c:pt>
                <c:pt idx="1192">
                  <c:v>32.185919999999975</c:v>
                </c:pt>
                <c:pt idx="1193">
                  <c:v>32.214179999999978</c:v>
                </c:pt>
                <c:pt idx="1194">
                  <c:v>32.242439999999981</c:v>
                </c:pt>
                <c:pt idx="1195">
                  <c:v>32.270699999999984</c:v>
                </c:pt>
                <c:pt idx="1196">
                  <c:v>32.298959999999987</c:v>
                </c:pt>
                <c:pt idx="1197">
                  <c:v>32.32721999999999</c:v>
                </c:pt>
                <c:pt idx="1198">
                  <c:v>32.355479999999993</c:v>
                </c:pt>
                <c:pt idx="1199">
                  <c:v>32.383739999999996</c:v>
                </c:pt>
                <c:pt idx="1200">
                  <c:v>32.411999999999999</c:v>
                </c:pt>
                <c:pt idx="1201">
                  <c:v>32.44218</c:v>
                </c:pt>
                <c:pt idx="1202">
                  <c:v>32.472360000000002</c:v>
                </c:pt>
                <c:pt idx="1203">
                  <c:v>32.502540000000003</c:v>
                </c:pt>
                <c:pt idx="1204">
                  <c:v>32.532720000000005</c:v>
                </c:pt>
                <c:pt idx="1205">
                  <c:v>32.562900000000006</c:v>
                </c:pt>
                <c:pt idx="1206">
                  <c:v>32.593080000000008</c:v>
                </c:pt>
                <c:pt idx="1207">
                  <c:v>32.623260000000009</c:v>
                </c:pt>
                <c:pt idx="1208">
                  <c:v>32.65344000000001</c:v>
                </c:pt>
                <c:pt idx="1209">
                  <c:v>32.683620000000012</c:v>
                </c:pt>
                <c:pt idx="1210">
                  <c:v>32.713800000000013</c:v>
                </c:pt>
                <c:pt idx="1211">
                  <c:v>32.743980000000015</c:v>
                </c:pt>
                <c:pt idx="1212">
                  <c:v>32.774160000000016</c:v>
                </c:pt>
                <c:pt idx="1213">
                  <c:v>32.804340000000018</c:v>
                </c:pt>
                <c:pt idx="1214">
                  <c:v>32.834520000000019</c:v>
                </c:pt>
                <c:pt idx="1215">
                  <c:v>32.86470000000002</c:v>
                </c:pt>
                <c:pt idx="1216">
                  <c:v>32.894880000000022</c:v>
                </c:pt>
                <c:pt idx="1217">
                  <c:v>32.925060000000023</c:v>
                </c:pt>
                <c:pt idx="1218">
                  <c:v>32.955240000000025</c:v>
                </c:pt>
                <c:pt idx="1219">
                  <c:v>32.985420000000026</c:v>
                </c:pt>
                <c:pt idx="1220">
                  <c:v>33.015600000000028</c:v>
                </c:pt>
                <c:pt idx="1221">
                  <c:v>33.045780000000029</c:v>
                </c:pt>
                <c:pt idx="1222">
                  <c:v>33.07596000000003</c:v>
                </c:pt>
                <c:pt idx="1223">
                  <c:v>33.106140000000032</c:v>
                </c:pt>
                <c:pt idx="1224">
                  <c:v>33.136320000000033</c:v>
                </c:pt>
                <c:pt idx="1225">
                  <c:v>33.166500000000035</c:v>
                </c:pt>
                <c:pt idx="1226">
                  <c:v>33.196680000000036</c:v>
                </c:pt>
                <c:pt idx="1227">
                  <c:v>33.226860000000038</c:v>
                </c:pt>
                <c:pt idx="1228">
                  <c:v>33.257040000000039</c:v>
                </c:pt>
                <c:pt idx="1229">
                  <c:v>33.28722000000004</c:v>
                </c:pt>
                <c:pt idx="1230">
                  <c:v>33.317400000000042</c:v>
                </c:pt>
                <c:pt idx="1231">
                  <c:v>33.347580000000043</c:v>
                </c:pt>
                <c:pt idx="1232">
                  <c:v>33.377760000000045</c:v>
                </c:pt>
                <c:pt idx="1233">
                  <c:v>33.407940000000046</c:v>
                </c:pt>
                <c:pt idx="1234">
                  <c:v>33.438120000000048</c:v>
                </c:pt>
                <c:pt idx="1235">
                  <c:v>33.468300000000049</c:v>
                </c:pt>
                <c:pt idx="1236">
                  <c:v>33.49848000000005</c:v>
                </c:pt>
                <c:pt idx="1237">
                  <c:v>33.528660000000052</c:v>
                </c:pt>
                <c:pt idx="1238">
                  <c:v>33.558840000000053</c:v>
                </c:pt>
                <c:pt idx="1239">
                  <c:v>33.589020000000055</c:v>
                </c:pt>
                <c:pt idx="1240">
                  <c:v>33.619200000000056</c:v>
                </c:pt>
                <c:pt idx="1241">
                  <c:v>33.649380000000058</c:v>
                </c:pt>
                <c:pt idx="1242">
                  <c:v>33.679560000000059</c:v>
                </c:pt>
                <c:pt idx="1243">
                  <c:v>33.70974000000006</c:v>
                </c:pt>
                <c:pt idx="1244">
                  <c:v>33.739920000000062</c:v>
                </c:pt>
                <c:pt idx="1245">
                  <c:v>33.770100000000063</c:v>
                </c:pt>
                <c:pt idx="1246">
                  <c:v>33.800280000000065</c:v>
                </c:pt>
                <c:pt idx="1247">
                  <c:v>33.830460000000066</c:v>
                </c:pt>
                <c:pt idx="1248">
                  <c:v>33.860640000000068</c:v>
                </c:pt>
                <c:pt idx="1249">
                  <c:v>33.890820000000069</c:v>
                </c:pt>
                <c:pt idx="1250">
                  <c:v>33.92100000000007</c:v>
                </c:pt>
                <c:pt idx="1251">
                  <c:v>33.951180000000072</c:v>
                </c:pt>
                <c:pt idx="1252">
                  <c:v>33.981360000000073</c:v>
                </c:pt>
                <c:pt idx="1253">
                  <c:v>34.011540000000075</c:v>
                </c:pt>
                <c:pt idx="1254">
                  <c:v>34.041720000000076</c:v>
                </c:pt>
                <c:pt idx="1255">
                  <c:v>34.071900000000078</c:v>
                </c:pt>
                <c:pt idx="1256">
                  <c:v>34.102080000000079</c:v>
                </c:pt>
                <c:pt idx="1257">
                  <c:v>34.13226000000008</c:v>
                </c:pt>
                <c:pt idx="1258">
                  <c:v>34.162440000000082</c:v>
                </c:pt>
                <c:pt idx="1259">
                  <c:v>34.192620000000083</c:v>
                </c:pt>
                <c:pt idx="1260">
                  <c:v>34.222800000000085</c:v>
                </c:pt>
                <c:pt idx="1261">
                  <c:v>34.252980000000086</c:v>
                </c:pt>
                <c:pt idx="1262">
                  <c:v>34.283160000000088</c:v>
                </c:pt>
                <c:pt idx="1263">
                  <c:v>34.313340000000089</c:v>
                </c:pt>
                <c:pt idx="1264">
                  <c:v>34.34352000000009</c:v>
                </c:pt>
                <c:pt idx="1265">
                  <c:v>34.373700000000092</c:v>
                </c:pt>
                <c:pt idx="1266">
                  <c:v>34.403880000000093</c:v>
                </c:pt>
                <c:pt idx="1267">
                  <c:v>34.434060000000095</c:v>
                </c:pt>
                <c:pt idx="1268">
                  <c:v>34.464240000000096</c:v>
                </c:pt>
                <c:pt idx="1269">
                  <c:v>34.494420000000098</c:v>
                </c:pt>
                <c:pt idx="1270">
                  <c:v>34.524600000000099</c:v>
                </c:pt>
                <c:pt idx="1271">
                  <c:v>34.5547800000001</c:v>
                </c:pt>
                <c:pt idx="1272">
                  <c:v>34.584960000000102</c:v>
                </c:pt>
                <c:pt idx="1273">
                  <c:v>34.615140000000103</c:v>
                </c:pt>
                <c:pt idx="1274">
                  <c:v>34.645320000000105</c:v>
                </c:pt>
                <c:pt idx="1275">
                  <c:v>34.675500000000106</c:v>
                </c:pt>
                <c:pt idx="1276">
                  <c:v>34.705680000000108</c:v>
                </c:pt>
                <c:pt idx="1277">
                  <c:v>34.735860000000109</c:v>
                </c:pt>
                <c:pt idx="1278">
                  <c:v>34.76604000000011</c:v>
                </c:pt>
                <c:pt idx="1279">
                  <c:v>34.796220000000112</c:v>
                </c:pt>
                <c:pt idx="1280">
                  <c:v>34.826400000000113</c:v>
                </c:pt>
                <c:pt idx="1281">
                  <c:v>34.856580000000115</c:v>
                </c:pt>
                <c:pt idx="1282">
                  <c:v>34.886760000000116</c:v>
                </c:pt>
                <c:pt idx="1283">
                  <c:v>34.916940000000118</c:v>
                </c:pt>
                <c:pt idx="1284">
                  <c:v>34.947120000000119</c:v>
                </c:pt>
                <c:pt idx="1285">
                  <c:v>34.97730000000012</c:v>
                </c:pt>
                <c:pt idx="1286">
                  <c:v>35.007480000000122</c:v>
                </c:pt>
                <c:pt idx="1287">
                  <c:v>35.037660000000123</c:v>
                </c:pt>
                <c:pt idx="1288">
                  <c:v>35.067840000000125</c:v>
                </c:pt>
                <c:pt idx="1289">
                  <c:v>35.098020000000126</c:v>
                </c:pt>
                <c:pt idx="1290">
                  <c:v>35.128200000000128</c:v>
                </c:pt>
                <c:pt idx="1291">
                  <c:v>35.158380000000129</c:v>
                </c:pt>
                <c:pt idx="1292">
                  <c:v>35.18856000000013</c:v>
                </c:pt>
                <c:pt idx="1293">
                  <c:v>35.218740000000132</c:v>
                </c:pt>
                <c:pt idx="1294">
                  <c:v>35.248920000000133</c:v>
                </c:pt>
                <c:pt idx="1295">
                  <c:v>35.279100000000135</c:v>
                </c:pt>
                <c:pt idx="1296">
                  <c:v>35.309280000000136</c:v>
                </c:pt>
                <c:pt idx="1297">
                  <c:v>35.339460000000138</c:v>
                </c:pt>
                <c:pt idx="1298">
                  <c:v>35.369640000000139</c:v>
                </c:pt>
                <c:pt idx="1299">
                  <c:v>35.39982000000014</c:v>
                </c:pt>
                <c:pt idx="1300">
                  <c:v>35.43</c:v>
                </c:pt>
                <c:pt idx="1301">
                  <c:v>35.461680000000001</c:v>
                </c:pt>
                <c:pt idx="1302">
                  <c:v>35.493360000000003</c:v>
                </c:pt>
                <c:pt idx="1303">
                  <c:v>35.525040000000004</c:v>
                </c:pt>
                <c:pt idx="1304">
                  <c:v>35.556720000000006</c:v>
                </c:pt>
                <c:pt idx="1305">
                  <c:v>35.588400000000007</c:v>
                </c:pt>
                <c:pt idx="1306">
                  <c:v>35.620080000000009</c:v>
                </c:pt>
                <c:pt idx="1307">
                  <c:v>35.65176000000001</c:v>
                </c:pt>
                <c:pt idx="1308">
                  <c:v>35.683440000000012</c:v>
                </c:pt>
                <c:pt idx="1309">
                  <c:v>35.715120000000013</c:v>
                </c:pt>
                <c:pt idx="1310">
                  <c:v>35.746800000000015</c:v>
                </c:pt>
                <c:pt idx="1311">
                  <c:v>35.778480000000016</c:v>
                </c:pt>
                <c:pt idx="1312">
                  <c:v>35.810160000000018</c:v>
                </c:pt>
                <c:pt idx="1313">
                  <c:v>35.841840000000019</c:v>
                </c:pt>
                <c:pt idx="1314">
                  <c:v>35.873520000000021</c:v>
                </c:pt>
                <c:pt idx="1315">
                  <c:v>35.905200000000022</c:v>
                </c:pt>
                <c:pt idx="1316">
                  <c:v>35.936880000000023</c:v>
                </c:pt>
                <c:pt idx="1317">
                  <c:v>35.968560000000025</c:v>
                </c:pt>
                <c:pt idx="1318">
                  <c:v>36.000240000000026</c:v>
                </c:pt>
                <c:pt idx="1319">
                  <c:v>36.031920000000028</c:v>
                </c:pt>
                <c:pt idx="1320">
                  <c:v>36.063600000000029</c:v>
                </c:pt>
                <c:pt idx="1321">
                  <c:v>36.095280000000031</c:v>
                </c:pt>
                <c:pt idx="1322">
                  <c:v>36.126960000000032</c:v>
                </c:pt>
                <c:pt idx="1323">
                  <c:v>36.158640000000034</c:v>
                </c:pt>
                <c:pt idx="1324">
                  <c:v>36.190320000000035</c:v>
                </c:pt>
                <c:pt idx="1325">
                  <c:v>36.222000000000037</c:v>
                </c:pt>
                <c:pt idx="1326">
                  <c:v>36.253680000000038</c:v>
                </c:pt>
                <c:pt idx="1327">
                  <c:v>36.28536000000004</c:v>
                </c:pt>
                <c:pt idx="1328">
                  <c:v>36.317040000000041</c:v>
                </c:pt>
                <c:pt idx="1329">
                  <c:v>36.348720000000043</c:v>
                </c:pt>
                <c:pt idx="1330">
                  <c:v>36.380400000000044</c:v>
                </c:pt>
                <c:pt idx="1331">
                  <c:v>36.412080000000046</c:v>
                </c:pt>
                <c:pt idx="1332">
                  <c:v>36.443760000000047</c:v>
                </c:pt>
                <c:pt idx="1333">
                  <c:v>36.475440000000049</c:v>
                </c:pt>
                <c:pt idx="1334">
                  <c:v>36.50712000000005</c:v>
                </c:pt>
                <c:pt idx="1335">
                  <c:v>36.538800000000052</c:v>
                </c:pt>
                <c:pt idx="1336">
                  <c:v>36.570480000000053</c:v>
                </c:pt>
                <c:pt idx="1337">
                  <c:v>36.602160000000055</c:v>
                </c:pt>
                <c:pt idx="1338">
                  <c:v>36.633840000000056</c:v>
                </c:pt>
                <c:pt idx="1339">
                  <c:v>36.665520000000058</c:v>
                </c:pt>
                <c:pt idx="1340">
                  <c:v>36.697200000000059</c:v>
                </c:pt>
                <c:pt idx="1341">
                  <c:v>36.728880000000061</c:v>
                </c:pt>
                <c:pt idx="1342">
                  <c:v>36.760560000000062</c:v>
                </c:pt>
                <c:pt idx="1343">
                  <c:v>36.792240000000064</c:v>
                </c:pt>
                <c:pt idx="1344">
                  <c:v>36.823920000000065</c:v>
                </c:pt>
                <c:pt idx="1345">
                  <c:v>36.855600000000067</c:v>
                </c:pt>
                <c:pt idx="1346">
                  <c:v>36.887280000000068</c:v>
                </c:pt>
                <c:pt idx="1347">
                  <c:v>36.918960000000069</c:v>
                </c:pt>
                <c:pt idx="1348">
                  <c:v>36.950640000000071</c:v>
                </c:pt>
                <c:pt idx="1349">
                  <c:v>36.982320000000072</c:v>
                </c:pt>
                <c:pt idx="1350">
                  <c:v>37.014000000000074</c:v>
                </c:pt>
                <c:pt idx="1351">
                  <c:v>37.045680000000075</c:v>
                </c:pt>
                <c:pt idx="1352">
                  <c:v>37.077360000000077</c:v>
                </c:pt>
                <c:pt idx="1353">
                  <c:v>37.109040000000078</c:v>
                </c:pt>
                <c:pt idx="1354">
                  <c:v>37.14072000000008</c:v>
                </c:pt>
                <c:pt idx="1355">
                  <c:v>37.172400000000081</c:v>
                </c:pt>
                <c:pt idx="1356">
                  <c:v>37.204080000000083</c:v>
                </c:pt>
                <c:pt idx="1357">
                  <c:v>37.235760000000084</c:v>
                </c:pt>
                <c:pt idx="1358">
                  <c:v>37.267440000000086</c:v>
                </c:pt>
                <c:pt idx="1359">
                  <c:v>37.299120000000087</c:v>
                </c:pt>
                <c:pt idx="1360">
                  <c:v>37.330800000000089</c:v>
                </c:pt>
                <c:pt idx="1361">
                  <c:v>37.36248000000009</c:v>
                </c:pt>
                <c:pt idx="1362">
                  <c:v>37.394160000000092</c:v>
                </c:pt>
                <c:pt idx="1363">
                  <c:v>37.425840000000093</c:v>
                </c:pt>
                <c:pt idx="1364">
                  <c:v>37.457520000000095</c:v>
                </c:pt>
                <c:pt idx="1365">
                  <c:v>37.489200000000096</c:v>
                </c:pt>
                <c:pt idx="1366">
                  <c:v>37.520880000000098</c:v>
                </c:pt>
                <c:pt idx="1367">
                  <c:v>37.552560000000099</c:v>
                </c:pt>
                <c:pt idx="1368">
                  <c:v>37.584240000000101</c:v>
                </c:pt>
                <c:pt idx="1369">
                  <c:v>37.615920000000102</c:v>
                </c:pt>
                <c:pt idx="1370">
                  <c:v>37.647600000000104</c:v>
                </c:pt>
                <c:pt idx="1371">
                  <c:v>37.679280000000105</c:v>
                </c:pt>
                <c:pt idx="1372">
                  <c:v>37.710960000000107</c:v>
                </c:pt>
                <c:pt idx="1373">
                  <c:v>37.742640000000108</c:v>
                </c:pt>
                <c:pt idx="1374">
                  <c:v>37.77432000000011</c:v>
                </c:pt>
                <c:pt idx="1375">
                  <c:v>37.806000000000111</c:v>
                </c:pt>
                <c:pt idx="1376">
                  <c:v>37.837680000000113</c:v>
                </c:pt>
                <c:pt idx="1377">
                  <c:v>37.869360000000114</c:v>
                </c:pt>
                <c:pt idx="1378">
                  <c:v>37.901040000000116</c:v>
                </c:pt>
                <c:pt idx="1379">
                  <c:v>37.932720000000117</c:v>
                </c:pt>
                <c:pt idx="1380">
                  <c:v>37.964400000000118</c:v>
                </c:pt>
                <c:pt idx="1381">
                  <c:v>37.99608000000012</c:v>
                </c:pt>
                <c:pt idx="1382">
                  <c:v>38.027760000000121</c:v>
                </c:pt>
                <c:pt idx="1383">
                  <c:v>38.059440000000123</c:v>
                </c:pt>
                <c:pt idx="1384">
                  <c:v>38.091120000000124</c:v>
                </c:pt>
                <c:pt idx="1385">
                  <c:v>38.122800000000126</c:v>
                </c:pt>
                <c:pt idx="1386">
                  <c:v>38.154480000000127</c:v>
                </c:pt>
                <c:pt idx="1387">
                  <c:v>38.186160000000129</c:v>
                </c:pt>
                <c:pt idx="1388">
                  <c:v>38.21784000000013</c:v>
                </c:pt>
                <c:pt idx="1389">
                  <c:v>38.249520000000132</c:v>
                </c:pt>
                <c:pt idx="1390">
                  <c:v>38.281200000000133</c:v>
                </c:pt>
                <c:pt idx="1391">
                  <c:v>38.312880000000135</c:v>
                </c:pt>
                <c:pt idx="1392">
                  <c:v>38.344560000000136</c:v>
                </c:pt>
                <c:pt idx="1393">
                  <c:v>38.376240000000138</c:v>
                </c:pt>
                <c:pt idx="1394">
                  <c:v>38.407920000000139</c:v>
                </c:pt>
                <c:pt idx="1395">
                  <c:v>38.439600000000141</c:v>
                </c:pt>
                <c:pt idx="1396">
                  <c:v>38.471280000000142</c:v>
                </c:pt>
                <c:pt idx="1397">
                  <c:v>38.502960000000144</c:v>
                </c:pt>
                <c:pt idx="1398">
                  <c:v>38.534640000000145</c:v>
                </c:pt>
                <c:pt idx="1399">
                  <c:v>38.566320000000147</c:v>
                </c:pt>
                <c:pt idx="1400">
                  <c:v>38.597999999999999</c:v>
                </c:pt>
                <c:pt idx="1401">
                  <c:v>38.631239999999998</c:v>
                </c:pt>
                <c:pt idx="1402">
                  <c:v>38.66292</c:v>
                </c:pt>
                <c:pt idx="1403">
                  <c:v>38.694600000000001</c:v>
                </c:pt>
                <c:pt idx="1404">
                  <c:v>38.726280000000003</c:v>
                </c:pt>
                <c:pt idx="1405">
                  <c:v>38.757960000000004</c:v>
                </c:pt>
                <c:pt idx="1406">
                  <c:v>38.789640000000006</c:v>
                </c:pt>
                <c:pt idx="1407">
                  <c:v>38.821320000000007</c:v>
                </c:pt>
                <c:pt idx="1408">
                  <c:v>38.853000000000009</c:v>
                </c:pt>
                <c:pt idx="1409">
                  <c:v>38.88468000000001</c:v>
                </c:pt>
                <c:pt idx="1410">
                  <c:v>38.917920000000009</c:v>
                </c:pt>
                <c:pt idx="1411">
                  <c:v>38.951160000000009</c:v>
                </c:pt>
                <c:pt idx="1412">
                  <c:v>38.984400000000008</c:v>
                </c:pt>
                <c:pt idx="1413">
                  <c:v>39.017640000000007</c:v>
                </c:pt>
                <c:pt idx="1414">
                  <c:v>39.050880000000006</c:v>
                </c:pt>
                <c:pt idx="1415">
                  <c:v>39.084120000000006</c:v>
                </c:pt>
                <c:pt idx="1416">
                  <c:v>39.117360000000005</c:v>
                </c:pt>
                <c:pt idx="1417">
                  <c:v>39.150600000000004</c:v>
                </c:pt>
                <c:pt idx="1418">
                  <c:v>39.183840000000004</c:v>
                </c:pt>
                <c:pt idx="1419">
                  <c:v>39.217080000000003</c:v>
                </c:pt>
                <c:pt idx="1420">
                  <c:v>39.250320000000002</c:v>
                </c:pt>
                <c:pt idx="1421">
                  <c:v>39.283560000000001</c:v>
                </c:pt>
                <c:pt idx="1422">
                  <c:v>39.316800000000001</c:v>
                </c:pt>
                <c:pt idx="1423">
                  <c:v>39.35004</c:v>
                </c:pt>
                <c:pt idx="1424">
                  <c:v>39.383279999999999</c:v>
                </c:pt>
                <c:pt idx="1425">
                  <c:v>39.416519999999998</c:v>
                </c:pt>
                <c:pt idx="1426">
                  <c:v>39.449759999999998</c:v>
                </c:pt>
                <c:pt idx="1427">
                  <c:v>39.482999999999997</c:v>
                </c:pt>
                <c:pt idx="1428">
                  <c:v>39.516239999999996</c:v>
                </c:pt>
                <c:pt idx="1429">
                  <c:v>39.549479999999996</c:v>
                </c:pt>
                <c:pt idx="1430">
                  <c:v>39.582719999999995</c:v>
                </c:pt>
                <c:pt idx="1431">
                  <c:v>39.615959999999994</c:v>
                </c:pt>
                <c:pt idx="1432">
                  <c:v>39.649199999999993</c:v>
                </c:pt>
                <c:pt idx="1433">
                  <c:v>39.682439999999993</c:v>
                </c:pt>
                <c:pt idx="1434">
                  <c:v>39.715679999999992</c:v>
                </c:pt>
                <c:pt idx="1435">
                  <c:v>39.748919999999991</c:v>
                </c:pt>
                <c:pt idx="1436">
                  <c:v>39.78215999999999</c:v>
                </c:pt>
                <c:pt idx="1437">
                  <c:v>39.81539999999999</c:v>
                </c:pt>
                <c:pt idx="1438">
                  <c:v>39.848639999999989</c:v>
                </c:pt>
                <c:pt idx="1439">
                  <c:v>39.881879999999988</c:v>
                </c:pt>
                <c:pt idx="1440">
                  <c:v>39.915119999999987</c:v>
                </c:pt>
                <c:pt idx="1441">
                  <c:v>39.948359999999987</c:v>
                </c:pt>
                <c:pt idx="1442">
                  <c:v>39.981599999999986</c:v>
                </c:pt>
                <c:pt idx="1443">
                  <c:v>40.014839999999985</c:v>
                </c:pt>
                <c:pt idx="1444">
                  <c:v>40.048079999999985</c:v>
                </c:pt>
                <c:pt idx="1445">
                  <c:v>40.081319999999984</c:v>
                </c:pt>
                <c:pt idx="1446">
                  <c:v>40.114559999999983</c:v>
                </c:pt>
                <c:pt idx="1447">
                  <c:v>40.147799999999982</c:v>
                </c:pt>
                <c:pt idx="1448">
                  <c:v>40.181039999999982</c:v>
                </c:pt>
                <c:pt idx="1449">
                  <c:v>40.214279999999981</c:v>
                </c:pt>
                <c:pt idx="1450">
                  <c:v>40.24751999999998</c:v>
                </c:pt>
                <c:pt idx="1451">
                  <c:v>40.280759999999979</c:v>
                </c:pt>
                <c:pt idx="1452">
                  <c:v>40.313999999999979</c:v>
                </c:pt>
                <c:pt idx="1453">
                  <c:v>40.347239999999978</c:v>
                </c:pt>
                <c:pt idx="1454">
                  <c:v>40.380479999999977</c:v>
                </c:pt>
                <c:pt idx="1455">
                  <c:v>40.413719999999977</c:v>
                </c:pt>
                <c:pt idx="1456">
                  <c:v>40.446959999999976</c:v>
                </c:pt>
                <c:pt idx="1457">
                  <c:v>40.480199999999975</c:v>
                </c:pt>
                <c:pt idx="1458">
                  <c:v>40.513439999999974</c:v>
                </c:pt>
                <c:pt idx="1459">
                  <c:v>40.546679999999974</c:v>
                </c:pt>
                <c:pt idx="1460">
                  <c:v>40.579919999999973</c:v>
                </c:pt>
                <c:pt idx="1461">
                  <c:v>40.613159999999972</c:v>
                </c:pt>
                <c:pt idx="1462">
                  <c:v>40.646399999999971</c:v>
                </c:pt>
                <c:pt idx="1463">
                  <c:v>40.679639999999971</c:v>
                </c:pt>
                <c:pt idx="1464">
                  <c:v>40.71287999999997</c:v>
                </c:pt>
                <c:pt idx="1465">
                  <c:v>40.746119999999969</c:v>
                </c:pt>
                <c:pt idx="1466">
                  <c:v>40.779359999999969</c:v>
                </c:pt>
                <c:pt idx="1467">
                  <c:v>40.812599999999968</c:v>
                </c:pt>
                <c:pt idx="1468">
                  <c:v>40.845839999999967</c:v>
                </c:pt>
                <c:pt idx="1469">
                  <c:v>40.879079999999966</c:v>
                </c:pt>
                <c:pt idx="1470">
                  <c:v>40.912319999999966</c:v>
                </c:pt>
                <c:pt idx="1471">
                  <c:v>40.945559999999965</c:v>
                </c:pt>
                <c:pt idx="1472">
                  <c:v>40.978799999999964</c:v>
                </c:pt>
                <c:pt idx="1473">
                  <c:v>41.012039999999963</c:v>
                </c:pt>
                <c:pt idx="1474">
                  <c:v>41.045279999999963</c:v>
                </c:pt>
                <c:pt idx="1475">
                  <c:v>41.078519999999962</c:v>
                </c:pt>
                <c:pt idx="1476">
                  <c:v>41.111759999999961</c:v>
                </c:pt>
                <c:pt idx="1477">
                  <c:v>41.14499999999996</c:v>
                </c:pt>
                <c:pt idx="1478">
                  <c:v>41.17823999999996</c:v>
                </c:pt>
                <c:pt idx="1479">
                  <c:v>41.211479999999959</c:v>
                </c:pt>
                <c:pt idx="1480">
                  <c:v>41.244719999999958</c:v>
                </c:pt>
                <c:pt idx="1481">
                  <c:v>41.277959999999958</c:v>
                </c:pt>
                <c:pt idx="1482">
                  <c:v>41.311199999999957</c:v>
                </c:pt>
                <c:pt idx="1483">
                  <c:v>41.344439999999956</c:v>
                </c:pt>
                <c:pt idx="1484">
                  <c:v>41.377679999999955</c:v>
                </c:pt>
                <c:pt idx="1485">
                  <c:v>41.410919999999955</c:v>
                </c:pt>
                <c:pt idx="1486">
                  <c:v>41.444159999999954</c:v>
                </c:pt>
                <c:pt idx="1487">
                  <c:v>41.477399999999953</c:v>
                </c:pt>
                <c:pt idx="1488">
                  <c:v>41.510639999999952</c:v>
                </c:pt>
                <c:pt idx="1489">
                  <c:v>41.543879999999952</c:v>
                </c:pt>
                <c:pt idx="1490">
                  <c:v>41.577119999999951</c:v>
                </c:pt>
                <c:pt idx="1491">
                  <c:v>41.61035999999995</c:v>
                </c:pt>
                <c:pt idx="1492">
                  <c:v>41.64359999999995</c:v>
                </c:pt>
                <c:pt idx="1493">
                  <c:v>41.676839999999949</c:v>
                </c:pt>
                <c:pt idx="1494">
                  <c:v>41.710079999999948</c:v>
                </c:pt>
                <c:pt idx="1495">
                  <c:v>41.743319999999947</c:v>
                </c:pt>
                <c:pt idx="1496">
                  <c:v>41.776559999999947</c:v>
                </c:pt>
                <c:pt idx="1497">
                  <c:v>41.809799999999946</c:v>
                </c:pt>
                <c:pt idx="1498">
                  <c:v>41.843039999999945</c:v>
                </c:pt>
                <c:pt idx="1499">
                  <c:v>41.876279999999944</c:v>
                </c:pt>
                <c:pt idx="1500">
                  <c:v>41.921999999999997</c:v>
                </c:pt>
                <c:pt idx="1501">
                  <c:v>41.955239999999996</c:v>
                </c:pt>
                <c:pt idx="1502">
                  <c:v>41.988479999999996</c:v>
                </c:pt>
                <c:pt idx="1503">
                  <c:v>42.021719999999995</c:v>
                </c:pt>
                <c:pt idx="1504">
                  <c:v>42.054959999999994</c:v>
                </c:pt>
                <c:pt idx="1505">
                  <c:v>42.088199999999993</c:v>
                </c:pt>
                <c:pt idx="1506">
                  <c:v>42.121439999999993</c:v>
                </c:pt>
                <c:pt idx="1507">
                  <c:v>42.154679999999992</c:v>
                </c:pt>
                <c:pt idx="1508">
                  <c:v>42.187919999999991</c:v>
                </c:pt>
                <c:pt idx="1509">
                  <c:v>42.22115999999999</c:v>
                </c:pt>
                <c:pt idx="1510">
                  <c:v>42.25439999999999</c:v>
                </c:pt>
                <c:pt idx="1511">
                  <c:v>42.287639999999989</c:v>
                </c:pt>
                <c:pt idx="1512">
                  <c:v>42.320879999999988</c:v>
                </c:pt>
                <c:pt idx="1513">
                  <c:v>42.354119999999988</c:v>
                </c:pt>
                <c:pt idx="1514">
                  <c:v>42.387359999999987</c:v>
                </c:pt>
                <c:pt idx="1515">
                  <c:v>42.420599999999986</c:v>
                </c:pt>
                <c:pt idx="1516">
                  <c:v>42.453839999999985</c:v>
                </c:pt>
                <c:pt idx="1517">
                  <c:v>42.487079999999985</c:v>
                </c:pt>
                <c:pt idx="1518">
                  <c:v>42.520319999999984</c:v>
                </c:pt>
                <c:pt idx="1519">
                  <c:v>42.553559999999983</c:v>
                </c:pt>
                <c:pt idx="1520">
                  <c:v>42.586799999999982</c:v>
                </c:pt>
                <c:pt idx="1521">
                  <c:v>42.620039999999982</c:v>
                </c:pt>
                <c:pt idx="1522">
                  <c:v>42.653279999999981</c:v>
                </c:pt>
                <c:pt idx="1523">
                  <c:v>42.68651999999998</c:v>
                </c:pt>
                <c:pt idx="1524">
                  <c:v>42.71975999999998</c:v>
                </c:pt>
                <c:pt idx="1525">
                  <c:v>42.752999999999979</c:v>
                </c:pt>
                <c:pt idx="1526">
                  <c:v>42.786239999999978</c:v>
                </c:pt>
                <c:pt idx="1527">
                  <c:v>42.819479999999977</c:v>
                </c:pt>
                <c:pt idx="1528">
                  <c:v>42.852719999999977</c:v>
                </c:pt>
                <c:pt idx="1529">
                  <c:v>42.885959999999976</c:v>
                </c:pt>
                <c:pt idx="1530">
                  <c:v>42.919199999999975</c:v>
                </c:pt>
                <c:pt idx="1531">
                  <c:v>42.952439999999974</c:v>
                </c:pt>
                <c:pt idx="1532">
                  <c:v>42.985679999999974</c:v>
                </c:pt>
                <c:pt idx="1533">
                  <c:v>43.018919999999973</c:v>
                </c:pt>
                <c:pt idx="1534">
                  <c:v>43.052159999999972</c:v>
                </c:pt>
                <c:pt idx="1535">
                  <c:v>43.085399999999971</c:v>
                </c:pt>
                <c:pt idx="1536">
                  <c:v>43.118639999999971</c:v>
                </c:pt>
                <c:pt idx="1537">
                  <c:v>43.15187999999997</c:v>
                </c:pt>
                <c:pt idx="1538">
                  <c:v>43.185119999999969</c:v>
                </c:pt>
                <c:pt idx="1539">
                  <c:v>43.218359999999969</c:v>
                </c:pt>
                <c:pt idx="1540">
                  <c:v>43.251599999999968</c:v>
                </c:pt>
                <c:pt idx="1541">
                  <c:v>43.284839999999967</c:v>
                </c:pt>
                <c:pt idx="1542">
                  <c:v>43.318079999999966</c:v>
                </c:pt>
                <c:pt idx="1543">
                  <c:v>43.351319999999966</c:v>
                </c:pt>
                <c:pt idx="1544">
                  <c:v>43.384559999999965</c:v>
                </c:pt>
                <c:pt idx="1545">
                  <c:v>43.417799999999964</c:v>
                </c:pt>
                <c:pt idx="1546">
                  <c:v>43.451039999999963</c:v>
                </c:pt>
                <c:pt idx="1547">
                  <c:v>43.484279999999963</c:v>
                </c:pt>
                <c:pt idx="1548">
                  <c:v>43.517519999999962</c:v>
                </c:pt>
                <c:pt idx="1549">
                  <c:v>43.550759999999961</c:v>
                </c:pt>
                <c:pt idx="1550">
                  <c:v>43.583999999999961</c:v>
                </c:pt>
                <c:pt idx="1551">
                  <c:v>43.61723999999996</c:v>
                </c:pt>
                <c:pt idx="1552">
                  <c:v>43.650479999999959</c:v>
                </c:pt>
                <c:pt idx="1553">
                  <c:v>43.683719999999958</c:v>
                </c:pt>
                <c:pt idx="1554">
                  <c:v>43.716959999999958</c:v>
                </c:pt>
                <c:pt idx="1555">
                  <c:v>43.750199999999957</c:v>
                </c:pt>
                <c:pt idx="1556">
                  <c:v>43.783439999999956</c:v>
                </c:pt>
                <c:pt idx="1557">
                  <c:v>43.816679999999955</c:v>
                </c:pt>
                <c:pt idx="1558">
                  <c:v>43.849919999999955</c:v>
                </c:pt>
                <c:pt idx="1559">
                  <c:v>43.883159999999954</c:v>
                </c:pt>
                <c:pt idx="1560">
                  <c:v>43.916399999999953</c:v>
                </c:pt>
                <c:pt idx="1561">
                  <c:v>43.949639999999953</c:v>
                </c:pt>
                <c:pt idx="1562">
                  <c:v>43.982879999999952</c:v>
                </c:pt>
                <c:pt idx="1563">
                  <c:v>44.016119999999951</c:v>
                </c:pt>
                <c:pt idx="1564">
                  <c:v>44.04935999999995</c:v>
                </c:pt>
                <c:pt idx="1565">
                  <c:v>44.08259999999995</c:v>
                </c:pt>
                <c:pt idx="1566">
                  <c:v>44.115839999999949</c:v>
                </c:pt>
                <c:pt idx="1567">
                  <c:v>44.149079999999948</c:v>
                </c:pt>
                <c:pt idx="1568">
                  <c:v>44.182319999999947</c:v>
                </c:pt>
                <c:pt idx="1569">
                  <c:v>44.215559999999947</c:v>
                </c:pt>
                <c:pt idx="1570">
                  <c:v>44.248799999999946</c:v>
                </c:pt>
                <c:pt idx="1571">
                  <c:v>44.282039999999945</c:v>
                </c:pt>
                <c:pt idx="1572">
                  <c:v>44.315279999999944</c:v>
                </c:pt>
                <c:pt idx="1573">
                  <c:v>44.348519999999944</c:v>
                </c:pt>
                <c:pt idx="1574">
                  <c:v>44.381759999999943</c:v>
                </c:pt>
                <c:pt idx="1575">
                  <c:v>44.414999999999942</c:v>
                </c:pt>
                <c:pt idx="1576">
                  <c:v>44.448239999999942</c:v>
                </c:pt>
                <c:pt idx="1577">
                  <c:v>44.481479999999941</c:v>
                </c:pt>
                <c:pt idx="1578">
                  <c:v>44.51471999999994</c:v>
                </c:pt>
                <c:pt idx="1579">
                  <c:v>44.547959999999939</c:v>
                </c:pt>
                <c:pt idx="1580">
                  <c:v>44.581199999999939</c:v>
                </c:pt>
                <c:pt idx="1581">
                  <c:v>44.614439999999938</c:v>
                </c:pt>
                <c:pt idx="1582">
                  <c:v>44.647679999999937</c:v>
                </c:pt>
                <c:pt idx="1583">
                  <c:v>44.680919999999936</c:v>
                </c:pt>
                <c:pt idx="1584">
                  <c:v>44.714159999999936</c:v>
                </c:pt>
                <c:pt idx="1585">
                  <c:v>44.747399999999935</c:v>
                </c:pt>
                <c:pt idx="1586">
                  <c:v>44.780639999999934</c:v>
                </c:pt>
                <c:pt idx="1587">
                  <c:v>44.813879999999934</c:v>
                </c:pt>
                <c:pt idx="1588">
                  <c:v>44.847119999999933</c:v>
                </c:pt>
                <c:pt idx="1589">
                  <c:v>44.880359999999932</c:v>
                </c:pt>
                <c:pt idx="1590">
                  <c:v>44.913599999999931</c:v>
                </c:pt>
                <c:pt idx="1591">
                  <c:v>44.946839999999931</c:v>
                </c:pt>
                <c:pt idx="1592">
                  <c:v>44.98007999999993</c:v>
                </c:pt>
                <c:pt idx="1593">
                  <c:v>45.013319999999929</c:v>
                </c:pt>
                <c:pt idx="1594">
                  <c:v>45.046559999999928</c:v>
                </c:pt>
                <c:pt idx="1595">
                  <c:v>45.079799999999928</c:v>
                </c:pt>
                <c:pt idx="1596">
                  <c:v>45.113039999999927</c:v>
                </c:pt>
                <c:pt idx="1597">
                  <c:v>45.146279999999926</c:v>
                </c:pt>
                <c:pt idx="1598">
                  <c:v>45.179519999999926</c:v>
                </c:pt>
                <c:pt idx="1599">
                  <c:v>45.212759999999925</c:v>
                </c:pt>
                <c:pt idx="1600">
                  <c:v>45.246000000000002</c:v>
                </c:pt>
                <c:pt idx="1601">
                  <c:v>45.279240000000001</c:v>
                </c:pt>
                <c:pt idx="1602">
                  <c:v>45.312480000000001</c:v>
                </c:pt>
                <c:pt idx="1603">
                  <c:v>45.34572</c:v>
                </c:pt>
                <c:pt idx="1604">
                  <c:v>45.378959999999999</c:v>
                </c:pt>
                <c:pt idx="1605">
                  <c:v>45.412199999999999</c:v>
                </c:pt>
                <c:pt idx="1606">
                  <c:v>45.445439999999998</c:v>
                </c:pt>
                <c:pt idx="1607">
                  <c:v>45.478679999999997</c:v>
                </c:pt>
                <c:pt idx="1608">
                  <c:v>45.511919999999996</c:v>
                </c:pt>
                <c:pt idx="1609">
                  <c:v>45.545159999999996</c:v>
                </c:pt>
                <c:pt idx="1610">
                  <c:v>45.578399999999995</c:v>
                </c:pt>
                <c:pt idx="1611">
                  <c:v>45.611639999999994</c:v>
                </c:pt>
                <c:pt idx="1612">
                  <c:v>45.644879999999993</c:v>
                </c:pt>
                <c:pt idx="1613">
                  <c:v>45.678119999999993</c:v>
                </c:pt>
                <c:pt idx="1614">
                  <c:v>45.711359999999992</c:v>
                </c:pt>
                <c:pt idx="1615">
                  <c:v>45.744599999999991</c:v>
                </c:pt>
                <c:pt idx="1616">
                  <c:v>45.777839999999991</c:v>
                </c:pt>
                <c:pt idx="1617">
                  <c:v>45.81107999999999</c:v>
                </c:pt>
                <c:pt idx="1618">
                  <c:v>45.844319999999989</c:v>
                </c:pt>
                <c:pt idx="1619">
                  <c:v>45.877559999999988</c:v>
                </c:pt>
                <c:pt idx="1620">
                  <c:v>45.910799999999988</c:v>
                </c:pt>
                <c:pt idx="1621">
                  <c:v>45.944039999999987</c:v>
                </c:pt>
                <c:pt idx="1622">
                  <c:v>45.977279999999986</c:v>
                </c:pt>
                <c:pt idx="1623">
                  <c:v>46.010519999999985</c:v>
                </c:pt>
                <c:pt idx="1624">
                  <c:v>46.043759999999985</c:v>
                </c:pt>
                <c:pt idx="1625">
                  <c:v>46.076999999999984</c:v>
                </c:pt>
                <c:pt idx="1626">
                  <c:v>46.110239999999983</c:v>
                </c:pt>
                <c:pt idx="1627">
                  <c:v>46.143479999999983</c:v>
                </c:pt>
                <c:pt idx="1628">
                  <c:v>46.176719999999982</c:v>
                </c:pt>
                <c:pt idx="1629">
                  <c:v>46.209959999999981</c:v>
                </c:pt>
                <c:pt idx="1630">
                  <c:v>46.24319999999998</c:v>
                </c:pt>
                <c:pt idx="1631">
                  <c:v>46.27643999999998</c:v>
                </c:pt>
                <c:pt idx="1632">
                  <c:v>46.309679999999979</c:v>
                </c:pt>
                <c:pt idx="1633">
                  <c:v>46.342919999999978</c:v>
                </c:pt>
                <c:pt idx="1634">
                  <c:v>46.376159999999977</c:v>
                </c:pt>
                <c:pt idx="1635">
                  <c:v>46.409399999999977</c:v>
                </c:pt>
                <c:pt idx="1636">
                  <c:v>46.442639999999976</c:v>
                </c:pt>
                <c:pt idx="1637">
                  <c:v>46.475879999999975</c:v>
                </c:pt>
                <c:pt idx="1638">
                  <c:v>46.509119999999974</c:v>
                </c:pt>
                <c:pt idx="1639">
                  <c:v>46.542359999999974</c:v>
                </c:pt>
                <c:pt idx="1640">
                  <c:v>46.575599999999973</c:v>
                </c:pt>
                <c:pt idx="1641">
                  <c:v>48.57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53264"/>
        <c:axId val="388753824"/>
      </c:scatterChart>
      <c:valAx>
        <c:axId val="38875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53824"/>
        <c:crosses val="autoZero"/>
        <c:crossBetween val="midCat"/>
      </c:valAx>
      <c:valAx>
        <c:axId val="388753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875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438150</xdr:colOff>
      <xdr:row>3</xdr:row>
      <xdr:rowOff>9525</xdr:rowOff>
    </xdr:to>
    <xdr:sp macro="[0]!EvaluacionSIH" textlink="">
      <xdr:nvSpPr>
        <xdr:cNvPr id="2" name="1 CuadroTexto"/>
        <xdr:cNvSpPr txBox="1"/>
      </xdr:nvSpPr>
      <xdr:spPr>
        <a:xfrm>
          <a:off x="2305050" y="0"/>
          <a:ext cx="1524000" cy="79057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Carga Datos SIH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9526</xdr:rowOff>
    </xdr:from>
    <xdr:to>
      <xdr:col>15</xdr:col>
      <xdr:colOff>0</xdr:colOff>
      <xdr:row>2</xdr:row>
      <xdr:rowOff>19050</xdr:rowOff>
    </xdr:to>
    <xdr:sp macro="[0]!ThisWorkbook.CargaDatosSIH" textlink="">
      <xdr:nvSpPr>
        <xdr:cNvPr id="2" name="1 CuadroTexto"/>
        <xdr:cNvSpPr txBox="1"/>
      </xdr:nvSpPr>
      <xdr:spPr>
        <a:xfrm>
          <a:off x="10868025" y="9526"/>
          <a:ext cx="1257300" cy="62864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  <a:latin typeface="Soberana Sans" panose="02000000000000000000" pitchFamily="50" charset="0"/>
            </a:rPr>
            <a:t>Carga datos SIH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2</xdr:col>
      <xdr:colOff>1581150</xdr:colOff>
      <xdr:row>1</xdr:row>
      <xdr:rowOff>123825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0"/>
          <a:ext cx="1905000" cy="47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27214</xdr:colOff>
      <xdr:row>0</xdr:row>
      <xdr:rowOff>0</xdr:rowOff>
    </xdr:from>
    <xdr:to>
      <xdr:col>2</xdr:col>
      <xdr:colOff>1096526</xdr:colOff>
      <xdr:row>1</xdr:row>
      <xdr:rowOff>180975</xdr:rowOff>
    </xdr:to>
    <xdr:pic>
      <xdr:nvPicPr>
        <xdr:cNvPr id="2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214" y="0"/>
          <a:ext cx="1496786" cy="4191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0</xdr:row>
      <xdr:rowOff>1</xdr:rowOff>
    </xdr:from>
    <xdr:to>
      <xdr:col>27</xdr:col>
      <xdr:colOff>0</xdr:colOff>
      <xdr:row>1</xdr:row>
      <xdr:rowOff>190500</xdr:rowOff>
    </xdr:to>
    <xdr:sp macro="[0]!CargaPresasSIH" textlink="">
      <xdr:nvSpPr>
        <xdr:cNvPr id="3" name="1 CuadroTexto"/>
        <xdr:cNvSpPr txBox="1"/>
      </xdr:nvSpPr>
      <xdr:spPr>
        <a:xfrm>
          <a:off x="10315575" y="1"/>
          <a:ext cx="1390650" cy="428624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  <a:latin typeface="Soberana Sans" panose="02000000000000000000" pitchFamily="50" charset="0"/>
            </a:rPr>
            <a:t>Carga datos SIH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187</xdr:col>
      <xdr:colOff>0</xdr:colOff>
      <xdr:row>18</xdr:row>
      <xdr:rowOff>0</xdr:rowOff>
    </xdr:from>
    <xdr:to>
      <xdr:col>196</xdr:col>
      <xdr:colOff>561975</xdr:colOff>
      <xdr:row>33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186</xdr:col>
      <xdr:colOff>781050</xdr:colOff>
      <xdr:row>68</xdr:row>
      <xdr:rowOff>0</xdr:rowOff>
    </xdr:from>
    <xdr:to>
      <xdr:col>196</xdr:col>
      <xdr:colOff>552450</xdr:colOff>
      <xdr:row>84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187</xdr:col>
      <xdr:colOff>0</xdr:colOff>
      <xdr:row>34</xdr:row>
      <xdr:rowOff>0</xdr:rowOff>
    </xdr:from>
    <xdr:to>
      <xdr:col>196</xdr:col>
      <xdr:colOff>561975</xdr:colOff>
      <xdr:row>50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187</xdr:col>
      <xdr:colOff>0</xdr:colOff>
      <xdr:row>51</xdr:row>
      <xdr:rowOff>0</xdr:rowOff>
    </xdr:from>
    <xdr:to>
      <xdr:col>196</xdr:col>
      <xdr:colOff>561975</xdr:colOff>
      <xdr:row>67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187</xdr:col>
      <xdr:colOff>0</xdr:colOff>
      <xdr:row>85</xdr:row>
      <xdr:rowOff>0</xdr:rowOff>
    </xdr:from>
    <xdr:to>
      <xdr:col>196</xdr:col>
      <xdr:colOff>561975</xdr:colOff>
      <xdr:row>101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187</xdr:col>
      <xdr:colOff>0</xdr:colOff>
      <xdr:row>102</xdr:row>
      <xdr:rowOff>0</xdr:rowOff>
    </xdr:from>
    <xdr:to>
      <xdr:col>196</xdr:col>
      <xdr:colOff>561975</xdr:colOff>
      <xdr:row>118</xdr:row>
      <xdr:rowOff>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187</xdr:col>
      <xdr:colOff>0</xdr:colOff>
      <xdr:row>119</xdr:row>
      <xdr:rowOff>0</xdr:rowOff>
    </xdr:from>
    <xdr:to>
      <xdr:col>196</xdr:col>
      <xdr:colOff>561975</xdr:colOff>
      <xdr:row>135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187</xdr:col>
      <xdr:colOff>0</xdr:colOff>
      <xdr:row>136</xdr:row>
      <xdr:rowOff>0</xdr:rowOff>
    </xdr:from>
    <xdr:to>
      <xdr:col>196</xdr:col>
      <xdr:colOff>561975</xdr:colOff>
      <xdr:row>152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187</xdr:col>
      <xdr:colOff>0</xdr:colOff>
      <xdr:row>153</xdr:row>
      <xdr:rowOff>0</xdr:rowOff>
    </xdr:from>
    <xdr:to>
      <xdr:col>196</xdr:col>
      <xdr:colOff>561975</xdr:colOff>
      <xdr:row>169</xdr:row>
      <xdr:rowOff>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187</xdr:col>
      <xdr:colOff>0</xdr:colOff>
      <xdr:row>170</xdr:row>
      <xdr:rowOff>0</xdr:rowOff>
    </xdr:from>
    <xdr:to>
      <xdr:col>196</xdr:col>
      <xdr:colOff>561975</xdr:colOff>
      <xdr:row>186</xdr:row>
      <xdr:rowOff>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187</xdr:col>
      <xdr:colOff>0</xdr:colOff>
      <xdr:row>187</xdr:row>
      <xdr:rowOff>0</xdr:rowOff>
    </xdr:from>
    <xdr:to>
      <xdr:col>196</xdr:col>
      <xdr:colOff>561975</xdr:colOff>
      <xdr:row>203</xdr:row>
      <xdr:rowOff>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4</xdr:col>
      <xdr:colOff>1275896</xdr:colOff>
      <xdr:row>2</xdr:row>
      <xdr:rowOff>20108</xdr:rowOff>
    </xdr:from>
    <xdr:ext cx="1260929" cy="531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1 CuadroTexto"/>
            <xdr:cNvSpPr txBox="1"/>
          </xdr:nvSpPr>
          <xdr:spPr>
            <a:xfrm>
              <a:off x="5352596" y="458258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14:m>
                <m:oMath xmlns:m="http://schemas.openxmlformats.org/officeDocument/2006/math">
                  <m:r>
                    <a:rPr lang="es-MX" sz="1600" b="0" i="1">
                      <a:solidFill>
                        <a:srgbClr val="FF0000"/>
                      </a:solidFill>
                      <a:latin typeface="Cambria Math"/>
                    </a:rPr>
                    <m:t>=</m:t>
                  </m:r>
                  <m:sSup>
                    <m:sSupPr>
                      <m:ctrlPr>
                        <a:rPr lang="es-MX" sz="16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MX" sz="1600" b="0" i="1">
                              <a:solidFill>
                                <a:srgbClr val="FF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𝑄</m:t>
                              </m:r>
                            </m:num>
                            <m:den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𝐶𝐿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s-MX" sz="1600" b="0" i="1">
                          <a:solidFill>
                            <a:srgbClr val="FF0000"/>
                          </a:solidFill>
                          <a:latin typeface="Cambria Math"/>
                        </a:rPr>
                        <m:t>2/3</m:t>
                      </m:r>
                    </m:sup>
                  </m:sSup>
                </m:oMath>
              </a14:m>
              <a:endParaRPr lang="es-MX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" name="1 CuadroTexto"/>
            <xdr:cNvSpPr txBox="1"/>
          </xdr:nvSpPr>
          <xdr:spPr>
            <a:xfrm>
              <a:off x="5352596" y="458258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=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𝑄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/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𝐶𝐿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)^(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2/3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</a:t>
              </a:r>
              <a:endParaRPr lang="es-MX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187</xdr:col>
      <xdr:colOff>9524</xdr:colOff>
      <xdr:row>3</xdr:row>
      <xdr:rowOff>19050</xdr:rowOff>
    </xdr:from>
    <xdr:to>
      <xdr:col>197</xdr:col>
      <xdr:colOff>0</xdr:colOff>
      <xdr:row>16</xdr:row>
      <xdr:rowOff>133350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156</xdr:col>
      <xdr:colOff>285750</xdr:colOff>
      <xdr:row>3</xdr:row>
      <xdr:rowOff>47625</xdr:rowOff>
    </xdr:from>
    <xdr:to>
      <xdr:col>165</xdr:col>
      <xdr:colOff>561976</xdr:colOff>
      <xdr:row>16</xdr:row>
      <xdr:rowOff>161925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19050</xdr:rowOff>
    </xdr:from>
    <xdr:to>
      <xdr:col>9</xdr:col>
      <xdr:colOff>57150</xdr:colOff>
      <xdr:row>4</xdr:row>
      <xdr:rowOff>133350</xdr:rowOff>
    </xdr:to>
    <xdr:cxnSp macro="">
      <xdr:nvCxnSpPr>
        <xdr:cNvPr id="2" name="1 Conector recto"/>
        <xdr:cNvCxnSpPr/>
      </xdr:nvCxnSpPr>
      <xdr:spPr>
        <a:xfrm>
          <a:off x="8439150" y="19050"/>
          <a:ext cx="0" cy="10382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1352550</xdr:colOff>
      <xdr:row>0</xdr:row>
      <xdr:rowOff>28575</xdr:rowOff>
    </xdr:from>
    <xdr:to>
      <xdr:col>1</xdr:col>
      <xdr:colOff>1352550</xdr:colOff>
      <xdr:row>4</xdr:row>
      <xdr:rowOff>152400</xdr:rowOff>
    </xdr:to>
    <xdr:cxnSp macro="">
      <xdr:nvCxnSpPr>
        <xdr:cNvPr id="3" name="2 Conector recto"/>
        <xdr:cNvCxnSpPr/>
      </xdr:nvCxnSpPr>
      <xdr:spPr>
        <a:xfrm>
          <a:off x="2752725" y="28575"/>
          <a:ext cx="0" cy="10477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32809</xdr:colOff>
      <xdr:row>0</xdr:row>
      <xdr:rowOff>12699</xdr:rowOff>
    </xdr:from>
    <xdr:to>
      <xdr:col>1</xdr:col>
      <xdr:colOff>431801</xdr:colOff>
      <xdr:row>2</xdr:row>
      <xdr:rowOff>123825</xdr:rowOff>
    </xdr:to>
    <xdr:pic>
      <xdr:nvPicPr>
        <xdr:cNvPr id="4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36" t="20193" r="4762" b="14422"/>
        <a:stretch/>
      </xdr:blipFill>
      <xdr:spPr bwMode="auto">
        <a:xfrm>
          <a:off x="32809" y="12699"/>
          <a:ext cx="2092325" cy="66145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570441</xdr:colOff>
      <xdr:row>0</xdr:row>
      <xdr:rowOff>22226</xdr:rowOff>
    </xdr:from>
    <xdr:to>
      <xdr:col>11</xdr:col>
      <xdr:colOff>561974</xdr:colOff>
      <xdr:row>2</xdr:row>
      <xdr:rowOff>57150</xdr:rowOff>
    </xdr:to>
    <xdr:sp macro="[0]!ResumenMaxPrecTemp" textlink="">
      <xdr:nvSpPr>
        <xdr:cNvPr id="5" name="1 CuadroTexto"/>
        <xdr:cNvSpPr txBox="1"/>
      </xdr:nvSpPr>
      <xdr:spPr>
        <a:xfrm>
          <a:off x="10719858" y="22226"/>
          <a:ext cx="1758949" cy="585257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Carga Resumen SIH</a:t>
          </a:r>
        </a:p>
      </xdr:txBody>
    </xdr:sp>
    <xdr:clientData/>
  </xdr:twoCellAnchor>
  <xdr:twoCellAnchor>
    <xdr:from>
      <xdr:col>9</xdr:col>
      <xdr:colOff>698500</xdr:colOff>
      <xdr:row>2</xdr:row>
      <xdr:rowOff>190500</xdr:rowOff>
    </xdr:from>
    <xdr:to>
      <xdr:col>11</xdr:col>
      <xdr:colOff>444501</xdr:colOff>
      <xdr:row>4</xdr:row>
      <xdr:rowOff>63500</xdr:rowOff>
    </xdr:to>
    <xdr:sp macro="[0]!formatoWsp" textlink="">
      <xdr:nvSpPr>
        <xdr:cNvPr id="6" name="1 CuadroTexto"/>
        <xdr:cNvSpPr txBox="1"/>
      </xdr:nvSpPr>
      <xdr:spPr>
        <a:xfrm>
          <a:off x="11514667" y="740833"/>
          <a:ext cx="1513417" cy="338667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Carga WhatsApp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AO367"/>
  <sheetViews>
    <sheetView tabSelected="1" workbookViewId="0">
      <selection activeCell="D128" sqref="D128"/>
    </sheetView>
  </sheetViews>
  <sheetFormatPr baseColWidth="10" defaultRowHeight="15" x14ac:dyDescent="0.25"/>
  <cols>
    <col min="1" max="1" width="11.42578125" style="5"/>
    <col min="2" max="2" width="23.140625" style="5" bestFit="1" customWidth="1"/>
    <col min="3" max="3" width="16.28515625" bestFit="1" customWidth="1"/>
    <col min="5" max="5" width="7.5703125" bestFit="1" customWidth="1"/>
    <col min="6" max="6" width="21.7109375" bestFit="1" customWidth="1"/>
    <col min="7" max="7" width="7.140625" bestFit="1" customWidth="1"/>
    <col min="9" max="10" width="18.7109375" customWidth="1"/>
    <col min="14" max="41" width="11.42578125" style="65"/>
  </cols>
  <sheetData>
    <row r="1" spans="1:20" x14ac:dyDescent="0.25">
      <c r="A1" s="350" t="s">
        <v>363</v>
      </c>
      <c r="B1" s="146">
        <f ca="1">TODAY()</f>
        <v>43768</v>
      </c>
      <c r="C1" s="54"/>
      <c r="D1" s="54"/>
      <c r="E1" s="54"/>
      <c r="F1" s="54"/>
      <c r="G1" s="55"/>
      <c r="H1" s="55"/>
      <c r="I1" s="56"/>
      <c r="J1" s="56"/>
      <c r="K1" s="57" t="s">
        <v>346</v>
      </c>
      <c r="L1" s="57" t="s">
        <v>347</v>
      </c>
      <c r="M1" s="58"/>
    </row>
    <row r="2" spans="1:20" x14ac:dyDescent="0.25">
      <c r="A2" s="350"/>
      <c r="B2" s="147" t="str">
        <f ca="1">YEAR(B1)&amp;IF(MONTH(B1)&lt;10,0&amp;MONTH(B1),MONTH(B1))&amp;IF(DAY(B1)&lt;10,0&amp;DAY(B1),DAY(B1))</f>
        <v>20191030</v>
      </c>
      <c r="C2" s="54"/>
      <c r="D2" s="54"/>
      <c r="E2" s="54"/>
      <c r="F2" s="54"/>
      <c r="G2" s="55"/>
      <c r="H2" s="55"/>
      <c r="I2" s="348" t="s">
        <v>348</v>
      </c>
      <c r="J2" s="348"/>
      <c r="K2" s="59">
        <v>105</v>
      </c>
      <c r="L2" s="59">
        <v>29</v>
      </c>
      <c r="M2" s="58"/>
      <c r="T2" s="344" t="s">
        <v>24</v>
      </c>
    </row>
    <row r="3" spans="1:20" x14ac:dyDescent="0.25">
      <c r="A3" s="148" t="s">
        <v>0</v>
      </c>
      <c r="B3" s="148" t="s">
        <v>1</v>
      </c>
      <c r="C3" s="54"/>
      <c r="D3" s="54"/>
      <c r="E3" s="54"/>
      <c r="F3" s="54"/>
      <c r="G3" s="55"/>
      <c r="H3" s="55"/>
      <c r="I3" s="348" t="s">
        <v>349</v>
      </c>
      <c r="J3" s="348"/>
      <c r="K3" s="59">
        <f>COUNT(C5:C109)</f>
        <v>103</v>
      </c>
      <c r="L3" s="59">
        <f>COUNT(G5:G33)</f>
        <v>28</v>
      </c>
      <c r="M3" s="58"/>
      <c r="T3" s="344" t="s">
        <v>26</v>
      </c>
    </row>
    <row r="4" spans="1:20" ht="15" customHeight="1" x14ac:dyDescent="0.25">
      <c r="A4" s="57" t="s">
        <v>350</v>
      </c>
      <c r="B4" s="57" t="s">
        <v>351</v>
      </c>
      <c r="C4" s="57" t="s">
        <v>362</v>
      </c>
      <c r="D4" s="58"/>
      <c r="E4" s="57" t="s">
        <v>350</v>
      </c>
      <c r="F4" s="57" t="s">
        <v>351</v>
      </c>
      <c r="G4" s="57" t="s">
        <v>352</v>
      </c>
      <c r="H4" s="55"/>
      <c r="I4" s="349" t="s">
        <v>353</v>
      </c>
      <c r="J4" s="349"/>
      <c r="K4" s="60">
        <f>K3/K2</f>
        <v>0.98095238095238091</v>
      </c>
      <c r="L4" s="60">
        <f>L3/L2</f>
        <v>0.96551724137931039</v>
      </c>
      <c r="M4" s="58"/>
      <c r="T4" s="344" t="s">
        <v>31</v>
      </c>
    </row>
    <row r="5" spans="1:20" ht="15" hidden="1" customHeight="1" x14ac:dyDescent="0.25">
      <c r="A5" s="145" t="s">
        <v>61</v>
      </c>
      <c r="B5" s="145" t="s">
        <v>196</v>
      </c>
      <c r="C5" s="63">
        <v>2.9000000953674316</v>
      </c>
      <c r="D5" s="63"/>
      <c r="E5" s="61" t="s">
        <v>24</v>
      </c>
      <c r="F5" s="61" t="s">
        <v>160</v>
      </c>
      <c r="G5" s="64">
        <v>37.380001068115234</v>
      </c>
      <c r="H5" s="64"/>
      <c r="I5" s="56"/>
      <c r="J5" s="56"/>
      <c r="K5" s="56"/>
      <c r="L5" s="56"/>
      <c r="M5" s="58"/>
      <c r="T5" s="344" t="s">
        <v>52</v>
      </c>
    </row>
    <row r="6" spans="1:20" ht="15" hidden="1" customHeight="1" x14ac:dyDescent="0.25">
      <c r="A6" s="56" t="s">
        <v>24</v>
      </c>
      <c r="B6" s="145" t="s">
        <v>160</v>
      </c>
      <c r="C6" s="63">
        <v>9.9999997764825821E-3</v>
      </c>
      <c r="D6" s="63"/>
      <c r="E6" s="61" t="s">
        <v>26</v>
      </c>
      <c r="F6" s="61" t="s">
        <v>162</v>
      </c>
      <c r="G6" s="64">
        <v>0.69999998807907104</v>
      </c>
      <c r="H6" s="64"/>
      <c r="I6" s="62"/>
      <c r="J6" s="58"/>
      <c r="K6" s="58"/>
      <c r="L6" s="58"/>
      <c r="M6" s="58"/>
      <c r="O6" s="344"/>
      <c r="T6" s="344" t="s">
        <v>81</v>
      </c>
    </row>
    <row r="7" spans="1:20" ht="15" hidden="1" customHeight="1" x14ac:dyDescent="0.25">
      <c r="A7" s="56" t="s">
        <v>25</v>
      </c>
      <c r="B7" s="145" t="s">
        <v>161</v>
      </c>
      <c r="C7" s="63">
        <v>9.9999997764825821E-3</v>
      </c>
      <c r="D7" s="63"/>
      <c r="E7" s="61" t="s">
        <v>31</v>
      </c>
      <c r="F7" s="61" t="s">
        <v>167</v>
      </c>
      <c r="G7" s="64">
        <v>38.099998474121094</v>
      </c>
      <c r="H7" s="64"/>
      <c r="I7" s="62"/>
      <c r="J7" s="58"/>
      <c r="K7" s="58"/>
      <c r="L7" s="58"/>
      <c r="M7" s="58"/>
      <c r="O7" s="344"/>
      <c r="T7" s="344" t="s">
        <v>82</v>
      </c>
    </row>
    <row r="8" spans="1:20" ht="15" hidden="1" customHeight="1" x14ac:dyDescent="0.25">
      <c r="A8" s="145" t="s">
        <v>83</v>
      </c>
      <c r="B8" s="145" t="s">
        <v>217</v>
      </c>
      <c r="C8" s="63">
        <v>0</v>
      </c>
      <c r="D8" s="63"/>
      <c r="E8" s="61" t="s">
        <v>52</v>
      </c>
      <c r="F8" s="61" t="s">
        <v>187</v>
      </c>
      <c r="G8" s="64">
        <v>58.139999389648437</v>
      </c>
      <c r="H8" s="64"/>
      <c r="I8" s="62"/>
      <c r="J8" s="58"/>
      <c r="K8" s="58"/>
      <c r="L8" s="58"/>
      <c r="M8" s="58"/>
      <c r="O8" s="344"/>
      <c r="T8" s="344" t="s">
        <v>66</v>
      </c>
    </row>
    <row r="9" spans="1:20" ht="15" hidden="1" customHeight="1" x14ac:dyDescent="0.25">
      <c r="A9" s="145" t="s">
        <v>153</v>
      </c>
      <c r="B9" s="145" t="s">
        <v>284</v>
      </c>
      <c r="C9" s="63">
        <v>0</v>
      </c>
      <c r="D9" s="63"/>
      <c r="E9" s="61" t="s">
        <v>81</v>
      </c>
      <c r="F9" s="61" t="s">
        <v>215</v>
      </c>
      <c r="G9" s="64">
        <v>198.99000549316406</v>
      </c>
      <c r="H9" s="64"/>
      <c r="I9" s="62"/>
      <c r="J9" s="58"/>
      <c r="K9" s="58"/>
      <c r="L9" s="58"/>
      <c r="M9" s="58"/>
      <c r="O9" s="344"/>
      <c r="T9" s="344" t="s">
        <v>67</v>
      </c>
    </row>
    <row r="10" spans="1:20" ht="15" hidden="1" customHeight="1" x14ac:dyDescent="0.25">
      <c r="A10" s="56" t="s">
        <v>26</v>
      </c>
      <c r="B10" s="145" t="s">
        <v>162</v>
      </c>
      <c r="C10" s="63">
        <v>2.4000000953674316</v>
      </c>
      <c r="D10" s="63"/>
      <c r="E10" s="61" t="s">
        <v>82</v>
      </c>
      <c r="F10" s="61" t="s">
        <v>216</v>
      </c>
      <c r="G10" s="64">
        <v>4.8400001525878906</v>
      </c>
      <c r="H10" s="64"/>
      <c r="I10" s="62"/>
      <c r="J10" s="58"/>
      <c r="K10" s="58"/>
      <c r="L10" s="58"/>
      <c r="M10" s="58"/>
      <c r="O10" s="344"/>
      <c r="T10" s="344" t="s">
        <v>69</v>
      </c>
    </row>
    <row r="11" spans="1:20" ht="15" hidden="1" customHeight="1" x14ac:dyDescent="0.25">
      <c r="A11" s="56" t="s">
        <v>65</v>
      </c>
      <c r="B11" s="145" t="s">
        <v>200</v>
      </c>
      <c r="C11" s="63">
        <v>0</v>
      </c>
      <c r="D11" s="63"/>
      <c r="E11" s="61" t="s">
        <v>66</v>
      </c>
      <c r="F11" s="61" t="s">
        <v>201</v>
      </c>
      <c r="G11" s="64">
        <v>181.25999450683594</v>
      </c>
      <c r="H11" s="64"/>
      <c r="I11" s="62"/>
      <c r="J11" s="58"/>
      <c r="K11" s="58"/>
      <c r="L11" s="58"/>
      <c r="M11" s="58"/>
      <c r="O11" s="344"/>
      <c r="T11" s="344" t="s">
        <v>93</v>
      </c>
    </row>
    <row r="12" spans="1:20" ht="15" hidden="1" customHeight="1" x14ac:dyDescent="0.25">
      <c r="A12" s="145" t="s">
        <v>22</v>
      </c>
      <c r="B12" s="145" t="s">
        <v>159</v>
      </c>
      <c r="C12" s="63">
        <v>4</v>
      </c>
      <c r="D12" s="63"/>
      <c r="E12" s="61" t="s">
        <v>67</v>
      </c>
      <c r="F12" s="61" t="s">
        <v>202</v>
      </c>
      <c r="G12" s="64">
        <v>85.050003051757813</v>
      </c>
      <c r="H12" s="64"/>
      <c r="I12" s="62"/>
      <c r="J12" s="58"/>
      <c r="K12" s="58"/>
      <c r="L12" s="58"/>
      <c r="M12" s="58"/>
      <c r="O12" s="344"/>
      <c r="T12" s="344" t="s">
        <v>119</v>
      </c>
    </row>
    <row r="13" spans="1:20" ht="15" hidden="1" customHeight="1" x14ac:dyDescent="0.25">
      <c r="A13" s="56" t="s">
        <v>21</v>
      </c>
      <c r="B13" s="145" t="s">
        <v>158</v>
      </c>
      <c r="C13" s="63">
        <v>0</v>
      </c>
      <c r="D13" s="63"/>
      <c r="E13" s="61" t="s">
        <v>69</v>
      </c>
      <c r="F13" s="61" t="s">
        <v>204</v>
      </c>
      <c r="G13" s="64">
        <v>4.5199999809265137</v>
      </c>
      <c r="H13" s="64"/>
      <c r="I13" s="62"/>
      <c r="J13" s="58"/>
      <c r="K13" s="58"/>
      <c r="L13" s="58"/>
      <c r="M13" s="58"/>
      <c r="O13" s="344"/>
      <c r="T13" s="344" t="s">
        <v>121</v>
      </c>
    </row>
    <row r="14" spans="1:20" ht="15" hidden="1" customHeight="1" x14ac:dyDescent="0.25">
      <c r="A14" s="56" t="s">
        <v>31</v>
      </c>
      <c r="B14" s="145" t="s">
        <v>167</v>
      </c>
      <c r="C14" s="63">
        <v>0</v>
      </c>
      <c r="D14" s="63"/>
      <c r="E14" s="61" t="s">
        <v>93</v>
      </c>
      <c r="F14" s="61" t="s">
        <v>226</v>
      </c>
      <c r="G14" s="64">
        <v>0.86000001430511475</v>
      </c>
      <c r="H14" s="64"/>
      <c r="I14" s="62"/>
      <c r="J14" s="58"/>
      <c r="K14" s="58"/>
      <c r="L14" s="58"/>
      <c r="M14" s="58"/>
      <c r="O14" s="344"/>
      <c r="T14" s="344" t="s">
        <v>132</v>
      </c>
    </row>
    <row r="15" spans="1:20" ht="15" customHeight="1" x14ac:dyDescent="0.25">
      <c r="A15" s="56" t="s">
        <v>303</v>
      </c>
      <c r="B15" s="145" t="s">
        <v>317</v>
      </c>
      <c r="C15" s="63" t="s">
        <v>354</v>
      </c>
      <c r="D15" s="63"/>
      <c r="E15" s="61" t="s">
        <v>119</v>
      </c>
      <c r="F15" s="61" t="s">
        <v>252</v>
      </c>
      <c r="G15" s="64" t="s">
        <v>10</v>
      </c>
      <c r="H15" s="64"/>
      <c r="I15" s="62"/>
      <c r="J15" s="58"/>
      <c r="K15" s="58"/>
      <c r="L15" s="58"/>
      <c r="M15" s="58"/>
      <c r="O15" s="344"/>
      <c r="T15" s="344" t="s">
        <v>125</v>
      </c>
    </row>
    <row r="16" spans="1:20" ht="15" hidden="1" customHeight="1" x14ac:dyDescent="0.25">
      <c r="A16" s="56" t="s">
        <v>46</v>
      </c>
      <c r="B16" s="145" t="s">
        <v>182</v>
      </c>
      <c r="C16" s="63">
        <v>9.9999997764825821E-3</v>
      </c>
      <c r="D16" s="63"/>
      <c r="E16" s="61" t="s">
        <v>121</v>
      </c>
      <c r="F16" s="61" t="s">
        <v>254</v>
      </c>
      <c r="G16" s="64">
        <v>4.8400001525878906</v>
      </c>
      <c r="H16" s="64"/>
      <c r="I16" s="62"/>
      <c r="J16" s="58"/>
      <c r="K16" s="58"/>
      <c r="L16" s="58"/>
      <c r="M16" s="58"/>
      <c r="O16" s="344"/>
      <c r="T16" s="344" t="s">
        <v>127</v>
      </c>
    </row>
    <row r="17" spans="1:20" ht="15" hidden="1" customHeight="1" x14ac:dyDescent="0.25">
      <c r="A17" s="56" t="s">
        <v>29</v>
      </c>
      <c r="B17" s="145" t="s">
        <v>165</v>
      </c>
      <c r="C17" s="63">
        <v>0</v>
      </c>
      <c r="D17" s="63"/>
      <c r="E17" s="61" t="s">
        <v>132</v>
      </c>
      <c r="F17" s="61" t="s">
        <v>265</v>
      </c>
      <c r="G17" s="64">
        <v>1.7000000476837158</v>
      </c>
      <c r="H17" s="64"/>
      <c r="I17" s="62"/>
      <c r="J17" s="58"/>
      <c r="K17" s="58"/>
      <c r="L17" s="58"/>
      <c r="M17" s="58"/>
      <c r="O17" s="344"/>
      <c r="T17" s="344" t="s">
        <v>128</v>
      </c>
    </row>
    <row r="18" spans="1:20" ht="15" hidden="1" customHeight="1" x14ac:dyDescent="0.25">
      <c r="A18" s="56" t="s">
        <v>30</v>
      </c>
      <c r="B18" s="145" t="s">
        <v>166</v>
      </c>
      <c r="C18" s="63">
        <v>0</v>
      </c>
      <c r="D18" s="63"/>
      <c r="E18" s="61" t="s">
        <v>125</v>
      </c>
      <c r="F18" s="61" t="s">
        <v>258</v>
      </c>
      <c r="G18" s="64">
        <v>13.359999656677246</v>
      </c>
      <c r="H18" s="64"/>
      <c r="I18" s="62"/>
      <c r="J18" s="58"/>
      <c r="K18" s="58"/>
      <c r="L18" s="58"/>
      <c r="M18" s="58"/>
      <c r="O18" s="344"/>
      <c r="T18" s="344" t="s">
        <v>130</v>
      </c>
    </row>
    <row r="19" spans="1:20" ht="15" hidden="1" customHeight="1" x14ac:dyDescent="0.25">
      <c r="A19" s="56" t="s">
        <v>27</v>
      </c>
      <c r="B19" s="145" t="s">
        <v>163</v>
      </c>
      <c r="C19" s="63">
        <v>0</v>
      </c>
      <c r="D19" s="63"/>
      <c r="E19" s="61" t="s">
        <v>127</v>
      </c>
      <c r="F19" s="61" t="s">
        <v>260</v>
      </c>
      <c r="G19" s="64">
        <v>131.8699951171875</v>
      </c>
      <c r="H19" s="64"/>
      <c r="I19" s="62"/>
      <c r="J19" s="58"/>
      <c r="K19" s="58"/>
      <c r="L19" s="58"/>
      <c r="M19" s="58"/>
      <c r="O19" s="344"/>
      <c r="T19" s="344" t="s">
        <v>131</v>
      </c>
    </row>
    <row r="20" spans="1:20" ht="15" hidden="1" customHeight="1" x14ac:dyDescent="0.25">
      <c r="A20" s="145" t="s">
        <v>33</v>
      </c>
      <c r="B20" s="145" t="s">
        <v>169</v>
      </c>
      <c r="C20" s="63">
        <v>3</v>
      </c>
      <c r="D20" s="63"/>
      <c r="E20" s="61" t="s">
        <v>128</v>
      </c>
      <c r="F20" s="61" t="s">
        <v>261</v>
      </c>
      <c r="G20" s="64">
        <v>18.280000686645508</v>
      </c>
      <c r="H20" s="64"/>
      <c r="I20" s="62"/>
      <c r="J20" s="58"/>
      <c r="K20" s="58"/>
      <c r="L20" s="58"/>
      <c r="M20" s="58"/>
      <c r="O20" s="344"/>
      <c r="T20" s="344" t="s">
        <v>129</v>
      </c>
    </row>
    <row r="21" spans="1:20" ht="15" hidden="1" customHeight="1" x14ac:dyDescent="0.25">
      <c r="A21" s="56" t="s">
        <v>36</v>
      </c>
      <c r="B21" s="145" t="s">
        <v>172</v>
      </c>
      <c r="C21" s="63">
        <v>0</v>
      </c>
      <c r="D21" s="63"/>
      <c r="E21" s="61" t="s">
        <v>130</v>
      </c>
      <c r="F21" s="61" t="s">
        <v>437</v>
      </c>
      <c r="G21" s="64">
        <v>12.289999961853027</v>
      </c>
      <c r="H21" s="64"/>
      <c r="I21" s="62"/>
      <c r="J21" s="58"/>
      <c r="K21" s="58"/>
      <c r="L21" s="58"/>
      <c r="M21" s="58"/>
      <c r="O21" s="344"/>
      <c r="T21" s="344" t="s">
        <v>355</v>
      </c>
    </row>
    <row r="22" spans="1:20" ht="15" hidden="1" customHeight="1" x14ac:dyDescent="0.25">
      <c r="A22" s="145" t="s">
        <v>32</v>
      </c>
      <c r="B22" s="145" t="s">
        <v>168</v>
      </c>
      <c r="C22" s="63">
        <v>0.60000002384185791</v>
      </c>
      <c r="D22" s="63"/>
      <c r="E22" s="61" t="s">
        <v>131</v>
      </c>
      <c r="F22" s="61" t="s">
        <v>264</v>
      </c>
      <c r="G22" s="64">
        <v>8.2600002288818359</v>
      </c>
      <c r="H22" s="64"/>
      <c r="I22" s="62"/>
      <c r="J22" s="58"/>
      <c r="K22" s="58"/>
      <c r="L22" s="58"/>
      <c r="M22" s="58"/>
      <c r="O22" s="344"/>
      <c r="T22" s="344" t="s">
        <v>28</v>
      </c>
    </row>
    <row r="23" spans="1:20" ht="15" hidden="1" customHeight="1" x14ac:dyDescent="0.25">
      <c r="A23" s="56" t="s">
        <v>37</v>
      </c>
      <c r="B23" s="145" t="s">
        <v>173</v>
      </c>
      <c r="C23" s="63">
        <v>0</v>
      </c>
      <c r="D23" s="63"/>
      <c r="E23" s="61" t="s">
        <v>129</v>
      </c>
      <c r="F23" s="61" t="s">
        <v>262</v>
      </c>
      <c r="G23" s="64">
        <v>9.1800003051757813</v>
      </c>
      <c r="H23" s="64"/>
      <c r="I23" s="62"/>
      <c r="J23" s="58"/>
      <c r="K23" s="58"/>
      <c r="L23" s="58"/>
      <c r="M23" s="58"/>
      <c r="O23" s="344"/>
      <c r="T23" s="344" t="s">
        <v>144</v>
      </c>
    </row>
    <row r="24" spans="1:20" ht="15" hidden="1" customHeight="1" x14ac:dyDescent="0.25">
      <c r="A24" s="56" t="s">
        <v>40</v>
      </c>
      <c r="B24" s="145" t="s">
        <v>176</v>
      </c>
      <c r="C24" s="63">
        <v>0</v>
      </c>
      <c r="D24" s="63"/>
      <c r="E24" s="61" t="s">
        <v>355</v>
      </c>
      <c r="F24" s="61" t="s">
        <v>432</v>
      </c>
      <c r="G24" s="64">
        <v>105.15000152587891</v>
      </c>
      <c r="H24" s="64"/>
      <c r="I24" s="62"/>
      <c r="J24" s="58"/>
      <c r="K24" s="58"/>
      <c r="L24" s="58"/>
      <c r="M24" s="58"/>
      <c r="O24" s="344"/>
      <c r="T24" s="344" t="s">
        <v>141</v>
      </c>
    </row>
    <row r="25" spans="1:20" ht="15" hidden="1" customHeight="1" x14ac:dyDescent="0.25">
      <c r="A25" s="56" t="s">
        <v>43</v>
      </c>
      <c r="B25" s="145" t="s">
        <v>179</v>
      </c>
      <c r="C25" s="63">
        <v>9.9999997764825821E-3</v>
      </c>
      <c r="D25" s="63"/>
      <c r="E25" s="61" t="s">
        <v>144</v>
      </c>
      <c r="F25" s="61" t="s">
        <v>275</v>
      </c>
      <c r="G25" s="64">
        <v>0.80000001192092896</v>
      </c>
      <c r="H25" s="64"/>
      <c r="I25" s="62"/>
      <c r="J25" s="58"/>
      <c r="K25" s="58"/>
      <c r="L25" s="58"/>
      <c r="M25" s="58"/>
      <c r="O25" s="344"/>
      <c r="T25" s="344" t="s">
        <v>142</v>
      </c>
    </row>
    <row r="26" spans="1:20" ht="15" hidden="1" customHeight="1" x14ac:dyDescent="0.25">
      <c r="A26" s="56" t="s">
        <v>41</v>
      </c>
      <c r="B26" s="145" t="s">
        <v>177</v>
      </c>
      <c r="C26" s="63">
        <v>9.9999997764825821E-3</v>
      </c>
      <c r="D26" s="63"/>
      <c r="E26" s="61" t="s">
        <v>141</v>
      </c>
      <c r="F26" s="61" t="s">
        <v>272</v>
      </c>
      <c r="G26" s="64">
        <v>2.7599999904632568</v>
      </c>
      <c r="H26" s="64"/>
      <c r="I26" s="62"/>
      <c r="J26" s="58"/>
      <c r="K26" s="58"/>
      <c r="L26" s="58"/>
      <c r="M26" s="58"/>
      <c r="O26" s="344"/>
      <c r="T26" s="344" t="s">
        <v>143</v>
      </c>
    </row>
    <row r="27" spans="1:20" ht="15" hidden="1" customHeight="1" x14ac:dyDescent="0.25">
      <c r="A27" s="56" t="s">
        <v>140</v>
      </c>
      <c r="B27" s="145" t="s">
        <v>340</v>
      </c>
      <c r="C27" s="63">
        <v>2.0999999046325684</v>
      </c>
      <c r="D27" s="63"/>
      <c r="E27" s="61" t="s">
        <v>142</v>
      </c>
      <c r="F27" s="61" t="s">
        <v>273</v>
      </c>
      <c r="G27" s="64">
        <v>5.4200000762939453</v>
      </c>
      <c r="H27" s="64"/>
      <c r="I27" s="62"/>
      <c r="J27" s="58"/>
      <c r="K27" s="58"/>
      <c r="L27" s="58"/>
      <c r="M27" s="58"/>
      <c r="O27" s="344"/>
      <c r="T27" s="344" t="s">
        <v>155</v>
      </c>
    </row>
    <row r="28" spans="1:20" ht="15" hidden="1" customHeight="1" x14ac:dyDescent="0.25">
      <c r="A28" s="56" t="s">
        <v>39</v>
      </c>
      <c r="B28" s="145" t="s">
        <v>175</v>
      </c>
      <c r="C28" s="63">
        <v>2</v>
      </c>
      <c r="D28" s="63"/>
      <c r="E28" s="61" t="s">
        <v>143</v>
      </c>
      <c r="F28" s="61" t="s">
        <v>274</v>
      </c>
      <c r="G28" s="64">
        <v>10.220000267028809</v>
      </c>
      <c r="H28" s="64"/>
      <c r="I28" s="62"/>
      <c r="J28" s="58"/>
      <c r="K28" s="58"/>
      <c r="L28" s="58"/>
      <c r="M28" s="58"/>
      <c r="O28" s="344"/>
      <c r="T28" s="344" t="s">
        <v>92</v>
      </c>
    </row>
    <row r="29" spans="1:20" ht="15" hidden="1" customHeight="1" x14ac:dyDescent="0.25">
      <c r="A29" s="56" t="s">
        <v>34</v>
      </c>
      <c r="B29" s="145" t="s">
        <v>170</v>
      </c>
      <c r="C29" s="63">
        <v>5</v>
      </c>
      <c r="D29" s="63"/>
      <c r="E29" s="61" t="s">
        <v>155</v>
      </c>
      <c r="F29" s="61" t="s">
        <v>286</v>
      </c>
      <c r="G29" s="64">
        <v>3.940000057220459</v>
      </c>
      <c r="H29" s="64"/>
      <c r="I29" s="62"/>
      <c r="J29" s="58"/>
      <c r="K29" s="58"/>
      <c r="L29" s="58"/>
      <c r="M29" s="58"/>
      <c r="O29" s="344"/>
      <c r="T29" s="344" t="s">
        <v>126</v>
      </c>
    </row>
    <row r="30" spans="1:20" ht="15" hidden="1" customHeight="1" x14ac:dyDescent="0.25">
      <c r="A30" s="56" t="s">
        <v>357</v>
      </c>
      <c r="B30" s="145" t="s">
        <v>360</v>
      </c>
      <c r="C30" s="63">
        <v>0</v>
      </c>
      <c r="D30" s="63"/>
      <c r="E30" s="61" t="s">
        <v>92</v>
      </c>
      <c r="F30" s="61" t="s">
        <v>225</v>
      </c>
      <c r="G30" s="64">
        <v>1.1599999666213989</v>
      </c>
      <c r="H30" s="64"/>
      <c r="I30" s="62"/>
      <c r="J30" s="58"/>
      <c r="K30" s="58"/>
      <c r="L30" s="58"/>
      <c r="M30" s="58"/>
      <c r="O30" s="344"/>
      <c r="T30" s="344" t="s">
        <v>136</v>
      </c>
    </row>
    <row r="31" spans="1:20" ht="15" hidden="1" customHeight="1" x14ac:dyDescent="0.25">
      <c r="A31" s="56" t="s">
        <v>1144</v>
      </c>
      <c r="B31" s="145" t="s">
        <v>1145</v>
      </c>
      <c r="C31" s="63">
        <v>0</v>
      </c>
      <c r="D31" s="63"/>
      <c r="E31" s="61" t="s">
        <v>126</v>
      </c>
      <c r="F31" s="61" t="s">
        <v>259</v>
      </c>
      <c r="G31" s="64">
        <v>7.9800000190734863</v>
      </c>
      <c r="H31" s="64"/>
      <c r="I31" s="62"/>
      <c r="J31" s="58"/>
      <c r="K31" s="58"/>
      <c r="L31" s="58"/>
      <c r="M31" s="58"/>
      <c r="O31" s="344"/>
    </row>
    <row r="32" spans="1:20" ht="15" hidden="1" customHeight="1" x14ac:dyDescent="0.25">
      <c r="A32" s="56" t="s">
        <v>28</v>
      </c>
      <c r="B32" s="145" t="s">
        <v>164</v>
      </c>
      <c r="C32" s="63">
        <v>0</v>
      </c>
      <c r="D32" s="63"/>
      <c r="E32" s="61" t="s">
        <v>136</v>
      </c>
      <c r="F32" s="61" t="s">
        <v>269</v>
      </c>
      <c r="G32" s="64">
        <v>14.670000076293945</v>
      </c>
      <c r="H32" s="64"/>
      <c r="I32" s="62"/>
      <c r="J32" s="58"/>
      <c r="K32" s="58"/>
      <c r="L32" s="58"/>
      <c r="M32" s="58"/>
      <c r="O32" s="344"/>
    </row>
    <row r="33" spans="1:15" ht="15" hidden="1" customHeight="1" x14ac:dyDescent="0.25">
      <c r="A33" s="56" t="s">
        <v>35</v>
      </c>
      <c r="B33" s="145" t="s">
        <v>171</v>
      </c>
      <c r="C33" s="63">
        <v>0</v>
      </c>
      <c r="D33" s="63"/>
      <c r="E33" s="61" t="s">
        <v>28</v>
      </c>
      <c r="F33" s="61" t="s">
        <v>164</v>
      </c>
      <c r="G33" s="64">
        <v>201.69999694824219</v>
      </c>
      <c r="H33" s="64"/>
      <c r="I33" s="62"/>
      <c r="J33" s="58"/>
      <c r="K33" s="58"/>
      <c r="L33" s="58"/>
      <c r="M33" s="58"/>
      <c r="O33" s="344"/>
    </row>
    <row r="34" spans="1:15" ht="15" hidden="1" customHeight="1" x14ac:dyDescent="0.25">
      <c r="A34" s="56" t="s">
        <v>108</v>
      </c>
      <c r="B34" s="145" t="s">
        <v>241</v>
      </c>
      <c r="C34" s="63">
        <v>0</v>
      </c>
      <c r="D34" s="63"/>
      <c r="E34" s="62"/>
      <c r="F34" s="62"/>
      <c r="G34" s="64"/>
      <c r="H34" s="64"/>
      <c r="I34" s="62"/>
      <c r="J34" s="58"/>
      <c r="K34" s="58"/>
      <c r="L34" s="58"/>
      <c r="M34" s="58"/>
      <c r="O34" s="344"/>
    </row>
    <row r="35" spans="1:15" ht="15" hidden="1" customHeight="1" x14ac:dyDescent="0.25">
      <c r="A35" s="145" t="s">
        <v>109</v>
      </c>
      <c r="B35" s="145" t="s">
        <v>242</v>
      </c>
      <c r="C35" s="63">
        <v>0</v>
      </c>
      <c r="D35" s="63"/>
      <c r="E35" s="62"/>
      <c r="F35" s="62"/>
      <c r="G35" s="64"/>
      <c r="H35" s="64"/>
      <c r="I35" s="62"/>
      <c r="J35" s="58"/>
      <c r="K35" s="58"/>
      <c r="L35" s="58"/>
      <c r="M35" s="58"/>
    </row>
    <row r="36" spans="1:15" ht="15" hidden="1" customHeight="1" x14ac:dyDescent="0.25">
      <c r="A36" s="56" t="s">
        <v>47</v>
      </c>
      <c r="B36" s="145" t="s">
        <v>183</v>
      </c>
      <c r="C36" s="63">
        <v>0</v>
      </c>
      <c r="D36" s="63"/>
      <c r="E36" s="62"/>
      <c r="F36" s="62"/>
      <c r="G36" s="64"/>
      <c r="H36" s="64"/>
      <c r="I36" s="62"/>
      <c r="J36" s="58"/>
      <c r="K36" s="58"/>
      <c r="L36" s="58"/>
      <c r="M36" s="58"/>
    </row>
    <row r="37" spans="1:15" ht="15" hidden="1" customHeight="1" x14ac:dyDescent="0.25">
      <c r="A37" s="56" t="s">
        <v>42</v>
      </c>
      <c r="B37" s="145" t="s">
        <v>178</v>
      </c>
      <c r="C37" s="63">
        <v>0</v>
      </c>
      <c r="D37" s="63"/>
      <c r="E37" s="62"/>
      <c r="F37" s="62"/>
      <c r="G37" s="64"/>
      <c r="H37" s="64"/>
      <c r="I37" s="62"/>
      <c r="J37" s="58"/>
      <c r="K37" s="58"/>
      <c r="L37" s="58"/>
      <c r="M37" s="58"/>
    </row>
    <row r="38" spans="1:15" ht="15" hidden="1" customHeight="1" x14ac:dyDescent="0.25">
      <c r="A38" s="56" t="s">
        <v>49</v>
      </c>
      <c r="B38" s="145" t="s">
        <v>796</v>
      </c>
      <c r="C38" s="63">
        <v>0</v>
      </c>
      <c r="D38" s="63"/>
      <c r="E38" s="62"/>
      <c r="F38" s="62"/>
      <c r="G38" s="64"/>
      <c r="H38" s="64"/>
      <c r="I38" s="62"/>
      <c r="J38" s="58"/>
      <c r="K38" s="58"/>
      <c r="L38" s="58"/>
      <c r="M38" s="58"/>
    </row>
    <row r="39" spans="1:15" ht="15" hidden="1" customHeight="1" x14ac:dyDescent="0.25">
      <c r="A39" s="56" t="s">
        <v>138</v>
      </c>
      <c r="B39" s="145" t="s">
        <v>270</v>
      </c>
      <c r="C39" s="63">
        <v>0</v>
      </c>
      <c r="D39" s="63"/>
      <c r="E39" s="62"/>
      <c r="F39" s="62"/>
      <c r="G39" s="64"/>
      <c r="H39" s="64"/>
      <c r="I39" s="62"/>
      <c r="J39" s="58"/>
      <c r="K39" s="58"/>
      <c r="L39" s="58"/>
      <c r="M39" s="58"/>
    </row>
    <row r="40" spans="1:15" ht="15" hidden="1" customHeight="1" x14ac:dyDescent="0.25">
      <c r="A40" s="56" t="s">
        <v>1135</v>
      </c>
      <c r="B40" s="145" t="s">
        <v>1139</v>
      </c>
      <c r="C40" s="63">
        <v>0</v>
      </c>
      <c r="D40" s="63"/>
      <c r="E40" s="62"/>
      <c r="F40" s="62"/>
      <c r="G40" s="64"/>
      <c r="H40" s="64"/>
      <c r="I40" s="62"/>
      <c r="J40" s="58"/>
      <c r="K40" s="58"/>
      <c r="L40" s="58"/>
      <c r="M40" s="58"/>
    </row>
    <row r="41" spans="1:15" ht="15" hidden="1" customHeight="1" x14ac:dyDescent="0.25">
      <c r="A41" s="56" t="s">
        <v>52</v>
      </c>
      <c r="B41" s="145" t="s">
        <v>187</v>
      </c>
      <c r="C41" s="63">
        <v>0</v>
      </c>
      <c r="D41" s="63"/>
      <c r="E41" s="62"/>
      <c r="F41" s="62"/>
      <c r="G41" s="64"/>
      <c r="H41" s="64"/>
      <c r="I41" s="62"/>
      <c r="J41" s="58"/>
      <c r="K41" s="58"/>
      <c r="L41" s="58"/>
      <c r="M41" s="58"/>
    </row>
    <row r="42" spans="1:15" ht="15" hidden="1" customHeight="1" x14ac:dyDescent="0.25">
      <c r="A42" s="56" t="s">
        <v>53</v>
      </c>
      <c r="B42" s="145" t="s">
        <v>188</v>
      </c>
      <c r="C42" s="63">
        <v>0</v>
      </c>
      <c r="D42" s="63"/>
      <c r="E42" s="62"/>
      <c r="F42" s="62"/>
      <c r="G42" s="64"/>
      <c r="H42" s="64"/>
      <c r="I42" s="62"/>
      <c r="J42" s="58"/>
      <c r="K42" s="58"/>
      <c r="L42" s="58"/>
      <c r="M42" s="58"/>
    </row>
    <row r="43" spans="1:15" ht="15" hidden="1" customHeight="1" x14ac:dyDescent="0.25">
      <c r="A43" s="56" t="s">
        <v>139</v>
      </c>
      <c r="B43" s="145" t="s">
        <v>271</v>
      </c>
      <c r="C43" s="63">
        <v>0</v>
      </c>
      <c r="D43" s="63"/>
      <c r="E43" s="62"/>
      <c r="F43" s="62"/>
      <c r="G43" s="64"/>
      <c r="H43" s="64"/>
      <c r="I43" s="62"/>
      <c r="J43" s="58"/>
      <c r="K43" s="58"/>
      <c r="L43" s="58"/>
      <c r="M43" s="58"/>
    </row>
    <row r="44" spans="1:15" ht="15" hidden="1" customHeight="1" x14ac:dyDescent="0.25">
      <c r="A44" s="56" t="s">
        <v>51</v>
      </c>
      <c r="B44" s="145" t="s">
        <v>186</v>
      </c>
      <c r="C44" s="63">
        <v>0</v>
      </c>
      <c r="D44" s="63"/>
      <c r="E44" s="62"/>
      <c r="F44" s="62"/>
      <c r="G44" s="64"/>
      <c r="H44" s="64"/>
      <c r="I44" s="62"/>
      <c r="J44" s="58"/>
      <c r="K44" s="58"/>
      <c r="L44" s="58"/>
      <c r="M44" s="58"/>
    </row>
    <row r="45" spans="1:15" ht="15" hidden="1" customHeight="1" x14ac:dyDescent="0.25">
      <c r="A45" s="56" t="s">
        <v>151</v>
      </c>
      <c r="B45" s="145" t="s">
        <v>282</v>
      </c>
      <c r="C45" s="63">
        <v>0</v>
      </c>
      <c r="D45" s="63"/>
      <c r="E45" s="62"/>
      <c r="F45" s="62"/>
      <c r="G45" s="64"/>
      <c r="H45" s="64"/>
      <c r="I45" s="62"/>
      <c r="J45" s="58"/>
      <c r="K45" s="58"/>
      <c r="L45" s="58"/>
      <c r="M45" s="58"/>
    </row>
    <row r="46" spans="1:15" ht="15" hidden="1" customHeight="1" x14ac:dyDescent="0.25">
      <c r="A46" s="56" t="s">
        <v>152</v>
      </c>
      <c r="B46" s="145" t="s">
        <v>283</v>
      </c>
      <c r="C46" s="63">
        <v>0</v>
      </c>
      <c r="D46" s="63"/>
      <c r="E46" s="62"/>
      <c r="F46" s="62"/>
      <c r="G46" s="64"/>
      <c r="H46" s="64"/>
      <c r="I46" s="62"/>
      <c r="J46" s="58"/>
      <c r="K46" s="58"/>
      <c r="L46" s="58"/>
      <c r="M46" s="58"/>
    </row>
    <row r="47" spans="1:15" ht="15" hidden="1" customHeight="1" x14ac:dyDescent="0.25">
      <c r="A47" s="56" t="s">
        <v>56</v>
      </c>
      <c r="B47" s="145" t="s">
        <v>191</v>
      </c>
      <c r="C47" s="63">
        <v>0</v>
      </c>
      <c r="D47" s="63"/>
      <c r="E47" s="62"/>
      <c r="F47" s="62"/>
      <c r="G47" s="64"/>
      <c r="H47" s="64"/>
      <c r="I47" s="62"/>
      <c r="J47" s="58"/>
      <c r="K47" s="58"/>
      <c r="L47" s="58"/>
      <c r="M47" s="58"/>
    </row>
    <row r="48" spans="1:15" ht="15" hidden="1" customHeight="1" x14ac:dyDescent="0.25">
      <c r="A48" s="145" t="s">
        <v>80</v>
      </c>
      <c r="B48" s="145" t="s">
        <v>214</v>
      </c>
      <c r="C48" s="63">
        <v>0</v>
      </c>
      <c r="D48" s="63"/>
      <c r="E48" s="62"/>
      <c r="F48" s="62"/>
      <c r="G48" s="64"/>
      <c r="H48" s="64"/>
      <c r="I48" s="62"/>
      <c r="J48" s="58"/>
      <c r="K48" s="58"/>
      <c r="L48" s="58"/>
      <c r="M48" s="58"/>
    </row>
    <row r="49" spans="1:13" ht="15" hidden="1" customHeight="1" x14ac:dyDescent="0.25">
      <c r="A49" s="56" t="s">
        <v>59</v>
      </c>
      <c r="B49" s="145" t="s">
        <v>194</v>
      </c>
      <c r="C49" s="63">
        <v>1.3999999761581421</v>
      </c>
      <c r="D49" s="63"/>
      <c r="E49" s="62"/>
      <c r="F49" s="62"/>
      <c r="G49" s="64"/>
      <c r="H49" s="64"/>
      <c r="I49" s="62"/>
      <c r="J49" s="58"/>
      <c r="K49" s="58"/>
      <c r="L49" s="58"/>
      <c r="M49" s="58"/>
    </row>
    <row r="50" spans="1:13" ht="15" hidden="1" customHeight="1" x14ac:dyDescent="0.25">
      <c r="A50" s="56" t="s">
        <v>67</v>
      </c>
      <c r="B50" s="145" t="s">
        <v>202</v>
      </c>
      <c r="C50" s="63">
        <v>0</v>
      </c>
      <c r="D50" s="63"/>
      <c r="E50" s="62"/>
      <c r="F50" s="62"/>
      <c r="G50" s="64"/>
      <c r="H50" s="64"/>
      <c r="I50" s="62"/>
      <c r="J50" s="58"/>
      <c r="K50" s="58"/>
      <c r="L50" s="58"/>
      <c r="M50" s="58"/>
    </row>
    <row r="51" spans="1:13" ht="15" hidden="1" customHeight="1" x14ac:dyDescent="0.25">
      <c r="A51" s="56" t="s">
        <v>15</v>
      </c>
      <c r="B51" s="145" t="s">
        <v>16</v>
      </c>
      <c r="C51" s="63">
        <v>0.30000001192092896</v>
      </c>
      <c r="D51" s="63"/>
      <c r="E51" s="62"/>
      <c r="F51" s="62"/>
      <c r="G51" s="64"/>
      <c r="H51" s="64"/>
      <c r="I51" s="62"/>
      <c r="J51" s="58"/>
      <c r="K51" s="58"/>
      <c r="L51" s="58"/>
      <c r="M51" s="58"/>
    </row>
    <row r="52" spans="1:13" ht="15" hidden="1" customHeight="1" x14ac:dyDescent="0.25">
      <c r="A52" s="56" t="s">
        <v>71</v>
      </c>
      <c r="B52" s="145" t="s">
        <v>206</v>
      </c>
      <c r="C52" s="63">
        <v>0</v>
      </c>
      <c r="D52" s="63"/>
      <c r="E52" s="62"/>
      <c r="F52" s="62"/>
      <c r="G52" s="64"/>
      <c r="H52" s="64"/>
      <c r="I52" s="62"/>
      <c r="J52" s="58"/>
      <c r="K52" s="58"/>
      <c r="L52" s="58"/>
      <c r="M52" s="58"/>
    </row>
    <row r="53" spans="1:13" ht="15" hidden="1" customHeight="1" x14ac:dyDescent="0.25">
      <c r="A53" s="56" t="s">
        <v>72</v>
      </c>
      <c r="B53" s="145" t="s">
        <v>207</v>
      </c>
      <c r="C53" s="63">
        <v>0.5</v>
      </c>
      <c r="D53" s="63"/>
      <c r="E53" s="62"/>
      <c r="F53" s="62"/>
      <c r="G53" s="64"/>
      <c r="H53" s="64"/>
      <c r="I53" s="62"/>
      <c r="J53" s="58"/>
      <c r="K53" s="58"/>
      <c r="L53" s="58"/>
      <c r="M53" s="58"/>
    </row>
    <row r="54" spans="1:13" ht="15" customHeight="1" x14ac:dyDescent="0.25">
      <c r="A54" s="56" t="s">
        <v>79</v>
      </c>
      <c r="B54" s="145" t="s">
        <v>213</v>
      </c>
      <c r="C54" s="63" t="s">
        <v>354</v>
      </c>
      <c r="D54" s="63"/>
      <c r="E54" s="62"/>
      <c r="F54" s="62"/>
      <c r="G54" s="64"/>
      <c r="H54" s="64"/>
      <c r="I54" s="62"/>
      <c r="J54" s="58"/>
      <c r="K54" s="58"/>
      <c r="L54" s="58"/>
      <c r="M54" s="58"/>
    </row>
    <row r="55" spans="1:13" ht="15" hidden="1" customHeight="1" x14ac:dyDescent="0.25">
      <c r="A55" s="56" t="s">
        <v>66</v>
      </c>
      <c r="B55" s="145" t="s">
        <v>201</v>
      </c>
      <c r="C55" s="63">
        <v>0</v>
      </c>
      <c r="D55" s="63"/>
      <c r="E55" s="62"/>
      <c r="F55" s="62"/>
      <c r="G55" s="64"/>
      <c r="H55" s="64"/>
      <c r="I55" s="62"/>
      <c r="J55" s="58"/>
      <c r="K55" s="58"/>
      <c r="L55" s="58"/>
      <c r="M55" s="58"/>
    </row>
    <row r="56" spans="1:13" ht="15" hidden="1" customHeight="1" x14ac:dyDescent="0.25">
      <c r="A56" s="56" t="s">
        <v>82</v>
      </c>
      <c r="B56" s="145" t="s">
        <v>216</v>
      </c>
      <c r="C56" s="63">
        <v>0</v>
      </c>
      <c r="D56" s="63"/>
      <c r="E56" s="62"/>
      <c r="F56" s="62"/>
      <c r="G56" s="64"/>
      <c r="H56" s="64"/>
      <c r="I56" s="62"/>
      <c r="J56" s="58"/>
      <c r="K56" s="58"/>
      <c r="L56" s="58"/>
      <c r="M56" s="58"/>
    </row>
    <row r="57" spans="1:13" ht="15" hidden="1" customHeight="1" x14ac:dyDescent="0.25">
      <c r="A57" s="56" t="s">
        <v>84</v>
      </c>
      <c r="B57" s="145" t="s">
        <v>218</v>
      </c>
      <c r="C57" s="63">
        <v>0</v>
      </c>
      <c r="D57" s="63"/>
      <c r="E57" s="62"/>
      <c r="F57" s="62"/>
      <c r="G57" s="64"/>
      <c r="H57" s="64"/>
      <c r="I57" s="62"/>
      <c r="J57" s="58"/>
      <c r="K57" s="58"/>
      <c r="L57" s="58"/>
      <c r="M57" s="58"/>
    </row>
    <row r="58" spans="1:13" ht="15" hidden="1" customHeight="1" x14ac:dyDescent="0.25">
      <c r="A58" s="56" t="s">
        <v>88</v>
      </c>
      <c r="B58" s="145" t="s">
        <v>338</v>
      </c>
      <c r="C58" s="63">
        <v>0</v>
      </c>
      <c r="D58" s="63"/>
      <c r="E58" s="62"/>
      <c r="F58" s="62"/>
      <c r="G58" s="64"/>
      <c r="H58" s="64"/>
      <c r="I58" s="62"/>
      <c r="J58" s="58"/>
      <c r="K58" s="58"/>
      <c r="L58" s="58"/>
      <c r="M58" s="58"/>
    </row>
    <row r="59" spans="1:13" ht="15" hidden="1" customHeight="1" x14ac:dyDescent="0.25">
      <c r="A59" s="56" t="s">
        <v>89</v>
      </c>
      <c r="B59" s="145" t="s">
        <v>222</v>
      </c>
      <c r="C59" s="63">
        <v>0</v>
      </c>
      <c r="D59" s="63"/>
      <c r="E59" s="62"/>
      <c r="F59" s="62"/>
      <c r="G59" s="64"/>
      <c r="H59" s="64"/>
      <c r="I59" s="62"/>
      <c r="J59" s="58"/>
      <c r="K59" s="58"/>
      <c r="L59" s="58"/>
      <c r="M59" s="58"/>
    </row>
    <row r="60" spans="1:13" ht="15" hidden="1" customHeight="1" x14ac:dyDescent="0.25">
      <c r="A60" s="56" t="s">
        <v>90</v>
      </c>
      <c r="B60" s="145" t="s">
        <v>223</v>
      </c>
      <c r="C60" s="63">
        <v>0</v>
      </c>
      <c r="D60" s="63"/>
      <c r="E60" s="62"/>
      <c r="F60" s="62"/>
      <c r="G60" s="64"/>
      <c r="H60" s="64"/>
      <c r="I60" s="62"/>
      <c r="J60" s="58"/>
      <c r="K60" s="58"/>
      <c r="L60" s="58"/>
      <c r="M60" s="58"/>
    </row>
    <row r="61" spans="1:13" ht="15" hidden="1" customHeight="1" x14ac:dyDescent="0.25">
      <c r="A61" s="56" t="s">
        <v>1136</v>
      </c>
      <c r="B61" s="145" t="s">
        <v>1140</v>
      </c>
      <c r="C61" s="63">
        <v>0</v>
      </c>
      <c r="D61" s="63"/>
      <c r="E61" s="62"/>
      <c r="F61" s="62"/>
      <c r="G61" s="64"/>
      <c r="H61" s="64"/>
      <c r="I61" s="62"/>
      <c r="J61" s="58"/>
      <c r="K61" s="58"/>
      <c r="L61" s="58"/>
      <c r="M61" s="58"/>
    </row>
    <row r="62" spans="1:13" ht="15" hidden="1" customHeight="1" x14ac:dyDescent="0.25">
      <c r="A62" s="56" t="s">
        <v>93</v>
      </c>
      <c r="B62" s="145" t="s">
        <v>226</v>
      </c>
      <c r="C62" s="63">
        <v>0</v>
      </c>
      <c r="D62" s="63"/>
      <c r="E62" s="62"/>
      <c r="F62" s="62"/>
      <c r="G62" s="64"/>
      <c r="H62" s="64"/>
      <c r="I62" s="62"/>
      <c r="J62" s="58"/>
      <c r="K62" s="58"/>
      <c r="L62" s="58"/>
      <c r="M62" s="58"/>
    </row>
    <row r="63" spans="1:13" ht="15" hidden="1" customHeight="1" x14ac:dyDescent="0.25">
      <c r="A63" s="56" t="s">
        <v>98</v>
      </c>
      <c r="B63" s="145" t="s">
        <v>231</v>
      </c>
      <c r="C63" s="63">
        <v>12</v>
      </c>
      <c r="D63" s="63"/>
      <c r="E63" s="62"/>
      <c r="F63" s="62"/>
      <c r="G63" s="64"/>
      <c r="H63" s="64"/>
      <c r="I63" s="62"/>
      <c r="J63" s="58"/>
      <c r="K63" s="58"/>
      <c r="L63" s="58"/>
      <c r="M63" s="58"/>
    </row>
    <row r="64" spans="1:13" ht="15" hidden="1" customHeight="1" x14ac:dyDescent="0.25">
      <c r="A64" s="56" t="s">
        <v>101</v>
      </c>
      <c r="B64" s="145" t="s">
        <v>234</v>
      </c>
      <c r="C64" s="63">
        <v>0</v>
      </c>
      <c r="D64" s="63"/>
      <c r="E64" s="62"/>
      <c r="F64" s="62"/>
      <c r="G64" s="64"/>
      <c r="H64" s="64"/>
      <c r="I64" s="62"/>
      <c r="J64" s="58"/>
      <c r="K64" s="58"/>
      <c r="L64" s="58"/>
      <c r="M64" s="58"/>
    </row>
    <row r="65" spans="1:13" ht="15" hidden="1" customHeight="1" x14ac:dyDescent="0.25">
      <c r="A65" s="56" t="s">
        <v>77</v>
      </c>
      <c r="B65" s="145" t="s">
        <v>211</v>
      </c>
      <c r="C65" s="63">
        <v>2.5</v>
      </c>
      <c r="D65" s="63"/>
      <c r="E65" s="62"/>
      <c r="F65" s="62"/>
      <c r="G65" s="64"/>
      <c r="H65" s="64"/>
      <c r="I65" s="62"/>
      <c r="J65" s="58"/>
      <c r="K65" s="58"/>
      <c r="L65" s="58"/>
      <c r="M65" s="58"/>
    </row>
    <row r="66" spans="1:13" ht="15" hidden="1" customHeight="1" x14ac:dyDescent="0.25">
      <c r="A66" s="56" t="s">
        <v>114</v>
      </c>
      <c r="B66" s="145" t="s">
        <v>247</v>
      </c>
      <c r="C66" s="63">
        <v>0</v>
      </c>
      <c r="D66" s="63"/>
      <c r="E66" s="62"/>
      <c r="F66" s="62"/>
      <c r="G66" s="64"/>
      <c r="H66" s="64"/>
      <c r="I66" s="62"/>
      <c r="J66" s="58"/>
      <c r="K66" s="58"/>
      <c r="L66" s="58"/>
      <c r="M66" s="58"/>
    </row>
    <row r="67" spans="1:13" ht="15" hidden="1" customHeight="1" x14ac:dyDescent="0.25">
      <c r="A67" s="56" t="s">
        <v>116</v>
      </c>
      <c r="B67" s="145" t="s">
        <v>249</v>
      </c>
      <c r="C67" s="63">
        <v>0</v>
      </c>
      <c r="D67" s="63"/>
      <c r="E67" s="62"/>
      <c r="F67" s="62"/>
      <c r="G67" s="64"/>
      <c r="H67" s="64"/>
      <c r="I67" s="62"/>
      <c r="J67" s="58"/>
      <c r="K67" s="58"/>
      <c r="L67" s="58"/>
      <c r="M67" s="58"/>
    </row>
    <row r="68" spans="1:13" ht="15" hidden="1" customHeight="1" x14ac:dyDescent="0.25">
      <c r="A68" s="56" t="s">
        <v>127</v>
      </c>
      <c r="B68" s="145" t="s">
        <v>260</v>
      </c>
      <c r="C68" s="63">
        <v>0</v>
      </c>
      <c r="D68" s="63"/>
      <c r="E68" s="62"/>
      <c r="F68" s="62"/>
      <c r="G68" s="64"/>
      <c r="H68" s="64"/>
      <c r="I68" s="62"/>
      <c r="J68" s="58"/>
      <c r="K68" s="58"/>
      <c r="L68" s="58"/>
      <c r="M68" s="58"/>
    </row>
    <row r="69" spans="1:13" ht="15" hidden="1" customHeight="1" x14ac:dyDescent="0.25">
      <c r="A69" s="145" t="s">
        <v>358</v>
      </c>
      <c r="B69" s="145" t="s">
        <v>361</v>
      </c>
      <c r="C69" s="63">
        <v>0</v>
      </c>
      <c r="D69" s="63"/>
      <c r="E69" s="62"/>
      <c r="F69" s="62"/>
      <c r="G69" s="64"/>
      <c r="H69" s="64"/>
      <c r="I69" s="62"/>
      <c r="J69" s="58"/>
      <c r="K69" s="58"/>
      <c r="L69" s="58"/>
      <c r="M69" s="58"/>
    </row>
    <row r="70" spans="1:13" ht="15" hidden="1" customHeight="1" x14ac:dyDescent="0.25">
      <c r="A70" s="145" t="s">
        <v>118</v>
      </c>
      <c r="B70" s="145" t="s">
        <v>251</v>
      </c>
      <c r="C70" s="63">
        <v>1</v>
      </c>
      <c r="D70" s="63"/>
      <c r="E70" s="62"/>
      <c r="F70" s="62"/>
      <c r="G70" s="64"/>
      <c r="H70" s="64"/>
      <c r="I70" s="62"/>
      <c r="J70" s="58"/>
      <c r="K70" s="58"/>
      <c r="L70" s="58"/>
      <c r="M70" s="58"/>
    </row>
    <row r="71" spans="1:13" ht="15" hidden="1" customHeight="1" x14ac:dyDescent="0.25">
      <c r="A71" s="145" t="s">
        <v>113</v>
      </c>
      <c r="B71" s="145" t="s">
        <v>246</v>
      </c>
      <c r="C71" s="63">
        <v>0</v>
      </c>
      <c r="D71" s="63"/>
      <c r="E71" s="62"/>
      <c r="F71" s="62"/>
      <c r="G71" s="64"/>
      <c r="H71" s="64"/>
      <c r="I71" s="62"/>
      <c r="J71" s="58"/>
      <c r="K71" s="58"/>
      <c r="L71" s="58"/>
      <c r="M71" s="58"/>
    </row>
    <row r="72" spans="1:13" ht="15" hidden="1" customHeight="1" x14ac:dyDescent="0.25">
      <c r="A72" s="56" t="s">
        <v>85</v>
      </c>
      <c r="B72" s="145" t="s">
        <v>219</v>
      </c>
      <c r="C72" s="63">
        <v>9.9999997764825821E-3</v>
      </c>
      <c r="D72" s="63"/>
      <c r="E72" s="62"/>
      <c r="F72" s="62"/>
      <c r="G72" s="64"/>
      <c r="H72" s="64"/>
      <c r="I72" s="62"/>
      <c r="J72" s="58"/>
      <c r="K72" s="58"/>
      <c r="L72" s="58"/>
      <c r="M72" s="58"/>
    </row>
    <row r="73" spans="1:13" ht="15" hidden="1" customHeight="1" x14ac:dyDescent="0.25">
      <c r="A73" s="56" t="s">
        <v>115</v>
      </c>
      <c r="B73" s="145" t="s">
        <v>248</v>
      </c>
      <c r="C73" s="63">
        <v>45.700000762939453</v>
      </c>
      <c r="D73" s="63"/>
      <c r="E73" s="62"/>
      <c r="F73" s="62"/>
      <c r="G73" s="64"/>
      <c r="H73" s="64"/>
      <c r="I73" s="62"/>
      <c r="J73" s="58"/>
      <c r="K73" s="58"/>
      <c r="L73" s="58"/>
      <c r="M73" s="58"/>
    </row>
    <row r="74" spans="1:13" ht="15" hidden="1" customHeight="1" x14ac:dyDescent="0.25">
      <c r="A74" s="56" t="s">
        <v>155</v>
      </c>
      <c r="B74" s="145" t="s">
        <v>286</v>
      </c>
      <c r="C74" s="63">
        <v>0</v>
      </c>
      <c r="D74" s="63"/>
      <c r="E74" s="62"/>
      <c r="F74" s="62"/>
      <c r="G74" s="64"/>
      <c r="H74" s="64"/>
      <c r="I74" s="62"/>
      <c r="J74" s="58"/>
      <c r="K74" s="58"/>
      <c r="L74" s="58"/>
      <c r="M74" s="58"/>
    </row>
    <row r="75" spans="1:13" ht="15" hidden="1" customHeight="1" x14ac:dyDescent="0.25">
      <c r="A75" s="56" t="s">
        <v>119</v>
      </c>
      <c r="B75" s="145" t="s">
        <v>252</v>
      </c>
      <c r="C75" s="63">
        <v>0</v>
      </c>
      <c r="D75" s="63"/>
      <c r="E75" s="62"/>
      <c r="F75" s="62"/>
      <c r="G75" s="64"/>
      <c r="H75" s="64"/>
      <c r="I75" s="62"/>
      <c r="J75" s="58"/>
      <c r="K75" s="58"/>
      <c r="L75" s="58"/>
      <c r="M75" s="58"/>
    </row>
    <row r="76" spans="1:13" ht="15" hidden="1" customHeight="1" x14ac:dyDescent="0.25">
      <c r="A76" s="56" t="s">
        <v>121</v>
      </c>
      <c r="B76" s="145" t="s">
        <v>254</v>
      </c>
      <c r="C76" s="63">
        <v>43.299999237060547</v>
      </c>
      <c r="D76" s="63"/>
      <c r="E76" s="62"/>
      <c r="F76" s="62"/>
      <c r="G76" s="64"/>
      <c r="H76" s="64"/>
      <c r="I76" s="62"/>
      <c r="J76" s="58"/>
      <c r="K76" s="58"/>
      <c r="L76" s="58"/>
      <c r="M76" s="58"/>
    </row>
    <row r="77" spans="1:13" ht="15" hidden="1" customHeight="1" x14ac:dyDescent="0.25">
      <c r="A77" s="56" t="s">
        <v>125</v>
      </c>
      <c r="B77" s="145" t="s">
        <v>258</v>
      </c>
      <c r="C77" s="63">
        <v>0</v>
      </c>
      <c r="D77" s="63"/>
      <c r="E77" s="62"/>
      <c r="F77" s="62"/>
      <c r="G77" s="64"/>
      <c r="H77" s="64"/>
      <c r="I77" s="62"/>
      <c r="J77" s="58"/>
      <c r="K77" s="58"/>
      <c r="L77" s="58"/>
      <c r="M77" s="58"/>
    </row>
    <row r="78" spans="1:13" ht="15" hidden="1" customHeight="1" x14ac:dyDescent="0.25">
      <c r="A78" s="56" t="s">
        <v>126</v>
      </c>
      <c r="B78" s="145" t="s">
        <v>259</v>
      </c>
      <c r="C78" s="63">
        <v>0</v>
      </c>
      <c r="D78" s="63"/>
      <c r="E78" s="62"/>
      <c r="F78" s="62"/>
      <c r="G78" s="64"/>
      <c r="H78" s="64"/>
      <c r="I78" s="62"/>
      <c r="J78" s="58"/>
      <c r="K78" s="58"/>
      <c r="L78" s="58"/>
      <c r="M78" s="58"/>
    </row>
    <row r="79" spans="1:13" ht="15" hidden="1" customHeight="1" x14ac:dyDescent="0.25">
      <c r="A79" s="56" t="s">
        <v>127</v>
      </c>
      <c r="B79" s="145" t="s">
        <v>260</v>
      </c>
      <c r="C79" s="63">
        <v>0</v>
      </c>
      <c r="D79" s="63"/>
      <c r="E79" s="62"/>
      <c r="F79" s="62"/>
      <c r="G79" s="64"/>
      <c r="H79" s="64"/>
      <c r="I79" s="62"/>
      <c r="J79" s="58"/>
      <c r="K79" s="58"/>
      <c r="L79" s="58"/>
      <c r="M79" s="58"/>
    </row>
    <row r="80" spans="1:13" ht="15" hidden="1" customHeight="1" x14ac:dyDescent="0.25">
      <c r="A80" s="145" t="s">
        <v>128</v>
      </c>
      <c r="B80" s="145" t="s">
        <v>261</v>
      </c>
      <c r="C80" s="63">
        <v>0</v>
      </c>
      <c r="D80" s="63"/>
      <c r="E80" s="62"/>
      <c r="F80" s="62"/>
      <c r="G80" s="64"/>
      <c r="H80" s="64"/>
      <c r="I80" s="62"/>
      <c r="J80" s="58"/>
      <c r="K80" s="58"/>
      <c r="L80" s="58"/>
      <c r="M80" s="58"/>
    </row>
    <row r="81" spans="1:13" ht="15" hidden="1" customHeight="1" x14ac:dyDescent="0.25">
      <c r="A81" s="56" t="s">
        <v>130</v>
      </c>
      <c r="B81" s="145" t="s">
        <v>437</v>
      </c>
      <c r="C81" s="63">
        <v>0</v>
      </c>
      <c r="D81" s="63"/>
      <c r="E81" s="62"/>
      <c r="F81" s="62"/>
      <c r="G81" s="64"/>
      <c r="H81" s="64"/>
      <c r="I81" s="62"/>
      <c r="J81" s="58"/>
      <c r="K81" s="58"/>
      <c r="L81" s="58"/>
      <c r="M81" s="58"/>
    </row>
    <row r="82" spans="1:13" ht="15" hidden="1" customHeight="1" x14ac:dyDescent="0.25">
      <c r="A82" s="56" t="s">
        <v>117</v>
      </c>
      <c r="B82" s="145" t="s">
        <v>250</v>
      </c>
      <c r="C82" s="63">
        <v>37.400001525878906</v>
      </c>
      <c r="D82" s="63"/>
      <c r="E82" s="62"/>
      <c r="F82" s="62"/>
      <c r="G82" s="64"/>
      <c r="H82" s="64"/>
      <c r="I82" s="62"/>
      <c r="J82" s="58"/>
      <c r="K82" s="58"/>
      <c r="L82" s="58"/>
      <c r="M82" s="58"/>
    </row>
    <row r="83" spans="1:13" ht="15" hidden="1" customHeight="1" x14ac:dyDescent="0.25">
      <c r="A83" s="56" t="s">
        <v>132</v>
      </c>
      <c r="B83" s="145" t="s">
        <v>265</v>
      </c>
      <c r="C83" s="63">
        <v>0</v>
      </c>
      <c r="D83" s="63"/>
      <c r="E83" s="62"/>
      <c r="F83" s="62"/>
      <c r="G83" s="64"/>
      <c r="H83" s="64"/>
      <c r="I83" s="62"/>
      <c r="J83" s="58"/>
      <c r="K83" s="58"/>
      <c r="L83" s="58"/>
      <c r="M83" s="58"/>
    </row>
    <row r="84" spans="1:13" ht="15" hidden="1" customHeight="1" x14ac:dyDescent="0.25">
      <c r="A84" s="56" t="s">
        <v>134</v>
      </c>
      <c r="B84" s="145" t="s">
        <v>267</v>
      </c>
      <c r="C84" s="63">
        <v>0</v>
      </c>
      <c r="D84" s="63"/>
      <c r="E84" s="62"/>
      <c r="F84" s="62"/>
      <c r="G84" s="64"/>
      <c r="H84" s="64"/>
      <c r="I84" s="62"/>
      <c r="J84" s="58"/>
      <c r="K84" s="58"/>
      <c r="L84" s="58"/>
      <c r="M84" s="58"/>
    </row>
    <row r="85" spans="1:13" ht="15" hidden="1" customHeight="1" x14ac:dyDescent="0.25">
      <c r="A85" s="56" t="s">
        <v>136</v>
      </c>
      <c r="B85" s="145" t="s">
        <v>269</v>
      </c>
      <c r="C85" s="63">
        <v>0</v>
      </c>
      <c r="D85" s="63"/>
      <c r="E85" s="62"/>
      <c r="F85" s="62"/>
      <c r="G85" s="64"/>
      <c r="H85" s="64"/>
      <c r="I85" s="62"/>
      <c r="J85" s="58"/>
      <c r="K85" s="58"/>
      <c r="L85" s="58"/>
      <c r="M85" s="58"/>
    </row>
    <row r="86" spans="1:13" ht="15" hidden="1" customHeight="1" x14ac:dyDescent="0.25">
      <c r="A86" s="56" t="s">
        <v>144</v>
      </c>
      <c r="B86" s="145" t="s">
        <v>275</v>
      </c>
      <c r="C86" s="63">
        <v>0</v>
      </c>
      <c r="D86" s="63"/>
      <c r="E86" s="62"/>
      <c r="F86" s="62"/>
      <c r="G86" s="64"/>
      <c r="H86" s="64"/>
      <c r="I86" s="62"/>
      <c r="J86" s="58"/>
      <c r="K86" s="58"/>
      <c r="L86" s="58"/>
      <c r="M86" s="58"/>
    </row>
    <row r="87" spans="1:13" ht="15" hidden="1" customHeight="1" x14ac:dyDescent="0.25">
      <c r="A87" s="56" t="s">
        <v>73</v>
      </c>
      <c r="B87" s="145" t="s">
        <v>208</v>
      </c>
      <c r="C87" s="63">
        <v>0.80000001192092896</v>
      </c>
      <c r="D87" s="63"/>
      <c r="E87" s="62"/>
      <c r="F87" s="62"/>
      <c r="G87" s="64"/>
      <c r="H87" s="64"/>
      <c r="I87" s="62"/>
      <c r="J87" s="58"/>
      <c r="K87" s="58"/>
      <c r="L87" s="58"/>
      <c r="M87" s="58"/>
    </row>
    <row r="88" spans="1:13" ht="15" hidden="1" customHeight="1" x14ac:dyDescent="0.25">
      <c r="A88" s="56" t="s">
        <v>154</v>
      </c>
      <c r="B88" s="145" t="s">
        <v>285</v>
      </c>
      <c r="C88" s="63">
        <v>0</v>
      </c>
      <c r="D88" s="63"/>
      <c r="E88" s="62"/>
      <c r="F88" s="62"/>
      <c r="G88" s="64"/>
      <c r="H88" s="64"/>
      <c r="I88" s="62"/>
      <c r="J88" s="58"/>
      <c r="K88" s="58"/>
      <c r="L88" s="58"/>
      <c r="M88" s="58"/>
    </row>
    <row r="89" spans="1:13" ht="15" hidden="1" customHeight="1" x14ac:dyDescent="0.25">
      <c r="A89" s="56" t="s">
        <v>150</v>
      </c>
      <c r="B89" s="145" t="s">
        <v>281</v>
      </c>
      <c r="C89" s="63">
        <v>0</v>
      </c>
      <c r="D89" s="63"/>
      <c r="E89" s="62"/>
      <c r="F89" s="62"/>
      <c r="G89" s="64"/>
      <c r="H89" s="64"/>
      <c r="I89" s="62"/>
      <c r="J89" s="58"/>
      <c r="K89" s="58"/>
      <c r="L89" s="58"/>
      <c r="M89" s="58"/>
    </row>
    <row r="90" spans="1:13" ht="15" hidden="1" customHeight="1" x14ac:dyDescent="0.25">
      <c r="A90" s="56" t="s">
        <v>141</v>
      </c>
      <c r="B90" s="145" t="s">
        <v>272</v>
      </c>
      <c r="C90" s="63">
        <v>0</v>
      </c>
      <c r="D90" s="63"/>
      <c r="E90" s="62"/>
      <c r="F90" s="62"/>
      <c r="G90" s="64"/>
      <c r="H90" s="64"/>
      <c r="I90" s="62"/>
      <c r="J90" s="58"/>
      <c r="K90" s="58"/>
      <c r="L90" s="58"/>
      <c r="M90" s="58"/>
    </row>
    <row r="91" spans="1:13" ht="15" hidden="1" customHeight="1" x14ac:dyDescent="0.25">
      <c r="A91" s="56" t="s">
        <v>142</v>
      </c>
      <c r="B91" s="145" t="s">
        <v>273</v>
      </c>
      <c r="C91" s="63">
        <v>0</v>
      </c>
      <c r="D91" s="63"/>
      <c r="E91" s="62"/>
      <c r="F91" s="62"/>
      <c r="G91" s="64"/>
      <c r="H91" s="64"/>
      <c r="I91" s="62"/>
      <c r="J91" s="58"/>
      <c r="K91" s="58"/>
      <c r="L91" s="58"/>
      <c r="M91" s="58"/>
    </row>
    <row r="92" spans="1:13" ht="15" hidden="1" customHeight="1" x14ac:dyDescent="0.25">
      <c r="A92" s="56" t="s">
        <v>63</v>
      </c>
      <c r="B92" s="145" t="s">
        <v>198</v>
      </c>
      <c r="C92" s="63">
        <v>4</v>
      </c>
      <c r="D92" s="63"/>
      <c r="E92" s="62"/>
      <c r="F92" s="62"/>
      <c r="G92" s="64"/>
      <c r="H92" s="64"/>
      <c r="I92" s="62"/>
      <c r="J92" s="58"/>
      <c r="K92" s="58"/>
      <c r="L92" s="58"/>
      <c r="M92" s="58"/>
    </row>
    <row r="93" spans="1:13" ht="15" hidden="1" customHeight="1" x14ac:dyDescent="0.25">
      <c r="A93" s="56" t="s">
        <v>78</v>
      </c>
      <c r="B93" s="145" t="s">
        <v>212</v>
      </c>
      <c r="C93" s="63">
        <v>0.5</v>
      </c>
      <c r="D93" s="63"/>
      <c r="E93" s="62"/>
      <c r="F93" s="62"/>
      <c r="G93" s="64"/>
      <c r="H93" s="64"/>
      <c r="I93" s="62"/>
      <c r="J93" s="58"/>
      <c r="K93" s="58"/>
      <c r="L93" s="58"/>
      <c r="M93" s="58"/>
    </row>
    <row r="94" spans="1:13" ht="15" hidden="1" customHeight="1" x14ac:dyDescent="0.25">
      <c r="A94" s="56" t="s">
        <v>1137</v>
      </c>
      <c r="B94" s="145" t="s">
        <v>1141</v>
      </c>
      <c r="C94" s="63">
        <v>1.5</v>
      </c>
      <c r="D94" s="63"/>
      <c r="E94" s="62"/>
      <c r="F94" s="62"/>
      <c r="G94" s="64"/>
      <c r="H94" s="64"/>
      <c r="I94" s="62"/>
      <c r="J94" s="58"/>
      <c r="K94" s="58"/>
      <c r="L94" s="58"/>
      <c r="M94" s="58"/>
    </row>
    <row r="95" spans="1:13" ht="15" hidden="1" customHeight="1" x14ac:dyDescent="0.25">
      <c r="A95" s="145" t="s">
        <v>768</v>
      </c>
      <c r="B95" s="145" t="s">
        <v>688</v>
      </c>
      <c r="C95" s="63">
        <v>0.5</v>
      </c>
      <c r="D95" s="63"/>
      <c r="E95" s="62"/>
      <c r="F95" s="62"/>
      <c r="G95" s="64"/>
      <c r="H95" s="64"/>
      <c r="I95" s="62"/>
      <c r="J95" s="58"/>
      <c r="K95" s="58"/>
      <c r="L95" s="58"/>
      <c r="M95" s="58"/>
    </row>
    <row r="96" spans="1:13" ht="15" hidden="1" customHeight="1" x14ac:dyDescent="0.25">
      <c r="A96" s="56" t="s">
        <v>69</v>
      </c>
      <c r="B96" s="145" t="s">
        <v>204</v>
      </c>
      <c r="C96" s="63">
        <v>0</v>
      </c>
      <c r="D96" s="63"/>
      <c r="E96" s="62"/>
      <c r="F96" s="62"/>
      <c r="G96" s="64"/>
      <c r="H96" s="64"/>
      <c r="I96" s="62"/>
      <c r="J96" s="58"/>
      <c r="K96" s="58"/>
      <c r="L96" s="58"/>
      <c r="M96" s="58"/>
    </row>
    <row r="97" spans="1:13" ht="15" hidden="1" customHeight="1" x14ac:dyDescent="0.25">
      <c r="A97" s="56" t="s">
        <v>301</v>
      </c>
      <c r="B97" s="145" t="s">
        <v>315</v>
      </c>
      <c r="C97" s="63">
        <v>0</v>
      </c>
      <c r="D97" s="63"/>
      <c r="E97" s="62"/>
      <c r="F97" s="62"/>
      <c r="G97" s="64"/>
      <c r="H97" s="64"/>
      <c r="I97" s="62"/>
      <c r="J97" s="58"/>
      <c r="K97" s="58"/>
      <c r="L97" s="58"/>
      <c r="M97" s="58"/>
    </row>
    <row r="98" spans="1:13" ht="15" hidden="1" customHeight="1" x14ac:dyDescent="0.25">
      <c r="A98" s="56" t="s">
        <v>100</v>
      </c>
      <c r="B98" s="145" t="s">
        <v>233</v>
      </c>
      <c r="C98" s="63">
        <v>35</v>
      </c>
      <c r="D98" s="63"/>
      <c r="E98" s="62"/>
      <c r="F98" s="62"/>
      <c r="G98" s="64"/>
      <c r="H98" s="64"/>
      <c r="I98" s="62"/>
      <c r="J98" s="58"/>
      <c r="K98" s="58"/>
      <c r="L98" s="58"/>
      <c r="M98" s="58"/>
    </row>
    <row r="99" spans="1:13" ht="15" hidden="1" customHeight="1" x14ac:dyDescent="0.25">
      <c r="A99" s="56" t="s">
        <v>292</v>
      </c>
      <c r="B99" s="145" t="s">
        <v>308</v>
      </c>
      <c r="C99" s="63">
        <v>0</v>
      </c>
      <c r="D99" s="63"/>
      <c r="E99" s="62"/>
      <c r="F99" s="62"/>
      <c r="G99" s="64"/>
      <c r="H99" s="64"/>
      <c r="I99" s="62"/>
      <c r="J99" s="58"/>
      <c r="K99" s="58"/>
      <c r="L99" s="58"/>
      <c r="M99" s="58"/>
    </row>
    <row r="100" spans="1:13" ht="15" hidden="1" customHeight="1" x14ac:dyDescent="0.25">
      <c r="A100" s="56" t="s">
        <v>293</v>
      </c>
      <c r="B100" s="145" t="s">
        <v>309</v>
      </c>
      <c r="C100" s="63">
        <v>0</v>
      </c>
      <c r="D100" s="63"/>
      <c r="E100" s="62"/>
      <c r="F100" s="62"/>
      <c r="G100" s="64"/>
      <c r="H100" s="64"/>
      <c r="I100" s="62"/>
      <c r="J100" s="58"/>
      <c r="K100" s="58"/>
      <c r="L100" s="58"/>
      <c r="M100" s="58"/>
    </row>
    <row r="101" spans="1:13" ht="15" hidden="1" customHeight="1" x14ac:dyDescent="0.25">
      <c r="A101" s="56" t="s">
        <v>99</v>
      </c>
      <c r="B101" s="145" t="s">
        <v>232</v>
      </c>
      <c r="C101" s="63">
        <v>52.5</v>
      </c>
      <c r="D101" s="63"/>
      <c r="E101" s="62"/>
      <c r="F101" s="62"/>
      <c r="G101" s="64"/>
      <c r="H101" s="64"/>
      <c r="I101" s="62"/>
      <c r="J101" s="58"/>
      <c r="K101" s="58"/>
      <c r="L101" s="58"/>
      <c r="M101" s="58"/>
    </row>
    <row r="102" spans="1:13" ht="15" hidden="1" customHeight="1" x14ac:dyDescent="0.25">
      <c r="A102" s="56" t="s">
        <v>120</v>
      </c>
      <c r="B102" s="145" t="s">
        <v>253</v>
      </c>
      <c r="C102" s="63">
        <v>13</v>
      </c>
      <c r="D102" s="63"/>
      <c r="E102" s="62"/>
      <c r="F102" s="62"/>
      <c r="G102" s="64"/>
      <c r="H102" s="64"/>
      <c r="I102" s="62"/>
      <c r="J102" s="58"/>
      <c r="K102" s="58"/>
      <c r="L102" s="58"/>
      <c r="M102" s="58"/>
    </row>
    <row r="103" spans="1:13" ht="15" hidden="1" customHeight="1" x14ac:dyDescent="0.25">
      <c r="A103" s="56" t="s">
        <v>129</v>
      </c>
      <c r="B103" s="145" t="s">
        <v>262</v>
      </c>
      <c r="C103" s="63">
        <v>0</v>
      </c>
      <c r="D103" s="63"/>
      <c r="E103" s="62"/>
      <c r="F103" s="62"/>
      <c r="G103" s="64"/>
      <c r="H103" s="64"/>
      <c r="I103" s="62"/>
      <c r="J103" s="58"/>
      <c r="K103" s="58"/>
      <c r="L103" s="58"/>
      <c r="M103" s="58"/>
    </row>
    <row r="104" spans="1:13" ht="15" hidden="1" customHeight="1" x14ac:dyDescent="0.25">
      <c r="A104" s="56" t="s">
        <v>58</v>
      </c>
      <c r="B104" s="145" t="s">
        <v>193</v>
      </c>
      <c r="C104" s="63">
        <v>0.10000000149011612</v>
      </c>
      <c r="D104" s="63"/>
      <c r="E104" s="62"/>
      <c r="F104" s="62"/>
      <c r="G104" s="64"/>
      <c r="H104" s="64"/>
      <c r="I104" s="62"/>
      <c r="J104" s="58"/>
      <c r="K104" s="58"/>
      <c r="L104" s="58"/>
      <c r="M104" s="58"/>
    </row>
    <row r="105" spans="1:13" ht="15" hidden="1" customHeight="1" x14ac:dyDescent="0.25">
      <c r="A105" s="56" t="s">
        <v>294</v>
      </c>
      <c r="B105" s="145" t="s">
        <v>310</v>
      </c>
      <c r="C105" s="63">
        <v>0</v>
      </c>
      <c r="D105" s="63"/>
      <c r="E105" s="62"/>
      <c r="F105" s="62"/>
      <c r="G105" s="64"/>
      <c r="H105" s="64"/>
      <c r="I105" s="62"/>
      <c r="J105" s="58"/>
      <c r="K105" s="58"/>
      <c r="L105" s="58"/>
      <c r="M105" s="58"/>
    </row>
    <row r="106" spans="1:13" ht="15" hidden="1" customHeight="1" x14ac:dyDescent="0.25">
      <c r="A106" s="56" t="s">
        <v>500</v>
      </c>
      <c r="B106" s="145" t="s">
        <v>501</v>
      </c>
      <c r="C106" s="63">
        <v>0</v>
      </c>
      <c r="D106" s="63"/>
      <c r="E106" s="62"/>
      <c r="F106" s="62"/>
      <c r="G106" s="64"/>
      <c r="H106" s="64"/>
      <c r="I106" s="62"/>
      <c r="J106" s="58"/>
      <c r="K106" s="58"/>
      <c r="L106" s="58"/>
      <c r="M106" s="58"/>
    </row>
    <row r="107" spans="1:13" ht="15" hidden="1" customHeight="1" x14ac:dyDescent="0.25">
      <c r="A107" s="56" t="s">
        <v>62</v>
      </c>
      <c r="B107" s="145" t="s">
        <v>197</v>
      </c>
      <c r="C107" s="63">
        <v>1.2000000476837158</v>
      </c>
      <c r="D107" s="63"/>
      <c r="E107" s="62"/>
      <c r="F107" s="62"/>
      <c r="G107" s="64"/>
      <c r="H107" s="64"/>
      <c r="I107" s="62"/>
      <c r="J107" s="58"/>
      <c r="K107" s="58"/>
      <c r="L107" s="58"/>
      <c r="M107" s="58"/>
    </row>
    <row r="108" spans="1:13" ht="15" hidden="1" customHeight="1" x14ac:dyDescent="0.25">
      <c r="A108" s="56" t="s">
        <v>75</v>
      </c>
      <c r="B108" s="145" t="s">
        <v>209</v>
      </c>
      <c r="C108" s="63">
        <v>0</v>
      </c>
      <c r="D108" s="63"/>
      <c r="E108" s="62"/>
      <c r="F108" s="62"/>
      <c r="G108" s="64"/>
      <c r="H108" s="64"/>
      <c r="I108" s="62"/>
      <c r="J108" s="58"/>
      <c r="K108" s="58"/>
      <c r="L108" s="58"/>
      <c r="M108" s="58"/>
    </row>
    <row r="109" spans="1:13" ht="15" hidden="1" customHeight="1" x14ac:dyDescent="0.25">
      <c r="A109" s="58" t="s">
        <v>70</v>
      </c>
      <c r="B109" s="58" t="s">
        <v>205</v>
      </c>
      <c r="C109" s="343">
        <v>0</v>
      </c>
      <c r="D109" s="58"/>
      <c r="E109" s="58"/>
      <c r="F109" s="58"/>
      <c r="G109" s="55"/>
      <c r="H109" s="55"/>
      <c r="I109" s="58"/>
      <c r="J109" s="58"/>
      <c r="K109" s="58"/>
      <c r="L109" s="58"/>
      <c r="M109" s="58"/>
    </row>
    <row r="110" spans="1:13" ht="15" customHeight="1" x14ac:dyDescent="0.25">
      <c r="A110" s="58"/>
      <c r="B110" s="58"/>
      <c r="C110" s="58" t="s">
        <v>354</v>
      </c>
      <c r="D110" s="58"/>
      <c r="E110" s="58"/>
      <c r="F110" s="58"/>
      <c r="G110" s="55"/>
      <c r="H110" s="55"/>
      <c r="I110" s="58"/>
      <c r="J110" s="58"/>
      <c r="K110" s="58"/>
      <c r="L110" s="58"/>
      <c r="M110" s="58"/>
    </row>
    <row r="111" spans="1:13" ht="15" customHeight="1" x14ac:dyDescent="0.25">
      <c r="A111" s="58"/>
      <c r="B111" s="58"/>
      <c r="C111" s="58"/>
      <c r="D111" s="58"/>
      <c r="E111" s="58"/>
      <c r="F111" s="58"/>
      <c r="G111" s="55"/>
      <c r="H111" s="55"/>
      <c r="I111" s="58"/>
      <c r="J111" s="58"/>
      <c r="K111" s="58"/>
      <c r="L111" s="58"/>
      <c r="M111" s="58"/>
    </row>
    <row r="112" spans="1:13" ht="15" customHeight="1" x14ac:dyDescent="0.25">
      <c r="A112" s="58"/>
      <c r="B112" s="58"/>
      <c r="C112" s="58"/>
      <c r="D112" s="58"/>
      <c r="E112" s="58"/>
      <c r="F112" s="58"/>
      <c r="G112" s="55"/>
      <c r="H112" s="55"/>
      <c r="I112" s="58"/>
      <c r="J112" s="58"/>
      <c r="K112" s="58"/>
      <c r="L112" s="58"/>
      <c r="M112" s="58"/>
    </row>
    <row r="113" spans="1:13" ht="15" customHeight="1" x14ac:dyDescent="0.25">
      <c r="A113" s="58"/>
      <c r="B113" s="58"/>
      <c r="C113" s="58"/>
      <c r="D113" s="58"/>
      <c r="E113" s="58"/>
      <c r="F113" s="58"/>
      <c r="G113" s="55"/>
      <c r="H113" s="55"/>
      <c r="I113" s="58"/>
      <c r="J113" s="58"/>
      <c r="K113" s="58"/>
      <c r="L113" s="58"/>
      <c r="M113" s="58"/>
    </row>
    <row r="114" spans="1:13" ht="15" customHeight="1" x14ac:dyDescent="0.25">
      <c r="A114" s="58"/>
      <c r="B114" s="58"/>
      <c r="C114" s="58"/>
      <c r="D114" s="58"/>
      <c r="E114" s="58"/>
      <c r="F114" s="58"/>
      <c r="G114" s="55"/>
      <c r="H114" s="55"/>
      <c r="I114" s="58"/>
      <c r="J114" s="58"/>
      <c r="K114" s="58"/>
      <c r="L114" s="58"/>
      <c r="M114" s="58"/>
    </row>
    <row r="115" spans="1:13" ht="15" customHeight="1" x14ac:dyDescent="0.25">
      <c r="A115" s="58"/>
      <c r="B115" s="58"/>
      <c r="C115" s="58"/>
      <c r="D115" s="58"/>
      <c r="E115" s="58"/>
      <c r="F115" s="58"/>
      <c r="G115" s="55"/>
      <c r="H115" s="55"/>
      <c r="I115" s="58"/>
      <c r="J115" s="58"/>
      <c r="K115" s="58"/>
      <c r="L115" s="58"/>
      <c r="M115" s="58"/>
    </row>
    <row r="116" spans="1:13" ht="15" customHeight="1" x14ac:dyDescent="0.25">
      <c r="A116" s="58"/>
      <c r="B116" s="58"/>
      <c r="C116" s="58"/>
      <c r="D116" s="58"/>
      <c r="E116" s="58"/>
      <c r="F116" s="58"/>
      <c r="G116" s="55"/>
      <c r="H116" s="55"/>
      <c r="I116" s="58"/>
      <c r="J116" s="58"/>
      <c r="K116" s="58"/>
      <c r="L116" s="58"/>
      <c r="M116" s="58"/>
    </row>
    <row r="117" spans="1:13" ht="15" customHeight="1" x14ac:dyDescent="0.25">
      <c r="A117" s="58"/>
      <c r="B117" s="58"/>
      <c r="C117" s="58"/>
      <c r="D117" s="58"/>
      <c r="E117" s="58"/>
      <c r="F117" s="58"/>
      <c r="G117" s="55"/>
      <c r="H117" s="55"/>
      <c r="I117" s="58"/>
      <c r="J117" s="58"/>
      <c r="K117" s="58"/>
      <c r="L117" s="58"/>
      <c r="M117" s="58"/>
    </row>
    <row r="118" spans="1:13" ht="15" customHeight="1" x14ac:dyDescent="0.25">
      <c r="A118" s="58"/>
      <c r="B118" s="58"/>
      <c r="C118" s="58"/>
      <c r="D118" s="58"/>
      <c r="E118" s="58"/>
      <c r="F118" s="58"/>
      <c r="G118" s="55"/>
      <c r="H118" s="55"/>
      <c r="I118" s="58"/>
      <c r="J118" s="58"/>
      <c r="K118" s="58"/>
      <c r="L118" s="58"/>
      <c r="M118" s="58"/>
    </row>
    <row r="119" spans="1:13" ht="15" customHeight="1" x14ac:dyDescent="0.25">
      <c r="A119" s="58"/>
      <c r="B119" s="58"/>
      <c r="C119" s="58"/>
      <c r="D119" s="58"/>
      <c r="E119" s="58"/>
      <c r="F119" s="58"/>
      <c r="G119" s="55"/>
      <c r="H119" s="55"/>
      <c r="I119" s="58"/>
      <c r="J119" s="58"/>
      <c r="K119" s="58"/>
      <c r="L119" s="58"/>
      <c r="M119" s="58"/>
    </row>
    <row r="120" spans="1:13" x14ac:dyDescent="0.25">
      <c r="A120" s="58"/>
      <c r="B120" s="58"/>
      <c r="C120" s="58"/>
      <c r="D120" s="58"/>
      <c r="E120" s="58"/>
      <c r="F120" s="58"/>
      <c r="G120" s="55"/>
      <c r="H120" s="55"/>
      <c r="I120" s="58"/>
      <c r="J120" s="58"/>
      <c r="K120" s="58"/>
      <c r="L120" s="58"/>
      <c r="M120" s="58"/>
    </row>
    <row r="121" spans="1:13" x14ac:dyDescent="0.25">
      <c r="A121" s="58"/>
      <c r="B121" s="58"/>
      <c r="C121" s="58"/>
      <c r="D121" s="58"/>
      <c r="E121" s="58"/>
      <c r="F121" s="58"/>
      <c r="G121" s="55"/>
      <c r="H121" s="55"/>
      <c r="I121" s="58"/>
      <c r="J121" s="58"/>
      <c r="K121" s="58"/>
      <c r="L121" s="58"/>
      <c r="M121" s="58"/>
    </row>
    <row r="122" spans="1:13" x14ac:dyDescent="0.25">
      <c r="A122" s="58"/>
      <c r="B122" s="58"/>
      <c r="C122" s="58"/>
      <c r="D122" s="58"/>
      <c r="E122" s="58"/>
      <c r="F122" s="58"/>
      <c r="G122" s="55"/>
      <c r="H122" s="55"/>
      <c r="I122" s="58"/>
      <c r="J122" s="58"/>
      <c r="K122" s="58"/>
      <c r="L122" s="58"/>
      <c r="M122" s="58"/>
    </row>
    <row r="123" spans="1:13" x14ac:dyDescent="0.25">
      <c r="A123" s="58"/>
      <c r="B123" s="58"/>
      <c r="C123" s="58"/>
      <c r="D123" s="58"/>
      <c r="E123" s="58"/>
      <c r="F123" s="58"/>
      <c r="G123" s="55"/>
      <c r="H123" s="55"/>
      <c r="I123" s="58"/>
      <c r="J123" s="58"/>
      <c r="K123" s="58"/>
      <c r="L123" s="58"/>
      <c r="M123" s="58"/>
    </row>
    <row r="124" spans="1:13" x14ac:dyDescent="0.25">
      <c r="A124" s="58"/>
      <c r="B124" s="58"/>
      <c r="C124" s="58"/>
      <c r="D124" s="58"/>
      <c r="E124" s="58"/>
      <c r="F124" s="58"/>
      <c r="G124" s="55"/>
      <c r="H124" s="55"/>
      <c r="I124" s="58"/>
      <c r="J124" s="58"/>
      <c r="K124" s="58"/>
      <c r="L124" s="58"/>
      <c r="M124" s="58"/>
    </row>
    <row r="125" spans="1:13" x14ac:dyDescent="0.25">
      <c r="A125" s="58"/>
      <c r="B125" s="58"/>
      <c r="C125" s="58"/>
      <c r="D125" s="58"/>
      <c r="E125" s="58"/>
      <c r="F125" s="58"/>
      <c r="G125" s="55"/>
      <c r="H125" s="55"/>
      <c r="I125" s="58"/>
      <c r="J125" s="58"/>
      <c r="K125" s="58"/>
      <c r="L125" s="58"/>
      <c r="M125" s="58"/>
    </row>
    <row r="126" spans="1:13" x14ac:dyDescent="0.25">
      <c r="A126" s="58"/>
      <c r="B126" s="58"/>
      <c r="C126" s="58"/>
      <c r="D126" s="58"/>
      <c r="E126" s="58"/>
      <c r="F126" s="58"/>
      <c r="G126" s="55"/>
      <c r="H126" s="55"/>
      <c r="I126" s="58"/>
      <c r="J126" s="58"/>
      <c r="K126" s="58"/>
      <c r="L126" s="58"/>
      <c r="M126" s="58"/>
    </row>
    <row r="127" spans="1:13" x14ac:dyDescent="0.25">
      <c r="A127" s="58"/>
      <c r="B127" s="58"/>
      <c r="C127" s="58"/>
      <c r="D127" s="58"/>
      <c r="E127" s="58"/>
      <c r="F127" s="58"/>
      <c r="G127" s="55"/>
      <c r="H127" s="55"/>
      <c r="I127" s="58"/>
      <c r="J127" s="58"/>
      <c r="K127" s="58"/>
      <c r="L127" s="58"/>
      <c r="M127" s="58"/>
    </row>
    <row r="128" spans="1:13" ht="16.5" customHeight="1" x14ac:dyDescent="0.25">
      <c r="A128" s="58"/>
      <c r="B128" s="58"/>
      <c r="C128" s="58"/>
      <c r="D128" s="58"/>
      <c r="E128" s="58"/>
      <c r="F128" s="58"/>
      <c r="G128" s="55"/>
      <c r="H128" s="55"/>
      <c r="I128" s="58"/>
      <c r="J128" s="58"/>
      <c r="K128" s="58"/>
      <c r="L128" s="58"/>
      <c r="M128" s="58"/>
    </row>
    <row r="129" spans="1:13" x14ac:dyDescent="0.25">
      <c r="A129" s="58"/>
      <c r="B129" s="58"/>
      <c r="C129" s="58"/>
      <c r="D129" s="58"/>
      <c r="E129" s="58"/>
      <c r="F129" s="58"/>
      <c r="G129" s="55"/>
      <c r="H129" s="55"/>
      <c r="I129" s="58"/>
      <c r="J129" s="58"/>
      <c r="K129" s="58"/>
      <c r="L129" s="58"/>
      <c r="M129" s="58"/>
    </row>
    <row r="130" spans="1:13" x14ac:dyDescent="0.25">
      <c r="A130" s="58"/>
      <c r="B130" s="58"/>
      <c r="C130" s="58"/>
      <c r="D130" s="58"/>
      <c r="E130" s="58"/>
      <c r="F130" s="58"/>
      <c r="G130" s="55"/>
      <c r="H130" s="55"/>
      <c r="I130" s="58"/>
      <c r="J130" s="58"/>
      <c r="K130" s="58"/>
      <c r="L130" s="58"/>
      <c r="M130" s="58"/>
    </row>
    <row r="131" spans="1:13" x14ac:dyDescent="0.25">
      <c r="A131" s="58"/>
      <c r="B131" s="58"/>
      <c r="C131" s="58"/>
      <c r="D131" s="58"/>
      <c r="E131" s="58"/>
      <c r="F131" s="58"/>
      <c r="G131" s="55"/>
      <c r="H131" s="55"/>
      <c r="I131" s="58"/>
      <c r="J131" s="58"/>
      <c r="K131" s="58"/>
      <c r="L131" s="58"/>
      <c r="M131" s="58"/>
    </row>
    <row r="132" spans="1:13" x14ac:dyDescent="0.25">
      <c r="A132" s="58"/>
      <c r="B132" s="58"/>
      <c r="C132" s="58"/>
      <c r="D132" s="58"/>
      <c r="E132" s="58"/>
      <c r="F132" s="58"/>
      <c r="G132" s="55"/>
      <c r="H132" s="55"/>
      <c r="I132" s="58"/>
      <c r="J132" s="58"/>
      <c r="K132" s="58"/>
      <c r="L132" s="58"/>
      <c r="M132" s="58"/>
    </row>
    <row r="133" spans="1:13" x14ac:dyDescent="0.25">
      <c r="A133" s="58"/>
      <c r="B133" s="58"/>
      <c r="C133" s="58"/>
      <c r="D133" s="58"/>
      <c r="E133" s="58"/>
      <c r="F133" s="58"/>
      <c r="G133" s="55"/>
      <c r="H133" s="55"/>
      <c r="I133" s="58"/>
      <c r="J133" s="58"/>
      <c r="K133" s="58"/>
      <c r="L133" s="58"/>
      <c r="M133" s="58"/>
    </row>
    <row r="134" spans="1:13" x14ac:dyDescent="0.25">
      <c r="A134" s="58"/>
      <c r="B134" s="58"/>
      <c r="C134" s="58"/>
      <c r="D134" s="58"/>
      <c r="E134" s="58"/>
      <c r="F134" s="58"/>
      <c r="G134" s="55"/>
      <c r="H134" s="55"/>
      <c r="I134" s="58"/>
      <c r="J134" s="58"/>
      <c r="K134" s="58"/>
      <c r="L134" s="58"/>
      <c r="M134" s="58"/>
    </row>
    <row r="135" spans="1:13" x14ac:dyDescent="0.25">
      <c r="A135" s="58"/>
      <c r="B135" s="58"/>
      <c r="C135" s="58"/>
      <c r="D135" s="58"/>
      <c r="E135" s="58"/>
      <c r="F135" s="58"/>
      <c r="G135" s="55"/>
      <c r="H135" s="55"/>
      <c r="I135" s="58"/>
      <c r="J135" s="58"/>
      <c r="K135" s="58"/>
      <c r="L135" s="58"/>
      <c r="M135" s="58"/>
    </row>
    <row r="136" spans="1:13" x14ac:dyDescent="0.25">
      <c r="A136" s="58"/>
      <c r="B136" s="58"/>
      <c r="C136" s="58"/>
      <c r="D136" s="58"/>
      <c r="E136" s="58"/>
      <c r="F136" s="58"/>
      <c r="G136" s="55"/>
      <c r="H136" s="55"/>
      <c r="I136" s="58"/>
      <c r="J136" s="58"/>
      <c r="K136" s="58"/>
      <c r="L136" s="58"/>
      <c r="M136" s="58"/>
    </row>
    <row r="137" spans="1:13" x14ac:dyDescent="0.25">
      <c r="A137" s="58"/>
      <c r="B137" s="58"/>
      <c r="C137" s="58"/>
      <c r="D137" s="58"/>
      <c r="E137" s="58"/>
      <c r="F137" s="58"/>
      <c r="G137" s="55"/>
      <c r="H137" s="55"/>
      <c r="I137" s="58"/>
      <c r="J137" s="58"/>
      <c r="K137" s="58"/>
      <c r="L137" s="58"/>
      <c r="M137" s="58"/>
    </row>
    <row r="138" spans="1:13" x14ac:dyDescent="0.25">
      <c r="A138" s="58"/>
      <c r="B138" s="58"/>
      <c r="C138" s="58"/>
      <c r="D138" s="58"/>
      <c r="E138" s="58"/>
      <c r="F138" s="58"/>
      <c r="G138" s="55"/>
      <c r="H138" s="55"/>
      <c r="I138" s="58"/>
      <c r="J138" s="58"/>
      <c r="K138" s="58"/>
      <c r="L138" s="58"/>
      <c r="M138" s="58"/>
    </row>
    <row r="139" spans="1:13" x14ac:dyDescent="0.25">
      <c r="A139" s="58"/>
      <c r="B139" s="58"/>
      <c r="C139" s="58"/>
      <c r="D139" s="58"/>
      <c r="E139" s="58"/>
      <c r="F139" s="58"/>
      <c r="G139" s="55"/>
      <c r="H139" s="55"/>
      <c r="I139" s="58"/>
      <c r="J139" s="58"/>
      <c r="K139" s="58"/>
      <c r="L139" s="58"/>
      <c r="M139" s="58"/>
    </row>
    <row r="140" spans="1:13" x14ac:dyDescent="0.25">
      <c r="A140" s="58"/>
      <c r="B140" s="58"/>
      <c r="C140" s="58"/>
      <c r="D140" s="58"/>
      <c r="E140" s="58"/>
      <c r="F140" s="58"/>
      <c r="G140" s="55"/>
      <c r="H140" s="55"/>
      <c r="I140" s="58"/>
      <c r="J140" s="58"/>
      <c r="K140" s="58"/>
      <c r="L140" s="58"/>
      <c r="M140" s="58"/>
    </row>
    <row r="141" spans="1:13" s="65" customFormat="1" x14ac:dyDescent="0.25">
      <c r="A141" s="200"/>
      <c r="B141" s="200"/>
    </row>
    <row r="142" spans="1:13" s="65" customFormat="1" x14ac:dyDescent="0.25">
      <c r="A142" s="200"/>
      <c r="B142" s="200"/>
    </row>
    <row r="143" spans="1:13" s="65" customFormat="1" x14ac:dyDescent="0.25">
      <c r="A143" s="200"/>
      <c r="B143" s="200"/>
    </row>
    <row r="144" spans="1:13" s="65" customFormat="1" x14ac:dyDescent="0.25">
      <c r="A144" s="200"/>
      <c r="B144" s="200"/>
    </row>
    <row r="145" spans="1:2" s="65" customFormat="1" x14ac:dyDescent="0.25">
      <c r="A145" s="200"/>
      <c r="B145" s="200"/>
    </row>
    <row r="146" spans="1:2" s="65" customFormat="1" x14ac:dyDescent="0.25">
      <c r="A146" s="200"/>
      <c r="B146" s="200"/>
    </row>
    <row r="147" spans="1:2" s="65" customFormat="1" x14ac:dyDescent="0.25">
      <c r="A147" s="200"/>
      <c r="B147" s="200"/>
    </row>
    <row r="148" spans="1:2" s="65" customFormat="1" x14ac:dyDescent="0.25">
      <c r="A148" s="200"/>
      <c r="B148" s="200"/>
    </row>
    <row r="149" spans="1:2" s="65" customFormat="1" x14ac:dyDescent="0.25">
      <c r="A149" s="200"/>
      <c r="B149" s="200"/>
    </row>
    <row r="150" spans="1:2" s="65" customFormat="1" x14ac:dyDescent="0.25">
      <c r="A150" s="200"/>
      <c r="B150" s="200"/>
    </row>
    <row r="151" spans="1:2" s="65" customFormat="1" x14ac:dyDescent="0.25">
      <c r="A151" s="200"/>
      <c r="B151" s="200"/>
    </row>
    <row r="152" spans="1:2" s="65" customFormat="1" x14ac:dyDescent="0.25">
      <c r="A152" s="200"/>
      <c r="B152" s="200"/>
    </row>
    <row r="153" spans="1:2" s="65" customFormat="1" x14ac:dyDescent="0.25">
      <c r="A153" s="200"/>
      <c r="B153" s="200"/>
    </row>
    <row r="154" spans="1:2" s="65" customFormat="1" x14ac:dyDescent="0.25">
      <c r="A154" s="200"/>
      <c r="B154" s="200"/>
    </row>
    <row r="155" spans="1:2" s="65" customFormat="1" x14ac:dyDescent="0.25">
      <c r="A155" s="200"/>
      <c r="B155" s="200"/>
    </row>
    <row r="156" spans="1:2" s="65" customFormat="1" x14ac:dyDescent="0.25">
      <c r="A156" s="200"/>
      <c r="B156" s="200"/>
    </row>
    <row r="157" spans="1:2" s="65" customFormat="1" x14ac:dyDescent="0.25">
      <c r="A157" s="200"/>
      <c r="B157" s="200"/>
    </row>
    <row r="158" spans="1:2" s="65" customFormat="1" x14ac:dyDescent="0.25">
      <c r="A158" s="200"/>
      <c r="B158" s="200"/>
    </row>
    <row r="159" spans="1:2" s="65" customFormat="1" x14ac:dyDescent="0.25">
      <c r="A159" s="200"/>
      <c r="B159" s="200"/>
    </row>
    <row r="160" spans="1:2" s="65" customFormat="1" x14ac:dyDescent="0.25">
      <c r="A160" s="200"/>
      <c r="B160" s="200"/>
    </row>
    <row r="161" spans="1:2" s="65" customFormat="1" x14ac:dyDescent="0.25">
      <c r="A161" s="200"/>
      <c r="B161" s="200"/>
    </row>
    <row r="162" spans="1:2" s="65" customFormat="1" x14ac:dyDescent="0.25">
      <c r="A162" s="200"/>
      <c r="B162" s="200"/>
    </row>
    <row r="163" spans="1:2" s="65" customFormat="1" x14ac:dyDescent="0.25">
      <c r="A163" s="200"/>
      <c r="B163" s="200"/>
    </row>
    <row r="164" spans="1:2" s="65" customFormat="1" x14ac:dyDescent="0.25">
      <c r="A164" s="200"/>
      <c r="B164" s="200"/>
    </row>
    <row r="165" spans="1:2" s="65" customFormat="1" x14ac:dyDescent="0.25">
      <c r="A165" s="200"/>
      <c r="B165" s="200"/>
    </row>
    <row r="166" spans="1:2" s="65" customFormat="1" x14ac:dyDescent="0.25">
      <c r="A166" s="200"/>
      <c r="B166" s="200"/>
    </row>
    <row r="167" spans="1:2" s="65" customFormat="1" x14ac:dyDescent="0.25">
      <c r="A167" s="200"/>
      <c r="B167" s="200"/>
    </row>
    <row r="168" spans="1:2" s="65" customFormat="1" x14ac:dyDescent="0.25">
      <c r="A168" s="200"/>
      <c r="B168" s="200"/>
    </row>
    <row r="169" spans="1:2" s="65" customFormat="1" x14ac:dyDescent="0.25">
      <c r="A169" s="200"/>
      <c r="B169" s="200"/>
    </row>
    <row r="170" spans="1:2" s="65" customFormat="1" x14ac:dyDescent="0.25">
      <c r="A170" s="200"/>
      <c r="B170" s="200"/>
    </row>
    <row r="171" spans="1:2" s="65" customFormat="1" x14ac:dyDescent="0.25">
      <c r="A171" s="200"/>
      <c r="B171" s="200"/>
    </row>
    <row r="172" spans="1:2" s="65" customFormat="1" x14ac:dyDescent="0.25">
      <c r="A172" s="200"/>
      <c r="B172" s="200"/>
    </row>
    <row r="173" spans="1:2" s="65" customFormat="1" x14ac:dyDescent="0.25">
      <c r="A173" s="200"/>
      <c r="B173" s="200"/>
    </row>
    <row r="174" spans="1:2" s="65" customFormat="1" x14ac:dyDescent="0.25">
      <c r="A174" s="200"/>
      <c r="B174" s="200"/>
    </row>
    <row r="175" spans="1:2" s="65" customFormat="1" x14ac:dyDescent="0.25">
      <c r="A175" s="200"/>
      <c r="B175" s="200"/>
    </row>
    <row r="176" spans="1:2" s="65" customFormat="1" x14ac:dyDescent="0.25">
      <c r="A176" s="200"/>
      <c r="B176" s="200"/>
    </row>
    <row r="177" spans="1:2" s="65" customFormat="1" x14ac:dyDescent="0.25">
      <c r="A177" s="200"/>
      <c r="B177" s="200"/>
    </row>
    <row r="178" spans="1:2" s="65" customFormat="1" x14ac:dyDescent="0.25">
      <c r="A178" s="200"/>
      <c r="B178" s="200"/>
    </row>
    <row r="179" spans="1:2" s="65" customFormat="1" x14ac:dyDescent="0.25">
      <c r="A179" s="200"/>
      <c r="B179" s="200"/>
    </row>
    <row r="180" spans="1:2" s="65" customFormat="1" x14ac:dyDescent="0.25">
      <c r="A180" s="200"/>
      <c r="B180" s="200"/>
    </row>
    <row r="181" spans="1:2" s="65" customFormat="1" x14ac:dyDescent="0.25">
      <c r="A181" s="200"/>
      <c r="B181" s="200"/>
    </row>
    <row r="182" spans="1:2" s="65" customFormat="1" x14ac:dyDescent="0.25">
      <c r="A182" s="200"/>
      <c r="B182" s="200"/>
    </row>
    <row r="183" spans="1:2" s="65" customFormat="1" x14ac:dyDescent="0.25">
      <c r="A183" s="200"/>
      <c r="B183" s="200"/>
    </row>
    <row r="184" spans="1:2" s="65" customFormat="1" x14ac:dyDescent="0.25">
      <c r="A184" s="200"/>
      <c r="B184" s="200"/>
    </row>
    <row r="185" spans="1:2" s="65" customFormat="1" x14ac:dyDescent="0.25">
      <c r="A185" s="200"/>
      <c r="B185" s="200"/>
    </row>
    <row r="186" spans="1:2" s="65" customFormat="1" x14ac:dyDescent="0.25">
      <c r="A186" s="200"/>
      <c r="B186" s="200"/>
    </row>
    <row r="187" spans="1:2" s="65" customFormat="1" x14ac:dyDescent="0.25">
      <c r="A187" s="200"/>
      <c r="B187" s="200"/>
    </row>
    <row r="188" spans="1:2" s="65" customFormat="1" x14ac:dyDescent="0.25">
      <c r="A188" s="200"/>
      <c r="B188" s="200"/>
    </row>
    <row r="189" spans="1:2" s="65" customFormat="1" x14ac:dyDescent="0.25">
      <c r="A189" s="200"/>
      <c r="B189" s="200"/>
    </row>
    <row r="190" spans="1:2" s="65" customFormat="1" x14ac:dyDescent="0.25">
      <c r="A190" s="200"/>
      <c r="B190" s="200"/>
    </row>
    <row r="191" spans="1:2" s="65" customFormat="1" x14ac:dyDescent="0.25">
      <c r="A191" s="200"/>
      <c r="B191" s="200"/>
    </row>
    <row r="192" spans="1:2" s="65" customFormat="1" x14ac:dyDescent="0.25">
      <c r="A192" s="200"/>
      <c r="B192" s="200"/>
    </row>
    <row r="193" spans="1:2" s="65" customFormat="1" x14ac:dyDescent="0.25">
      <c r="A193" s="200"/>
      <c r="B193" s="200"/>
    </row>
    <row r="194" spans="1:2" s="65" customFormat="1" x14ac:dyDescent="0.25">
      <c r="A194" s="200"/>
      <c r="B194" s="200"/>
    </row>
    <row r="195" spans="1:2" s="65" customFormat="1" x14ac:dyDescent="0.25">
      <c r="A195" s="200"/>
      <c r="B195" s="200"/>
    </row>
    <row r="196" spans="1:2" s="65" customFormat="1" x14ac:dyDescent="0.25">
      <c r="A196" s="200"/>
      <c r="B196" s="200"/>
    </row>
    <row r="197" spans="1:2" s="65" customFormat="1" x14ac:dyDescent="0.25">
      <c r="A197" s="200"/>
      <c r="B197" s="200"/>
    </row>
    <row r="198" spans="1:2" s="65" customFormat="1" x14ac:dyDescent="0.25">
      <c r="A198" s="200"/>
      <c r="B198" s="200"/>
    </row>
    <row r="199" spans="1:2" s="65" customFormat="1" x14ac:dyDescent="0.25">
      <c r="A199" s="200"/>
      <c r="B199" s="200"/>
    </row>
    <row r="200" spans="1:2" s="65" customFormat="1" x14ac:dyDescent="0.25">
      <c r="A200" s="200"/>
      <c r="B200" s="200"/>
    </row>
    <row r="201" spans="1:2" s="65" customFormat="1" x14ac:dyDescent="0.25">
      <c r="A201" s="200"/>
      <c r="B201" s="200"/>
    </row>
    <row r="202" spans="1:2" s="65" customFormat="1" x14ac:dyDescent="0.25">
      <c r="A202" s="200"/>
      <c r="B202" s="200"/>
    </row>
    <row r="203" spans="1:2" s="65" customFormat="1" x14ac:dyDescent="0.25">
      <c r="A203" s="200"/>
      <c r="B203" s="200"/>
    </row>
    <row r="204" spans="1:2" s="65" customFormat="1" x14ac:dyDescent="0.25">
      <c r="A204" s="200"/>
      <c r="B204" s="200"/>
    </row>
    <row r="205" spans="1:2" s="65" customFormat="1" x14ac:dyDescent="0.25">
      <c r="A205" s="200"/>
      <c r="B205" s="200"/>
    </row>
    <row r="206" spans="1:2" s="65" customFormat="1" x14ac:dyDescent="0.25">
      <c r="A206" s="200"/>
      <c r="B206" s="200"/>
    </row>
    <row r="207" spans="1:2" s="65" customFormat="1" x14ac:dyDescent="0.25">
      <c r="A207" s="200"/>
      <c r="B207" s="200"/>
    </row>
    <row r="208" spans="1:2" s="65" customFormat="1" x14ac:dyDescent="0.25">
      <c r="A208" s="200"/>
      <c r="B208" s="200"/>
    </row>
    <row r="209" spans="1:2" s="65" customFormat="1" x14ac:dyDescent="0.25">
      <c r="A209" s="200"/>
      <c r="B209" s="200"/>
    </row>
    <row r="210" spans="1:2" s="65" customFormat="1" x14ac:dyDescent="0.25">
      <c r="A210" s="200"/>
      <c r="B210" s="200"/>
    </row>
    <row r="211" spans="1:2" s="65" customFormat="1" x14ac:dyDescent="0.25">
      <c r="A211" s="200"/>
      <c r="B211" s="200"/>
    </row>
    <row r="212" spans="1:2" s="65" customFormat="1" x14ac:dyDescent="0.25">
      <c r="A212" s="200"/>
      <c r="B212" s="200"/>
    </row>
    <row r="213" spans="1:2" s="65" customFormat="1" x14ac:dyDescent="0.25">
      <c r="A213" s="200"/>
      <c r="B213" s="200"/>
    </row>
    <row r="214" spans="1:2" s="65" customFormat="1" x14ac:dyDescent="0.25">
      <c r="A214" s="200"/>
      <c r="B214" s="200"/>
    </row>
    <row r="215" spans="1:2" s="65" customFormat="1" x14ac:dyDescent="0.25">
      <c r="A215" s="200"/>
      <c r="B215" s="200"/>
    </row>
    <row r="216" spans="1:2" s="65" customFormat="1" x14ac:dyDescent="0.25">
      <c r="A216" s="200"/>
      <c r="B216" s="200"/>
    </row>
    <row r="217" spans="1:2" s="65" customFormat="1" x14ac:dyDescent="0.25">
      <c r="A217" s="200"/>
      <c r="B217" s="200"/>
    </row>
    <row r="218" spans="1:2" s="65" customFormat="1" x14ac:dyDescent="0.25">
      <c r="A218" s="200"/>
      <c r="B218" s="200"/>
    </row>
    <row r="219" spans="1:2" s="65" customFormat="1" x14ac:dyDescent="0.25">
      <c r="A219" s="200"/>
      <c r="B219" s="200"/>
    </row>
    <row r="220" spans="1:2" s="65" customFormat="1" x14ac:dyDescent="0.25">
      <c r="A220" s="200"/>
      <c r="B220" s="200"/>
    </row>
    <row r="221" spans="1:2" s="65" customFormat="1" x14ac:dyDescent="0.25">
      <c r="A221" s="200"/>
      <c r="B221" s="200"/>
    </row>
    <row r="222" spans="1:2" s="65" customFormat="1" x14ac:dyDescent="0.25">
      <c r="A222" s="200"/>
      <c r="B222" s="200"/>
    </row>
    <row r="223" spans="1:2" s="65" customFormat="1" x14ac:dyDescent="0.25">
      <c r="A223" s="200"/>
      <c r="B223" s="200"/>
    </row>
    <row r="224" spans="1:2" s="65" customFormat="1" x14ac:dyDescent="0.25">
      <c r="A224" s="200"/>
      <c r="B224" s="200"/>
    </row>
    <row r="225" spans="1:2" s="65" customFormat="1" x14ac:dyDescent="0.25">
      <c r="A225" s="200"/>
      <c r="B225" s="200"/>
    </row>
    <row r="226" spans="1:2" s="65" customFormat="1" x14ac:dyDescent="0.25">
      <c r="A226" s="200"/>
      <c r="B226" s="200"/>
    </row>
    <row r="227" spans="1:2" s="65" customFormat="1" x14ac:dyDescent="0.25">
      <c r="A227" s="200"/>
      <c r="B227" s="200"/>
    </row>
    <row r="228" spans="1:2" s="65" customFormat="1" x14ac:dyDescent="0.25">
      <c r="A228" s="200"/>
      <c r="B228" s="200"/>
    </row>
    <row r="229" spans="1:2" s="65" customFormat="1" x14ac:dyDescent="0.25">
      <c r="A229" s="200"/>
      <c r="B229" s="200"/>
    </row>
    <row r="230" spans="1:2" s="65" customFormat="1" x14ac:dyDescent="0.25">
      <c r="A230" s="200"/>
      <c r="B230" s="200"/>
    </row>
    <row r="231" spans="1:2" s="65" customFormat="1" x14ac:dyDescent="0.25">
      <c r="A231" s="200"/>
      <c r="B231" s="200"/>
    </row>
    <row r="232" spans="1:2" s="65" customFormat="1" x14ac:dyDescent="0.25">
      <c r="A232" s="200"/>
      <c r="B232" s="200"/>
    </row>
    <row r="233" spans="1:2" s="65" customFormat="1" x14ac:dyDescent="0.25">
      <c r="A233" s="200"/>
      <c r="B233" s="200"/>
    </row>
    <row r="234" spans="1:2" s="65" customFormat="1" x14ac:dyDescent="0.25">
      <c r="A234" s="200"/>
      <c r="B234" s="200"/>
    </row>
    <row r="235" spans="1:2" s="65" customFormat="1" x14ac:dyDescent="0.25">
      <c r="A235" s="200"/>
      <c r="B235" s="200"/>
    </row>
    <row r="236" spans="1:2" s="65" customFormat="1" x14ac:dyDescent="0.25">
      <c r="A236" s="200"/>
      <c r="B236" s="200"/>
    </row>
    <row r="237" spans="1:2" s="65" customFormat="1" x14ac:dyDescent="0.25">
      <c r="A237" s="200"/>
      <c r="B237" s="200"/>
    </row>
    <row r="238" spans="1:2" s="65" customFormat="1" x14ac:dyDescent="0.25">
      <c r="A238" s="200"/>
      <c r="B238" s="200"/>
    </row>
    <row r="239" spans="1:2" s="65" customFormat="1" x14ac:dyDescent="0.25">
      <c r="A239" s="200"/>
      <c r="B239" s="200"/>
    </row>
    <row r="240" spans="1:2" s="65" customFormat="1" x14ac:dyDescent="0.25">
      <c r="A240" s="200"/>
      <c r="B240" s="200"/>
    </row>
    <row r="241" spans="1:2" s="65" customFormat="1" x14ac:dyDescent="0.25">
      <c r="A241" s="200"/>
      <c r="B241" s="200"/>
    </row>
    <row r="242" spans="1:2" s="65" customFormat="1" x14ac:dyDescent="0.25">
      <c r="A242" s="200"/>
      <c r="B242" s="200"/>
    </row>
    <row r="243" spans="1:2" s="65" customFormat="1" x14ac:dyDescent="0.25">
      <c r="A243" s="200"/>
      <c r="B243" s="200"/>
    </row>
    <row r="244" spans="1:2" s="65" customFormat="1" x14ac:dyDescent="0.25">
      <c r="A244" s="200"/>
      <c r="B244" s="200"/>
    </row>
    <row r="245" spans="1:2" s="65" customFormat="1" x14ac:dyDescent="0.25">
      <c r="A245" s="200"/>
      <c r="B245" s="200"/>
    </row>
    <row r="246" spans="1:2" s="65" customFormat="1" x14ac:dyDescent="0.25">
      <c r="A246" s="200"/>
      <c r="B246" s="200"/>
    </row>
    <row r="247" spans="1:2" s="65" customFormat="1" x14ac:dyDescent="0.25">
      <c r="A247" s="200"/>
      <c r="B247" s="200"/>
    </row>
    <row r="248" spans="1:2" s="65" customFormat="1" x14ac:dyDescent="0.25">
      <c r="A248" s="200"/>
      <c r="B248" s="200"/>
    </row>
    <row r="249" spans="1:2" s="65" customFormat="1" x14ac:dyDescent="0.25">
      <c r="A249" s="200"/>
      <c r="B249" s="200"/>
    </row>
    <row r="250" spans="1:2" s="65" customFormat="1" x14ac:dyDescent="0.25">
      <c r="A250" s="200"/>
      <c r="B250" s="200"/>
    </row>
    <row r="251" spans="1:2" s="65" customFormat="1" x14ac:dyDescent="0.25">
      <c r="A251" s="200"/>
      <c r="B251" s="200"/>
    </row>
    <row r="252" spans="1:2" s="65" customFormat="1" x14ac:dyDescent="0.25">
      <c r="A252" s="200"/>
      <c r="B252" s="200"/>
    </row>
    <row r="253" spans="1:2" s="65" customFormat="1" x14ac:dyDescent="0.25">
      <c r="A253" s="200"/>
      <c r="B253" s="200"/>
    </row>
    <row r="254" spans="1:2" s="65" customFormat="1" x14ac:dyDescent="0.25">
      <c r="A254" s="200"/>
      <c r="B254" s="200"/>
    </row>
    <row r="255" spans="1:2" s="65" customFormat="1" x14ac:dyDescent="0.25">
      <c r="A255" s="200"/>
      <c r="B255" s="200"/>
    </row>
    <row r="256" spans="1:2" s="65" customFormat="1" x14ac:dyDescent="0.25">
      <c r="A256" s="200"/>
      <c r="B256" s="200"/>
    </row>
    <row r="257" spans="1:2" s="65" customFormat="1" x14ac:dyDescent="0.25">
      <c r="A257" s="200"/>
      <c r="B257" s="200"/>
    </row>
    <row r="258" spans="1:2" s="65" customFormat="1" x14ac:dyDescent="0.25">
      <c r="A258" s="200"/>
      <c r="B258" s="200"/>
    </row>
    <row r="259" spans="1:2" s="65" customFormat="1" x14ac:dyDescent="0.25">
      <c r="A259" s="200"/>
      <c r="B259" s="200"/>
    </row>
    <row r="260" spans="1:2" s="65" customFormat="1" x14ac:dyDescent="0.25">
      <c r="A260" s="200"/>
      <c r="B260" s="200"/>
    </row>
    <row r="261" spans="1:2" s="65" customFormat="1" x14ac:dyDescent="0.25">
      <c r="A261" s="200"/>
      <c r="B261" s="200"/>
    </row>
    <row r="262" spans="1:2" s="65" customFormat="1" x14ac:dyDescent="0.25">
      <c r="A262" s="200"/>
      <c r="B262" s="200"/>
    </row>
    <row r="263" spans="1:2" s="65" customFormat="1" x14ac:dyDescent="0.25">
      <c r="A263" s="200"/>
      <c r="B263" s="200"/>
    </row>
    <row r="264" spans="1:2" s="65" customFormat="1" x14ac:dyDescent="0.25">
      <c r="A264" s="200"/>
      <c r="B264" s="200"/>
    </row>
    <row r="265" spans="1:2" s="65" customFormat="1" x14ac:dyDescent="0.25">
      <c r="A265" s="200"/>
      <c r="B265" s="200"/>
    </row>
    <row r="266" spans="1:2" s="65" customFormat="1" x14ac:dyDescent="0.25">
      <c r="A266" s="200"/>
      <c r="B266" s="200"/>
    </row>
    <row r="267" spans="1:2" s="65" customFormat="1" x14ac:dyDescent="0.25">
      <c r="A267" s="200"/>
      <c r="B267" s="200"/>
    </row>
    <row r="268" spans="1:2" s="65" customFormat="1" x14ac:dyDescent="0.25">
      <c r="A268" s="200"/>
      <c r="B268" s="200"/>
    </row>
    <row r="269" spans="1:2" s="65" customFormat="1" x14ac:dyDescent="0.25">
      <c r="A269" s="200"/>
      <c r="B269" s="200"/>
    </row>
    <row r="270" spans="1:2" s="65" customFormat="1" x14ac:dyDescent="0.25">
      <c r="A270" s="200"/>
      <c r="B270" s="200"/>
    </row>
    <row r="271" spans="1:2" s="65" customFormat="1" x14ac:dyDescent="0.25">
      <c r="A271" s="200"/>
      <c r="B271" s="200"/>
    </row>
    <row r="272" spans="1:2" s="65" customFormat="1" x14ac:dyDescent="0.25">
      <c r="A272" s="200"/>
      <c r="B272" s="200"/>
    </row>
    <row r="273" spans="1:2" s="65" customFormat="1" x14ac:dyDescent="0.25">
      <c r="A273" s="200"/>
      <c r="B273" s="200"/>
    </row>
    <row r="274" spans="1:2" s="65" customFormat="1" x14ac:dyDescent="0.25">
      <c r="A274" s="200"/>
      <c r="B274" s="200"/>
    </row>
    <row r="275" spans="1:2" s="65" customFormat="1" x14ac:dyDescent="0.25">
      <c r="A275" s="200"/>
      <c r="B275" s="200"/>
    </row>
    <row r="276" spans="1:2" s="65" customFormat="1" x14ac:dyDescent="0.25">
      <c r="A276" s="200"/>
      <c r="B276" s="200"/>
    </row>
    <row r="277" spans="1:2" s="65" customFormat="1" x14ac:dyDescent="0.25">
      <c r="A277" s="200"/>
      <c r="B277" s="200"/>
    </row>
    <row r="278" spans="1:2" s="65" customFormat="1" x14ac:dyDescent="0.25">
      <c r="A278" s="200"/>
      <c r="B278" s="200"/>
    </row>
    <row r="279" spans="1:2" s="65" customFormat="1" x14ac:dyDescent="0.25">
      <c r="A279" s="200"/>
      <c r="B279" s="200"/>
    </row>
    <row r="280" spans="1:2" s="65" customFormat="1" x14ac:dyDescent="0.25">
      <c r="A280" s="200"/>
      <c r="B280" s="200"/>
    </row>
    <row r="281" spans="1:2" s="65" customFormat="1" x14ac:dyDescent="0.25">
      <c r="A281" s="200"/>
      <c r="B281" s="200"/>
    </row>
    <row r="282" spans="1:2" s="65" customFormat="1" x14ac:dyDescent="0.25">
      <c r="A282" s="200"/>
      <c r="B282" s="200"/>
    </row>
    <row r="283" spans="1:2" s="65" customFormat="1" x14ac:dyDescent="0.25">
      <c r="A283" s="200"/>
      <c r="B283" s="200"/>
    </row>
    <row r="284" spans="1:2" s="65" customFormat="1" x14ac:dyDescent="0.25">
      <c r="A284" s="200"/>
      <c r="B284" s="200"/>
    </row>
    <row r="285" spans="1:2" s="65" customFormat="1" x14ac:dyDescent="0.25">
      <c r="A285" s="200"/>
      <c r="B285" s="200"/>
    </row>
    <row r="286" spans="1:2" s="65" customFormat="1" x14ac:dyDescent="0.25">
      <c r="A286" s="200"/>
      <c r="B286" s="200"/>
    </row>
    <row r="287" spans="1:2" s="65" customFormat="1" x14ac:dyDescent="0.25">
      <c r="A287" s="200"/>
      <c r="B287" s="200"/>
    </row>
    <row r="288" spans="1:2" s="65" customFormat="1" x14ac:dyDescent="0.25">
      <c r="A288" s="200"/>
      <c r="B288" s="200"/>
    </row>
    <row r="289" spans="1:2" s="65" customFormat="1" x14ac:dyDescent="0.25">
      <c r="A289" s="200"/>
      <c r="B289" s="200"/>
    </row>
    <row r="290" spans="1:2" s="65" customFormat="1" x14ac:dyDescent="0.25">
      <c r="A290" s="200"/>
      <c r="B290" s="200"/>
    </row>
    <row r="291" spans="1:2" s="65" customFormat="1" x14ac:dyDescent="0.25">
      <c r="A291" s="200"/>
      <c r="B291" s="200"/>
    </row>
    <row r="292" spans="1:2" s="65" customFormat="1" x14ac:dyDescent="0.25">
      <c r="A292" s="200"/>
      <c r="B292" s="200"/>
    </row>
    <row r="293" spans="1:2" s="65" customFormat="1" x14ac:dyDescent="0.25">
      <c r="A293" s="200"/>
      <c r="B293" s="200"/>
    </row>
    <row r="294" spans="1:2" s="65" customFormat="1" x14ac:dyDescent="0.25">
      <c r="A294" s="200"/>
      <c r="B294" s="200"/>
    </row>
    <row r="295" spans="1:2" s="65" customFormat="1" x14ac:dyDescent="0.25">
      <c r="A295" s="200"/>
      <c r="B295" s="200"/>
    </row>
    <row r="296" spans="1:2" s="65" customFormat="1" x14ac:dyDescent="0.25">
      <c r="A296" s="200"/>
      <c r="B296" s="200"/>
    </row>
    <row r="297" spans="1:2" s="65" customFormat="1" x14ac:dyDescent="0.25">
      <c r="A297" s="200"/>
      <c r="B297" s="200"/>
    </row>
    <row r="298" spans="1:2" s="65" customFormat="1" x14ac:dyDescent="0.25">
      <c r="A298" s="200"/>
      <c r="B298" s="200"/>
    </row>
    <row r="299" spans="1:2" s="65" customFormat="1" x14ac:dyDescent="0.25">
      <c r="A299" s="200"/>
      <c r="B299" s="200"/>
    </row>
    <row r="300" spans="1:2" s="65" customFormat="1" x14ac:dyDescent="0.25">
      <c r="A300" s="200"/>
      <c r="B300" s="200"/>
    </row>
    <row r="301" spans="1:2" s="65" customFormat="1" x14ac:dyDescent="0.25">
      <c r="A301" s="200"/>
      <c r="B301" s="200"/>
    </row>
    <row r="302" spans="1:2" s="65" customFormat="1" x14ac:dyDescent="0.25">
      <c r="A302" s="200"/>
      <c r="B302" s="200"/>
    </row>
    <row r="303" spans="1:2" s="65" customFormat="1" x14ac:dyDescent="0.25">
      <c r="A303" s="200"/>
      <c r="B303" s="200"/>
    </row>
    <row r="304" spans="1:2" s="65" customFormat="1" x14ac:dyDescent="0.25">
      <c r="A304" s="200"/>
      <c r="B304" s="200"/>
    </row>
    <row r="305" spans="1:2" s="65" customFormat="1" x14ac:dyDescent="0.25">
      <c r="A305" s="200"/>
      <c r="B305" s="200"/>
    </row>
    <row r="306" spans="1:2" s="65" customFormat="1" x14ac:dyDescent="0.25">
      <c r="A306" s="200"/>
      <c r="B306" s="200"/>
    </row>
    <row r="307" spans="1:2" s="65" customFormat="1" x14ac:dyDescent="0.25">
      <c r="A307" s="200"/>
      <c r="B307" s="200"/>
    </row>
    <row r="308" spans="1:2" s="65" customFormat="1" x14ac:dyDescent="0.25">
      <c r="A308" s="200"/>
      <c r="B308" s="200"/>
    </row>
    <row r="309" spans="1:2" s="65" customFormat="1" x14ac:dyDescent="0.25">
      <c r="A309" s="200"/>
      <c r="B309" s="200"/>
    </row>
    <row r="310" spans="1:2" s="65" customFormat="1" x14ac:dyDescent="0.25">
      <c r="A310" s="200"/>
      <c r="B310" s="200"/>
    </row>
    <row r="311" spans="1:2" s="65" customFormat="1" x14ac:dyDescent="0.25">
      <c r="A311" s="200"/>
      <c r="B311" s="200"/>
    </row>
    <row r="312" spans="1:2" s="65" customFormat="1" x14ac:dyDescent="0.25">
      <c r="A312" s="200"/>
      <c r="B312" s="200"/>
    </row>
    <row r="313" spans="1:2" s="65" customFormat="1" x14ac:dyDescent="0.25">
      <c r="A313" s="200"/>
      <c r="B313" s="200"/>
    </row>
    <row r="314" spans="1:2" s="65" customFormat="1" x14ac:dyDescent="0.25">
      <c r="A314" s="200"/>
      <c r="B314" s="200"/>
    </row>
    <row r="315" spans="1:2" s="65" customFormat="1" x14ac:dyDescent="0.25">
      <c r="A315" s="200"/>
      <c r="B315" s="200"/>
    </row>
    <row r="316" spans="1:2" s="65" customFormat="1" x14ac:dyDescent="0.25">
      <c r="A316" s="200"/>
      <c r="B316" s="200"/>
    </row>
    <row r="317" spans="1:2" s="65" customFormat="1" x14ac:dyDescent="0.25">
      <c r="A317" s="200"/>
      <c r="B317" s="200"/>
    </row>
    <row r="318" spans="1:2" s="65" customFormat="1" x14ac:dyDescent="0.25">
      <c r="A318" s="200"/>
      <c r="B318" s="200"/>
    </row>
    <row r="319" spans="1:2" s="65" customFormat="1" x14ac:dyDescent="0.25">
      <c r="A319" s="200"/>
      <c r="B319" s="200"/>
    </row>
    <row r="320" spans="1:2" s="65" customFormat="1" x14ac:dyDescent="0.25">
      <c r="A320" s="200"/>
      <c r="B320" s="200"/>
    </row>
    <row r="321" spans="1:2" s="65" customFormat="1" x14ac:dyDescent="0.25">
      <c r="A321" s="200"/>
      <c r="B321" s="200"/>
    </row>
    <row r="322" spans="1:2" s="65" customFormat="1" x14ac:dyDescent="0.25">
      <c r="A322" s="200"/>
      <c r="B322" s="200"/>
    </row>
    <row r="323" spans="1:2" s="65" customFormat="1" x14ac:dyDescent="0.25">
      <c r="A323" s="200"/>
      <c r="B323" s="200"/>
    </row>
    <row r="324" spans="1:2" s="65" customFormat="1" x14ac:dyDescent="0.25">
      <c r="A324" s="200"/>
      <c r="B324" s="200"/>
    </row>
    <row r="325" spans="1:2" s="65" customFormat="1" x14ac:dyDescent="0.25">
      <c r="A325" s="200"/>
      <c r="B325" s="200"/>
    </row>
    <row r="326" spans="1:2" s="65" customFormat="1" x14ac:dyDescent="0.25">
      <c r="A326" s="200"/>
      <c r="B326" s="200"/>
    </row>
    <row r="327" spans="1:2" s="65" customFormat="1" x14ac:dyDescent="0.25">
      <c r="A327" s="200"/>
      <c r="B327" s="200"/>
    </row>
    <row r="328" spans="1:2" s="65" customFormat="1" x14ac:dyDescent="0.25">
      <c r="A328" s="200"/>
      <c r="B328" s="200"/>
    </row>
    <row r="329" spans="1:2" s="65" customFormat="1" x14ac:dyDescent="0.25">
      <c r="A329" s="200"/>
      <c r="B329" s="200"/>
    </row>
    <row r="330" spans="1:2" s="65" customFormat="1" x14ac:dyDescent="0.25">
      <c r="A330" s="200"/>
      <c r="B330" s="200"/>
    </row>
    <row r="331" spans="1:2" s="65" customFormat="1" x14ac:dyDescent="0.25">
      <c r="A331" s="200"/>
      <c r="B331" s="200"/>
    </row>
    <row r="332" spans="1:2" s="65" customFormat="1" x14ac:dyDescent="0.25">
      <c r="A332" s="200"/>
      <c r="B332" s="200"/>
    </row>
    <row r="333" spans="1:2" s="65" customFormat="1" x14ac:dyDescent="0.25">
      <c r="A333" s="200"/>
      <c r="B333" s="200"/>
    </row>
    <row r="334" spans="1:2" s="65" customFormat="1" x14ac:dyDescent="0.25">
      <c r="A334" s="200"/>
      <c r="B334" s="200"/>
    </row>
    <row r="335" spans="1:2" s="65" customFormat="1" x14ac:dyDescent="0.25">
      <c r="A335" s="200"/>
      <c r="B335" s="200"/>
    </row>
    <row r="336" spans="1:2" s="65" customFormat="1" x14ac:dyDescent="0.25">
      <c r="A336" s="200"/>
      <c r="B336" s="200"/>
    </row>
    <row r="337" spans="1:2" s="65" customFormat="1" x14ac:dyDescent="0.25">
      <c r="A337" s="200"/>
      <c r="B337" s="200"/>
    </row>
    <row r="338" spans="1:2" s="65" customFormat="1" x14ac:dyDescent="0.25">
      <c r="A338" s="200"/>
      <c r="B338" s="200"/>
    </row>
    <row r="339" spans="1:2" s="65" customFormat="1" x14ac:dyDescent="0.25">
      <c r="A339" s="200"/>
      <c r="B339" s="200"/>
    </row>
    <row r="340" spans="1:2" s="65" customFormat="1" x14ac:dyDescent="0.25">
      <c r="A340" s="200"/>
      <c r="B340" s="200"/>
    </row>
    <row r="341" spans="1:2" s="65" customFormat="1" x14ac:dyDescent="0.25">
      <c r="A341" s="200"/>
      <c r="B341" s="200"/>
    </row>
    <row r="342" spans="1:2" s="65" customFormat="1" x14ac:dyDescent="0.25">
      <c r="A342" s="200"/>
      <c r="B342" s="200"/>
    </row>
    <row r="343" spans="1:2" s="65" customFormat="1" x14ac:dyDescent="0.25">
      <c r="A343" s="200"/>
      <c r="B343" s="200"/>
    </row>
    <row r="344" spans="1:2" s="65" customFormat="1" x14ac:dyDescent="0.25">
      <c r="A344" s="200"/>
      <c r="B344" s="200"/>
    </row>
    <row r="345" spans="1:2" s="65" customFormat="1" x14ac:dyDescent="0.25">
      <c r="A345" s="200"/>
      <c r="B345" s="200"/>
    </row>
    <row r="346" spans="1:2" s="65" customFormat="1" x14ac:dyDescent="0.25">
      <c r="A346" s="200"/>
      <c r="B346" s="200"/>
    </row>
    <row r="347" spans="1:2" s="65" customFormat="1" x14ac:dyDescent="0.25">
      <c r="A347" s="200"/>
      <c r="B347" s="200"/>
    </row>
    <row r="348" spans="1:2" s="65" customFormat="1" x14ac:dyDescent="0.25">
      <c r="A348" s="200"/>
      <c r="B348" s="200"/>
    </row>
    <row r="349" spans="1:2" s="65" customFormat="1" x14ac:dyDescent="0.25">
      <c r="A349" s="200"/>
      <c r="B349" s="200"/>
    </row>
    <row r="350" spans="1:2" s="65" customFormat="1" x14ac:dyDescent="0.25">
      <c r="A350" s="200"/>
      <c r="B350" s="200"/>
    </row>
    <row r="351" spans="1:2" s="65" customFormat="1" x14ac:dyDescent="0.25">
      <c r="A351" s="200"/>
      <c r="B351" s="200"/>
    </row>
    <row r="352" spans="1:2" s="65" customFormat="1" x14ac:dyDescent="0.25">
      <c r="A352" s="200"/>
      <c r="B352" s="200"/>
    </row>
    <row r="353" spans="1:2" s="65" customFormat="1" x14ac:dyDescent="0.25">
      <c r="A353" s="200"/>
      <c r="B353" s="200"/>
    </row>
    <row r="354" spans="1:2" s="65" customFormat="1" x14ac:dyDescent="0.25">
      <c r="A354" s="200"/>
      <c r="B354" s="200"/>
    </row>
    <row r="355" spans="1:2" s="65" customFormat="1" x14ac:dyDescent="0.25">
      <c r="A355" s="200"/>
      <c r="B355" s="200"/>
    </row>
    <row r="356" spans="1:2" s="65" customFormat="1" x14ac:dyDescent="0.25">
      <c r="A356" s="200"/>
      <c r="B356" s="200"/>
    </row>
    <row r="357" spans="1:2" s="65" customFormat="1" x14ac:dyDescent="0.25">
      <c r="A357" s="200"/>
      <c r="B357" s="200"/>
    </row>
    <row r="358" spans="1:2" s="65" customFormat="1" x14ac:dyDescent="0.25">
      <c r="A358" s="200"/>
      <c r="B358" s="200"/>
    </row>
    <row r="359" spans="1:2" s="65" customFormat="1" x14ac:dyDescent="0.25">
      <c r="A359" s="200"/>
      <c r="B359" s="200"/>
    </row>
    <row r="360" spans="1:2" s="65" customFormat="1" x14ac:dyDescent="0.25">
      <c r="A360" s="200"/>
      <c r="B360" s="200"/>
    </row>
    <row r="361" spans="1:2" s="65" customFormat="1" x14ac:dyDescent="0.25">
      <c r="A361" s="200"/>
      <c r="B361" s="200"/>
    </row>
    <row r="362" spans="1:2" s="65" customFormat="1" x14ac:dyDescent="0.25">
      <c r="A362" s="200"/>
      <c r="B362" s="200"/>
    </row>
    <row r="363" spans="1:2" s="65" customFormat="1" x14ac:dyDescent="0.25">
      <c r="A363" s="200"/>
      <c r="B363" s="200"/>
    </row>
    <row r="364" spans="1:2" s="65" customFormat="1" x14ac:dyDescent="0.25">
      <c r="A364" s="200"/>
      <c r="B364" s="200"/>
    </row>
    <row r="365" spans="1:2" s="65" customFormat="1" x14ac:dyDescent="0.25">
      <c r="A365" s="200"/>
      <c r="B365" s="200"/>
    </row>
    <row r="366" spans="1:2" s="65" customFormat="1" x14ac:dyDescent="0.25">
      <c r="A366" s="200"/>
      <c r="B366" s="200"/>
    </row>
    <row r="367" spans="1:2" s="65" customFormat="1" x14ac:dyDescent="0.25">
      <c r="A367" s="200"/>
      <c r="B367" s="200"/>
    </row>
  </sheetData>
  <autoFilter ref="A4:C110">
    <filterColumn colId="2">
      <filters blank="1"/>
    </filterColumn>
  </autoFilter>
  <mergeCells count="4">
    <mergeCell ref="I2:J2"/>
    <mergeCell ref="I3:J3"/>
    <mergeCell ref="I4:J4"/>
    <mergeCell ref="A1:A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V166"/>
  <sheetViews>
    <sheetView workbookViewId="0">
      <pane ySplit="4" topLeftCell="A38" activePane="bottomLeft" state="frozen"/>
      <selection pane="bottomLeft" activeCell="G170" sqref="G170"/>
    </sheetView>
  </sheetViews>
  <sheetFormatPr baseColWidth="10" defaultRowHeight="15" x14ac:dyDescent="0.25"/>
  <cols>
    <col min="2" max="2" width="5.140625" style="5" customWidth="1"/>
    <col min="3" max="3" width="26" style="50" customWidth="1"/>
    <col min="4" max="5" width="12.5703125" style="1" customWidth="1"/>
    <col min="6" max="7" width="11.42578125" style="2" customWidth="1"/>
    <col min="8" max="8" width="12.5703125" style="2" customWidth="1"/>
    <col min="9" max="9" width="11.42578125" style="2" customWidth="1"/>
    <col min="10" max="11" width="11" style="3" customWidth="1"/>
    <col min="12" max="12" width="13.85546875" style="3" bestFit="1" customWidth="1"/>
    <col min="13" max="13" width="14.140625" style="3" bestFit="1" customWidth="1"/>
    <col min="14" max="14" width="3.7109375" customWidth="1"/>
    <col min="15" max="15" width="19.140625" style="5" customWidth="1"/>
    <col min="16" max="16" width="11.42578125" style="5"/>
    <col min="20" max="20" width="3.140625" customWidth="1"/>
  </cols>
  <sheetData>
    <row r="1" spans="1:22" ht="27.75" customHeight="1" x14ac:dyDescent="0.3">
      <c r="B1" s="25"/>
      <c r="C1" s="49"/>
      <c r="D1" s="354" t="s">
        <v>12</v>
      </c>
      <c r="E1" s="354"/>
      <c r="F1" s="354"/>
      <c r="G1" s="354"/>
      <c r="H1" s="354"/>
      <c r="I1" s="354"/>
      <c r="J1" s="354"/>
      <c r="K1" s="354"/>
      <c r="L1" s="10"/>
      <c r="M1" s="10"/>
      <c r="R1" s="196" t="s">
        <v>0</v>
      </c>
      <c r="S1" s="195" t="s">
        <v>1</v>
      </c>
      <c r="U1" s="34" t="s">
        <v>343</v>
      </c>
      <c r="V1" s="35" t="str">
        <f>MID(S2,1,4)</f>
        <v>2018</v>
      </c>
    </row>
    <row r="2" spans="1:22" ht="21" customHeight="1" x14ac:dyDescent="0.25">
      <c r="B2" s="25"/>
      <c r="C2" s="49"/>
      <c r="D2" s="353" t="s">
        <v>289</v>
      </c>
      <c r="E2" s="353"/>
      <c r="F2" s="353"/>
      <c r="G2" s="353"/>
      <c r="H2" s="353"/>
      <c r="I2" s="353"/>
      <c r="J2" s="353"/>
      <c r="K2" s="353"/>
      <c r="L2" s="352">
        <f>DATE(V1,V2,V3)</f>
        <v>43159</v>
      </c>
      <c r="M2" s="352"/>
      <c r="O2" s="33"/>
      <c r="R2" s="196" t="s">
        <v>2</v>
      </c>
      <c r="S2" s="197" t="str">
        <f>P4</f>
        <v>2018/02/28</v>
      </c>
      <c r="U2" s="36" t="s">
        <v>344</v>
      </c>
      <c r="V2" s="35" t="str">
        <f>MID(S2,6,2)</f>
        <v>02</v>
      </c>
    </row>
    <row r="3" spans="1:22" ht="15" customHeight="1" thickBot="1" x14ac:dyDescent="0.3">
      <c r="E3" s="351" t="s">
        <v>14</v>
      </c>
      <c r="F3" s="351"/>
      <c r="G3" s="351"/>
      <c r="H3" s="351"/>
      <c r="I3" s="351"/>
      <c r="R3" s="196" t="s">
        <v>3</v>
      </c>
      <c r="S3" s="199">
        <v>160</v>
      </c>
      <c r="U3" s="34" t="s">
        <v>345</v>
      </c>
      <c r="V3" s="35" t="str">
        <f>MID(S2,9,2)</f>
        <v>28</v>
      </c>
    </row>
    <row r="4" spans="1:22" ht="15.75" thickBot="1" x14ac:dyDescent="0.3">
      <c r="B4" s="9" t="s">
        <v>20</v>
      </c>
      <c r="C4" s="9" t="s">
        <v>288</v>
      </c>
      <c r="D4" s="37" t="s">
        <v>11</v>
      </c>
      <c r="E4" s="38" t="s">
        <v>7</v>
      </c>
      <c r="F4" s="39" t="s">
        <v>4</v>
      </c>
      <c r="G4" s="40" t="s">
        <v>5</v>
      </c>
      <c r="H4" s="41" t="s">
        <v>6</v>
      </c>
      <c r="I4" s="42" t="s">
        <v>13</v>
      </c>
      <c r="J4" s="43" t="s">
        <v>17</v>
      </c>
      <c r="K4" s="44" t="s">
        <v>18</v>
      </c>
      <c r="L4" s="44" t="s">
        <v>9</v>
      </c>
      <c r="M4" s="45" t="s">
        <v>8</v>
      </c>
      <c r="O4" s="5" t="s">
        <v>19</v>
      </c>
      <c r="P4" s="7" t="s">
        <v>1113</v>
      </c>
      <c r="R4" s="198"/>
      <c r="S4" s="198"/>
    </row>
    <row r="5" spans="1:22" x14ac:dyDescent="0.25">
      <c r="A5" s="28" t="s">
        <v>320</v>
      </c>
      <c r="B5" s="22">
        <v>1</v>
      </c>
      <c r="C5" s="51" t="s">
        <v>328</v>
      </c>
      <c r="D5" s="23">
        <v>0</v>
      </c>
      <c r="E5" s="16" t="s">
        <v>10</v>
      </c>
      <c r="F5" s="16" t="s">
        <v>10</v>
      </c>
      <c r="G5" s="17" t="s">
        <v>10</v>
      </c>
      <c r="H5" s="16" t="s">
        <v>10</v>
      </c>
      <c r="I5" s="18" t="s">
        <v>10</v>
      </c>
      <c r="J5" s="19" t="s">
        <v>10</v>
      </c>
      <c r="K5" s="47" t="s">
        <v>10</v>
      </c>
      <c r="L5" s="19" t="s">
        <v>10</v>
      </c>
      <c r="M5" s="20" t="s">
        <v>10</v>
      </c>
      <c r="O5" s="32"/>
      <c r="P5" s="46"/>
    </row>
    <row r="6" spans="1:22" x14ac:dyDescent="0.25">
      <c r="A6" s="28" t="s">
        <v>321</v>
      </c>
      <c r="B6" s="22">
        <v>2</v>
      </c>
      <c r="C6" s="52" t="s">
        <v>329</v>
      </c>
      <c r="D6" s="24">
        <v>0</v>
      </c>
      <c r="E6" s="12" t="s">
        <v>1114</v>
      </c>
      <c r="F6" s="12">
        <v>33.400001525878906</v>
      </c>
      <c r="G6" s="13">
        <v>20.600000381469727</v>
      </c>
      <c r="H6" s="12">
        <v>27</v>
      </c>
      <c r="I6" s="14">
        <v>3.7799999713897705</v>
      </c>
      <c r="J6" s="15">
        <v>0.18000000715255737</v>
      </c>
      <c r="K6" s="48">
        <v>2.2999999523162842</v>
      </c>
      <c r="L6" s="15" t="s">
        <v>10</v>
      </c>
      <c r="M6" s="21" t="s">
        <v>10</v>
      </c>
      <c r="O6" s="29" t="e">
        <f>+F6-F5</f>
        <v>#VALUE!</v>
      </c>
      <c r="P6" s="29" t="e">
        <f>+G6-G5</f>
        <v>#VALUE!</v>
      </c>
    </row>
    <row r="7" spans="1:22" x14ac:dyDescent="0.25">
      <c r="A7" s="28" t="s">
        <v>322</v>
      </c>
      <c r="B7" s="22">
        <v>3</v>
      </c>
      <c r="C7" s="52" t="s">
        <v>330</v>
      </c>
      <c r="D7" s="24">
        <v>0</v>
      </c>
      <c r="E7" s="12" t="s">
        <v>1115</v>
      </c>
      <c r="F7" s="12">
        <v>33.400001525878906</v>
      </c>
      <c r="G7" s="13">
        <v>20.799999237060547</v>
      </c>
      <c r="H7" s="12">
        <v>27.100000381469727</v>
      </c>
      <c r="I7" s="14">
        <v>4.3299999237060547</v>
      </c>
      <c r="J7" s="15">
        <v>0.41999998688697815</v>
      </c>
      <c r="K7" s="48">
        <v>11.5</v>
      </c>
      <c r="L7" s="15" t="s">
        <v>10</v>
      </c>
      <c r="M7" s="21" t="s">
        <v>10</v>
      </c>
      <c r="O7" s="29">
        <f>+F7-F6</f>
        <v>0</v>
      </c>
      <c r="P7" s="29">
        <f>+G7-G6</f>
        <v>0.19999885559082031</v>
      </c>
    </row>
    <row r="8" spans="1:22" x14ac:dyDescent="0.25">
      <c r="A8" s="28" t="s">
        <v>323</v>
      </c>
      <c r="B8" s="22">
        <v>4</v>
      </c>
      <c r="C8" s="52" t="s">
        <v>331</v>
      </c>
      <c r="D8" s="24">
        <v>0</v>
      </c>
      <c r="E8" s="12" t="s">
        <v>1114</v>
      </c>
      <c r="F8" s="12">
        <v>34.700000762939453</v>
      </c>
      <c r="G8" s="13">
        <v>20.200000762939453</v>
      </c>
      <c r="H8" s="12">
        <v>27.5</v>
      </c>
      <c r="I8" s="14" t="s">
        <v>10</v>
      </c>
      <c r="J8" s="15">
        <v>0.76999998092651367</v>
      </c>
      <c r="K8" s="48">
        <v>45</v>
      </c>
      <c r="L8" s="15" t="s">
        <v>10</v>
      </c>
      <c r="M8" s="21" t="s">
        <v>10</v>
      </c>
      <c r="O8" s="29">
        <f>+F8-F9</f>
        <v>2.2000007629394531</v>
      </c>
      <c r="P8" s="29">
        <f>+G8-G9</f>
        <v>-9.999847412109375E-2</v>
      </c>
    </row>
    <row r="9" spans="1:22" x14ac:dyDescent="0.25">
      <c r="A9" s="28" t="s">
        <v>324</v>
      </c>
      <c r="B9" s="22">
        <v>5</v>
      </c>
      <c r="C9" s="52" t="s">
        <v>332</v>
      </c>
      <c r="D9" s="24">
        <v>0</v>
      </c>
      <c r="E9" s="12" t="s">
        <v>1116</v>
      </c>
      <c r="F9" s="12">
        <v>32.5</v>
      </c>
      <c r="G9" s="13">
        <v>20.299999237060547</v>
      </c>
      <c r="H9" s="12">
        <v>26.399999618530273</v>
      </c>
      <c r="I9" s="14" t="s">
        <v>10</v>
      </c>
      <c r="J9" s="15">
        <v>6.429999828338623</v>
      </c>
      <c r="K9" s="48" t="s">
        <v>10</v>
      </c>
      <c r="L9" s="15" t="s">
        <v>10</v>
      </c>
      <c r="M9" s="21" t="s">
        <v>10</v>
      </c>
      <c r="O9" s="29">
        <f t="shared" ref="O9:P10" si="0">+F9-F8</f>
        <v>-2.2000007629394531</v>
      </c>
      <c r="P9" s="29">
        <f t="shared" si="0"/>
        <v>9.999847412109375E-2</v>
      </c>
    </row>
    <row r="10" spans="1:22" x14ac:dyDescent="0.25">
      <c r="A10" s="28" t="s">
        <v>325</v>
      </c>
      <c r="B10" s="22">
        <v>6</v>
      </c>
      <c r="C10" s="52" t="s">
        <v>333</v>
      </c>
      <c r="D10" s="24">
        <v>0</v>
      </c>
      <c r="E10" s="12" t="s">
        <v>1116</v>
      </c>
      <c r="F10" s="12">
        <v>33</v>
      </c>
      <c r="G10" s="13">
        <v>19.899999618530273</v>
      </c>
      <c r="H10" s="12">
        <v>26.399999618530273</v>
      </c>
      <c r="I10" s="14">
        <v>5.679999828338623</v>
      </c>
      <c r="J10" s="15">
        <v>5.9899997711181641</v>
      </c>
      <c r="K10" s="48">
        <v>43.900001525878906</v>
      </c>
      <c r="L10" s="15" t="s">
        <v>10</v>
      </c>
      <c r="M10" s="21" t="s">
        <v>10</v>
      </c>
      <c r="O10" s="29">
        <f t="shared" si="0"/>
        <v>0.5</v>
      </c>
      <c r="P10" s="29">
        <f t="shared" si="0"/>
        <v>-0.39999961853027344</v>
      </c>
    </row>
    <row r="11" spans="1:22" x14ac:dyDescent="0.25">
      <c r="A11" s="28" t="s">
        <v>326</v>
      </c>
      <c r="B11" s="22">
        <v>7</v>
      </c>
      <c r="C11" s="52" t="s">
        <v>334</v>
      </c>
      <c r="D11" s="24">
        <v>0</v>
      </c>
      <c r="E11" s="12" t="s">
        <v>1117</v>
      </c>
      <c r="F11" s="12">
        <v>31.799999237060547</v>
      </c>
      <c r="G11" s="13">
        <v>21.700000762939453</v>
      </c>
      <c r="H11" s="12">
        <v>26.700000762939453</v>
      </c>
      <c r="I11" s="14" t="s">
        <v>10</v>
      </c>
      <c r="J11" s="15">
        <v>0.31000000238418579</v>
      </c>
      <c r="K11" s="48">
        <v>527</v>
      </c>
      <c r="L11" s="15" t="s">
        <v>10</v>
      </c>
      <c r="M11" s="21" t="s">
        <v>10</v>
      </c>
      <c r="O11" s="29">
        <f>+F11-F10</f>
        <v>-1.2000007629394531</v>
      </c>
      <c r="P11" s="29">
        <f>+G11-G10</f>
        <v>1.8000011444091797</v>
      </c>
    </row>
    <row r="12" spans="1:22" x14ac:dyDescent="0.25">
      <c r="A12" s="28" t="s">
        <v>327</v>
      </c>
      <c r="B12" s="22">
        <v>8</v>
      </c>
      <c r="C12" s="53" t="s">
        <v>335</v>
      </c>
      <c r="D12" s="24">
        <v>0</v>
      </c>
      <c r="E12" s="12" t="s">
        <v>1118</v>
      </c>
      <c r="F12" s="12">
        <v>31.799999237060547</v>
      </c>
      <c r="G12" s="13">
        <v>18.899999618530273</v>
      </c>
      <c r="H12" s="12">
        <v>25.399999618530273</v>
      </c>
      <c r="I12" s="14">
        <v>2.4300000667572021</v>
      </c>
      <c r="J12" s="15">
        <v>22.319999694824219</v>
      </c>
      <c r="K12" s="48" t="s">
        <v>10</v>
      </c>
      <c r="L12" s="15" t="s">
        <v>10</v>
      </c>
      <c r="M12" s="21" t="s">
        <v>10</v>
      </c>
      <c r="O12" s="29">
        <f>+F12-F8</f>
        <v>-2.9000015258789062</v>
      </c>
      <c r="P12" s="29">
        <f>+G12-G8</f>
        <v>-1.3000011444091797</v>
      </c>
    </row>
    <row r="13" spans="1:22" x14ac:dyDescent="0.25">
      <c r="A13" s="8" t="s">
        <v>21</v>
      </c>
      <c r="B13" s="22">
        <v>9</v>
      </c>
      <c r="C13" s="53" t="s">
        <v>158</v>
      </c>
      <c r="D13" s="24">
        <v>0</v>
      </c>
      <c r="E13" s="12" t="s">
        <v>1013</v>
      </c>
      <c r="F13" s="12">
        <v>21</v>
      </c>
      <c r="G13" s="13">
        <v>7</v>
      </c>
      <c r="H13" s="12">
        <v>14</v>
      </c>
      <c r="I13" s="14">
        <v>2.5</v>
      </c>
      <c r="J13" s="15" t="s">
        <v>10</v>
      </c>
      <c r="K13" s="48" t="s">
        <v>10</v>
      </c>
      <c r="L13" s="15" t="s">
        <v>10</v>
      </c>
      <c r="M13" s="21" t="s">
        <v>10</v>
      </c>
      <c r="O13" s="30"/>
      <c r="P13" s="31"/>
    </row>
    <row r="14" spans="1:22" x14ac:dyDescent="0.25">
      <c r="A14" s="8" t="s">
        <v>290</v>
      </c>
      <c r="B14" s="22">
        <v>10</v>
      </c>
      <c r="C14" s="53" t="s">
        <v>306</v>
      </c>
      <c r="D14" s="24" t="s">
        <v>10</v>
      </c>
      <c r="E14" s="12" t="s">
        <v>10</v>
      </c>
      <c r="F14" s="12" t="s">
        <v>10</v>
      </c>
      <c r="G14" s="13" t="s">
        <v>10</v>
      </c>
      <c r="H14" s="12" t="s">
        <v>10</v>
      </c>
      <c r="I14" s="14" t="s">
        <v>10</v>
      </c>
      <c r="J14" s="15" t="s">
        <v>10</v>
      </c>
      <c r="K14" s="48" t="s">
        <v>10</v>
      </c>
      <c r="L14" s="15" t="s">
        <v>10</v>
      </c>
      <c r="M14" s="21" t="s">
        <v>10</v>
      </c>
      <c r="O14" s="30"/>
      <c r="P14" s="32"/>
    </row>
    <row r="15" spans="1:22" x14ac:dyDescent="0.25">
      <c r="A15" s="8" t="s">
        <v>291</v>
      </c>
      <c r="B15" s="22">
        <v>11</v>
      </c>
      <c r="C15" s="53" t="s">
        <v>307</v>
      </c>
      <c r="D15" s="24" t="s">
        <v>10</v>
      </c>
      <c r="E15" s="12" t="s">
        <v>10</v>
      </c>
      <c r="F15" s="12" t="s">
        <v>10</v>
      </c>
      <c r="G15" s="13" t="s">
        <v>10</v>
      </c>
      <c r="H15" s="12" t="s">
        <v>10</v>
      </c>
      <c r="I15" s="14" t="s">
        <v>10</v>
      </c>
      <c r="J15" s="15" t="s">
        <v>10</v>
      </c>
      <c r="K15" s="48" t="s">
        <v>10</v>
      </c>
      <c r="L15" s="15" t="s">
        <v>10</v>
      </c>
      <c r="M15" s="21" t="s">
        <v>10</v>
      </c>
      <c r="O15" s="32"/>
      <c r="P15" s="32"/>
    </row>
    <row r="16" spans="1:22" x14ac:dyDescent="0.25">
      <c r="A16" s="8" t="s">
        <v>22</v>
      </c>
      <c r="B16" s="22">
        <v>12</v>
      </c>
      <c r="C16" s="52" t="s">
        <v>159</v>
      </c>
      <c r="D16" s="24">
        <v>0</v>
      </c>
      <c r="E16" s="12" t="s">
        <v>1102</v>
      </c>
      <c r="F16" s="12">
        <v>29</v>
      </c>
      <c r="G16" s="13">
        <v>21</v>
      </c>
      <c r="H16" s="12">
        <v>25</v>
      </c>
      <c r="I16" s="14" t="s">
        <v>10</v>
      </c>
      <c r="J16" s="15">
        <v>110.80000305175781</v>
      </c>
      <c r="K16" s="48" t="s">
        <v>10</v>
      </c>
      <c r="L16" s="15" t="s">
        <v>10</v>
      </c>
      <c r="M16" s="21" t="s">
        <v>10</v>
      </c>
      <c r="O16" s="32"/>
      <c r="P16" s="32"/>
    </row>
    <row r="17" spans="1:16" ht="14.25" customHeight="1" x14ac:dyDescent="0.25">
      <c r="A17" s="8" t="s">
        <v>23</v>
      </c>
      <c r="B17" s="22">
        <v>13</v>
      </c>
      <c r="C17" s="52" t="s">
        <v>157</v>
      </c>
      <c r="D17" s="24">
        <v>0</v>
      </c>
      <c r="E17" s="12" t="s">
        <v>1100</v>
      </c>
      <c r="F17" s="12">
        <v>31</v>
      </c>
      <c r="G17" s="13">
        <v>20</v>
      </c>
      <c r="H17" s="12">
        <v>25.5</v>
      </c>
      <c r="I17" s="14" t="s">
        <v>10</v>
      </c>
      <c r="J17" s="15" t="s">
        <v>10</v>
      </c>
      <c r="K17" s="48" t="s">
        <v>10</v>
      </c>
      <c r="L17" s="15" t="s">
        <v>10</v>
      </c>
      <c r="M17" s="21" t="s">
        <v>10</v>
      </c>
      <c r="O17" s="30">
        <f>+F17-F16</f>
        <v>2</v>
      </c>
      <c r="P17" s="30">
        <f>+G17-G16</f>
        <v>-1</v>
      </c>
    </row>
    <row r="18" spans="1:16" x14ac:dyDescent="0.25">
      <c r="A18" s="8" t="s">
        <v>24</v>
      </c>
      <c r="B18" s="22">
        <v>14</v>
      </c>
      <c r="C18" s="52" t="s">
        <v>160</v>
      </c>
      <c r="D18" s="24">
        <v>0</v>
      </c>
      <c r="E18" s="12" t="s">
        <v>1100</v>
      </c>
      <c r="F18" s="12">
        <v>32</v>
      </c>
      <c r="G18" s="13">
        <v>19</v>
      </c>
      <c r="H18" s="12">
        <v>25.5</v>
      </c>
      <c r="I18" s="14">
        <v>4.4099998474121094</v>
      </c>
      <c r="J18" s="15">
        <v>37.220001220703125</v>
      </c>
      <c r="K18" s="48" t="s">
        <v>10</v>
      </c>
      <c r="L18" s="15" t="s">
        <v>10</v>
      </c>
      <c r="M18" s="21" t="s">
        <v>10</v>
      </c>
      <c r="O18" s="30">
        <f>+F18-F17</f>
        <v>1</v>
      </c>
      <c r="P18" s="30">
        <f>+G18-G17</f>
        <v>-1</v>
      </c>
    </row>
    <row r="19" spans="1:16" x14ac:dyDescent="0.25">
      <c r="A19" s="8" t="s">
        <v>25</v>
      </c>
      <c r="B19" s="22">
        <v>15</v>
      </c>
      <c r="C19" s="52" t="s">
        <v>161</v>
      </c>
      <c r="D19" s="24">
        <v>0</v>
      </c>
      <c r="E19" s="12" t="s">
        <v>1102</v>
      </c>
      <c r="F19" s="12">
        <v>29</v>
      </c>
      <c r="G19" s="13">
        <v>20</v>
      </c>
      <c r="H19" s="12">
        <v>24.5</v>
      </c>
      <c r="I19" s="14">
        <v>4</v>
      </c>
      <c r="J19" s="15" t="s">
        <v>10</v>
      </c>
      <c r="K19" s="48" t="s">
        <v>10</v>
      </c>
      <c r="L19" s="15" t="s">
        <v>10</v>
      </c>
      <c r="M19" s="21" t="s">
        <v>10</v>
      </c>
      <c r="O19" s="30">
        <f t="shared" ref="O19:P20" si="1">+F19-F18</f>
        <v>-3</v>
      </c>
      <c r="P19" s="30">
        <f t="shared" si="1"/>
        <v>1</v>
      </c>
    </row>
    <row r="20" spans="1:16" x14ac:dyDescent="0.25">
      <c r="A20" s="8" t="s">
        <v>26</v>
      </c>
      <c r="B20" s="22">
        <v>16</v>
      </c>
      <c r="C20" s="52" t="s">
        <v>162</v>
      </c>
      <c r="D20" s="24">
        <v>0</v>
      </c>
      <c r="E20" s="12" t="s">
        <v>1106</v>
      </c>
      <c r="F20" s="12">
        <v>30.600000381469727</v>
      </c>
      <c r="G20" s="13">
        <v>21.200000762939453</v>
      </c>
      <c r="H20" s="12">
        <v>25.899999618530273</v>
      </c>
      <c r="I20" s="14">
        <v>1.7000000476837158</v>
      </c>
      <c r="J20" s="15">
        <v>0.60000002384185791</v>
      </c>
      <c r="K20" s="48" t="s">
        <v>10</v>
      </c>
      <c r="L20" s="15">
        <v>1014.0999755859375</v>
      </c>
      <c r="M20" s="21">
        <v>96</v>
      </c>
      <c r="O20" s="30">
        <f t="shared" si="1"/>
        <v>1.6000003814697266</v>
      </c>
      <c r="P20" s="30">
        <f t="shared" si="1"/>
        <v>1.2000007629394531</v>
      </c>
    </row>
    <row r="21" spans="1:16" x14ac:dyDescent="0.25">
      <c r="A21" s="8" t="s">
        <v>27</v>
      </c>
      <c r="B21" s="22">
        <v>17</v>
      </c>
      <c r="C21" s="52" t="s">
        <v>163</v>
      </c>
      <c r="D21" s="24">
        <v>0</v>
      </c>
      <c r="E21" s="12" t="s">
        <v>1104</v>
      </c>
      <c r="F21" s="12">
        <v>24</v>
      </c>
      <c r="G21" s="13">
        <v>15</v>
      </c>
      <c r="H21" s="12">
        <v>19.5</v>
      </c>
      <c r="I21" s="14">
        <v>3.5</v>
      </c>
      <c r="J21" s="15" t="s">
        <v>10</v>
      </c>
      <c r="K21" s="48" t="s">
        <v>10</v>
      </c>
      <c r="L21" s="15" t="s">
        <v>10</v>
      </c>
      <c r="M21" s="21" t="s">
        <v>10</v>
      </c>
      <c r="O21" s="32"/>
      <c r="P21" s="32"/>
    </row>
    <row r="22" spans="1:16" x14ac:dyDescent="0.25">
      <c r="A22" s="5" t="s">
        <v>28</v>
      </c>
      <c r="B22" s="22">
        <v>18</v>
      </c>
      <c r="C22" s="52" t="s">
        <v>164</v>
      </c>
      <c r="D22" s="24">
        <v>0</v>
      </c>
      <c r="E22" s="12" t="s">
        <v>1109</v>
      </c>
      <c r="F22" s="12">
        <v>34</v>
      </c>
      <c r="G22" s="13">
        <v>21</v>
      </c>
      <c r="H22" s="12">
        <v>27.5</v>
      </c>
      <c r="I22" s="14" t="s">
        <v>10</v>
      </c>
      <c r="J22" s="15">
        <v>201.55999755859375</v>
      </c>
      <c r="K22" s="48" t="s">
        <v>10</v>
      </c>
      <c r="L22" s="15" t="s">
        <v>10</v>
      </c>
      <c r="M22" s="21" t="s">
        <v>10</v>
      </c>
      <c r="O22" s="32"/>
      <c r="P22" s="32"/>
    </row>
    <row r="23" spans="1:16" x14ac:dyDescent="0.25">
      <c r="A23" s="5" t="s">
        <v>29</v>
      </c>
      <c r="B23" s="22">
        <v>19</v>
      </c>
      <c r="C23" s="52" t="s">
        <v>165</v>
      </c>
      <c r="D23" s="24">
        <v>0</v>
      </c>
      <c r="E23" s="12" t="s">
        <v>1100</v>
      </c>
      <c r="F23" s="12">
        <v>34</v>
      </c>
      <c r="G23" s="13">
        <v>19</v>
      </c>
      <c r="H23" s="12">
        <v>26.5</v>
      </c>
      <c r="I23" s="14">
        <v>2.0499999523162842</v>
      </c>
      <c r="J23" s="15" t="s">
        <v>10</v>
      </c>
      <c r="K23" s="48" t="s">
        <v>10</v>
      </c>
      <c r="L23" s="15" t="s">
        <v>10</v>
      </c>
      <c r="M23" s="21" t="s">
        <v>10</v>
      </c>
      <c r="O23" s="30">
        <f>+F23-F22</f>
        <v>0</v>
      </c>
      <c r="P23" s="30">
        <f>+G23-G22</f>
        <v>-2</v>
      </c>
    </row>
    <row r="24" spans="1:16" x14ac:dyDescent="0.25">
      <c r="A24" s="5" t="s">
        <v>30</v>
      </c>
      <c r="B24" s="22">
        <v>20</v>
      </c>
      <c r="C24" s="52" t="s">
        <v>166</v>
      </c>
      <c r="D24" s="24">
        <v>0</v>
      </c>
      <c r="E24" s="12" t="s">
        <v>1109</v>
      </c>
      <c r="F24" s="12">
        <v>35</v>
      </c>
      <c r="G24" s="13">
        <v>22</v>
      </c>
      <c r="H24" s="12">
        <v>28.5</v>
      </c>
      <c r="I24" s="14" t="s">
        <v>10</v>
      </c>
      <c r="J24" s="15" t="s">
        <v>10</v>
      </c>
      <c r="K24" s="48" t="s">
        <v>10</v>
      </c>
      <c r="L24" s="15" t="s">
        <v>10</v>
      </c>
      <c r="M24" s="21" t="s">
        <v>10</v>
      </c>
      <c r="O24" s="30">
        <f>-F24+F23</f>
        <v>-1</v>
      </c>
      <c r="P24" s="30">
        <f>-G24+G23</f>
        <v>-3</v>
      </c>
    </row>
    <row r="25" spans="1:16" x14ac:dyDescent="0.25">
      <c r="A25" s="5" t="s">
        <v>31</v>
      </c>
      <c r="B25" s="22">
        <v>21</v>
      </c>
      <c r="C25" s="52" t="s">
        <v>167</v>
      </c>
      <c r="D25" s="24">
        <v>0</v>
      </c>
      <c r="E25" s="12" t="s">
        <v>1106</v>
      </c>
      <c r="F25" s="12">
        <v>30</v>
      </c>
      <c r="G25" s="13">
        <v>20</v>
      </c>
      <c r="H25" s="12">
        <v>25</v>
      </c>
      <c r="I25" s="14">
        <v>1.7000000476837158</v>
      </c>
      <c r="J25" s="15">
        <v>38</v>
      </c>
      <c r="K25" s="48" t="s">
        <v>10</v>
      </c>
      <c r="L25" s="15" t="s">
        <v>10</v>
      </c>
      <c r="M25" s="21" t="s">
        <v>10</v>
      </c>
      <c r="O25" s="30">
        <f>+F25-F20</f>
        <v>-0.60000038146972656</v>
      </c>
      <c r="P25" s="30">
        <f>+G25-G20</f>
        <v>-1.2000007629394531</v>
      </c>
    </row>
    <row r="26" spans="1:16" x14ac:dyDescent="0.25">
      <c r="A26" s="5" t="s">
        <v>32</v>
      </c>
      <c r="B26" s="22">
        <v>22</v>
      </c>
      <c r="C26" s="52" t="s">
        <v>168</v>
      </c>
      <c r="D26" s="24">
        <v>0</v>
      </c>
      <c r="E26" s="12" t="s">
        <v>10</v>
      </c>
      <c r="F26" s="12" t="s">
        <v>10</v>
      </c>
      <c r="G26" s="13" t="s">
        <v>10</v>
      </c>
      <c r="H26" s="12" t="s">
        <v>10</v>
      </c>
      <c r="I26" s="14" t="s">
        <v>10</v>
      </c>
      <c r="J26" s="15" t="s">
        <v>10</v>
      </c>
      <c r="K26" s="48" t="s">
        <v>10</v>
      </c>
      <c r="L26" s="15" t="s">
        <v>10</v>
      </c>
      <c r="M26" s="21" t="s">
        <v>10</v>
      </c>
      <c r="O26" s="32"/>
      <c r="P26" s="32"/>
    </row>
    <row r="27" spans="1:16" x14ac:dyDescent="0.25">
      <c r="A27" s="5" t="s">
        <v>33</v>
      </c>
      <c r="B27" s="22">
        <v>23</v>
      </c>
      <c r="C27" s="52" t="s">
        <v>169</v>
      </c>
      <c r="D27" s="24">
        <v>0</v>
      </c>
      <c r="E27" s="12" t="s">
        <v>1024</v>
      </c>
      <c r="F27" s="12">
        <v>22.5</v>
      </c>
      <c r="G27" s="13">
        <v>6</v>
      </c>
      <c r="H27" s="12">
        <v>14.25</v>
      </c>
      <c r="I27" s="14">
        <v>3.6500000953674316</v>
      </c>
      <c r="J27" s="15" t="s">
        <v>10</v>
      </c>
      <c r="K27" s="48" t="s">
        <v>10</v>
      </c>
      <c r="L27" s="15" t="s">
        <v>10</v>
      </c>
      <c r="M27" s="21" t="s">
        <v>10</v>
      </c>
      <c r="O27" s="32"/>
      <c r="P27" s="32"/>
    </row>
    <row r="28" spans="1:16" x14ac:dyDescent="0.25">
      <c r="A28" s="5" t="s">
        <v>34</v>
      </c>
      <c r="B28" s="22">
        <v>24</v>
      </c>
      <c r="C28" s="52" t="s">
        <v>170</v>
      </c>
      <c r="D28" s="24">
        <v>0</v>
      </c>
      <c r="E28" s="12" t="s">
        <v>342</v>
      </c>
      <c r="F28" s="12">
        <v>23</v>
      </c>
      <c r="G28" s="13">
        <v>8</v>
      </c>
      <c r="H28" s="12">
        <v>15.5</v>
      </c>
      <c r="I28" s="14">
        <v>4.880000114440918</v>
      </c>
      <c r="J28" s="15" t="s">
        <v>10</v>
      </c>
      <c r="K28" s="48" t="s">
        <v>10</v>
      </c>
      <c r="L28" s="15" t="s">
        <v>10</v>
      </c>
      <c r="M28" s="21" t="s">
        <v>10</v>
      </c>
      <c r="O28" s="30" t="e">
        <f>+F28-F26</f>
        <v>#VALUE!</v>
      </c>
      <c r="P28" s="30" t="e">
        <f>+G28-G26</f>
        <v>#VALUE!</v>
      </c>
    </row>
    <row r="29" spans="1:16" x14ac:dyDescent="0.25">
      <c r="A29" s="5" t="s">
        <v>35</v>
      </c>
      <c r="B29" s="22">
        <v>25</v>
      </c>
      <c r="C29" s="52" t="s">
        <v>171</v>
      </c>
      <c r="D29" s="24">
        <v>0</v>
      </c>
      <c r="E29" s="12" t="s">
        <v>1012</v>
      </c>
      <c r="F29" s="12">
        <v>23</v>
      </c>
      <c r="G29" s="13">
        <v>9</v>
      </c>
      <c r="H29" s="12">
        <v>16</v>
      </c>
      <c r="I29" s="14">
        <v>2.2999999523162842</v>
      </c>
      <c r="J29" s="15" t="s">
        <v>10</v>
      </c>
      <c r="K29" s="48" t="s">
        <v>10</v>
      </c>
      <c r="L29" s="15" t="s">
        <v>10</v>
      </c>
      <c r="M29" s="21" t="s">
        <v>10</v>
      </c>
      <c r="O29" s="32"/>
      <c r="P29" s="32"/>
    </row>
    <row r="30" spans="1:16" x14ac:dyDescent="0.25">
      <c r="A30" s="5" t="s">
        <v>36</v>
      </c>
      <c r="B30" s="22">
        <v>26</v>
      </c>
      <c r="C30" s="52" t="s">
        <v>172</v>
      </c>
      <c r="D30" s="24">
        <v>0</v>
      </c>
      <c r="E30" s="12" t="s">
        <v>1098</v>
      </c>
      <c r="F30" s="12">
        <v>20.5</v>
      </c>
      <c r="G30" s="13">
        <v>4.5</v>
      </c>
      <c r="H30" s="12">
        <v>12.5</v>
      </c>
      <c r="I30" s="14">
        <v>6.2699999809265137</v>
      </c>
      <c r="J30" s="15" t="s">
        <v>10</v>
      </c>
      <c r="K30" s="48" t="s">
        <v>10</v>
      </c>
      <c r="L30" s="15" t="s">
        <v>10</v>
      </c>
      <c r="M30" s="21" t="s">
        <v>10</v>
      </c>
      <c r="N30" s="6"/>
      <c r="O30" s="30">
        <f>+F30-F27</f>
        <v>-2</v>
      </c>
      <c r="P30" s="30">
        <f>+G30-G27</f>
        <v>-1.5</v>
      </c>
    </row>
    <row r="31" spans="1:16" x14ac:dyDescent="0.25">
      <c r="A31" s="5" t="s">
        <v>37</v>
      </c>
      <c r="B31" s="22">
        <v>27</v>
      </c>
      <c r="C31" s="52" t="s">
        <v>173</v>
      </c>
      <c r="D31" s="24">
        <v>0</v>
      </c>
      <c r="E31" s="12" t="s">
        <v>1101</v>
      </c>
      <c r="F31" s="12">
        <v>24</v>
      </c>
      <c r="G31" s="13">
        <v>12</v>
      </c>
      <c r="H31" s="12">
        <v>18</v>
      </c>
      <c r="I31" s="14">
        <v>3.4500000476837158</v>
      </c>
      <c r="J31" s="15" t="s">
        <v>10</v>
      </c>
      <c r="K31" s="48" t="s">
        <v>10</v>
      </c>
      <c r="L31" s="15" t="s">
        <v>10</v>
      </c>
      <c r="M31" s="21" t="s">
        <v>10</v>
      </c>
      <c r="N31" s="6"/>
      <c r="O31" s="30">
        <f>-F31+F21</f>
        <v>0</v>
      </c>
      <c r="P31" s="30">
        <f>-G31+G21</f>
        <v>3</v>
      </c>
    </row>
    <row r="32" spans="1:16" x14ac:dyDescent="0.25">
      <c r="A32" s="5" t="s">
        <v>38</v>
      </c>
      <c r="B32" s="22">
        <v>28</v>
      </c>
      <c r="C32" s="52" t="s">
        <v>174</v>
      </c>
      <c r="D32" s="24">
        <v>0</v>
      </c>
      <c r="E32" s="12" t="s">
        <v>1023</v>
      </c>
      <c r="F32" s="12">
        <v>24</v>
      </c>
      <c r="G32" s="13">
        <v>11</v>
      </c>
      <c r="H32" s="12">
        <v>17.5</v>
      </c>
      <c r="I32" s="14" t="s">
        <v>10</v>
      </c>
      <c r="J32" s="15" t="s">
        <v>10</v>
      </c>
      <c r="K32" s="48" t="s">
        <v>10</v>
      </c>
      <c r="L32" s="15" t="s">
        <v>10</v>
      </c>
      <c r="M32" s="21" t="s">
        <v>10</v>
      </c>
      <c r="N32" s="6"/>
      <c r="O32" s="30">
        <f>+F32-F31</f>
        <v>0</v>
      </c>
      <c r="P32" s="30">
        <f>+G32-G31</f>
        <v>-1</v>
      </c>
    </row>
    <row r="33" spans="1:16" x14ac:dyDescent="0.25">
      <c r="A33" s="5" t="s">
        <v>39</v>
      </c>
      <c r="B33" s="22">
        <v>29</v>
      </c>
      <c r="C33" s="53" t="s">
        <v>175</v>
      </c>
      <c r="D33" s="24">
        <v>0</v>
      </c>
      <c r="E33" s="12" t="s">
        <v>1023</v>
      </c>
      <c r="F33" s="12">
        <v>29</v>
      </c>
      <c r="G33" s="13">
        <v>8</v>
      </c>
      <c r="H33" s="12">
        <v>18.5</v>
      </c>
      <c r="I33" s="14">
        <v>2.7999999523162842</v>
      </c>
      <c r="J33" s="15" t="s">
        <v>10</v>
      </c>
      <c r="K33" s="48" t="s">
        <v>10</v>
      </c>
      <c r="L33" s="15" t="s">
        <v>10</v>
      </c>
      <c r="M33" s="21" t="s">
        <v>10</v>
      </c>
      <c r="O33" s="32"/>
      <c r="P33" s="32"/>
    </row>
    <row r="34" spans="1:16" x14ac:dyDescent="0.25">
      <c r="A34" s="5" t="s">
        <v>292</v>
      </c>
      <c r="B34" s="22">
        <v>30</v>
      </c>
      <c r="C34" s="53" t="s">
        <v>308</v>
      </c>
      <c r="D34" s="24">
        <v>0</v>
      </c>
      <c r="E34" s="12" t="s">
        <v>10</v>
      </c>
      <c r="F34" s="12" t="s">
        <v>10</v>
      </c>
      <c r="G34" s="13" t="s">
        <v>10</v>
      </c>
      <c r="H34" s="12" t="s">
        <v>10</v>
      </c>
      <c r="I34" s="14" t="s">
        <v>10</v>
      </c>
      <c r="J34" s="15" t="s">
        <v>10</v>
      </c>
      <c r="K34" s="48" t="s">
        <v>10</v>
      </c>
      <c r="L34" s="15" t="s">
        <v>10</v>
      </c>
      <c r="M34" s="21" t="s">
        <v>10</v>
      </c>
      <c r="O34" s="32"/>
      <c r="P34" s="32"/>
    </row>
    <row r="35" spans="1:16" x14ac:dyDescent="0.25">
      <c r="A35" s="5" t="s">
        <v>293</v>
      </c>
      <c r="B35" s="22">
        <v>31</v>
      </c>
      <c r="C35" s="53" t="s">
        <v>309</v>
      </c>
      <c r="D35" s="24">
        <v>0</v>
      </c>
      <c r="E35" s="12" t="s">
        <v>10</v>
      </c>
      <c r="F35" s="12" t="s">
        <v>10</v>
      </c>
      <c r="G35" s="13" t="s">
        <v>10</v>
      </c>
      <c r="H35" s="12" t="s">
        <v>10</v>
      </c>
      <c r="I35" s="14" t="s">
        <v>10</v>
      </c>
      <c r="J35" s="15" t="s">
        <v>10</v>
      </c>
      <c r="K35" s="48" t="s">
        <v>10</v>
      </c>
      <c r="L35" s="15" t="s">
        <v>10</v>
      </c>
      <c r="M35" s="21" t="s">
        <v>10</v>
      </c>
      <c r="O35" s="32"/>
      <c r="P35" s="32"/>
    </row>
    <row r="36" spans="1:16" x14ac:dyDescent="0.25">
      <c r="A36" s="5" t="s">
        <v>294</v>
      </c>
      <c r="B36" s="22">
        <v>32</v>
      </c>
      <c r="C36" s="53" t="s">
        <v>310</v>
      </c>
      <c r="D36" s="24">
        <v>0</v>
      </c>
      <c r="E36" s="12" t="s">
        <v>10</v>
      </c>
      <c r="F36" s="12" t="s">
        <v>10</v>
      </c>
      <c r="G36" s="13" t="s">
        <v>10</v>
      </c>
      <c r="H36" s="12" t="s">
        <v>10</v>
      </c>
      <c r="I36" s="14" t="s">
        <v>10</v>
      </c>
      <c r="J36" s="15">
        <v>1335.6500244140625</v>
      </c>
      <c r="K36" s="48" t="s">
        <v>10</v>
      </c>
      <c r="L36" s="15" t="s">
        <v>10</v>
      </c>
      <c r="M36" s="21" t="s">
        <v>10</v>
      </c>
      <c r="O36" s="32"/>
      <c r="P36" s="32"/>
    </row>
    <row r="37" spans="1:16" x14ac:dyDescent="0.25">
      <c r="A37" s="5" t="s">
        <v>40</v>
      </c>
      <c r="B37" s="22">
        <v>33</v>
      </c>
      <c r="C37" s="53" t="s">
        <v>176</v>
      </c>
      <c r="D37" s="24">
        <v>9.9999997764825821E-3</v>
      </c>
      <c r="E37" s="12" t="s">
        <v>10</v>
      </c>
      <c r="F37" s="12" t="s">
        <v>10</v>
      </c>
      <c r="G37" s="13" t="s">
        <v>10</v>
      </c>
      <c r="H37" s="12" t="s">
        <v>10</v>
      </c>
      <c r="I37" s="14">
        <v>2.630000114440918</v>
      </c>
      <c r="J37" s="15">
        <v>799.260009765625</v>
      </c>
      <c r="K37" s="48" t="s">
        <v>10</v>
      </c>
      <c r="L37" s="15" t="s">
        <v>10</v>
      </c>
      <c r="M37" s="21" t="s">
        <v>10</v>
      </c>
      <c r="O37" s="32"/>
      <c r="P37" s="32"/>
    </row>
    <row r="38" spans="1:16" x14ac:dyDescent="0.25">
      <c r="A38" s="5" t="s">
        <v>41</v>
      </c>
      <c r="B38" s="22">
        <v>34</v>
      </c>
      <c r="C38" s="52" t="s">
        <v>177</v>
      </c>
      <c r="D38" s="24">
        <v>0</v>
      </c>
      <c r="E38" s="12" t="s">
        <v>342</v>
      </c>
      <c r="F38" s="12">
        <v>16</v>
      </c>
      <c r="G38" s="13">
        <v>7</v>
      </c>
      <c r="H38" s="12">
        <v>11.5</v>
      </c>
      <c r="I38" s="14">
        <v>3.9800000190734863</v>
      </c>
      <c r="J38" s="15" t="s">
        <v>10</v>
      </c>
      <c r="K38" s="48" t="s">
        <v>10</v>
      </c>
      <c r="L38" s="15" t="s">
        <v>10</v>
      </c>
      <c r="M38" s="21" t="s">
        <v>10</v>
      </c>
      <c r="O38" s="30">
        <f>+F38-F29</f>
        <v>-7</v>
      </c>
      <c r="P38" s="30">
        <f>+G38-G29</f>
        <v>-2</v>
      </c>
    </row>
    <row r="39" spans="1:16" x14ac:dyDescent="0.25">
      <c r="A39" s="5" t="s">
        <v>42</v>
      </c>
      <c r="B39" s="22">
        <v>35</v>
      </c>
      <c r="C39" s="52" t="s">
        <v>178</v>
      </c>
      <c r="D39" s="24">
        <v>0</v>
      </c>
      <c r="E39" s="12" t="s">
        <v>1012</v>
      </c>
      <c r="F39" s="12">
        <v>22</v>
      </c>
      <c r="G39" s="13">
        <v>11</v>
      </c>
      <c r="H39" s="12">
        <v>16.5</v>
      </c>
      <c r="I39" s="14">
        <v>3.9300000667572021</v>
      </c>
      <c r="J39" s="15" t="s">
        <v>10</v>
      </c>
      <c r="K39" s="48" t="s">
        <v>10</v>
      </c>
      <c r="L39" s="15" t="s">
        <v>10</v>
      </c>
      <c r="M39" s="21" t="s">
        <v>10</v>
      </c>
      <c r="O39" s="30">
        <f>+F39-F29</f>
        <v>-1</v>
      </c>
      <c r="P39" s="30">
        <f>+G39-G29</f>
        <v>2</v>
      </c>
    </row>
    <row r="40" spans="1:16" x14ac:dyDescent="0.25">
      <c r="A40" s="5" t="s">
        <v>43</v>
      </c>
      <c r="B40" s="22">
        <v>36</v>
      </c>
      <c r="C40" s="52" t="s">
        <v>179</v>
      </c>
      <c r="D40" s="24">
        <v>0</v>
      </c>
      <c r="E40" s="12" t="s">
        <v>1119</v>
      </c>
      <c r="F40" s="12">
        <v>35</v>
      </c>
      <c r="G40" s="13">
        <v>10</v>
      </c>
      <c r="H40" s="12">
        <v>22.5</v>
      </c>
      <c r="I40" s="14">
        <v>2.5</v>
      </c>
      <c r="J40" s="15" t="s">
        <v>10</v>
      </c>
      <c r="K40" s="48" t="s">
        <v>10</v>
      </c>
      <c r="L40" s="15" t="s">
        <v>10</v>
      </c>
      <c r="M40" s="21" t="s">
        <v>10</v>
      </c>
      <c r="O40" s="30">
        <f>+F40-F41</f>
        <v>6</v>
      </c>
      <c r="P40" s="30">
        <f>+G40-G41</f>
        <v>-12</v>
      </c>
    </row>
    <row r="41" spans="1:16" x14ac:dyDescent="0.25">
      <c r="A41" s="5" t="s">
        <v>44</v>
      </c>
      <c r="B41" s="22">
        <v>37</v>
      </c>
      <c r="C41" s="52" t="s">
        <v>180</v>
      </c>
      <c r="D41" s="24">
        <v>0</v>
      </c>
      <c r="E41" s="12" t="s">
        <v>1109</v>
      </c>
      <c r="F41" s="12">
        <v>29</v>
      </c>
      <c r="G41" s="13">
        <v>22</v>
      </c>
      <c r="H41" s="12">
        <v>25.5</v>
      </c>
      <c r="I41" s="14">
        <v>2.8900001049041748</v>
      </c>
      <c r="J41" s="15" t="s">
        <v>10</v>
      </c>
      <c r="K41" s="48" t="s">
        <v>10</v>
      </c>
      <c r="L41" s="15" t="s">
        <v>10</v>
      </c>
      <c r="M41" s="21" t="s">
        <v>10</v>
      </c>
      <c r="O41" s="32"/>
      <c r="P41" s="32"/>
    </row>
    <row r="42" spans="1:16" x14ac:dyDescent="0.25">
      <c r="A42" s="5" t="s">
        <v>295</v>
      </c>
      <c r="B42" s="22">
        <v>38</v>
      </c>
      <c r="C42" s="53" t="s">
        <v>311</v>
      </c>
      <c r="D42" s="24" t="s">
        <v>10</v>
      </c>
      <c r="E42" s="12" t="s">
        <v>10</v>
      </c>
      <c r="F42" s="12" t="s">
        <v>10</v>
      </c>
      <c r="G42" s="13" t="s">
        <v>10</v>
      </c>
      <c r="H42" s="12" t="s">
        <v>10</v>
      </c>
      <c r="I42" s="14" t="s">
        <v>10</v>
      </c>
      <c r="J42" s="15" t="s">
        <v>10</v>
      </c>
      <c r="K42" s="48" t="s">
        <v>10</v>
      </c>
      <c r="L42" s="15" t="s">
        <v>10</v>
      </c>
      <c r="M42" s="21" t="s">
        <v>10</v>
      </c>
      <c r="O42" s="32"/>
      <c r="P42" s="32"/>
    </row>
    <row r="43" spans="1:16" x14ac:dyDescent="0.25">
      <c r="A43" s="5" t="s">
        <v>45</v>
      </c>
      <c r="B43" s="22">
        <v>39</v>
      </c>
      <c r="C43" s="53" t="s">
        <v>181</v>
      </c>
      <c r="D43" s="24">
        <v>0</v>
      </c>
      <c r="E43" s="12" t="s">
        <v>10</v>
      </c>
      <c r="F43" s="12" t="s">
        <v>10</v>
      </c>
      <c r="G43" s="13" t="s">
        <v>10</v>
      </c>
      <c r="H43" s="12" t="s">
        <v>10</v>
      </c>
      <c r="I43" s="14" t="s">
        <v>10</v>
      </c>
      <c r="J43" s="15">
        <v>45.590000152587891</v>
      </c>
      <c r="K43" s="48" t="s">
        <v>10</v>
      </c>
      <c r="L43" s="15" t="s">
        <v>10</v>
      </c>
      <c r="M43" s="21" t="s">
        <v>10</v>
      </c>
      <c r="O43" s="32"/>
      <c r="P43" s="32"/>
    </row>
    <row r="44" spans="1:16" x14ac:dyDescent="0.25">
      <c r="A44" s="5" t="s">
        <v>296</v>
      </c>
      <c r="B44" s="22">
        <v>40</v>
      </c>
      <c r="C44" s="52" t="s">
        <v>312</v>
      </c>
      <c r="D44" s="24">
        <v>0</v>
      </c>
      <c r="E44" s="12" t="s">
        <v>1102</v>
      </c>
      <c r="F44" s="12">
        <v>33</v>
      </c>
      <c r="G44" s="13">
        <v>19</v>
      </c>
      <c r="H44" s="12">
        <v>26</v>
      </c>
      <c r="I44" s="14" t="s">
        <v>10</v>
      </c>
      <c r="J44" s="15" t="s">
        <v>10</v>
      </c>
      <c r="K44" s="48" t="s">
        <v>10</v>
      </c>
      <c r="L44" s="15" t="s">
        <v>10</v>
      </c>
      <c r="M44" s="21" t="s">
        <v>10</v>
      </c>
      <c r="O44" s="30">
        <f>+F44-F25</f>
        <v>3</v>
      </c>
      <c r="P44" s="30">
        <f>+G44-G25</f>
        <v>-1</v>
      </c>
    </row>
    <row r="45" spans="1:16" x14ac:dyDescent="0.25">
      <c r="A45" s="5" t="s">
        <v>297</v>
      </c>
      <c r="B45" s="22">
        <v>41</v>
      </c>
      <c r="C45" s="53" t="s">
        <v>313</v>
      </c>
      <c r="D45" s="24" t="s">
        <v>10</v>
      </c>
      <c r="E45" s="12" t="s">
        <v>10</v>
      </c>
      <c r="F45" s="12" t="s">
        <v>10</v>
      </c>
      <c r="G45" s="13" t="s">
        <v>10</v>
      </c>
      <c r="H45" s="12" t="s">
        <v>10</v>
      </c>
      <c r="I45" s="14" t="s">
        <v>10</v>
      </c>
      <c r="J45" s="15" t="s">
        <v>10</v>
      </c>
      <c r="K45" s="48" t="s">
        <v>10</v>
      </c>
      <c r="L45" s="15" t="s">
        <v>10</v>
      </c>
      <c r="M45" s="21" t="s">
        <v>10</v>
      </c>
      <c r="O45" s="32"/>
      <c r="P45" s="32"/>
    </row>
    <row r="46" spans="1:16" x14ac:dyDescent="0.25">
      <c r="A46" s="5" t="s">
        <v>46</v>
      </c>
      <c r="B46" s="22">
        <v>42</v>
      </c>
      <c r="C46" s="52" t="s">
        <v>182</v>
      </c>
      <c r="D46" s="24">
        <v>0</v>
      </c>
      <c r="E46" s="12" t="s">
        <v>1120</v>
      </c>
      <c r="F46" s="12">
        <v>24</v>
      </c>
      <c r="G46" s="13">
        <v>0</v>
      </c>
      <c r="H46" s="12">
        <v>12</v>
      </c>
      <c r="I46" s="14">
        <v>5.5300002098083496</v>
      </c>
      <c r="J46" s="15" t="s">
        <v>10</v>
      </c>
      <c r="K46" s="48" t="s">
        <v>10</v>
      </c>
      <c r="L46" s="15" t="s">
        <v>10</v>
      </c>
      <c r="M46" s="21" t="s">
        <v>10</v>
      </c>
      <c r="O46" s="30">
        <f>+F46-F70</f>
        <v>-1</v>
      </c>
      <c r="P46" s="30">
        <f>+G46-G70</f>
        <v>5</v>
      </c>
    </row>
    <row r="47" spans="1:16" x14ac:dyDescent="0.25">
      <c r="A47" s="5" t="s">
        <v>47</v>
      </c>
      <c r="B47" s="22">
        <v>43</v>
      </c>
      <c r="C47" s="52" t="s">
        <v>183</v>
      </c>
      <c r="D47" s="24">
        <v>0</v>
      </c>
      <c r="E47" s="12" t="s">
        <v>1112</v>
      </c>
      <c r="F47" s="12">
        <v>28</v>
      </c>
      <c r="G47" s="13">
        <v>11</v>
      </c>
      <c r="H47" s="12">
        <v>19.5</v>
      </c>
      <c r="I47" s="14">
        <v>4.4000000953674316</v>
      </c>
      <c r="J47" s="15" t="s">
        <v>10</v>
      </c>
      <c r="K47" s="48" t="s">
        <v>10</v>
      </c>
      <c r="L47" s="15" t="s">
        <v>10</v>
      </c>
      <c r="M47" s="21" t="s">
        <v>10</v>
      </c>
      <c r="O47" s="32"/>
      <c r="P47" s="32"/>
    </row>
    <row r="48" spans="1:16" x14ac:dyDescent="0.25">
      <c r="A48" s="5" t="s">
        <v>49</v>
      </c>
      <c r="B48" s="22">
        <v>44</v>
      </c>
      <c r="C48" s="52" t="s">
        <v>796</v>
      </c>
      <c r="D48" s="24">
        <v>0</v>
      </c>
      <c r="E48" s="12" t="s">
        <v>1023</v>
      </c>
      <c r="F48" s="12">
        <v>23</v>
      </c>
      <c r="G48" s="13">
        <v>8</v>
      </c>
      <c r="H48" s="12">
        <v>15.5</v>
      </c>
      <c r="I48" s="14">
        <v>1.6100000143051147</v>
      </c>
      <c r="J48" s="15" t="s">
        <v>10</v>
      </c>
      <c r="K48" s="48" t="s">
        <v>10</v>
      </c>
      <c r="L48" s="15" t="s">
        <v>10</v>
      </c>
      <c r="M48" s="21" t="s">
        <v>10</v>
      </c>
      <c r="O48" s="30">
        <f>+F48-F47</f>
        <v>-5</v>
      </c>
      <c r="P48" s="30">
        <f>+G48-G47</f>
        <v>-3</v>
      </c>
    </row>
    <row r="49" spans="1:16" x14ac:dyDescent="0.25">
      <c r="A49" s="5" t="s">
        <v>50</v>
      </c>
      <c r="B49" s="22">
        <v>45</v>
      </c>
      <c r="C49" s="53" t="s">
        <v>185</v>
      </c>
      <c r="D49" s="24" t="s">
        <v>10</v>
      </c>
      <c r="E49" s="12" t="s">
        <v>10</v>
      </c>
      <c r="F49" s="12" t="s">
        <v>10</v>
      </c>
      <c r="G49" s="13" t="s">
        <v>10</v>
      </c>
      <c r="H49" s="12" t="s">
        <v>10</v>
      </c>
      <c r="I49" s="14" t="s">
        <v>10</v>
      </c>
      <c r="J49" s="15" t="s">
        <v>10</v>
      </c>
      <c r="K49" s="48" t="s">
        <v>10</v>
      </c>
      <c r="L49" s="15" t="s">
        <v>10</v>
      </c>
      <c r="M49" s="21" t="s">
        <v>10</v>
      </c>
      <c r="O49" s="32"/>
      <c r="P49" s="32"/>
    </row>
    <row r="50" spans="1:16" x14ac:dyDescent="0.25">
      <c r="A50" s="5" t="s">
        <v>298</v>
      </c>
      <c r="B50" s="22">
        <v>46</v>
      </c>
      <c r="C50" s="53" t="s">
        <v>299</v>
      </c>
      <c r="D50" s="24" t="s">
        <v>10</v>
      </c>
      <c r="E50" s="12" t="s">
        <v>10</v>
      </c>
      <c r="F50" s="12" t="s">
        <v>10</v>
      </c>
      <c r="G50" s="13" t="s">
        <v>10</v>
      </c>
      <c r="H50" s="12" t="s">
        <v>10</v>
      </c>
      <c r="I50" s="14" t="s">
        <v>10</v>
      </c>
      <c r="J50" s="15" t="s">
        <v>10</v>
      </c>
      <c r="K50" s="48" t="s">
        <v>10</v>
      </c>
      <c r="L50" s="15" t="s">
        <v>10</v>
      </c>
      <c r="M50" s="21" t="s">
        <v>10</v>
      </c>
      <c r="O50" s="32"/>
      <c r="P50" s="32"/>
    </row>
    <row r="51" spans="1:16" x14ac:dyDescent="0.25">
      <c r="A51" s="5" t="s">
        <v>51</v>
      </c>
      <c r="B51" s="22">
        <v>47</v>
      </c>
      <c r="C51" s="53" t="s">
        <v>186</v>
      </c>
      <c r="D51" s="24">
        <v>0</v>
      </c>
      <c r="E51" s="12" t="s">
        <v>10</v>
      </c>
      <c r="F51" s="12" t="s">
        <v>10</v>
      </c>
      <c r="G51" s="13" t="s">
        <v>10</v>
      </c>
      <c r="H51" s="12" t="s">
        <v>10</v>
      </c>
      <c r="I51" s="14">
        <v>2.5999999046325684</v>
      </c>
      <c r="J51" s="15">
        <v>0.95999997854232788</v>
      </c>
      <c r="K51" s="48">
        <v>13.842000007629395</v>
      </c>
      <c r="L51" s="15" t="s">
        <v>10</v>
      </c>
      <c r="M51" s="21" t="s">
        <v>10</v>
      </c>
      <c r="O51" s="32"/>
      <c r="P51" s="32"/>
    </row>
    <row r="52" spans="1:16" x14ac:dyDescent="0.25">
      <c r="A52" s="5" t="s">
        <v>300</v>
      </c>
      <c r="B52" s="22">
        <v>48</v>
      </c>
      <c r="C52" s="53" t="s">
        <v>314</v>
      </c>
      <c r="D52" s="24" t="s">
        <v>10</v>
      </c>
      <c r="E52" s="12" t="s">
        <v>10</v>
      </c>
      <c r="F52" s="12" t="s">
        <v>10</v>
      </c>
      <c r="G52" s="13" t="s">
        <v>10</v>
      </c>
      <c r="H52" s="12" t="s">
        <v>10</v>
      </c>
      <c r="I52" s="14" t="s">
        <v>10</v>
      </c>
      <c r="J52" s="15" t="s">
        <v>10</v>
      </c>
      <c r="K52" s="48" t="s">
        <v>10</v>
      </c>
      <c r="L52" s="15" t="s">
        <v>10</v>
      </c>
      <c r="M52" s="21" t="s">
        <v>10</v>
      </c>
      <c r="O52" s="32"/>
      <c r="P52" s="32"/>
    </row>
    <row r="53" spans="1:16" x14ac:dyDescent="0.25">
      <c r="A53" s="5" t="s">
        <v>52</v>
      </c>
      <c r="B53" s="22">
        <v>49</v>
      </c>
      <c r="C53" s="52" t="s">
        <v>187</v>
      </c>
      <c r="D53" s="24">
        <v>0</v>
      </c>
      <c r="E53" s="12" t="s">
        <v>1099</v>
      </c>
      <c r="F53" s="12">
        <v>33.5</v>
      </c>
      <c r="G53" s="13">
        <v>23</v>
      </c>
      <c r="H53" s="12">
        <v>28.200000762939453</v>
      </c>
      <c r="I53" s="14" t="s">
        <v>10</v>
      </c>
      <c r="J53" s="15">
        <v>58.049999237060547</v>
      </c>
      <c r="K53" s="48" t="s">
        <v>10</v>
      </c>
      <c r="L53" s="15" t="s">
        <v>10</v>
      </c>
      <c r="M53" s="21" t="s">
        <v>10</v>
      </c>
      <c r="O53" s="32"/>
      <c r="P53" s="32"/>
    </row>
    <row r="54" spans="1:16" x14ac:dyDescent="0.25">
      <c r="A54" s="5" t="s">
        <v>53</v>
      </c>
      <c r="B54" s="22">
        <v>50</v>
      </c>
      <c r="C54" s="52" t="s">
        <v>188</v>
      </c>
      <c r="D54" s="24">
        <v>0</v>
      </c>
      <c r="E54" s="12" t="s">
        <v>1107</v>
      </c>
      <c r="F54" s="12">
        <v>33</v>
      </c>
      <c r="G54" s="13">
        <v>22</v>
      </c>
      <c r="H54" s="12">
        <v>27.5</v>
      </c>
      <c r="I54" s="14">
        <v>4.0100002288818359</v>
      </c>
      <c r="J54" s="15">
        <v>47.130001068115234</v>
      </c>
      <c r="K54" s="48" t="s">
        <v>10</v>
      </c>
      <c r="L54" s="15" t="s">
        <v>10</v>
      </c>
      <c r="M54" s="21" t="s">
        <v>10</v>
      </c>
      <c r="O54" s="30">
        <f>+F54-F53</f>
        <v>-0.5</v>
      </c>
      <c r="P54" s="30">
        <f>+G54-G53</f>
        <v>-1</v>
      </c>
    </row>
    <row r="55" spans="1:16" x14ac:dyDescent="0.25">
      <c r="A55" s="5" t="s">
        <v>54</v>
      </c>
      <c r="B55" s="22">
        <v>51</v>
      </c>
      <c r="C55" s="53" t="s">
        <v>189</v>
      </c>
      <c r="D55" s="24" t="s">
        <v>10</v>
      </c>
      <c r="E55" s="12" t="s">
        <v>10</v>
      </c>
      <c r="F55" s="12" t="s">
        <v>10</v>
      </c>
      <c r="G55" s="13" t="s">
        <v>10</v>
      </c>
      <c r="H55" s="12" t="s">
        <v>10</v>
      </c>
      <c r="I55" s="14" t="s">
        <v>10</v>
      </c>
      <c r="J55" s="15" t="s">
        <v>10</v>
      </c>
      <c r="K55" s="48" t="s">
        <v>10</v>
      </c>
      <c r="L55" s="15" t="s">
        <v>10</v>
      </c>
      <c r="M55" s="21" t="s">
        <v>10</v>
      </c>
      <c r="O55" s="32"/>
      <c r="P55" s="32"/>
    </row>
    <row r="56" spans="1:16" x14ac:dyDescent="0.25">
      <c r="A56" s="5" t="s">
        <v>55</v>
      </c>
      <c r="B56" s="22">
        <v>52</v>
      </c>
      <c r="C56" s="52" t="s">
        <v>190</v>
      </c>
      <c r="D56" s="24">
        <v>0</v>
      </c>
      <c r="E56" s="12" t="s">
        <v>10</v>
      </c>
      <c r="F56" s="12" t="s">
        <v>10</v>
      </c>
      <c r="G56" s="13" t="s">
        <v>10</v>
      </c>
      <c r="H56" s="12" t="s">
        <v>10</v>
      </c>
      <c r="I56" s="14" t="s">
        <v>10</v>
      </c>
      <c r="J56" s="15" t="s">
        <v>10</v>
      </c>
      <c r="K56" s="48" t="s">
        <v>10</v>
      </c>
      <c r="L56" s="15" t="s">
        <v>10</v>
      </c>
      <c r="M56" s="21" t="s">
        <v>10</v>
      </c>
      <c r="O56" s="32"/>
      <c r="P56" s="32"/>
    </row>
    <row r="57" spans="1:16" x14ac:dyDescent="0.25">
      <c r="A57" s="5" t="s">
        <v>56</v>
      </c>
      <c r="B57" s="22">
        <v>53</v>
      </c>
      <c r="C57" s="52" t="s">
        <v>191</v>
      </c>
      <c r="D57" s="24">
        <v>0</v>
      </c>
      <c r="E57" s="26" t="s">
        <v>1103</v>
      </c>
      <c r="F57" s="26">
        <v>29</v>
      </c>
      <c r="G57" s="27">
        <v>17</v>
      </c>
      <c r="H57" s="12">
        <v>23</v>
      </c>
      <c r="I57" s="14" t="s">
        <v>10</v>
      </c>
      <c r="J57" s="15" t="s">
        <v>10</v>
      </c>
      <c r="K57" s="48" t="s">
        <v>10</v>
      </c>
      <c r="L57" s="15" t="s">
        <v>10</v>
      </c>
      <c r="M57" s="21" t="s">
        <v>10</v>
      </c>
      <c r="O57" s="30" t="e">
        <f>+F56-F57</f>
        <v>#VALUE!</v>
      </c>
      <c r="P57" s="30" t="e">
        <f>+G56-G57</f>
        <v>#VALUE!</v>
      </c>
    </row>
    <row r="58" spans="1:16" x14ac:dyDescent="0.25">
      <c r="A58" s="5" t="s">
        <v>57</v>
      </c>
      <c r="B58" s="22">
        <v>54</v>
      </c>
      <c r="C58" s="52" t="s">
        <v>192</v>
      </c>
      <c r="D58" s="24" t="s">
        <v>10</v>
      </c>
      <c r="E58" s="12" t="s">
        <v>10</v>
      </c>
      <c r="F58" s="12" t="s">
        <v>10</v>
      </c>
      <c r="G58" s="13" t="s">
        <v>10</v>
      </c>
      <c r="H58" s="12" t="s">
        <v>10</v>
      </c>
      <c r="I58" s="14" t="s">
        <v>10</v>
      </c>
      <c r="J58" s="15" t="s">
        <v>10</v>
      </c>
      <c r="K58" s="48" t="s">
        <v>10</v>
      </c>
      <c r="L58" s="15" t="s">
        <v>10</v>
      </c>
      <c r="M58" s="21" t="s">
        <v>10</v>
      </c>
      <c r="O58" s="30" t="e">
        <f>+F57-F58</f>
        <v>#VALUE!</v>
      </c>
      <c r="P58" s="30" t="e">
        <f>+G57-G58</f>
        <v>#VALUE!</v>
      </c>
    </row>
    <row r="59" spans="1:16" x14ac:dyDescent="0.25">
      <c r="A59" s="5" t="s">
        <v>58</v>
      </c>
      <c r="B59" s="22">
        <v>55</v>
      </c>
      <c r="C59" s="52" t="s">
        <v>193</v>
      </c>
      <c r="D59" s="24">
        <v>0</v>
      </c>
      <c r="E59" s="12" t="s">
        <v>1121</v>
      </c>
      <c r="F59" s="12">
        <v>20</v>
      </c>
      <c r="G59" s="13">
        <v>3.5</v>
      </c>
      <c r="H59" s="12">
        <v>11.699999809265137</v>
      </c>
      <c r="I59" s="14" t="s">
        <v>10</v>
      </c>
      <c r="J59" s="15" t="s">
        <v>10</v>
      </c>
      <c r="K59" s="48" t="s">
        <v>10</v>
      </c>
      <c r="L59" s="15" t="s">
        <v>10</v>
      </c>
      <c r="M59" s="21" t="s">
        <v>10</v>
      </c>
      <c r="O59" s="32"/>
      <c r="P59" s="32"/>
    </row>
    <row r="60" spans="1:16" x14ac:dyDescent="0.25">
      <c r="A60" s="5" t="s">
        <v>59</v>
      </c>
      <c r="B60" s="22">
        <v>56</v>
      </c>
      <c r="C60" s="52" t="s">
        <v>194</v>
      </c>
      <c r="D60" s="24">
        <v>0</v>
      </c>
      <c r="E60" s="12" t="s">
        <v>1014</v>
      </c>
      <c r="F60" s="12">
        <v>20</v>
      </c>
      <c r="G60" s="13">
        <v>1.5</v>
      </c>
      <c r="H60" s="12">
        <v>10.699999809265137</v>
      </c>
      <c r="I60" s="14">
        <v>5.1599998474121094</v>
      </c>
      <c r="J60" s="15" t="s">
        <v>10</v>
      </c>
      <c r="K60" s="48" t="s">
        <v>10</v>
      </c>
      <c r="L60" s="15" t="s">
        <v>10</v>
      </c>
      <c r="M60" s="21" t="s">
        <v>10</v>
      </c>
      <c r="O60" s="30">
        <f>+F59-F60</f>
        <v>0</v>
      </c>
      <c r="P60" s="30">
        <f>+G59-G60</f>
        <v>2</v>
      </c>
    </row>
    <row r="61" spans="1:16" x14ac:dyDescent="0.25">
      <c r="A61" s="5" t="s">
        <v>60</v>
      </c>
      <c r="B61" s="22">
        <v>57</v>
      </c>
      <c r="C61" s="53" t="s">
        <v>195</v>
      </c>
      <c r="D61" s="24">
        <v>0</v>
      </c>
      <c r="E61" s="12" t="s">
        <v>10</v>
      </c>
      <c r="F61" s="12" t="s">
        <v>10</v>
      </c>
      <c r="G61" s="13" t="s">
        <v>10</v>
      </c>
      <c r="H61" s="12" t="s">
        <v>10</v>
      </c>
      <c r="I61" s="14" t="s">
        <v>10</v>
      </c>
      <c r="J61" s="15" t="s">
        <v>10</v>
      </c>
      <c r="K61" s="48" t="s">
        <v>10</v>
      </c>
      <c r="L61" s="15" t="s">
        <v>10</v>
      </c>
      <c r="M61" s="21" t="s">
        <v>10</v>
      </c>
      <c r="O61" s="32"/>
      <c r="P61" s="32"/>
    </row>
    <row r="62" spans="1:16" x14ac:dyDescent="0.25">
      <c r="A62" s="5" t="s">
        <v>61</v>
      </c>
      <c r="B62" s="22">
        <v>58</v>
      </c>
      <c r="C62" s="52" t="s">
        <v>196</v>
      </c>
      <c r="D62" s="24">
        <v>0</v>
      </c>
      <c r="E62" s="12" t="s">
        <v>1013</v>
      </c>
      <c r="F62" s="12">
        <v>27</v>
      </c>
      <c r="G62" s="13">
        <v>13</v>
      </c>
      <c r="H62" s="12">
        <v>20</v>
      </c>
      <c r="I62" s="14" t="s">
        <v>10</v>
      </c>
      <c r="J62" s="15" t="s">
        <v>10</v>
      </c>
      <c r="K62" s="48" t="s">
        <v>10</v>
      </c>
      <c r="L62" s="15" t="s">
        <v>10</v>
      </c>
      <c r="M62" s="21" t="s">
        <v>10</v>
      </c>
      <c r="O62" s="30">
        <f>+F62-F63</f>
        <v>2</v>
      </c>
      <c r="P62" s="30">
        <f>+G62-G63</f>
        <v>4</v>
      </c>
    </row>
    <row r="63" spans="1:16" x14ac:dyDescent="0.25">
      <c r="A63" s="5" t="s">
        <v>62</v>
      </c>
      <c r="B63" s="22">
        <v>59</v>
      </c>
      <c r="C63" s="52" t="s">
        <v>197</v>
      </c>
      <c r="D63" s="24">
        <v>0</v>
      </c>
      <c r="E63" s="12" t="s">
        <v>1023</v>
      </c>
      <c r="F63" s="12">
        <v>25</v>
      </c>
      <c r="G63" s="13">
        <v>9</v>
      </c>
      <c r="H63" s="12">
        <v>17</v>
      </c>
      <c r="I63" s="14" t="s">
        <v>10</v>
      </c>
      <c r="J63" s="15" t="s">
        <v>10</v>
      </c>
      <c r="K63" s="48" t="s">
        <v>10</v>
      </c>
      <c r="L63" s="15" t="s">
        <v>10</v>
      </c>
      <c r="M63" s="21" t="s">
        <v>10</v>
      </c>
      <c r="O63" s="32"/>
      <c r="P63" s="32"/>
    </row>
    <row r="64" spans="1:16" x14ac:dyDescent="0.25">
      <c r="A64" s="5" t="s">
        <v>63</v>
      </c>
      <c r="B64" s="22">
        <v>60</v>
      </c>
      <c r="C64" s="52" t="s">
        <v>198</v>
      </c>
      <c r="D64" s="24">
        <v>0</v>
      </c>
      <c r="E64" s="12" t="s">
        <v>1126</v>
      </c>
      <c r="F64" s="12">
        <v>26</v>
      </c>
      <c r="G64" s="13">
        <v>11</v>
      </c>
      <c r="H64" s="12">
        <v>18.5</v>
      </c>
      <c r="I64" s="14">
        <v>3.190000057220459</v>
      </c>
      <c r="J64" s="15" t="s">
        <v>10</v>
      </c>
      <c r="K64" s="48" t="s">
        <v>10</v>
      </c>
      <c r="L64" s="15" t="s">
        <v>10</v>
      </c>
      <c r="M64" s="21" t="s">
        <v>10</v>
      </c>
      <c r="O64" s="32"/>
      <c r="P64" s="32"/>
    </row>
    <row r="65" spans="1:16" x14ac:dyDescent="0.25">
      <c r="A65" s="5" t="s">
        <v>65</v>
      </c>
      <c r="B65" s="22">
        <v>61</v>
      </c>
      <c r="C65" s="53" t="s">
        <v>200</v>
      </c>
      <c r="D65" s="24">
        <v>0</v>
      </c>
      <c r="E65" s="12" t="s">
        <v>1102</v>
      </c>
      <c r="F65" s="12">
        <v>35</v>
      </c>
      <c r="G65" s="13">
        <v>15.5</v>
      </c>
      <c r="H65" s="12">
        <v>25.25</v>
      </c>
      <c r="I65" s="14" t="s">
        <v>10</v>
      </c>
      <c r="J65" s="15" t="s">
        <v>10</v>
      </c>
      <c r="K65" s="48" t="s">
        <v>10</v>
      </c>
      <c r="L65" s="15" t="s">
        <v>10</v>
      </c>
      <c r="M65" s="21" t="s">
        <v>10</v>
      </c>
      <c r="O65" s="32"/>
      <c r="P65" s="32"/>
    </row>
    <row r="66" spans="1:16" x14ac:dyDescent="0.25">
      <c r="A66" s="5" t="s">
        <v>66</v>
      </c>
      <c r="B66" s="22">
        <v>62</v>
      </c>
      <c r="C66" s="52" t="s">
        <v>201</v>
      </c>
      <c r="D66" s="24">
        <v>0</v>
      </c>
      <c r="E66" s="12" t="s">
        <v>1102</v>
      </c>
      <c r="F66" s="12">
        <v>32</v>
      </c>
      <c r="G66" s="13">
        <v>19.5</v>
      </c>
      <c r="H66" s="12">
        <v>25.700000762939453</v>
      </c>
      <c r="I66" s="14">
        <v>3.940000057220459</v>
      </c>
      <c r="J66" s="15">
        <v>181.21000671386719</v>
      </c>
      <c r="K66" s="48" t="s">
        <v>10</v>
      </c>
      <c r="L66" s="15" t="s">
        <v>10</v>
      </c>
      <c r="M66" s="21" t="s">
        <v>10</v>
      </c>
      <c r="O66" s="30">
        <f>+F66-F67</f>
        <v>-1.5</v>
      </c>
      <c r="P66" s="30">
        <f>+G66-G67</f>
        <v>0.5</v>
      </c>
    </row>
    <row r="67" spans="1:16" x14ac:dyDescent="0.25">
      <c r="A67" s="5" t="s">
        <v>67</v>
      </c>
      <c r="B67" s="22">
        <v>63</v>
      </c>
      <c r="C67" s="52" t="s">
        <v>202</v>
      </c>
      <c r="D67" s="24">
        <v>0</v>
      </c>
      <c r="E67" s="12" t="s">
        <v>1103</v>
      </c>
      <c r="F67" s="12">
        <v>33.5</v>
      </c>
      <c r="G67" s="13">
        <v>19</v>
      </c>
      <c r="H67" s="12">
        <v>26.200000762939453</v>
      </c>
      <c r="I67" s="14">
        <v>4.9499998092651367</v>
      </c>
      <c r="J67" s="15">
        <v>85.080001831054687</v>
      </c>
      <c r="K67" s="48" t="s">
        <v>10</v>
      </c>
      <c r="L67" s="15" t="s">
        <v>10</v>
      </c>
      <c r="M67" s="21" t="s">
        <v>10</v>
      </c>
      <c r="O67" s="32"/>
      <c r="P67" s="32"/>
    </row>
    <row r="68" spans="1:16" x14ac:dyDescent="0.25">
      <c r="A68" s="5" t="s">
        <v>68</v>
      </c>
      <c r="B68" s="22">
        <v>64</v>
      </c>
      <c r="C68" s="53" t="s">
        <v>203</v>
      </c>
      <c r="D68" s="24" t="s">
        <v>10</v>
      </c>
      <c r="E68" s="12" t="s">
        <v>10</v>
      </c>
      <c r="F68" s="12" t="s">
        <v>10</v>
      </c>
      <c r="G68" s="13" t="s">
        <v>10</v>
      </c>
      <c r="H68" s="12" t="s">
        <v>10</v>
      </c>
      <c r="I68" s="14" t="s">
        <v>10</v>
      </c>
      <c r="J68" s="15" t="s">
        <v>10</v>
      </c>
      <c r="K68" s="48" t="s">
        <v>10</v>
      </c>
      <c r="L68" s="15" t="s">
        <v>10</v>
      </c>
      <c r="M68" s="21" t="s">
        <v>10</v>
      </c>
      <c r="O68" s="32"/>
      <c r="P68" s="32"/>
    </row>
    <row r="69" spans="1:16" x14ac:dyDescent="0.25">
      <c r="A69" s="5" t="s">
        <v>69</v>
      </c>
      <c r="B69" s="22">
        <v>65</v>
      </c>
      <c r="C69" s="52" t="s">
        <v>204</v>
      </c>
      <c r="D69" s="24">
        <v>0</v>
      </c>
      <c r="E69" s="12" t="s">
        <v>10</v>
      </c>
      <c r="F69" s="12" t="s">
        <v>10</v>
      </c>
      <c r="G69" s="13" t="s">
        <v>10</v>
      </c>
      <c r="H69" s="12" t="s">
        <v>10</v>
      </c>
      <c r="I69" s="14" t="s">
        <v>10</v>
      </c>
      <c r="J69" s="15">
        <v>4.2800002098083496</v>
      </c>
      <c r="K69" s="48" t="s">
        <v>10</v>
      </c>
      <c r="L69" s="15" t="s">
        <v>10</v>
      </c>
      <c r="M69" s="21" t="s">
        <v>10</v>
      </c>
      <c r="O69" s="30" t="e">
        <f>+F69-F86</f>
        <v>#VALUE!</v>
      </c>
      <c r="P69" s="30" t="e">
        <f>+G69-G86</f>
        <v>#VALUE!</v>
      </c>
    </row>
    <row r="70" spans="1:16" x14ac:dyDescent="0.25">
      <c r="A70" s="5" t="s">
        <v>70</v>
      </c>
      <c r="B70" s="22">
        <v>66</v>
      </c>
      <c r="C70" s="52" t="s">
        <v>205</v>
      </c>
      <c r="D70" s="24">
        <v>0</v>
      </c>
      <c r="E70" s="12" t="s">
        <v>1127</v>
      </c>
      <c r="F70" s="12">
        <v>25</v>
      </c>
      <c r="G70" s="13">
        <v>-5</v>
      </c>
      <c r="H70" s="12">
        <v>10</v>
      </c>
      <c r="I70" s="14" t="s">
        <v>10</v>
      </c>
      <c r="J70" s="15" t="s">
        <v>10</v>
      </c>
      <c r="K70" s="48" t="s">
        <v>10</v>
      </c>
      <c r="L70" s="15" t="s">
        <v>10</v>
      </c>
      <c r="M70" s="21" t="s">
        <v>10</v>
      </c>
      <c r="O70" s="32"/>
      <c r="P70" s="32"/>
    </row>
    <row r="71" spans="1:16" x14ac:dyDescent="0.25">
      <c r="A71" s="5" t="s">
        <v>48</v>
      </c>
      <c r="B71" s="22">
        <v>67</v>
      </c>
      <c r="C71" s="53" t="s">
        <v>336</v>
      </c>
      <c r="D71" s="24" t="s">
        <v>10</v>
      </c>
      <c r="E71" s="12" t="s">
        <v>10</v>
      </c>
      <c r="F71" s="12" t="s">
        <v>10</v>
      </c>
      <c r="G71" s="13" t="s">
        <v>10</v>
      </c>
      <c r="H71" s="12" t="s">
        <v>10</v>
      </c>
      <c r="I71" s="14" t="s">
        <v>10</v>
      </c>
      <c r="J71" s="15" t="s">
        <v>10</v>
      </c>
      <c r="K71" s="48" t="s">
        <v>10</v>
      </c>
      <c r="L71" s="15" t="s">
        <v>10</v>
      </c>
      <c r="M71" s="21" t="s">
        <v>10</v>
      </c>
      <c r="O71" s="32"/>
      <c r="P71" s="32"/>
    </row>
    <row r="72" spans="1:16" x14ac:dyDescent="0.25">
      <c r="A72" s="5" t="s">
        <v>71</v>
      </c>
      <c r="B72" s="22">
        <v>68</v>
      </c>
      <c r="C72" s="53" t="s">
        <v>206</v>
      </c>
      <c r="D72" s="24" t="s">
        <v>10</v>
      </c>
      <c r="E72" s="12" t="s">
        <v>10</v>
      </c>
      <c r="F72" s="12" t="s">
        <v>10</v>
      </c>
      <c r="G72" s="13" t="s">
        <v>10</v>
      </c>
      <c r="H72" s="12" t="s">
        <v>10</v>
      </c>
      <c r="I72" s="14" t="s">
        <v>10</v>
      </c>
      <c r="J72" s="15" t="s">
        <v>10</v>
      </c>
      <c r="K72" s="48" t="s">
        <v>10</v>
      </c>
      <c r="L72" s="15" t="s">
        <v>10</v>
      </c>
      <c r="M72" s="21" t="s">
        <v>10</v>
      </c>
      <c r="O72" s="32"/>
      <c r="P72" s="32"/>
    </row>
    <row r="73" spans="1:16" x14ac:dyDescent="0.25">
      <c r="A73" s="5" t="s">
        <v>72</v>
      </c>
      <c r="B73" s="22">
        <v>69</v>
      </c>
      <c r="C73" s="52" t="s">
        <v>207</v>
      </c>
      <c r="D73" s="24">
        <v>0</v>
      </c>
      <c r="E73" s="12" t="s">
        <v>1012</v>
      </c>
      <c r="F73" s="12">
        <v>30</v>
      </c>
      <c r="G73" s="13">
        <v>9</v>
      </c>
      <c r="H73" s="12">
        <v>19.5</v>
      </c>
      <c r="I73" s="14">
        <v>4.3000001907348633</v>
      </c>
      <c r="J73" s="15" t="s">
        <v>10</v>
      </c>
      <c r="K73" s="48" t="s">
        <v>10</v>
      </c>
      <c r="L73" s="15" t="s">
        <v>10</v>
      </c>
      <c r="M73" s="21" t="s">
        <v>10</v>
      </c>
      <c r="O73" s="30">
        <f>+F73-F74</f>
        <v>4</v>
      </c>
      <c r="P73" s="30">
        <f>+G73-G74</f>
        <v>-5</v>
      </c>
    </row>
    <row r="74" spans="1:16" x14ac:dyDescent="0.25">
      <c r="A74" s="5" t="s">
        <v>73</v>
      </c>
      <c r="B74" s="22">
        <v>70</v>
      </c>
      <c r="C74" s="52" t="s">
        <v>208</v>
      </c>
      <c r="D74" s="24">
        <v>0</v>
      </c>
      <c r="E74" s="12" t="s">
        <v>1013</v>
      </c>
      <c r="F74" s="12">
        <v>26</v>
      </c>
      <c r="G74" s="13">
        <v>14</v>
      </c>
      <c r="H74" s="12">
        <v>20</v>
      </c>
      <c r="I74" s="14" t="s">
        <v>10</v>
      </c>
      <c r="J74" s="15" t="s">
        <v>10</v>
      </c>
      <c r="K74" s="48" t="s">
        <v>10</v>
      </c>
      <c r="L74" s="15" t="s">
        <v>10</v>
      </c>
      <c r="M74" s="21" t="s">
        <v>10</v>
      </c>
      <c r="O74" s="32"/>
      <c r="P74" s="32"/>
    </row>
    <row r="75" spans="1:16" x14ac:dyDescent="0.25">
      <c r="A75" s="5" t="s">
        <v>74</v>
      </c>
      <c r="B75" s="22">
        <v>71</v>
      </c>
      <c r="C75" s="53" t="s">
        <v>337</v>
      </c>
      <c r="D75" s="24" t="s">
        <v>10</v>
      </c>
      <c r="E75" s="12" t="s">
        <v>10</v>
      </c>
      <c r="F75" s="12" t="s">
        <v>10</v>
      </c>
      <c r="G75" s="13" t="s">
        <v>10</v>
      </c>
      <c r="H75" s="12" t="s">
        <v>10</v>
      </c>
      <c r="I75" s="14" t="s">
        <v>10</v>
      </c>
      <c r="J75" s="15" t="s">
        <v>10</v>
      </c>
      <c r="K75" s="48" t="s">
        <v>10</v>
      </c>
      <c r="L75" s="15" t="s">
        <v>10</v>
      </c>
      <c r="M75" s="21" t="s">
        <v>10</v>
      </c>
      <c r="O75" s="32"/>
      <c r="P75" s="32"/>
    </row>
    <row r="76" spans="1:16" x14ac:dyDescent="0.25">
      <c r="A76" s="5" t="s">
        <v>75</v>
      </c>
      <c r="B76" s="22">
        <v>72</v>
      </c>
      <c r="C76" s="53" t="s">
        <v>209</v>
      </c>
      <c r="D76" s="24">
        <v>0</v>
      </c>
      <c r="E76" s="12" t="s">
        <v>1023</v>
      </c>
      <c r="F76" s="12">
        <v>24</v>
      </c>
      <c r="G76" s="13">
        <v>9</v>
      </c>
      <c r="H76" s="12">
        <v>16.5</v>
      </c>
      <c r="I76" s="14">
        <v>4.1500000953674316</v>
      </c>
      <c r="J76" s="15" t="s">
        <v>10</v>
      </c>
      <c r="K76" s="48" t="s">
        <v>10</v>
      </c>
      <c r="L76" s="15" t="s">
        <v>10</v>
      </c>
      <c r="M76" s="21" t="s">
        <v>10</v>
      </c>
      <c r="O76" s="32"/>
      <c r="P76" s="32"/>
    </row>
    <row r="77" spans="1:16" x14ac:dyDescent="0.25">
      <c r="A77" s="5" t="s">
        <v>76</v>
      </c>
      <c r="B77" s="22">
        <v>73</v>
      </c>
      <c r="C77" s="53" t="s">
        <v>210</v>
      </c>
      <c r="D77" s="24">
        <v>0</v>
      </c>
      <c r="E77" s="12" t="s">
        <v>10</v>
      </c>
      <c r="F77" s="12" t="s">
        <v>10</v>
      </c>
      <c r="G77" s="13" t="s">
        <v>10</v>
      </c>
      <c r="H77" s="12" t="s">
        <v>10</v>
      </c>
      <c r="I77" s="14" t="s">
        <v>10</v>
      </c>
      <c r="J77" s="15" t="s">
        <v>10</v>
      </c>
      <c r="K77" s="48" t="s">
        <v>10</v>
      </c>
      <c r="L77" s="15" t="s">
        <v>10</v>
      </c>
      <c r="M77" s="21" t="s">
        <v>10</v>
      </c>
      <c r="O77" s="32"/>
      <c r="P77" s="32"/>
    </row>
    <row r="78" spans="1:16" x14ac:dyDescent="0.25">
      <c r="A78" s="5" t="s">
        <v>77</v>
      </c>
      <c r="B78" s="22">
        <v>74</v>
      </c>
      <c r="C78" s="52" t="s">
        <v>211</v>
      </c>
      <c r="D78" s="24" t="s">
        <v>10</v>
      </c>
      <c r="E78" s="12" t="s">
        <v>10</v>
      </c>
      <c r="F78" s="12" t="s">
        <v>10</v>
      </c>
      <c r="G78" s="13" t="s">
        <v>10</v>
      </c>
      <c r="H78" s="12" t="s">
        <v>10</v>
      </c>
      <c r="I78" s="14" t="s">
        <v>10</v>
      </c>
      <c r="J78" s="15" t="s">
        <v>10</v>
      </c>
      <c r="K78" s="48" t="s">
        <v>10</v>
      </c>
      <c r="L78" s="15" t="s">
        <v>10</v>
      </c>
      <c r="M78" s="21" t="s">
        <v>10</v>
      </c>
      <c r="O78" s="30" t="e">
        <f>+F78-F64</f>
        <v>#VALUE!</v>
      </c>
      <c r="P78" s="30" t="e">
        <f>+G78-G64</f>
        <v>#VALUE!</v>
      </c>
    </row>
    <row r="79" spans="1:16" x14ac:dyDescent="0.25">
      <c r="A79" s="5" t="s">
        <v>15</v>
      </c>
      <c r="B79" s="22">
        <v>75</v>
      </c>
      <c r="C79" s="52" t="s">
        <v>16</v>
      </c>
      <c r="D79" s="24">
        <v>0</v>
      </c>
      <c r="E79" s="12" t="s">
        <v>1122</v>
      </c>
      <c r="F79" s="12">
        <v>26.799999237060547</v>
      </c>
      <c r="G79" s="13">
        <v>10.5</v>
      </c>
      <c r="H79" s="12">
        <v>18.600000381469727</v>
      </c>
      <c r="I79" s="14">
        <v>2.7999999523162842</v>
      </c>
      <c r="J79" s="15" t="s">
        <v>10</v>
      </c>
      <c r="K79" s="48" t="s">
        <v>10</v>
      </c>
      <c r="L79" s="15">
        <v>1014.7999877929687</v>
      </c>
      <c r="M79" s="21">
        <v>88</v>
      </c>
      <c r="O79" s="30" t="e">
        <f>+F79-F78</f>
        <v>#VALUE!</v>
      </c>
      <c r="P79" s="30" t="e">
        <f>+G79-G78</f>
        <v>#VALUE!</v>
      </c>
    </row>
    <row r="80" spans="1:16" s="11" customFormat="1" x14ac:dyDescent="0.25">
      <c r="A80" s="5" t="s">
        <v>78</v>
      </c>
      <c r="B80" s="22">
        <v>76</v>
      </c>
      <c r="C80" s="52" t="s">
        <v>212</v>
      </c>
      <c r="D80" s="24">
        <v>0</v>
      </c>
      <c r="E80" s="12" t="s">
        <v>341</v>
      </c>
      <c r="F80" s="12">
        <v>24</v>
      </c>
      <c r="G80" s="13">
        <v>11</v>
      </c>
      <c r="H80" s="12">
        <v>17.5</v>
      </c>
      <c r="I80" s="14">
        <v>6.2600002288818359</v>
      </c>
      <c r="J80" s="15" t="s">
        <v>10</v>
      </c>
      <c r="K80" s="48" t="s">
        <v>10</v>
      </c>
      <c r="L80" s="15" t="s">
        <v>10</v>
      </c>
      <c r="M80" s="21" t="s">
        <v>10</v>
      </c>
      <c r="O80" s="30">
        <f>+F80-F79</f>
        <v>-2.7999992370605469</v>
      </c>
      <c r="P80" s="30">
        <f>+G80-G79</f>
        <v>0.5</v>
      </c>
    </row>
    <row r="81" spans="1:16" x14ac:dyDescent="0.25">
      <c r="A81" s="5" t="s">
        <v>301</v>
      </c>
      <c r="B81" s="22">
        <v>77</v>
      </c>
      <c r="C81" s="53" t="s">
        <v>315</v>
      </c>
      <c r="D81" s="24">
        <v>0</v>
      </c>
      <c r="E81" s="12" t="s">
        <v>10</v>
      </c>
      <c r="F81" s="12" t="s">
        <v>10</v>
      </c>
      <c r="G81" s="13" t="s">
        <v>10</v>
      </c>
      <c r="H81" s="12" t="s">
        <v>10</v>
      </c>
      <c r="I81" s="14" t="s">
        <v>10</v>
      </c>
      <c r="J81" s="15" t="s">
        <v>10</v>
      </c>
      <c r="K81" s="48" t="s">
        <v>10</v>
      </c>
      <c r="L81" s="15" t="s">
        <v>10</v>
      </c>
      <c r="M81" s="21" t="s">
        <v>10</v>
      </c>
      <c r="O81" s="32"/>
      <c r="P81" s="32"/>
    </row>
    <row r="82" spans="1:16" x14ac:dyDescent="0.25">
      <c r="A82" s="5" t="s">
        <v>79</v>
      </c>
      <c r="B82" s="22">
        <v>78</v>
      </c>
      <c r="C82" s="52" t="s">
        <v>213</v>
      </c>
      <c r="D82" s="24">
        <v>0</v>
      </c>
      <c r="E82" s="12" t="s">
        <v>10</v>
      </c>
      <c r="F82" s="12" t="s">
        <v>10</v>
      </c>
      <c r="G82" s="13" t="s">
        <v>10</v>
      </c>
      <c r="H82" s="12" t="s">
        <v>10</v>
      </c>
      <c r="I82" s="14" t="s">
        <v>10</v>
      </c>
      <c r="J82" s="15" t="s">
        <v>10</v>
      </c>
      <c r="K82" s="48" t="s">
        <v>10</v>
      </c>
      <c r="L82" s="15" t="s">
        <v>10</v>
      </c>
      <c r="M82" s="21" t="s">
        <v>10</v>
      </c>
      <c r="O82" s="30" t="e">
        <f>+F82-F80</f>
        <v>#VALUE!</v>
      </c>
      <c r="P82" s="30" t="e">
        <f>+G82-G80</f>
        <v>#VALUE!</v>
      </c>
    </row>
    <row r="83" spans="1:16" x14ac:dyDescent="0.25">
      <c r="A83" s="5" t="s">
        <v>64</v>
      </c>
      <c r="B83" s="22">
        <v>79</v>
      </c>
      <c r="C83" s="53" t="s">
        <v>199</v>
      </c>
      <c r="D83" s="24" t="s">
        <v>10</v>
      </c>
      <c r="E83" s="12" t="s">
        <v>10</v>
      </c>
      <c r="F83" s="12" t="s">
        <v>10</v>
      </c>
      <c r="G83" s="13" t="s">
        <v>10</v>
      </c>
      <c r="H83" s="12" t="s">
        <v>10</v>
      </c>
      <c r="I83" s="14" t="s">
        <v>10</v>
      </c>
      <c r="J83" s="15" t="s">
        <v>10</v>
      </c>
      <c r="K83" s="48" t="s">
        <v>10</v>
      </c>
      <c r="L83" s="15" t="s">
        <v>10</v>
      </c>
      <c r="M83" s="21" t="s">
        <v>10</v>
      </c>
      <c r="O83" s="32"/>
      <c r="P83" s="32"/>
    </row>
    <row r="84" spans="1:16" x14ac:dyDescent="0.25">
      <c r="A84" s="5" t="s">
        <v>80</v>
      </c>
      <c r="B84" s="22">
        <v>80</v>
      </c>
      <c r="C84" s="53" t="s">
        <v>214</v>
      </c>
      <c r="D84" s="24">
        <v>0</v>
      </c>
      <c r="E84" s="12" t="s">
        <v>10</v>
      </c>
      <c r="F84" s="12" t="s">
        <v>10</v>
      </c>
      <c r="G84" s="13" t="s">
        <v>10</v>
      </c>
      <c r="H84" s="12" t="s">
        <v>10</v>
      </c>
      <c r="I84" s="14" t="s">
        <v>10</v>
      </c>
      <c r="J84" s="15" t="s">
        <v>10</v>
      </c>
      <c r="K84" s="48" t="s">
        <v>10</v>
      </c>
      <c r="L84" s="15" t="s">
        <v>10</v>
      </c>
      <c r="M84" s="21" t="s">
        <v>10</v>
      </c>
      <c r="O84" s="32"/>
      <c r="P84" s="32"/>
    </row>
    <row r="85" spans="1:16" x14ac:dyDescent="0.25">
      <c r="A85" s="5" t="s">
        <v>81</v>
      </c>
      <c r="B85" s="22">
        <v>81</v>
      </c>
      <c r="C85" s="53" t="s">
        <v>215</v>
      </c>
      <c r="D85" s="24" t="s">
        <v>10</v>
      </c>
      <c r="E85" s="12" t="s">
        <v>10</v>
      </c>
      <c r="F85" s="12" t="s">
        <v>10</v>
      </c>
      <c r="G85" s="13" t="s">
        <v>10</v>
      </c>
      <c r="H85" s="12" t="s">
        <v>10</v>
      </c>
      <c r="I85" s="14" t="s">
        <v>10</v>
      </c>
      <c r="J85" s="15">
        <v>198.41999816894531</v>
      </c>
      <c r="K85" s="48" t="s">
        <v>10</v>
      </c>
      <c r="L85" s="15" t="s">
        <v>10</v>
      </c>
      <c r="M85" s="21" t="s">
        <v>10</v>
      </c>
      <c r="O85" s="32"/>
      <c r="P85" s="32"/>
    </row>
    <row r="86" spans="1:16" x14ac:dyDescent="0.25">
      <c r="A86" s="5" t="s">
        <v>82</v>
      </c>
      <c r="B86" s="22">
        <v>82</v>
      </c>
      <c r="C86" s="52" t="s">
        <v>216</v>
      </c>
      <c r="D86" s="24">
        <v>0</v>
      </c>
      <c r="E86" s="12" t="s">
        <v>1103</v>
      </c>
      <c r="F86" s="12">
        <v>34</v>
      </c>
      <c r="G86" s="13">
        <v>19</v>
      </c>
      <c r="H86" s="12">
        <v>26.5</v>
      </c>
      <c r="I86" s="14" t="s">
        <v>10</v>
      </c>
      <c r="J86" s="15">
        <v>3.8599998950958252</v>
      </c>
      <c r="K86" s="48" t="s">
        <v>10</v>
      </c>
      <c r="L86" s="15" t="s">
        <v>10</v>
      </c>
      <c r="M86" s="21" t="s">
        <v>10</v>
      </c>
      <c r="O86" s="32"/>
      <c r="P86" s="32"/>
    </row>
    <row r="87" spans="1:16" x14ac:dyDescent="0.25">
      <c r="A87" s="5" t="s">
        <v>83</v>
      </c>
      <c r="B87" s="22">
        <v>83</v>
      </c>
      <c r="C87" s="52" t="s">
        <v>217</v>
      </c>
      <c r="D87" s="24">
        <v>0</v>
      </c>
      <c r="E87" s="12" t="s">
        <v>1103</v>
      </c>
      <c r="F87" s="12">
        <v>32</v>
      </c>
      <c r="G87" s="13">
        <v>19</v>
      </c>
      <c r="H87" s="12">
        <v>25.5</v>
      </c>
      <c r="I87" s="14" t="s">
        <v>10</v>
      </c>
      <c r="J87" s="15" t="s">
        <v>10</v>
      </c>
      <c r="K87" s="48" t="s">
        <v>10</v>
      </c>
      <c r="L87" s="15" t="s">
        <v>10</v>
      </c>
      <c r="M87" s="21" t="s">
        <v>10</v>
      </c>
      <c r="O87" s="30">
        <f>+F87-F86</f>
        <v>-2</v>
      </c>
      <c r="P87" s="30">
        <f>+G87-G86</f>
        <v>0</v>
      </c>
    </row>
    <row r="88" spans="1:16" x14ac:dyDescent="0.25">
      <c r="A88" s="5" t="s">
        <v>84</v>
      </c>
      <c r="B88" s="22">
        <v>84</v>
      </c>
      <c r="C88" s="53" t="s">
        <v>218</v>
      </c>
      <c r="D88" s="24">
        <v>0</v>
      </c>
      <c r="E88" s="12" t="s">
        <v>1108</v>
      </c>
      <c r="F88" s="12">
        <v>30</v>
      </c>
      <c r="G88" s="13">
        <v>22</v>
      </c>
      <c r="H88" s="12">
        <v>26</v>
      </c>
      <c r="I88" s="14">
        <v>6.0300002098083496</v>
      </c>
      <c r="J88" s="15" t="s">
        <v>10</v>
      </c>
      <c r="K88" s="48" t="s">
        <v>10</v>
      </c>
      <c r="L88" s="15">
        <v>1013.5999755859375</v>
      </c>
      <c r="M88" s="21">
        <v>82</v>
      </c>
      <c r="O88" s="32"/>
      <c r="P88" s="32"/>
    </row>
    <row r="89" spans="1:16" x14ac:dyDescent="0.25">
      <c r="A89" s="5" t="s">
        <v>85</v>
      </c>
      <c r="B89" s="22">
        <v>85</v>
      </c>
      <c r="C89" s="52" t="s">
        <v>219</v>
      </c>
      <c r="D89" s="24">
        <v>9.9999997764825821E-3</v>
      </c>
      <c r="E89" s="12" t="s">
        <v>1023</v>
      </c>
      <c r="F89" s="12">
        <v>27</v>
      </c>
      <c r="G89" s="13">
        <v>11</v>
      </c>
      <c r="H89" s="12">
        <v>19</v>
      </c>
      <c r="I89" s="14">
        <v>3.7200000286102295</v>
      </c>
      <c r="J89" s="15" t="s">
        <v>10</v>
      </c>
      <c r="K89" s="48" t="s">
        <v>10</v>
      </c>
      <c r="L89" s="15" t="s">
        <v>10</v>
      </c>
      <c r="M89" s="21" t="s">
        <v>10</v>
      </c>
      <c r="O89" s="30">
        <f>+F89-F92</f>
        <v>3</v>
      </c>
      <c r="P89" s="30">
        <f>+G89-G92</f>
        <v>8</v>
      </c>
    </row>
    <row r="90" spans="1:16" x14ac:dyDescent="0.25">
      <c r="A90" s="5" t="s">
        <v>86</v>
      </c>
      <c r="B90" s="22">
        <v>86</v>
      </c>
      <c r="C90" s="53" t="s">
        <v>220</v>
      </c>
      <c r="D90" s="24" t="s">
        <v>10</v>
      </c>
      <c r="E90" s="12" t="s">
        <v>10</v>
      </c>
      <c r="F90" s="12" t="s">
        <v>10</v>
      </c>
      <c r="G90" s="13" t="s">
        <v>10</v>
      </c>
      <c r="H90" s="12" t="s">
        <v>10</v>
      </c>
      <c r="I90" s="14" t="s">
        <v>10</v>
      </c>
      <c r="J90" s="15" t="s">
        <v>10</v>
      </c>
      <c r="K90" s="48" t="s">
        <v>10</v>
      </c>
      <c r="L90" s="15" t="s">
        <v>10</v>
      </c>
      <c r="M90" s="21" t="s">
        <v>10</v>
      </c>
      <c r="O90" s="32"/>
      <c r="P90" s="32"/>
    </row>
    <row r="91" spans="1:16" x14ac:dyDescent="0.25">
      <c r="A91" s="5" t="s">
        <v>87</v>
      </c>
      <c r="B91" s="22">
        <v>87</v>
      </c>
      <c r="C91" s="53" t="s">
        <v>221</v>
      </c>
      <c r="D91" s="24" t="s">
        <v>10</v>
      </c>
      <c r="E91" s="12" t="s">
        <v>10</v>
      </c>
      <c r="F91" s="12" t="s">
        <v>10</v>
      </c>
      <c r="G91" s="13" t="s">
        <v>10</v>
      </c>
      <c r="H91" s="12" t="s">
        <v>10</v>
      </c>
      <c r="I91" s="14" t="s">
        <v>10</v>
      </c>
      <c r="J91" s="15" t="s">
        <v>10</v>
      </c>
      <c r="K91" s="48" t="s">
        <v>10</v>
      </c>
      <c r="L91" s="15" t="s">
        <v>10</v>
      </c>
      <c r="M91" s="21" t="s">
        <v>10</v>
      </c>
      <c r="O91" s="32"/>
      <c r="P91" s="32"/>
    </row>
    <row r="92" spans="1:16" x14ac:dyDescent="0.25">
      <c r="A92" s="5" t="s">
        <v>88</v>
      </c>
      <c r="B92" s="22">
        <v>88</v>
      </c>
      <c r="C92" s="52" t="s">
        <v>338</v>
      </c>
      <c r="D92" s="24">
        <v>0</v>
      </c>
      <c r="E92" s="12" t="s">
        <v>1123</v>
      </c>
      <c r="F92" s="12">
        <v>24</v>
      </c>
      <c r="G92" s="13">
        <v>3</v>
      </c>
      <c r="H92" s="12">
        <v>13.5</v>
      </c>
      <c r="I92" s="14">
        <v>5.4600000381469727</v>
      </c>
      <c r="J92" s="15" t="s">
        <v>10</v>
      </c>
      <c r="K92" s="48" t="s">
        <v>10</v>
      </c>
      <c r="L92" s="15" t="s">
        <v>10</v>
      </c>
      <c r="M92" s="21" t="s">
        <v>10</v>
      </c>
      <c r="O92" s="32"/>
      <c r="P92" s="32"/>
    </row>
    <row r="93" spans="1:16" x14ac:dyDescent="0.25">
      <c r="A93" s="5" t="s">
        <v>89</v>
      </c>
      <c r="B93" s="22">
        <v>89</v>
      </c>
      <c r="C93" s="53" t="s">
        <v>222</v>
      </c>
      <c r="D93" s="24">
        <v>0</v>
      </c>
      <c r="E93" s="12" t="s">
        <v>1100</v>
      </c>
      <c r="F93" s="12">
        <v>31</v>
      </c>
      <c r="G93" s="13">
        <v>18</v>
      </c>
      <c r="H93" s="12">
        <v>24.5</v>
      </c>
      <c r="I93" s="14" t="s">
        <v>10</v>
      </c>
      <c r="J93" s="15" t="s">
        <v>10</v>
      </c>
      <c r="K93" s="48" t="s">
        <v>10</v>
      </c>
      <c r="L93" s="15" t="s">
        <v>10</v>
      </c>
      <c r="M93" s="21" t="s">
        <v>10</v>
      </c>
      <c r="O93" s="32"/>
      <c r="P93" s="32"/>
    </row>
    <row r="94" spans="1:16" x14ac:dyDescent="0.25">
      <c r="A94" s="5" t="s">
        <v>90</v>
      </c>
      <c r="B94" s="22">
        <v>90</v>
      </c>
      <c r="C94" s="53" t="s">
        <v>223</v>
      </c>
      <c r="D94" s="24">
        <v>0</v>
      </c>
      <c r="E94" s="12" t="s">
        <v>1100</v>
      </c>
      <c r="F94" s="12">
        <v>31</v>
      </c>
      <c r="G94" s="13">
        <v>20</v>
      </c>
      <c r="H94" s="12">
        <v>25.5</v>
      </c>
      <c r="I94" s="14" t="s">
        <v>10</v>
      </c>
      <c r="J94" s="15" t="s">
        <v>10</v>
      </c>
      <c r="K94" s="48" t="s">
        <v>10</v>
      </c>
      <c r="L94" s="15" t="s">
        <v>10</v>
      </c>
      <c r="M94" s="21" t="s">
        <v>10</v>
      </c>
      <c r="O94" s="32"/>
      <c r="P94" s="32"/>
    </row>
    <row r="95" spans="1:16" x14ac:dyDescent="0.25">
      <c r="A95" s="5" t="s">
        <v>91</v>
      </c>
      <c r="B95" s="22">
        <v>91</v>
      </c>
      <c r="C95" s="53" t="s">
        <v>224</v>
      </c>
      <c r="D95" s="24">
        <v>0</v>
      </c>
      <c r="E95" s="12" t="s">
        <v>10</v>
      </c>
      <c r="F95" s="12" t="s">
        <v>10</v>
      </c>
      <c r="G95" s="13" t="s">
        <v>10</v>
      </c>
      <c r="H95" s="12" t="s">
        <v>10</v>
      </c>
      <c r="I95" s="14" t="s">
        <v>10</v>
      </c>
      <c r="J95" s="15" t="s">
        <v>10</v>
      </c>
      <c r="K95" s="48" t="s">
        <v>10</v>
      </c>
      <c r="L95" s="15" t="s">
        <v>10</v>
      </c>
      <c r="M95" s="21" t="s">
        <v>10</v>
      </c>
      <c r="O95" s="32"/>
      <c r="P95" s="32"/>
    </row>
    <row r="96" spans="1:16" x14ac:dyDescent="0.25">
      <c r="A96" s="5" t="s">
        <v>92</v>
      </c>
      <c r="B96" s="22">
        <v>92</v>
      </c>
      <c r="C96" s="52" t="s">
        <v>225</v>
      </c>
      <c r="D96" s="24">
        <v>0</v>
      </c>
      <c r="E96" s="12" t="s">
        <v>1128</v>
      </c>
      <c r="F96" s="12">
        <v>31</v>
      </c>
      <c r="G96" s="13">
        <v>24</v>
      </c>
      <c r="H96" s="12">
        <v>27.5</v>
      </c>
      <c r="I96" s="14" t="s">
        <v>10</v>
      </c>
      <c r="J96" s="15" t="s">
        <v>10</v>
      </c>
      <c r="K96" s="48" t="s">
        <v>10</v>
      </c>
      <c r="L96" s="15" t="s">
        <v>10</v>
      </c>
      <c r="M96" s="21" t="s">
        <v>10</v>
      </c>
      <c r="O96" s="30">
        <f>+F97-F96</f>
        <v>0.5</v>
      </c>
      <c r="P96" s="30">
        <f>+G97-G96</f>
        <v>-4.5</v>
      </c>
    </row>
    <row r="97" spans="1:16" x14ac:dyDescent="0.25">
      <c r="A97" s="5" t="s">
        <v>93</v>
      </c>
      <c r="B97" s="22">
        <v>93</v>
      </c>
      <c r="C97" s="52" t="s">
        <v>226</v>
      </c>
      <c r="D97" s="24">
        <v>0</v>
      </c>
      <c r="E97" s="12" t="s">
        <v>1105</v>
      </c>
      <c r="F97" s="12">
        <v>31.5</v>
      </c>
      <c r="G97" s="13">
        <v>19.5</v>
      </c>
      <c r="H97" s="12">
        <v>25.5</v>
      </c>
      <c r="I97" s="14">
        <v>1.6599999666213989</v>
      </c>
      <c r="J97" s="15">
        <v>0.20000000298023224</v>
      </c>
      <c r="K97" s="48" t="s">
        <v>10</v>
      </c>
      <c r="L97" s="15" t="s">
        <v>10</v>
      </c>
      <c r="M97" s="21" t="s">
        <v>10</v>
      </c>
      <c r="O97" s="30">
        <f>+F97-F98</f>
        <v>-2.5</v>
      </c>
      <c r="P97" s="30">
        <f>+G97-G98</f>
        <v>0.5</v>
      </c>
    </row>
    <row r="98" spans="1:16" x14ac:dyDescent="0.25">
      <c r="A98" s="5" t="s">
        <v>94</v>
      </c>
      <c r="B98" s="22">
        <v>94</v>
      </c>
      <c r="C98" s="52" t="s">
        <v>227</v>
      </c>
      <c r="D98" s="24">
        <v>0</v>
      </c>
      <c r="E98" s="12" t="s">
        <v>1102</v>
      </c>
      <c r="F98" s="12">
        <v>34</v>
      </c>
      <c r="G98" s="13">
        <v>19</v>
      </c>
      <c r="H98" s="12">
        <v>26.5</v>
      </c>
      <c r="I98" s="14" t="s">
        <v>10</v>
      </c>
      <c r="J98" s="15" t="s">
        <v>10</v>
      </c>
      <c r="K98" s="48" t="s">
        <v>10</v>
      </c>
      <c r="L98" s="15" t="s">
        <v>10</v>
      </c>
      <c r="M98" s="21" t="s">
        <v>10</v>
      </c>
      <c r="O98" s="32"/>
      <c r="P98" s="32"/>
    </row>
    <row r="99" spans="1:16" x14ac:dyDescent="0.25">
      <c r="A99" s="5" t="s">
        <v>95</v>
      </c>
      <c r="B99" s="22">
        <v>95</v>
      </c>
      <c r="C99" s="53" t="s">
        <v>228</v>
      </c>
      <c r="D99" s="24">
        <v>0</v>
      </c>
      <c r="E99" s="12" t="s">
        <v>10</v>
      </c>
      <c r="F99" s="12" t="s">
        <v>10</v>
      </c>
      <c r="G99" s="13" t="s">
        <v>10</v>
      </c>
      <c r="H99" s="12" t="s">
        <v>10</v>
      </c>
      <c r="I99" s="14" t="s">
        <v>10</v>
      </c>
      <c r="J99" s="15" t="s">
        <v>10</v>
      </c>
      <c r="K99" s="48" t="s">
        <v>10</v>
      </c>
      <c r="L99" s="15" t="s">
        <v>10</v>
      </c>
      <c r="M99" s="21" t="s">
        <v>10</v>
      </c>
      <c r="O99" s="32"/>
      <c r="P99" s="32"/>
    </row>
    <row r="100" spans="1:16" x14ac:dyDescent="0.25">
      <c r="A100" s="5" t="s">
        <v>96</v>
      </c>
      <c r="B100" s="22">
        <v>96</v>
      </c>
      <c r="C100" s="53" t="s">
        <v>229</v>
      </c>
      <c r="D100" s="24">
        <v>0</v>
      </c>
      <c r="E100" s="12" t="s">
        <v>10</v>
      </c>
      <c r="F100" s="12" t="s">
        <v>10</v>
      </c>
      <c r="G100" s="13" t="s">
        <v>10</v>
      </c>
      <c r="H100" s="12" t="s">
        <v>10</v>
      </c>
      <c r="I100" s="14" t="s">
        <v>10</v>
      </c>
      <c r="J100" s="15" t="s">
        <v>10</v>
      </c>
      <c r="K100" s="48" t="s">
        <v>10</v>
      </c>
      <c r="L100" s="15" t="s">
        <v>10</v>
      </c>
      <c r="M100" s="21" t="s">
        <v>10</v>
      </c>
      <c r="O100" s="32"/>
      <c r="P100" s="32"/>
    </row>
    <row r="101" spans="1:16" x14ac:dyDescent="0.25">
      <c r="A101" s="5" t="s">
        <v>97</v>
      </c>
      <c r="B101" s="22">
        <v>97</v>
      </c>
      <c r="C101" s="53" t="s">
        <v>230</v>
      </c>
      <c r="D101" s="24">
        <v>0</v>
      </c>
      <c r="E101" s="12" t="s">
        <v>10</v>
      </c>
      <c r="F101" s="12" t="s">
        <v>10</v>
      </c>
      <c r="G101" s="13" t="s">
        <v>10</v>
      </c>
      <c r="H101" s="12" t="s">
        <v>10</v>
      </c>
      <c r="I101" s="14" t="s">
        <v>10</v>
      </c>
      <c r="J101" s="15" t="s">
        <v>10</v>
      </c>
      <c r="K101" s="48" t="s">
        <v>10</v>
      </c>
      <c r="L101" s="15" t="s">
        <v>10</v>
      </c>
      <c r="M101" s="21" t="s">
        <v>10</v>
      </c>
      <c r="O101" s="32"/>
      <c r="P101" s="32"/>
    </row>
    <row r="102" spans="1:16" x14ac:dyDescent="0.25">
      <c r="A102" s="5" t="s">
        <v>98</v>
      </c>
      <c r="B102" s="22">
        <v>98</v>
      </c>
      <c r="C102" s="53" t="s">
        <v>231</v>
      </c>
      <c r="D102" s="24">
        <v>0</v>
      </c>
      <c r="E102" s="12" t="s">
        <v>1095</v>
      </c>
      <c r="F102" s="12">
        <v>21</v>
      </c>
      <c r="G102" s="13">
        <v>6</v>
      </c>
      <c r="H102" s="12">
        <v>13.5</v>
      </c>
      <c r="I102" s="14">
        <v>4.5500001907348633</v>
      </c>
      <c r="J102" s="15" t="s">
        <v>10</v>
      </c>
      <c r="K102" s="48" t="s">
        <v>10</v>
      </c>
      <c r="L102" s="15" t="s">
        <v>10</v>
      </c>
      <c r="M102" s="21" t="s">
        <v>10</v>
      </c>
      <c r="O102" s="32"/>
      <c r="P102" s="32"/>
    </row>
    <row r="103" spans="1:16" x14ac:dyDescent="0.25">
      <c r="A103" s="5" t="s">
        <v>99</v>
      </c>
      <c r="B103" s="22">
        <v>99</v>
      </c>
      <c r="C103" s="52" t="s">
        <v>232</v>
      </c>
      <c r="D103" s="24">
        <v>0</v>
      </c>
      <c r="E103" s="12" t="s">
        <v>1095</v>
      </c>
      <c r="F103" s="12">
        <v>25</v>
      </c>
      <c r="G103" s="13">
        <v>3</v>
      </c>
      <c r="H103" s="12">
        <v>14</v>
      </c>
      <c r="I103" s="14" t="s">
        <v>10</v>
      </c>
      <c r="J103" s="15" t="s">
        <v>10</v>
      </c>
      <c r="K103" s="48" t="s">
        <v>10</v>
      </c>
      <c r="L103" s="15" t="s">
        <v>10</v>
      </c>
      <c r="M103" s="21" t="s">
        <v>10</v>
      </c>
      <c r="O103" s="30">
        <f>+F103-F104</f>
        <v>1</v>
      </c>
      <c r="P103" s="30">
        <f>+G103-G104</f>
        <v>1</v>
      </c>
    </row>
    <row r="104" spans="1:16" x14ac:dyDescent="0.25">
      <c r="A104" s="5" t="s">
        <v>100</v>
      </c>
      <c r="B104" s="22">
        <v>100</v>
      </c>
      <c r="C104" s="52" t="s">
        <v>233</v>
      </c>
      <c r="D104" s="24">
        <v>0</v>
      </c>
      <c r="E104" s="12" t="s">
        <v>1014</v>
      </c>
      <c r="F104" s="12">
        <v>24</v>
      </c>
      <c r="G104" s="13">
        <v>2</v>
      </c>
      <c r="H104" s="12">
        <v>13</v>
      </c>
      <c r="I104" s="14" t="s">
        <v>10</v>
      </c>
      <c r="J104" s="15" t="s">
        <v>10</v>
      </c>
      <c r="K104" s="48" t="s">
        <v>10</v>
      </c>
      <c r="L104" s="15" t="s">
        <v>10</v>
      </c>
      <c r="M104" s="21" t="s">
        <v>10</v>
      </c>
      <c r="O104" s="32"/>
      <c r="P104" s="32"/>
    </row>
    <row r="105" spans="1:16" x14ac:dyDescent="0.25">
      <c r="A105" s="5" t="s">
        <v>101</v>
      </c>
      <c r="B105" s="22">
        <v>101</v>
      </c>
      <c r="C105" s="53" t="s">
        <v>234</v>
      </c>
      <c r="D105" s="24">
        <v>0</v>
      </c>
      <c r="E105" s="12" t="s">
        <v>1124</v>
      </c>
      <c r="F105" s="12">
        <v>26.5</v>
      </c>
      <c r="G105" s="13">
        <v>10.699999809265137</v>
      </c>
      <c r="H105" s="12">
        <v>18.600000381469727</v>
      </c>
      <c r="I105" s="14">
        <v>4.9699997901916504</v>
      </c>
      <c r="J105" s="15" t="s">
        <v>10</v>
      </c>
      <c r="K105" s="48" t="s">
        <v>10</v>
      </c>
      <c r="L105" s="15">
        <v>1016.5999755859375</v>
      </c>
      <c r="M105" s="21">
        <v>68</v>
      </c>
      <c r="O105" s="32"/>
      <c r="P105" s="32"/>
    </row>
    <row r="106" spans="1:16" x14ac:dyDescent="0.25">
      <c r="A106" s="5" t="s">
        <v>102</v>
      </c>
      <c r="B106" s="22">
        <v>102</v>
      </c>
      <c r="C106" s="53" t="s">
        <v>235</v>
      </c>
      <c r="D106" s="24">
        <v>0</v>
      </c>
      <c r="E106" s="12" t="s">
        <v>10</v>
      </c>
      <c r="F106" s="12" t="s">
        <v>10</v>
      </c>
      <c r="G106" s="13" t="s">
        <v>10</v>
      </c>
      <c r="H106" s="12" t="s">
        <v>10</v>
      </c>
      <c r="I106" s="14" t="s">
        <v>10</v>
      </c>
      <c r="J106" s="15" t="s">
        <v>10</v>
      </c>
      <c r="K106" s="48" t="s">
        <v>10</v>
      </c>
      <c r="L106" s="15" t="s">
        <v>10</v>
      </c>
      <c r="M106" s="21" t="s">
        <v>10</v>
      </c>
      <c r="O106" s="32"/>
      <c r="P106" s="32"/>
    </row>
    <row r="107" spans="1:16" x14ac:dyDescent="0.25">
      <c r="A107" s="5" t="s">
        <v>103</v>
      </c>
      <c r="B107" s="22">
        <v>103</v>
      </c>
      <c r="C107" s="53" t="s">
        <v>236</v>
      </c>
      <c r="D107" s="24">
        <v>0</v>
      </c>
      <c r="E107" s="12" t="s">
        <v>1102</v>
      </c>
      <c r="F107" s="12">
        <v>35</v>
      </c>
      <c r="G107" s="13">
        <v>19</v>
      </c>
      <c r="H107" s="12">
        <v>27</v>
      </c>
      <c r="I107" s="14">
        <v>4.7399997711181641</v>
      </c>
      <c r="J107" s="15" t="s">
        <v>10</v>
      </c>
      <c r="K107" s="48" t="s">
        <v>10</v>
      </c>
      <c r="L107" s="15" t="s">
        <v>10</v>
      </c>
      <c r="M107" s="21" t="s">
        <v>10</v>
      </c>
      <c r="O107" s="32"/>
      <c r="P107" s="32"/>
    </row>
    <row r="108" spans="1:16" x14ac:dyDescent="0.25">
      <c r="A108" s="5" t="s">
        <v>302</v>
      </c>
      <c r="B108" s="22">
        <v>104</v>
      </c>
      <c r="C108" s="53" t="s">
        <v>316</v>
      </c>
      <c r="D108" s="24">
        <v>0</v>
      </c>
      <c r="E108" s="12" t="s">
        <v>10</v>
      </c>
      <c r="F108" s="12" t="s">
        <v>10</v>
      </c>
      <c r="G108" s="13" t="s">
        <v>10</v>
      </c>
      <c r="H108" s="12" t="s">
        <v>10</v>
      </c>
      <c r="I108" s="14" t="s">
        <v>10</v>
      </c>
      <c r="J108" s="15" t="s">
        <v>10</v>
      </c>
      <c r="K108" s="48" t="s">
        <v>10</v>
      </c>
      <c r="L108" s="15" t="s">
        <v>10</v>
      </c>
      <c r="M108" s="21" t="s">
        <v>10</v>
      </c>
      <c r="O108" s="32"/>
      <c r="P108" s="32"/>
    </row>
    <row r="109" spans="1:16" x14ac:dyDescent="0.25">
      <c r="A109" s="5" t="s">
        <v>104</v>
      </c>
      <c r="B109" s="22">
        <v>105</v>
      </c>
      <c r="C109" s="53" t="s">
        <v>237</v>
      </c>
      <c r="D109" s="24" t="s">
        <v>10</v>
      </c>
      <c r="E109" s="12" t="s">
        <v>10</v>
      </c>
      <c r="F109" s="12" t="s">
        <v>10</v>
      </c>
      <c r="G109" s="13" t="s">
        <v>10</v>
      </c>
      <c r="H109" s="12" t="s">
        <v>10</v>
      </c>
      <c r="I109" s="14" t="s">
        <v>10</v>
      </c>
      <c r="J109" s="15" t="s">
        <v>10</v>
      </c>
      <c r="K109" s="48" t="s">
        <v>10</v>
      </c>
      <c r="L109" s="15" t="s">
        <v>10</v>
      </c>
      <c r="M109" s="21" t="s">
        <v>10</v>
      </c>
      <c r="O109" s="32"/>
      <c r="P109" s="32"/>
    </row>
    <row r="110" spans="1:16" x14ac:dyDescent="0.25">
      <c r="A110" s="5" t="s">
        <v>105</v>
      </c>
      <c r="B110" s="22">
        <v>106</v>
      </c>
      <c r="C110" s="52" t="s">
        <v>238</v>
      </c>
      <c r="D110" s="24">
        <v>0</v>
      </c>
      <c r="E110" s="12" t="s">
        <v>1096</v>
      </c>
      <c r="F110" s="12">
        <v>28</v>
      </c>
      <c r="G110" s="13">
        <v>7</v>
      </c>
      <c r="H110" s="12">
        <v>17.5</v>
      </c>
      <c r="I110" s="14" t="s">
        <v>10</v>
      </c>
      <c r="J110" s="15" t="s">
        <v>10</v>
      </c>
      <c r="K110" s="48" t="s">
        <v>10</v>
      </c>
      <c r="L110" s="15" t="s">
        <v>10</v>
      </c>
      <c r="M110" s="21" t="s">
        <v>10</v>
      </c>
      <c r="O110" s="30">
        <f>+F110-F117</f>
        <v>0</v>
      </c>
      <c r="P110" s="30">
        <f>+G110-G117</f>
        <v>-2</v>
      </c>
    </row>
    <row r="111" spans="1:16" x14ac:dyDescent="0.25">
      <c r="A111" s="5" t="s">
        <v>106</v>
      </c>
      <c r="B111" s="22">
        <v>107</v>
      </c>
      <c r="C111" s="53" t="s">
        <v>239</v>
      </c>
      <c r="D111" s="24" t="s">
        <v>10</v>
      </c>
      <c r="E111" s="12" t="s">
        <v>10</v>
      </c>
      <c r="F111" s="12" t="s">
        <v>10</v>
      </c>
      <c r="G111" s="13" t="s">
        <v>10</v>
      </c>
      <c r="H111" s="12" t="s">
        <v>10</v>
      </c>
      <c r="I111" s="14" t="s">
        <v>10</v>
      </c>
      <c r="J111" s="15" t="s">
        <v>10</v>
      </c>
      <c r="K111" s="48" t="s">
        <v>10</v>
      </c>
      <c r="L111" s="15" t="s">
        <v>10</v>
      </c>
      <c r="M111" s="21" t="s">
        <v>10</v>
      </c>
      <c r="O111" s="32"/>
      <c r="P111" s="32"/>
    </row>
    <row r="112" spans="1:16" x14ac:dyDescent="0.25">
      <c r="A112" s="5" t="s">
        <v>107</v>
      </c>
      <c r="B112" s="22">
        <v>108</v>
      </c>
      <c r="C112" s="53" t="s">
        <v>240</v>
      </c>
      <c r="D112" s="24" t="s">
        <v>10</v>
      </c>
      <c r="E112" s="12" t="s">
        <v>10</v>
      </c>
      <c r="F112" s="12" t="s">
        <v>10</v>
      </c>
      <c r="G112" s="13" t="s">
        <v>10</v>
      </c>
      <c r="H112" s="12" t="s">
        <v>10</v>
      </c>
      <c r="I112" s="14" t="s">
        <v>10</v>
      </c>
      <c r="J112" s="15" t="s">
        <v>10</v>
      </c>
      <c r="K112" s="48" t="s">
        <v>10</v>
      </c>
      <c r="L112" s="15" t="s">
        <v>10</v>
      </c>
      <c r="M112" s="21" t="s">
        <v>10</v>
      </c>
      <c r="O112" s="32"/>
      <c r="P112" s="32"/>
    </row>
    <row r="113" spans="1:16" x14ac:dyDescent="0.25">
      <c r="A113" s="5" t="s">
        <v>108</v>
      </c>
      <c r="B113" s="22">
        <v>109</v>
      </c>
      <c r="C113" s="53" t="s">
        <v>241</v>
      </c>
      <c r="D113" s="24" t="s">
        <v>10</v>
      </c>
      <c r="E113" s="12" t="s">
        <v>10</v>
      </c>
      <c r="F113" s="12" t="s">
        <v>10</v>
      </c>
      <c r="G113" s="13" t="s">
        <v>10</v>
      </c>
      <c r="H113" s="12" t="s">
        <v>10</v>
      </c>
      <c r="I113" s="14" t="s">
        <v>10</v>
      </c>
      <c r="J113" s="15" t="s">
        <v>10</v>
      </c>
      <c r="K113" s="48" t="s">
        <v>10</v>
      </c>
      <c r="L113" s="15" t="s">
        <v>10</v>
      </c>
      <c r="M113" s="21" t="s">
        <v>10</v>
      </c>
      <c r="O113" s="32"/>
      <c r="P113" s="32"/>
    </row>
    <row r="114" spans="1:16" x14ac:dyDescent="0.25">
      <c r="A114" s="5" t="s">
        <v>109</v>
      </c>
      <c r="B114" s="22">
        <v>110</v>
      </c>
      <c r="C114" s="53" t="s">
        <v>242</v>
      </c>
      <c r="D114" s="24">
        <v>0</v>
      </c>
      <c r="E114" s="12" t="s">
        <v>1128</v>
      </c>
      <c r="F114" s="12">
        <v>30</v>
      </c>
      <c r="G114" s="13">
        <v>15</v>
      </c>
      <c r="H114" s="12">
        <v>22.5</v>
      </c>
      <c r="I114" s="14">
        <v>2.2599999904632568</v>
      </c>
      <c r="J114" s="15" t="s">
        <v>10</v>
      </c>
      <c r="K114" s="48" t="s">
        <v>10</v>
      </c>
      <c r="L114" s="15" t="s">
        <v>10</v>
      </c>
      <c r="M114" s="21" t="s">
        <v>10</v>
      </c>
      <c r="O114" s="32"/>
      <c r="P114" s="32"/>
    </row>
    <row r="115" spans="1:16" x14ac:dyDescent="0.25">
      <c r="A115" s="5" t="s">
        <v>110</v>
      </c>
      <c r="B115" s="22">
        <v>111</v>
      </c>
      <c r="C115" s="53" t="s">
        <v>243</v>
      </c>
      <c r="D115" s="24">
        <v>0</v>
      </c>
      <c r="E115" s="12" t="s">
        <v>1095</v>
      </c>
      <c r="F115" s="12">
        <v>23.5</v>
      </c>
      <c r="G115" s="13">
        <v>7</v>
      </c>
      <c r="H115" s="12">
        <v>15.199999809265137</v>
      </c>
      <c r="I115" s="14" t="s">
        <v>10</v>
      </c>
      <c r="J115" s="15" t="s">
        <v>10</v>
      </c>
      <c r="K115" s="48" t="s">
        <v>10</v>
      </c>
      <c r="L115" s="15" t="s">
        <v>10</v>
      </c>
      <c r="M115" s="21" t="s">
        <v>10</v>
      </c>
      <c r="O115" s="32"/>
      <c r="P115" s="32"/>
    </row>
    <row r="116" spans="1:16" x14ac:dyDescent="0.25">
      <c r="A116" s="5" t="s">
        <v>111</v>
      </c>
      <c r="B116" s="22">
        <v>112</v>
      </c>
      <c r="C116" s="53" t="s">
        <v>244</v>
      </c>
      <c r="D116" s="24">
        <v>0</v>
      </c>
      <c r="E116" s="12" t="s">
        <v>1010</v>
      </c>
      <c r="F116" s="12">
        <v>25</v>
      </c>
      <c r="G116" s="13">
        <v>10</v>
      </c>
      <c r="H116" s="12">
        <v>17.5</v>
      </c>
      <c r="I116" s="14">
        <v>4.1999998092651367</v>
      </c>
      <c r="J116" s="15" t="s">
        <v>10</v>
      </c>
      <c r="K116" s="48" t="s">
        <v>10</v>
      </c>
      <c r="L116" s="15" t="s">
        <v>10</v>
      </c>
      <c r="M116" s="21" t="s">
        <v>10</v>
      </c>
      <c r="O116" s="32"/>
      <c r="P116" s="32"/>
    </row>
    <row r="117" spans="1:16" x14ac:dyDescent="0.25">
      <c r="A117" s="5" t="s">
        <v>112</v>
      </c>
      <c r="B117" s="22">
        <v>113</v>
      </c>
      <c r="C117" s="52" t="s">
        <v>1020</v>
      </c>
      <c r="D117" s="24">
        <v>0</v>
      </c>
      <c r="E117" s="12" t="s">
        <v>342</v>
      </c>
      <c r="F117" s="12">
        <v>28</v>
      </c>
      <c r="G117" s="13">
        <v>9</v>
      </c>
      <c r="H117" s="12">
        <v>18.5</v>
      </c>
      <c r="I117" s="14">
        <v>3.9000000953674316</v>
      </c>
      <c r="J117" s="15" t="s">
        <v>10</v>
      </c>
      <c r="K117" s="48" t="s">
        <v>10</v>
      </c>
      <c r="L117" s="15" t="s">
        <v>10</v>
      </c>
      <c r="M117" s="21" t="s">
        <v>10</v>
      </c>
      <c r="O117" s="32"/>
      <c r="P117" s="32"/>
    </row>
    <row r="118" spans="1:16" x14ac:dyDescent="0.25">
      <c r="A118" s="5" t="s">
        <v>113</v>
      </c>
      <c r="B118" s="22">
        <v>114</v>
      </c>
      <c r="C118" s="52" t="s">
        <v>246</v>
      </c>
      <c r="D118" s="24">
        <v>0</v>
      </c>
      <c r="E118" s="12" t="s">
        <v>1106</v>
      </c>
      <c r="F118" s="12">
        <v>31</v>
      </c>
      <c r="G118" s="13">
        <v>21</v>
      </c>
      <c r="H118" s="12">
        <v>26</v>
      </c>
      <c r="I118" s="14">
        <v>4.429999828338623</v>
      </c>
      <c r="J118" s="15">
        <v>61.25</v>
      </c>
      <c r="K118" s="48" t="s">
        <v>10</v>
      </c>
      <c r="L118" s="15" t="s">
        <v>10</v>
      </c>
      <c r="M118" s="21" t="s">
        <v>10</v>
      </c>
      <c r="O118" s="30">
        <f>+F118-F120</f>
        <v>-3.5</v>
      </c>
      <c r="P118" s="30">
        <f>+G118-G120</f>
        <v>1</v>
      </c>
    </row>
    <row r="119" spans="1:16" x14ac:dyDescent="0.25">
      <c r="A119" s="5" t="s">
        <v>114</v>
      </c>
      <c r="B119" s="22">
        <v>115</v>
      </c>
      <c r="C119" s="52" t="s">
        <v>247</v>
      </c>
      <c r="D119" s="24">
        <v>0</v>
      </c>
      <c r="E119" s="12" t="s">
        <v>1011</v>
      </c>
      <c r="F119" s="12">
        <v>31</v>
      </c>
      <c r="G119" s="13">
        <v>17</v>
      </c>
      <c r="H119" s="12">
        <v>24</v>
      </c>
      <c r="I119" s="14" t="s">
        <v>10</v>
      </c>
      <c r="J119" s="15" t="s">
        <v>10</v>
      </c>
      <c r="K119" s="48" t="s">
        <v>10</v>
      </c>
      <c r="L119" s="15" t="s">
        <v>10</v>
      </c>
      <c r="M119" s="21" t="s">
        <v>10</v>
      </c>
      <c r="O119" s="30">
        <f>+F120-F118</f>
        <v>3.5</v>
      </c>
      <c r="P119" s="30">
        <f>+G120-G118</f>
        <v>-1</v>
      </c>
    </row>
    <row r="120" spans="1:16" x14ac:dyDescent="0.25">
      <c r="A120" s="5" t="s">
        <v>115</v>
      </c>
      <c r="B120" s="22">
        <v>116</v>
      </c>
      <c r="C120" s="52" t="s">
        <v>248</v>
      </c>
      <c r="D120" s="24">
        <v>0</v>
      </c>
      <c r="E120" s="12" t="s">
        <v>1105</v>
      </c>
      <c r="F120" s="12">
        <v>34.5</v>
      </c>
      <c r="G120" s="13">
        <v>20</v>
      </c>
      <c r="H120" s="12">
        <v>27.200000762939453</v>
      </c>
      <c r="I120" s="14">
        <v>5.3899998664855957</v>
      </c>
      <c r="J120" s="15">
        <v>61.430000305175781</v>
      </c>
      <c r="K120" s="48" t="s">
        <v>10</v>
      </c>
      <c r="L120" s="15" t="s">
        <v>10</v>
      </c>
      <c r="M120" s="21" t="s">
        <v>10</v>
      </c>
      <c r="O120" s="32"/>
      <c r="P120" s="32"/>
    </row>
    <row r="121" spans="1:16" x14ac:dyDescent="0.25">
      <c r="A121" s="5" t="s">
        <v>116</v>
      </c>
      <c r="B121" s="22">
        <v>117</v>
      </c>
      <c r="C121" s="53" t="s">
        <v>249</v>
      </c>
      <c r="D121" s="24">
        <v>0</v>
      </c>
      <c r="E121" s="12" t="s">
        <v>10</v>
      </c>
      <c r="F121" s="12" t="s">
        <v>10</v>
      </c>
      <c r="G121" s="13" t="s">
        <v>10</v>
      </c>
      <c r="H121" s="12" t="s">
        <v>10</v>
      </c>
      <c r="I121" s="14" t="s">
        <v>10</v>
      </c>
      <c r="J121" s="15">
        <v>1.3200000524520874</v>
      </c>
      <c r="K121" s="48">
        <v>27.684000015258789</v>
      </c>
      <c r="L121" s="15" t="s">
        <v>10</v>
      </c>
      <c r="M121" s="21" t="s">
        <v>10</v>
      </c>
      <c r="O121" s="32"/>
      <c r="P121" s="32"/>
    </row>
    <row r="122" spans="1:16" x14ac:dyDescent="0.25">
      <c r="A122" s="5" t="s">
        <v>117</v>
      </c>
      <c r="B122" s="22">
        <v>118</v>
      </c>
      <c r="C122" s="53" t="s">
        <v>250</v>
      </c>
      <c r="D122" s="24">
        <v>0</v>
      </c>
      <c r="E122" s="12" t="s">
        <v>10</v>
      </c>
      <c r="F122" s="12" t="s">
        <v>10</v>
      </c>
      <c r="G122" s="13" t="s">
        <v>10</v>
      </c>
      <c r="H122" s="12" t="s">
        <v>10</v>
      </c>
      <c r="I122" s="14">
        <v>4.3299999237060547</v>
      </c>
      <c r="J122" s="15">
        <v>61.229999542236328</v>
      </c>
      <c r="K122" s="48" t="s">
        <v>10</v>
      </c>
      <c r="L122" s="15" t="s">
        <v>10</v>
      </c>
      <c r="M122" s="21" t="s">
        <v>10</v>
      </c>
      <c r="O122" s="32"/>
      <c r="P122" s="32"/>
    </row>
    <row r="123" spans="1:16" x14ac:dyDescent="0.25">
      <c r="A123" s="5" t="s">
        <v>118</v>
      </c>
      <c r="B123" s="22">
        <v>119</v>
      </c>
      <c r="C123" s="53" t="s">
        <v>251</v>
      </c>
      <c r="D123" s="24">
        <v>0</v>
      </c>
      <c r="E123" s="12" t="s">
        <v>1011</v>
      </c>
      <c r="F123" s="12">
        <v>33</v>
      </c>
      <c r="G123" s="13">
        <v>17</v>
      </c>
      <c r="H123" s="12">
        <v>25</v>
      </c>
      <c r="I123" s="14">
        <v>5.7699999809265137</v>
      </c>
      <c r="J123" s="15" t="s">
        <v>10</v>
      </c>
      <c r="K123" s="48" t="s">
        <v>10</v>
      </c>
      <c r="L123" s="15" t="s">
        <v>10</v>
      </c>
      <c r="M123" s="21" t="s">
        <v>10</v>
      </c>
      <c r="O123" s="32"/>
      <c r="P123" s="32"/>
    </row>
    <row r="124" spans="1:16" x14ac:dyDescent="0.25">
      <c r="A124" s="5" t="s">
        <v>119</v>
      </c>
      <c r="B124" s="22">
        <v>120</v>
      </c>
      <c r="C124" s="52" t="s">
        <v>252</v>
      </c>
      <c r="D124" s="24">
        <v>0</v>
      </c>
      <c r="E124" s="12" t="s">
        <v>1111</v>
      </c>
      <c r="F124" s="12">
        <v>35</v>
      </c>
      <c r="G124" s="13">
        <v>23</v>
      </c>
      <c r="H124" s="12">
        <v>29</v>
      </c>
      <c r="I124" s="14">
        <v>5.1100001335144043</v>
      </c>
      <c r="J124" s="15">
        <v>33.970001220703125</v>
      </c>
      <c r="K124" s="48" t="s">
        <v>10</v>
      </c>
      <c r="L124" s="15" t="s">
        <v>10</v>
      </c>
      <c r="M124" s="21" t="s">
        <v>10</v>
      </c>
      <c r="O124" s="30">
        <f>+F124-F123</f>
        <v>2</v>
      </c>
      <c r="P124" s="30">
        <f>+G124-G123</f>
        <v>6</v>
      </c>
    </row>
    <row r="125" spans="1:16" x14ac:dyDescent="0.25">
      <c r="A125" s="5" t="s">
        <v>120</v>
      </c>
      <c r="B125" s="22">
        <v>121</v>
      </c>
      <c r="C125" s="52" t="s">
        <v>253</v>
      </c>
      <c r="D125" s="24">
        <v>0</v>
      </c>
      <c r="E125" s="12" t="s">
        <v>1100</v>
      </c>
      <c r="F125" s="12">
        <v>35.5</v>
      </c>
      <c r="G125" s="13">
        <v>19</v>
      </c>
      <c r="H125" s="12">
        <v>27.200000762939453</v>
      </c>
      <c r="I125" s="14" t="s">
        <v>10</v>
      </c>
      <c r="J125" s="15" t="s">
        <v>10</v>
      </c>
      <c r="K125" s="48" t="s">
        <v>10</v>
      </c>
      <c r="L125" s="15" t="s">
        <v>10</v>
      </c>
      <c r="M125" s="21" t="s">
        <v>10</v>
      </c>
      <c r="O125" s="30">
        <f>+F125-F126</f>
        <v>1.5</v>
      </c>
      <c r="P125" s="30">
        <f>+G125-G126</f>
        <v>-4.5</v>
      </c>
    </row>
    <row r="126" spans="1:16" x14ac:dyDescent="0.25">
      <c r="A126" s="5" t="s">
        <v>121</v>
      </c>
      <c r="B126" s="22">
        <v>122</v>
      </c>
      <c r="C126" s="52" t="s">
        <v>254</v>
      </c>
      <c r="D126" s="24">
        <v>0</v>
      </c>
      <c r="E126" s="12" t="s">
        <v>1099</v>
      </c>
      <c r="F126" s="12">
        <v>34</v>
      </c>
      <c r="G126" s="13">
        <v>23.5</v>
      </c>
      <c r="H126" s="12">
        <v>28.700000762939453</v>
      </c>
      <c r="I126" s="14" t="s">
        <v>10</v>
      </c>
      <c r="J126" s="15">
        <v>5.8400001525878906</v>
      </c>
      <c r="K126" s="48" t="s">
        <v>10</v>
      </c>
      <c r="L126" s="15" t="s">
        <v>10</v>
      </c>
      <c r="M126" s="21" t="s">
        <v>10</v>
      </c>
      <c r="O126" s="32"/>
      <c r="P126" s="32"/>
    </row>
    <row r="127" spans="1:16" x14ac:dyDescent="0.25">
      <c r="A127" s="5" t="s">
        <v>122</v>
      </c>
      <c r="B127" s="22">
        <v>123</v>
      </c>
      <c r="C127" s="53" t="s">
        <v>1021</v>
      </c>
      <c r="D127" s="24">
        <v>0</v>
      </c>
      <c r="E127" s="12" t="s">
        <v>1015</v>
      </c>
      <c r="F127" s="12">
        <v>28.5</v>
      </c>
      <c r="G127" s="13">
        <v>14</v>
      </c>
      <c r="H127" s="12">
        <v>21.200000762939453</v>
      </c>
      <c r="I127" s="14" t="s">
        <v>10</v>
      </c>
      <c r="J127" s="15" t="s">
        <v>10</v>
      </c>
      <c r="K127" s="48" t="s">
        <v>10</v>
      </c>
      <c r="L127" s="15" t="s">
        <v>10</v>
      </c>
      <c r="M127" s="21" t="s">
        <v>10</v>
      </c>
      <c r="O127" s="32"/>
      <c r="P127" s="32"/>
    </row>
    <row r="128" spans="1:16" x14ac:dyDescent="0.25">
      <c r="A128" s="5" t="s">
        <v>123</v>
      </c>
      <c r="B128" s="22">
        <v>124</v>
      </c>
      <c r="C128" s="53" t="s">
        <v>256</v>
      </c>
      <c r="D128" s="24">
        <v>0</v>
      </c>
      <c r="E128" s="12" t="s">
        <v>1125</v>
      </c>
      <c r="F128" s="12">
        <v>22</v>
      </c>
      <c r="G128" s="13">
        <v>0</v>
      </c>
      <c r="H128" s="12">
        <v>11</v>
      </c>
      <c r="I128" s="14">
        <v>4.0199999809265137</v>
      </c>
      <c r="J128" s="15" t="s">
        <v>10</v>
      </c>
      <c r="K128" s="48" t="s">
        <v>10</v>
      </c>
      <c r="L128" s="15" t="s">
        <v>10</v>
      </c>
      <c r="M128" s="21" t="s">
        <v>10</v>
      </c>
      <c r="O128" s="32"/>
      <c r="P128" s="32"/>
    </row>
    <row r="129" spans="1:16" x14ac:dyDescent="0.25">
      <c r="A129" s="5" t="s">
        <v>124</v>
      </c>
      <c r="B129" s="22">
        <v>125</v>
      </c>
      <c r="C129" s="53" t="s">
        <v>257</v>
      </c>
      <c r="D129" s="24" t="s">
        <v>10</v>
      </c>
      <c r="E129" s="12" t="s">
        <v>10</v>
      </c>
      <c r="F129" s="12" t="s">
        <v>10</v>
      </c>
      <c r="G129" s="13" t="s">
        <v>10</v>
      </c>
      <c r="H129" s="12" t="s">
        <v>10</v>
      </c>
      <c r="I129" s="14" t="s">
        <v>10</v>
      </c>
      <c r="J129" s="15" t="s">
        <v>10</v>
      </c>
      <c r="K129" s="48" t="s">
        <v>10</v>
      </c>
      <c r="L129" s="15" t="s">
        <v>10</v>
      </c>
      <c r="M129" s="21" t="s">
        <v>10</v>
      </c>
      <c r="O129" s="32"/>
      <c r="P129" s="32"/>
    </row>
    <row r="130" spans="1:16" x14ac:dyDescent="0.25">
      <c r="A130" s="5" t="s">
        <v>125</v>
      </c>
      <c r="B130" s="22">
        <v>126</v>
      </c>
      <c r="C130" s="52" t="s">
        <v>258</v>
      </c>
      <c r="D130" s="24">
        <v>0</v>
      </c>
      <c r="E130" s="12" t="s">
        <v>1103</v>
      </c>
      <c r="F130" s="12">
        <v>32</v>
      </c>
      <c r="G130" s="13">
        <v>18</v>
      </c>
      <c r="H130" s="12">
        <v>25</v>
      </c>
      <c r="I130" s="14" t="s">
        <v>10</v>
      </c>
      <c r="J130" s="15">
        <v>11.479999542236328</v>
      </c>
      <c r="K130" s="48" t="s">
        <v>10</v>
      </c>
      <c r="L130" s="15" t="s">
        <v>10</v>
      </c>
      <c r="M130" s="21" t="s">
        <v>10</v>
      </c>
      <c r="O130" s="30">
        <f>+F130-F131</f>
        <v>0</v>
      </c>
      <c r="P130" s="30">
        <f>+G130-G131</f>
        <v>-2.5</v>
      </c>
    </row>
    <row r="131" spans="1:16" x14ac:dyDescent="0.25">
      <c r="A131" s="5" t="s">
        <v>126</v>
      </c>
      <c r="B131" s="22">
        <v>127</v>
      </c>
      <c r="C131" s="52" t="s">
        <v>259</v>
      </c>
      <c r="D131" s="24">
        <v>0</v>
      </c>
      <c r="E131" s="12" t="s">
        <v>1102</v>
      </c>
      <c r="F131" s="12">
        <v>32</v>
      </c>
      <c r="G131" s="13">
        <v>20.5</v>
      </c>
      <c r="H131" s="12">
        <v>26.25</v>
      </c>
      <c r="I131" s="14">
        <v>3.0899999141693115</v>
      </c>
      <c r="J131" s="15">
        <v>5.0199999809265137</v>
      </c>
      <c r="K131" s="48" t="s">
        <v>10</v>
      </c>
      <c r="L131" s="15" t="s">
        <v>10</v>
      </c>
      <c r="M131" s="21" t="s">
        <v>10</v>
      </c>
      <c r="O131" s="32"/>
      <c r="P131" s="32"/>
    </row>
    <row r="132" spans="1:16" x14ac:dyDescent="0.25">
      <c r="A132" s="5" t="s">
        <v>127</v>
      </c>
      <c r="B132" s="22">
        <v>128</v>
      </c>
      <c r="C132" s="52" t="s">
        <v>260</v>
      </c>
      <c r="D132" s="24">
        <v>0</v>
      </c>
      <c r="E132" s="12" t="s">
        <v>10</v>
      </c>
      <c r="F132" s="12" t="s">
        <v>10</v>
      </c>
      <c r="G132" s="13" t="s">
        <v>10</v>
      </c>
      <c r="H132" s="12" t="s">
        <v>10</v>
      </c>
      <c r="I132" s="14" t="s">
        <v>10</v>
      </c>
      <c r="J132" s="15" t="s">
        <v>10</v>
      </c>
      <c r="K132" s="48" t="s">
        <v>10</v>
      </c>
      <c r="L132" s="15" t="s">
        <v>10</v>
      </c>
      <c r="M132" s="21" t="s">
        <v>10</v>
      </c>
      <c r="O132" s="30" t="e">
        <f>+F132-F148</f>
        <v>#VALUE!</v>
      </c>
      <c r="P132" s="30" t="e">
        <f>+G132-G148</f>
        <v>#VALUE!</v>
      </c>
    </row>
    <row r="133" spans="1:16" x14ac:dyDescent="0.25">
      <c r="A133" s="5" t="s">
        <v>128</v>
      </c>
      <c r="B133" s="22">
        <v>129</v>
      </c>
      <c r="C133" s="53" t="s">
        <v>261</v>
      </c>
      <c r="D133" s="24">
        <v>0</v>
      </c>
      <c r="E133" s="12" t="s">
        <v>10</v>
      </c>
      <c r="F133" s="12" t="s">
        <v>10</v>
      </c>
      <c r="G133" s="13" t="s">
        <v>10</v>
      </c>
      <c r="H133" s="12" t="s">
        <v>10</v>
      </c>
      <c r="I133" s="14" t="s">
        <v>10</v>
      </c>
      <c r="J133" s="15">
        <v>16.379999160766602</v>
      </c>
      <c r="K133" s="48" t="s">
        <v>10</v>
      </c>
      <c r="L133" s="15" t="s">
        <v>10</v>
      </c>
      <c r="M133" s="21" t="s">
        <v>10</v>
      </c>
      <c r="O133" s="32"/>
      <c r="P133" s="32"/>
    </row>
    <row r="134" spans="1:16" x14ac:dyDescent="0.25">
      <c r="A134" s="5" t="s">
        <v>129</v>
      </c>
      <c r="B134" s="22">
        <v>130</v>
      </c>
      <c r="C134" s="52" t="s">
        <v>262</v>
      </c>
      <c r="D134" s="24">
        <v>0</v>
      </c>
      <c r="E134" s="12" t="s">
        <v>1100</v>
      </c>
      <c r="F134" s="12">
        <v>31</v>
      </c>
      <c r="G134" s="13">
        <v>18</v>
      </c>
      <c r="H134" s="12">
        <v>24.5</v>
      </c>
      <c r="I134" s="14" t="s">
        <v>10</v>
      </c>
      <c r="J134" s="15">
        <v>8.6999998092651367</v>
      </c>
      <c r="K134" s="48" t="s">
        <v>10</v>
      </c>
      <c r="L134" s="15" t="s">
        <v>10</v>
      </c>
      <c r="M134" s="21" t="s">
        <v>10</v>
      </c>
      <c r="O134" s="30" t="e">
        <f>+F134-F136</f>
        <v>#VALUE!</v>
      </c>
      <c r="P134" s="30" t="e">
        <f>+G134-G136</f>
        <v>#VALUE!</v>
      </c>
    </row>
    <row r="135" spans="1:16" x14ac:dyDescent="0.25">
      <c r="A135" s="5" t="s">
        <v>130</v>
      </c>
      <c r="B135" s="22">
        <v>131</v>
      </c>
      <c r="C135" s="52" t="s">
        <v>263</v>
      </c>
      <c r="D135" s="24">
        <v>0</v>
      </c>
      <c r="E135" s="12" t="s">
        <v>1100</v>
      </c>
      <c r="F135" s="12">
        <v>33</v>
      </c>
      <c r="G135" s="13">
        <v>19</v>
      </c>
      <c r="H135" s="12">
        <v>26</v>
      </c>
      <c r="I135" s="14">
        <v>1.5</v>
      </c>
      <c r="J135" s="15">
        <v>9.1800003051757813</v>
      </c>
      <c r="K135" s="48" t="s">
        <v>10</v>
      </c>
      <c r="L135" s="15" t="s">
        <v>10</v>
      </c>
      <c r="M135" s="21" t="s">
        <v>10</v>
      </c>
      <c r="O135" s="30" t="e">
        <f>+F135-F136</f>
        <v>#VALUE!</v>
      </c>
      <c r="P135" s="30" t="e">
        <f>+G135-G136</f>
        <v>#VALUE!</v>
      </c>
    </row>
    <row r="136" spans="1:16" x14ac:dyDescent="0.25">
      <c r="A136" s="5" t="s">
        <v>131</v>
      </c>
      <c r="B136" s="22">
        <v>132</v>
      </c>
      <c r="C136" s="52" t="s">
        <v>264</v>
      </c>
      <c r="D136" s="24">
        <v>0</v>
      </c>
      <c r="E136" s="12" t="s">
        <v>10</v>
      </c>
      <c r="F136" s="12" t="s">
        <v>10</v>
      </c>
      <c r="G136" s="13" t="s">
        <v>10</v>
      </c>
      <c r="H136" s="12" t="s">
        <v>10</v>
      </c>
      <c r="I136" s="14">
        <v>4.679999828338623</v>
      </c>
      <c r="J136" s="15">
        <v>5.059999942779541</v>
      </c>
      <c r="K136" s="48" t="s">
        <v>10</v>
      </c>
      <c r="L136" s="15" t="s">
        <v>10</v>
      </c>
      <c r="M136" s="21" t="s">
        <v>10</v>
      </c>
      <c r="O136" s="32"/>
      <c r="P136" s="32"/>
    </row>
    <row r="137" spans="1:16" x14ac:dyDescent="0.25">
      <c r="A137" s="5" t="s">
        <v>132</v>
      </c>
      <c r="B137" s="22">
        <v>133</v>
      </c>
      <c r="C137" s="53" t="s">
        <v>265</v>
      </c>
      <c r="D137" s="24">
        <v>0</v>
      </c>
      <c r="E137" s="12" t="s">
        <v>10</v>
      </c>
      <c r="F137" s="12" t="s">
        <v>10</v>
      </c>
      <c r="G137" s="13" t="s">
        <v>10</v>
      </c>
      <c r="H137" s="12" t="s">
        <v>10</v>
      </c>
      <c r="I137" s="14" t="s">
        <v>10</v>
      </c>
      <c r="J137" s="15">
        <v>2.4500000476837158</v>
      </c>
      <c r="K137" s="48" t="s">
        <v>10</v>
      </c>
      <c r="L137" s="15" t="s">
        <v>10</v>
      </c>
      <c r="M137" s="21" t="s">
        <v>10</v>
      </c>
      <c r="O137" s="32"/>
      <c r="P137" s="32"/>
    </row>
    <row r="138" spans="1:16" x14ac:dyDescent="0.25">
      <c r="A138" s="5" t="s">
        <v>133</v>
      </c>
      <c r="B138" s="22">
        <v>134</v>
      </c>
      <c r="C138" s="52" t="s">
        <v>266</v>
      </c>
      <c r="D138" s="24" t="s">
        <v>10</v>
      </c>
      <c r="E138" s="12" t="s">
        <v>10</v>
      </c>
      <c r="F138" s="12" t="s">
        <v>10</v>
      </c>
      <c r="G138" s="13" t="s">
        <v>10</v>
      </c>
      <c r="H138" s="12" t="s">
        <v>10</v>
      </c>
      <c r="I138" s="14" t="s">
        <v>10</v>
      </c>
      <c r="J138" s="15" t="s">
        <v>10</v>
      </c>
      <c r="K138" s="48" t="s">
        <v>10</v>
      </c>
      <c r="L138" s="15" t="s">
        <v>10</v>
      </c>
      <c r="M138" s="21" t="s">
        <v>10</v>
      </c>
      <c r="O138" s="30" t="e">
        <f>+F138-F131</f>
        <v>#VALUE!</v>
      </c>
      <c r="P138" s="30" t="e">
        <f>+G138-G131</f>
        <v>#VALUE!</v>
      </c>
    </row>
    <row r="139" spans="1:16" x14ac:dyDescent="0.25">
      <c r="A139" s="5" t="s">
        <v>134</v>
      </c>
      <c r="B139" s="22">
        <v>135</v>
      </c>
      <c r="C139" s="52" t="s">
        <v>267</v>
      </c>
      <c r="D139" s="24">
        <v>0</v>
      </c>
      <c r="E139" s="12" t="s">
        <v>1110</v>
      </c>
      <c r="F139" s="12">
        <v>31.5</v>
      </c>
      <c r="G139" s="13">
        <v>21</v>
      </c>
      <c r="H139" s="12">
        <v>26.200000762939453</v>
      </c>
      <c r="I139" s="14" t="s">
        <v>10</v>
      </c>
      <c r="J139" s="15" t="s">
        <v>10</v>
      </c>
      <c r="K139" s="48" t="s">
        <v>10</v>
      </c>
      <c r="L139" s="15" t="s">
        <v>10</v>
      </c>
      <c r="M139" s="21" t="s">
        <v>10</v>
      </c>
      <c r="O139" s="30">
        <f>+F139-F141</f>
        <v>0</v>
      </c>
      <c r="P139" s="30">
        <f>+G139-G141</f>
        <v>3.5</v>
      </c>
    </row>
    <row r="140" spans="1:16" x14ac:dyDescent="0.25">
      <c r="A140" s="5" t="s">
        <v>135</v>
      </c>
      <c r="B140" s="22">
        <v>136</v>
      </c>
      <c r="C140" s="53" t="s">
        <v>268</v>
      </c>
      <c r="D140" s="24" t="s">
        <v>10</v>
      </c>
      <c r="E140" s="12" t="s">
        <v>10</v>
      </c>
      <c r="F140" s="12" t="s">
        <v>10</v>
      </c>
      <c r="G140" s="13" t="s">
        <v>10</v>
      </c>
      <c r="H140" s="12" t="s">
        <v>10</v>
      </c>
      <c r="I140" s="14" t="s">
        <v>10</v>
      </c>
      <c r="J140" s="15" t="s">
        <v>10</v>
      </c>
      <c r="K140" s="48" t="s">
        <v>10</v>
      </c>
      <c r="L140" s="15" t="s">
        <v>10</v>
      </c>
      <c r="M140" s="21" t="s">
        <v>10</v>
      </c>
      <c r="O140" s="32"/>
      <c r="P140" s="32"/>
    </row>
    <row r="141" spans="1:16" x14ac:dyDescent="0.25">
      <c r="A141" s="5" t="s">
        <v>136</v>
      </c>
      <c r="B141" s="22">
        <v>137</v>
      </c>
      <c r="C141" s="52" t="s">
        <v>269</v>
      </c>
      <c r="D141" s="24">
        <v>0</v>
      </c>
      <c r="E141" s="12" t="s">
        <v>1102</v>
      </c>
      <c r="F141" s="12">
        <v>31.5</v>
      </c>
      <c r="G141" s="13">
        <v>17.5</v>
      </c>
      <c r="H141" s="12">
        <v>24.5</v>
      </c>
      <c r="I141" s="14">
        <v>4.25</v>
      </c>
      <c r="J141" s="15">
        <v>14.970000267028809</v>
      </c>
      <c r="K141" s="48" t="s">
        <v>10</v>
      </c>
      <c r="L141" s="15" t="s">
        <v>10</v>
      </c>
      <c r="M141" s="21" t="s">
        <v>10</v>
      </c>
      <c r="O141" s="30" t="e">
        <f>+F141-F142</f>
        <v>#VALUE!</v>
      </c>
      <c r="P141" s="30" t="e">
        <f>+G141-G142</f>
        <v>#VALUE!</v>
      </c>
    </row>
    <row r="142" spans="1:16" x14ac:dyDescent="0.25">
      <c r="A142" s="5" t="s">
        <v>137</v>
      </c>
      <c r="B142" s="22">
        <v>138</v>
      </c>
      <c r="C142" s="52" t="s">
        <v>339</v>
      </c>
      <c r="D142" s="24" t="s">
        <v>10</v>
      </c>
      <c r="E142" s="12" t="s">
        <v>10</v>
      </c>
      <c r="F142" s="12" t="s">
        <v>10</v>
      </c>
      <c r="G142" s="13" t="s">
        <v>10</v>
      </c>
      <c r="H142" s="12" t="s">
        <v>10</v>
      </c>
      <c r="I142" s="14" t="s">
        <v>10</v>
      </c>
      <c r="J142" s="15" t="s">
        <v>10</v>
      </c>
      <c r="K142" s="48" t="s">
        <v>10</v>
      </c>
      <c r="L142" s="15" t="s">
        <v>10</v>
      </c>
      <c r="M142" s="21" t="s">
        <v>10</v>
      </c>
      <c r="O142" s="32"/>
      <c r="P142" s="32"/>
    </row>
    <row r="143" spans="1:16" x14ac:dyDescent="0.25">
      <c r="A143" s="5" t="s">
        <v>303</v>
      </c>
      <c r="B143" s="22">
        <v>139</v>
      </c>
      <c r="C143" s="53" t="s">
        <v>317</v>
      </c>
      <c r="D143" s="24">
        <v>0</v>
      </c>
      <c r="E143" s="12" t="s">
        <v>10</v>
      </c>
      <c r="F143" s="12" t="s">
        <v>10</v>
      </c>
      <c r="G143" s="13" t="s">
        <v>10</v>
      </c>
      <c r="H143" s="12" t="s">
        <v>10</v>
      </c>
      <c r="I143" s="14" t="s">
        <v>10</v>
      </c>
      <c r="J143" s="15" t="s">
        <v>10</v>
      </c>
      <c r="K143" s="48" t="s">
        <v>10</v>
      </c>
      <c r="L143" s="15" t="s">
        <v>10</v>
      </c>
      <c r="M143" s="21" t="s">
        <v>10</v>
      </c>
      <c r="O143" s="32"/>
      <c r="P143" s="32"/>
    </row>
    <row r="144" spans="1:16" x14ac:dyDescent="0.25">
      <c r="A144" s="5" t="s">
        <v>138</v>
      </c>
      <c r="B144" s="22">
        <v>140</v>
      </c>
      <c r="C144" s="52" t="s">
        <v>270</v>
      </c>
      <c r="D144" s="24" t="s">
        <v>10</v>
      </c>
      <c r="E144" s="12" t="s">
        <v>10</v>
      </c>
      <c r="F144" s="12" t="s">
        <v>10</v>
      </c>
      <c r="G144" s="13" t="s">
        <v>10</v>
      </c>
      <c r="H144" s="12" t="s">
        <v>10</v>
      </c>
      <c r="I144" s="14" t="s">
        <v>10</v>
      </c>
      <c r="J144" s="15" t="s">
        <v>10</v>
      </c>
      <c r="K144" s="48" t="s">
        <v>10</v>
      </c>
      <c r="L144" s="15" t="s">
        <v>10</v>
      </c>
      <c r="M144" s="21" t="s">
        <v>10</v>
      </c>
      <c r="O144" s="30" t="e">
        <f>+F144-F145</f>
        <v>#VALUE!</v>
      </c>
      <c r="P144" s="30" t="e">
        <f>+G144-G145</f>
        <v>#VALUE!</v>
      </c>
    </row>
    <row r="145" spans="1:16" x14ac:dyDescent="0.25">
      <c r="A145" s="5" t="s">
        <v>139</v>
      </c>
      <c r="B145" s="22">
        <v>141</v>
      </c>
      <c r="C145" s="52" t="s">
        <v>271</v>
      </c>
      <c r="D145" s="24">
        <v>0</v>
      </c>
      <c r="E145" s="12" t="s">
        <v>1105</v>
      </c>
      <c r="F145" s="12">
        <v>29.5</v>
      </c>
      <c r="G145" s="13">
        <v>16</v>
      </c>
      <c r="H145" s="12">
        <v>22.700000762939453</v>
      </c>
      <c r="I145" s="14">
        <v>3.3299999237060547</v>
      </c>
      <c r="J145" s="15" t="s">
        <v>10</v>
      </c>
      <c r="K145" s="48" t="s">
        <v>10</v>
      </c>
      <c r="L145" s="15" t="s">
        <v>10</v>
      </c>
      <c r="M145" s="21" t="s">
        <v>10</v>
      </c>
      <c r="O145" s="32"/>
      <c r="P145" s="32"/>
    </row>
    <row r="146" spans="1:16" x14ac:dyDescent="0.25">
      <c r="A146" s="5" t="s">
        <v>140</v>
      </c>
      <c r="B146" s="22">
        <v>142</v>
      </c>
      <c r="C146" s="53" t="s">
        <v>340</v>
      </c>
      <c r="D146" s="24">
        <v>0</v>
      </c>
      <c r="E146" s="12" t="s">
        <v>10</v>
      </c>
      <c r="F146" s="12" t="s">
        <v>10</v>
      </c>
      <c r="G146" s="13" t="s">
        <v>10</v>
      </c>
      <c r="H146" s="12" t="s">
        <v>10</v>
      </c>
      <c r="I146" s="14" t="s">
        <v>10</v>
      </c>
      <c r="J146" s="15">
        <v>332.66000366210937</v>
      </c>
      <c r="K146" s="48" t="s">
        <v>10</v>
      </c>
      <c r="L146" s="15" t="s">
        <v>10</v>
      </c>
      <c r="M146" s="21" t="s">
        <v>10</v>
      </c>
      <c r="O146" s="32"/>
      <c r="P146" s="32"/>
    </row>
    <row r="147" spans="1:16" x14ac:dyDescent="0.25">
      <c r="A147" s="5" t="s">
        <v>141</v>
      </c>
      <c r="B147" s="22">
        <v>143</v>
      </c>
      <c r="C147" s="53" t="s">
        <v>272</v>
      </c>
      <c r="D147" s="24">
        <v>0</v>
      </c>
      <c r="E147" s="12" t="s">
        <v>1102</v>
      </c>
      <c r="F147" s="12">
        <v>34.5</v>
      </c>
      <c r="G147" s="13">
        <v>20</v>
      </c>
      <c r="H147" s="12">
        <v>27.200000762939453</v>
      </c>
      <c r="I147" s="14">
        <v>3.25</v>
      </c>
      <c r="J147" s="15">
        <v>1.8400000333786011</v>
      </c>
      <c r="K147" s="48" t="s">
        <v>10</v>
      </c>
      <c r="L147" s="15" t="s">
        <v>10</v>
      </c>
      <c r="M147" s="21" t="s">
        <v>10</v>
      </c>
      <c r="O147" s="30">
        <f>+F147-F148</f>
        <v>-1</v>
      </c>
      <c r="P147" s="30">
        <f>+G147-G148</f>
        <v>0</v>
      </c>
    </row>
    <row r="148" spans="1:16" x14ac:dyDescent="0.25">
      <c r="A148" s="5" t="s">
        <v>142</v>
      </c>
      <c r="B148" s="22">
        <v>144</v>
      </c>
      <c r="C148" s="52" t="s">
        <v>273</v>
      </c>
      <c r="D148" s="24">
        <v>0</v>
      </c>
      <c r="E148" s="12" t="s">
        <v>1106</v>
      </c>
      <c r="F148" s="12">
        <v>35.5</v>
      </c>
      <c r="G148" s="13">
        <v>20</v>
      </c>
      <c r="H148" s="12">
        <v>27.700000762939453</v>
      </c>
      <c r="I148" s="14">
        <v>3.630000114440918</v>
      </c>
      <c r="J148" s="15">
        <v>3.8399999141693115</v>
      </c>
      <c r="K148" s="48" t="s">
        <v>10</v>
      </c>
      <c r="L148" s="15" t="s">
        <v>10</v>
      </c>
      <c r="M148" s="21" t="s">
        <v>10</v>
      </c>
      <c r="O148" s="32"/>
      <c r="P148" s="32"/>
    </row>
    <row r="149" spans="1:16" x14ac:dyDescent="0.25">
      <c r="A149" s="5" t="s">
        <v>143</v>
      </c>
      <c r="B149" s="22">
        <v>145</v>
      </c>
      <c r="C149" s="53" t="s">
        <v>274</v>
      </c>
      <c r="D149" s="24">
        <v>0</v>
      </c>
      <c r="E149" s="12" t="s">
        <v>1106</v>
      </c>
      <c r="F149" s="12">
        <v>34</v>
      </c>
      <c r="G149" s="13">
        <v>21</v>
      </c>
      <c r="H149" s="12">
        <v>27.5</v>
      </c>
      <c r="I149" s="14">
        <v>3.5499999523162842</v>
      </c>
      <c r="J149" s="15">
        <v>3.7000000476837158</v>
      </c>
      <c r="K149" s="48" t="s">
        <v>10</v>
      </c>
      <c r="L149" s="15" t="s">
        <v>10</v>
      </c>
      <c r="M149" s="21" t="s">
        <v>10</v>
      </c>
      <c r="O149" s="32"/>
      <c r="P149" s="32"/>
    </row>
    <row r="150" spans="1:16" x14ac:dyDescent="0.25">
      <c r="A150" s="5" t="s">
        <v>144</v>
      </c>
      <c r="B150" s="22">
        <v>146</v>
      </c>
      <c r="C150" s="53" t="s">
        <v>275</v>
      </c>
      <c r="D150" s="24">
        <v>0</v>
      </c>
      <c r="E150" s="12" t="s">
        <v>1102</v>
      </c>
      <c r="F150" s="12">
        <v>30</v>
      </c>
      <c r="G150" s="13">
        <v>19.5</v>
      </c>
      <c r="H150" s="12">
        <v>24.700000762939453</v>
      </c>
      <c r="I150" s="14">
        <v>1.3200000524520874</v>
      </c>
      <c r="J150" s="15">
        <v>0.63999998569488525</v>
      </c>
      <c r="K150" s="48" t="s">
        <v>10</v>
      </c>
      <c r="L150" s="15" t="s">
        <v>10</v>
      </c>
      <c r="M150" s="21" t="s">
        <v>10</v>
      </c>
      <c r="O150" s="32"/>
      <c r="P150" s="32"/>
    </row>
    <row r="151" spans="1:16" x14ac:dyDescent="0.25">
      <c r="A151" s="5" t="s">
        <v>145</v>
      </c>
      <c r="B151" s="22">
        <v>147</v>
      </c>
      <c r="C151" s="53" t="s">
        <v>276</v>
      </c>
      <c r="D151" s="24" t="s">
        <v>10</v>
      </c>
      <c r="E151" s="12" t="s">
        <v>10</v>
      </c>
      <c r="F151" s="12" t="s">
        <v>10</v>
      </c>
      <c r="G151" s="13" t="s">
        <v>10</v>
      </c>
      <c r="H151" s="12" t="s">
        <v>10</v>
      </c>
      <c r="I151" s="14" t="s">
        <v>10</v>
      </c>
      <c r="J151" s="15" t="s">
        <v>10</v>
      </c>
      <c r="K151" s="48" t="s">
        <v>10</v>
      </c>
      <c r="L151" s="15" t="s">
        <v>10</v>
      </c>
      <c r="M151" s="21" t="s">
        <v>10</v>
      </c>
      <c r="O151" s="32"/>
      <c r="P151" s="32"/>
    </row>
    <row r="152" spans="1:16" x14ac:dyDescent="0.25">
      <c r="A152" s="5" t="s">
        <v>304</v>
      </c>
      <c r="B152" s="22">
        <v>148</v>
      </c>
      <c r="C152" s="53" t="s">
        <v>318</v>
      </c>
      <c r="D152" s="24" t="s">
        <v>10</v>
      </c>
      <c r="E152" s="12" t="s">
        <v>10</v>
      </c>
      <c r="F152" s="12" t="s">
        <v>10</v>
      </c>
      <c r="G152" s="13" t="s">
        <v>10</v>
      </c>
      <c r="H152" s="12" t="s">
        <v>10</v>
      </c>
      <c r="I152" s="14" t="s">
        <v>10</v>
      </c>
      <c r="J152" s="15" t="s">
        <v>10</v>
      </c>
      <c r="K152" s="48" t="s">
        <v>10</v>
      </c>
      <c r="L152" s="15" t="s">
        <v>10</v>
      </c>
      <c r="M152" s="21" t="s">
        <v>10</v>
      </c>
      <c r="O152" s="32"/>
      <c r="P152" s="32"/>
    </row>
    <row r="153" spans="1:16" x14ac:dyDescent="0.25">
      <c r="A153" s="5" t="s">
        <v>146</v>
      </c>
      <c r="B153" s="22">
        <v>149</v>
      </c>
      <c r="C153" s="53" t="s">
        <v>277</v>
      </c>
      <c r="D153" s="24">
        <v>0</v>
      </c>
      <c r="E153" s="12" t="s">
        <v>1109</v>
      </c>
      <c r="F153" s="12">
        <v>33</v>
      </c>
      <c r="G153" s="13">
        <v>22</v>
      </c>
      <c r="H153" s="12">
        <v>27.5</v>
      </c>
      <c r="I153" s="14">
        <v>3.6600000858306885</v>
      </c>
      <c r="J153" s="15" t="s">
        <v>10</v>
      </c>
      <c r="K153" s="48" t="s">
        <v>10</v>
      </c>
      <c r="L153" s="15" t="s">
        <v>10</v>
      </c>
      <c r="M153" s="21" t="s">
        <v>10</v>
      </c>
      <c r="O153" s="32"/>
      <c r="P153" s="32"/>
    </row>
    <row r="154" spans="1:16" x14ac:dyDescent="0.25">
      <c r="A154" s="5" t="s">
        <v>147</v>
      </c>
      <c r="B154" s="22">
        <v>150</v>
      </c>
      <c r="C154" s="53" t="s">
        <v>278</v>
      </c>
      <c r="D154" s="24" t="s">
        <v>10</v>
      </c>
      <c r="E154" s="12" t="s">
        <v>10</v>
      </c>
      <c r="F154" s="12" t="s">
        <v>10</v>
      </c>
      <c r="G154" s="13" t="s">
        <v>10</v>
      </c>
      <c r="H154" s="12" t="s">
        <v>10</v>
      </c>
      <c r="I154" s="14" t="s">
        <v>10</v>
      </c>
      <c r="J154" s="15" t="s">
        <v>10</v>
      </c>
      <c r="K154" s="48" t="s">
        <v>10</v>
      </c>
      <c r="L154" s="15" t="s">
        <v>10</v>
      </c>
      <c r="M154" s="21" t="s">
        <v>10</v>
      </c>
      <c r="O154" s="32"/>
      <c r="P154" s="32"/>
    </row>
    <row r="155" spans="1:16" x14ac:dyDescent="0.25">
      <c r="A155" s="5" t="s">
        <v>148</v>
      </c>
      <c r="B155" s="22">
        <v>151</v>
      </c>
      <c r="C155" s="53" t="s">
        <v>279</v>
      </c>
      <c r="D155" s="24" t="s">
        <v>10</v>
      </c>
      <c r="E155" s="12" t="s">
        <v>10</v>
      </c>
      <c r="F155" s="12" t="s">
        <v>10</v>
      </c>
      <c r="G155" s="13" t="s">
        <v>10</v>
      </c>
      <c r="H155" s="12" t="s">
        <v>10</v>
      </c>
      <c r="I155" s="14" t="s">
        <v>10</v>
      </c>
      <c r="J155" s="15">
        <v>0</v>
      </c>
      <c r="K155" s="48" t="s">
        <v>10</v>
      </c>
      <c r="L155" s="15" t="s">
        <v>10</v>
      </c>
      <c r="M155" s="21" t="s">
        <v>10</v>
      </c>
      <c r="O155" s="32"/>
      <c r="P155" s="32"/>
    </row>
    <row r="156" spans="1:16" x14ac:dyDescent="0.25">
      <c r="A156" s="5" t="s">
        <v>305</v>
      </c>
      <c r="B156" s="22">
        <v>152</v>
      </c>
      <c r="C156" s="53" t="s">
        <v>319</v>
      </c>
      <c r="D156" s="24" t="s">
        <v>10</v>
      </c>
      <c r="E156" s="12" t="s">
        <v>10</v>
      </c>
      <c r="F156" s="12" t="s">
        <v>10</v>
      </c>
      <c r="G156" s="13" t="s">
        <v>10</v>
      </c>
      <c r="H156" s="12" t="s">
        <v>10</v>
      </c>
      <c r="I156" s="14" t="s">
        <v>10</v>
      </c>
      <c r="J156" s="15" t="s">
        <v>10</v>
      </c>
      <c r="K156" s="48" t="s">
        <v>10</v>
      </c>
      <c r="L156" s="15" t="s">
        <v>10</v>
      </c>
      <c r="M156" s="21" t="s">
        <v>10</v>
      </c>
      <c r="O156" s="32"/>
      <c r="P156" s="32"/>
    </row>
    <row r="157" spans="1:16" x14ac:dyDescent="0.25">
      <c r="A157" s="5" t="s">
        <v>149</v>
      </c>
      <c r="B157" s="22">
        <v>153</v>
      </c>
      <c r="C157" s="53" t="s">
        <v>280</v>
      </c>
      <c r="D157" s="24" t="s">
        <v>10</v>
      </c>
      <c r="E157" s="12" t="s">
        <v>10</v>
      </c>
      <c r="F157" s="12" t="s">
        <v>10</v>
      </c>
      <c r="G157" s="13" t="s">
        <v>10</v>
      </c>
      <c r="H157" s="12" t="s">
        <v>10</v>
      </c>
      <c r="I157" s="14" t="s">
        <v>10</v>
      </c>
      <c r="J157" s="15" t="s">
        <v>10</v>
      </c>
      <c r="K157" s="48" t="s">
        <v>10</v>
      </c>
      <c r="L157" s="15" t="s">
        <v>10</v>
      </c>
      <c r="M157" s="21" t="s">
        <v>10</v>
      </c>
      <c r="O157" s="32"/>
      <c r="P157" s="32"/>
    </row>
    <row r="158" spans="1:16" x14ac:dyDescent="0.25">
      <c r="A158" s="5" t="s">
        <v>150</v>
      </c>
      <c r="B158" s="22">
        <v>154</v>
      </c>
      <c r="C158" s="53" t="s">
        <v>281</v>
      </c>
      <c r="D158" s="24">
        <v>0</v>
      </c>
      <c r="E158" s="12" t="s">
        <v>10</v>
      </c>
      <c r="F158" s="12" t="s">
        <v>10</v>
      </c>
      <c r="G158" s="13" t="s">
        <v>10</v>
      </c>
      <c r="H158" s="12" t="s">
        <v>10</v>
      </c>
      <c r="I158" s="14">
        <v>2.4000000953674316</v>
      </c>
      <c r="J158" s="15">
        <v>20.399999618530273</v>
      </c>
      <c r="K158" s="48" t="s">
        <v>10</v>
      </c>
      <c r="L158" s="15" t="s">
        <v>10</v>
      </c>
      <c r="M158" s="21" t="s">
        <v>10</v>
      </c>
      <c r="O158" s="32"/>
      <c r="P158" s="32"/>
    </row>
    <row r="159" spans="1:16" x14ac:dyDescent="0.25">
      <c r="A159" s="5" t="s">
        <v>151</v>
      </c>
      <c r="B159" s="22">
        <v>155</v>
      </c>
      <c r="C159" s="53" t="s">
        <v>282</v>
      </c>
      <c r="D159" s="24">
        <v>0</v>
      </c>
      <c r="E159" s="12" t="s">
        <v>10</v>
      </c>
      <c r="F159" s="12" t="s">
        <v>10</v>
      </c>
      <c r="G159" s="13" t="s">
        <v>10</v>
      </c>
      <c r="H159" s="12" t="s">
        <v>10</v>
      </c>
      <c r="I159" s="14" t="s">
        <v>10</v>
      </c>
      <c r="J159" s="15" t="s">
        <v>10</v>
      </c>
      <c r="K159" s="48" t="s">
        <v>10</v>
      </c>
      <c r="L159" s="15" t="s">
        <v>10</v>
      </c>
      <c r="M159" s="21" t="s">
        <v>10</v>
      </c>
      <c r="O159" s="32"/>
      <c r="P159" s="32"/>
    </row>
    <row r="160" spans="1:16" x14ac:dyDescent="0.25">
      <c r="A160" s="5" t="s">
        <v>152</v>
      </c>
      <c r="B160" s="22">
        <v>156</v>
      </c>
      <c r="C160" s="53" t="s">
        <v>283</v>
      </c>
      <c r="D160" s="24">
        <v>0</v>
      </c>
      <c r="E160" s="12" t="s">
        <v>10</v>
      </c>
      <c r="F160" s="12" t="s">
        <v>10</v>
      </c>
      <c r="G160" s="13" t="s">
        <v>10</v>
      </c>
      <c r="H160" s="12" t="s">
        <v>10</v>
      </c>
      <c r="I160" s="14" t="s">
        <v>10</v>
      </c>
      <c r="J160" s="15" t="s">
        <v>10</v>
      </c>
      <c r="K160" s="48" t="s">
        <v>10</v>
      </c>
      <c r="L160" s="15" t="s">
        <v>10</v>
      </c>
      <c r="M160" s="21" t="s">
        <v>10</v>
      </c>
      <c r="O160" s="32"/>
      <c r="P160" s="32"/>
    </row>
    <row r="161" spans="1:16" x14ac:dyDescent="0.25">
      <c r="A161" s="5" t="s">
        <v>153</v>
      </c>
      <c r="B161" s="22">
        <v>157</v>
      </c>
      <c r="C161" s="53" t="s">
        <v>284</v>
      </c>
      <c r="D161" s="24">
        <v>0</v>
      </c>
      <c r="E161" s="12" t="s">
        <v>10</v>
      </c>
      <c r="F161" s="12" t="s">
        <v>10</v>
      </c>
      <c r="G161" s="13" t="s">
        <v>10</v>
      </c>
      <c r="H161" s="12" t="s">
        <v>10</v>
      </c>
      <c r="I161" s="14" t="s">
        <v>10</v>
      </c>
      <c r="J161" s="15" t="s">
        <v>10</v>
      </c>
      <c r="K161" s="48" t="s">
        <v>10</v>
      </c>
      <c r="L161" s="15" t="s">
        <v>10</v>
      </c>
      <c r="M161" s="21" t="s">
        <v>10</v>
      </c>
    </row>
    <row r="162" spans="1:16" x14ac:dyDescent="0.25">
      <c r="A162" s="5" t="s">
        <v>154</v>
      </c>
      <c r="B162" s="22">
        <v>158</v>
      </c>
      <c r="C162" s="52" t="s">
        <v>285</v>
      </c>
      <c r="D162" s="24">
        <v>0</v>
      </c>
      <c r="E162" s="12" t="s">
        <v>1111</v>
      </c>
      <c r="F162" s="12">
        <v>32.900001525878906</v>
      </c>
      <c r="G162" s="13">
        <v>20</v>
      </c>
      <c r="H162" s="12">
        <v>26.399999618530273</v>
      </c>
      <c r="I162" s="14">
        <v>6.6399998664855957</v>
      </c>
      <c r="J162" s="15" t="s">
        <v>10</v>
      </c>
      <c r="K162" s="48" t="s">
        <v>10</v>
      </c>
      <c r="L162" s="15">
        <v>1010.0999755859375</v>
      </c>
      <c r="M162" s="21">
        <v>95</v>
      </c>
      <c r="O162" s="4">
        <f>+F149-F163</f>
        <v>0</v>
      </c>
      <c r="P162" s="4">
        <f>+G149-G163</f>
        <v>3.5</v>
      </c>
    </row>
    <row r="163" spans="1:16" x14ac:dyDescent="0.25">
      <c r="A163" s="5" t="s">
        <v>155</v>
      </c>
      <c r="B163" s="22">
        <v>159</v>
      </c>
      <c r="C163" s="52" t="s">
        <v>286</v>
      </c>
      <c r="D163" s="24">
        <v>0</v>
      </c>
      <c r="E163" s="12" t="s">
        <v>1015</v>
      </c>
      <c r="F163" s="12">
        <v>34</v>
      </c>
      <c r="G163" s="13">
        <v>17.5</v>
      </c>
      <c r="H163" s="12">
        <v>25.700000762939453</v>
      </c>
      <c r="I163" s="14">
        <v>3.2599999904632568</v>
      </c>
      <c r="J163" s="15">
        <v>2.5</v>
      </c>
      <c r="K163" s="48" t="s">
        <v>10</v>
      </c>
      <c r="L163" s="15" t="s">
        <v>10</v>
      </c>
      <c r="M163" s="21" t="s">
        <v>10</v>
      </c>
    </row>
    <row r="164" spans="1:16" x14ac:dyDescent="0.25">
      <c r="A164" s="5" t="s">
        <v>156</v>
      </c>
      <c r="B164" s="22">
        <v>160</v>
      </c>
      <c r="C164" s="52" t="s">
        <v>287</v>
      </c>
      <c r="D164" s="24">
        <v>0</v>
      </c>
      <c r="E164" s="12" t="s">
        <v>10</v>
      </c>
      <c r="F164" s="12" t="s">
        <v>10</v>
      </c>
      <c r="G164" s="13" t="s">
        <v>10</v>
      </c>
      <c r="H164" s="12" t="s">
        <v>10</v>
      </c>
      <c r="I164" s="14" t="s">
        <v>10</v>
      </c>
      <c r="J164" s="15">
        <v>2.2999999523162842</v>
      </c>
      <c r="K164" s="48" t="s">
        <v>10</v>
      </c>
      <c r="L164" s="15" t="s">
        <v>10</v>
      </c>
      <c r="M164" s="21" t="s">
        <v>10</v>
      </c>
    </row>
    <row r="165" spans="1:16" x14ac:dyDescent="0.25">
      <c r="A165" s="149" t="s">
        <v>442</v>
      </c>
      <c r="B165" s="22">
        <v>161</v>
      </c>
      <c r="C165" s="52" t="s">
        <v>443</v>
      </c>
      <c r="D165" s="24" t="s">
        <v>10</v>
      </c>
      <c r="E165" s="12" t="s">
        <v>10</v>
      </c>
      <c r="F165" s="12" t="s">
        <v>10</v>
      </c>
      <c r="G165" s="13" t="s">
        <v>10</v>
      </c>
      <c r="H165" s="12" t="s">
        <v>10</v>
      </c>
      <c r="I165" s="14" t="s">
        <v>10</v>
      </c>
      <c r="J165" s="15">
        <v>37.430000305175781</v>
      </c>
      <c r="K165" s="48" t="s">
        <v>10</v>
      </c>
      <c r="L165" s="15" t="s">
        <v>10</v>
      </c>
      <c r="M165" s="21" t="s">
        <v>10</v>
      </c>
    </row>
    <row r="166" spans="1:16" x14ac:dyDescent="0.25">
      <c r="A166" s="168" t="s">
        <v>444</v>
      </c>
      <c r="B166" s="22">
        <v>162</v>
      </c>
      <c r="C166" s="52" t="s">
        <v>1022</v>
      </c>
      <c r="D166" s="24" t="s">
        <v>10</v>
      </c>
      <c r="E166" s="12" t="s">
        <v>10</v>
      </c>
      <c r="F166" s="12" t="s">
        <v>10</v>
      </c>
      <c r="G166" s="13" t="s">
        <v>10</v>
      </c>
      <c r="H166" s="12" t="s">
        <v>10</v>
      </c>
      <c r="I166" s="14" t="s">
        <v>10</v>
      </c>
      <c r="J166" s="15" t="s">
        <v>10</v>
      </c>
      <c r="K166" s="48" t="s">
        <v>10</v>
      </c>
      <c r="L166" s="15" t="s">
        <v>10</v>
      </c>
      <c r="M166" s="21" t="s">
        <v>10</v>
      </c>
    </row>
  </sheetData>
  <autoFilter ref="A4:V166"/>
  <mergeCells count="4">
    <mergeCell ref="E3:I3"/>
    <mergeCell ref="L2:M2"/>
    <mergeCell ref="D2:K2"/>
    <mergeCell ref="D1:K1"/>
  </mergeCells>
  <conditionalFormatting sqref="O17:P164">
    <cfRule type="cellIs" dxfId="3" priority="3" operator="lessThan">
      <formula>-4</formula>
    </cfRule>
    <cfRule type="cellIs" dxfId="2" priority="4" operator="greaterThan">
      <formula>4</formula>
    </cfRule>
  </conditionalFormatting>
  <conditionalFormatting sqref="O6:O14 P6:P12">
    <cfRule type="cellIs" dxfId="1" priority="1" operator="lessThan">
      <formula>-4</formula>
    </cfRule>
    <cfRule type="cellIs" dxfId="0" priority="2" operator="greaterThan">
      <formula>4</formula>
    </cfRule>
  </conditionalFormatting>
  <pageMargins left="0.7" right="0.7" top="0.75" bottom="0.75" header="0.3" footer="0.3"/>
  <pageSetup scale="63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C106"/>
  <sheetViews>
    <sheetView topLeftCell="B1" zoomScale="90" zoomScaleNormal="90" workbookViewId="0">
      <selection activeCell="K38" sqref="K38"/>
    </sheetView>
  </sheetViews>
  <sheetFormatPr baseColWidth="10" defaultRowHeight="15" x14ac:dyDescent="0.25"/>
  <cols>
    <col min="1" max="1" width="13.140625" hidden="1" customWidth="1"/>
    <col min="2" max="2" width="6.28515625" customWidth="1"/>
    <col min="3" max="3" width="28" bestFit="1" customWidth="1"/>
    <col min="4" max="5" width="9.5703125" style="216" bestFit="1" customWidth="1"/>
    <col min="6" max="7" width="9.5703125" style="216" customWidth="1"/>
    <col min="8" max="8" width="7.140625" style="216" bestFit="1" customWidth="1"/>
    <col min="9" max="9" width="6.42578125" style="216" bestFit="1" customWidth="1"/>
    <col min="10" max="10" width="7.140625" style="216" bestFit="1" customWidth="1"/>
    <col min="11" max="11" width="6.42578125" style="216" bestFit="1" customWidth="1"/>
    <col min="12" max="13" width="8.7109375" style="216" bestFit="1" customWidth="1"/>
    <col min="14" max="14" width="10.28515625" bestFit="1" customWidth="1"/>
    <col min="15" max="15" width="9.5703125" style="216" bestFit="1" customWidth="1"/>
    <col min="16" max="16" width="9.5703125" style="216" customWidth="1"/>
    <col min="17" max="17" width="10.140625" style="216" bestFit="1" customWidth="1"/>
    <col min="18" max="18" width="10.140625" style="216" customWidth="1"/>
    <col min="19" max="19" width="10.140625" bestFit="1" customWidth="1"/>
    <col min="20" max="20" width="9" bestFit="1" customWidth="1"/>
    <col min="21" max="21" width="8.7109375" bestFit="1" customWidth="1"/>
    <col min="22" max="22" width="6.5703125" bestFit="1" customWidth="1"/>
    <col min="23" max="23" width="4" bestFit="1" customWidth="1"/>
    <col min="25" max="25" width="10.140625" bestFit="1" customWidth="1"/>
    <col min="27" max="27" width="9.42578125" style="216" customWidth="1"/>
    <col min="28" max="28" width="5.7109375" bestFit="1" customWidth="1"/>
    <col min="29" max="29" width="11.85546875" bestFit="1" customWidth="1"/>
  </cols>
  <sheetData>
    <row r="1" spans="1:29" ht="18.75" x14ac:dyDescent="0.3">
      <c r="B1" s="25"/>
      <c r="C1" s="49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354" t="s">
        <v>12</v>
      </c>
      <c r="O1" s="354"/>
      <c r="P1" s="354"/>
      <c r="Q1" s="354"/>
      <c r="R1" s="354"/>
      <c r="S1" s="354"/>
      <c r="T1" s="354"/>
      <c r="U1" s="354"/>
      <c r="V1" s="354"/>
      <c r="W1" s="354"/>
      <c r="X1" s="50" t="s">
        <v>0</v>
      </c>
      <c r="Y1" s="209" t="s">
        <v>1</v>
      </c>
      <c r="AB1" s="222" t="s">
        <v>1043</v>
      </c>
      <c r="AC1" s="242">
        <f ca="1">TODAY()</f>
        <v>43768</v>
      </c>
    </row>
    <row r="2" spans="1:29" ht="16.5" thickBot="1" x14ac:dyDescent="0.3">
      <c r="B2" s="25"/>
      <c r="C2" s="4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353" t="s">
        <v>289</v>
      </c>
      <c r="O2" s="353"/>
      <c r="P2" s="353"/>
      <c r="Q2" s="353"/>
      <c r="R2" s="353"/>
      <c r="S2" s="353"/>
      <c r="T2" s="353"/>
      <c r="U2" s="353"/>
      <c r="V2" s="353"/>
      <c r="W2" s="353"/>
      <c r="X2" s="50" t="s">
        <v>1047</v>
      </c>
      <c r="Y2" s="241" t="str">
        <f ca="1">YEAR(AC1)&amp;IF(MONTH(AC1)&lt;10,0&amp;MONTH(AC1),MONTH(AC1))&amp;IF(DAY(AC1)&lt;10,0&amp;DAY(AC1),DAY(AC1))</f>
        <v>20191030</v>
      </c>
      <c r="AB2" s="222" t="s">
        <v>1044</v>
      </c>
      <c r="AC2" s="242">
        <f ca="1">+AC1-1</f>
        <v>43767</v>
      </c>
    </row>
    <row r="3" spans="1:29" ht="21" customHeight="1" thickBot="1" x14ac:dyDescent="0.3">
      <c r="D3" s="357" t="s">
        <v>1053</v>
      </c>
      <c r="E3" s="358"/>
      <c r="F3" s="222"/>
      <c r="G3" s="222"/>
      <c r="H3" s="359" t="s">
        <v>1057</v>
      </c>
      <c r="I3" s="360"/>
      <c r="J3" s="361" t="s">
        <v>1058</v>
      </c>
      <c r="K3" s="360"/>
      <c r="L3" s="355" t="s">
        <v>1054</v>
      </c>
      <c r="M3" s="356"/>
      <c r="N3" s="222"/>
      <c r="O3" s="222"/>
      <c r="P3" s="222"/>
      <c r="Q3" s="222"/>
      <c r="R3" s="222"/>
      <c r="S3" s="222"/>
      <c r="T3" s="189"/>
      <c r="X3" s="221" t="s">
        <v>1042</v>
      </c>
      <c r="Y3" s="241" t="str">
        <f ca="1">YEAR(AC2)&amp;IF(MONTH(AC2)&lt;10,0&amp;MONTH(AC2),MONTH(AC2))&amp;IF(DAY(AC2)&lt;10,0&amp;DAY(AC2),DAY(AC2))</f>
        <v>20191029</v>
      </c>
    </row>
    <row r="4" spans="1:29" ht="15.75" thickBot="1" x14ac:dyDescent="0.3">
      <c r="A4" s="219" t="s">
        <v>1025</v>
      </c>
      <c r="B4" s="279" t="s">
        <v>20</v>
      </c>
      <c r="C4" s="279" t="s">
        <v>1026</v>
      </c>
      <c r="D4" s="280" t="s">
        <v>1051</v>
      </c>
      <c r="E4" s="280" t="s">
        <v>1052</v>
      </c>
      <c r="F4" s="283" t="s">
        <v>1048</v>
      </c>
      <c r="G4" s="283" t="s">
        <v>1049</v>
      </c>
      <c r="H4" s="270" t="s">
        <v>1055</v>
      </c>
      <c r="I4" s="270" t="s">
        <v>1056</v>
      </c>
      <c r="J4" s="270" t="s">
        <v>1055</v>
      </c>
      <c r="K4" s="270" t="s">
        <v>1056</v>
      </c>
      <c r="L4" s="280" t="s">
        <v>1051</v>
      </c>
      <c r="M4" s="280" t="s">
        <v>1052</v>
      </c>
      <c r="N4" s="283" t="s">
        <v>1046</v>
      </c>
      <c r="O4" s="286" t="s">
        <v>1045</v>
      </c>
      <c r="P4" s="270" t="s">
        <v>1050</v>
      </c>
      <c r="Q4" s="271" t="s">
        <v>1060</v>
      </c>
      <c r="R4" s="271" t="s">
        <v>1061</v>
      </c>
      <c r="S4" s="272" t="s">
        <v>1027</v>
      </c>
      <c r="T4" s="273" t="s">
        <v>1028</v>
      </c>
      <c r="U4" s="273" t="s">
        <v>1029</v>
      </c>
      <c r="V4" s="272" t="s">
        <v>1059</v>
      </c>
      <c r="W4" s="270" t="s">
        <v>1019</v>
      </c>
      <c r="X4" s="50" t="s">
        <v>1031</v>
      </c>
      <c r="Y4" s="210">
        <v>17</v>
      </c>
    </row>
    <row r="5" spans="1:29" x14ac:dyDescent="0.25">
      <c r="A5" s="225" t="s">
        <v>738</v>
      </c>
      <c r="B5" s="254">
        <v>1</v>
      </c>
      <c r="C5" s="211" t="s">
        <v>739</v>
      </c>
      <c r="D5" s="263">
        <v>29.263000000000002</v>
      </c>
      <c r="E5" s="264">
        <v>24.030999999999999</v>
      </c>
      <c r="F5" s="284">
        <v>4.2600002288818359</v>
      </c>
      <c r="G5" s="284">
        <v>5.0240001678466797</v>
      </c>
      <c r="H5" s="266">
        <f t="shared" ref="H5:H13" si="0">IF(AND(ISNUMBER(F5)), F5*100/E5, "-")</f>
        <v>17.727103445057786</v>
      </c>
      <c r="I5" s="266">
        <f t="shared" ref="I5:I13" si="1">IF(AND(ISNUMBER(G5)), G5*100/E5, "-")</f>
        <v>20.906330023081352</v>
      </c>
      <c r="J5" s="266">
        <f t="shared" ref="J5:J13" si="2">IF(AND(ISNUMBER(F5)), F5*100/D5, "-")</f>
        <v>14.557633287365737</v>
      </c>
      <c r="K5" s="266">
        <f t="shared" ref="K5:K13" si="3">IF(AND(ISNUMBER(G5)), G5*100/D5, "-")</f>
        <v>17.168438532777497</v>
      </c>
      <c r="L5" s="265">
        <v>2167</v>
      </c>
      <c r="M5" s="265">
        <v>2165</v>
      </c>
      <c r="N5" s="287">
        <v>2155</v>
      </c>
      <c r="O5" s="287">
        <v>2155.60009765625</v>
      </c>
      <c r="P5" s="256">
        <f t="shared" ref="P5:P13" si="4">O5-N5</f>
        <v>0.60009765625</v>
      </c>
      <c r="Q5" s="274">
        <f>IF(AND(ISNUMBER(O5), ISNUMBER(M5)), (O5-M5), "-")</f>
        <v>-9.39990234375</v>
      </c>
      <c r="R5" s="274">
        <f>IF(AND(ISNUMBER(O5), ISNUMBER(L5)), (O5-L5), "-")</f>
        <v>-11.39990234375</v>
      </c>
      <c r="S5" s="246">
        <v>0</v>
      </c>
      <c r="T5" s="275">
        <v>0</v>
      </c>
      <c r="U5" s="275">
        <v>0</v>
      </c>
      <c r="V5" s="275" t="s">
        <v>10</v>
      </c>
      <c r="W5" s="276" t="s">
        <v>10</v>
      </c>
    </row>
    <row r="6" spans="1:29" x14ac:dyDescent="0.25">
      <c r="A6" s="226" t="s">
        <v>1030</v>
      </c>
      <c r="B6" s="213">
        <v>2</v>
      </c>
      <c r="C6" s="212" t="s">
        <v>397</v>
      </c>
      <c r="D6" s="267">
        <v>49.22</v>
      </c>
      <c r="E6" s="259">
        <v>40.637999999999998</v>
      </c>
      <c r="F6" s="285">
        <v>5.0310001373291016</v>
      </c>
      <c r="G6" s="285">
        <v>5.0310001373291016</v>
      </c>
      <c r="H6" s="261">
        <f t="shared" si="0"/>
        <v>12.380038725648658</v>
      </c>
      <c r="I6" s="261">
        <f t="shared" si="1"/>
        <v>12.380038725648658</v>
      </c>
      <c r="J6" s="261">
        <f t="shared" si="2"/>
        <v>10.221454972224912</v>
      </c>
      <c r="K6" s="261">
        <f t="shared" si="3"/>
        <v>10.221454972224912</v>
      </c>
      <c r="L6" s="260">
        <v>2184.5</v>
      </c>
      <c r="M6" s="260">
        <v>2183</v>
      </c>
      <c r="N6" s="288">
        <v>2174.89990234375</v>
      </c>
      <c r="O6" s="288">
        <v>2174.89990234375</v>
      </c>
      <c r="P6" s="255">
        <f t="shared" si="4"/>
        <v>0</v>
      </c>
      <c r="Q6" s="277">
        <f t="shared" ref="Q6:Q13" si="5">IF(AND(ISNUMBER(O6), ISNUMBER(M6)), (O6-M6), "-")</f>
        <v>-8.10009765625</v>
      </c>
      <c r="R6" s="277">
        <f t="shared" ref="R6:R13" si="6">IF(AND(ISNUMBER(O6), ISNUMBER(L6)), (O6-L6), "-")</f>
        <v>-9.60009765625</v>
      </c>
      <c r="S6" s="249">
        <v>0</v>
      </c>
      <c r="T6" s="258">
        <v>0</v>
      </c>
      <c r="U6" s="258">
        <v>0</v>
      </c>
      <c r="V6" s="258" t="s">
        <v>10</v>
      </c>
      <c r="W6" s="278" t="s">
        <v>10</v>
      </c>
      <c r="X6" s="189"/>
    </row>
    <row r="7" spans="1:29" x14ac:dyDescent="0.25">
      <c r="A7" s="226" t="s">
        <v>294</v>
      </c>
      <c r="B7" s="213">
        <v>3</v>
      </c>
      <c r="C7" s="212" t="s">
        <v>310</v>
      </c>
      <c r="D7" s="267">
        <v>38.86</v>
      </c>
      <c r="E7" s="259">
        <v>29.055</v>
      </c>
      <c r="F7" s="285">
        <v>13.958000183105469</v>
      </c>
      <c r="G7" s="285">
        <v>13.506999969482422</v>
      </c>
      <c r="H7" s="261">
        <f t="shared" si="0"/>
        <v>48.039924911737977</v>
      </c>
      <c r="I7" s="261">
        <f t="shared" si="1"/>
        <v>46.487695644406891</v>
      </c>
      <c r="J7" s="261">
        <f t="shared" si="2"/>
        <v>35.918682921012532</v>
      </c>
      <c r="K7" s="261">
        <f t="shared" si="3"/>
        <v>34.758105943083947</v>
      </c>
      <c r="L7" s="260">
        <v>1342.87</v>
      </c>
      <c r="M7" s="260">
        <v>1338</v>
      </c>
      <c r="N7" s="288">
        <v>1329.0799560546875</v>
      </c>
      <c r="O7" s="288">
        <v>1328.77001953125</v>
      </c>
      <c r="P7" s="255">
        <f t="shared" si="4"/>
        <v>-0.3099365234375</v>
      </c>
      <c r="Q7" s="277">
        <f t="shared" si="5"/>
        <v>-9.22998046875</v>
      </c>
      <c r="R7" s="277">
        <f t="shared" si="6"/>
        <v>-14.099980468749891</v>
      </c>
      <c r="S7" s="249" t="s">
        <v>10</v>
      </c>
      <c r="T7" s="258">
        <v>0</v>
      </c>
      <c r="U7" s="258">
        <v>0</v>
      </c>
      <c r="V7" s="258">
        <v>0</v>
      </c>
      <c r="W7" s="278" t="s">
        <v>10</v>
      </c>
      <c r="X7" s="189"/>
    </row>
    <row r="8" spans="1:29" x14ac:dyDescent="0.25">
      <c r="A8" s="226" t="s">
        <v>736</v>
      </c>
      <c r="B8" s="213">
        <v>4</v>
      </c>
      <c r="C8" s="212" t="s">
        <v>399</v>
      </c>
      <c r="D8" s="267">
        <v>15.755000000000001</v>
      </c>
      <c r="E8" s="259">
        <v>12.5</v>
      </c>
      <c r="F8" s="285">
        <v>6.4809999465942383</v>
      </c>
      <c r="G8" s="285">
        <v>6.4710001945495605</v>
      </c>
      <c r="H8" s="261">
        <f t="shared" si="0"/>
        <v>51.847999572753906</v>
      </c>
      <c r="I8" s="261">
        <f t="shared" si="1"/>
        <v>51.768001556396484</v>
      </c>
      <c r="J8" s="261">
        <f t="shared" si="2"/>
        <v>41.136146915863144</v>
      </c>
      <c r="K8" s="261">
        <f t="shared" si="3"/>
        <v>41.072676576004824</v>
      </c>
      <c r="L8" s="260">
        <v>1362.35</v>
      </c>
      <c r="M8" s="260">
        <v>1360</v>
      </c>
      <c r="N8" s="288">
        <v>1355</v>
      </c>
      <c r="O8" s="288">
        <v>1354.989990234375</v>
      </c>
      <c r="P8" s="255">
        <f t="shared" si="4"/>
        <v>-1.0009765625E-2</v>
      </c>
      <c r="Q8" s="277">
        <f t="shared" si="5"/>
        <v>-5.010009765625</v>
      </c>
      <c r="R8" s="277">
        <f t="shared" si="6"/>
        <v>-7.3600097656249091</v>
      </c>
      <c r="S8" s="249">
        <v>6</v>
      </c>
      <c r="T8" s="258">
        <v>0</v>
      </c>
      <c r="U8" s="258">
        <v>0</v>
      </c>
      <c r="V8" s="258" t="s">
        <v>10</v>
      </c>
      <c r="W8" s="278" t="s">
        <v>10</v>
      </c>
      <c r="X8" s="189"/>
    </row>
    <row r="9" spans="1:29" x14ac:dyDescent="0.25">
      <c r="A9" s="226" t="s">
        <v>737</v>
      </c>
      <c r="B9" s="213">
        <v>5</v>
      </c>
      <c r="C9" s="212" t="s">
        <v>395</v>
      </c>
      <c r="D9" s="267">
        <v>35.338999999999999</v>
      </c>
      <c r="E9" s="259">
        <v>28.478999999999999</v>
      </c>
      <c r="F9" s="285">
        <v>7.9520001411437988</v>
      </c>
      <c r="G9" s="285">
        <v>7.8029999732971191</v>
      </c>
      <c r="H9" s="261">
        <f t="shared" si="0"/>
        <v>27.922329229059304</v>
      </c>
      <c r="I9" s="261">
        <f t="shared" si="1"/>
        <v>27.39913611186179</v>
      </c>
      <c r="J9" s="261">
        <f t="shared" si="2"/>
        <v>22.502051957168565</v>
      </c>
      <c r="K9" s="261">
        <f t="shared" si="3"/>
        <v>22.08042098898418</v>
      </c>
      <c r="L9" s="260">
        <v>1347.97</v>
      </c>
      <c r="M9" s="260">
        <v>1345.6</v>
      </c>
      <c r="N9" s="288">
        <v>1335.5799560546875</v>
      </c>
      <c r="O9" s="288">
        <v>1335.469970703125</v>
      </c>
      <c r="P9" s="255">
        <f t="shared" si="4"/>
        <v>-0.1099853515625</v>
      </c>
      <c r="Q9" s="277">
        <f t="shared" si="5"/>
        <v>-10.130029296874909</v>
      </c>
      <c r="R9" s="277">
        <f t="shared" si="6"/>
        <v>-12.500029296875027</v>
      </c>
      <c r="S9" s="249">
        <v>11.5</v>
      </c>
      <c r="T9" s="258">
        <v>0</v>
      </c>
      <c r="U9" s="258">
        <v>0</v>
      </c>
      <c r="V9" s="258" t="s">
        <v>10</v>
      </c>
      <c r="W9" s="278" t="s">
        <v>10</v>
      </c>
      <c r="X9" s="189"/>
    </row>
    <row r="10" spans="1:29" x14ac:dyDescent="0.25">
      <c r="A10" s="226" t="s">
        <v>40</v>
      </c>
      <c r="B10" s="213">
        <v>6</v>
      </c>
      <c r="C10" s="212" t="s">
        <v>176</v>
      </c>
      <c r="D10" s="267">
        <v>14.978</v>
      </c>
      <c r="E10" s="259">
        <v>13.895</v>
      </c>
      <c r="F10" s="285">
        <v>6.1560001373291016</v>
      </c>
      <c r="G10" s="285">
        <v>5.4970002174377441</v>
      </c>
      <c r="H10" s="261">
        <f t="shared" si="0"/>
        <v>44.303707357532218</v>
      </c>
      <c r="I10" s="261">
        <f t="shared" si="1"/>
        <v>39.560994727871496</v>
      </c>
      <c r="J10" s="261">
        <f t="shared" si="2"/>
        <v>41.100281328141953</v>
      </c>
      <c r="K10" s="261">
        <f t="shared" si="3"/>
        <v>36.700495509665807</v>
      </c>
      <c r="L10" s="260">
        <v>805</v>
      </c>
      <c r="M10" s="260">
        <v>804.5</v>
      </c>
      <c r="N10" s="288">
        <v>799.84002685546875</v>
      </c>
      <c r="O10" s="288">
        <v>799.28997802734375</v>
      </c>
      <c r="P10" s="255">
        <f t="shared" si="4"/>
        <v>-0.550048828125</v>
      </c>
      <c r="Q10" s="277">
        <f t="shared" si="5"/>
        <v>-5.21002197265625</v>
      </c>
      <c r="R10" s="277">
        <f t="shared" si="6"/>
        <v>-5.71002197265625</v>
      </c>
      <c r="S10" s="249">
        <v>15.928000450134277</v>
      </c>
      <c r="T10" s="258">
        <v>0</v>
      </c>
      <c r="U10" s="258">
        <v>0</v>
      </c>
      <c r="V10" s="258">
        <v>3</v>
      </c>
      <c r="W10" s="278">
        <v>4.5900001525878906</v>
      </c>
      <c r="X10" s="189"/>
    </row>
    <row r="11" spans="1:29" x14ac:dyDescent="0.25">
      <c r="A11" s="226" t="s">
        <v>113</v>
      </c>
      <c r="B11" s="213">
        <v>7</v>
      </c>
      <c r="C11" s="212" t="s">
        <v>246</v>
      </c>
      <c r="D11" s="267">
        <v>9105.5400000000009</v>
      </c>
      <c r="E11" s="259">
        <v>8119.09</v>
      </c>
      <c r="F11" s="285">
        <v>3278.820068359375</v>
      </c>
      <c r="G11" s="285">
        <v>3276.010009765625</v>
      </c>
      <c r="H11" s="261">
        <f t="shared" si="0"/>
        <v>40.384083294548709</v>
      </c>
      <c r="I11" s="261">
        <f t="shared" si="1"/>
        <v>40.349472782856516</v>
      </c>
      <c r="J11" s="261">
        <f t="shared" si="2"/>
        <v>36.009067758302912</v>
      </c>
      <c r="K11" s="261">
        <f t="shared" si="3"/>
        <v>35.978206781427843</v>
      </c>
      <c r="L11" s="260">
        <v>68.5</v>
      </c>
      <c r="M11" s="260">
        <v>66.5</v>
      </c>
      <c r="N11" s="288">
        <v>53.950000762939453</v>
      </c>
      <c r="O11" s="288">
        <v>53.939998626708984</v>
      </c>
      <c r="P11" s="255">
        <f t="shared" si="4"/>
        <v>-1.000213623046875E-2</v>
      </c>
      <c r="Q11" s="277">
        <f t="shared" si="5"/>
        <v>-12.560001373291016</v>
      </c>
      <c r="R11" s="277">
        <f t="shared" si="6"/>
        <v>-14.560001373291016</v>
      </c>
      <c r="S11" s="249">
        <v>467.70999145507812</v>
      </c>
      <c r="T11" s="258">
        <v>0</v>
      </c>
      <c r="U11" s="258">
        <v>0</v>
      </c>
      <c r="V11" s="258">
        <v>0</v>
      </c>
      <c r="W11" s="278">
        <v>4.7199997901916504</v>
      </c>
      <c r="X11" s="189"/>
      <c r="Z11" s="218"/>
      <c r="AA11" s="218"/>
      <c r="AB11" s="218"/>
    </row>
    <row r="12" spans="1:29" x14ac:dyDescent="0.25">
      <c r="A12" s="226" t="s">
        <v>115</v>
      </c>
      <c r="B12" s="213">
        <v>8</v>
      </c>
      <c r="C12" s="212" t="s">
        <v>248</v>
      </c>
      <c r="D12" s="267">
        <v>3547.16</v>
      </c>
      <c r="E12" s="259">
        <v>2599.5100000000002</v>
      </c>
      <c r="F12" s="285">
        <v>1266.969970703125</v>
      </c>
      <c r="G12" s="285">
        <v>1260.530029296875</v>
      </c>
      <c r="H12" s="261">
        <f t="shared" si="0"/>
        <v>48.738799646976737</v>
      </c>
      <c r="I12" s="261">
        <f t="shared" si="1"/>
        <v>48.491062904042487</v>
      </c>
      <c r="J12" s="261">
        <f t="shared" si="2"/>
        <v>35.717869244779628</v>
      </c>
      <c r="K12" s="261">
        <f t="shared" si="3"/>
        <v>35.536317202970125</v>
      </c>
      <c r="L12" s="260">
        <v>70.010000000000005</v>
      </c>
      <c r="M12" s="260">
        <v>64.86</v>
      </c>
      <c r="N12" s="288">
        <v>55.330001831054687</v>
      </c>
      <c r="O12" s="288">
        <v>55.270000457763672</v>
      </c>
      <c r="P12" s="255">
        <f t="shared" si="4"/>
        <v>-6.0001373291015625E-2</v>
      </c>
      <c r="Q12" s="277">
        <f t="shared" si="5"/>
        <v>-9.5899995422363276</v>
      </c>
      <c r="R12" s="277">
        <f t="shared" si="6"/>
        <v>-14.739999542236333</v>
      </c>
      <c r="S12" s="249">
        <v>0</v>
      </c>
      <c r="T12" s="258">
        <v>36.939998626708984</v>
      </c>
      <c r="U12" s="258">
        <v>0</v>
      </c>
      <c r="V12" s="258">
        <v>0</v>
      </c>
      <c r="W12" s="278">
        <v>5.9000000953674316</v>
      </c>
      <c r="X12" s="189"/>
    </row>
    <row r="13" spans="1:29" x14ac:dyDescent="0.25">
      <c r="A13" s="226" t="s">
        <v>327</v>
      </c>
      <c r="B13" s="213">
        <v>9</v>
      </c>
      <c r="C13" s="212" t="s">
        <v>335</v>
      </c>
      <c r="D13" s="267">
        <v>572.34799999999996</v>
      </c>
      <c r="E13" s="259">
        <v>456.92</v>
      </c>
      <c r="F13" s="285">
        <v>149.625</v>
      </c>
      <c r="G13" s="285">
        <v>148.86300659179687</v>
      </c>
      <c r="H13" s="261">
        <f t="shared" si="0"/>
        <v>32.746432635910004</v>
      </c>
      <c r="I13" s="261">
        <f t="shared" si="1"/>
        <v>32.579665278778968</v>
      </c>
      <c r="J13" s="261">
        <f t="shared" si="2"/>
        <v>26.142312019959885</v>
      </c>
      <c r="K13" s="261">
        <f t="shared" si="3"/>
        <v>26.009177387148533</v>
      </c>
      <c r="L13" s="260">
        <v>28.28</v>
      </c>
      <c r="M13" s="260">
        <v>26.9</v>
      </c>
      <c r="N13" s="288">
        <v>21.409999847412109</v>
      </c>
      <c r="O13" s="288">
        <v>21.389999389648438</v>
      </c>
      <c r="P13" s="255">
        <f t="shared" si="4"/>
        <v>-2.0000457763671875E-2</v>
      </c>
      <c r="Q13" s="277">
        <f t="shared" si="5"/>
        <v>-5.5100006103515611</v>
      </c>
      <c r="R13" s="277">
        <f t="shared" si="6"/>
        <v>-6.8900006103515636</v>
      </c>
      <c r="S13" s="249">
        <v>0</v>
      </c>
      <c r="T13" s="258" t="s">
        <v>10</v>
      </c>
      <c r="U13" s="258" t="s">
        <v>10</v>
      </c>
      <c r="V13" s="258">
        <v>0</v>
      </c>
      <c r="W13" s="278">
        <v>7.4000000953674316</v>
      </c>
      <c r="X13" s="189"/>
    </row>
    <row r="14" spans="1:29" s="216" customFormat="1" x14ac:dyDescent="0.25">
      <c r="A14" s="304" t="s">
        <v>22</v>
      </c>
      <c r="B14" s="213">
        <v>10</v>
      </c>
      <c r="C14" s="305" t="s">
        <v>159</v>
      </c>
      <c r="D14" s="306">
        <v>8.1259999999999994</v>
      </c>
      <c r="E14" s="307">
        <v>2.5</v>
      </c>
      <c r="F14" s="308">
        <v>2.5269999504089355</v>
      </c>
      <c r="G14" s="308">
        <v>2.5199999809265137</v>
      </c>
      <c r="H14" s="261">
        <f t="shared" ref="H14:H15" si="7">IF(AND(ISNUMBER(F14)), F14*100/E14, "-")</f>
        <v>101.07999801635742</v>
      </c>
      <c r="I14" s="261">
        <f t="shared" ref="I14:I15" si="8">IF(AND(ISNUMBER(G14)), G14*100/E14, "-")</f>
        <v>100.79999923706055</v>
      </c>
      <c r="J14" s="261">
        <f t="shared" ref="J14:J15" si="9">IF(AND(ISNUMBER(F14)), F14*100/D14, "-")</f>
        <v>31.097710440671126</v>
      </c>
      <c r="K14" s="261">
        <f t="shared" ref="K14:K15" si="10">IF(AND(ISNUMBER(G14)), G14*100/D14, "-")</f>
        <v>31.011567572317425</v>
      </c>
      <c r="L14" s="310">
        <v>115.94</v>
      </c>
      <c r="M14" s="310">
        <v>110.78</v>
      </c>
      <c r="N14" s="311">
        <v>110.81999969482422</v>
      </c>
      <c r="O14" s="311">
        <v>110.80999755859375</v>
      </c>
      <c r="P14" s="255">
        <f t="shared" ref="P14:P15" si="11">O14-N14</f>
        <v>-1.000213623046875E-2</v>
      </c>
      <c r="Q14" s="277">
        <f t="shared" ref="Q14:Q15" si="12">IF(AND(ISNUMBER(O14), ISNUMBER(M14)), (O14-M14), "-")</f>
        <v>2.9997558593748863E-2</v>
      </c>
      <c r="R14" s="277">
        <f t="shared" ref="R14:R15" si="13">IF(AND(ISNUMBER(O14), ISNUMBER(L14)), (O14-L14), "-")</f>
        <v>-5.1300024414062477</v>
      </c>
      <c r="S14" s="314">
        <v>0.15000000596046448</v>
      </c>
      <c r="T14" s="315">
        <v>0</v>
      </c>
      <c r="U14" s="315">
        <v>0</v>
      </c>
      <c r="V14" s="315">
        <v>0</v>
      </c>
      <c r="W14" s="316" t="s">
        <v>10</v>
      </c>
      <c r="X14" s="218"/>
    </row>
    <row r="15" spans="1:29" s="216" customFormat="1" x14ac:dyDescent="0.25">
      <c r="A15" s="304" t="s">
        <v>140</v>
      </c>
      <c r="B15" s="213">
        <v>11</v>
      </c>
      <c r="C15" s="305" t="s">
        <v>340</v>
      </c>
      <c r="D15" s="306">
        <v>252.7</v>
      </c>
      <c r="E15" s="307">
        <v>193</v>
      </c>
      <c r="F15" s="308">
        <v>134.89999389648438</v>
      </c>
      <c r="G15" s="308">
        <v>134.19999694824219</v>
      </c>
      <c r="H15" s="261">
        <f t="shared" si="7"/>
        <v>69.896369894551484</v>
      </c>
      <c r="I15" s="261">
        <f t="shared" si="8"/>
        <v>69.533677175255022</v>
      </c>
      <c r="J15" s="261">
        <f t="shared" si="9"/>
        <v>53.38345623129576</v>
      </c>
      <c r="K15" s="261">
        <f t="shared" si="10"/>
        <v>53.106449128706842</v>
      </c>
      <c r="L15" s="310">
        <v>333.5</v>
      </c>
      <c r="M15" s="310">
        <v>332.7</v>
      </c>
      <c r="N15" s="311">
        <v>331.91000366210937</v>
      </c>
      <c r="O15" s="311">
        <v>331.89999389648437</v>
      </c>
      <c r="P15" s="255">
        <f t="shared" si="11"/>
        <v>-1.0009765625E-2</v>
      </c>
      <c r="Q15" s="277">
        <f t="shared" si="12"/>
        <v>-0.80000610351561363</v>
      </c>
      <c r="R15" s="277">
        <f t="shared" si="13"/>
        <v>-1.600006103515625</v>
      </c>
      <c r="S15" s="314">
        <v>9.3739995956420898</v>
      </c>
      <c r="T15" s="315">
        <v>0</v>
      </c>
      <c r="U15" s="315">
        <v>0</v>
      </c>
      <c r="V15" s="315">
        <v>0</v>
      </c>
      <c r="W15" s="316" t="s">
        <v>10</v>
      </c>
      <c r="X15" s="218"/>
    </row>
    <row r="16" spans="1:29" s="216" customFormat="1" ht="15.75" thickBot="1" x14ac:dyDescent="0.3">
      <c r="A16" s="304" t="s">
        <v>150</v>
      </c>
      <c r="B16" s="213">
        <v>12</v>
      </c>
      <c r="C16" s="305" t="s">
        <v>281</v>
      </c>
      <c r="D16" s="306">
        <v>31.6</v>
      </c>
      <c r="E16" s="307">
        <v>17.065000000000001</v>
      </c>
      <c r="F16" s="308">
        <v>10.465999603271484</v>
      </c>
      <c r="G16" s="308">
        <v>10.552000045776367</v>
      </c>
      <c r="H16" s="309">
        <f t="shared" ref="H16" si="14">IF(AND(ISNUMBER(F16)), F16*100/E16, "-")</f>
        <v>61.330205703319564</v>
      </c>
      <c r="I16" s="309">
        <f t="shared" ref="I16" si="15">IF(AND(ISNUMBER(G16)), G16*100/E16, "-")</f>
        <v>61.83416376077566</v>
      </c>
      <c r="J16" s="309">
        <f t="shared" ref="J16" si="16">IF(AND(ISNUMBER(F16)), F16*100/D16, "-")</f>
        <v>33.120251909086974</v>
      </c>
      <c r="K16" s="309">
        <f t="shared" ref="K16" si="17">IF(AND(ISNUMBER(G16)), G16*100/D16, "-")</f>
        <v>33.392405208153058</v>
      </c>
      <c r="L16" s="310">
        <v>21.65</v>
      </c>
      <c r="M16" s="310">
        <v>19.43</v>
      </c>
      <c r="N16" s="311">
        <v>18.040000915527344</v>
      </c>
      <c r="O16" s="311">
        <v>18.059999465942383</v>
      </c>
      <c r="P16" s="312">
        <f t="shared" ref="P16" si="18">O16-N16</f>
        <v>1.9998550415039063E-2</v>
      </c>
      <c r="Q16" s="313">
        <f t="shared" ref="Q16" si="19">IF(AND(ISNUMBER(O16), ISNUMBER(M16)), (O16-M16), "-")</f>
        <v>-1.3700005340576169</v>
      </c>
      <c r="R16" s="313">
        <f t="shared" ref="R16" si="20">IF(AND(ISNUMBER(O16), ISNUMBER(L16)), (O16-L16), "-")</f>
        <v>-3.5900005340576158</v>
      </c>
      <c r="S16" s="314">
        <v>2.6089999675750732</v>
      </c>
      <c r="T16" s="315">
        <v>0</v>
      </c>
      <c r="U16" s="315">
        <v>0</v>
      </c>
      <c r="V16" s="315">
        <v>0</v>
      </c>
      <c r="W16" s="316">
        <v>4.4499998092651367</v>
      </c>
      <c r="X16" s="218"/>
    </row>
    <row r="17" spans="1:25" x14ac:dyDescent="0.25">
      <c r="A17" s="225" t="s">
        <v>726</v>
      </c>
      <c r="B17" s="213">
        <v>13</v>
      </c>
      <c r="C17" s="281" t="s">
        <v>689</v>
      </c>
      <c r="D17" s="251"/>
      <c r="E17" s="268"/>
      <c r="F17" s="282" t="s">
        <v>10</v>
      </c>
      <c r="G17" s="282" t="s">
        <v>10</v>
      </c>
      <c r="H17" s="282"/>
      <c r="I17" s="268"/>
      <c r="J17" s="268"/>
      <c r="K17" s="268"/>
      <c r="L17" s="268"/>
      <c r="M17" s="268"/>
      <c r="N17" s="252">
        <v>74.889999389648438</v>
      </c>
      <c r="O17" s="252">
        <v>74.889999389648438</v>
      </c>
      <c r="P17" s="252"/>
      <c r="Q17" s="252"/>
      <c r="R17" s="252"/>
      <c r="S17" s="253" t="s">
        <v>10</v>
      </c>
      <c r="T17" s="247" t="s">
        <v>10</v>
      </c>
      <c r="U17" s="247" t="s">
        <v>10</v>
      </c>
      <c r="V17" s="247">
        <v>0</v>
      </c>
      <c r="W17" s="248" t="s">
        <v>10</v>
      </c>
      <c r="X17" s="227"/>
    </row>
    <row r="18" spans="1:25" x14ac:dyDescent="0.25">
      <c r="A18" s="223" t="s">
        <v>1034</v>
      </c>
      <c r="B18" s="213">
        <v>14</v>
      </c>
      <c r="C18" s="213" t="s">
        <v>1037</v>
      </c>
      <c r="D18" s="236"/>
      <c r="E18" s="229"/>
      <c r="F18" s="231" t="s">
        <v>10</v>
      </c>
      <c r="G18" s="231" t="s">
        <v>10</v>
      </c>
      <c r="H18" s="231"/>
      <c r="I18" s="229"/>
      <c r="J18" s="229"/>
      <c r="K18" s="229"/>
      <c r="L18" s="229"/>
      <c r="M18" s="229"/>
      <c r="N18" s="230" t="s">
        <v>10</v>
      </c>
      <c r="O18" s="230" t="s">
        <v>10</v>
      </c>
      <c r="P18" s="230"/>
      <c r="Q18" s="230"/>
      <c r="R18" s="230"/>
      <c r="S18" s="232" t="s">
        <v>10</v>
      </c>
      <c r="T18" s="231" t="s">
        <v>10</v>
      </c>
      <c r="U18" s="231" t="s">
        <v>10</v>
      </c>
      <c r="V18" s="250" t="s">
        <v>10</v>
      </c>
      <c r="W18" s="237" t="s">
        <v>10</v>
      </c>
      <c r="X18" s="227"/>
    </row>
    <row r="19" spans="1:25" x14ac:dyDescent="0.25">
      <c r="A19" s="223" t="s">
        <v>1035</v>
      </c>
      <c r="B19" s="213">
        <v>15</v>
      </c>
      <c r="C19" s="213" t="s">
        <v>1038</v>
      </c>
      <c r="D19" s="236"/>
      <c r="E19" s="229"/>
      <c r="F19" s="231" t="s">
        <v>10</v>
      </c>
      <c r="G19" s="231" t="s">
        <v>10</v>
      </c>
      <c r="H19" s="231"/>
      <c r="I19" s="229"/>
      <c r="J19" s="229"/>
      <c r="K19" s="229"/>
      <c r="L19" s="229"/>
      <c r="M19" s="229"/>
      <c r="N19" s="231" t="s">
        <v>10</v>
      </c>
      <c r="O19" s="231" t="s">
        <v>10</v>
      </c>
      <c r="P19" s="231"/>
      <c r="Q19" s="231"/>
      <c r="R19" s="231"/>
      <c r="S19" s="231" t="s">
        <v>10</v>
      </c>
      <c r="T19" s="231" t="s">
        <v>10</v>
      </c>
      <c r="U19" s="231" t="s">
        <v>10</v>
      </c>
      <c r="V19" s="250" t="s">
        <v>10</v>
      </c>
      <c r="W19" s="237" t="s">
        <v>10</v>
      </c>
      <c r="X19" s="227"/>
    </row>
    <row r="20" spans="1:25" x14ac:dyDescent="0.25">
      <c r="A20" s="223" t="s">
        <v>1033</v>
      </c>
      <c r="B20" s="213">
        <v>16</v>
      </c>
      <c r="C20" s="213" t="s">
        <v>1039</v>
      </c>
      <c r="D20" s="236"/>
      <c r="E20" s="229"/>
      <c r="F20" s="231" t="s">
        <v>10</v>
      </c>
      <c r="G20" s="231" t="s">
        <v>10</v>
      </c>
      <c r="H20" s="231"/>
      <c r="I20" s="229"/>
      <c r="J20" s="229"/>
      <c r="K20" s="229"/>
      <c r="L20" s="229"/>
      <c r="M20" s="229"/>
      <c r="N20" s="231" t="s">
        <v>10</v>
      </c>
      <c r="O20" s="231" t="s">
        <v>10</v>
      </c>
      <c r="P20" s="231"/>
      <c r="Q20" s="231"/>
      <c r="R20" s="231"/>
      <c r="S20" s="231" t="s">
        <v>10</v>
      </c>
      <c r="T20" s="231" t="s">
        <v>10</v>
      </c>
      <c r="U20" s="231" t="s">
        <v>10</v>
      </c>
      <c r="V20" s="250" t="s">
        <v>10</v>
      </c>
      <c r="W20" s="237" t="s">
        <v>10</v>
      </c>
      <c r="X20" s="227"/>
    </row>
    <row r="21" spans="1:25" x14ac:dyDescent="0.25">
      <c r="A21" s="223" t="s">
        <v>1032</v>
      </c>
      <c r="B21" s="213">
        <v>17</v>
      </c>
      <c r="C21" s="213" t="s">
        <v>1040</v>
      </c>
      <c r="D21" s="236"/>
      <c r="E21" s="229"/>
      <c r="F21" s="231" t="s">
        <v>10</v>
      </c>
      <c r="G21" s="231" t="s">
        <v>10</v>
      </c>
      <c r="H21" s="231"/>
      <c r="I21" s="229"/>
      <c r="J21" s="229"/>
      <c r="K21" s="229"/>
      <c r="L21" s="229"/>
      <c r="M21" s="229"/>
      <c r="N21" s="230">
        <v>72.970001220703125</v>
      </c>
      <c r="O21" s="230">
        <v>73.069999694824219</v>
      </c>
      <c r="P21" s="230"/>
      <c r="Q21" s="230"/>
      <c r="R21" s="230"/>
      <c r="S21" s="233" t="s">
        <v>10</v>
      </c>
      <c r="T21" s="233" t="s">
        <v>10</v>
      </c>
      <c r="U21" s="233" t="s">
        <v>10</v>
      </c>
      <c r="V21" s="258" t="s">
        <v>10</v>
      </c>
      <c r="W21" s="238" t="s">
        <v>10</v>
      </c>
      <c r="X21" s="228"/>
      <c r="Y21" s="215"/>
    </row>
    <row r="22" spans="1:25" x14ac:dyDescent="0.25">
      <c r="A22" s="223" t="s">
        <v>1036</v>
      </c>
      <c r="B22" s="213">
        <v>18</v>
      </c>
      <c r="C22" s="213" t="s">
        <v>1041</v>
      </c>
      <c r="D22" s="236"/>
      <c r="E22" s="229"/>
      <c r="F22" s="231" t="s">
        <v>10</v>
      </c>
      <c r="G22" s="231" t="s">
        <v>10</v>
      </c>
      <c r="H22" s="231"/>
      <c r="I22" s="229"/>
      <c r="J22" s="229"/>
      <c r="K22" s="229"/>
      <c r="L22" s="229"/>
      <c r="M22" s="229"/>
      <c r="N22" s="230" t="s">
        <v>10</v>
      </c>
      <c r="O22" s="230" t="s">
        <v>10</v>
      </c>
      <c r="P22" s="230"/>
      <c r="Q22" s="230"/>
      <c r="R22" s="230"/>
      <c r="S22" s="234" t="s">
        <v>10</v>
      </c>
      <c r="T22" s="234" t="s">
        <v>10</v>
      </c>
      <c r="U22" s="235" t="s">
        <v>10</v>
      </c>
      <c r="V22" s="234" t="s">
        <v>10</v>
      </c>
      <c r="W22" s="239" t="s">
        <v>10</v>
      </c>
      <c r="X22" s="168"/>
      <c r="Y22" s="215"/>
    </row>
    <row r="23" spans="1:25" ht="15.75" thickBot="1" x14ac:dyDescent="0.3">
      <c r="A23" s="224" t="s">
        <v>727</v>
      </c>
      <c r="B23" s="213">
        <v>19</v>
      </c>
      <c r="C23" s="262" t="s">
        <v>690</v>
      </c>
      <c r="D23" s="240"/>
      <c r="E23" s="269"/>
      <c r="F23" s="244" t="s">
        <v>10</v>
      </c>
      <c r="G23" s="244" t="s">
        <v>10</v>
      </c>
      <c r="H23" s="244"/>
      <c r="I23" s="269"/>
      <c r="J23" s="269"/>
      <c r="K23" s="269"/>
      <c r="L23" s="269"/>
      <c r="M23" s="269"/>
      <c r="N23" s="243">
        <v>47.209999084472656</v>
      </c>
      <c r="O23" s="243">
        <v>46.900001525878906</v>
      </c>
      <c r="P23" s="243"/>
      <c r="Q23" s="243"/>
      <c r="R23" s="243"/>
      <c r="S23" s="244" t="s">
        <v>10</v>
      </c>
      <c r="T23" s="244" t="s">
        <v>10</v>
      </c>
      <c r="U23" s="244" t="s">
        <v>10</v>
      </c>
      <c r="V23" s="257">
        <v>0</v>
      </c>
      <c r="W23" s="245" t="s">
        <v>10</v>
      </c>
      <c r="X23" s="189"/>
    </row>
    <row r="24" spans="1:25" x14ac:dyDescent="0.25">
      <c r="A24" s="189"/>
      <c r="B24" s="227"/>
      <c r="C24" s="218"/>
      <c r="D24" s="218"/>
      <c r="E24" s="218"/>
      <c r="F24" s="227"/>
      <c r="G24" s="227"/>
      <c r="H24" s="227"/>
      <c r="I24" s="218"/>
      <c r="J24" s="218"/>
      <c r="K24" s="218"/>
      <c r="L24" s="218"/>
      <c r="M24" s="218"/>
      <c r="N24" s="214"/>
      <c r="O24" s="214"/>
      <c r="P24" s="214"/>
      <c r="Q24" s="214"/>
      <c r="R24" s="214"/>
      <c r="S24" s="189"/>
      <c r="T24" s="189"/>
      <c r="U24" s="189"/>
      <c r="V24" s="217"/>
      <c r="W24" s="189"/>
      <c r="X24" s="189"/>
    </row>
    <row r="25" spans="1:25" x14ac:dyDescent="0.25">
      <c r="A25" s="189"/>
      <c r="B25" s="189"/>
      <c r="C25" s="289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189"/>
    </row>
    <row r="26" spans="1:25" s="216" customFormat="1" x14ac:dyDescent="0.25">
      <c r="A26" s="218"/>
      <c r="B26" s="218"/>
      <c r="C26" s="289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</row>
    <row r="27" spans="1:25" s="216" customFormat="1" x14ac:dyDescent="0.25">
      <c r="A27" s="218"/>
      <c r="B27" s="218"/>
      <c r="C27" s="289" t="s">
        <v>1062</v>
      </c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</row>
    <row r="28" spans="1:25" x14ac:dyDescent="0.25">
      <c r="A28" s="189"/>
      <c r="B28" s="189"/>
      <c r="C28" s="294" t="s">
        <v>1063</v>
      </c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189"/>
      <c r="O28" s="218"/>
      <c r="P28" s="218"/>
      <c r="Q28" s="218"/>
      <c r="R28" s="218"/>
      <c r="S28" s="189"/>
      <c r="T28" s="189"/>
      <c r="U28" s="189"/>
      <c r="V28" s="189"/>
      <c r="W28" s="189"/>
      <c r="X28" s="189"/>
    </row>
    <row r="29" spans="1:25" x14ac:dyDescent="0.25">
      <c r="A29" s="189"/>
      <c r="B29" s="189"/>
      <c r="C29" s="291" t="str">
        <f>CONCATENATE("Nivel de ayer: ",ROUND($N$5,2)," m")</f>
        <v>Nivel de ayer: 2155 m</v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189"/>
      <c r="O29" s="218"/>
      <c r="P29" s="218"/>
      <c r="Q29" s="218"/>
      <c r="R29" s="218"/>
      <c r="S29" s="189"/>
      <c r="T29" s="189"/>
      <c r="U29" s="189"/>
      <c r="V29" s="189"/>
      <c r="W29" s="189"/>
      <c r="X29" s="189"/>
    </row>
    <row r="30" spans="1:25" x14ac:dyDescent="0.25">
      <c r="A30" s="189"/>
      <c r="B30" s="189"/>
      <c r="C30" s="291" t="str">
        <f>CONCATENATE("Nivel de hoy: ",ROUND($O$5,2)," m")</f>
        <v>Nivel de hoy: 2155.6 m</v>
      </c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189"/>
      <c r="O30" s="218"/>
      <c r="P30" s="218"/>
      <c r="Q30" s="218"/>
      <c r="R30" s="218"/>
      <c r="S30" s="189"/>
      <c r="T30" s="189"/>
      <c r="U30" s="189"/>
      <c r="V30" s="189"/>
      <c r="W30" s="189"/>
      <c r="X30" s="189"/>
    </row>
    <row r="31" spans="1:25" x14ac:dyDescent="0.25">
      <c r="A31" s="189"/>
      <c r="B31" s="189"/>
      <c r="C31" s="291" t="str">
        <f>CONCATENATE("Diferencia nivel de ayer al día de hoy: ",IF($P$5&gt;0,CONCATENATE("+ ",ROUND($P$5,2)),CONCATENATE("- ",ROUND(ABS($P$5),2)))," m")</f>
        <v>Diferencia nivel de ayer al día de hoy: + 0.6 m</v>
      </c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189"/>
      <c r="O31" s="218"/>
      <c r="P31" s="218"/>
      <c r="Q31" s="218"/>
      <c r="R31" s="218"/>
      <c r="S31" s="189"/>
      <c r="T31" s="189"/>
      <c r="U31" s="189"/>
      <c r="V31" s="189"/>
      <c r="W31" s="189"/>
      <c r="X31" s="189"/>
    </row>
    <row r="32" spans="1:25" x14ac:dyDescent="0.25">
      <c r="A32" s="189"/>
      <c r="B32" s="189"/>
      <c r="C32" s="292" t="str">
        <f>CONCATENATE("% de almacenamiento al NAMO: ",ROUND($I$5,1),"%" )</f>
        <v>% de almacenamiento al NAMO: 20.9%</v>
      </c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189"/>
      <c r="O32" s="218"/>
      <c r="P32" s="218"/>
      <c r="Q32" s="218"/>
      <c r="R32" s="218"/>
      <c r="S32" s="189"/>
      <c r="T32" s="189"/>
      <c r="U32" s="189"/>
      <c r="V32" s="189"/>
      <c r="W32" s="189"/>
      <c r="X32" s="189"/>
    </row>
    <row r="33" spans="1:24" x14ac:dyDescent="0.25">
      <c r="A33" s="189"/>
      <c r="B33" s="189"/>
      <c r="C33" s="292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189"/>
      <c r="O33" s="218"/>
      <c r="P33" s="218"/>
      <c r="Q33" s="218"/>
      <c r="R33" s="218"/>
      <c r="S33" s="189"/>
      <c r="T33" s="189"/>
      <c r="U33" s="189"/>
      <c r="V33" s="189"/>
      <c r="W33" s="189"/>
      <c r="X33" s="189"/>
    </row>
    <row r="34" spans="1:24" x14ac:dyDescent="0.25">
      <c r="A34" s="189"/>
      <c r="B34" s="189"/>
      <c r="C34" s="289" t="s">
        <v>1064</v>
      </c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189"/>
      <c r="O34" s="218"/>
      <c r="P34" s="218"/>
      <c r="Q34" s="218"/>
      <c r="R34" s="218"/>
      <c r="S34" s="189"/>
      <c r="T34" s="189"/>
      <c r="U34" s="189"/>
      <c r="V34" s="189"/>
      <c r="W34" s="189"/>
      <c r="X34" s="189"/>
    </row>
    <row r="35" spans="1:24" x14ac:dyDescent="0.25">
      <c r="A35" s="189"/>
      <c r="B35" s="189"/>
      <c r="C35" s="294" t="s">
        <v>1065</v>
      </c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189"/>
      <c r="O35" s="218"/>
      <c r="P35" s="218"/>
      <c r="Q35" s="218"/>
      <c r="R35" s="218"/>
      <c r="S35" s="189"/>
      <c r="T35" s="189"/>
      <c r="U35" s="189"/>
      <c r="V35" s="189"/>
      <c r="W35" s="189"/>
      <c r="X35" s="189"/>
    </row>
    <row r="36" spans="1:24" x14ac:dyDescent="0.25">
      <c r="A36" s="189"/>
      <c r="B36" s="189"/>
      <c r="C36" s="291" t="str">
        <f>CONCATENATE("Nivel de ayer: ",ROUND($N$6,2)," m")</f>
        <v>Nivel de ayer: 2174.9 m</v>
      </c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189"/>
      <c r="O36" s="218"/>
      <c r="P36" s="218"/>
      <c r="Q36" s="218"/>
      <c r="R36" s="218"/>
      <c r="S36" s="189"/>
      <c r="T36" s="189"/>
      <c r="U36" s="189"/>
      <c r="V36" s="189"/>
      <c r="W36" s="189"/>
      <c r="X36" s="189"/>
    </row>
    <row r="37" spans="1:24" x14ac:dyDescent="0.25">
      <c r="A37" s="189"/>
      <c r="B37" s="189"/>
      <c r="C37" s="291" t="str">
        <f>CONCATENATE("Nivel de hoy: ",ROUND($O$6,2)," m")</f>
        <v>Nivel de hoy: 2174.9 m</v>
      </c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189"/>
      <c r="O37" s="218"/>
      <c r="P37" s="218"/>
      <c r="Q37" s="218"/>
      <c r="R37" s="218"/>
      <c r="S37" s="189"/>
      <c r="T37" s="189"/>
      <c r="U37" s="189"/>
      <c r="V37" s="189"/>
      <c r="W37" s="189"/>
      <c r="X37" s="189"/>
    </row>
    <row r="38" spans="1:24" x14ac:dyDescent="0.25">
      <c r="A38" s="189"/>
      <c r="B38" s="189"/>
      <c r="C38" s="291" t="str">
        <f>CONCATENATE("Diferencia nivel de ayer al día de hoy: ",IF($P$6&gt;0,CONCATENATE("+ ",ROUND($P$6,2)),CONCATENATE("- ",ROUND(ABS($P$6),2)))," m")</f>
        <v>Diferencia nivel de ayer al día de hoy: - 0 m</v>
      </c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189"/>
      <c r="O38" s="218"/>
      <c r="P38" s="218"/>
      <c r="Q38" s="218"/>
      <c r="R38" s="218"/>
      <c r="S38" s="189"/>
      <c r="T38" s="189"/>
      <c r="U38" s="189"/>
      <c r="V38" s="189"/>
      <c r="W38" s="189"/>
      <c r="X38" s="189"/>
    </row>
    <row r="39" spans="1:24" x14ac:dyDescent="0.25">
      <c r="A39" s="189"/>
      <c r="B39" s="189"/>
      <c r="C39" s="292" t="str">
        <f>CONCATENATE("% de almacenamiento al NAMO: ",ROUND($I$6,1),"%" )</f>
        <v>% de almacenamiento al NAMO: 12.4%</v>
      </c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189"/>
      <c r="O39" s="218"/>
      <c r="P39" s="218"/>
      <c r="Q39" s="218"/>
      <c r="R39" s="218"/>
      <c r="S39" s="189"/>
      <c r="T39" s="189"/>
      <c r="U39" s="189"/>
      <c r="V39" s="189"/>
      <c r="W39" s="189"/>
      <c r="X39" s="189"/>
    </row>
    <row r="40" spans="1:24" x14ac:dyDescent="0.25">
      <c r="A40" s="189"/>
      <c r="B40" s="189"/>
      <c r="C40" s="292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189"/>
      <c r="O40" s="218"/>
      <c r="P40" s="218"/>
      <c r="Q40" s="218"/>
      <c r="R40" s="218"/>
      <c r="S40" s="189"/>
      <c r="T40" s="189"/>
      <c r="U40" s="189"/>
      <c r="V40" s="189"/>
      <c r="W40" s="189"/>
      <c r="X40" s="189"/>
    </row>
    <row r="41" spans="1:24" x14ac:dyDescent="0.25">
      <c r="A41" s="189"/>
      <c r="B41" s="189"/>
      <c r="C41" s="289" t="s">
        <v>1066</v>
      </c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189"/>
      <c r="O41" s="218"/>
      <c r="P41" s="218"/>
      <c r="Q41" s="218"/>
      <c r="R41" s="218"/>
      <c r="S41" s="189"/>
      <c r="T41" s="189"/>
      <c r="U41" s="189"/>
      <c r="V41" s="189"/>
      <c r="W41" s="189"/>
      <c r="X41" s="189"/>
    </row>
    <row r="42" spans="1:24" x14ac:dyDescent="0.25">
      <c r="C42" s="290" t="s">
        <v>1067</v>
      </c>
    </row>
    <row r="43" spans="1:24" x14ac:dyDescent="0.25">
      <c r="C43" s="291" t="str">
        <f>CONCATENATE("Nivel de ayer: ",ROUND($N$7,2)," m")</f>
        <v>Nivel de ayer: 1329.08 m</v>
      </c>
    </row>
    <row r="44" spans="1:24" x14ac:dyDescent="0.25">
      <c r="C44" s="291" t="str">
        <f>CONCATENATE("Nivel de hoy: ",ROUND($O$7,2)," m")</f>
        <v>Nivel de hoy: 1328.77 m</v>
      </c>
    </row>
    <row r="45" spans="1:24" x14ac:dyDescent="0.25">
      <c r="C45" s="291" t="str">
        <f>CONCATENATE("Diferencia nivel de ayer al día de hoy: ",IF($P$7&gt;0,CONCATENATE("+ ",ROUND($P$7,2)),CONCATENATE("- ",ROUND(ABS($P$7),2)))," m")</f>
        <v>Diferencia nivel de ayer al día de hoy: - 0.31 m</v>
      </c>
    </row>
    <row r="46" spans="1:24" x14ac:dyDescent="0.25">
      <c r="C46" s="292" t="str">
        <f>CONCATENATE("% de almacenamiento al NAMO: ",ROUND($I$7,1),"%" )</f>
        <v>% de almacenamiento al NAMO: 46.5%</v>
      </c>
    </row>
    <row r="47" spans="1:24" x14ac:dyDescent="0.25">
      <c r="C47" s="292"/>
    </row>
    <row r="48" spans="1:24" x14ac:dyDescent="0.25">
      <c r="C48" s="289" t="s">
        <v>1068</v>
      </c>
    </row>
    <row r="49" spans="3:3" x14ac:dyDescent="0.25">
      <c r="C49" s="290" t="s">
        <v>1069</v>
      </c>
    </row>
    <row r="50" spans="3:3" x14ac:dyDescent="0.25">
      <c r="C50" s="291" t="str">
        <f>CONCATENATE("Nivel de ayer: ",ROUND($N$8,2)," m")</f>
        <v>Nivel de ayer: 1355 m</v>
      </c>
    </row>
    <row r="51" spans="3:3" x14ac:dyDescent="0.25">
      <c r="C51" s="291" t="str">
        <f>CONCATENATE("Nivel de hoy: ",ROUND($O$8,2)," m")</f>
        <v>Nivel de hoy: 1354.99 m</v>
      </c>
    </row>
    <row r="52" spans="3:3" x14ac:dyDescent="0.25">
      <c r="C52" s="291" t="str">
        <f>CONCATENATE("Diferencia nivel de ayer al día de hoy: ",IF($P$8&gt;0,CONCATENATE("+ ",ROUND($P$8,2)),CONCATENATE("- ",ROUND(ABS($P$8),2)))," m")</f>
        <v>Diferencia nivel de ayer al día de hoy: - 0.01 m</v>
      </c>
    </row>
    <row r="53" spans="3:3" x14ac:dyDescent="0.25">
      <c r="C53" s="291" t="str">
        <f>CONCATENATE("Gasto de salida: ",ROUND($S$8,3)," m³/s")</f>
        <v>Gasto de salida: 6 m³/s</v>
      </c>
    </row>
    <row r="54" spans="3:3" x14ac:dyDescent="0.25">
      <c r="C54" s="292" t="str">
        <f>CONCATENATE("% de almacenamiento al NAMO: ",ROUND($I$8,1),"%" )</f>
        <v>% de almacenamiento al NAMO: 51.8%</v>
      </c>
    </row>
    <row r="55" spans="3:3" x14ac:dyDescent="0.25">
      <c r="C55" s="292"/>
    </row>
    <row r="56" spans="3:3" x14ac:dyDescent="0.25">
      <c r="C56" s="289" t="s">
        <v>1070</v>
      </c>
    </row>
    <row r="57" spans="3:3" x14ac:dyDescent="0.25">
      <c r="C57" s="290" t="s">
        <v>1071</v>
      </c>
    </row>
    <row r="58" spans="3:3" x14ac:dyDescent="0.25">
      <c r="C58" s="291" t="str">
        <f>CONCATENATE("Nivel de ayer: ",ROUND(N9,2)," m")</f>
        <v>Nivel de ayer: 1335.58 m</v>
      </c>
    </row>
    <row r="59" spans="3:3" x14ac:dyDescent="0.25">
      <c r="C59" s="291" t="str">
        <f>CONCATENATE("Nivel de hoy: ",ROUND(O9,2)," m")</f>
        <v>Nivel de hoy: 1335.47 m</v>
      </c>
    </row>
    <row r="60" spans="3:3" x14ac:dyDescent="0.25">
      <c r="C60" s="291" t="str">
        <f>CONCATENATE("Diferencia nivel de ayer al día de hoy: ",IF(P9&gt;0,CONCATENATE("+ ",ROUND(P9,2)),CONCATENATE("- ",ROUND(ABS(P9),2)))," m")</f>
        <v>Diferencia nivel de ayer al día de hoy: - 0.11 m</v>
      </c>
    </row>
    <row r="61" spans="3:3" x14ac:dyDescent="0.25">
      <c r="C61" s="291" t="str">
        <f>CONCATENATE("Gasto de salida: ",ROUND(S9,3)," m³/s")</f>
        <v>Gasto de salida: 11.5 m³/s</v>
      </c>
    </row>
    <row r="62" spans="3:3" x14ac:dyDescent="0.25">
      <c r="C62" s="292" t="str">
        <f>CONCATENATE("% de almacenamiento al NAMO: ",ROUND(I9,1),"%" )</f>
        <v>% de almacenamiento al NAMO: 27.4%</v>
      </c>
    </row>
    <row r="63" spans="3:3" x14ac:dyDescent="0.25">
      <c r="C63" s="292"/>
    </row>
    <row r="64" spans="3:3" x14ac:dyDescent="0.25">
      <c r="C64" s="289" t="s">
        <v>1072</v>
      </c>
    </row>
    <row r="65" spans="3:3" x14ac:dyDescent="0.25">
      <c r="C65" s="290" t="s">
        <v>1073</v>
      </c>
    </row>
    <row r="66" spans="3:3" x14ac:dyDescent="0.25">
      <c r="C66" s="291" t="str">
        <f>CONCATENATE("Nivel de ayer: ",ROUND(N10,2)," m")</f>
        <v>Nivel de ayer: 799.84 m</v>
      </c>
    </row>
    <row r="67" spans="3:3" x14ac:dyDescent="0.25">
      <c r="C67" s="291" t="str">
        <f>CONCATENATE("Nivel de hoy: ",ROUND(O10,2)," m")</f>
        <v>Nivel de hoy: 799.29 m</v>
      </c>
    </row>
    <row r="68" spans="3:3" x14ac:dyDescent="0.25">
      <c r="C68" s="291" t="str">
        <f>CONCATENATE("Diferencia nivel de ayer al día de hoy: ",IF(P10&gt;0,CONCATENATE("+ ",ROUND(P10,2)),CONCATENATE("- ",ROUND(ABS(P10),2)))," m")</f>
        <v>Diferencia nivel de ayer al día de hoy: - 0.55 m</v>
      </c>
    </row>
    <row r="69" spans="3:3" x14ac:dyDescent="0.25">
      <c r="C69" s="291" t="str">
        <f>CONCATENATE("Gasto de salida: ",ROUND(S10,3)," m³/s")</f>
        <v>Gasto de salida: 15.928 m³/s</v>
      </c>
    </row>
    <row r="70" spans="3:3" x14ac:dyDescent="0.25">
      <c r="C70" s="292" t="str">
        <f>CONCATENATE("% de almacenamiento al NAMO: ",ROUND(I10,1),"%" )</f>
        <v>% de almacenamiento al NAMO: 39.6%</v>
      </c>
    </row>
    <row r="71" spans="3:3" x14ac:dyDescent="0.25">
      <c r="C71" s="292"/>
    </row>
    <row r="72" spans="3:3" x14ac:dyDescent="0.25">
      <c r="C72" s="289" t="s">
        <v>1074</v>
      </c>
    </row>
    <row r="73" spans="3:3" x14ac:dyDescent="0.25">
      <c r="C73" s="290" t="s">
        <v>1075</v>
      </c>
    </row>
    <row r="74" spans="3:3" x14ac:dyDescent="0.25">
      <c r="C74" s="291" t="str">
        <f>CONCATENATE("Nivel de ayer: ",ROUND(N11,2)," m")</f>
        <v>Nivel de ayer: 53.95 m</v>
      </c>
    </row>
    <row r="75" spans="3:3" x14ac:dyDescent="0.25">
      <c r="C75" s="291" t="str">
        <f>CONCATENATE("Nivel de hoy: ",ROUND(O11,2)," m")</f>
        <v>Nivel de hoy: 53.94 m</v>
      </c>
    </row>
    <row r="76" spans="3:3" x14ac:dyDescent="0.25">
      <c r="C76" s="291" t="str">
        <f>CONCATENATE("Diferencia nivel de ayer al día de hoy: ",IF(P11&gt;0,CONCATENATE("+ ",ROUND(P11,2)),CONCATENATE("- ",ROUND(ABS(P11),2)))," m")</f>
        <v>Diferencia nivel de ayer al día de hoy: - 0.01 m</v>
      </c>
    </row>
    <row r="77" spans="3:3" x14ac:dyDescent="0.25">
      <c r="C77" s="291" t="str">
        <f>CONCATENATE("Gasto de salida: ",ROUND(S11,3)," m³/s")</f>
        <v>Gasto de salida: 467.71 m³/s</v>
      </c>
    </row>
    <row r="78" spans="3:3" x14ac:dyDescent="0.25">
      <c r="C78" s="292" t="str">
        <f>CONCATENATE("% de almacenamiento al NAMO: ",ROUND(I11,1),"%" )</f>
        <v>% de almacenamiento al NAMO: 40.3%</v>
      </c>
    </row>
    <row r="79" spans="3:3" x14ac:dyDescent="0.25">
      <c r="C79" s="292"/>
    </row>
    <row r="80" spans="3:3" x14ac:dyDescent="0.25">
      <c r="C80" s="289" t="s">
        <v>1076</v>
      </c>
    </row>
    <row r="81" spans="3:3" x14ac:dyDescent="0.25">
      <c r="C81" s="290" t="s">
        <v>1077</v>
      </c>
    </row>
    <row r="82" spans="3:3" x14ac:dyDescent="0.25">
      <c r="C82" s="291" t="str">
        <f>CONCATENATE("Nivel de ayer: ",ROUND(N12,2)," m")</f>
        <v>Nivel de ayer: 55.33 m</v>
      </c>
    </row>
    <row r="83" spans="3:3" x14ac:dyDescent="0.25">
      <c r="C83" s="291" t="str">
        <f>CONCATENATE("Nivel de hoy: ",ROUND(O12,2)," m")</f>
        <v>Nivel de hoy: 55.27 m</v>
      </c>
    </row>
    <row r="84" spans="3:3" x14ac:dyDescent="0.25">
      <c r="C84" s="291" t="str">
        <f>CONCATENATE("Diferencia nivel de ayer al día de hoy: ",IF(P12&gt;0,CONCATENATE("+ ",ROUND(P12,2)),CONCATENATE("- ",ROUND(ABS(P12),2)))," m")</f>
        <v>Diferencia nivel de ayer al día de hoy: - 0.06 m</v>
      </c>
    </row>
    <row r="85" spans="3:3" x14ac:dyDescent="0.25">
      <c r="C85" s="291" t="str">
        <f>CONCATENATE("Gasto de salida: ",ROUND(S12,3)," m³/s")</f>
        <v>Gasto de salida: 0 m³/s</v>
      </c>
    </row>
    <row r="86" spans="3:3" x14ac:dyDescent="0.25">
      <c r="C86" s="292" t="str">
        <f>CONCATENATE("% de almacenamiento al NAMO: ",ROUND(I12,1),"%" )</f>
        <v>% de almacenamiento al NAMO: 48.5%</v>
      </c>
    </row>
    <row r="87" spans="3:3" x14ac:dyDescent="0.25">
      <c r="C87" s="292"/>
    </row>
    <row r="88" spans="3:3" x14ac:dyDescent="0.25">
      <c r="C88" s="291" t="str">
        <f>CONCATENATE("El volumen total del sistema *Cerro de Oro - Temascal* es de ",ROUND(G11+G12,3)," Mm³")</f>
        <v>El volumen total del sistema *Cerro de Oro - Temascal* es de 4536.54 Mm³</v>
      </c>
    </row>
    <row r="89" spans="3:3" x14ac:dyDescent="0.25">
      <c r="C89" s="291" t="str">
        <f>CONCATENATE("*Porcentaje* sistema Cerro de Oro - Temascal: ",ROUND(100*(G11+G12)/(E11+E12),0)," %")</f>
        <v>*Porcentaje* sistema Cerro de Oro - Temascal: 42 %</v>
      </c>
    </row>
    <row r="90" spans="3:3" x14ac:dyDescent="0.25">
      <c r="C90" s="293" t="str">
        <f>CONCATENATE("Diferencia de volumen de almacenamiento respecto a la *curva guía 22*: ",IF($K$1&gt;0,CONCATENATE("+ ",$K$1," Mm³"),CONCATENATE("- ",ABS($K$1)," Mm³")))</f>
        <v>Diferencia de volumen de almacenamiento respecto a la *curva guía 22*: - 0 Mm³</v>
      </c>
    </row>
    <row r="91" spans="3:3" x14ac:dyDescent="0.25">
      <c r="C91" s="292"/>
    </row>
    <row r="92" spans="3:3" x14ac:dyDescent="0.25">
      <c r="C92" s="289" t="s">
        <v>1078</v>
      </c>
    </row>
    <row r="93" spans="3:3" x14ac:dyDescent="0.25">
      <c r="C93" s="290" t="s">
        <v>1079</v>
      </c>
    </row>
    <row r="94" spans="3:3" x14ac:dyDescent="0.25">
      <c r="C94" s="291" t="str">
        <f>CONCATENATE("Nivel de ayer: ",ROUND($N$15,2)," m")</f>
        <v>Nivel de ayer: 331.91 m</v>
      </c>
    </row>
    <row r="95" spans="3:3" x14ac:dyDescent="0.25">
      <c r="C95" s="291" t="str">
        <f>CONCATENATE("Nivel de hoy: ",ROUND($O$15,2)," m")</f>
        <v>Nivel de hoy: 331.9 m</v>
      </c>
    </row>
    <row r="96" spans="3:3" x14ac:dyDescent="0.25">
      <c r="C96" s="291" t="str">
        <f>CONCATENATE("Diferencia nivel de ayer al día de hoy: ",IF($P$15&gt;0,CONCATENATE("+ ",ROUND($P$15,2)),CONCATENATE("- ",ROUND(ABS($P$15),2)))," m")</f>
        <v>Diferencia nivel de ayer al día de hoy: - 0.01 m</v>
      </c>
    </row>
    <row r="97" spans="3:3" x14ac:dyDescent="0.25">
      <c r="C97" s="291" t="str">
        <f>CONCATENATE("Gasto de salida: ",ROUND($S$15,3)," m³/s")</f>
        <v>Gasto de salida: 9.374 m³/s</v>
      </c>
    </row>
    <row r="98" spans="3:3" x14ac:dyDescent="0.25">
      <c r="C98" s="292" t="str">
        <f>CONCATENATE("% de almacenamiento al NAMO: ",ROUND($I$15,1),"%" )</f>
        <v>% de almacenamiento al NAMO: 69.5%</v>
      </c>
    </row>
    <row r="99" spans="3:3" x14ac:dyDescent="0.25">
      <c r="C99" s="292"/>
    </row>
    <row r="100" spans="3:3" x14ac:dyDescent="0.25">
      <c r="C100" s="289" t="s">
        <v>1080</v>
      </c>
    </row>
    <row r="101" spans="3:3" x14ac:dyDescent="0.25">
      <c r="C101" s="290" t="s">
        <v>1081</v>
      </c>
    </row>
    <row r="102" spans="3:3" x14ac:dyDescent="0.25">
      <c r="C102" s="291" t="str">
        <f>CONCATENATE("Nivel de ayer: ",ROUND(N16,2)," m")</f>
        <v>Nivel de ayer: 18.04 m</v>
      </c>
    </row>
    <row r="103" spans="3:3" x14ac:dyDescent="0.25">
      <c r="C103" s="291" t="str">
        <f>CONCATENATE("Nivel de hoy: ",ROUND(O16,2)," m")</f>
        <v>Nivel de hoy: 18.06 m</v>
      </c>
    </row>
    <row r="104" spans="3:3" x14ac:dyDescent="0.25">
      <c r="C104" s="291" t="str">
        <f>CONCATENATE("Diferencia nivel de ayer al día de hoy: ",IF(P16&gt;0,CONCATENATE("+ ",ROUND(P16,2)),CONCATENATE("- ",ROUND(ABS(P16),2)))," m")</f>
        <v>Diferencia nivel de ayer al día de hoy: + 0.02 m</v>
      </c>
    </row>
    <row r="105" spans="3:3" x14ac:dyDescent="0.25">
      <c r="C105" s="291" t="str">
        <f>CONCATENATE("Gasto de salida: ",ROUND(S16,3)," m³/s")</f>
        <v>Gasto de salida: 2.609 m³/s</v>
      </c>
    </row>
    <row r="106" spans="3:3" x14ac:dyDescent="0.25">
      <c r="C106" s="292" t="str">
        <f>CONCATENATE("% de almacenamiento al NAMO: ",ROUND(I16,1),"%" )</f>
        <v>% de almacenamiento al NAMO: 61.8%</v>
      </c>
    </row>
  </sheetData>
  <mergeCells count="6">
    <mergeCell ref="N1:W1"/>
    <mergeCell ref="N2:W2"/>
    <mergeCell ref="L3:M3"/>
    <mergeCell ref="D3:E3"/>
    <mergeCell ref="H3:I3"/>
    <mergeCell ref="J3:K3"/>
  </mergeCells>
  <conditionalFormatting sqref="P5:P16">
    <cfRule type="iconSet" priority="5">
      <iconSet iconSet="3Arrows" showValue="0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Y7201"/>
  <sheetViews>
    <sheetView zoomScale="90" zoomScaleNormal="90" workbookViewId="0">
      <pane ySplit="2" topLeftCell="A3" activePane="bottomLeft" state="frozen"/>
      <selection activeCell="BB1" sqref="BB1"/>
      <selection pane="bottomLeft" activeCell="C9" sqref="C9"/>
    </sheetView>
  </sheetViews>
  <sheetFormatPr baseColWidth="10" defaultColWidth="11.42578125" defaultRowHeight="15" x14ac:dyDescent="0.25"/>
  <cols>
    <col min="1" max="1" width="8.140625" style="75" bestFit="1" customWidth="1"/>
    <col min="2" max="2" width="18.85546875" style="75" bestFit="1" customWidth="1"/>
    <col min="3" max="3" width="13" style="75" bestFit="1" customWidth="1"/>
    <col min="4" max="4" width="21.140625" style="75" bestFit="1" customWidth="1"/>
    <col min="5" max="5" width="21.7109375" style="75" bestFit="1" customWidth="1"/>
    <col min="6" max="6" width="16.42578125" style="75" bestFit="1" customWidth="1"/>
    <col min="7" max="7" width="18.7109375" style="75" bestFit="1" customWidth="1"/>
    <col min="8" max="8" width="17.140625" style="75" bestFit="1" customWidth="1"/>
    <col min="9" max="9" width="5.42578125" style="75" bestFit="1" customWidth="1"/>
    <col min="10" max="10" width="21.42578125" style="75" bestFit="1" customWidth="1"/>
    <col min="11" max="11" width="9.140625" style="75" bestFit="1" customWidth="1"/>
    <col min="12" max="12" width="12" style="132" bestFit="1" customWidth="1"/>
    <col min="13" max="13" width="11.42578125" style="132"/>
    <col min="14" max="14" width="46.42578125" style="132" bestFit="1" customWidth="1"/>
    <col min="15" max="17" width="11.42578125" style="132"/>
    <col min="18" max="18" width="11.5703125" style="74" bestFit="1" customWidth="1"/>
    <col min="19" max="28" width="6.28515625" style="75" customWidth="1"/>
    <col min="29" max="29" width="2.140625" style="75" customWidth="1"/>
    <col min="30" max="30" width="11.5703125" style="74" bestFit="1" customWidth="1"/>
    <col min="31" max="40" width="6.28515625" style="75" customWidth="1"/>
    <col min="41" max="41" width="1.7109375" style="75" customWidth="1"/>
    <col min="42" max="42" width="11.5703125" style="74" bestFit="1" customWidth="1"/>
    <col min="43" max="52" width="6.28515625" style="75" customWidth="1"/>
    <col min="53" max="53" width="1.42578125" style="75" customWidth="1"/>
    <col min="54" max="54" width="11.5703125" style="74" bestFit="1" customWidth="1"/>
    <col min="55" max="64" width="6.28515625" style="75" customWidth="1"/>
    <col min="65" max="65" width="2" style="75" customWidth="1"/>
    <col min="66" max="66" width="11.5703125" style="74" bestFit="1" customWidth="1"/>
    <col min="67" max="76" width="6.28515625" style="75" customWidth="1"/>
    <col min="77" max="77" width="2.140625" style="75" customWidth="1"/>
    <col min="78" max="78" width="13.42578125" style="75" bestFit="1" customWidth="1"/>
    <col min="79" max="88" width="7.7109375" style="75" customWidth="1"/>
    <col min="89" max="89" width="2.5703125" style="75" customWidth="1"/>
    <col min="90" max="90" width="11.5703125" style="75" bestFit="1" customWidth="1"/>
    <col min="91" max="95" width="7.7109375" style="75" customWidth="1"/>
    <col min="96" max="100" width="7.7109375" style="77" customWidth="1"/>
    <col min="101" max="101" width="2.42578125" style="77" customWidth="1"/>
    <col min="102" max="112" width="7.7109375" style="77" customWidth="1"/>
    <col min="113" max="113" width="2" style="77" customWidth="1"/>
    <col min="114" max="124" width="7.7109375" style="77" customWidth="1"/>
    <col min="125" max="125" width="1.5703125" style="75" customWidth="1"/>
    <col min="126" max="126" width="10" style="77" customWidth="1"/>
    <col min="127" max="127" width="9.140625" style="77" customWidth="1"/>
    <col min="128" max="128" width="1.28515625" style="77" customWidth="1"/>
    <col min="129" max="129" width="8.28515625" style="77" customWidth="1"/>
    <col min="130" max="130" width="9.42578125" style="77" customWidth="1"/>
    <col min="131" max="131" width="1" style="77" customWidth="1"/>
    <col min="132" max="132" width="11.28515625" style="77" customWidth="1"/>
    <col min="133" max="133" width="9.42578125" style="77" customWidth="1"/>
    <col min="134" max="134" width="1.42578125" style="77" customWidth="1"/>
    <col min="135" max="135" width="9.140625" style="77" customWidth="1"/>
    <col min="136" max="136" width="9.28515625" style="88" customWidth="1"/>
    <col min="137" max="137" width="1.85546875" style="77" customWidth="1"/>
    <col min="138" max="138" width="9.140625" style="77" customWidth="1"/>
    <col min="139" max="147" width="9.5703125" style="77" customWidth="1"/>
    <col min="148" max="148" width="9.42578125" style="77" bestFit="1" customWidth="1"/>
    <col min="149" max="153" width="9.5703125" style="77" customWidth="1"/>
    <col min="154" max="154" width="9.5703125" style="88" customWidth="1"/>
    <col min="155" max="155" width="8.140625" style="75" customWidth="1"/>
    <col min="156" max="156" width="7.28515625" style="99" bestFit="1" customWidth="1"/>
    <col min="157" max="157" width="8.85546875" style="99" bestFit="1" customWidth="1"/>
    <col min="158" max="158" width="10.85546875" style="99" bestFit="1" customWidth="1"/>
    <col min="159" max="159" width="1.5703125" style="75" customWidth="1"/>
    <col min="160" max="160" width="7.28515625" style="75" bestFit="1" customWidth="1"/>
    <col min="161" max="161" width="11.85546875" style="75" bestFit="1" customWidth="1"/>
    <col min="162" max="162" width="18.42578125" style="75" bestFit="1" customWidth="1"/>
    <col min="163" max="163" width="2.7109375" style="75" customWidth="1"/>
    <col min="164" max="164" width="12.42578125" style="77" bestFit="1" customWidth="1"/>
    <col min="165" max="165" width="9.5703125" style="77" bestFit="1" customWidth="1"/>
    <col min="166" max="166" width="13.42578125" style="77" bestFit="1" customWidth="1"/>
    <col min="167" max="167" width="2.140625" style="75" customWidth="1"/>
    <col min="168" max="168" width="12" style="75" bestFit="1" customWidth="1"/>
    <col min="169" max="169" width="11.42578125" style="75" bestFit="1" customWidth="1"/>
    <col min="170" max="170" width="18.5703125" style="75" bestFit="1" customWidth="1"/>
    <col min="171" max="171" width="2.28515625" style="75" customWidth="1"/>
    <col min="172" max="172" width="7.5703125" style="75" bestFit="1" customWidth="1"/>
    <col min="173" max="173" width="14.85546875" style="75" bestFit="1" customWidth="1"/>
    <col min="174" max="174" width="15.140625" style="75" bestFit="1" customWidth="1"/>
    <col min="175" max="175" width="10.7109375" style="75" bestFit="1" customWidth="1"/>
    <col min="176" max="176" width="14.85546875" style="75" bestFit="1" customWidth="1"/>
    <col min="177" max="177" width="15.140625" style="75" bestFit="1" customWidth="1"/>
    <col min="178" max="178" width="1.85546875" style="75" customWidth="1"/>
    <col min="179" max="179" width="11.5703125" style="75" bestFit="1" customWidth="1"/>
    <col min="180" max="180" width="11" style="75" bestFit="1" customWidth="1"/>
    <col min="181" max="181" width="2.5703125" style="75" customWidth="1"/>
    <col min="182" max="183" width="11.85546875" style="77" customWidth="1"/>
    <col min="184" max="184" width="1.28515625" style="75" customWidth="1"/>
    <col min="185" max="186" width="11.5703125" style="75" bestFit="1" customWidth="1"/>
    <col min="187" max="187" width="11.85546875" style="75" bestFit="1" customWidth="1"/>
    <col min="188" max="189" width="11" style="75" customWidth="1"/>
    <col min="190" max="190" width="8.5703125" style="75" bestFit="1" customWidth="1"/>
    <col min="191" max="191" width="7.5703125" style="75" bestFit="1" customWidth="1"/>
    <col min="192" max="192" width="8.42578125" style="75" bestFit="1" customWidth="1"/>
    <col min="193" max="193" width="8.5703125" style="75" bestFit="1" customWidth="1"/>
    <col min="194" max="194" width="7.140625" style="75" bestFit="1" customWidth="1"/>
    <col min="195" max="195" width="8.42578125" style="75" bestFit="1" customWidth="1"/>
    <col min="196" max="197" width="8.5703125" style="75" bestFit="1" customWidth="1"/>
    <col min="198" max="198" width="7.5703125" style="75" bestFit="1" customWidth="1"/>
    <col min="199" max="199" width="8.42578125" style="75" bestFit="1" customWidth="1"/>
    <col min="200" max="200" width="8.5703125" style="75" bestFit="1" customWidth="1"/>
    <col min="201" max="201" width="1.42578125" style="75" customWidth="1"/>
    <col min="202" max="203" width="11.5703125"/>
    <col min="204" max="204" width="1.42578125" style="75" customWidth="1"/>
    <col min="205" max="207" width="11.5703125" customWidth="1"/>
    <col min="208" max="16384" width="11.42578125" style="75"/>
  </cols>
  <sheetData>
    <row r="1" spans="1:189" ht="15.75" thickBot="1" x14ac:dyDescent="0.3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BZ1" s="373" t="s">
        <v>388</v>
      </c>
      <c r="CA1" s="373"/>
      <c r="CB1" s="373"/>
      <c r="CC1" s="373"/>
      <c r="CD1" s="373"/>
      <c r="CE1" s="373"/>
      <c r="CF1" s="373"/>
      <c r="CG1" s="373"/>
      <c r="CH1" s="373"/>
      <c r="CI1" s="373"/>
      <c r="CJ1" s="373"/>
      <c r="CL1" s="373" t="s">
        <v>388</v>
      </c>
      <c r="CM1" s="373"/>
      <c r="CN1" s="373"/>
      <c r="CO1" s="373"/>
      <c r="CP1" s="373"/>
      <c r="CQ1" s="373"/>
      <c r="CR1" s="373"/>
      <c r="CS1" s="373"/>
      <c r="CT1" s="373"/>
      <c r="CU1" s="373"/>
      <c r="CV1" s="373"/>
      <c r="CW1" s="76"/>
      <c r="CX1" s="374" t="s">
        <v>389</v>
      </c>
      <c r="CY1" s="374"/>
      <c r="CZ1" s="374"/>
      <c r="DA1" s="374"/>
      <c r="DB1" s="374"/>
      <c r="DC1" s="374"/>
      <c r="DD1" s="374"/>
      <c r="DE1" s="374"/>
      <c r="DF1" s="374"/>
      <c r="DG1" s="374"/>
      <c r="DH1" s="374"/>
      <c r="DI1" s="76"/>
      <c r="DJ1" s="375" t="s">
        <v>390</v>
      </c>
      <c r="DK1" s="375"/>
      <c r="DL1" s="375"/>
      <c r="DM1" s="375"/>
      <c r="DN1" s="375"/>
      <c r="DO1" s="375"/>
      <c r="DP1" s="375"/>
      <c r="DQ1" s="375"/>
      <c r="DR1" s="375"/>
      <c r="DS1" s="375"/>
      <c r="DT1" s="375"/>
      <c r="DV1" s="366" t="s">
        <v>364</v>
      </c>
      <c r="DW1" s="366"/>
      <c r="DY1" s="366" t="s">
        <v>365</v>
      </c>
      <c r="DZ1" s="366"/>
      <c r="EA1" s="76"/>
      <c r="EB1" s="366" t="s">
        <v>366</v>
      </c>
      <c r="EC1" s="366"/>
      <c r="EE1" s="366" t="s">
        <v>367</v>
      </c>
      <c r="EF1" s="366"/>
      <c r="EH1" s="366" t="s">
        <v>368</v>
      </c>
      <c r="EI1" s="366"/>
      <c r="EJ1" s="321"/>
      <c r="EK1" s="362" t="s">
        <v>1129</v>
      </c>
      <c r="EL1" s="362"/>
      <c r="EM1" s="321"/>
      <c r="EN1" s="362" t="s">
        <v>1130</v>
      </c>
      <c r="EO1" s="362"/>
      <c r="EP1" s="321"/>
      <c r="EQ1" s="362" t="s">
        <v>1131</v>
      </c>
      <c r="ER1" s="362"/>
      <c r="ES1" s="321"/>
      <c r="ET1" s="362" t="s">
        <v>1132</v>
      </c>
      <c r="EU1" s="362"/>
      <c r="EV1" s="321"/>
      <c r="EW1" s="362" t="s">
        <v>1133</v>
      </c>
      <c r="EX1" s="362"/>
      <c r="EZ1" s="373" t="s">
        <v>388</v>
      </c>
      <c r="FA1" s="373"/>
      <c r="FB1" s="373"/>
      <c r="FD1" s="373" t="s">
        <v>391</v>
      </c>
      <c r="FE1" s="373"/>
      <c r="FF1" s="373"/>
      <c r="FH1" s="366" t="s">
        <v>392</v>
      </c>
      <c r="FI1" s="366"/>
      <c r="FJ1" s="366"/>
      <c r="FL1" s="373" t="s">
        <v>393</v>
      </c>
      <c r="FM1" s="373"/>
      <c r="FN1" s="373"/>
      <c r="FP1" s="373" t="s">
        <v>380</v>
      </c>
      <c r="FQ1" s="373"/>
      <c r="FR1" s="373"/>
      <c r="FS1" s="373" t="s">
        <v>379</v>
      </c>
      <c r="FT1" s="373"/>
      <c r="FU1" s="373"/>
      <c r="FW1" s="373" t="s">
        <v>378</v>
      </c>
      <c r="FX1" s="373"/>
      <c r="FY1" s="74"/>
      <c r="FZ1" s="366" t="s">
        <v>394</v>
      </c>
      <c r="GA1" s="366"/>
      <c r="GB1" s="74"/>
      <c r="GC1" s="373" t="s">
        <v>382</v>
      </c>
      <c r="GD1" s="373"/>
      <c r="GE1" s="373"/>
      <c r="GF1" s="74"/>
      <c r="GG1" s="74"/>
    </row>
    <row r="2" spans="1:189" ht="18" thickTop="1" thickBo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367" t="s">
        <v>440</v>
      </c>
      <c r="K2" s="368"/>
      <c r="L2" s="369"/>
      <c r="R2" s="74" t="s">
        <v>395</v>
      </c>
      <c r="S2" s="74">
        <v>0</v>
      </c>
      <c r="T2" s="74">
        <v>0.01</v>
      </c>
      <c r="U2" s="74">
        <v>0.02</v>
      </c>
      <c r="V2" s="74">
        <v>0.03</v>
      </c>
      <c r="W2" s="74">
        <v>0.04</v>
      </c>
      <c r="X2" s="74">
        <v>0.05</v>
      </c>
      <c r="Y2" s="74">
        <v>0.06</v>
      </c>
      <c r="Z2" s="74">
        <v>7.0000000000000007E-2</v>
      </c>
      <c r="AA2" s="74">
        <v>0.08</v>
      </c>
      <c r="AB2" s="74">
        <v>0.09</v>
      </c>
      <c r="AD2" s="74" t="s">
        <v>396</v>
      </c>
      <c r="AE2" s="74">
        <v>0</v>
      </c>
      <c r="AF2" s="74">
        <v>0.01</v>
      </c>
      <c r="AG2" s="74">
        <v>0.02</v>
      </c>
      <c r="AH2" s="74">
        <v>0.03</v>
      </c>
      <c r="AI2" s="74">
        <v>0.04</v>
      </c>
      <c r="AJ2" s="74">
        <v>0.05</v>
      </c>
      <c r="AK2" s="74">
        <v>0.06</v>
      </c>
      <c r="AL2" s="74">
        <v>7.0000000000000007E-2</v>
      </c>
      <c r="AM2" s="74">
        <v>0.08</v>
      </c>
      <c r="AN2" s="74">
        <v>0.09</v>
      </c>
      <c r="AP2" s="74" t="s">
        <v>397</v>
      </c>
      <c r="AQ2" s="74">
        <v>0</v>
      </c>
      <c r="AR2" s="74">
        <v>0.01</v>
      </c>
      <c r="AS2" s="74">
        <v>0.02</v>
      </c>
      <c r="AT2" s="74">
        <v>0.03</v>
      </c>
      <c r="AU2" s="74">
        <v>0.04</v>
      </c>
      <c r="AV2" s="74">
        <v>0.05</v>
      </c>
      <c r="AW2" s="74">
        <v>0.06</v>
      </c>
      <c r="AX2" s="74">
        <v>7.0000000000000007E-2</v>
      </c>
      <c r="AY2" s="74">
        <v>0.08</v>
      </c>
      <c r="AZ2" s="74">
        <v>0.09</v>
      </c>
      <c r="BB2" s="74" t="s">
        <v>398</v>
      </c>
      <c r="BC2" s="74">
        <v>0</v>
      </c>
      <c r="BD2" s="74">
        <v>0.01</v>
      </c>
      <c r="BE2" s="74">
        <v>0.02</v>
      </c>
      <c r="BF2" s="74">
        <v>0.03</v>
      </c>
      <c r="BG2" s="74">
        <v>0.04</v>
      </c>
      <c r="BH2" s="74">
        <v>0.05</v>
      </c>
      <c r="BI2" s="74">
        <v>0.06</v>
      </c>
      <c r="BJ2" s="74">
        <v>7.0000000000000007E-2</v>
      </c>
      <c r="BK2" s="74">
        <v>0.08</v>
      </c>
      <c r="BL2" s="74">
        <v>0.09</v>
      </c>
      <c r="BN2" s="74" t="s">
        <v>399</v>
      </c>
      <c r="BO2" s="74">
        <v>0</v>
      </c>
      <c r="BP2" s="74">
        <v>0.01</v>
      </c>
      <c r="BQ2" s="74">
        <v>0.02</v>
      </c>
      <c r="BR2" s="74">
        <v>0.03</v>
      </c>
      <c r="BS2" s="74">
        <v>0.04</v>
      </c>
      <c r="BT2" s="74">
        <v>0.05</v>
      </c>
      <c r="BU2" s="74">
        <v>0.06</v>
      </c>
      <c r="BV2" s="74">
        <v>7.0000000000000007E-2</v>
      </c>
      <c r="BW2" s="74">
        <v>0.08</v>
      </c>
      <c r="BX2" s="74">
        <v>0.09</v>
      </c>
      <c r="BZ2" s="74" t="s">
        <v>400</v>
      </c>
      <c r="CA2" s="74">
        <v>0</v>
      </c>
      <c r="CB2" s="74">
        <v>0.01</v>
      </c>
      <c r="CC2" s="74">
        <v>0.02</v>
      </c>
      <c r="CD2" s="74">
        <v>0.03</v>
      </c>
      <c r="CE2" s="74">
        <v>0.04</v>
      </c>
      <c r="CF2" s="74">
        <v>0.05</v>
      </c>
      <c r="CG2" s="74">
        <v>0.06</v>
      </c>
      <c r="CH2" s="74">
        <v>7.0000000000000007E-2</v>
      </c>
      <c r="CI2" s="74">
        <v>0.08</v>
      </c>
      <c r="CJ2" s="74">
        <v>0.09</v>
      </c>
      <c r="CK2" s="74"/>
      <c r="CL2" s="74" t="s">
        <v>401</v>
      </c>
      <c r="CM2" s="74">
        <v>0</v>
      </c>
      <c r="CN2" s="74">
        <v>0.01</v>
      </c>
      <c r="CO2" s="74">
        <v>0.02</v>
      </c>
      <c r="CP2" s="74">
        <v>0.03</v>
      </c>
      <c r="CQ2" s="74">
        <v>0.04</v>
      </c>
      <c r="CR2" s="76">
        <v>0.05</v>
      </c>
      <c r="CS2" s="76">
        <v>0.06</v>
      </c>
      <c r="CT2" s="76">
        <v>7.0000000000000007E-2</v>
      </c>
      <c r="CU2" s="76">
        <v>0.08</v>
      </c>
      <c r="CV2" s="76">
        <v>0.09</v>
      </c>
      <c r="CW2" s="76"/>
      <c r="CX2" s="78" t="s">
        <v>17</v>
      </c>
      <c r="CY2" s="79">
        <v>0</v>
      </c>
      <c r="CZ2" s="78">
        <v>0.01</v>
      </c>
      <c r="DA2" s="78">
        <v>0.02</v>
      </c>
      <c r="DB2" s="78">
        <v>0.03</v>
      </c>
      <c r="DC2" s="78">
        <v>0.04</v>
      </c>
      <c r="DD2" s="78">
        <v>0.05</v>
      </c>
      <c r="DE2" s="78">
        <v>0.06</v>
      </c>
      <c r="DF2" s="78">
        <v>7.0000000000000007E-2</v>
      </c>
      <c r="DG2" s="78">
        <v>0.08</v>
      </c>
      <c r="DH2" s="78">
        <v>0.09</v>
      </c>
      <c r="DI2" s="76"/>
      <c r="DJ2" s="80" t="s">
        <v>17</v>
      </c>
      <c r="DK2" s="81">
        <v>0</v>
      </c>
      <c r="DL2" s="81">
        <v>0.01</v>
      </c>
      <c r="DM2" s="81">
        <v>0.02</v>
      </c>
      <c r="DN2" s="81">
        <v>0.03</v>
      </c>
      <c r="DO2" s="81">
        <v>0.04</v>
      </c>
      <c r="DP2" s="81">
        <v>0.05</v>
      </c>
      <c r="DQ2" s="81">
        <v>0.06</v>
      </c>
      <c r="DR2" s="81">
        <v>7.0000000000000007E-2</v>
      </c>
      <c r="DS2" s="81">
        <v>0.08</v>
      </c>
      <c r="DT2" s="81">
        <v>0.09</v>
      </c>
      <c r="DV2" s="76" t="s">
        <v>352</v>
      </c>
      <c r="DW2" s="76" t="s">
        <v>369</v>
      </c>
      <c r="DY2" s="76" t="s">
        <v>352</v>
      </c>
      <c r="DZ2" s="76" t="s">
        <v>369</v>
      </c>
      <c r="EA2" s="76"/>
      <c r="EB2" s="76" t="s">
        <v>352</v>
      </c>
      <c r="EC2" s="76" t="s">
        <v>369</v>
      </c>
      <c r="EE2" s="76" t="s">
        <v>352</v>
      </c>
      <c r="EF2" s="82" t="s">
        <v>369</v>
      </c>
      <c r="EG2" s="75"/>
      <c r="EH2" s="76" t="s">
        <v>352</v>
      </c>
      <c r="EI2" s="76" t="s">
        <v>369</v>
      </c>
      <c r="EJ2" s="321"/>
      <c r="EK2" s="321"/>
      <c r="EL2" s="321"/>
      <c r="EM2" s="321"/>
      <c r="EN2" s="321"/>
      <c r="EO2" s="321"/>
      <c r="EP2" s="321"/>
      <c r="EQ2" s="321"/>
      <c r="ER2" s="321"/>
      <c r="ES2" s="321"/>
      <c r="ET2" s="321"/>
      <c r="EU2" s="82"/>
      <c r="EV2" s="321"/>
      <c r="EW2" s="321"/>
      <c r="EX2" s="82"/>
      <c r="EZ2" s="74" t="s">
        <v>352</v>
      </c>
      <c r="FA2" s="74" t="s">
        <v>376</v>
      </c>
      <c r="FB2" s="74" t="s">
        <v>402</v>
      </c>
      <c r="FD2" s="74" t="s">
        <v>352</v>
      </c>
      <c r="FE2" s="74" t="s">
        <v>403</v>
      </c>
      <c r="FF2" s="74" t="s">
        <v>404</v>
      </c>
      <c r="FH2" s="76" t="s">
        <v>405</v>
      </c>
      <c r="FI2" s="76" t="s">
        <v>406</v>
      </c>
      <c r="FJ2" s="76" t="s">
        <v>407</v>
      </c>
      <c r="FL2" s="74" t="s">
        <v>408</v>
      </c>
      <c r="FM2" s="74" t="s">
        <v>409</v>
      </c>
      <c r="FN2" s="74" t="s">
        <v>410</v>
      </c>
      <c r="FP2" s="74" t="s">
        <v>352</v>
      </c>
      <c r="FQ2" s="74" t="s">
        <v>411</v>
      </c>
      <c r="FR2" s="74" t="s">
        <v>412</v>
      </c>
      <c r="FS2" s="74" t="s">
        <v>352</v>
      </c>
      <c r="FT2" s="74" t="s">
        <v>411</v>
      </c>
      <c r="FU2" s="74" t="s">
        <v>412</v>
      </c>
      <c r="FW2" s="83" t="s">
        <v>352</v>
      </c>
      <c r="FX2" s="83" t="s">
        <v>402</v>
      </c>
      <c r="FY2" s="83"/>
      <c r="FZ2" s="84" t="s">
        <v>352</v>
      </c>
      <c r="GA2" s="84" t="s">
        <v>402</v>
      </c>
      <c r="GB2" s="83"/>
      <c r="GC2" s="74" t="s">
        <v>352</v>
      </c>
      <c r="GD2" s="74" t="s">
        <v>407</v>
      </c>
      <c r="GE2" s="74" t="s">
        <v>376</v>
      </c>
      <c r="GF2" s="83"/>
      <c r="GG2" s="83"/>
    </row>
    <row r="3" spans="1:189" ht="18" customHeight="1" thickTop="1" thickBot="1" x14ac:dyDescent="0.35">
      <c r="A3" s="66"/>
      <c r="B3" s="71" t="s">
        <v>370</v>
      </c>
      <c r="C3" s="67" t="s">
        <v>375</v>
      </c>
      <c r="D3" s="67" t="s">
        <v>429</v>
      </c>
      <c r="E3" s="101"/>
      <c r="F3" s="102"/>
      <c r="G3" s="71" t="s">
        <v>371</v>
      </c>
      <c r="H3" s="67" t="s">
        <v>384</v>
      </c>
      <c r="I3" s="102"/>
      <c r="J3" s="153" t="s">
        <v>288</v>
      </c>
      <c r="K3" s="153" t="s">
        <v>439</v>
      </c>
      <c r="L3" s="153" t="s">
        <v>18</v>
      </c>
      <c r="CL3" s="74">
        <v>330</v>
      </c>
      <c r="CM3" s="75">
        <v>68.540000000000006</v>
      </c>
      <c r="CN3" s="75">
        <v>68.569999999999993</v>
      </c>
      <c r="CO3" s="75">
        <v>68.59</v>
      </c>
      <c r="CP3" s="75">
        <v>68.62</v>
      </c>
      <c r="CQ3" s="75">
        <v>68.64</v>
      </c>
      <c r="CR3" s="77">
        <v>68.67</v>
      </c>
      <c r="CS3" s="77">
        <v>68.69</v>
      </c>
      <c r="CT3" s="77">
        <v>68.72</v>
      </c>
      <c r="CU3" s="77">
        <v>68.739999999999995</v>
      </c>
      <c r="CV3" s="77">
        <v>68.77</v>
      </c>
      <c r="CX3" s="85">
        <v>790</v>
      </c>
      <c r="CY3" s="86">
        <v>0</v>
      </c>
      <c r="CZ3" s="86">
        <v>1E-3</v>
      </c>
      <c r="DA3" s="86">
        <v>2E-3</v>
      </c>
      <c r="DB3" s="86">
        <v>4.0000000000000001E-3</v>
      </c>
      <c r="DC3" s="86">
        <v>5.0000000000000001E-3</v>
      </c>
      <c r="DD3" s="86">
        <v>6.0000000000000001E-3</v>
      </c>
      <c r="DE3" s="86">
        <v>7.0000000000000001E-3</v>
      </c>
      <c r="DF3" s="86">
        <v>8.9999999999999993E-3</v>
      </c>
      <c r="DG3" s="86">
        <v>0.01</v>
      </c>
      <c r="DH3" s="86">
        <v>1.0999999999999999E-2</v>
      </c>
      <c r="DJ3" s="81">
        <v>785</v>
      </c>
      <c r="DK3" s="87">
        <v>0</v>
      </c>
      <c r="DL3" s="87">
        <v>0</v>
      </c>
      <c r="DM3" s="87">
        <v>0</v>
      </c>
      <c r="DN3" s="87">
        <v>0</v>
      </c>
      <c r="DO3" s="87">
        <v>0</v>
      </c>
      <c r="DP3" s="87">
        <v>0</v>
      </c>
      <c r="DQ3" s="87">
        <v>0</v>
      </c>
      <c r="DR3" s="87">
        <v>1E-3</v>
      </c>
      <c r="DS3" s="87">
        <v>1E-3</v>
      </c>
      <c r="DT3" s="87">
        <v>1E-3</v>
      </c>
      <c r="DV3" s="77">
        <v>1329</v>
      </c>
      <c r="DW3" s="77">
        <v>1.272</v>
      </c>
      <c r="DY3" s="77">
        <v>1315</v>
      </c>
      <c r="DZ3" s="77">
        <v>1.375</v>
      </c>
      <c r="EB3" s="77">
        <v>2170</v>
      </c>
      <c r="EC3" s="75">
        <v>4.0000000000000001E-3</v>
      </c>
      <c r="EE3" s="75">
        <v>2146</v>
      </c>
      <c r="EF3" s="88">
        <v>5.0000000000000001E-3</v>
      </c>
      <c r="EH3" s="77">
        <v>1344</v>
      </c>
      <c r="EI3" s="75">
        <v>9.8000000000000004E-2</v>
      </c>
      <c r="EJ3" s="75"/>
      <c r="EK3" s="75">
        <v>2171</v>
      </c>
      <c r="EL3" s="75">
        <v>0</v>
      </c>
      <c r="EM3" s="75"/>
      <c r="EN3" s="75">
        <v>2149</v>
      </c>
      <c r="EO3" s="322">
        <v>0</v>
      </c>
      <c r="EP3" s="75"/>
      <c r="EQ3" s="75">
        <v>1319</v>
      </c>
      <c r="ER3" s="75">
        <v>0</v>
      </c>
      <c r="ES3" s="75"/>
      <c r="ET3" s="75">
        <v>1345</v>
      </c>
      <c r="EU3" s="100">
        <v>0</v>
      </c>
      <c r="EV3" s="75"/>
      <c r="EW3" s="77">
        <v>1335</v>
      </c>
      <c r="EX3" s="100">
        <v>7.1689999999999996</v>
      </c>
      <c r="EZ3" s="75">
        <v>330</v>
      </c>
      <c r="FA3" s="75">
        <v>68.540000000000006</v>
      </c>
      <c r="FB3" s="75">
        <v>0</v>
      </c>
      <c r="FD3" s="75">
        <v>100</v>
      </c>
      <c r="FE3" s="75">
        <v>8250</v>
      </c>
      <c r="FF3" s="75">
        <v>0</v>
      </c>
      <c r="FH3" s="77" t="s">
        <v>413</v>
      </c>
      <c r="FI3" s="77" t="s">
        <v>414</v>
      </c>
      <c r="FJ3" s="77" t="s">
        <v>415</v>
      </c>
      <c r="FL3" s="75">
        <v>779</v>
      </c>
      <c r="FM3" s="75">
        <v>0</v>
      </c>
      <c r="FN3" s="75">
        <v>0</v>
      </c>
      <c r="FP3" s="75">
        <v>37.22</v>
      </c>
      <c r="FQ3" s="75">
        <v>132.85</v>
      </c>
      <c r="FR3" s="75">
        <v>2482</v>
      </c>
      <c r="FS3" s="75">
        <v>37.21</v>
      </c>
      <c r="FT3" s="75">
        <v>422.34</v>
      </c>
      <c r="FU3" s="75">
        <v>7440</v>
      </c>
      <c r="FW3" s="75">
        <v>790</v>
      </c>
      <c r="FX3" s="89">
        <v>0</v>
      </c>
      <c r="FY3" s="89"/>
      <c r="FZ3" s="90">
        <v>785</v>
      </c>
      <c r="GA3" s="91">
        <v>0</v>
      </c>
      <c r="GB3" s="89"/>
      <c r="GC3" s="74" t="s">
        <v>416</v>
      </c>
      <c r="GD3" s="74" t="s">
        <v>417</v>
      </c>
      <c r="GE3" s="74" t="s">
        <v>418</v>
      </c>
      <c r="GF3" s="89"/>
      <c r="GG3" s="89"/>
    </row>
    <row r="4" spans="1:189" ht="18" customHeight="1" thickTop="1" thickBot="1" x14ac:dyDescent="0.35">
      <c r="A4" s="69"/>
      <c r="B4" s="103" t="s">
        <v>372</v>
      </c>
      <c r="C4" s="104">
        <v>2155.02</v>
      </c>
      <c r="D4" s="105">
        <f>VLOOKUP(C4,Reyes,2,FALSE)</f>
        <v>4.2850000000000001</v>
      </c>
      <c r="E4" s="106">
        <f>VLOOKUP(C4,Reyes2010,2,FALSE)</f>
        <v>4.2854799999999997</v>
      </c>
      <c r="F4" s="102"/>
      <c r="G4" s="141" t="s">
        <v>427</v>
      </c>
      <c r="H4" s="142">
        <v>16.274000000000001</v>
      </c>
      <c r="I4" s="102"/>
      <c r="J4" s="370" t="s">
        <v>251</v>
      </c>
      <c r="K4" s="371"/>
      <c r="L4" s="372"/>
      <c r="R4" s="74">
        <v>1329</v>
      </c>
      <c r="S4" s="75">
        <v>1.272</v>
      </c>
      <c r="T4" s="75">
        <v>1.2789999999999999</v>
      </c>
      <c r="U4" s="75">
        <v>1.286</v>
      </c>
      <c r="V4" s="75">
        <v>1.292</v>
      </c>
      <c r="W4" s="75">
        <v>1.2989999999999999</v>
      </c>
      <c r="X4" s="75">
        <v>1.306</v>
      </c>
      <c r="Y4" s="75">
        <v>1.3120000000000001</v>
      </c>
      <c r="Z4" s="75">
        <v>1.319</v>
      </c>
      <c r="AA4" s="75">
        <v>1.3260000000000001</v>
      </c>
      <c r="AB4" s="75">
        <v>1.3320000000000001</v>
      </c>
      <c r="AD4" s="74">
        <v>1315</v>
      </c>
      <c r="AE4" s="75">
        <v>1.375</v>
      </c>
      <c r="AF4" s="75">
        <v>1.38</v>
      </c>
      <c r="AG4" s="75">
        <v>1.3839999999999999</v>
      </c>
      <c r="AH4" s="75">
        <v>1.389</v>
      </c>
      <c r="AI4" s="75">
        <v>1.393</v>
      </c>
      <c r="AJ4" s="75">
        <v>7.3979999999999997</v>
      </c>
      <c r="AK4" s="75">
        <v>1.4019999999999999</v>
      </c>
      <c r="AL4" s="75">
        <v>1.407</v>
      </c>
      <c r="AM4" s="75">
        <v>1.411</v>
      </c>
      <c r="AN4" s="75">
        <v>1.4159999999999999</v>
      </c>
      <c r="AP4" s="74">
        <v>2170</v>
      </c>
      <c r="AQ4" s="75">
        <v>4.0000000000000001E-3</v>
      </c>
      <c r="AR4" s="75">
        <v>6.0000000000000001E-3</v>
      </c>
      <c r="AS4" s="75">
        <v>8.0000000000000002E-3</v>
      </c>
      <c r="AT4" s="75">
        <v>0.01</v>
      </c>
      <c r="AU4" s="75">
        <v>1.2E-2</v>
      </c>
      <c r="AV4" s="75">
        <v>1.4E-2</v>
      </c>
      <c r="AW4" s="75">
        <v>1.6E-2</v>
      </c>
      <c r="AX4" s="75">
        <v>1.7999999999999999E-2</v>
      </c>
      <c r="AY4" s="75">
        <v>0.02</v>
      </c>
      <c r="AZ4" s="75">
        <v>2.1999999999999999E-2</v>
      </c>
      <c r="BB4" s="74">
        <v>2146</v>
      </c>
      <c r="BC4" s="75">
        <v>5.0000000000000001E-3</v>
      </c>
      <c r="BD4" s="75">
        <v>5.0000000000000001E-3</v>
      </c>
      <c r="BE4" s="75">
        <v>6.0000000000000001E-3</v>
      </c>
      <c r="BF4" s="75">
        <v>6.0000000000000001E-3</v>
      </c>
      <c r="BG4" s="75">
        <v>6.0000000000000001E-3</v>
      </c>
      <c r="BH4" s="75">
        <v>7.0000000000000001E-3</v>
      </c>
      <c r="BI4" s="75">
        <v>7.0000000000000001E-3</v>
      </c>
      <c r="BJ4" s="75">
        <v>8.0000000000000002E-3</v>
      </c>
      <c r="BK4" s="75">
        <v>8.0000000000000002E-3</v>
      </c>
      <c r="BL4" s="75">
        <v>8.0000000000000002E-3</v>
      </c>
      <c r="BN4" s="74">
        <v>1344</v>
      </c>
      <c r="BO4" s="75">
        <v>9.8000000000000004E-2</v>
      </c>
      <c r="BP4" s="75">
        <v>0.1</v>
      </c>
      <c r="BQ4" s="75">
        <v>0.10199999999999999</v>
      </c>
      <c r="BR4" s="75">
        <v>0.105</v>
      </c>
      <c r="BS4" s="75">
        <v>0.107</v>
      </c>
      <c r="BT4" s="75">
        <v>0.11</v>
      </c>
      <c r="BU4" s="75">
        <v>0.112</v>
      </c>
      <c r="BV4" s="75">
        <v>0.114</v>
      </c>
      <c r="BW4" s="75">
        <v>0.11700000000000001</v>
      </c>
      <c r="BX4" s="75">
        <v>0.11899999999999999</v>
      </c>
      <c r="BZ4" s="74">
        <v>330</v>
      </c>
      <c r="CA4" s="75">
        <v>0</v>
      </c>
      <c r="CB4" s="75">
        <v>0.7</v>
      </c>
      <c r="CC4" s="75">
        <v>1.4</v>
      </c>
      <c r="CD4" s="75">
        <v>2</v>
      </c>
      <c r="CE4" s="75">
        <v>2.7</v>
      </c>
      <c r="CF4" s="75">
        <v>3.4</v>
      </c>
      <c r="CG4" s="75">
        <v>4.0999999999999996</v>
      </c>
      <c r="CH4" s="75">
        <v>4.8</v>
      </c>
      <c r="CI4" s="75">
        <v>5.4</v>
      </c>
      <c r="CJ4" s="75">
        <v>6.1</v>
      </c>
      <c r="CL4" s="74">
        <v>330.1</v>
      </c>
      <c r="CM4" s="75">
        <v>68.790000000000006</v>
      </c>
      <c r="CN4" s="75">
        <v>68.819999999999993</v>
      </c>
      <c r="CO4" s="75">
        <v>68.84</v>
      </c>
      <c r="CP4" s="75">
        <v>68.87</v>
      </c>
      <c r="CQ4" s="75">
        <v>68.89</v>
      </c>
      <c r="CR4" s="77">
        <v>68.92</v>
      </c>
      <c r="CS4" s="77">
        <v>68.94</v>
      </c>
      <c r="CT4" s="77">
        <v>68.97</v>
      </c>
      <c r="CU4" s="77">
        <v>68.989999999999995</v>
      </c>
      <c r="CV4" s="77">
        <v>69.02</v>
      </c>
      <c r="CX4" s="85">
        <v>790.1</v>
      </c>
      <c r="CY4" s="86">
        <v>1.2E-2</v>
      </c>
      <c r="CZ4" s="86">
        <v>1.4E-2</v>
      </c>
      <c r="DA4" s="86">
        <v>1.4999999999999999E-2</v>
      </c>
      <c r="DB4" s="86">
        <v>1.6E-2</v>
      </c>
      <c r="DC4" s="86">
        <v>1.7999999999999999E-2</v>
      </c>
      <c r="DD4" s="86">
        <v>1.9E-2</v>
      </c>
      <c r="DE4" s="86">
        <v>0.02</v>
      </c>
      <c r="DF4" s="86">
        <v>2.1000000000000001E-2</v>
      </c>
      <c r="DG4" s="86">
        <v>2.3E-2</v>
      </c>
      <c r="DH4" s="86">
        <v>2.4E-2</v>
      </c>
      <c r="DJ4" s="81">
        <v>785.1</v>
      </c>
      <c r="DK4" s="87">
        <v>1E-3</v>
      </c>
      <c r="DL4" s="87">
        <v>1E-3</v>
      </c>
      <c r="DM4" s="87">
        <v>1E-3</v>
      </c>
      <c r="DN4" s="87">
        <v>1E-3</v>
      </c>
      <c r="DO4" s="87">
        <v>1E-3</v>
      </c>
      <c r="DP4" s="87">
        <v>1E-3</v>
      </c>
      <c r="DQ4" s="87">
        <v>1E-3</v>
      </c>
      <c r="DR4" s="87">
        <v>1E-3</v>
      </c>
      <c r="DS4" s="87">
        <v>1E-3</v>
      </c>
      <c r="DT4" s="87">
        <v>1E-3</v>
      </c>
      <c r="DV4" s="77">
        <v>1329.01</v>
      </c>
      <c r="DW4" s="77">
        <v>1.2789999999999999</v>
      </c>
      <c r="DY4" s="77">
        <v>1315.01</v>
      </c>
      <c r="DZ4" s="77">
        <v>1.38</v>
      </c>
      <c r="EB4" s="77">
        <v>2170.0100000000002</v>
      </c>
      <c r="EC4" s="75">
        <v>6.0000000000000001E-3</v>
      </c>
      <c r="EE4" s="75">
        <v>2146.0100000000002</v>
      </c>
      <c r="EF4" s="88">
        <v>5.0000000000000001E-3</v>
      </c>
      <c r="EH4" s="77">
        <v>1344.01</v>
      </c>
      <c r="EI4" s="75">
        <v>0.1</v>
      </c>
      <c r="EJ4" s="75"/>
      <c r="EK4" s="75">
        <v>2171.0100000000002</v>
      </c>
      <c r="EL4" s="75">
        <v>9.8799999999999999E-3</v>
      </c>
      <c r="EM4" s="75"/>
      <c r="EN4" s="75">
        <v>2149.0100000000002</v>
      </c>
      <c r="EO4" s="322">
        <v>7.5799999999999999E-3</v>
      </c>
      <c r="EP4" s="75"/>
      <c r="EQ4" s="75">
        <v>1319.01</v>
      </c>
      <c r="ER4" s="75">
        <v>23.67</v>
      </c>
      <c r="ES4" s="75"/>
      <c r="ET4" s="75">
        <v>1345.01</v>
      </c>
      <c r="EU4" s="100">
        <v>0.01</v>
      </c>
      <c r="EV4" s="75">
        <f>+EW4-EW3</f>
        <v>9.9999999999909051E-3</v>
      </c>
      <c r="EW4" s="75">
        <v>1335.01</v>
      </c>
      <c r="EX4" s="100">
        <v>7.1824999999999992</v>
      </c>
      <c r="EZ4" s="75">
        <v>330.01</v>
      </c>
      <c r="FA4" s="75">
        <v>68.569999999999993</v>
      </c>
      <c r="FB4" s="75">
        <v>0.7</v>
      </c>
      <c r="FD4" s="75">
        <v>100.01</v>
      </c>
      <c r="FE4" s="75">
        <v>8315</v>
      </c>
      <c r="FF4" s="75">
        <v>115</v>
      </c>
      <c r="FH4" s="77">
        <v>9.5</v>
      </c>
      <c r="FI4" s="77">
        <v>0</v>
      </c>
      <c r="FJ4" s="77">
        <v>0</v>
      </c>
      <c r="FL4" s="75">
        <v>779.01</v>
      </c>
      <c r="FM4" s="75">
        <v>0</v>
      </c>
      <c r="FN4" s="75">
        <v>0</v>
      </c>
      <c r="FP4" s="75">
        <v>37.229999999999997</v>
      </c>
      <c r="FQ4" s="75">
        <v>133.12</v>
      </c>
      <c r="FR4" s="75">
        <v>2485</v>
      </c>
      <c r="FS4" s="75">
        <v>37.22</v>
      </c>
      <c r="FT4" s="75">
        <v>422.99</v>
      </c>
      <c r="FU4" s="75">
        <v>7451</v>
      </c>
      <c r="FW4" s="75">
        <v>790.01</v>
      </c>
      <c r="FX4" s="89">
        <v>1E-3</v>
      </c>
      <c r="FY4" s="89"/>
      <c r="FZ4" s="90">
        <v>785.01</v>
      </c>
      <c r="GA4" s="91">
        <v>0</v>
      </c>
      <c r="GB4" s="89"/>
      <c r="GC4" s="75">
        <v>7</v>
      </c>
      <c r="GD4" s="75">
        <v>0.01</v>
      </c>
      <c r="GE4" s="75">
        <v>2.5</v>
      </c>
      <c r="GF4" s="89"/>
      <c r="GG4" s="89"/>
    </row>
    <row r="5" spans="1:189" ht="18" customHeight="1" thickTop="1" thickBot="1" x14ac:dyDescent="0.35">
      <c r="A5" s="69"/>
      <c r="B5" s="108" t="s">
        <v>366</v>
      </c>
      <c r="C5" s="109">
        <v>2176.13</v>
      </c>
      <c r="D5" s="110">
        <f>VLOOKUP(C5,Laguna,2,FALSE)</f>
        <v>8.3600000000000012</v>
      </c>
      <c r="E5" s="106">
        <f>VLOOKUP(C5,Laguna2010,2,FALSE)</f>
        <v>8.3607699999999916</v>
      </c>
      <c r="F5" s="102"/>
      <c r="G5" s="107" t="s">
        <v>426</v>
      </c>
      <c r="H5" s="143">
        <f>(H4/(2*36))^(2/3)</f>
        <v>0.37105749654912867</v>
      </c>
      <c r="I5" s="102"/>
      <c r="J5" s="155" t="s">
        <v>252</v>
      </c>
      <c r="K5" s="154" t="str">
        <f>Evaluacion!G15</f>
        <v>-</v>
      </c>
      <c r="L5" s="156" t="e">
        <f>+IF(((29.868637497611*(K5^2))-(1962.29534204143*K5)+32203.655233416)&lt;0,"-",((29.868637497611*(K5^2))-(1962.29534204143*K5)+32203.655233416))</f>
        <v>#VALUE!</v>
      </c>
      <c r="R5" s="74">
        <v>1329.1</v>
      </c>
      <c r="S5" s="75">
        <v>1.339</v>
      </c>
      <c r="T5" s="75">
        <v>1.3460000000000001</v>
      </c>
      <c r="U5" s="75">
        <v>1.3520000000000001</v>
      </c>
      <c r="V5" s="75">
        <v>1.359</v>
      </c>
      <c r="W5" s="75">
        <v>1.3660000000000001</v>
      </c>
      <c r="X5" s="75">
        <v>1.3720000000000001</v>
      </c>
      <c r="Y5" s="75">
        <v>1.379</v>
      </c>
      <c r="Z5" s="75">
        <v>1.3859999999999999</v>
      </c>
      <c r="AA5" s="75">
        <v>1.3919999999999999</v>
      </c>
      <c r="AB5" s="75">
        <v>1.399</v>
      </c>
      <c r="AD5" s="74">
        <v>1315.1</v>
      </c>
      <c r="AE5" s="75">
        <v>1.42</v>
      </c>
      <c r="AF5" s="75">
        <f>AF4+$AC$5</f>
        <v>1.38</v>
      </c>
      <c r="AG5" s="75">
        <f t="shared" ref="AG5:AN13" si="0">AG4+$AC$5</f>
        <v>1.3839999999999999</v>
      </c>
      <c r="AH5" s="75">
        <f t="shared" si="0"/>
        <v>1.389</v>
      </c>
      <c r="AI5" s="75">
        <f t="shared" si="0"/>
        <v>1.393</v>
      </c>
      <c r="AJ5" s="75">
        <f t="shared" si="0"/>
        <v>7.3979999999999997</v>
      </c>
      <c r="AK5" s="75">
        <f t="shared" si="0"/>
        <v>1.4019999999999999</v>
      </c>
      <c r="AL5" s="75">
        <f t="shared" si="0"/>
        <v>1.407</v>
      </c>
      <c r="AM5" s="75">
        <f t="shared" si="0"/>
        <v>1.411</v>
      </c>
      <c r="AN5" s="75">
        <f t="shared" si="0"/>
        <v>1.4159999999999999</v>
      </c>
      <c r="AP5" s="74">
        <v>2170.1</v>
      </c>
      <c r="AQ5" s="75">
        <v>2.4E-2</v>
      </c>
      <c r="AR5" s="75">
        <v>2.6000000000000002E-2</v>
      </c>
      <c r="AS5" s="75">
        <v>2.8000000000000001E-2</v>
      </c>
      <c r="AT5" s="75">
        <v>0.03</v>
      </c>
      <c r="AU5" s="75">
        <v>3.2000000000000001E-2</v>
      </c>
      <c r="AV5" s="75">
        <v>3.4000000000000002E-2</v>
      </c>
      <c r="AW5" s="75">
        <v>3.6000000000000004E-2</v>
      </c>
      <c r="AX5" s="75">
        <v>3.7999999999999999E-2</v>
      </c>
      <c r="AY5" s="75">
        <v>0.04</v>
      </c>
      <c r="AZ5" s="75">
        <v>4.1999999999999996E-2</v>
      </c>
      <c r="BB5" s="74">
        <v>2146.1</v>
      </c>
      <c r="BC5" s="75">
        <v>8.9999999999999993E-3</v>
      </c>
      <c r="BD5" s="75">
        <v>9.0000000000000011E-3</v>
      </c>
      <c r="BE5" s="75">
        <v>9.0000000000000011E-3</v>
      </c>
      <c r="BF5" s="75">
        <v>0.01</v>
      </c>
      <c r="BG5" s="75">
        <v>0.01</v>
      </c>
      <c r="BH5" s="75">
        <v>1.0999999999999999E-2</v>
      </c>
      <c r="BI5" s="75">
        <v>1.0999999999999999E-2</v>
      </c>
      <c r="BJ5" s="75">
        <v>1.2E-2</v>
      </c>
      <c r="BK5" s="75">
        <v>1.2E-2</v>
      </c>
      <c r="BL5" s="75">
        <v>1.2E-2</v>
      </c>
      <c r="BN5" s="74">
        <v>1344.1</v>
      </c>
      <c r="BO5" s="75">
        <v>0.122</v>
      </c>
      <c r="BP5" s="75">
        <v>0.124</v>
      </c>
      <c r="BQ5" s="75">
        <v>0.126</v>
      </c>
      <c r="BR5" s="75">
        <v>0.129</v>
      </c>
      <c r="BS5" s="75">
        <v>0.13100000000000001</v>
      </c>
      <c r="BT5" s="75">
        <v>0.13400000000000001</v>
      </c>
      <c r="BU5" s="75">
        <v>0.13600000000000001</v>
      </c>
      <c r="BV5" s="75">
        <v>0.13800000000000001</v>
      </c>
      <c r="BW5" s="75">
        <v>0.14100000000000001</v>
      </c>
      <c r="BX5" s="75">
        <v>0.14299999999999999</v>
      </c>
      <c r="BZ5" s="74">
        <v>330.1</v>
      </c>
      <c r="CA5" s="75">
        <v>6.8</v>
      </c>
      <c r="CB5" s="75">
        <v>7.5</v>
      </c>
      <c r="CC5" s="75">
        <v>8.1999999999999993</v>
      </c>
      <c r="CD5" s="75">
        <v>8.9</v>
      </c>
      <c r="CE5" s="75">
        <v>9.5</v>
      </c>
      <c r="CF5" s="75">
        <v>10.199999999999999</v>
      </c>
      <c r="CG5" s="75">
        <v>10.899999999999999</v>
      </c>
      <c r="CH5" s="75">
        <v>11.6</v>
      </c>
      <c r="CI5" s="75">
        <v>12.3</v>
      </c>
      <c r="CJ5" s="75">
        <v>12.899999999999999</v>
      </c>
      <c r="CL5" s="74">
        <v>330.2</v>
      </c>
      <c r="CM5" s="75">
        <v>69.040000000000006</v>
      </c>
      <c r="CN5" s="75">
        <v>69.069999999999993</v>
      </c>
      <c r="CO5" s="75">
        <v>69.09</v>
      </c>
      <c r="CP5" s="75">
        <v>69.12</v>
      </c>
      <c r="CQ5" s="75">
        <v>69.14</v>
      </c>
      <c r="CR5" s="77">
        <v>69.17</v>
      </c>
      <c r="CS5" s="77">
        <v>69.2</v>
      </c>
      <c r="CT5" s="77">
        <v>69.22</v>
      </c>
      <c r="CU5" s="77">
        <v>69.25</v>
      </c>
      <c r="CV5" s="77">
        <v>69.27</v>
      </c>
      <c r="CX5" s="85">
        <v>790.2</v>
      </c>
      <c r="CY5" s="86">
        <v>2.5000000000000001E-2</v>
      </c>
      <c r="CZ5" s="86">
        <v>2.7E-2</v>
      </c>
      <c r="DA5" s="86">
        <v>2.8000000000000001E-2</v>
      </c>
      <c r="DB5" s="86">
        <v>2.9000000000000001E-2</v>
      </c>
      <c r="DC5" s="86">
        <v>3.1E-2</v>
      </c>
      <c r="DD5" s="86">
        <v>3.2000000000000001E-2</v>
      </c>
      <c r="DE5" s="86">
        <v>3.3000000000000002E-2</v>
      </c>
      <c r="DF5" s="86">
        <v>3.5000000000000003E-2</v>
      </c>
      <c r="DG5" s="86">
        <v>3.5999999999999997E-2</v>
      </c>
      <c r="DH5" s="86">
        <v>3.7999999999999999E-2</v>
      </c>
      <c r="DJ5" s="81">
        <v>785.2</v>
      </c>
      <c r="DK5" s="87">
        <v>2E-3</v>
      </c>
      <c r="DL5" s="87">
        <v>2E-3</v>
      </c>
      <c r="DM5" s="87">
        <v>2E-3</v>
      </c>
      <c r="DN5" s="87">
        <v>2E-3</v>
      </c>
      <c r="DO5" s="87">
        <v>2E-3</v>
      </c>
      <c r="DP5" s="87">
        <v>2E-3</v>
      </c>
      <c r="DQ5" s="87">
        <v>2E-3</v>
      </c>
      <c r="DR5" s="87">
        <v>2E-3</v>
      </c>
      <c r="DS5" s="87">
        <v>2E-3</v>
      </c>
      <c r="DT5" s="87">
        <v>2E-3</v>
      </c>
      <c r="DV5" s="77">
        <v>1329.02</v>
      </c>
      <c r="DW5" s="77">
        <v>1.286</v>
      </c>
      <c r="DY5" s="77">
        <v>1315.02</v>
      </c>
      <c r="DZ5" s="77">
        <v>1.3839999999999999</v>
      </c>
      <c r="EB5" s="77">
        <v>2170.02</v>
      </c>
      <c r="EC5" s="75">
        <v>8.0000000000000002E-3</v>
      </c>
      <c r="EE5" s="75">
        <v>2146.02</v>
      </c>
      <c r="EF5" s="88">
        <v>6.0000000000000001E-3</v>
      </c>
      <c r="EH5" s="77">
        <v>1344.02</v>
      </c>
      <c r="EI5" s="75">
        <v>0.10199999999999999</v>
      </c>
      <c r="EJ5" s="75"/>
      <c r="EK5" s="75">
        <v>2171.02</v>
      </c>
      <c r="EL5" s="75">
        <v>1.976E-2</v>
      </c>
      <c r="EM5" s="75"/>
      <c r="EN5" s="75">
        <v>2149.02</v>
      </c>
      <c r="EO5" s="322">
        <v>1.516E-2</v>
      </c>
      <c r="EP5" s="75"/>
      <c r="EQ5" s="75">
        <v>1319.02</v>
      </c>
      <c r="ER5" s="75">
        <v>47.34</v>
      </c>
      <c r="ES5" s="75"/>
      <c r="ET5" s="75">
        <v>1345.02</v>
      </c>
      <c r="EU5" s="100">
        <v>0.02</v>
      </c>
      <c r="EV5" s="75">
        <f t="shared" ref="EV5:EV68" si="1">+EW5-EW4</f>
        <v>9.9999999999909051E-3</v>
      </c>
      <c r="EW5" s="75">
        <v>1335.02</v>
      </c>
      <c r="EX5" s="100">
        <v>7.1959999999999988</v>
      </c>
      <c r="EZ5" s="75">
        <v>330.02</v>
      </c>
      <c r="FA5" s="75">
        <v>68.59</v>
      </c>
      <c r="FB5" s="75">
        <v>1.4</v>
      </c>
      <c r="FD5" s="75">
        <v>100.02</v>
      </c>
      <c r="FE5" s="75">
        <v>8380</v>
      </c>
      <c r="FF5" s="75">
        <v>230</v>
      </c>
      <c r="FH5" s="77">
        <v>9.51</v>
      </c>
      <c r="FI5" s="77">
        <v>8.5295999999999705E-3</v>
      </c>
      <c r="FJ5" s="77">
        <v>2.1323999999999923E-5</v>
      </c>
      <c r="FL5" s="75">
        <v>779.02</v>
      </c>
      <c r="FM5" s="75">
        <v>0</v>
      </c>
      <c r="FN5" s="75">
        <v>0</v>
      </c>
      <c r="FP5" s="75">
        <v>37.24</v>
      </c>
      <c r="FQ5" s="75">
        <v>133.38999999999999</v>
      </c>
      <c r="FR5" s="75">
        <v>2489</v>
      </c>
      <c r="FS5" s="75">
        <v>37.229999999999997</v>
      </c>
      <c r="FT5" s="75">
        <v>423.64</v>
      </c>
      <c r="FU5" s="75">
        <v>7462</v>
      </c>
      <c r="FW5" s="75">
        <v>790.02</v>
      </c>
      <c r="FX5" s="89">
        <v>2E-3</v>
      </c>
      <c r="FY5" s="89"/>
      <c r="FZ5" s="90">
        <v>785.02</v>
      </c>
      <c r="GA5" s="91">
        <v>0</v>
      </c>
      <c r="GB5" s="89"/>
      <c r="GC5" s="75">
        <v>7.01</v>
      </c>
      <c r="GD5" s="75">
        <v>0.01</v>
      </c>
      <c r="GE5" s="75">
        <v>2.5299999999999998</v>
      </c>
      <c r="GF5" s="89"/>
      <c r="GG5" s="89"/>
    </row>
    <row r="6" spans="1:189" ht="18" customHeight="1" thickTop="1" thickBot="1" x14ac:dyDescent="0.35">
      <c r="A6" s="69"/>
      <c r="B6" s="108" t="s">
        <v>365</v>
      </c>
      <c r="C6" s="109">
        <v>1329.4</v>
      </c>
      <c r="D6" s="110">
        <f>VLOOKUP(C6,Necaxa,2,FALSE)</f>
        <v>14.436</v>
      </c>
      <c r="E6" s="106">
        <f>(VLOOKUP(C6,Necaxa2010,2,FALSE))/1000</f>
        <v>14.436000000000028</v>
      </c>
      <c r="F6" s="111" t="s">
        <v>373</v>
      </c>
      <c r="G6" s="112" t="s">
        <v>374</v>
      </c>
      <c r="H6" s="70">
        <f>+H5+323</f>
        <v>323.37105749654916</v>
      </c>
      <c r="I6" s="102"/>
      <c r="J6" s="157"/>
      <c r="K6" s="157"/>
      <c r="L6" s="157"/>
      <c r="R6" s="74">
        <v>1329.2</v>
      </c>
      <c r="S6" s="75">
        <v>1.4059999999999999</v>
      </c>
      <c r="T6" s="75">
        <v>1.4119999999999999</v>
      </c>
      <c r="U6" s="75">
        <v>1.419</v>
      </c>
      <c r="V6" s="75">
        <v>1.4259999999999999</v>
      </c>
      <c r="W6" s="75">
        <v>1.4319999999999999</v>
      </c>
      <c r="X6" s="75">
        <v>1.4390000000000001</v>
      </c>
      <c r="Y6" s="75">
        <v>1.4450000000000001</v>
      </c>
      <c r="Z6" s="75">
        <v>1.452</v>
      </c>
      <c r="AA6" s="75">
        <v>1.4590000000000001</v>
      </c>
      <c r="AB6" s="75">
        <v>1.4650000000000001</v>
      </c>
      <c r="AD6" s="74">
        <v>1315.2</v>
      </c>
      <c r="AE6" s="75">
        <v>1.4650000000000001</v>
      </c>
      <c r="AF6" s="75">
        <f t="shared" ref="AF6:AF13" si="2">AF5+$AC$5</f>
        <v>1.38</v>
      </c>
      <c r="AG6" s="75">
        <f t="shared" si="0"/>
        <v>1.3839999999999999</v>
      </c>
      <c r="AH6" s="75">
        <f t="shared" si="0"/>
        <v>1.389</v>
      </c>
      <c r="AI6" s="75">
        <f t="shared" si="0"/>
        <v>1.393</v>
      </c>
      <c r="AJ6" s="75">
        <f t="shared" si="0"/>
        <v>7.3979999999999997</v>
      </c>
      <c r="AK6" s="75">
        <f t="shared" si="0"/>
        <v>1.4019999999999999</v>
      </c>
      <c r="AL6" s="75">
        <f t="shared" si="0"/>
        <v>1.407</v>
      </c>
      <c r="AM6" s="75">
        <f t="shared" si="0"/>
        <v>1.411</v>
      </c>
      <c r="AN6" s="75">
        <f t="shared" si="0"/>
        <v>1.4159999999999999</v>
      </c>
      <c r="AP6" s="74">
        <v>2170.1999999999998</v>
      </c>
      <c r="AQ6" s="75">
        <v>4.3999999999999997E-2</v>
      </c>
      <c r="AR6" s="75">
        <v>4.5999999999999999E-2</v>
      </c>
      <c r="AS6" s="75">
        <v>4.8000000000000001E-2</v>
      </c>
      <c r="AT6" s="75">
        <v>0.05</v>
      </c>
      <c r="AU6" s="75">
        <v>5.2000000000000005E-2</v>
      </c>
      <c r="AV6" s="75">
        <v>5.4000000000000006E-2</v>
      </c>
      <c r="AW6" s="75">
        <v>5.6000000000000008E-2</v>
      </c>
      <c r="AX6" s="75">
        <v>5.7999999999999996E-2</v>
      </c>
      <c r="AY6" s="75">
        <v>0.06</v>
      </c>
      <c r="AZ6" s="75">
        <v>6.2E-2</v>
      </c>
      <c r="BB6" s="74">
        <v>2146.1999999999998</v>
      </c>
      <c r="BC6" s="75">
        <v>1.2999999999999999E-2</v>
      </c>
      <c r="BD6" s="75">
        <v>1.3000000000000001E-2</v>
      </c>
      <c r="BE6" s="75">
        <v>1.3000000000000001E-2</v>
      </c>
      <c r="BF6" s="75">
        <v>1.4E-2</v>
      </c>
      <c r="BG6" s="75">
        <v>1.4E-2</v>
      </c>
      <c r="BH6" s="75">
        <v>1.4999999999999999E-2</v>
      </c>
      <c r="BI6" s="75">
        <v>1.4999999999999999E-2</v>
      </c>
      <c r="BJ6" s="75">
        <v>1.4999999999999999E-2</v>
      </c>
      <c r="BK6" s="75">
        <v>1.6E-2</v>
      </c>
      <c r="BL6" s="75">
        <v>1.6E-2</v>
      </c>
      <c r="BN6" s="74">
        <v>1344.2</v>
      </c>
      <c r="BO6" s="75">
        <v>0.14599999999999999</v>
      </c>
      <c r="BP6" s="75">
        <v>0.14799999999999999</v>
      </c>
      <c r="BQ6" s="75">
        <v>0.15</v>
      </c>
      <c r="BR6" s="75">
        <v>0.153</v>
      </c>
      <c r="BS6" s="75">
        <v>0.155</v>
      </c>
      <c r="BT6" s="75">
        <v>0.158</v>
      </c>
      <c r="BU6" s="75">
        <v>0.16</v>
      </c>
      <c r="BV6" s="75">
        <v>0.16200000000000001</v>
      </c>
      <c r="BW6" s="75">
        <v>0.16500000000000001</v>
      </c>
      <c r="BX6" s="75">
        <v>0.16699999999999998</v>
      </c>
      <c r="BZ6" s="74">
        <v>330.2</v>
      </c>
      <c r="CA6" s="75">
        <v>13.6</v>
      </c>
      <c r="CB6" s="75">
        <v>14.3</v>
      </c>
      <c r="CC6" s="75">
        <v>15</v>
      </c>
      <c r="CD6" s="75">
        <v>15.7</v>
      </c>
      <c r="CE6" s="75">
        <v>16.3</v>
      </c>
      <c r="CF6" s="75">
        <v>17</v>
      </c>
      <c r="CG6" s="75">
        <v>17.7</v>
      </c>
      <c r="CH6" s="75">
        <v>18.399999999999999</v>
      </c>
      <c r="CI6" s="75">
        <v>19.100000000000001</v>
      </c>
      <c r="CJ6" s="75">
        <v>19.7</v>
      </c>
      <c r="CL6" s="74">
        <v>330.3</v>
      </c>
      <c r="CM6" s="75">
        <v>69.3</v>
      </c>
      <c r="CN6" s="75">
        <v>69.319999999999993</v>
      </c>
      <c r="CO6" s="75">
        <v>69.350000000000009</v>
      </c>
      <c r="CP6" s="75">
        <v>69.37</v>
      </c>
      <c r="CQ6" s="75">
        <v>69.400000000000006</v>
      </c>
      <c r="CR6" s="77">
        <v>69.42</v>
      </c>
      <c r="CS6" s="77">
        <v>69.45</v>
      </c>
      <c r="CT6" s="77">
        <v>69.47</v>
      </c>
      <c r="CU6" s="77">
        <v>69.5</v>
      </c>
      <c r="CV6" s="77">
        <v>69.52</v>
      </c>
      <c r="CX6" s="85">
        <v>790.3</v>
      </c>
      <c r="CY6" s="86">
        <v>3.9E-2</v>
      </c>
      <c r="CZ6" s="86">
        <v>0.04</v>
      </c>
      <c r="DA6" s="86">
        <v>4.2000000000000003E-2</v>
      </c>
      <c r="DB6" s="86">
        <v>4.2999999999999997E-2</v>
      </c>
      <c r="DC6" s="86">
        <v>4.4999999999999998E-2</v>
      </c>
      <c r="DD6" s="86">
        <v>4.5999999999999999E-2</v>
      </c>
      <c r="DE6" s="86">
        <v>4.7E-2</v>
      </c>
      <c r="DF6" s="86">
        <v>4.9000000000000002E-2</v>
      </c>
      <c r="DG6" s="86">
        <v>0.05</v>
      </c>
      <c r="DH6" s="86">
        <v>5.1999999999999998E-2</v>
      </c>
      <c r="DJ6" s="81">
        <v>785.3</v>
      </c>
      <c r="DK6" s="87">
        <v>3.0000000000000001E-3</v>
      </c>
      <c r="DL6" s="87">
        <v>3.0000000000000001E-3</v>
      </c>
      <c r="DM6" s="87">
        <v>3.0000000000000001E-3</v>
      </c>
      <c r="DN6" s="87">
        <v>3.0000000000000001E-3</v>
      </c>
      <c r="DO6" s="87">
        <v>3.0000000000000001E-3</v>
      </c>
      <c r="DP6" s="87">
        <v>3.0000000000000001E-3</v>
      </c>
      <c r="DQ6" s="87">
        <v>3.0000000000000001E-3</v>
      </c>
      <c r="DR6" s="87">
        <v>3.0000000000000001E-3</v>
      </c>
      <c r="DS6" s="87">
        <v>3.0000000000000001E-3</v>
      </c>
      <c r="DT6" s="87">
        <v>4.0000000000000001E-3</v>
      </c>
      <c r="DV6" s="77">
        <v>1329.03</v>
      </c>
      <c r="DW6" s="77">
        <v>1.292</v>
      </c>
      <c r="DY6" s="77">
        <v>1315.03</v>
      </c>
      <c r="DZ6" s="77">
        <v>1.389</v>
      </c>
      <c r="EB6" s="77">
        <v>2170.0300000000002</v>
      </c>
      <c r="EC6" s="75">
        <v>0.01</v>
      </c>
      <c r="EE6" s="75">
        <v>2146.0300000000002</v>
      </c>
      <c r="EF6" s="88">
        <v>6.0000000000000001E-3</v>
      </c>
      <c r="EH6" s="77">
        <v>1344.03</v>
      </c>
      <c r="EI6" s="75">
        <v>0.105</v>
      </c>
      <c r="EJ6" s="75"/>
      <c r="EK6" s="75">
        <v>2171.0300000000002</v>
      </c>
      <c r="EL6" s="75">
        <v>2.964E-2</v>
      </c>
      <c r="EM6" s="75"/>
      <c r="EN6" s="75">
        <v>2149.0300000000002</v>
      </c>
      <c r="EO6" s="322">
        <v>2.274E-2</v>
      </c>
      <c r="EP6" s="75"/>
      <c r="EQ6" s="75">
        <v>1319.03</v>
      </c>
      <c r="ER6" s="75">
        <v>71.010000000000005</v>
      </c>
      <c r="ES6" s="75"/>
      <c r="ET6" s="75">
        <v>1345.03</v>
      </c>
      <c r="EU6" s="100">
        <v>0.03</v>
      </c>
      <c r="EV6" s="75">
        <f t="shared" si="1"/>
        <v>9.9999999999909051E-3</v>
      </c>
      <c r="EW6" s="75">
        <v>1335.03</v>
      </c>
      <c r="EX6" s="100">
        <v>7.2094999999999985</v>
      </c>
      <c r="EZ6" s="75">
        <v>330.03</v>
      </c>
      <c r="FA6" s="75">
        <v>68.62</v>
      </c>
      <c r="FB6" s="75">
        <v>2</v>
      </c>
      <c r="FD6" s="75">
        <v>100.03</v>
      </c>
      <c r="FE6" s="75">
        <v>8445</v>
      </c>
      <c r="FF6" s="75">
        <v>345</v>
      </c>
      <c r="FH6" s="77">
        <v>9.52</v>
      </c>
      <c r="FI6" s="77">
        <v>1.7059199999999941E-2</v>
      </c>
      <c r="FJ6" s="77">
        <v>4.2647999999999846E-5</v>
      </c>
      <c r="FL6" s="75">
        <v>779.03</v>
      </c>
      <c r="FM6" s="75">
        <v>0</v>
      </c>
      <c r="FN6" s="75">
        <v>0</v>
      </c>
      <c r="FP6" s="75">
        <v>37.25</v>
      </c>
      <c r="FQ6" s="75">
        <v>133.66</v>
      </c>
      <c r="FR6" s="75">
        <v>2493</v>
      </c>
      <c r="FS6" s="75">
        <v>37.24</v>
      </c>
      <c r="FT6" s="75">
        <v>424.29</v>
      </c>
      <c r="FU6" s="75">
        <v>7473</v>
      </c>
      <c r="FW6" s="75">
        <v>790.03</v>
      </c>
      <c r="FX6" s="89">
        <v>4.0000000000000001E-3</v>
      </c>
      <c r="FY6" s="89"/>
      <c r="FZ6" s="90">
        <v>785.03</v>
      </c>
      <c r="GA6" s="91">
        <v>0</v>
      </c>
      <c r="GB6" s="89"/>
      <c r="GC6" s="75">
        <v>7.02</v>
      </c>
      <c r="GD6" s="75">
        <v>0.01</v>
      </c>
      <c r="GE6" s="75">
        <v>2.57</v>
      </c>
      <c r="GF6" s="89"/>
      <c r="GG6" s="89"/>
    </row>
    <row r="7" spans="1:189" ht="18" customHeight="1" thickTop="1" thickBot="1" x14ac:dyDescent="0.35">
      <c r="A7" s="69"/>
      <c r="B7" s="108" t="s">
        <v>368</v>
      </c>
      <c r="C7" s="109">
        <v>1360.18</v>
      </c>
      <c r="D7" s="110">
        <f>VLOOKUP(C7,Nexapa,2,FALSE)</f>
        <v>12.75</v>
      </c>
      <c r="E7" s="106">
        <f>VLOOKUP(C7,Nexapa2010,2,FALSE)</f>
        <v>12.749299999999995</v>
      </c>
      <c r="F7" s="113">
        <f>IF(ISNUMBER((2/3)*((SQRT(2*9.81))*0.63*30*(C7-1360)^(1.5))),((2/3)*((SQRT(2*9.81))*0.63*30*(C7-1360)^(1.5))),"-")</f>
        <v>4.2621507291999059</v>
      </c>
      <c r="G7" s="106"/>
      <c r="H7" s="114"/>
      <c r="I7" s="114"/>
      <c r="J7" s="363" t="s">
        <v>254</v>
      </c>
      <c r="K7" s="364"/>
      <c r="L7" s="365"/>
      <c r="M7" s="170"/>
      <c r="R7" s="74">
        <v>1329.3</v>
      </c>
      <c r="S7" s="75">
        <v>1.472</v>
      </c>
      <c r="T7" s="75">
        <v>1.4790000000000001</v>
      </c>
      <c r="U7" s="75">
        <v>1.4850000000000001</v>
      </c>
      <c r="V7" s="75">
        <v>1.492</v>
      </c>
      <c r="W7" s="75">
        <v>1.4990000000000001</v>
      </c>
      <c r="X7" s="75">
        <v>1.5049999999999999</v>
      </c>
      <c r="Y7" s="75">
        <v>1.512</v>
      </c>
      <c r="Z7" s="75">
        <v>1.5189999999999999</v>
      </c>
      <c r="AA7" s="75">
        <v>1.5249999999999999</v>
      </c>
      <c r="AB7" s="75">
        <v>1.532</v>
      </c>
      <c r="AD7" s="74">
        <v>1315.3</v>
      </c>
      <c r="AE7" s="75">
        <v>1.51</v>
      </c>
      <c r="AF7" s="75">
        <f t="shared" si="2"/>
        <v>1.38</v>
      </c>
      <c r="AG7" s="75">
        <f t="shared" si="0"/>
        <v>1.3839999999999999</v>
      </c>
      <c r="AH7" s="75">
        <f t="shared" si="0"/>
        <v>1.389</v>
      </c>
      <c r="AI7" s="75">
        <f t="shared" si="0"/>
        <v>1.393</v>
      </c>
      <c r="AJ7" s="75">
        <f t="shared" si="0"/>
        <v>7.3979999999999997</v>
      </c>
      <c r="AK7" s="75">
        <f t="shared" si="0"/>
        <v>1.4019999999999999</v>
      </c>
      <c r="AL7" s="75">
        <f t="shared" si="0"/>
        <v>1.407</v>
      </c>
      <c r="AM7" s="75">
        <f t="shared" si="0"/>
        <v>1.411</v>
      </c>
      <c r="AN7" s="75">
        <f t="shared" si="0"/>
        <v>1.4159999999999999</v>
      </c>
      <c r="AP7" s="74">
        <v>2170.3000000000002</v>
      </c>
      <c r="AQ7" s="75">
        <v>6.4000000000000001E-2</v>
      </c>
      <c r="AR7" s="75">
        <v>6.6000000000000003E-2</v>
      </c>
      <c r="AS7" s="75">
        <v>6.8000000000000005E-2</v>
      </c>
      <c r="AT7" s="75">
        <v>7.0000000000000007E-2</v>
      </c>
      <c r="AU7" s="75">
        <v>7.2000000000000008E-2</v>
      </c>
      <c r="AV7" s="75">
        <v>7.400000000000001E-2</v>
      </c>
      <c r="AW7" s="75">
        <v>7.6000000000000012E-2</v>
      </c>
      <c r="AX7" s="75">
        <v>7.8E-2</v>
      </c>
      <c r="AY7" s="75">
        <v>0.08</v>
      </c>
      <c r="AZ7" s="75">
        <v>8.2000000000000003E-2</v>
      </c>
      <c r="BB7" s="74">
        <v>2146.3000000000002</v>
      </c>
      <c r="BC7" s="75">
        <v>1.6E-2</v>
      </c>
      <c r="BD7" s="75">
        <v>1.6E-2</v>
      </c>
      <c r="BE7" s="75">
        <v>1.7000000000000001E-2</v>
      </c>
      <c r="BF7" s="75">
        <v>1.8000000000000002E-2</v>
      </c>
      <c r="BG7" s="75">
        <v>1.8000000000000002E-2</v>
      </c>
      <c r="BH7" s="75">
        <v>1.9E-2</v>
      </c>
      <c r="BI7" s="75">
        <v>1.9E-2</v>
      </c>
      <c r="BJ7" s="75">
        <v>1.9E-2</v>
      </c>
      <c r="BK7" s="75">
        <v>0.02</v>
      </c>
      <c r="BL7" s="75">
        <v>0.02</v>
      </c>
      <c r="BN7" s="74">
        <v>1344.3</v>
      </c>
      <c r="BO7" s="75">
        <v>0.17</v>
      </c>
      <c r="BP7" s="75">
        <v>0.17199999999999999</v>
      </c>
      <c r="BQ7" s="75">
        <v>0.17399999999999999</v>
      </c>
      <c r="BR7" s="75">
        <v>0.17699999999999999</v>
      </c>
      <c r="BS7" s="75">
        <v>0.17899999999999999</v>
      </c>
      <c r="BT7" s="75">
        <v>0.182</v>
      </c>
      <c r="BU7" s="75">
        <v>0.184</v>
      </c>
      <c r="BV7" s="75">
        <v>0.186</v>
      </c>
      <c r="BW7" s="75">
        <v>0.189</v>
      </c>
      <c r="BX7" s="75">
        <v>0.19099999999999998</v>
      </c>
      <c r="BZ7" s="74">
        <v>330.3</v>
      </c>
      <c r="CA7" s="75">
        <v>20.399999999999999</v>
      </c>
      <c r="CB7" s="75">
        <v>21.1</v>
      </c>
      <c r="CC7" s="75">
        <v>21.8</v>
      </c>
      <c r="CD7" s="75">
        <v>22.5</v>
      </c>
      <c r="CE7" s="75">
        <v>23.200000000000003</v>
      </c>
      <c r="CF7" s="75">
        <v>23.8</v>
      </c>
      <c r="CG7" s="75">
        <v>24.5</v>
      </c>
      <c r="CH7" s="75">
        <v>25.2</v>
      </c>
      <c r="CI7" s="75">
        <v>25.900000000000002</v>
      </c>
      <c r="CJ7" s="75">
        <v>26.6</v>
      </c>
      <c r="CL7" s="74">
        <v>330.4</v>
      </c>
      <c r="CM7" s="75">
        <v>69.55</v>
      </c>
      <c r="CN7" s="75">
        <v>69.569999999999993</v>
      </c>
      <c r="CO7" s="75">
        <v>69.600000000000009</v>
      </c>
      <c r="CP7" s="75">
        <v>69.62</v>
      </c>
      <c r="CQ7" s="75">
        <v>69.650000000000006</v>
      </c>
      <c r="CR7" s="77">
        <v>69.67</v>
      </c>
      <c r="CS7" s="77">
        <v>69.7</v>
      </c>
      <c r="CT7" s="77">
        <v>69.72</v>
      </c>
      <c r="CU7" s="77">
        <v>69.75</v>
      </c>
      <c r="CV7" s="77">
        <v>69.77</v>
      </c>
      <c r="CX7" s="85">
        <v>790.4</v>
      </c>
      <c r="CY7" s="86">
        <v>5.2999999999999999E-2</v>
      </c>
      <c r="CZ7" s="86">
        <v>5.5E-2</v>
      </c>
      <c r="DA7" s="86">
        <v>5.6000000000000001E-2</v>
      </c>
      <c r="DB7" s="86">
        <v>5.8000000000000003E-2</v>
      </c>
      <c r="DC7" s="86">
        <v>5.8999999999999997E-2</v>
      </c>
      <c r="DD7" s="86">
        <v>6.0999999999999999E-2</v>
      </c>
      <c r="DE7" s="86">
        <v>6.2E-2</v>
      </c>
      <c r="DF7" s="86">
        <v>6.4000000000000001E-2</v>
      </c>
      <c r="DG7" s="86">
        <v>6.5000000000000002E-2</v>
      </c>
      <c r="DH7" s="86">
        <v>6.7000000000000004E-2</v>
      </c>
      <c r="DJ7" s="81">
        <v>785.4</v>
      </c>
      <c r="DK7" s="87">
        <v>4.0000000000000001E-3</v>
      </c>
      <c r="DL7" s="87">
        <v>4.0000000000000001E-3</v>
      </c>
      <c r="DM7" s="87">
        <v>4.0000000000000001E-3</v>
      </c>
      <c r="DN7" s="87">
        <v>4.0000000000000001E-3</v>
      </c>
      <c r="DO7" s="87">
        <v>4.0000000000000001E-3</v>
      </c>
      <c r="DP7" s="87">
        <v>4.0000000000000001E-3</v>
      </c>
      <c r="DQ7" s="87">
        <v>4.0000000000000001E-3</v>
      </c>
      <c r="DR7" s="87">
        <v>4.0000000000000001E-3</v>
      </c>
      <c r="DS7" s="87">
        <v>5.0000000000000001E-3</v>
      </c>
      <c r="DT7" s="87">
        <v>5.0000000000000001E-3</v>
      </c>
      <c r="DV7" s="77">
        <v>1329.04</v>
      </c>
      <c r="DW7" s="77">
        <v>1.2989999999999999</v>
      </c>
      <c r="DY7" s="77">
        <v>1315.04</v>
      </c>
      <c r="DZ7" s="77">
        <v>1.393</v>
      </c>
      <c r="EB7" s="77">
        <v>2170.04</v>
      </c>
      <c r="EC7" s="75">
        <v>1.2E-2</v>
      </c>
      <c r="EE7" s="75">
        <v>2146.04</v>
      </c>
      <c r="EF7" s="88">
        <v>6.0000000000000001E-3</v>
      </c>
      <c r="EH7" s="77">
        <v>1344.04</v>
      </c>
      <c r="EI7" s="75">
        <v>0.107</v>
      </c>
      <c r="EJ7" s="75"/>
      <c r="EK7" s="75">
        <v>2171.04</v>
      </c>
      <c r="EL7" s="75">
        <v>3.952E-2</v>
      </c>
      <c r="EM7" s="75"/>
      <c r="EN7" s="75">
        <v>2149.04</v>
      </c>
      <c r="EO7" s="322">
        <v>3.032E-2</v>
      </c>
      <c r="EP7" s="75"/>
      <c r="EQ7" s="75">
        <v>1319.04</v>
      </c>
      <c r="ER7" s="75">
        <v>94.68</v>
      </c>
      <c r="ES7" s="75"/>
      <c r="ET7" s="75">
        <v>1345.04</v>
      </c>
      <c r="EU7" s="100">
        <v>0.04</v>
      </c>
      <c r="EV7" s="75">
        <f t="shared" si="1"/>
        <v>9.9999999999909051E-3</v>
      </c>
      <c r="EW7" s="75">
        <v>1335.04</v>
      </c>
      <c r="EX7" s="100">
        <v>7.2229999999999981</v>
      </c>
      <c r="EZ7" s="75">
        <v>330.04</v>
      </c>
      <c r="FA7" s="75">
        <v>68.64</v>
      </c>
      <c r="FB7" s="75">
        <v>2.7</v>
      </c>
      <c r="FD7" s="75">
        <v>100.04</v>
      </c>
      <c r="FE7" s="75">
        <v>8510</v>
      </c>
      <c r="FF7" s="75">
        <v>460</v>
      </c>
      <c r="FH7" s="77">
        <v>9.5299999999999994</v>
      </c>
      <c r="FI7" s="77">
        <v>2.5588799999999912E-2</v>
      </c>
      <c r="FJ7" s="77">
        <v>6.397199999999976E-5</v>
      </c>
      <c r="FL7" s="75">
        <v>779.04</v>
      </c>
      <c r="FM7" s="75">
        <v>0</v>
      </c>
      <c r="FN7" s="75">
        <v>0</v>
      </c>
      <c r="FP7" s="75">
        <v>37.26</v>
      </c>
      <c r="FQ7" s="75">
        <v>133.93</v>
      </c>
      <c r="FR7" s="75">
        <v>2496</v>
      </c>
      <c r="FS7" s="75">
        <v>37.25</v>
      </c>
      <c r="FT7" s="75">
        <v>424.94</v>
      </c>
      <c r="FU7" s="75">
        <v>7484</v>
      </c>
      <c r="FW7" s="75">
        <v>790.04</v>
      </c>
      <c r="FX7" s="89">
        <v>5.0000000000000001E-3</v>
      </c>
      <c r="FY7" s="89"/>
      <c r="FZ7" s="90">
        <v>785.04</v>
      </c>
      <c r="GA7" s="91">
        <v>0</v>
      </c>
      <c r="GB7" s="89"/>
      <c r="GC7" s="75">
        <v>7.03</v>
      </c>
      <c r="GD7" s="75">
        <v>0.01</v>
      </c>
      <c r="GE7" s="75">
        <v>2.6</v>
      </c>
      <c r="GF7" s="89"/>
      <c r="GG7" s="89"/>
    </row>
    <row r="8" spans="1:189" ht="18" customHeight="1" thickTop="1" thickBot="1" x14ac:dyDescent="0.35">
      <c r="A8" s="69"/>
      <c r="B8" s="115" t="s">
        <v>364</v>
      </c>
      <c r="C8" s="116">
        <v>1335.5</v>
      </c>
      <c r="D8" s="117">
        <f>VLOOKUP(C8,Tenango,2,FALSE)</f>
        <v>7.8440000000000003</v>
      </c>
      <c r="E8" s="106">
        <f>VLOOKUP(C8,Tenango2010,2,FALSE)</f>
        <v>7.8439999999999808</v>
      </c>
      <c r="F8" s="106"/>
      <c r="G8" s="106"/>
      <c r="H8" s="114"/>
      <c r="I8" s="114"/>
      <c r="J8" s="158" t="s">
        <v>253</v>
      </c>
      <c r="K8" s="159"/>
      <c r="L8" s="160">
        <f>+(-6.836702081*(K8^3))+(390.666266783*(K8^2))-(6718.736873142*K8)+36381.669868377</f>
        <v>36381.669868377001</v>
      </c>
      <c r="R8" s="74">
        <v>1329.4</v>
      </c>
      <c r="S8" s="75">
        <v>1.5389999999999999</v>
      </c>
      <c r="T8" s="75">
        <v>1.5449999999999999</v>
      </c>
      <c r="U8" s="75">
        <v>1.552</v>
      </c>
      <c r="V8" s="75">
        <v>1.5589999999999999</v>
      </c>
      <c r="W8" s="75">
        <v>1.5649999999999999</v>
      </c>
      <c r="X8" s="75">
        <v>1.5720000000000001</v>
      </c>
      <c r="Y8" s="75">
        <v>1.579</v>
      </c>
      <c r="Z8" s="75">
        <v>1.585</v>
      </c>
      <c r="AA8" s="75">
        <v>1.5920000000000001</v>
      </c>
      <c r="AB8" s="75">
        <v>1.599</v>
      </c>
      <c r="AD8" s="74">
        <v>1315.4</v>
      </c>
      <c r="AE8" s="75">
        <v>1.5549999999999999</v>
      </c>
      <c r="AF8" s="75">
        <f t="shared" si="2"/>
        <v>1.38</v>
      </c>
      <c r="AG8" s="75">
        <f t="shared" si="0"/>
        <v>1.3839999999999999</v>
      </c>
      <c r="AH8" s="75">
        <f t="shared" si="0"/>
        <v>1.389</v>
      </c>
      <c r="AI8" s="75">
        <f t="shared" si="0"/>
        <v>1.393</v>
      </c>
      <c r="AJ8" s="75">
        <f t="shared" si="0"/>
        <v>7.3979999999999997</v>
      </c>
      <c r="AK8" s="75">
        <f t="shared" si="0"/>
        <v>1.4019999999999999</v>
      </c>
      <c r="AL8" s="75">
        <f t="shared" si="0"/>
        <v>1.407</v>
      </c>
      <c r="AM8" s="75">
        <f t="shared" si="0"/>
        <v>1.411</v>
      </c>
      <c r="AN8" s="75">
        <f t="shared" si="0"/>
        <v>1.4159999999999999</v>
      </c>
      <c r="AP8" s="74">
        <v>2170.4</v>
      </c>
      <c r="AQ8" s="75">
        <v>8.4000000000000005E-2</v>
      </c>
      <c r="AR8" s="75">
        <v>8.6000000000000007E-2</v>
      </c>
      <c r="AS8" s="75">
        <v>8.8000000000000009E-2</v>
      </c>
      <c r="AT8" s="75">
        <v>9.0000000000000011E-2</v>
      </c>
      <c r="AU8" s="75">
        <v>9.2000000000000012E-2</v>
      </c>
      <c r="AV8" s="75">
        <v>9.4000000000000014E-2</v>
      </c>
      <c r="AW8" s="75">
        <v>9.6000000000000016E-2</v>
      </c>
      <c r="AX8" s="75">
        <v>9.8000000000000004E-2</v>
      </c>
      <c r="AY8" s="75">
        <v>0.1</v>
      </c>
      <c r="AZ8" s="75">
        <v>0.10200000000000001</v>
      </c>
      <c r="BB8" s="74">
        <v>2146.4</v>
      </c>
      <c r="BC8" s="75">
        <v>0.02</v>
      </c>
      <c r="BD8" s="75">
        <v>0.02</v>
      </c>
      <c r="BE8" s="75">
        <v>2.1000000000000001E-2</v>
      </c>
      <c r="BF8" s="75">
        <v>2.1000000000000001E-2</v>
      </c>
      <c r="BG8" s="75">
        <v>2.1000000000000001E-2</v>
      </c>
      <c r="BH8" s="75">
        <v>2.3E-2</v>
      </c>
      <c r="BI8" s="75">
        <v>2.3E-2</v>
      </c>
      <c r="BJ8" s="75">
        <v>2.3E-2</v>
      </c>
      <c r="BK8" s="75">
        <v>2.3E-2</v>
      </c>
      <c r="BL8" s="75">
        <v>2.4E-2</v>
      </c>
      <c r="BN8" s="74">
        <v>1344.4</v>
      </c>
      <c r="BO8" s="75">
        <v>0.19400000000000001</v>
      </c>
      <c r="BP8" s="75">
        <v>0.19599999999999998</v>
      </c>
      <c r="BQ8" s="75">
        <v>0.19799999999999998</v>
      </c>
      <c r="BR8" s="75">
        <v>0.20099999999999998</v>
      </c>
      <c r="BS8" s="75">
        <v>0.20299999999999999</v>
      </c>
      <c r="BT8" s="75">
        <v>0.20599999999999999</v>
      </c>
      <c r="BU8" s="75">
        <v>0.20799999999999999</v>
      </c>
      <c r="BV8" s="75">
        <v>0.21</v>
      </c>
      <c r="BW8" s="75">
        <v>0.21299999999999999</v>
      </c>
      <c r="BX8" s="75">
        <v>0.21499999999999997</v>
      </c>
      <c r="BZ8" s="74">
        <v>330.4</v>
      </c>
      <c r="CA8" s="75">
        <v>27.2</v>
      </c>
      <c r="CB8" s="75">
        <v>27.900000000000002</v>
      </c>
      <c r="CC8" s="75">
        <v>28.6</v>
      </c>
      <c r="CD8" s="75">
        <v>29.3</v>
      </c>
      <c r="CE8" s="75">
        <v>30.000000000000004</v>
      </c>
      <c r="CF8" s="75">
        <v>30.6</v>
      </c>
      <c r="CG8" s="75">
        <v>31.3</v>
      </c>
      <c r="CH8" s="75">
        <v>32</v>
      </c>
      <c r="CI8" s="75">
        <v>32.700000000000003</v>
      </c>
      <c r="CJ8" s="75">
        <v>33.4</v>
      </c>
      <c r="CL8" s="74">
        <v>330.5</v>
      </c>
      <c r="CM8" s="75">
        <v>69.8</v>
      </c>
      <c r="CN8" s="75">
        <v>69.83</v>
      </c>
      <c r="CO8" s="75">
        <v>69.850000000000009</v>
      </c>
      <c r="CP8" s="75">
        <v>69.88000000000001</v>
      </c>
      <c r="CQ8" s="75">
        <v>69.900000000000006</v>
      </c>
      <c r="CR8" s="77">
        <v>69.930000000000007</v>
      </c>
      <c r="CS8" s="77">
        <v>69.95</v>
      </c>
      <c r="CT8" s="77">
        <v>69.98</v>
      </c>
      <c r="CU8" s="77">
        <v>70</v>
      </c>
      <c r="CV8" s="77">
        <v>70.03</v>
      </c>
      <c r="CX8" s="85">
        <v>790.5</v>
      </c>
      <c r="CY8" s="86">
        <v>6.8000000000000005E-2</v>
      </c>
      <c r="CZ8" s="86">
        <v>7.0000000000000007E-2</v>
      </c>
      <c r="DA8" s="86">
        <v>7.0999999999999994E-2</v>
      </c>
      <c r="DB8" s="86">
        <v>7.2999999999999995E-2</v>
      </c>
      <c r="DC8" s="86">
        <v>7.3999999999999996E-2</v>
      </c>
      <c r="DD8" s="86">
        <v>7.5999999999999998E-2</v>
      </c>
      <c r="DE8" s="86">
        <v>7.6999999999999999E-2</v>
      </c>
      <c r="DF8" s="86">
        <v>7.9000000000000001E-2</v>
      </c>
      <c r="DG8" s="86">
        <v>0.08</v>
      </c>
      <c r="DH8" s="86">
        <v>8.2000000000000003E-2</v>
      </c>
      <c r="DJ8" s="81">
        <v>785.5</v>
      </c>
      <c r="DK8" s="87">
        <v>5.0000000000000001E-3</v>
      </c>
      <c r="DL8" s="87">
        <v>5.0000000000000001E-3</v>
      </c>
      <c r="DM8" s="87">
        <v>5.0000000000000001E-3</v>
      </c>
      <c r="DN8" s="87">
        <v>5.0000000000000001E-3</v>
      </c>
      <c r="DO8" s="87">
        <v>5.0000000000000001E-3</v>
      </c>
      <c r="DP8" s="87">
        <v>6.0000000000000001E-3</v>
      </c>
      <c r="DQ8" s="87">
        <v>6.0000000000000001E-3</v>
      </c>
      <c r="DR8" s="87">
        <v>6.0000000000000001E-3</v>
      </c>
      <c r="DS8" s="87">
        <v>6.0000000000000001E-3</v>
      </c>
      <c r="DT8" s="87">
        <v>6.0000000000000001E-3</v>
      </c>
      <c r="DV8" s="77">
        <v>1329.05</v>
      </c>
      <c r="DW8" s="77">
        <v>1.306</v>
      </c>
      <c r="DY8" s="77">
        <v>1315.05</v>
      </c>
      <c r="DZ8" s="77">
        <v>1.3979999999999999</v>
      </c>
      <c r="EB8" s="77">
        <v>2170.0500000000002</v>
      </c>
      <c r="EC8" s="75">
        <v>1.4E-2</v>
      </c>
      <c r="EE8" s="75">
        <v>2146.0500000000002</v>
      </c>
      <c r="EF8" s="88">
        <v>7.0000000000000001E-3</v>
      </c>
      <c r="EH8" s="77">
        <v>1344.05</v>
      </c>
      <c r="EI8" s="75">
        <v>0.11</v>
      </c>
      <c r="EJ8" s="75"/>
      <c r="EK8" s="75">
        <v>2171.0500000000002</v>
      </c>
      <c r="EL8" s="75">
        <v>4.9399999999999999E-2</v>
      </c>
      <c r="EM8" s="75"/>
      <c r="EN8" s="75">
        <v>2149.0500000000002</v>
      </c>
      <c r="EO8" s="322">
        <v>3.7900000000000003E-2</v>
      </c>
      <c r="EP8" s="75"/>
      <c r="EQ8" s="75">
        <v>1319.05</v>
      </c>
      <c r="ER8" s="75">
        <v>118.35000000000001</v>
      </c>
      <c r="ES8" s="75"/>
      <c r="ET8" s="75">
        <v>1345.05</v>
      </c>
      <c r="EU8" s="100">
        <v>0.05</v>
      </c>
      <c r="EV8" s="75">
        <f t="shared" si="1"/>
        <v>9.9999999999909051E-3</v>
      </c>
      <c r="EW8" s="75">
        <v>1335.05</v>
      </c>
      <c r="EX8" s="100">
        <v>7.2364999999999977</v>
      </c>
      <c r="EZ8" s="75">
        <v>330.05</v>
      </c>
      <c r="FA8" s="75">
        <v>68.67</v>
      </c>
      <c r="FB8" s="75">
        <v>3.4</v>
      </c>
      <c r="FD8" s="75">
        <v>100.05</v>
      </c>
      <c r="FE8" s="75">
        <v>8575</v>
      </c>
      <c r="FF8" s="75">
        <v>575</v>
      </c>
      <c r="FH8" s="77">
        <v>9.5399999999999991</v>
      </c>
      <c r="FI8" s="77">
        <v>3.4118399999999882E-2</v>
      </c>
      <c r="FJ8" s="77">
        <v>8.5295999999999693E-5</v>
      </c>
      <c r="FL8" s="75">
        <v>779.05</v>
      </c>
      <c r="FM8" s="75">
        <v>0</v>
      </c>
      <c r="FN8" s="75">
        <v>0</v>
      </c>
      <c r="FP8" s="75">
        <v>37.270000000000003</v>
      </c>
      <c r="FQ8" s="75">
        <v>134.19999999999999</v>
      </c>
      <c r="FR8" s="75">
        <v>2500</v>
      </c>
      <c r="FS8" s="75">
        <v>37.26</v>
      </c>
      <c r="FT8" s="75">
        <v>425.6</v>
      </c>
      <c r="FU8" s="75">
        <v>7495</v>
      </c>
      <c r="FW8" s="75">
        <v>790.05</v>
      </c>
      <c r="FX8" s="89">
        <v>6.0000000000000001E-3</v>
      </c>
      <c r="FY8" s="89"/>
      <c r="FZ8" s="90">
        <v>785.05</v>
      </c>
      <c r="GA8" s="91">
        <v>0</v>
      </c>
      <c r="GB8" s="89"/>
      <c r="GC8" s="75">
        <v>7.04</v>
      </c>
      <c r="GD8" s="75">
        <v>0.01</v>
      </c>
      <c r="GE8" s="75">
        <v>2.63</v>
      </c>
      <c r="GF8" s="89"/>
      <c r="GG8" s="89"/>
    </row>
    <row r="9" spans="1:189" ht="18" customHeight="1" thickTop="1" thickBot="1" x14ac:dyDescent="0.35">
      <c r="A9" s="69"/>
      <c r="B9" s="118"/>
      <c r="C9" s="118"/>
      <c r="D9" s="106"/>
      <c r="E9" s="106"/>
      <c r="F9" s="106"/>
      <c r="G9"/>
      <c r="H9" s="102"/>
      <c r="I9" s="102"/>
      <c r="J9" s="161" t="s">
        <v>254</v>
      </c>
      <c r="K9" s="162">
        <f>Evaluacion!G16</f>
        <v>4.8400001525878906</v>
      </c>
      <c r="L9" s="163">
        <f>+(-0.026424145*(K9^6))+(1.575664627*(K9^5))-(37.661077537*(K9^4))+(455.177600406*(K9^3))-(2862.767411676*(K9^2))+(8939.898399899*K9)-10935.731528509</f>
        <v>57.750439796058345</v>
      </c>
      <c r="R9" s="74">
        <v>1329.5</v>
      </c>
      <c r="S9" s="75">
        <v>1.605</v>
      </c>
      <c r="T9" s="75">
        <v>1.6120000000000001</v>
      </c>
      <c r="U9" s="75">
        <v>1.619</v>
      </c>
      <c r="V9" s="75">
        <v>1.625</v>
      </c>
      <c r="W9" s="75">
        <v>1.6319999999999999</v>
      </c>
      <c r="X9" s="75">
        <v>1.639</v>
      </c>
      <c r="Y9" s="75">
        <v>1.645</v>
      </c>
      <c r="Z9" s="75">
        <v>1.6519999999999999</v>
      </c>
      <c r="AA9" s="75">
        <v>1.6579999999999999</v>
      </c>
      <c r="AB9" s="75">
        <v>1.665</v>
      </c>
      <c r="AD9" s="74">
        <v>1315.5</v>
      </c>
      <c r="AE9" s="75">
        <v>1.6</v>
      </c>
      <c r="AF9" s="75">
        <f t="shared" si="2"/>
        <v>1.38</v>
      </c>
      <c r="AG9" s="75">
        <f t="shared" si="0"/>
        <v>1.3839999999999999</v>
      </c>
      <c r="AH9" s="75">
        <f t="shared" si="0"/>
        <v>1.389</v>
      </c>
      <c r="AI9" s="75">
        <f t="shared" si="0"/>
        <v>1.393</v>
      </c>
      <c r="AJ9" s="75">
        <f t="shared" si="0"/>
        <v>7.3979999999999997</v>
      </c>
      <c r="AK9" s="75">
        <f t="shared" si="0"/>
        <v>1.4019999999999999</v>
      </c>
      <c r="AL9" s="75">
        <f t="shared" si="0"/>
        <v>1.407</v>
      </c>
      <c r="AM9" s="75">
        <f t="shared" si="0"/>
        <v>1.411</v>
      </c>
      <c r="AN9" s="75">
        <f t="shared" si="0"/>
        <v>1.4159999999999999</v>
      </c>
      <c r="AP9" s="74">
        <v>2170.5</v>
      </c>
      <c r="AQ9" s="75">
        <v>0.104</v>
      </c>
      <c r="AR9" s="75">
        <v>0.10600000000000001</v>
      </c>
      <c r="AS9" s="75">
        <v>0.10800000000000001</v>
      </c>
      <c r="AT9" s="75">
        <v>0.11000000000000001</v>
      </c>
      <c r="AU9" s="75">
        <v>0.11200000000000002</v>
      </c>
      <c r="AV9" s="75">
        <v>0.11400000000000002</v>
      </c>
      <c r="AW9" s="75">
        <v>0.11600000000000002</v>
      </c>
      <c r="AX9" s="75">
        <v>0.11800000000000001</v>
      </c>
      <c r="AY9" s="75">
        <v>0.12000000000000001</v>
      </c>
      <c r="AZ9" s="75">
        <v>0.12200000000000001</v>
      </c>
      <c r="BB9" s="74">
        <v>2146.5</v>
      </c>
      <c r="BC9" s="75">
        <v>2.4E-2</v>
      </c>
      <c r="BD9" s="75">
        <v>2.4E-2</v>
      </c>
      <c r="BE9" s="75">
        <v>2.5000000000000001E-2</v>
      </c>
      <c r="BF9" s="75">
        <v>2.5000000000000001E-2</v>
      </c>
      <c r="BG9" s="75">
        <v>2.5000000000000001E-2</v>
      </c>
      <c r="BH9" s="75">
        <v>2.5999999999999999E-2</v>
      </c>
      <c r="BI9" s="75">
        <v>2.5999999999999999E-2</v>
      </c>
      <c r="BJ9" s="75">
        <v>2.7E-2</v>
      </c>
      <c r="BK9" s="75">
        <v>2.7E-2</v>
      </c>
      <c r="BL9" s="75">
        <v>2.8000000000000001E-2</v>
      </c>
      <c r="BN9" s="74">
        <v>1344.5</v>
      </c>
      <c r="BO9" s="75">
        <v>0.218</v>
      </c>
      <c r="BP9" s="75">
        <v>0.21999999999999997</v>
      </c>
      <c r="BQ9" s="75">
        <v>0.22199999999999998</v>
      </c>
      <c r="BR9" s="75">
        <v>0.22499999999999998</v>
      </c>
      <c r="BS9" s="75">
        <v>0.22699999999999998</v>
      </c>
      <c r="BT9" s="75">
        <v>0.22999999999999998</v>
      </c>
      <c r="BU9" s="75">
        <v>0.23199999999999998</v>
      </c>
      <c r="BV9" s="75">
        <v>0.23399999999999999</v>
      </c>
      <c r="BW9" s="75">
        <v>0.23699999999999999</v>
      </c>
      <c r="BX9" s="75">
        <v>0.23899999999999996</v>
      </c>
      <c r="BZ9" s="74">
        <v>330.5</v>
      </c>
      <c r="CA9" s="75">
        <v>34.1</v>
      </c>
      <c r="CB9" s="75">
        <v>34.700000000000003</v>
      </c>
      <c r="CC9" s="75">
        <v>35.4</v>
      </c>
      <c r="CD9" s="75">
        <v>36.1</v>
      </c>
      <c r="CE9" s="75">
        <v>36.800000000000004</v>
      </c>
      <c r="CF9" s="75">
        <v>37.5</v>
      </c>
      <c r="CG9" s="75">
        <v>38.1</v>
      </c>
      <c r="CH9" s="75">
        <v>38.799999999999997</v>
      </c>
      <c r="CI9" s="75">
        <v>39.5</v>
      </c>
      <c r="CJ9" s="75">
        <v>40.199999999999996</v>
      </c>
      <c r="CL9" s="74">
        <v>330.6</v>
      </c>
      <c r="CM9" s="75">
        <v>70.05</v>
      </c>
      <c r="CN9" s="75">
        <v>70.08</v>
      </c>
      <c r="CO9" s="75">
        <v>70.100000000000009</v>
      </c>
      <c r="CP9" s="75">
        <v>70.13000000000001</v>
      </c>
      <c r="CQ9" s="75">
        <v>70.150000000000006</v>
      </c>
      <c r="CR9" s="77">
        <v>70.180000000000007</v>
      </c>
      <c r="CS9" s="77">
        <v>70.2</v>
      </c>
      <c r="CT9" s="77">
        <v>70.23</v>
      </c>
      <c r="CU9" s="77">
        <v>70.25</v>
      </c>
      <c r="CV9" s="77">
        <v>70.28</v>
      </c>
      <c r="CX9" s="85">
        <v>790.6</v>
      </c>
      <c r="CY9" s="86">
        <v>8.4000000000000005E-2</v>
      </c>
      <c r="CZ9" s="86">
        <v>8.5000000000000006E-2</v>
      </c>
      <c r="DA9" s="86">
        <v>8.6999999999999994E-2</v>
      </c>
      <c r="DB9" s="86">
        <v>8.7999999999999995E-2</v>
      </c>
      <c r="DC9" s="86">
        <v>0.09</v>
      </c>
      <c r="DD9" s="86">
        <v>9.0999999999999998E-2</v>
      </c>
      <c r="DE9" s="86">
        <v>9.2999999999999999E-2</v>
      </c>
      <c r="DF9" s="86">
        <v>9.5000000000000001E-2</v>
      </c>
      <c r="DG9" s="86">
        <v>9.6000000000000002E-2</v>
      </c>
      <c r="DH9" s="86">
        <v>9.8000000000000004E-2</v>
      </c>
      <c r="DJ9" s="81">
        <v>785.6</v>
      </c>
      <c r="DK9" s="87">
        <v>6.0000000000000001E-3</v>
      </c>
      <c r="DL9" s="87">
        <v>6.0000000000000001E-3</v>
      </c>
      <c r="DM9" s="87">
        <v>7.0000000000000001E-3</v>
      </c>
      <c r="DN9" s="87">
        <v>7.0000000000000001E-3</v>
      </c>
      <c r="DO9" s="87">
        <v>7.0000000000000001E-3</v>
      </c>
      <c r="DP9" s="87">
        <v>7.0000000000000001E-3</v>
      </c>
      <c r="DQ9" s="87">
        <v>7.0000000000000001E-3</v>
      </c>
      <c r="DR9" s="87">
        <v>7.0000000000000001E-3</v>
      </c>
      <c r="DS9" s="87">
        <v>7.0000000000000001E-3</v>
      </c>
      <c r="DT9" s="87">
        <v>8.0000000000000002E-3</v>
      </c>
      <c r="DV9" s="77">
        <v>1329.06</v>
      </c>
      <c r="DW9" s="77">
        <v>1.3120000000000001</v>
      </c>
      <c r="DY9" s="77">
        <v>1315.06</v>
      </c>
      <c r="DZ9" s="77">
        <v>1.4019999999999999</v>
      </c>
      <c r="EB9" s="77">
        <v>2170.06</v>
      </c>
      <c r="EC9" s="75">
        <v>1.6E-2</v>
      </c>
      <c r="EE9" s="75">
        <v>2146.06</v>
      </c>
      <c r="EF9" s="88">
        <v>7.0000000000000001E-3</v>
      </c>
      <c r="EH9" s="77">
        <v>1344.06</v>
      </c>
      <c r="EI9" s="75">
        <v>0.112</v>
      </c>
      <c r="EJ9" s="75"/>
      <c r="EK9" s="75">
        <v>2171.06</v>
      </c>
      <c r="EL9" s="75">
        <v>5.9279999999999999E-2</v>
      </c>
      <c r="EM9" s="75"/>
      <c r="EN9" s="75">
        <v>2149.06</v>
      </c>
      <c r="EO9" s="322">
        <v>4.5480000000000007E-2</v>
      </c>
      <c r="EP9" s="75"/>
      <c r="EQ9" s="75">
        <v>1319.06</v>
      </c>
      <c r="ER9" s="75">
        <v>142.02000000000001</v>
      </c>
      <c r="ES9" s="75"/>
      <c r="ET9" s="75">
        <v>1345.06</v>
      </c>
      <c r="EU9" s="100">
        <v>6.0000000000000005E-2</v>
      </c>
      <c r="EV9" s="75">
        <f t="shared" si="1"/>
        <v>9.9999999999909051E-3</v>
      </c>
      <c r="EW9" s="75">
        <v>1335.06</v>
      </c>
      <c r="EX9" s="100">
        <v>7.2499999999999973</v>
      </c>
      <c r="EZ9" s="75">
        <v>330.06</v>
      </c>
      <c r="FA9" s="75">
        <v>68.69</v>
      </c>
      <c r="FB9" s="75">
        <v>4.0999999999999996</v>
      </c>
      <c r="FD9" s="75">
        <v>100.06</v>
      </c>
      <c r="FE9" s="75">
        <v>8640</v>
      </c>
      <c r="FF9" s="75">
        <v>690</v>
      </c>
      <c r="FH9" s="77">
        <v>9.5500000000000007</v>
      </c>
      <c r="FI9" s="77">
        <v>4.2647999999999853E-2</v>
      </c>
      <c r="FJ9" s="77">
        <v>1.0661999999999961E-4</v>
      </c>
      <c r="FL9" s="75">
        <v>779.06</v>
      </c>
      <c r="FM9" s="75">
        <v>0</v>
      </c>
      <c r="FN9" s="75">
        <v>0</v>
      </c>
      <c r="FP9" s="75">
        <v>37.28</v>
      </c>
      <c r="FQ9" s="75">
        <v>134.47</v>
      </c>
      <c r="FR9" s="75">
        <v>2503</v>
      </c>
      <c r="FS9" s="75">
        <v>37.270000000000003</v>
      </c>
      <c r="FT9" s="75">
        <v>426.25</v>
      </c>
      <c r="FU9" s="75">
        <v>7506</v>
      </c>
      <c r="FW9" s="75">
        <v>790.06</v>
      </c>
      <c r="FX9" s="89">
        <v>7.0000000000000001E-3</v>
      </c>
      <c r="FY9" s="89"/>
      <c r="FZ9" s="90">
        <v>785.06</v>
      </c>
      <c r="GA9" s="91">
        <v>0</v>
      </c>
      <c r="GB9" s="89"/>
      <c r="GC9" s="75">
        <v>7.05</v>
      </c>
      <c r="GD9" s="75">
        <v>0.01</v>
      </c>
      <c r="GE9" s="75">
        <v>2.67</v>
      </c>
      <c r="GF9" s="89"/>
      <c r="GG9" s="89"/>
    </row>
    <row r="10" spans="1:189" ht="18" customHeight="1" thickTop="1" thickBot="1" x14ac:dyDescent="0.35">
      <c r="A10" s="69"/>
      <c r="B10" s="71" t="s">
        <v>370</v>
      </c>
      <c r="C10" s="71" t="s">
        <v>375</v>
      </c>
      <c r="D10" s="71" t="s">
        <v>376</v>
      </c>
      <c r="E10" s="67" t="s">
        <v>428</v>
      </c>
      <c r="F10" s="72" t="s">
        <v>448</v>
      </c>
      <c r="G10" s="67" t="s">
        <v>377</v>
      </c>
      <c r="H10" s="102"/>
      <c r="I10" s="102"/>
      <c r="J10" s="164" t="s">
        <v>265</v>
      </c>
      <c r="K10" s="165">
        <f>Evaluacion!G17</f>
        <v>1.7000000476837158</v>
      </c>
      <c r="L10" s="166">
        <f>+IF(((9.456697597*(K10^3))-(96.347038048*(K10^2))+(583.41748803*K10)-604.467842495)&lt;0,"-",((9.456697597*(K10^3))-(96.347038048*(K10^2))+(583.41748803*K10)-604.467842495))</f>
        <v>155.35971860019345</v>
      </c>
      <c r="R10" s="74">
        <v>1329.6</v>
      </c>
      <c r="S10" s="75">
        <v>1.6719999999999999</v>
      </c>
      <c r="T10" s="75">
        <v>1.6779999999999999</v>
      </c>
      <c r="U10" s="75">
        <v>1.85</v>
      </c>
      <c r="V10" s="75">
        <v>1.6919999999999999</v>
      </c>
      <c r="W10" s="75">
        <v>1.698</v>
      </c>
      <c r="X10" s="75">
        <v>1.7050000000000001</v>
      </c>
      <c r="Y10" s="75">
        <v>1.712</v>
      </c>
      <c r="Z10" s="75">
        <v>1.718</v>
      </c>
      <c r="AA10" s="75">
        <v>1.7250000000000001</v>
      </c>
      <c r="AB10" s="75">
        <v>1.732</v>
      </c>
      <c r="AD10" s="74">
        <v>1315.6</v>
      </c>
      <c r="AE10" s="75">
        <v>1.645</v>
      </c>
      <c r="AF10" s="75">
        <f t="shared" si="2"/>
        <v>1.38</v>
      </c>
      <c r="AG10" s="75">
        <f t="shared" si="0"/>
        <v>1.3839999999999999</v>
      </c>
      <c r="AH10" s="75">
        <f t="shared" si="0"/>
        <v>1.389</v>
      </c>
      <c r="AI10" s="75">
        <f t="shared" si="0"/>
        <v>1.393</v>
      </c>
      <c r="AJ10" s="75">
        <f t="shared" si="0"/>
        <v>7.3979999999999997</v>
      </c>
      <c r="AK10" s="75">
        <f t="shared" si="0"/>
        <v>1.4019999999999999</v>
      </c>
      <c r="AL10" s="75">
        <f t="shared" si="0"/>
        <v>1.407</v>
      </c>
      <c r="AM10" s="75">
        <f t="shared" si="0"/>
        <v>1.411</v>
      </c>
      <c r="AN10" s="75">
        <f t="shared" si="0"/>
        <v>1.4159999999999999</v>
      </c>
      <c r="AP10" s="74">
        <v>2170.6</v>
      </c>
      <c r="AQ10" s="75">
        <v>0.124</v>
      </c>
      <c r="AR10" s="75">
        <v>0.126</v>
      </c>
      <c r="AS10" s="75">
        <v>0.128</v>
      </c>
      <c r="AT10" s="75">
        <v>0.13</v>
      </c>
      <c r="AU10" s="75">
        <v>0.13200000000000001</v>
      </c>
      <c r="AV10" s="75">
        <v>0.13400000000000001</v>
      </c>
      <c r="AW10" s="75">
        <v>0.13600000000000001</v>
      </c>
      <c r="AX10" s="75">
        <v>0.13800000000000001</v>
      </c>
      <c r="AY10" s="75">
        <v>0.14000000000000001</v>
      </c>
      <c r="AZ10" s="75">
        <v>0.14200000000000002</v>
      </c>
      <c r="BB10" s="74">
        <v>2146.6</v>
      </c>
      <c r="BC10" s="75">
        <v>2.8000000000000001E-2</v>
      </c>
      <c r="BD10" s="75">
        <v>2.8000000000000001E-2</v>
      </c>
      <c r="BE10" s="75">
        <v>2.9000000000000001E-2</v>
      </c>
      <c r="BF10" s="75">
        <v>2.9000000000000001E-2</v>
      </c>
      <c r="BG10" s="75">
        <v>2.9000000000000001E-2</v>
      </c>
      <c r="BH10" s="75">
        <v>0.03</v>
      </c>
      <c r="BI10" s="75">
        <v>0.03</v>
      </c>
      <c r="BJ10" s="75">
        <v>3.1E-2</v>
      </c>
      <c r="BK10" s="75">
        <v>3.1E-2</v>
      </c>
      <c r="BL10" s="75">
        <v>3.1E-2</v>
      </c>
      <c r="BN10" s="74">
        <v>1344.6</v>
      </c>
      <c r="BO10" s="75">
        <v>0.24199999999999999</v>
      </c>
      <c r="BP10" s="75">
        <v>0.24399999999999997</v>
      </c>
      <c r="BQ10" s="75">
        <v>0.24599999999999997</v>
      </c>
      <c r="BR10" s="75">
        <v>0.24899999999999997</v>
      </c>
      <c r="BS10" s="75">
        <v>0.251</v>
      </c>
      <c r="BT10" s="75">
        <v>0.254</v>
      </c>
      <c r="BU10" s="75">
        <v>0.25600000000000001</v>
      </c>
      <c r="BV10" s="75">
        <v>0.25800000000000001</v>
      </c>
      <c r="BW10" s="75">
        <v>0.26100000000000001</v>
      </c>
      <c r="BX10" s="75">
        <v>0.26299999999999996</v>
      </c>
      <c r="BZ10" s="74">
        <v>330.6</v>
      </c>
      <c r="CA10" s="75">
        <v>40.9</v>
      </c>
      <c r="CB10" s="75">
        <v>41.5</v>
      </c>
      <c r="CC10" s="75">
        <v>42.199999999999996</v>
      </c>
      <c r="CD10" s="75">
        <v>42.9</v>
      </c>
      <c r="CE10" s="75">
        <v>43.6</v>
      </c>
      <c r="CF10" s="75">
        <v>44.3</v>
      </c>
      <c r="CG10" s="75">
        <v>44.9</v>
      </c>
      <c r="CH10" s="75">
        <v>45.599999999999994</v>
      </c>
      <c r="CI10" s="75">
        <v>46.3</v>
      </c>
      <c r="CJ10" s="75">
        <v>46.999999999999993</v>
      </c>
      <c r="CL10" s="74">
        <v>330.7</v>
      </c>
      <c r="CM10" s="75">
        <v>70.3</v>
      </c>
      <c r="CN10" s="75">
        <v>70.33</v>
      </c>
      <c r="CO10" s="75">
        <v>70.350000000000009</v>
      </c>
      <c r="CP10" s="75">
        <v>70.38000000000001</v>
      </c>
      <c r="CQ10" s="75">
        <v>70.400000000000006</v>
      </c>
      <c r="CR10" s="77">
        <v>70.430000000000007</v>
      </c>
      <c r="CS10" s="77">
        <v>70.460000000000008</v>
      </c>
      <c r="CT10" s="77">
        <v>70.48</v>
      </c>
      <c r="CU10" s="77">
        <v>70.510000000000005</v>
      </c>
      <c r="CV10" s="77">
        <v>70.53</v>
      </c>
      <c r="CX10" s="85">
        <v>790.7</v>
      </c>
      <c r="CY10" s="86">
        <v>0.1</v>
      </c>
      <c r="CZ10" s="86">
        <v>0.10100000000000001</v>
      </c>
      <c r="DA10" s="86">
        <v>0.10299999999999999</v>
      </c>
      <c r="DB10" s="86">
        <v>0.105</v>
      </c>
      <c r="DC10" s="86">
        <v>0.106</v>
      </c>
      <c r="DD10" s="86">
        <v>0.108</v>
      </c>
      <c r="DE10" s="86">
        <v>0.11</v>
      </c>
      <c r="DF10" s="86">
        <v>0.111</v>
      </c>
      <c r="DG10" s="86">
        <v>0.113</v>
      </c>
      <c r="DH10" s="86">
        <v>0.115</v>
      </c>
      <c r="DJ10" s="81">
        <v>785.7</v>
      </c>
      <c r="DK10" s="87">
        <v>8.0000000000000002E-3</v>
      </c>
      <c r="DL10" s="87">
        <v>8.0000000000000002E-3</v>
      </c>
      <c r="DM10" s="87">
        <v>8.0000000000000002E-3</v>
      </c>
      <c r="DN10" s="87">
        <v>8.0000000000000002E-3</v>
      </c>
      <c r="DO10" s="87">
        <v>8.0000000000000002E-3</v>
      </c>
      <c r="DP10" s="87">
        <v>8.9999999999999993E-3</v>
      </c>
      <c r="DQ10" s="87">
        <v>8.9999999999999993E-3</v>
      </c>
      <c r="DR10" s="87">
        <v>8.9999999999999993E-3</v>
      </c>
      <c r="DS10" s="87">
        <v>8.9999999999999993E-3</v>
      </c>
      <c r="DT10" s="87">
        <v>8.9999999999999993E-3</v>
      </c>
      <c r="DV10" s="77">
        <v>1329.07</v>
      </c>
      <c r="DW10" s="77">
        <v>1.319</v>
      </c>
      <c r="DY10" s="77">
        <v>1315.07</v>
      </c>
      <c r="DZ10" s="77">
        <v>1.407</v>
      </c>
      <c r="EB10" s="77">
        <v>2170.0700000000002</v>
      </c>
      <c r="EC10" s="75">
        <v>1.7999999999999999E-2</v>
      </c>
      <c r="EE10" s="75">
        <v>2146.0700000000002</v>
      </c>
      <c r="EF10" s="88">
        <v>8.0000000000000002E-3</v>
      </c>
      <c r="EH10" s="77">
        <v>1344.07</v>
      </c>
      <c r="EI10" s="75">
        <v>0.114</v>
      </c>
      <c r="EJ10" s="75"/>
      <c r="EK10" s="75">
        <v>2171.0700000000002</v>
      </c>
      <c r="EL10" s="75">
        <v>6.9159999999999999E-2</v>
      </c>
      <c r="EM10" s="75"/>
      <c r="EN10" s="75">
        <v>2149.0700000000002</v>
      </c>
      <c r="EO10" s="322">
        <v>5.306000000000001E-2</v>
      </c>
      <c r="EP10" s="75"/>
      <c r="EQ10" s="75">
        <v>1319.07</v>
      </c>
      <c r="ER10" s="75">
        <v>165.69</v>
      </c>
      <c r="ES10" s="75"/>
      <c r="ET10" s="75">
        <v>1345.07</v>
      </c>
      <c r="EU10" s="100">
        <v>7.0000000000000007E-2</v>
      </c>
      <c r="EV10" s="75">
        <f t="shared" si="1"/>
        <v>9.9999999999909051E-3</v>
      </c>
      <c r="EW10" s="75">
        <v>1335.07</v>
      </c>
      <c r="EX10" s="100">
        <v>7.263499999999997</v>
      </c>
      <c r="EZ10" s="75">
        <v>330.07</v>
      </c>
      <c r="FA10" s="75">
        <v>68.72</v>
      </c>
      <c r="FB10" s="75">
        <v>4.8</v>
      </c>
      <c r="FD10" s="75">
        <v>100.07</v>
      </c>
      <c r="FE10" s="75">
        <v>8705</v>
      </c>
      <c r="FF10" s="75">
        <v>805</v>
      </c>
      <c r="FH10" s="77">
        <v>9.56</v>
      </c>
      <c r="FI10" s="77">
        <v>5.117759999999983E-2</v>
      </c>
      <c r="FJ10" s="77">
        <v>1.2794399999999955E-4</v>
      </c>
      <c r="FL10" s="75">
        <v>779.07</v>
      </c>
      <c r="FM10" s="75">
        <v>0</v>
      </c>
      <c r="FN10" s="75">
        <v>0</v>
      </c>
      <c r="FP10" s="75">
        <v>37.29</v>
      </c>
      <c r="FQ10" s="75">
        <v>134.74</v>
      </c>
      <c r="FR10" s="75">
        <v>2507</v>
      </c>
      <c r="FS10" s="75">
        <v>37.28</v>
      </c>
      <c r="FT10" s="75">
        <v>426.9</v>
      </c>
      <c r="FU10" s="75">
        <v>7517</v>
      </c>
      <c r="FW10" s="75">
        <v>790.07</v>
      </c>
      <c r="FX10" s="89">
        <v>8.9999999999999993E-3</v>
      </c>
      <c r="FY10" s="89"/>
      <c r="FZ10" s="90">
        <v>785.07</v>
      </c>
      <c r="GA10" s="91">
        <v>1E-3</v>
      </c>
      <c r="GB10" s="89"/>
      <c r="GC10" s="75">
        <v>7.06</v>
      </c>
      <c r="GD10" s="75">
        <v>0.01</v>
      </c>
      <c r="GE10" s="75">
        <v>2.7</v>
      </c>
      <c r="GF10" s="89"/>
      <c r="GG10" s="89"/>
    </row>
    <row r="11" spans="1:189" ht="18" customHeight="1" thickTop="1" thickBot="1" x14ac:dyDescent="0.35">
      <c r="A11" s="69"/>
      <c r="B11" s="103" t="s">
        <v>378</v>
      </c>
      <c r="C11" s="104">
        <v>799.67</v>
      </c>
      <c r="D11" s="119"/>
      <c r="E11" s="120">
        <f>VLOOKUP(C11,Soledad,2)</f>
        <v>5.9470000000000001</v>
      </c>
      <c r="F11" s="320">
        <v>2007700</v>
      </c>
      <c r="G11" s="121">
        <f>+F11/86400</f>
        <v>23.237268518518519</v>
      </c>
      <c r="H11" s="102"/>
      <c r="I11" s="144"/>
      <c r="J11" s="167"/>
      <c r="K11" s="167"/>
      <c r="L11" s="167"/>
      <c r="R11" s="74">
        <v>1329.7</v>
      </c>
      <c r="S11" s="75">
        <v>1.738</v>
      </c>
      <c r="T11" s="75">
        <v>1.7450000000000001</v>
      </c>
      <c r="U11" s="75">
        <v>1.752</v>
      </c>
      <c r="V11" s="75">
        <v>1.758</v>
      </c>
      <c r="W11" s="75">
        <v>1.7649999999999999</v>
      </c>
      <c r="X11" s="75">
        <v>1.772</v>
      </c>
      <c r="Y11" s="75">
        <v>1.778</v>
      </c>
      <c r="Z11" s="75">
        <v>1.7849999999999999</v>
      </c>
      <c r="AA11" s="75">
        <v>1.792</v>
      </c>
      <c r="AB11" s="75">
        <v>1.798</v>
      </c>
      <c r="AD11" s="74">
        <v>1315.7</v>
      </c>
      <c r="AE11" s="75">
        <v>1.69</v>
      </c>
      <c r="AF11" s="75">
        <f t="shared" si="2"/>
        <v>1.38</v>
      </c>
      <c r="AG11" s="75">
        <f t="shared" si="0"/>
        <v>1.3839999999999999</v>
      </c>
      <c r="AH11" s="75">
        <f t="shared" si="0"/>
        <v>1.389</v>
      </c>
      <c r="AI11" s="75">
        <f t="shared" si="0"/>
        <v>1.393</v>
      </c>
      <c r="AJ11" s="75">
        <f t="shared" si="0"/>
        <v>7.3979999999999997</v>
      </c>
      <c r="AK11" s="75">
        <f t="shared" si="0"/>
        <v>1.4019999999999999</v>
      </c>
      <c r="AL11" s="75">
        <f t="shared" si="0"/>
        <v>1.407</v>
      </c>
      <c r="AM11" s="75">
        <f t="shared" si="0"/>
        <v>1.411</v>
      </c>
      <c r="AN11" s="75">
        <f t="shared" si="0"/>
        <v>1.4159999999999999</v>
      </c>
      <c r="AP11" s="74">
        <v>2170.6999999999998</v>
      </c>
      <c r="AQ11" s="75">
        <v>0.14399999999999999</v>
      </c>
      <c r="AR11" s="75">
        <v>0.14599999999999999</v>
      </c>
      <c r="AS11" s="75">
        <v>0.14799999999999999</v>
      </c>
      <c r="AT11" s="75">
        <v>0.15</v>
      </c>
      <c r="AU11" s="75">
        <v>0.152</v>
      </c>
      <c r="AV11" s="75">
        <v>0.154</v>
      </c>
      <c r="AW11" s="75">
        <v>0.156</v>
      </c>
      <c r="AX11" s="75">
        <v>0.158</v>
      </c>
      <c r="AY11" s="75">
        <v>0.16</v>
      </c>
      <c r="AZ11" s="75">
        <v>0.16200000000000001</v>
      </c>
      <c r="BB11" s="74">
        <v>2146.6999999999998</v>
      </c>
      <c r="BC11" s="75">
        <v>3.2000000000000001E-2</v>
      </c>
      <c r="BD11" s="75">
        <v>3.2000000000000001E-2</v>
      </c>
      <c r="BE11" s="75">
        <v>3.3000000000000002E-2</v>
      </c>
      <c r="BF11" s="75">
        <v>3.3000000000000002E-2</v>
      </c>
      <c r="BG11" s="75">
        <v>3.3000000000000002E-2</v>
      </c>
      <c r="BH11" s="75">
        <v>3.4000000000000002E-2</v>
      </c>
      <c r="BI11" s="75">
        <v>3.4000000000000002E-2</v>
      </c>
      <c r="BJ11" s="75">
        <v>3.5000000000000003E-2</v>
      </c>
      <c r="BK11" s="75">
        <v>3.5000000000000003E-2</v>
      </c>
      <c r="BL11" s="75">
        <v>3.5000000000000003E-2</v>
      </c>
      <c r="BN11" s="74">
        <v>1344.7</v>
      </c>
      <c r="BO11" s="75">
        <v>0.26600000000000001</v>
      </c>
      <c r="BP11" s="75">
        <v>0.26799999999999996</v>
      </c>
      <c r="BQ11" s="75">
        <v>0.26999999999999996</v>
      </c>
      <c r="BR11" s="75">
        <v>0.27299999999999996</v>
      </c>
      <c r="BS11" s="75">
        <v>0.27500000000000002</v>
      </c>
      <c r="BT11" s="75">
        <v>0.27800000000000002</v>
      </c>
      <c r="BU11" s="75">
        <v>0.28000000000000003</v>
      </c>
      <c r="BV11" s="75">
        <v>0.28200000000000003</v>
      </c>
      <c r="BW11" s="75">
        <v>0.28500000000000003</v>
      </c>
      <c r="BX11" s="75">
        <v>0.28699999999999998</v>
      </c>
      <c r="BZ11" s="74">
        <v>330.7</v>
      </c>
      <c r="CA11" s="75">
        <v>47.699999999999996</v>
      </c>
      <c r="CB11" s="75">
        <v>48.4</v>
      </c>
      <c r="CC11" s="75">
        <v>48.999999999999993</v>
      </c>
      <c r="CD11" s="75">
        <v>49.699999999999996</v>
      </c>
      <c r="CE11" s="75">
        <v>50.4</v>
      </c>
      <c r="CF11" s="75">
        <v>51.099999999999994</v>
      </c>
      <c r="CG11" s="75">
        <v>51.8</v>
      </c>
      <c r="CH11" s="75">
        <v>52.3</v>
      </c>
      <c r="CI11" s="75">
        <v>53.099999999999994</v>
      </c>
      <c r="CJ11" s="75">
        <v>53.79999999999999</v>
      </c>
      <c r="CL11" s="74">
        <v>330.8</v>
      </c>
      <c r="CM11" s="75">
        <v>70.56</v>
      </c>
      <c r="CN11" s="75">
        <v>70.58</v>
      </c>
      <c r="CO11" s="75">
        <v>70.610000000000014</v>
      </c>
      <c r="CP11" s="75">
        <v>70.63000000000001</v>
      </c>
      <c r="CQ11" s="75">
        <v>70.660000000000011</v>
      </c>
      <c r="CR11" s="77">
        <v>70.680000000000007</v>
      </c>
      <c r="CS11" s="77">
        <v>70.710000000000008</v>
      </c>
      <c r="CT11" s="77">
        <v>70.73</v>
      </c>
      <c r="CU11" s="77">
        <v>70.760000000000005</v>
      </c>
      <c r="CV11" s="77">
        <v>70.78</v>
      </c>
      <c r="CX11" s="85">
        <v>790.8</v>
      </c>
      <c r="CY11" s="86">
        <v>0.11600000000000001</v>
      </c>
      <c r="CZ11" s="86">
        <v>0.11799999999999999</v>
      </c>
      <c r="DA11" s="86">
        <v>0.12</v>
      </c>
      <c r="DB11" s="86">
        <v>0.122</v>
      </c>
      <c r="DC11" s="86">
        <v>0.123</v>
      </c>
      <c r="DD11" s="86">
        <v>0.125</v>
      </c>
      <c r="DE11" s="86">
        <v>0.127</v>
      </c>
      <c r="DF11" s="86">
        <v>0.129</v>
      </c>
      <c r="DG11" s="86">
        <v>0.13</v>
      </c>
      <c r="DH11" s="86">
        <v>0.13200000000000001</v>
      </c>
      <c r="DJ11" s="81">
        <v>785.8</v>
      </c>
      <c r="DK11" s="87">
        <v>8.9999999999999993E-3</v>
      </c>
      <c r="DL11" s="87">
        <v>0.01</v>
      </c>
      <c r="DM11" s="87">
        <v>0.01</v>
      </c>
      <c r="DN11" s="87">
        <v>0.01</v>
      </c>
      <c r="DO11" s="87">
        <v>0.01</v>
      </c>
      <c r="DP11" s="87">
        <v>0.01</v>
      </c>
      <c r="DQ11" s="87">
        <v>0.01</v>
      </c>
      <c r="DR11" s="87">
        <v>1.0999999999999999E-2</v>
      </c>
      <c r="DS11" s="87">
        <v>1.0999999999999999E-2</v>
      </c>
      <c r="DT11" s="87">
        <v>1.0999999999999999E-2</v>
      </c>
      <c r="DV11" s="77">
        <v>1329.08</v>
      </c>
      <c r="DW11" s="77">
        <v>1.3260000000000001</v>
      </c>
      <c r="DY11" s="77">
        <v>1315.08</v>
      </c>
      <c r="DZ11" s="77">
        <v>1.411</v>
      </c>
      <c r="EB11" s="77">
        <v>2170.08</v>
      </c>
      <c r="EC11" s="75">
        <v>0.02</v>
      </c>
      <c r="EE11" s="75">
        <v>2146.08</v>
      </c>
      <c r="EF11" s="88">
        <v>8.0000000000000002E-3</v>
      </c>
      <c r="EH11" s="77">
        <v>1344.08</v>
      </c>
      <c r="EI11" s="75">
        <v>0.11700000000000001</v>
      </c>
      <c r="EJ11" s="75"/>
      <c r="EK11" s="75">
        <v>2171.08</v>
      </c>
      <c r="EL11" s="75">
        <v>7.9039999999999999E-2</v>
      </c>
      <c r="EM11" s="75"/>
      <c r="EN11" s="75">
        <v>2149.08</v>
      </c>
      <c r="EO11" s="322">
        <v>6.0640000000000013E-2</v>
      </c>
      <c r="EP11" s="75"/>
      <c r="EQ11" s="75">
        <v>1319.08</v>
      </c>
      <c r="ER11" s="75">
        <v>189.36</v>
      </c>
      <c r="ES11" s="75"/>
      <c r="ET11" s="75">
        <v>1345.08</v>
      </c>
      <c r="EU11" s="100">
        <v>0.08</v>
      </c>
      <c r="EV11" s="75">
        <f t="shared" si="1"/>
        <v>9.9999999999909051E-3</v>
      </c>
      <c r="EW11" s="75">
        <v>1335.08</v>
      </c>
      <c r="EX11" s="100">
        <v>7.2769999999999966</v>
      </c>
      <c r="EZ11" s="75">
        <v>330.08</v>
      </c>
      <c r="FA11" s="75">
        <v>68.739999999999995</v>
      </c>
      <c r="FB11" s="75">
        <v>5.4</v>
      </c>
      <c r="FD11" s="75">
        <v>100.08</v>
      </c>
      <c r="FE11" s="75">
        <v>8770</v>
      </c>
      <c r="FF11" s="75">
        <v>920</v>
      </c>
      <c r="FH11" s="77">
        <v>9.57</v>
      </c>
      <c r="FI11" s="77">
        <v>5.9707199999999801E-2</v>
      </c>
      <c r="FJ11" s="77">
        <v>1.4926799999999947E-4</v>
      </c>
      <c r="FL11" s="75">
        <v>779.08</v>
      </c>
      <c r="FM11" s="75">
        <v>0</v>
      </c>
      <c r="FN11" s="75">
        <v>0</v>
      </c>
      <c r="FP11" s="75">
        <v>37.299999999999997</v>
      </c>
      <c r="FQ11" s="75">
        <v>135.01</v>
      </c>
      <c r="FR11" s="75">
        <v>2511</v>
      </c>
      <c r="FS11" s="75">
        <v>37.29</v>
      </c>
      <c r="FT11" s="75">
        <v>427.55</v>
      </c>
      <c r="FU11" s="75">
        <v>7528</v>
      </c>
      <c r="FW11" s="75">
        <v>790.08</v>
      </c>
      <c r="FX11" s="89">
        <v>0.01</v>
      </c>
      <c r="FY11" s="89"/>
      <c r="FZ11" s="90">
        <v>785.08</v>
      </c>
      <c r="GA11" s="91">
        <v>1E-3</v>
      </c>
      <c r="GB11" s="89"/>
      <c r="GC11" s="75">
        <v>7.07</v>
      </c>
      <c r="GD11" s="75">
        <v>0.01</v>
      </c>
      <c r="GE11" s="75">
        <v>2.73</v>
      </c>
      <c r="GF11" s="89"/>
      <c r="GG11" s="89"/>
    </row>
    <row r="12" spans="1:189" ht="18" customHeight="1" thickTop="1" thickBot="1" x14ac:dyDescent="0.35">
      <c r="A12" s="69"/>
      <c r="B12" s="108" t="s">
        <v>379</v>
      </c>
      <c r="C12" s="109">
        <v>56.26</v>
      </c>
      <c r="D12" s="122">
        <f>IF(ISNUMBER(VLOOKUP(C12,Temascal,3,FALSE)),VLOOKUP(C12,Temascal,3,FALSE),"-")</f>
        <v>32268</v>
      </c>
      <c r="E12" s="123">
        <f>VLOOKUP(C12,Temascal,2,FALSE)</f>
        <v>3976.9</v>
      </c>
      <c r="F12" s="124"/>
      <c r="G12" s="125">
        <f>+F12/86400</f>
        <v>0</v>
      </c>
      <c r="H12" s="102"/>
      <c r="I12" s="144"/>
      <c r="J12" s="363" t="s">
        <v>441</v>
      </c>
      <c r="K12" s="364"/>
      <c r="L12" s="365"/>
      <c r="R12" s="74">
        <v>1329.8</v>
      </c>
      <c r="S12" s="75">
        <v>1.8049999999999999</v>
      </c>
      <c r="T12" s="75">
        <v>1.8120000000000001</v>
      </c>
      <c r="U12" s="75">
        <v>1.8180000000000001</v>
      </c>
      <c r="V12" s="75">
        <v>1.825</v>
      </c>
      <c r="W12" s="75">
        <v>1.8320000000000001</v>
      </c>
      <c r="X12" s="75">
        <v>1.8380000000000001</v>
      </c>
      <c r="Y12" s="75">
        <v>1.845</v>
      </c>
      <c r="Z12" s="75">
        <v>1.851</v>
      </c>
      <c r="AA12" s="75">
        <v>1.8580000000000001</v>
      </c>
      <c r="AB12" s="75">
        <v>1.865</v>
      </c>
      <c r="AD12" s="74">
        <v>1315.8</v>
      </c>
      <c r="AE12" s="75">
        <v>1.7350000000000001</v>
      </c>
      <c r="AF12" s="75">
        <f t="shared" si="2"/>
        <v>1.38</v>
      </c>
      <c r="AG12" s="75">
        <f t="shared" si="0"/>
        <v>1.3839999999999999</v>
      </c>
      <c r="AH12" s="75">
        <f t="shared" si="0"/>
        <v>1.389</v>
      </c>
      <c r="AI12" s="75">
        <f t="shared" si="0"/>
        <v>1.393</v>
      </c>
      <c r="AJ12" s="75">
        <f t="shared" si="0"/>
        <v>7.3979999999999997</v>
      </c>
      <c r="AK12" s="75">
        <f t="shared" si="0"/>
        <v>1.4019999999999999</v>
      </c>
      <c r="AL12" s="75">
        <f t="shared" si="0"/>
        <v>1.407</v>
      </c>
      <c r="AM12" s="75">
        <f t="shared" si="0"/>
        <v>1.411</v>
      </c>
      <c r="AN12" s="75">
        <f t="shared" si="0"/>
        <v>1.4159999999999999</v>
      </c>
      <c r="AP12" s="74">
        <v>2170.8000000000002</v>
      </c>
      <c r="AQ12" s="75">
        <v>0.16400000000000001</v>
      </c>
      <c r="AR12" s="75">
        <v>0.16599999999999998</v>
      </c>
      <c r="AS12" s="75">
        <v>0.16799999999999998</v>
      </c>
      <c r="AT12" s="75">
        <v>0.16999999999999998</v>
      </c>
      <c r="AU12" s="75">
        <v>0.17199999999999999</v>
      </c>
      <c r="AV12" s="75">
        <v>0.17299999999999999</v>
      </c>
      <c r="AW12" s="75">
        <v>0.17499999999999999</v>
      </c>
      <c r="AX12" s="75">
        <v>0.17699999999999999</v>
      </c>
      <c r="AY12" s="75">
        <v>0.17899999999999999</v>
      </c>
      <c r="AZ12" s="75">
        <v>0.18099999999999999</v>
      </c>
      <c r="BB12" s="74">
        <v>2146.8000000000002</v>
      </c>
      <c r="BC12" s="75">
        <v>3.5999999999999997E-2</v>
      </c>
      <c r="BD12" s="75">
        <v>3.6000000000000004E-2</v>
      </c>
      <c r="BE12" s="75">
        <v>3.7000000000000005E-2</v>
      </c>
      <c r="BF12" s="75">
        <v>3.7000000000000005E-2</v>
      </c>
      <c r="BG12" s="75">
        <v>3.7000000000000005E-2</v>
      </c>
      <c r="BH12" s="75">
        <v>3.8000000000000006E-2</v>
      </c>
      <c r="BI12" s="75">
        <v>3.8000000000000006E-2</v>
      </c>
      <c r="BJ12" s="75">
        <v>3.8000000000000006E-2</v>
      </c>
      <c r="BK12" s="75">
        <v>3.9000000000000007E-2</v>
      </c>
      <c r="BL12" s="75">
        <v>3.9000000000000007E-2</v>
      </c>
      <c r="BN12" s="74">
        <v>1344.8</v>
      </c>
      <c r="BO12" s="75">
        <v>0.28999999999999998</v>
      </c>
      <c r="BP12" s="75">
        <v>0.29199999999999998</v>
      </c>
      <c r="BQ12" s="75">
        <v>0.29399999999999998</v>
      </c>
      <c r="BR12" s="75">
        <v>0.29699999999999999</v>
      </c>
      <c r="BS12" s="75">
        <v>0.29900000000000004</v>
      </c>
      <c r="BT12" s="75">
        <v>0.30200000000000005</v>
      </c>
      <c r="BU12" s="75">
        <v>0.30400000000000005</v>
      </c>
      <c r="BV12" s="75">
        <v>0.30600000000000005</v>
      </c>
      <c r="BW12" s="75">
        <v>0.30900000000000005</v>
      </c>
      <c r="BX12" s="75">
        <v>0.311</v>
      </c>
      <c r="BZ12" s="74">
        <v>330.8</v>
      </c>
      <c r="CA12" s="75">
        <v>54.499999999999993</v>
      </c>
      <c r="CB12" s="75">
        <v>55.199999999999996</v>
      </c>
      <c r="CC12" s="75">
        <v>55.79999999999999</v>
      </c>
      <c r="CD12" s="75">
        <v>56.499999999999993</v>
      </c>
      <c r="CE12" s="75">
        <v>57.199999999999996</v>
      </c>
      <c r="CF12" s="75">
        <v>57.8</v>
      </c>
      <c r="CG12" s="75">
        <v>58.599999999999994</v>
      </c>
      <c r="CH12" s="75">
        <v>59.199999999999996</v>
      </c>
      <c r="CI12" s="75">
        <v>59.899999999999991</v>
      </c>
      <c r="CJ12" s="75">
        <v>60.599999999999987</v>
      </c>
      <c r="CL12" s="74">
        <v>330.9</v>
      </c>
      <c r="CM12" s="75">
        <v>70.81</v>
      </c>
      <c r="CN12" s="75">
        <v>70.83</v>
      </c>
      <c r="CO12" s="75">
        <v>70.860000000000014</v>
      </c>
      <c r="CP12" s="75">
        <v>70.88000000000001</v>
      </c>
      <c r="CQ12" s="75">
        <v>70.910000000000011</v>
      </c>
      <c r="CR12" s="77">
        <v>70.930000000000007</v>
      </c>
      <c r="CS12" s="77">
        <v>70.960000000000008</v>
      </c>
      <c r="CT12" s="77">
        <v>70.98</v>
      </c>
      <c r="CU12" s="77">
        <v>71.010000000000005</v>
      </c>
      <c r="CV12" s="77">
        <v>71.03</v>
      </c>
      <c r="CX12" s="85">
        <v>790.9</v>
      </c>
      <c r="CY12" s="86">
        <v>0.13400000000000001</v>
      </c>
      <c r="CZ12" s="86">
        <v>0.13600000000000001</v>
      </c>
      <c r="DA12" s="86">
        <v>0.13700000000000001</v>
      </c>
      <c r="DB12" s="86">
        <v>0.13900000000000001</v>
      </c>
      <c r="DC12" s="86">
        <v>0.14099999999999999</v>
      </c>
      <c r="DD12" s="86">
        <v>0.14299999999999999</v>
      </c>
      <c r="DE12" s="86">
        <v>0.14499999999999999</v>
      </c>
      <c r="DF12" s="86">
        <v>0.14599999999999999</v>
      </c>
      <c r="DG12" s="86">
        <v>0.14799999999999999</v>
      </c>
      <c r="DH12" s="86">
        <v>0.15</v>
      </c>
      <c r="DJ12" s="81">
        <v>785.9</v>
      </c>
      <c r="DK12" s="87">
        <v>1.0999999999999999E-2</v>
      </c>
      <c r="DL12" s="87">
        <v>1.0999999999999999E-2</v>
      </c>
      <c r="DM12" s="87">
        <v>1.2E-2</v>
      </c>
      <c r="DN12" s="87">
        <v>1.2E-2</v>
      </c>
      <c r="DO12" s="87">
        <v>1.2E-2</v>
      </c>
      <c r="DP12" s="87">
        <v>1.2E-2</v>
      </c>
      <c r="DQ12" s="87">
        <v>1.2E-2</v>
      </c>
      <c r="DR12" s="87">
        <v>1.2999999999999999E-2</v>
      </c>
      <c r="DS12" s="87">
        <v>1.2999999999999999E-2</v>
      </c>
      <c r="DT12" s="87">
        <v>1.2999999999999999E-2</v>
      </c>
      <c r="DV12" s="77">
        <v>1329.09</v>
      </c>
      <c r="DW12" s="77">
        <v>1.3320000000000001</v>
      </c>
      <c r="DY12" s="77">
        <v>1315.09</v>
      </c>
      <c r="DZ12" s="77">
        <v>1.4159999999999999</v>
      </c>
      <c r="EB12" s="77">
        <v>2170.09</v>
      </c>
      <c r="EC12" s="75">
        <v>2.1999999999999999E-2</v>
      </c>
      <c r="EE12" s="75">
        <v>2146.09</v>
      </c>
      <c r="EF12" s="88">
        <v>8.0000000000000002E-3</v>
      </c>
      <c r="EH12" s="77">
        <v>1344.09</v>
      </c>
      <c r="EI12" s="75">
        <v>0.11899999999999999</v>
      </c>
      <c r="EJ12" s="75"/>
      <c r="EK12" s="75">
        <v>2171.09</v>
      </c>
      <c r="EL12" s="75">
        <v>8.8919999999999999E-2</v>
      </c>
      <c r="EM12" s="75"/>
      <c r="EN12" s="75">
        <v>2149.09</v>
      </c>
      <c r="EO12" s="322">
        <v>6.8220000000000017E-2</v>
      </c>
      <c r="EP12" s="75"/>
      <c r="EQ12" s="75">
        <v>1319.09</v>
      </c>
      <c r="ER12" s="75">
        <v>213.03000000000003</v>
      </c>
      <c r="ES12" s="75"/>
      <c r="ET12" s="75">
        <v>1345.09</v>
      </c>
      <c r="EU12" s="100">
        <v>0.09</v>
      </c>
      <c r="EV12" s="75">
        <f t="shared" si="1"/>
        <v>9.9999999999909051E-3</v>
      </c>
      <c r="EW12" s="75">
        <v>1335.09</v>
      </c>
      <c r="EX12" s="100">
        <v>7.2904999999999962</v>
      </c>
      <c r="EZ12" s="75">
        <v>330.09</v>
      </c>
      <c r="FA12" s="75">
        <v>68.77</v>
      </c>
      <c r="FB12" s="75">
        <v>6.1</v>
      </c>
      <c r="FD12" s="75">
        <v>100.09</v>
      </c>
      <c r="FE12" s="75">
        <v>8835</v>
      </c>
      <c r="FF12" s="75">
        <v>1035</v>
      </c>
      <c r="FH12" s="77">
        <v>9.58</v>
      </c>
      <c r="FI12" s="77">
        <v>6.8236799999999764E-2</v>
      </c>
      <c r="FJ12" s="77">
        <v>1.7059199999999939E-4</v>
      </c>
      <c r="FL12" s="75">
        <v>779.09</v>
      </c>
      <c r="FM12" s="75">
        <v>0</v>
      </c>
      <c r="FN12" s="75">
        <v>0</v>
      </c>
      <c r="FP12" s="75">
        <v>37.31</v>
      </c>
      <c r="FQ12" s="75">
        <v>135.28</v>
      </c>
      <c r="FR12" s="75">
        <v>2514</v>
      </c>
      <c r="FS12" s="75">
        <v>37.299999999999997</v>
      </c>
      <c r="FT12" s="75">
        <v>428.2</v>
      </c>
      <c r="FU12" s="75">
        <v>7539</v>
      </c>
      <c r="FW12" s="75">
        <v>790.09</v>
      </c>
      <c r="FX12" s="89">
        <v>1.0999999999999999E-2</v>
      </c>
      <c r="FY12" s="89"/>
      <c r="FZ12" s="90">
        <v>785.09</v>
      </c>
      <c r="GA12" s="91">
        <v>1E-3</v>
      </c>
      <c r="GB12" s="89"/>
      <c r="GC12" s="75">
        <v>7.08</v>
      </c>
      <c r="GD12" s="75">
        <v>0.01</v>
      </c>
      <c r="GE12" s="75">
        <v>2.76</v>
      </c>
      <c r="GF12" s="89"/>
      <c r="GG12" s="89"/>
    </row>
    <row r="13" spans="1:189" ht="18" customHeight="1" thickTop="1" thickBot="1" x14ac:dyDescent="0.35">
      <c r="A13" s="69"/>
      <c r="B13" s="108" t="s">
        <v>380</v>
      </c>
      <c r="C13" s="126"/>
      <c r="D13" s="122" t="str">
        <f>IF(ISNUMBER(VLOOKUP(C13,Cerro,3,FALSE)),VLOOKUP(C13,Cerro,3,FALSE),("-"))</f>
        <v>-</v>
      </c>
      <c r="E13" s="123" t="e">
        <f>VLOOKUP(C13,Cerro,2,FALSE)</f>
        <v>#N/A</v>
      </c>
      <c r="F13" s="124"/>
      <c r="G13" s="125">
        <f t="shared" ref="G13:G14" si="3">+F13/86400</f>
        <v>0</v>
      </c>
      <c r="H13" s="102"/>
      <c r="I13" s="144"/>
      <c r="J13" s="158" t="s">
        <v>433</v>
      </c>
      <c r="K13" s="169">
        <f>Boletin!J165</f>
        <v>37.430000305175781</v>
      </c>
      <c r="L13" s="160">
        <f>+(-9.024970533*(K13^3))+(1122.541169524*(K13^2))-(45901.789525947*K13)+618845.587007614</f>
        <v>161.31830708624329</v>
      </c>
      <c r="R13" s="74">
        <v>1329.9</v>
      </c>
      <c r="S13" s="75">
        <v>1.871</v>
      </c>
      <c r="T13" s="75">
        <v>1.8779999999999999</v>
      </c>
      <c r="U13" s="75">
        <v>1.885</v>
      </c>
      <c r="V13" s="75">
        <v>1.891</v>
      </c>
      <c r="W13" s="75">
        <v>1.8979999999999999</v>
      </c>
      <c r="X13" s="75">
        <v>1.905</v>
      </c>
      <c r="Y13" s="75">
        <v>1.911</v>
      </c>
      <c r="Z13" s="75">
        <v>1.9179999999999999</v>
      </c>
      <c r="AA13" s="75">
        <v>1.925</v>
      </c>
      <c r="AB13" s="75">
        <v>1.931</v>
      </c>
      <c r="AD13" s="74">
        <v>1315.9</v>
      </c>
      <c r="AE13" s="75">
        <v>1.78</v>
      </c>
      <c r="AF13" s="75">
        <f t="shared" si="2"/>
        <v>1.38</v>
      </c>
      <c r="AG13" s="75">
        <f t="shared" si="0"/>
        <v>1.3839999999999999</v>
      </c>
      <c r="AH13" s="75">
        <f t="shared" si="0"/>
        <v>1.389</v>
      </c>
      <c r="AI13" s="75">
        <f t="shared" si="0"/>
        <v>1.393</v>
      </c>
      <c r="AJ13" s="75">
        <f t="shared" si="0"/>
        <v>7.3979999999999997</v>
      </c>
      <c r="AK13" s="75">
        <f t="shared" si="0"/>
        <v>1.4019999999999999</v>
      </c>
      <c r="AL13" s="75">
        <f t="shared" si="0"/>
        <v>1.407</v>
      </c>
      <c r="AM13" s="75">
        <f t="shared" si="0"/>
        <v>1.411</v>
      </c>
      <c r="AN13" s="75">
        <f t="shared" si="0"/>
        <v>1.4159999999999999</v>
      </c>
      <c r="AP13" s="74">
        <v>2170.9</v>
      </c>
      <c r="AQ13" s="75">
        <v>0.183</v>
      </c>
      <c r="AR13" s="75">
        <v>0.18499999999999997</v>
      </c>
      <c r="AS13" s="75">
        <v>0.18699999999999997</v>
      </c>
      <c r="AT13" s="75">
        <v>0.18899999999999997</v>
      </c>
      <c r="AU13" s="75">
        <v>0.19099999999999998</v>
      </c>
      <c r="AV13" s="75">
        <v>0.19299999999999998</v>
      </c>
      <c r="AW13" s="75">
        <v>0.19499999999999998</v>
      </c>
      <c r="AX13" s="75">
        <v>0.19699999999999998</v>
      </c>
      <c r="AY13" s="75">
        <v>0.19899999999999998</v>
      </c>
      <c r="AZ13" s="75">
        <v>0.20099999999999998</v>
      </c>
      <c r="BB13" s="74">
        <v>2146.9</v>
      </c>
      <c r="BC13" s="75">
        <v>0.04</v>
      </c>
      <c r="BD13" s="75">
        <v>4.0000000000000008E-2</v>
      </c>
      <c r="BE13" s="75">
        <v>4.0000000000000008E-2</v>
      </c>
      <c r="BF13" s="75">
        <v>4.1000000000000009E-2</v>
      </c>
      <c r="BG13" s="75">
        <v>4.1000000000000009E-2</v>
      </c>
      <c r="BH13" s="75">
        <v>4.200000000000001E-2</v>
      </c>
      <c r="BI13" s="75">
        <v>4.200000000000001E-2</v>
      </c>
      <c r="BJ13" s="75">
        <v>4.200000000000001E-2</v>
      </c>
      <c r="BK13" s="75">
        <v>4.300000000000001E-2</v>
      </c>
      <c r="BL13" s="75">
        <v>4.300000000000001E-2</v>
      </c>
      <c r="BN13" s="74">
        <v>1344.9</v>
      </c>
      <c r="BO13" s="75">
        <v>0.314</v>
      </c>
      <c r="BP13" s="75">
        <v>0.316</v>
      </c>
      <c r="BQ13" s="75">
        <v>0.318</v>
      </c>
      <c r="BR13" s="75">
        <v>0.32100000000000001</v>
      </c>
      <c r="BS13" s="75">
        <v>0.32300000000000006</v>
      </c>
      <c r="BT13" s="75">
        <v>0.32600000000000007</v>
      </c>
      <c r="BU13" s="75">
        <v>0.32800000000000007</v>
      </c>
      <c r="BV13" s="75">
        <v>0.33000000000000007</v>
      </c>
      <c r="BW13" s="75">
        <v>0.33300000000000007</v>
      </c>
      <c r="BX13" s="75">
        <v>0.33500000000000002</v>
      </c>
      <c r="BZ13" s="74">
        <v>330.9</v>
      </c>
      <c r="CA13" s="75">
        <v>61.29999999999999</v>
      </c>
      <c r="CB13" s="75">
        <v>61.999999999999993</v>
      </c>
      <c r="CC13" s="75">
        <v>62.699999999999989</v>
      </c>
      <c r="CD13" s="75">
        <v>63.29999999999999</v>
      </c>
      <c r="CE13" s="75">
        <v>63.999999999999993</v>
      </c>
      <c r="CF13" s="75">
        <v>64.7</v>
      </c>
      <c r="CG13" s="75">
        <v>65.399999999999991</v>
      </c>
      <c r="CH13" s="75">
        <v>66.099999999999994</v>
      </c>
      <c r="CI13" s="75">
        <v>66.699999999999989</v>
      </c>
      <c r="CJ13" s="75">
        <v>67.399999999999991</v>
      </c>
      <c r="CL13" s="74"/>
      <c r="CX13" s="85">
        <v>791</v>
      </c>
      <c r="CY13" s="86">
        <v>0.152</v>
      </c>
      <c r="CZ13" s="86">
        <v>0.154</v>
      </c>
      <c r="DA13" s="86">
        <v>0.156</v>
      </c>
      <c r="DB13" s="86">
        <v>0.158</v>
      </c>
      <c r="DC13" s="86">
        <v>0.159</v>
      </c>
      <c r="DD13" s="86">
        <v>0.161</v>
      </c>
      <c r="DE13" s="86">
        <v>0.16300000000000001</v>
      </c>
      <c r="DF13" s="86">
        <v>0.16500000000000001</v>
      </c>
      <c r="DG13" s="86">
        <v>0.16700000000000001</v>
      </c>
      <c r="DH13" s="86">
        <v>0.16900000000000001</v>
      </c>
      <c r="DJ13" s="81">
        <v>786</v>
      </c>
      <c r="DK13" s="87">
        <v>1.2999999999999999E-2</v>
      </c>
      <c r="DL13" s="87">
        <v>1.2999999999999999E-2</v>
      </c>
      <c r="DM13" s="87">
        <v>1.4E-2</v>
      </c>
      <c r="DN13" s="87">
        <v>1.4E-2</v>
      </c>
      <c r="DO13" s="87">
        <v>1.4E-2</v>
      </c>
      <c r="DP13" s="87">
        <v>1.4E-2</v>
      </c>
      <c r="DQ13" s="87">
        <v>1.4E-2</v>
      </c>
      <c r="DR13" s="87">
        <v>1.4999999999999999E-2</v>
      </c>
      <c r="DS13" s="87">
        <v>1.4999999999999999E-2</v>
      </c>
      <c r="DT13" s="87">
        <v>1.4999999999999999E-2</v>
      </c>
      <c r="DV13" s="77">
        <v>1329.1</v>
      </c>
      <c r="DW13" s="77">
        <v>1.339</v>
      </c>
      <c r="DY13" s="77">
        <v>1315.1</v>
      </c>
      <c r="DZ13" s="77">
        <v>1.42</v>
      </c>
      <c r="EB13" s="77">
        <v>2170.1</v>
      </c>
      <c r="EC13" s="75">
        <v>2.4E-2</v>
      </c>
      <c r="EE13" s="75">
        <v>2146.1</v>
      </c>
      <c r="EF13" s="88">
        <v>8.9999999999999993E-3</v>
      </c>
      <c r="EH13" s="77">
        <v>1344.1</v>
      </c>
      <c r="EI13" s="75">
        <v>0.122</v>
      </c>
      <c r="EJ13" s="75"/>
      <c r="EK13" s="75">
        <v>2171.1</v>
      </c>
      <c r="EL13" s="75">
        <v>9.8799999999999999E-2</v>
      </c>
      <c r="EM13" s="75"/>
      <c r="EN13" s="75">
        <v>2149.1</v>
      </c>
      <c r="EO13" s="322">
        <v>7.580000000000002E-2</v>
      </c>
      <c r="EP13" s="75"/>
      <c r="EQ13" s="75">
        <v>1319.1</v>
      </c>
      <c r="ER13" s="75">
        <v>236.70000000000005</v>
      </c>
      <c r="ES13" s="75"/>
      <c r="ET13" s="75">
        <v>1345.1</v>
      </c>
      <c r="EU13" s="100">
        <v>9.9999999999999992E-2</v>
      </c>
      <c r="EV13" s="75">
        <f t="shared" si="1"/>
        <v>9.9999999999909051E-3</v>
      </c>
      <c r="EW13" s="75">
        <v>1335.1</v>
      </c>
      <c r="EX13" s="100">
        <v>7.3039999999999958</v>
      </c>
      <c r="EZ13" s="75">
        <v>330.1</v>
      </c>
      <c r="FA13" s="75">
        <v>68.790000000000006</v>
      </c>
      <c r="FB13" s="75">
        <v>6.8</v>
      </c>
      <c r="FD13" s="75">
        <v>100.1</v>
      </c>
      <c r="FE13" s="75">
        <v>8900</v>
      </c>
      <c r="FF13" s="75">
        <v>1150</v>
      </c>
      <c r="FH13" s="77">
        <v>9.59</v>
      </c>
      <c r="FI13" s="77">
        <v>7.6766399999999735E-2</v>
      </c>
      <c r="FJ13" s="77">
        <v>1.9191599999999928E-4</v>
      </c>
      <c r="FL13" s="75">
        <v>779.1</v>
      </c>
      <c r="FM13" s="75">
        <v>0</v>
      </c>
      <c r="FN13" s="75">
        <v>0</v>
      </c>
      <c r="FP13" s="75">
        <v>37.32</v>
      </c>
      <c r="FQ13" s="75">
        <v>135.55000000000001</v>
      </c>
      <c r="FR13" s="75">
        <v>2518</v>
      </c>
      <c r="FS13" s="75">
        <v>37.31</v>
      </c>
      <c r="FT13" s="75">
        <v>428.85</v>
      </c>
      <c r="FU13" s="75">
        <v>7550</v>
      </c>
      <c r="FW13" s="75">
        <v>790.1</v>
      </c>
      <c r="FX13" s="89">
        <v>1.2E-2</v>
      </c>
      <c r="FY13" s="89"/>
      <c r="FZ13" s="90">
        <v>785.1</v>
      </c>
      <c r="GA13" s="91">
        <v>1E-3</v>
      </c>
      <c r="GB13" s="89"/>
      <c r="GC13" s="75">
        <v>7.09</v>
      </c>
      <c r="GD13" s="75">
        <v>0.01</v>
      </c>
      <c r="GE13" s="75">
        <v>2.8</v>
      </c>
      <c r="GF13" s="89"/>
      <c r="GG13" s="89"/>
    </row>
    <row r="14" spans="1:189" ht="18" customHeight="1" thickTop="1" thickBot="1" x14ac:dyDescent="0.35">
      <c r="A14" s="73" t="s">
        <v>381</v>
      </c>
      <c r="B14" s="326" t="s">
        <v>382</v>
      </c>
      <c r="C14" s="327"/>
      <c r="D14" s="328" t="str">
        <f>IF(ISNUMBER(VLOOKUP(C14,Chicayan,3,FALSE)),VLOOKUP(C14,Chicayan,3,FALSE),"-")</f>
        <v>-</v>
      </c>
      <c r="E14" s="329" t="e">
        <f>VLOOKUP(C14,Chicayan,2,FALSE)</f>
        <v>#N/A</v>
      </c>
      <c r="F14" s="205"/>
      <c r="G14" s="330">
        <f t="shared" si="3"/>
        <v>0</v>
      </c>
      <c r="H14" s="331" t="s">
        <v>1028</v>
      </c>
      <c r="I14" s="102"/>
      <c r="J14" s="161" t="s">
        <v>434</v>
      </c>
      <c r="K14" s="162">
        <f>Evaluacion!G18</f>
        <v>13.359999656677246</v>
      </c>
      <c r="L14" s="163">
        <f>+(1.388535139*(K14^5))-(85.277750647*(K14^4))+(2077.468322904*(K14^3))-(25061.681741877*(K14^2))+(149685.924298979*K14)-354133.279961208</f>
        <v>573.71694349136669</v>
      </c>
      <c r="M14" s="132">
        <f>+(0.621526127*K15^3)-(6.842343431*K15^2)+(86.441570715*K15)-266.30903694</f>
        <v>1491.4848109713944</v>
      </c>
      <c r="N14" t="s">
        <v>446</v>
      </c>
      <c r="BZ14" s="74"/>
      <c r="CL14" s="74">
        <v>331</v>
      </c>
      <c r="CM14" s="75">
        <v>71.06</v>
      </c>
      <c r="CN14" s="75">
        <v>71.08</v>
      </c>
      <c r="CO14" s="75">
        <v>71.099999999999994</v>
      </c>
      <c r="CP14" s="75">
        <v>71.12</v>
      </c>
      <c r="CQ14" s="75">
        <v>71.14</v>
      </c>
      <c r="CR14" s="77">
        <v>71.16</v>
      </c>
      <c r="CS14" s="77">
        <v>71.180000000000007</v>
      </c>
      <c r="CT14" s="77">
        <v>71.19</v>
      </c>
      <c r="CU14" s="77">
        <v>71.209999999999994</v>
      </c>
      <c r="CV14" s="77">
        <v>71.23</v>
      </c>
      <c r="CX14" s="85">
        <v>791.1</v>
      </c>
      <c r="CY14" s="86">
        <v>0.17100000000000001</v>
      </c>
      <c r="CZ14" s="86">
        <v>0.17299999999999999</v>
      </c>
      <c r="DA14" s="86">
        <v>0.17499999999999999</v>
      </c>
      <c r="DB14" s="86">
        <v>0.17699999999999999</v>
      </c>
      <c r="DC14" s="86">
        <v>0.17799999999999999</v>
      </c>
      <c r="DD14" s="86">
        <v>0.18</v>
      </c>
      <c r="DE14" s="86">
        <v>0.182</v>
      </c>
      <c r="DF14" s="86">
        <v>0.184</v>
      </c>
      <c r="DG14" s="86">
        <v>0.186</v>
      </c>
      <c r="DH14" s="86">
        <v>0.188</v>
      </c>
      <c r="DJ14" s="81">
        <v>786.1</v>
      </c>
      <c r="DK14" s="87">
        <v>1.4999999999999999E-2</v>
      </c>
      <c r="DL14" s="87">
        <v>1.6E-2</v>
      </c>
      <c r="DM14" s="87">
        <v>1.6E-2</v>
      </c>
      <c r="DN14" s="87">
        <v>1.6E-2</v>
      </c>
      <c r="DO14" s="87">
        <v>1.6E-2</v>
      </c>
      <c r="DP14" s="87">
        <v>1.6E-2</v>
      </c>
      <c r="DQ14" s="87">
        <v>1.7000000000000001E-2</v>
      </c>
      <c r="DR14" s="87">
        <v>1.7000000000000001E-2</v>
      </c>
      <c r="DS14" s="87">
        <v>1.7000000000000001E-2</v>
      </c>
      <c r="DT14" s="87">
        <v>1.7000000000000001E-2</v>
      </c>
      <c r="DV14" s="77">
        <v>1329.11</v>
      </c>
      <c r="DW14" s="77">
        <v>1.3460000000000001</v>
      </c>
      <c r="DY14" s="77">
        <v>1315.11</v>
      </c>
      <c r="DZ14" s="77">
        <v>1.4249999999999998</v>
      </c>
      <c r="EB14" s="77">
        <v>2170.11</v>
      </c>
      <c r="EC14" s="75">
        <v>2.6000000000000002E-2</v>
      </c>
      <c r="EE14" s="75">
        <v>2146.11</v>
      </c>
      <c r="EF14" s="88">
        <v>9.0000000000000011E-3</v>
      </c>
      <c r="EH14" s="77">
        <v>1344.11</v>
      </c>
      <c r="EI14" s="75">
        <v>0.124</v>
      </c>
      <c r="EJ14" s="75"/>
      <c r="EK14" s="75">
        <v>2171.11</v>
      </c>
      <c r="EL14" s="75">
        <v>0.10868</v>
      </c>
      <c r="EM14" s="75"/>
      <c r="EN14" s="75">
        <v>2149.11</v>
      </c>
      <c r="EO14" s="75">
        <v>8.3380000000000024E-2</v>
      </c>
      <c r="EP14" s="75"/>
      <c r="EQ14" s="75">
        <v>1319.11</v>
      </c>
      <c r="ER14" s="75">
        <v>260.37000000000006</v>
      </c>
      <c r="ES14" s="75"/>
      <c r="ET14" s="75">
        <v>1345.11</v>
      </c>
      <c r="EU14" s="100">
        <v>0.10999999999999999</v>
      </c>
      <c r="EV14" s="75">
        <f t="shared" si="1"/>
        <v>9.9999999999909051E-3</v>
      </c>
      <c r="EW14" s="75">
        <v>1335.11</v>
      </c>
      <c r="EX14" s="100">
        <v>7.3174999999999955</v>
      </c>
      <c r="EZ14" s="75">
        <v>330.11</v>
      </c>
      <c r="FA14" s="75">
        <v>68.819999999999993</v>
      </c>
      <c r="FB14" s="75">
        <v>7.5</v>
      </c>
      <c r="FD14" s="75">
        <v>100.11</v>
      </c>
      <c r="FE14" s="75">
        <v>8965</v>
      </c>
      <c r="FF14" s="75">
        <v>1265</v>
      </c>
      <c r="FH14" s="77">
        <v>9.6</v>
      </c>
      <c r="FI14" s="77">
        <v>8.5295999999999705E-2</v>
      </c>
      <c r="FJ14" s="77">
        <v>2.1323999999999925E-4</v>
      </c>
      <c r="FL14" s="75">
        <v>779.11</v>
      </c>
      <c r="FM14" s="75">
        <v>0</v>
      </c>
      <c r="FN14" s="75">
        <v>0</v>
      </c>
      <c r="FP14" s="75">
        <v>37.33</v>
      </c>
      <c r="FQ14" s="75">
        <v>135.82</v>
      </c>
      <c r="FR14" s="75">
        <v>2522</v>
      </c>
      <c r="FS14" s="75">
        <v>37.32</v>
      </c>
      <c r="FT14" s="75">
        <v>429.52</v>
      </c>
      <c r="FU14" s="75">
        <v>7561</v>
      </c>
      <c r="FW14" s="75">
        <v>790.11</v>
      </c>
      <c r="FX14" s="89">
        <v>1.4E-2</v>
      </c>
      <c r="FY14" s="89"/>
      <c r="FZ14" s="90">
        <v>785.11</v>
      </c>
      <c r="GA14" s="91">
        <v>1E-3</v>
      </c>
      <c r="GB14" s="89"/>
      <c r="GC14" s="75">
        <v>7.1</v>
      </c>
      <c r="GD14" s="75">
        <v>0.01</v>
      </c>
      <c r="GE14" s="75">
        <v>2.83</v>
      </c>
      <c r="GF14" s="89"/>
      <c r="GG14" s="89"/>
    </row>
    <row r="15" spans="1:189" ht="18" customHeight="1" thickTop="1" thickBot="1" x14ac:dyDescent="0.35">
      <c r="A15" s="69"/>
      <c r="B15" s="336" t="s">
        <v>383</v>
      </c>
      <c r="C15" s="337">
        <v>107.6</v>
      </c>
      <c r="D15" s="338">
        <f>IF(ISNUMBER(VLOOKUP(C15,Moralillo,2,FALSE))/1000,(VLOOKUP(C15,Moralillo,2,FALSE))/1000,"-")</f>
        <v>336.75</v>
      </c>
      <c r="E15" s="339">
        <f>(VLOOKUP(C15,Moralillo,3,FALSE))/1000000</f>
        <v>0.90210000000000001</v>
      </c>
      <c r="F15" s="340"/>
      <c r="G15" s="341">
        <f>+F15/86400</f>
        <v>0</v>
      </c>
      <c r="H15" s="342" t="str">
        <f>IF(ISNUMBER(30*1.9*(C15-110.78)^1.5),(30*1.9*(C15-110.78)^1.5),"-")</f>
        <v>-</v>
      </c>
      <c r="I15" s="102"/>
      <c r="J15" s="164" t="s">
        <v>259</v>
      </c>
      <c r="K15" s="165">
        <f>Evaluacion!G32</f>
        <v>14.670000076293945</v>
      </c>
      <c r="L15" s="166">
        <f>+(0.465533542*(K15^4))-(13.635902331*(K15^3))+(152.282362809*(K15^2))-(678.767938507*K15)+1070.338593347</f>
        <v>2396.3527380260402</v>
      </c>
      <c r="M15" s="132">
        <f>(7.396707523*K15^2)-(18.067183227*K15)-21.769673994</f>
        <v>1305.0220528913142</v>
      </c>
      <c r="N15" s="170" t="s">
        <v>445</v>
      </c>
      <c r="R15" s="74">
        <v>1330</v>
      </c>
      <c r="S15" s="75">
        <v>1.9379999999999999</v>
      </c>
      <c r="T15" s="75">
        <v>1.946</v>
      </c>
      <c r="U15" s="75">
        <v>1.954</v>
      </c>
      <c r="V15" s="75">
        <v>1.962</v>
      </c>
      <c r="W15" s="75">
        <v>1.97</v>
      </c>
      <c r="X15" s="75">
        <v>1.978</v>
      </c>
      <c r="Y15" s="75">
        <v>1.986</v>
      </c>
      <c r="Z15" s="75">
        <v>1.994</v>
      </c>
      <c r="AA15" s="75">
        <v>2.0019999999999998</v>
      </c>
      <c r="AB15" s="75">
        <v>2.0099999999999998</v>
      </c>
      <c r="AD15" s="74">
        <v>1316</v>
      </c>
      <c r="AE15" s="75">
        <v>1.825</v>
      </c>
      <c r="AF15" s="75">
        <v>1.83</v>
      </c>
      <c r="AG15" s="75">
        <v>1.835</v>
      </c>
      <c r="AH15" s="75">
        <v>1.84</v>
      </c>
      <c r="AI15" s="75">
        <v>1.845</v>
      </c>
      <c r="AJ15" s="75">
        <v>1.849</v>
      </c>
      <c r="AK15" s="75">
        <v>1.8540000000000001</v>
      </c>
      <c r="AL15" s="75">
        <v>1.859</v>
      </c>
      <c r="AM15" s="75">
        <v>1.8640000000000001</v>
      </c>
      <c r="AN15" s="75">
        <v>1.869</v>
      </c>
      <c r="AP15" s="74">
        <v>2171</v>
      </c>
      <c r="AQ15" s="75">
        <v>0.20300000000000001</v>
      </c>
      <c r="AR15" s="75">
        <v>0.20899999999999999</v>
      </c>
      <c r="AS15" s="75">
        <v>0.215</v>
      </c>
      <c r="AT15" s="75">
        <v>0.221</v>
      </c>
      <c r="AU15" s="75">
        <v>0.22700000000000001</v>
      </c>
      <c r="AV15" s="75">
        <v>0.23300000000000001</v>
      </c>
      <c r="AW15" s="75">
        <v>0.23899999999999999</v>
      </c>
      <c r="AX15" s="75">
        <v>0.245</v>
      </c>
      <c r="AY15" s="75">
        <v>0.251</v>
      </c>
      <c r="AZ15" s="75">
        <v>0.25700000000000001</v>
      </c>
      <c r="BB15" s="74">
        <v>2147</v>
      </c>
      <c r="BC15" s="75">
        <v>4.2999999999999997E-2</v>
      </c>
      <c r="BD15" s="75">
        <v>4.4999999999999998E-2</v>
      </c>
      <c r="BE15" s="75">
        <v>4.5999999999999999E-2</v>
      </c>
      <c r="BF15" s="75">
        <v>4.7E-2</v>
      </c>
      <c r="BG15" s="75">
        <v>4.8000000000000001E-2</v>
      </c>
      <c r="BH15" s="75">
        <v>4.9000000000000002E-2</v>
      </c>
      <c r="BI15" s="75">
        <v>0.05</v>
      </c>
      <c r="BJ15" s="75">
        <v>5.0999999999999997E-2</v>
      </c>
      <c r="BK15" s="75">
        <v>5.1999999999999998E-2</v>
      </c>
      <c r="BL15" s="75">
        <v>5.2999999999999999E-2</v>
      </c>
      <c r="BN15" s="74">
        <v>1345</v>
      </c>
      <c r="BO15" s="75">
        <v>0.33800000000000002</v>
      </c>
      <c r="BP15" s="75">
        <v>0.34100000000000003</v>
      </c>
      <c r="BQ15" s="75">
        <v>0.34399999999999997</v>
      </c>
      <c r="BR15" s="75">
        <v>0.34699999999999998</v>
      </c>
      <c r="BS15" s="75">
        <v>0.35099999999999998</v>
      </c>
      <c r="BT15" s="75">
        <v>0.35399999999999998</v>
      </c>
      <c r="BU15" s="75">
        <v>0.35699999999999998</v>
      </c>
      <c r="BV15" s="75">
        <v>0.36</v>
      </c>
      <c r="BW15" s="75">
        <v>0.36299999999999999</v>
      </c>
      <c r="BX15" s="75">
        <v>0.36699999999999999</v>
      </c>
      <c r="BZ15" s="74">
        <v>331</v>
      </c>
      <c r="CA15" s="75">
        <v>68.099999999999994</v>
      </c>
      <c r="CB15" s="75">
        <v>68.8</v>
      </c>
      <c r="CC15" s="75">
        <v>69.599999999999994</v>
      </c>
      <c r="CD15" s="75">
        <v>70.3</v>
      </c>
      <c r="CE15" s="75">
        <v>71</v>
      </c>
      <c r="CF15" s="75">
        <v>71.8</v>
      </c>
      <c r="CG15" s="75">
        <v>72.5</v>
      </c>
      <c r="CH15" s="75">
        <v>73.2</v>
      </c>
      <c r="CI15" s="75">
        <v>74</v>
      </c>
      <c r="CJ15" s="75">
        <v>74.7</v>
      </c>
      <c r="CL15" s="74">
        <v>331.1</v>
      </c>
      <c r="CM15" s="75">
        <v>71.25</v>
      </c>
      <c r="CN15" s="75">
        <v>71.27</v>
      </c>
      <c r="CO15" s="75">
        <v>71.289999999999992</v>
      </c>
      <c r="CP15" s="75">
        <v>71.31</v>
      </c>
      <c r="CQ15" s="75">
        <v>71.33</v>
      </c>
      <c r="CR15" s="77">
        <v>71.349999999999994</v>
      </c>
      <c r="CS15" s="77">
        <v>71.37</v>
      </c>
      <c r="CT15" s="77">
        <v>71.39</v>
      </c>
      <c r="CU15" s="77">
        <v>71.41</v>
      </c>
      <c r="CV15" s="77">
        <v>71.42</v>
      </c>
      <c r="CX15" s="85">
        <v>791.2</v>
      </c>
      <c r="CY15" s="86">
        <v>0.19</v>
      </c>
      <c r="CZ15" s="86">
        <v>0.192</v>
      </c>
      <c r="DA15" s="86">
        <v>0.19400000000000001</v>
      </c>
      <c r="DB15" s="86">
        <v>0.19600000000000001</v>
      </c>
      <c r="DC15" s="86">
        <v>0.19800000000000001</v>
      </c>
      <c r="DD15" s="86">
        <v>0.2</v>
      </c>
      <c r="DE15" s="86">
        <v>0.20200000000000001</v>
      </c>
      <c r="DF15" s="86">
        <v>0.20399999999999999</v>
      </c>
      <c r="DG15" s="86">
        <v>0.20599999999999999</v>
      </c>
      <c r="DH15" s="86">
        <v>0.20799999999999999</v>
      </c>
      <c r="DJ15" s="81">
        <v>786.2</v>
      </c>
      <c r="DK15" s="87">
        <v>1.7999999999999999E-2</v>
      </c>
      <c r="DL15" s="87">
        <v>1.7999999999999999E-2</v>
      </c>
      <c r="DM15" s="87">
        <v>1.7999999999999999E-2</v>
      </c>
      <c r="DN15" s="87">
        <v>1.7999999999999999E-2</v>
      </c>
      <c r="DO15" s="87">
        <v>1.9E-2</v>
      </c>
      <c r="DP15" s="87">
        <v>1.9E-2</v>
      </c>
      <c r="DQ15" s="87">
        <v>1.9E-2</v>
      </c>
      <c r="DR15" s="87">
        <v>1.9E-2</v>
      </c>
      <c r="DS15" s="87">
        <v>0.02</v>
      </c>
      <c r="DT15" s="87">
        <v>0.02</v>
      </c>
      <c r="DV15" s="77">
        <v>1329.12</v>
      </c>
      <c r="DW15" s="77">
        <v>1.3520000000000001</v>
      </c>
      <c r="DY15" s="77">
        <v>1315.12</v>
      </c>
      <c r="DZ15" s="77">
        <v>1.4289999999999998</v>
      </c>
      <c r="EB15" s="77">
        <v>2170.12</v>
      </c>
      <c r="EC15" s="75">
        <v>2.8000000000000001E-2</v>
      </c>
      <c r="EE15" s="75">
        <v>2146.12</v>
      </c>
      <c r="EF15" s="88">
        <v>9.0000000000000011E-3</v>
      </c>
      <c r="EH15" s="77">
        <v>1344.12</v>
      </c>
      <c r="EI15" s="75">
        <v>0.126</v>
      </c>
      <c r="EJ15" s="75"/>
      <c r="EK15" s="75">
        <v>2171.12</v>
      </c>
      <c r="EL15" s="75">
        <v>0.11856</v>
      </c>
      <c r="EM15" s="75"/>
      <c r="EN15" s="75">
        <v>2149.12</v>
      </c>
      <c r="EO15" s="322">
        <v>9.0960000000000027E-2</v>
      </c>
      <c r="EP15" s="75"/>
      <c r="EQ15" s="75">
        <v>1319.12</v>
      </c>
      <c r="ER15" s="75">
        <v>284.04000000000008</v>
      </c>
      <c r="ES15" s="75"/>
      <c r="ET15" s="75">
        <v>1345.12</v>
      </c>
      <c r="EU15" s="100">
        <v>0.11999999999999998</v>
      </c>
      <c r="EV15" s="75">
        <f t="shared" si="1"/>
        <v>9.9999999999909051E-3</v>
      </c>
      <c r="EW15" s="75">
        <v>1335.12</v>
      </c>
      <c r="EX15" s="100">
        <v>7.3309999999999951</v>
      </c>
      <c r="EZ15" s="75">
        <v>330.12</v>
      </c>
      <c r="FA15" s="75">
        <v>68.84</v>
      </c>
      <c r="FB15" s="75">
        <v>8.1999999999999993</v>
      </c>
      <c r="FD15" s="75">
        <v>100.12</v>
      </c>
      <c r="FE15" s="75">
        <v>9030</v>
      </c>
      <c r="FF15" s="75">
        <v>1380</v>
      </c>
      <c r="FH15" s="77">
        <v>9.61</v>
      </c>
      <c r="FI15" s="77">
        <v>9.3825599999999704E-2</v>
      </c>
      <c r="FJ15" s="77">
        <v>2.3456399999999925E-4</v>
      </c>
      <c r="FL15" s="75">
        <v>779.12</v>
      </c>
      <c r="FM15" s="75">
        <v>0</v>
      </c>
      <c r="FN15" s="75">
        <v>0</v>
      </c>
      <c r="FP15" s="75">
        <v>37.340000000000003</v>
      </c>
      <c r="FQ15" s="75">
        <v>136.09</v>
      </c>
      <c r="FR15" s="75">
        <v>2525</v>
      </c>
      <c r="FS15" s="75">
        <v>37.33</v>
      </c>
      <c r="FT15" s="75">
        <v>430.18</v>
      </c>
      <c r="FU15" s="75">
        <v>7572</v>
      </c>
      <c r="FW15" s="75">
        <v>790.12</v>
      </c>
      <c r="FX15" s="89">
        <v>1.4999999999999999E-2</v>
      </c>
      <c r="FY15" s="89"/>
      <c r="FZ15" s="90">
        <v>785.12</v>
      </c>
      <c r="GA15" s="91">
        <v>1E-3</v>
      </c>
      <c r="GB15" s="89"/>
      <c r="GC15" s="75">
        <v>7.11</v>
      </c>
      <c r="GD15" s="75">
        <v>0.01</v>
      </c>
      <c r="GE15" s="75">
        <v>2.86</v>
      </c>
      <c r="GF15" s="89"/>
      <c r="GG15" s="89"/>
    </row>
    <row r="16" spans="1:189" ht="18" customHeight="1" thickTop="1" thickBot="1" x14ac:dyDescent="0.35">
      <c r="A16" s="69"/>
      <c r="B16" s="332" t="s">
        <v>384</v>
      </c>
      <c r="C16" s="333"/>
      <c r="D16" s="333"/>
      <c r="E16" s="333"/>
      <c r="F16" s="334">
        <v>1341904</v>
      </c>
      <c r="G16" s="335">
        <f>+F16/86400</f>
        <v>15.531296296296297</v>
      </c>
      <c r="H16" s="102"/>
      <c r="I16" s="102"/>
      <c r="J16" s="167"/>
      <c r="K16" s="167"/>
      <c r="L16" s="167"/>
      <c r="M16" s="132">
        <f>0.651924081*K15^2.932224194</f>
        <v>1715.6615981119678</v>
      </c>
      <c r="N16" t="s">
        <v>447</v>
      </c>
      <c r="R16" s="74">
        <v>1330.1</v>
      </c>
      <c r="S16" s="75">
        <v>2.0179999999999998</v>
      </c>
      <c r="T16" s="75">
        <v>2.0259999999999998</v>
      </c>
      <c r="U16" s="75">
        <v>2.0339999999999998</v>
      </c>
      <c r="V16" s="75">
        <v>2.0419999999999998</v>
      </c>
      <c r="W16" s="75">
        <v>2.0499999999999998</v>
      </c>
      <c r="X16" s="75">
        <v>2.0579999999999998</v>
      </c>
      <c r="Y16" s="75">
        <v>2.0659999999999998</v>
      </c>
      <c r="Z16" s="75">
        <v>2.0739999999999998</v>
      </c>
      <c r="AA16" s="75">
        <v>2.0819999999999999</v>
      </c>
      <c r="AB16" s="75">
        <v>2.09</v>
      </c>
      <c r="AD16" s="74">
        <v>1316.1</v>
      </c>
      <c r="AE16" s="75">
        <v>1.8740000000000001</v>
      </c>
      <c r="AF16" s="75">
        <v>1.879</v>
      </c>
      <c r="AG16" s="75">
        <v>1.8839999999999999</v>
      </c>
      <c r="AH16" s="75">
        <v>1.8880000000000001</v>
      </c>
      <c r="AI16" s="75">
        <v>1.893</v>
      </c>
      <c r="AJ16" s="75">
        <v>1.8979999999999999</v>
      </c>
      <c r="AK16" s="75">
        <v>1.903</v>
      </c>
      <c r="AL16" s="75">
        <v>1.9079999999999999</v>
      </c>
      <c r="AM16" s="75">
        <v>1.913</v>
      </c>
      <c r="AN16" s="75">
        <v>1.9179999999999999</v>
      </c>
      <c r="AP16" s="74">
        <v>2171.1</v>
      </c>
      <c r="AQ16" s="75">
        <v>0.26200000000000001</v>
      </c>
      <c r="AR16" s="75">
        <v>0.26800000000000002</v>
      </c>
      <c r="AS16" s="75">
        <v>0.27400000000000002</v>
      </c>
      <c r="AT16" s="75">
        <v>0.28000000000000003</v>
      </c>
      <c r="AU16" s="75">
        <v>0.28600000000000003</v>
      </c>
      <c r="AV16" s="75">
        <v>0.29200000000000004</v>
      </c>
      <c r="AW16" s="75">
        <v>0.29799999999999999</v>
      </c>
      <c r="AX16" s="75">
        <v>0.30399999999999999</v>
      </c>
      <c r="AY16" s="75">
        <v>0.31</v>
      </c>
      <c r="AZ16" s="75">
        <v>0.316</v>
      </c>
      <c r="BB16" s="74">
        <v>2147.1</v>
      </c>
      <c r="BC16" s="75">
        <v>5.3999999999999999E-2</v>
      </c>
      <c r="BD16" s="75">
        <v>5.5E-2</v>
      </c>
      <c r="BE16" s="75">
        <v>5.6999999999999995E-2</v>
      </c>
      <c r="BF16" s="75">
        <v>5.7999999999999996E-2</v>
      </c>
      <c r="BG16" s="75">
        <v>5.8999999999999997E-2</v>
      </c>
      <c r="BH16" s="75">
        <v>0.06</v>
      </c>
      <c r="BI16" s="75">
        <v>6.0999999999999999E-2</v>
      </c>
      <c r="BJ16" s="75">
        <v>6.2E-2</v>
      </c>
      <c r="BK16" s="75">
        <v>6.3E-2</v>
      </c>
      <c r="BL16" s="75">
        <v>6.4000000000000001E-2</v>
      </c>
      <c r="BN16" s="74">
        <v>1345.1</v>
      </c>
      <c r="BO16" s="75">
        <v>0.37</v>
      </c>
      <c r="BP16" s="75">
        <v>0.373</v>
      </c>
      <c r="BQ16" s="75">
        <v>0.376</v>
      </c>
      <c r="BR16" s="75">
        <v>0.38</v>
      </c>
      <c r="BS16" s="75">
        <v>0.38300000000000001</v>
      </c>
      <c r="BT16" s="75">
        <v>0.38600000000000001</v>
      </c>
      <c r="BU16" s="75">
        <v>0.38900000000000001</v>
      </c>
      <c r="BV16" s="75">
        <v>0.39200000000000002</v>
      </c>
      <c r="BW16" s="75">
        <v>0.39600000000000002</v>
      </c>
      <c r="BX16" s="75">
        <v>0.39900000000000002</v>
      </c>
      <c r="BZ16" s="74">
        <v>331.1</v>
      </c>
      <c r="CA16" s="75">
        <v>75.400000000000006</v>
      </c>
      <c r="CB16" s="75">
        <v>76.2</v>
      </c>
      <c r="CC16" s="75">
        <v>76.899999999999991</v>
      </c>
      <c r="CD16" s="75">
        <v>77.599999999999994</v>
      </c>
      <c r="CE16" s="75">
        <v>78.400000000000006</v>
      </c>
      <c r="CF16" s="75">
        <v>79.099999999999994</v>
      </c>
      <c r="CG16" s="75">
        <v>79.8</v>
      </c>
      <c r="CH16" s="75">
        <v>80.600000000000009</v>
      </c>
      <c r="CI16" s="75">
        <v>81.3</v>
      </c>
      <c r="CJ16" s="75">
        <v>82</v>
      </c>
      <c r="CL16" s="74">
        <v>331.2</v>
      </c>
      <c r="CM16" s="75">
        <v>71.44</v>
      </c>
      <c r="CN16" s="75">
        <v>71.459999999999994</v>
      </c>
      <c r="CO16" s="75">
        <v>71.47999999999999</v>
      </c>
      <c r="CP16" s="75">
        <v>71.5</v>
      </c>
      <c r="CQ16" s="75">
        <v>71.52</v>
      </c>
      <c r="CR16" s="77">
        <v>71.539999999999992</v>
      </c>
      <c r="CS16" s="77">
        <v>71.56</v>
      </c>
      <c r="CT16" s="77">
        <v>71.58</v>
      </c>
      <c r="CU16" s="77">
        <v>71.599999999999994</v>
      </c>
      <c r="CV16" s="77">
        <v>71.62</v>
      </c>
      <c r="CX16" s="85">
        <v>791.3</v>
      </c>
      <c r="CY16" s="86">
        <v>0.21099999999999999</v>
      </c>
      <c r="CZ16" s="86">
        <v>0.21299999999999999</v>
      </c>
      <c r="DA16" s="86">
        <v>0.215</v>
      </c>
      <c r="DB16" s="86">
        <v>0.217</v>
      </c>
      <c r="DC16" s="86">
        <v>0.219</v>
      </c>
      <c r="DD16" s="86">
        <v>0.221</v>
      </c>
      <c r="DE16" s="86">
        <v>0.223</v>
      </c>
      <c r="DF16" s="86">
        <v>0.22500000000000001</v>
      </c>
      <c r="DG16" s="86">
        <v>0.22700000000000001</v>
      </c>
      <c r="DH16" s="86">
        <v>0.22900000000000001</v>
      </c>
      <c r="DJ16" s="81">
        <v>786.3</v>
      </c>
      <c r="DK16" s="87">
        <v>0.02</v>
      </c>
      <c r="DL16" s="87">
        <v>0.02</v>
      </c>
      <c r="DM16" s="87">
        <v>2.1000000000000001E-2</v>
      </c>
      <c r="DN16" s="87">
        <v>2.1000000000000001E-2</v>
      </c>
      <c r="DO16" s="87">
        <v>2.1000000000000001E-2</v>
      </c>
      <c r="DP16" s="87">
        <v>2.1000000000000001E-2</v>
      </c>
      <c r="DQ16" s="87">
        <v>2.1999999999999999E-2</v>
      </c>
      <c r="DR16" s="87">
        <v>2.1999999999999999E-2</v>
      </c>
      <c r="DS16" s="87">
        <v>2.1999999999999999E-2</v>
      </c>
      <c r="DT16" s="87">
        <v>2.1999999999999999E-2</v>
      </c>
      <c r="DV16" s="77">
        <v>1329.13</v>
      </c>
      <c r="DW16" s="77">
        <v>1.359</v>
      </c>
      <c r="DY16" s="77">
        <v>1315.13</v>
      </c>
      <c r="DZ16" s="77">
        <v>1.4339999999999999</v>
      </c>
      <c r="EB16" s="77">
        <v>2170.13</v>
      </c>
      <c r="EC16" s="75">
        <v>0.03</v>
      </c>
      <c r="EE16" s="75">
        <v>2146.13</v>
      </c>
      <c r="EF16" s="88">
        <v>0.01</v>
      </c>
      <c r="EH16" s="77">
        <v>1344.13</v>
      </c>
      <c r="EI16" s="75">
        <v>0.129</v>
      </c>
      <c r="EJ16" s="75"/>
      <c r="EK16" s="75">
        <v>2171.13</v>
      </c>
      <c r="EL16" s="75">
        <v>0.12844</v>
      </c>
      <c r="EM16" s="75"/>
      <c r="EN16" s="75">
        <v>2149.13</v>
      </c>
      <c r="EO16" s="322">
        <v>9.854000000000003E-2</v>
      </c>
      <c r="EP16" s="75"/>
      <c r="EQ16" s="75">
        <v>1319.13</v>
      </c>
      <c r="ER16" s="75">
        <v>307.71000000000009</v>
      </c>
      <c r="ES16" s="75"/>
      <c r="ET16" s="75">
        <v>1345.13</v>
      </c>
      <c r="EU16" s="100">
        <v>0.12999999999999998</v>
      </c>
      <c r="EV16" s="75">
        <f t="shared" si="1"/>
        <v>1.0000000000218279E-2</v>
      </c>
      <c r="EW16" s="75">
        <v>1335.13</v>
      </c>
      <c r="EX16" s="100">
        <v>7.3444999999999947</v>
      </c>
      <c r="EZ16" s="75">
        <v>330.13</v>
      </c>
      <c r="FA16" s="75">
        <v>68.87</v>
      </c>
      <c r="FB16" s="75">
        <v>8.9</v>
      </c>
      <c r="FD16" s="75">
        <v>100.13</v>
      </c>
      <c r="FE16" s="75">
        <v>9095</v>
      </c>
      <c r="FF16" s="75">
        <v>1495</v>
      </c>
      <c r="FH16" s="77">
        <v>9.6199999999999992</v>
      </c>
      <c r="FI16" s="77">
        <v>0.1023551999999997</v>
      </c>
      <c r="FJ16" s="77">
        <v>2.5588799999999925E-4</v>
      </c>
      <c r="FL16" s="75">
        <v>779.13</v>
      </c>
      <c r="FM16" s="75">
        <v>0</v>
      </c>
      <c r="FN16" s="75">
        <v>0</v>
      </c>
      <c r="FP16" s="75">
        <v>37.35</v>
      </c>
      <c r="FQ16" s="75">
        <v>136.36000000000001</v>
      </c>
      <c r="FR16" s="75">
        <v>2529</v>
      </c>
      <c r="FS16" s="75">
        <v>37.340000000000003</v>
      </c>
      <c r="FT16" s="75">
        <v>430.85</v>
      </c>
      <c r="FU16" s="75">
        <v>7583</v>
      </c>
      <c r="FW16" s="75">
        <v>790.13</v>
      </c>
      <c r="FX16" s="89">
        <v>1.6E-2</v>
      </c>
      <c r="FY16" s="89"/>
      <c r="FZ16" s="90">
        <v>785.13</v>
      </c>
      <c r="GA16" s="91">
        <v>1E-3</v>
      </c>
      <c r="GB16" s="89"/>
      <c r="GC16" s="75">
        <v>7.12</v>
      </c>
      <c r="GD16" s="75">
        <v>0.01</v>
      </c>
      <c r="GE16" s="75">
        <v>2.9</v>
      </c>
      <c r="GF16" s="89"/>
      <c r="GG16" s="89"/>
    </row>
    <row r="17" spans="1:189" ht="18" customHeight="1" thickTop="1" thickBot="1" x14ac:dyDescent="0.35">
      <c r="A17" s="69"/>
      <c r="B17" s="108" t="s">
        <v>385</v>
      </c>
      <c r="C17" s="127"/>
      <c r="D17" s="128"/>
      <c r="E17" s="128"/>
      <c r="F17" s="140">
        <v>1725150</v>
      </c>
      <c r="G17" s="125">
        <f>+F17/86400</f>
        <v>19.967013888888889</v>
      </c>
      <c r="H17" s="102"/>
      <c r="I17" s="102"/>
      <c r="J17" s="363" t="s">
        <v>261</v>
      </c>
      <c r="K17" s="364"/>
      <c r="L17" s="365"/>
      <c r="R17" s="74">
        <v>1330.2</v>
      </c>
      <c r="S17" s="75">
        <v>2.0979999999999999</v>
      </c>
      <c r="T17" s="75">
        <v>2.1059999999999999</v>
      </c>
      <c r="U17" s="75">
        <v>2.1139999999999999</v>
      </c>
      <c r="V17" s="75">
        <v>2.1219999999999999</v>
      </c>
      <c r="W17" s="75">
        <v>2.13</v>
      </c>
      <c r="X17" s="75">
        <v>2.1379999999999999</v>
      </c>
      <c r="Y17" s="75">
        <v>2.1459999999999999</v>
      </c>
      <c r="Z17" s="75">
        <v>2.1539999999999999</v>
      </c>
      <c r="AA17" s="75">
        <v>2.1619999999999999</v>
      </c>
      <c r="AB17" s="75">
        <v>2.1709999999999998</v>
      </c>
      <c r="AD17" s="74">
        <v>1316.2</v>
      </c>
      <c r="AE17" s="75">
        <v>1.923</v>
      </c>
      <c r="AF17" s="75">
        <v>1.927</v>
      </c>
      <c r="AG17" s="75">
        <v>1.9319999999999999</v>
      </c>
      <c r="AH17" s="75">
        <v>1.9370000000000001</v>
      </c>
      <c r="AI17" s="75">
        <v>1.9419999999999999</v>
      </c>
      <c r="AJ17" s="75">
        <v>1.9469999999999998</v>
      </c>
      <c r="AK17" s="75">
        <v>1.952</v>
      </c>
      <c r="AL17" s="75">
        <v>1.9569999999999999</v>
      </c>
      <c r="AM17" s="75">
        <v>1.962</v>
      </c>
      <c r="AN17" s="75">
        <v>1.9669999999999999</v>
      </c>
      <c r="AP17" s="74">
        <v>2171.1999999999998</v>
      </c>
      <c r="AQ17" s="75">
        <v>0.32100000000000001</v>
      </c>
      <c r="AR17" s="75">
        <v>0.32700000000000001</v>
      </c>
      <c r="AS17" s="75">
        <v>0.33300000000000002</v>
      </c>
      <c r="AT17" s="75">
        <v>0.33900000000000002</v>
      </c>
      <c r="AU17" s="75">
        <v>0.34500000000000003</v>
      </c>
      <c r="AV17" s="75">
        <v>0.35100000000000003</v>
      </c>
      <c r="AW17" s="75">
        <v>0.35699999999999998</v>
      </c>
      <c r="AX17" s="75">
        <v>0.36299999999999999</v>
      </c>
      <c r="AY17" s="75">
        <v>0.36899999999999999</v>
      </c>
      <c r="AZ17" s="75">
        <v>0.375</v>
      </c>
      <c r="BB17" s="74">
        <v>2147.1999999999998</v>
      </c>
      <c r="BC17" s="75">
        <v>6.5000000000000002E-2</v>
      </c>
      <c r="BD17" s="75">
        <v>6.6000000000000003E-2</v>
      </c>
      <c r="BE17" s="75">
        <v>6.699999999999999E-2</v>
      </c>
      <c r="BF17" s="75">
        <v>6.7999999999999991E-2</v>
      </c>
      <c r="BG17" s="75">
        <v>6.9999999999999993E-2</v>
      </c>
      <c r="BH17" s="75">
        <v>7.0999999999999994E-2</v>
      </c>
      <c r="BI17" s="75">
        <v>7.1999999999999995E-2</v>
      </c>
      <c r="BJ17" s="75">
        <v>7.2999999999999995E-2</v>
      </c>
      <c r="BK17" s="75">
        <v>7.3999999999999996E-2</v>
      </c>
      <c r="BL17" s="75">
        <v>7.4999999999999997E-2</v>
      </c>
      <c r="BN17" s="74">
        <v>1345.2</v>
      </c>
      <c r="BO17" s="75">
        <v>0.40200000000000002</v>
      </c>
      <c r="BP17" s="75">
        <v>0.40500000000000003</v>
      </c>
      <c r="BQ17" s="75">
        <v>0.40900000000000003</v>
      </c>
      <c r="BR17" s="75">
        <v>0.41200000000000003</v>
      </c>
      <c r="BS17" s="75">
        <v>0.41500000000000004</v>
      </c>
      <c r="BT17" s="75">
        <v>0.41800000000000004</v>
      </c>
      <c r="BU17" s="75">
        <v>0.42200000000000004</v>
      </c>
      <c r="BV17" s="75">
        <v>0.42500000000000004</v>
      </c>
      <c r="BW17" s="75">
        <v>0.42800000000000005</v>
      </c>
      <c r="BX17" s="75">
        <v>0.43100000000000005</v>
      </c>
      <c r="BZ17" s="74">
        <v>331.2</v>
      </c>
      <c r="CA17" s="75">
        <v>82.8</v>
      </c>
      <c r="CB17" s="75">
        <v>83.5</v>
      </c>
      <c r="CC17" s="75">
        <v>84.199999999999989</v>
      </c>
      <c r="CD17" s="75">
        <v>85</v>
      </c>
      <c r="CE17" s="75">
        <v>85.7</v>
      </c>
      <c r="CF17" s="75">
        <v>86.5</v>
      </c>
      <c r="CG17" s="75">
        <v>87.2</v>
      </c>
      <c r="CH17" s="75">
        <v>87.9</v>
      </c>
      <c r="CI17" s="75">
        <v>88.7</v>
      </c>
      <c r="CJ17" s="75">
        <v>89.4</v>
      </c>
      <c r="CL17" s="74">
        <v>331.3</v>
      </c>
      <c r="CM17" s="75">
        <v>71.64</v>
      </c>
      <c r="CN17" s="75">
        <v>71.66</v>
      </c>
      <c r="CO17" s="75">
        <v>71.669999999999987</v>
      </c>
      <c r="CP17" s="75">
        <v>71.69</v>
      </c>
      <c r="CQ17" s="75">
        <v>71.709999999999994</v>
      </c>
      <c r="CR17" s="77">
        <v>71.72999999999999</v>
      </c>
      <c r="CS17" s="77">
        <v>71.75</v>
      </c>
      <c r="CT17" s="77">
        <v>71.77</v>
      </c>
      <c r="CU17" s="77">
        <v>71.789999999999992</v>
      </c>
      <c r="CV17" s="77">
        <v>71.81</v>
      </c>
      <c r="CX17" s="85">
        <v>791.4</v>
      </c>
      <c r="CY17" s="86">
        <v>0.23100000000000001</v>
      </c>
      <c r="CZ17" s="86">
        <v>0.23400000000000001</v>
      </c>
      <c r="DA17" s="86">
        <v>0.23599999999999999</v>
      </c>
      <c r="DB17" s="86">
        <v>0.23799999999999999</v>
      </c>
      <c r="DC17" s="86">
        <v>0.24</v>
      </c>
      <c r="DD17" s="86">
        <v>0.24199999999999999</v>
      </c>
      <c r="DE17" s="86">
        <v>0.24399999999999999</v>
      </c>
      <c r="DF17" s="86">
        <v>0.247</v>
      </c>
      <c r="DG17" s="86">
        <v>0.249</v>
      </c>
      <c r="DH17" s="86">
        <v>0.251</v>
      </c>
      <c r="DJ17" s="81">
        <v>786.4</v>
      </c>
      <c r="DK17" s="87">
        <v>2.3E-2</v>
      </c>
      <c r="DL17" s="87">
        <v>2.3E-2</v>
      </c>
      <c r="DM17" s="87">
        <v>2.3E-2</v>
      </c>
      <c r="DN17" s="87">
        <v>2.4E-2</v>
      </c>
      <c r="DO17" s="87">
        <v>2.4E-2</v>
      </c>
      <c r="DP17" s="87">
        <v>2.4E-2</v>
      </c>
      <c r="DQ17" s="87">
        <v>2.4E-2</v>
      </c>
      <c r="DR17" s="87">
        <v>2.5000000000000001E-2</v>
      </c>
      <c r="DS17" s="87">
        <v>2.5000000000000001E-2</v>
      </c>
      <c r="DT17" s="87">
        <v>2.5000000000000001E-2</v>
      </c>
      <c r="DV17" s="77">
        <v>1329.14</v>
      </c>
      <c r="DW17" s="77">
        <v>1.3660000000000001</v>
      </c>
      <c r="DY17" s="77">
        <v>1315.14</v>
      </c>
      <c r="DZ17" s="77">
        <v>1.4379999999999999</v>
      </c>
      <c r="EB17" s="77">
        <v>2170.14</v>
      </c>
      <c r="EC17" s="75">
        <v>3.2000000000000001E-2</v>
      </c>
      <c r="EE17" s="75">
        <v>2146.14</v>
      </c>
      <c r="EF17" s="88">
        <v>0.01</v>
      </c>
      <c r="EH17" s="77">
        <v>1344.14</v>
      </c>
      <c r="EI17" s="75">
        <v>0.13100000000000001</v>
      </c>
      <c r="EJ17" s="75"/>
      <c r="EK17" s="75">
        <v>2171.14</v>
      </c>
      <c r="EL17" s="75">
        <v>0.13832</v>
      </c>
      <c r="EM17" s="75"/>
      <c r="EN17" s="75">
        <v>2149.14</v>
      </c>
      <c r="EO17" s="322">
        <v>0.10612000000000003</v>
      </c>
      <c r="EP17" s="75"/>
      <c r="EQ17" s="75">
        <v>1319.14</v>
      </c>
      <c r="ER17" s="75">
        <v>331.38000000000011</v>
      </c>
      <c r="ES17" s="75"/>
      <c r="ET17" s="75">
        <v>1345.14</v>
      </c>
      <c r="EU17" s="100">
        <v>0.13999999999999999</v>
      </c>
      <c r="EV17" s="75">
        <f t="shared" si="1"/>
        <v>9.9999999999909051E-3</v>
      </c>
      <c r="EW17" s="75">
        <v>1335.14</v>
      </c>
      <c r="EX17" s="100">
        <v>7.3579999999999943</v>
      </c>
      <c r="EZ17" s="75">
        <v>330.14</v>
      </c>
      <c r="FA17" s="75">
        <v>68.89</v>
      </c>
      <c r="FB17" s="75">
        <v>9.5</v>
      </c>
      <c r="FD17" s="75">
        <v>100.14</v>
      </c>
      <c r="FE17" s="75">
        <v>9160</v>
      </c>
      <c r="FF17" s="75">
        <v>1610</v>
      </c>
      <c r="FH17" s="77">
        <v>9.6300000000000008</v>
      </c>
      <c r="FI17" s="77">
        <v>0.1108847999999997</v>
      </c>
      <c r="FJ17" s="77">
        <v>2.7721199999999923E-4</v>
      </c>
      <c r="FL17" s="75">
        <v>779.14</v>
      </c>
      <c r="FM17" s="75">
        <v>0</v>
      </c>
      <c r="FN17" s="75">
        <v>0</v>
      </c>
      <c r="FP17" s="75">
        <v>37.36</v>
      </c>
      <c r="FQ17" s="75">
        <v>136.63</v>
      </c>
      <c r="FR17" s="75">
        <v>2533</v>
      </c>
      <c r="FS17" s="75">
        <v>37.35</v>
      </c>
      <c r="FT17" s="75">
        <v>431.51</v>
      </c>
      <c r="FU17" s="75">
        <v>7594</v>
      </c>
      <c r="FW17" s="75">
        <v>790.14</v>
      </c>
      <c r="FX17" s="89">
        <v>1.7999999999999999E-2</v>
      </c>
      <c r="FY17" s="89"/>
      <c r="FZ17" s="90">
        <v>785.14</v>
      </c>
      <c r="GA17" s="91">
        <v>1E-3</v>
      </c>
      <c r="GB17" s="89"/>
      <c r="GC17" s="75">
        <v>7.13</v>
      </c>
      <c r="GD17" s="75">
        <v>0.01</v>
      </c>
      <c r="GE17" s="75">
        <v>2.93</v>
      </c>
      <c r="GF17" s="89"/>
      <c r="GG17" s="89"/>
    </row>
    <row r="18" spans="1:189" ht="18" customHeight="1" thickTop="1" x14ac:dyDescent="0.3">
      <c r="A18" s="69"/>
      <c r="B18" s="108" t="s">
        <v>386</v>
      </c>
      <c r="C18" s="109">
        <v>332.38</v>
      </c>
      <c r="D18" s="129">
        <f>IF(ISNUMBER(VLOOKUP(C18,Canseco,2,FALSE)),VLOOKUP(C18,Canseco,2,FALSE),"-")</f>
        <v>73.62</v>
      </c>
      <c r="E18" s="130">
        <f>VLOOKUP(C18,Canseco,3,FALSE)</f>
        <v>169.5</v>
      </c>
      <c r="F18" s="124">
        <v>2876124</v>
      </c>
      <c r="G18" s="125">
        <f>+F18/86400</f>
        <v>33.288472222222225</v>
      </c>
      <c r="H18" s="102"/>
      <c r="I18" s="102"/>
      <c r="J18" s="158" t="s">
        <v>435</v>
      </c>
      <c r="K18" s="169" t="str">
        <f>Boletin!J166</f>
        <v>-</v>
      </c>
      <c r="L18" s="160" t="e">
        <f>0.34714766*(K18^4) - 192.321315383*(K18^3) + 39954.685453576*(K18^2) - 3688902.98666349*(K18) + 127705173.577183</f>
        <v>#VALUE!</v>
      </c>
      <c r="R18" s="74">
        <v>1330.3</v>
      </c>
      <c r="S18" s="75">
        <v>2.1789999999999998</v>
      </c>
      <c r="T18" s="75">
        <v>2.1869999999999998</v>
      </c>
      <c r="U18" s="75">
        <v>2.1949999999999998</v>
      </c>
      <c r="V18" s="75">
        <v>2.2029999999999998</v>
      </c>
      <c r="W18" s="75">
        <v>2.2109999999999999</v>
      </c>
      <c r="X18" s="75">
        <v>2.2189999999999999</v>
      </c>
      <c r="Y18" s="75">
        <v>2.2269999999999999</v>
      </c>
      <c r="Z18" s="75">
        <v>2.2349999999999999</v>
      </c>
      <c r="AA18" s="75">
        <v>2.2429999999999999</v>
      </c>
      <c r="AB18" s="75">
        <v>2.2509999999999999</v>
      </c>
      <c r="AD18" s="74">
        <v>1316.3</v>
      </c>
      <c r="AE18" s="75">
        <v>1.9710000000000001</v>
      </c>
      <c r="AF18" s="75">
        <v>1.976</v>
      </c>
      <c r="AG18" s="75">
        <v>1.9809999999999999</v>
      </c>
      <c r="AH18" s="75">
        <v>1.986</v>
      </c>
      <c r="AI18" s="75">
        <v>1.9909999999999999</v>
      </c>
      <c r="AJ18" s="75">
        <v>1.9959999999999998</v>
      </c>
      <c r="AK18" s="75">
        <v>2.0009999999999999</v>
      </c>
      <c r="AL18" s="75">
        <v>2.0059999999999998</v>
      </c>
      <c r="AM18" s="75">
        <v>2.0099999999999998</v>
      </c>
      <c r="AN18" s="75">
        <v>2.0149999999999997</v>
      </c>
      <c r="AP18" s="74">
        <v>2171.3000000000002</v>
      </c>
      <c r="AQ18" s="75">
        <v>0.38100000000000001</v>
      </c>
      <c r="AR18" s="75">
        <v>0.38600000000000001</v>
      </c>
      <c r="AS18" s="75">
        <v>0.39200000000000002</v>
      </c>
      <c r="AT18" s="75">
        <v>0.39800000000000002</v>
      </c>
      <c r="AU18" s="75">
        <v>0.40400000000000003</v>
      </c>
      <c r="AV18" s="75">
        <v>0.41000000000000003</v>
      </c>
      <c r="AW18" s="75">
        <v>0.41599999999999998</v>
      </c>
      <c r="AX18" s="75">
        <v>0.42199999999999999</v>
      </c>
      <c r="AY18" s="75">
        <v>0.42799999999999999</v>
      </c>
      <c r="AZ18" s="75">
        <v>0.434</v>
      </c>
      <c r="BB18" s="74">
        <v>2147.3000000000002</v>
      </c>
      <c r="BC18" s="75">
        <v>7.5999999999999998E-2</v>
      </c>
      <c r="BD18" s="75">
        <v>7.6999999999999999E-2</v>
      </c>
      <c r="BE18" s="75">
        <v>7.7999999999999986E-2</v>
      </c>
      <c r="BF18" s="75">
        <v>7.8999999999999987E-2</v>
      </c>
      <c r="BG18" s="75">
        <v>7.9999999999999988E-2</v>
      </c>
      <c r="BH18" s="75">
        <v>8.199999999999999E-2</v>
      </c>
      <c r="BI18" s="75">
        <v>8.299999999999999E-2</v>
      </c>
      <c r="BJ18" s="75">
        <v>8.3999999999999991E-2</v>
      </c>
      <c r="BK18" s="75">
        <v>8.4999999999999992E-2</v>
      </c>
      <c r="BL18" s="75">
        <v>8.5999999999999993E-2</v>
      </c>
      <c r="BN18" s="74">
        <v>1345.3</v>
      </c>
      <c r="BO18" s="75">
        <v>0.434</v>
      </c>
      <c r="BP18" s="75">
        <v>0.43800000000000006</v>
      </c>
      <c r="BQ18" s="75">
        <v>0.44100000000000006</v>
      </c>
      <c r="BR18" s="75">
        <v>0.44400000000000006</v>
      </c>
      <c r="BS18" s="75">
        <v>0.44700000000000006</v>
      </c>
      <c r="BT18" s="75">
        <v>0.45100000000000007</v>
      </c>
      <c r="BU18" s="75">
        <v>0.45400000000000007</v>
      </c>
      <c r="BV18" s="75">
        <v>0.45700000000000007</v>
      </c>
      <c r="BW18" s="75">
        <v>0.46000000000000008</v>
      </c>
      <c r="BX18" s="75">
        <v>0.46300000000000008</v>
      </c>
      <c r="BZ18" s="74">
        <v>331.3</v>
      </c>
      <c r="CA18" s="75">
        <v>90.1</v>
      </c>
      <c r="CB18" s="75">
        <v>90.9</v>
      </c>
      <c r="CC18" s="75">
        <v>91.6</v>
      </c>
      <c r="CD18" s="75">
        <v>92.3</v>
      </c>
      <c r="CE18" s="75">
        <v>93.100000000000009</v>
      </c>
      <c r="CF18" s="75">
        <v>93.8</v>
      </c>
      <c r="CG18" s="75">
        <v>94.5</v>
      </c>
      <c r="CH18" s="75">
        <v>95.300000000000011</v>
      </c>
      <c r="CI18" s="75">
        <v>96</v>
      </c>
      <c r="CJ18" s="75">
        <v>96.7</v>
      </c>
      <c r="CL18" s="74">
        <v>331.4</v>
      </c>
      <c r="CM18" s="75">
        <v>71.83</v>
      </c>
      <c r="CN18" s="75">
        <v>71.849999999999994</v>
      </c>
      <c r="CO18" s="75">
        <v>71.86999999999999</v>
      </c>
      <c r="CP18" s="75">
        <v>71.89</v>
      </c>
      <c r="CQ18" s="75">
        <v>71.899999999999991</v>
      </c>
      <c r="CR18" s="77">
        <v>71.919999999999987</v>
      </c>
      <c r="CS18" s="77">
        <v>71.94</v>
      </c>
      <c r="CT18" s="77">
        <v>71.959999999999994</v>
      </c>
      <c r="CU18" s="77">
        <v>71.97999999999999</v>
      </c>
      <c r="CV18" s="77">
        <v>72</v>
      </c>
      <c r="CX18" s="85">
        <v>791.5</v>
      </c>
      <c r="CY18" s="86">
        <v>0.253</v>
      </c>
      <c r="CZ18" s="86">
        <v>0.255</v>
      </c>
      <c r="DA18" s="86">
        <v>0.25800000000000001</v>
      </c>
      <c r="DB18" s="86">
        <v>0.26</v>
      </c>
      <c r="DC18" s="86">
        <v>0.26200000000000001</v>
      </c>
      <c r="DD18" s="86">
        <v>0.26400000000000001</v>
      </c>
      <c r="DE18" s="86">
        <v>0.26700000000000002</v>
      </c>
      <c r="DF18" s="86">
        <v>0.26900000000000002</v>
      </c>
      <c r="DG18" s="86">
        <v>0.27100000000000002</v>
      </c>
      <c r="DH18" s="86">
        <v>0.27300000000000002</v>
      </c>
      <c r="DJ18" s="81">
        <v>786.5</v>
      </c>
      <c r="DK18" s="87">
        <v>2.5999999999999999E-2</v>
      </c>
      <c r="DL18" s="87">
        <v>2.5999999999999999E-2</v>
      </c>
      <c r="DM18" s="87">
        <v>2.5999999999999999E-2</v>
      </c>
      <c r="DN18" s="87">
        <v>2.5999999999999999E-2</v>
      </c>
      <c r="DO18" s="87">
        <v>2.7E-2</v>
      </c>
      <c r="DP18" s="87">
        <v>2.7E-2</v>
      </c>
      <c r="DQ18" s="87">
        <v>2.7E-2</v>
      </c>
      <c r="DR18" s="87">
        <v>2.8000000000000001E-2</v>
      </c>
      <c r="DS18" s="87">
        <v>2.8000000000000001E-2</v>
      </c>
      <c r="DT18" s="87">
        <v>2.8000000000000001E-2</v>
      </c>
      <c r="DV18" s="77">
        <v>1329.15</v>
      </c>
      <c r="DW18" s="77">
        <v>1.3720000000000001</v>
      </c>
      <c r="DY18" s="77">
        <v>1315.15</v>
      </c>
      <c r="DZ18" s="77">
        <v>1.4430000000000001</v>
      </c>
      <c r="EB18" s="77">
        <v>2170.15</v>
      </c>
      <c r="EC18" s="75">
        <v>3.4000000000000002E-2</v>
      </c>
      <c r="EE18" s="75">
        <v>2146.15</v>
      </c>
      <c r="EF18" s="88">
        <v>1.0999999999999999E-2</v>
      </c>
      <c r="EH18" s="77">
        <v>1344.15</v>
      </c>
      <c r="EI18" s="75">
        <v>0.13400000000000001</v>
      </c>
      <c r="EJ18" s="75"/>
      <c r="EK18" s="75">
        <v>2171.15</v>
      </c>
      <c r="EL18" s="75">
        <v>0.1482</v>
      </c>
      <c r="EM18" s="75"/>
      <c r="EN18" s="75">
        <v>2149.15</v>
      </c>
      <c r="EO18" s="322">
        <v>0.11370000000000004</v>
      </c>
      <c r="EP18" s="75"/>
      <c r="EQ18" s="75">
        <v>1319.15</v>
      </c>
      <c r="ER18" s="75">
        <v>355.05000000000013</v>
      </c>
      <c r="ES18" s="75"/>
      <c r="ET18" s="75">
        <v>1345.15</v>
      </c>
      <c r="EU18" s="100">
        <v>0.15</v>
      </c>
      <c r="EV18" s="75">
        <f t="shared" si="1"/>
        <v>9.9999999999909051E-3</v>
      </c>
      <c r="EW18" s="75">
        <v>1335.15</v>
      </c>
      <c r="EX18" s="100">
        <v>7.3714999999999939</v>
      </c>
      <c r="EZ18" s="75">
        <v>330.15</v>
      </c>
      <c r="FA18" s="75">
        <v>68.92</v>
      </c>
      <c r="FB18" s="75">
        <v>10.199999999999999</v>
      </c>
      <c r="FD18" s="75">
        <v>100.15</v>
      </c>
      <c r="FE18" s="75">
        <v>9225</v>
      </c>
      <c r="FF18" s="75">
        <v>1725</v>
      </c>
      <c r="FH18" s="77">
        <v>9.64</v>
      </c>
      <c r="FI18" s="77">
        <v>0.1194143999999997</v>
      </c>
      <c r="FJ18" s="77">
        <v>2.9853599999999926E-4</v>
      </c>
      <c r="FL18" s="75">
        <v>779.15</v>
      </c>
      <c r="FM18" s="75">
        <v>0</v>
      </c>
      <c r="FN18" s="75">
        <v>0</v>
      </c>
      <c r="FP18" s="75">
        <v>37.369999999999997</v>
      </c>
      <c r="FQ18" s="75">
        <v>136.9</v>
      </c>
      <c r="FR18" s="75">
        <v>2536</v>
      </c>
      <c r="FS18" s="75">
        <v>37.36</v>
      </c>
      <c r="FT18" s="75">
        <v>432.18</v>
      </c>
      <c r="FU18" s="75">
        <v>7608</v>
      </c>
      <c r="FW18" s="75">
        <v>790.15</v>
      </c>
      <c r="FX18" s="89">
        <v>1.9E-2</v>
      </c>
      <c r="FY18" s="89"/>
      <c r="FZ18" s="90">
        <v>785.15</v>
      </c>
      <c r="GA18" s="91">
        <v>1E-3</v>
      </c>
      <c r="GB18" s="89"/>
      <c r="GC18" s="75">
        <v>7.14</v>
      </c>
      <c r="GD18" s="75">
        <v>0.01</v>
      </c>
      <c r="GE18" s="75">
        <v>2.96</v>
      </c>
      <c r="GF18" s="89"/>
      <c r="GG18" s="89"/>
    </row>
    <row r="19" spans="1:189" ht="18" customHeight="1" thickBot="1" x14ac:dyDescent="0.35">
      <c r="A19" s="68"/>
      <c r="B19" s="115" t="s">
        <v>387</v>
      </c>
      <c r="C19" s="116"/>
      <c r="D19" s="131" t="str">
        <f>IF(ISNUMBER(VLOOKUP(C19,Cangrejera,2,FALSE)),VLOOKUP(C19,Cangrejera,2,FALSE),"-")</f>
        <v>-</v>
      </c>
      <c r="E19" s="131" t="e">
        <f>VLOOKUP(C19,Cangrejera,3,FALSE)</f>
        <v>#N/A</v>
      </c>
      <c r="F19" s="134"/>
      <c r="G19" s="135">
        <f>+F19/86400</f>
        <v>0</v>
      </c>
      <c r="H19" s="102"/>
      <c r="I19" s="102"/>
      <c r="J19" s="161" t="s">
        <v>436</v>
      </c>
      <c r="K19" s="162">
        <f>Evaluacion!G19</f>
        <v>131.8699951171875</v>
      </c>
      <c r="L19" s="163">
        <f>(0.418407527*(K19^4))-(226.587853789*(K19^3))+(46018.819402093*(K19^2))-(4153946.10902121*K19)+(140607134.196888)</f>
        <v>87.272287160158157</v>
      </c>
      <c r="R19" s="74">
        <v>1330.4</v>
      </c>
      <c r="S19" s="75">
        <v>2.5289999999999999</v>
      </c>
      <c r="T19" s="75">
        <v>2.2669999999999999</v>
      </c>
      <c r="U19" s="75">
        <v>2.2749999999999999</v>
      </c>
      <c r="V19" s="75">
        <v>2.2829999999999999</v>
      </c>
      <c r="W19" s="75">
        <v>2.2909999999999999</v>
      </c>
      <c r="X19" s="75">
        <v>2.2290000000000001</v>
      </c>
      <c r="Y19" s="75">
        <v>2.3069999999999999</v>
      </c>
      <c r="Z19" s="75">
        <v>2.3149999999999999</v>
      </c>
      <c r="AA19" s="75">
        <v>2.323</v>
      </c>
      <c r="AB19" s="75">
        <v>2.331</v>
      </c>
      <c r="AD19" s="74">
        <v>1316.4</v>
      </c>
      <c r="AE19" s="75">
        <v>2.02</v>
      </c>
      <c r="AF19" s="75">
        <v>2.0249999999999999</v>
      </c>
      <c r="AG19" s="75">
        <v>2.0299999999999998</v>
      </c>
      <c r="AH19" s="75">
        <v>2.0350000000000001</v>
      </c>
      <c r="AI19" s="75">
        <v>2.04</v>
      </c>
      <c r="AJ19" s="75">
        <v>2.0449999999999999</v>
      </c>
      <c r="AK19" s="75">
        <v>2.0489999999999999</v>
      </c>
      <c r="AL19" s="75">
        <v>2.0539999999999998</v>
      </c>
      <c r="AM19" s="75">
        <v>2.0589999999999997</v>
      </c>
      <c r="AN19" s="75">
        <v>2.0639999999999996</v>
      </c>
      <c r="AP19" s="74">
        <v>2171.4</v>
      </c>
      <c r="AQ19" s="75">
        <v>0.44</v>
      </c>
      <c r="AR19" s="75">
        <v>0.44600000000000001</v>
      </c>
      <c r="AS19" s="75">
        <v>0.45100000000000001</v>
      </c>
      <c r="AT19" s="75">
        <v>0.45700000000000002</v>
      </c>
      <c r="AU19" s="75">
        <v>0.46300000000000002</v>
      </c>
      <c r="AV19" s="75">
        <v>0.46900000000000003</v>
      </c>
      <c r="AW19" s="75">
        <v>0.47499999999999998</v>
      </c>
      <c r="AX19" s="75">
        <v>0.48099999999999998</v>
      </c>
      <c r="AY19" s="75">
        <v>0.48699999999999999</v>
      </c>
      <c r="AZ19" s="75">
        <v>0.49299999999999999</v>
      </c>
      <c r="BB19" s="74">
        <v>2147.4</v>
      </c>
      <c r="BC19" s="75">
        <v>8.6999999999999994E-2</v>
      </c>
      <c r="BD19" s="75">
        <v>8.7999999999999995E-2</v>
      </c>
      <c r="BE19" s="75">
        <v>8.8999999999999982E-2</v>
      </c>
      <c r="BF19" s="75">
        <v>8.9999999999999983E-2</v>
      </c>
      <c r="BG19" s="75">
        <v>9.0999999999999984E-2</v>
      </c>
      <c r="BH19" s="75">
        <v>9.1999999999999985E-2</v>
      </c>
      <c r="BI19" s="75">
        <v>9.2999999999999985E-2</v>
      </c>
      <c r="BJ19" s="75">
        <v>9.4999999999999987E-2</v>
      </c>
      <c r="BK19" s="75">
        <v>9.5999999999999988E-2</v>
      </c>
      <c r="BL19" s="75">
        <v>9.6999999999999989E-2</v>
      </c>
      <c r="BN19" s="74">
        <v>1345.4</v>
      </c>
      <c r="BO19" s="75">
        <v>0.46700000000000003</v>
      </c>
      <c r="BP19" s="75">
        <v>0.47000000000000008</v>
      </c>
      <c r="BQ19" s="75">
        <v>0.47300000000000009</v>
      </c>
      <c r="BR19" s="75">
        <v>0.47600000000000009</v>
      </c>
      <c r="BS19" s="75">
        <v>0.48000000000000009</v>
      </c>
      <c r="BT19" s="75">
        <v>0.4830000000000001</v>
      </c>
      <c r="BU19" s="75">
        <v>0.4860000000000001</v>
      </c>
      <c r="BV19" s="75">
        <v>0.4890000000000001</v>
      </c>
      <c r="BW19" s="75">
        <v>0.4920000000000001</v>
      </c>
      <c r="BX19" s="75">
        <v>0.49600000000000011</v>
      </c>
      <c r="BZ19" s="74">
        <v>331.4</v>
      </c>
      <c r="CA19" s="75">
        <v>97.5</v>
      </c>
      <c r="CB19" s="75">
        <v>98.2</v>
      </c>
      <c r="CC19" s="75">
        <v>98.899999999999991</v>
      </c>
      <c r="CD19" s="75">
        <v>99.7</v>
      </c>
      <c r="CE19" s="75">
        <v>100.4</v>
      </c>
      <c r="CF19" s="75">
        <v>101.1</v>
      </c>
      <c r="CG19" s="75">
        <v>101.9</v>
      </c>
      <c r="CH19" s="75">
        <v>102.60000000000001</v>
      </c>
      <c r="CI19" s="75">
        <v>103.3</v>
      </c>
      <c r="CJ19" s="75">
        <v>104.10000000000001</v>
      </c>
      <c r="CL19" s="74">
        <v>331.5</v>
      </c>
      <c r="CM19" s="75">
        <v>72.02</v>
      </c>
      <c r="CN19" s="75">
        <v>72.039999999999992</v>
      </c>
      <c r="CO19" s="75">
        <v>72.059999999999988</v>
      </c>
      <c r="CP19" s="75">
        <v>72.08</v>
      </c>
      <c r="CQ19" s="75">
        <v>72.099999999999994</v>
      </c>
      <c r="CR19" s="77">
        <v>72.11999999999999</v>
      </c>
      <c r="CS19" s="77">
        <v>72.14</v>
      </c>
      <c r="CT19" s="77">
        <v>72.149999999999991</v>
      </c>
      <c r="CU19" s="77">
        <v>72.16</v>
      </c>
      <c r="CV19" s="77">
        <v>72.19</v>
      </c>
      <c r="CX19" s="85">
        <v>791.6</v>
      </c>
      <c r="CY19" s="86">
        <v>0.27600000000000002</v>
      </c>
      <c r="CZ19" s="86">
        <v>0.27800000000000002</v>
      </c>
      <c r="DA19" s="86">
        <v>0.28000000000000003</v>
      </c>
      <c r="DB19" s="86">
        <v>0.28299999999999997</v>
      </c>
      <c r="DC19" s="86">
        <v>0.28499999999999998</v>
      </c>
      <c r="DD19" s="86">
        <v>0.28699999999999998</v>
      </c>
      <c r="DE19" s="86">
        <v>0.28999999999999998</v>
      </c>
      <c r="DF19" s="86">
        <v>0.29199999999999998</v>
      </c>
      <c r="DG19" s="86">
        <v>0.29399999999999998</v>
      </c>
      <c r="DH19" s="86">
        <v>0.29699999999999999</v>
      </c>
      <c r="DJ19" s="81">
        <v>786.6</v>
      </c>
      <c r="DK19" s="87">
        <v>2.9000000000000001E-2</v>
      </c>
      <c r="DL19" s="87">
        <v>2.9000000000000001E-2</v>
      </c>
      <c r="DM19" s="87">
        <v>2.9000000000000001E-2</v>
      </c>
      <c r="DN19" s="87">
        <v>0.03</v>
      </c>
      <c r="DO19" s="87">
        <v>0.03</v>
      </c>
      <c r="DP19" s="87">
        <v>0.03</v>
      </c>
      <c r="DQ19" s="87">
        <v>3.1E-2</v>
      </c>
      <c r="DR19" s="87">
        <v>3.1E-2</v>
      </c>
      <c r="DS19" s="87">
        <v>3.1E-2</v>
      </c>
      <c r="DT19" s="87">
        <v>3.1E-2</v>
      </c>
      <c r="DV19" s="77">
        <v>1329.16</v>
      </c>
      <c r="DW19" s="77">
        <v>1.379</v>
      </c>
      <c r="DY19" s="77">
        <v>1315.16</v>
      </c>
      <c r="DZ19" s="77">
        <v>1.4469999999999998</v>
      </c>
      <c r="EB19" s="77">
        <v>2170.16</v>
      </c>
      <c r="EC19" s="75">
        <v>3.6000000000000004E-2</v>
      </c>
      <c r="EE19" s="75">
        <v>2146.16</v>
      </c>
      <c r="EF19" s="88">
        <v>1.0999999999999999E-2</v>
      </c>
      <c r="EH19" s="77">
        <v>1344.16</v>
      </c>
      <c r="EI19" s="75">
        <v>0.13600000000000001</v>
      </c>
      <c r="EJ19" s="75"/>
      <c r="EK19" s="75">
        <v>2171.16</v>
      </c>
      <c r="EL19" s="75">
        <v>0.15808</v>
      </c>
      <c r="EM19" s="75"/>
      <c r="EN19" s="75">
        <v>2149.16</v>
      </c>
      <c r="EO19" s="322">
        <v>0.12128000000000004</v>
      </c>
      <c r="EP19" s="75"/>
      <c r="EQ19" s="75">
        <v>1319.16</v>
      </c>
      <c r="ER19" s="75">
        <v>378.72000000000014</v>
      </c>
      <c r="ES19" s="75"/>
      <c r="ET19" s="75">
        <v>1345.16</v>
      </c>
      <c r="EU19" s="100">
        <v>0.16</v>
      </c>
      <c r="EV19" s="75">
        <f t="shared" si="1"/>
        <v>9.9999999999909051E-3</v>
      </c>
      <c r="EW19" s="75">
        <v>1335.16</v>
      </c>
      <c r="EX19" s="100">
        <v>7.3849999999999936</v>
      </c>
      <c r="EZ19" s="75">
        <v>330.16</v>
      </c>
      <c r="FA19" s="75">
        <v>68.94</v>
      </c>
      <c r="FB19" s="75">
        <v>10.899999999999999</v>
      </c>
      <c r="FD19" s="75">
        <v>100.16</v>
      </c>
      <c r="FE19" s="75">
        <v>9290</v>
      </c>
      <c r="FF19" s="75">
        <v>1840</v>
      </c>
      <c r="FH19" s="77">
        <v>9.65</v>
      </c>
      <c r="FI19" s="77">
        <v>0.12794399999999972</v>
      </c>
      <c r="FJ19" s="77">
        <v>3.1985999999999929E-4</v>
      </c>
      <c r="FL19" s="75">
        <v>779.16</v>
      </c>
      <c r="FM19" s="75">
        <v>0</v>
      </c>
      <c r="FN19" s="75">
        <v>0</v>
      </c>
      <c r="FP19" s="75">
        <v>37.380000000000003</v>
      </c>
      <c r="FQ19" s="75">
        <v>137.16999999999999</v>
      </c>
      <c r="FR19" s="75">
        <v>2540</v>
      </c>
      <c r="FS19" s="75">
        <v>37.369999999999997</v>
      </c>
      <c r="FT19" s="75">
        <v>432.85</v>
      </c>
      <c r="FU19" s="75">
        <v>7616</v>
      </c>
      <c r="FW19" s="75">
        <v>790.16</v>
      </c>
      <c r="FX19" s="89">
        <v>0.02</v>
      </c>
      <c r="FY19" s="89"/>
      <c r="FZ19" s="90">
        <v>785.16</v>
      </c>
      <c r="GA19" s="91">
        <v>1E-3</v>
      </c>
      <c r="GB19" s="89"/>
      <c r="GC19" s="75">
        <v>7.15</v>
      </c>
      <c r="GD19" s="75">
        <v>0.01</v>
      </c>
      <c r="GE19" s="75">
        <v>3</v>
      </c>
      <c r="GF19" s="89"/>
      <c r="GG19" s="89"/>
    </row>
    <row r="20" spans="1:189" ht="18" customHeight="1" thickTop="1" thickBot="1" x14ac:dyDescent="0.3">
      <c r="A20" s="68"/>
      <c r="H20" s="102"/>
      <c r="I20" s="102"/>
      <c r="J20" s="161" t="s">
        <v>261</v>
      </c>
      <c r="K20" s="162">
        <f>Evaluacion!G20</f>
        <v>18.280000686645508</v>
      </c>
      <c r="L20" s="163">
        <f>(-0.32211129*(K20^3))+(40.911935545*(K20^2))-(985.492170316*K20)+6616.109004911</f>
        <v>304.78956947997995</v>
      </c>
      <c r="R20" s="74">
        <v>1330.5</v>
      </c>
      <c r="S20" s="75">
        <v>2.339</v>
      </c>
      <c r="T20" s="75">
        <v>2.347</v>
      </c>
      <c r="U20" s="75">
        <v>2.355</v>
      </c>
      <c r="V20" s="75">
        <v>2.363</v>
      </c>
      <c r="W20" s="75">
        <v>2.371</v>
      </c>
      <c r="X20" s="75">
        <v>2.379</v>
      </c>
      <c r="Y20" s="75">
        <v>2.387</v>
      </c>
      <c r="Z20" s="75">
        <v>2.395</v>
      </c>
      <c r="AA20" s="75">
        <v>2.403</v>
      </c>
      <c r="AB20" s="75">
        <v>2.411</v>
      </c>
      <c r="AD20" s="74">
        <v>1316.5</v>
      </c>
      <c r="AE20" s="75">
        <v>2.069</v>
      </c>
      <c r="AF20" s="75">
        <v>2.0739999999999998</v>
      </c>
      <c r="AG20" s="75">
        <v>2.0789999999999997</v>
      </c>
      <c r="AH20" s="75">
        <v>2.0840000000000001</v>
      </c>
      <c r="AI20" s="75">
        <v>2.089</v>
      </c>
      <c r="AJ20" s="75">
        <v>2.093</v>
      </c>
      <c r="AK20" s="75">
        <v>2.0979999999999999</v>
      </c>
      <c r="AL20" s="75">
        <v>2.1029999999999998</v>
      </c>
      <c r="AM20" s="75">
        <v>2.1079999999999997</v>
      </c>
      <c r="AN20" s="75">
        <v>2.1129999999999995</v>
      </c>
      <c r="AP20" s="74">
        <v>2171.5</v>
      </c>
      <c r="AQ20" s="75">
        <v>0.499</v>
      </c>
      <c r="AR20" s="75">
        <v>0.505</v>
      </c>
      <c r="AS20" s="75">
        <v>0.51</v>
      </c>
      <c r="AT20" s="75">
        <v>0.51600000000000001</v>
      </c>
      <c r="AU20" s="75">
        <v>0.52200000000000002</v>
      </c>
      <c r="AV20" s="75">
        <v>0.52800000000000002</v>
      </c>
      <c r="AW20" s="75">
        <v>0.53400000000000003</v>
      </c>
      <c r="AX20" s="75">
        <v>0.54</v>
      </c>
      <c r="AY20" s="75">
        <v>0.54600000000000004</v>
      </c>
      <c r="AZ20" s="75">
        <v>0.55200000000000005</v>
      </c>
      <c r="BB20" s="74">
        <v>2147.5</v>
      </c>
      <c r="BC20" s="75">
        <v>9.8000000000000004E-2</v>
      </c>
      <c r="BD20" s="75">
        <v>9.8999999999999991E-2</v>
      </c>
      <c r="BE20" s="75">
        <v>9.9999999999999978E-2</v>
      </c>
      <c r="BF20" s="75">
        <v>0.10099999999999998</v>
      </c>
      <c r="BG20" s="75">
        <v>0.10199999999999998</v>
      </c>
      <c r="BH20" s="75">
        <v>0.10299999999999998</v>
      </c>
      <c r="BI20" s="75">
        <v>0.10399999999999998</v>
      </c>
      <c r="BJ20" s="75">
        <v>0.10499999999999998</v>
      </c>
      <c r="BK20" s="75">
        <v>0.10699999999999998</v>
      </c>
      <c r="BL20" s="75">
        <v>0.10799999999999998</v>
      </c>
      <c r="BN20" s="74">
        <v>1345.5</v>
      </c>
      <c r="BO20" s="75">
        <v>0.499</v>
      </c>
      <c r="BP20" s="75">
        <v>0.50200000000000011</v>
      </c>
      <c r="BQ20" s="75">
        <v>0.50500000000000012</v>
      </c>
      <c r="BR20" s="75">
        <v>0.50900000000000012</v>
      </c>
      <c r="BS20" s="75">
        <v>0.51200000000000012</v>
      </c>
      <c r="BT20" s="75">
        <v>0.51500000000000012</v>
      </c>
      <c r="BU20" s="75">
        <v>0.51800000000000013</v>
      </c>
      <c r="BV20" s="75">
        <v>0.52100000000000013</v>
      </c>
      <c r="BW20" s="75">
        <v>0.52500000000000013</v>
      </c>
      <c r="BX20" s="75">
        <v>0.52800000000000014</v>
      </c>
      <c r="BZ20" s="74">
        <v>331.5</v>
      </c>
      <c r="CA20" s="75">
        <v>104.8</v>
      </c>
      <c r="CB20" s="75">
        <v>105.5</v>
      </c>
      <c r="CC20" s="75">
        <v>106.3</v>
      </c>
      <c r="CD20" s="75">
        <v>107</v>
      </c>
      <c r="CE20" s="75">
        <v>107.7</v>
      </c>
      <c r="CF20" s="75">
        <v>108.5</v>
      </c>
      <c r="CG20" s="75">
        <v>109.2</v>
      </c>
      <c r="CH20" s="75">
        <v>109.9</v>
      </c>
      <c r="CI20" s="75">
        <v>110.7</v>
      </c>
      <c r="CJ20" s="75">
        <v>111.4</v>
      </c>
      <c r="CL20" s="74">
        <v>331.6</v>
      </c>
      <c r="CM20" s="75">
        <v>72.209999999999994</v>
      </c>
      <c r="CN20" s="77">
        <v>72.22999999999999</v>
      </c>
      <c r="CO20" s="77">
        <v>72.249999999999986</v>
      </c>
      <c r="CP20" s="77">
        <v>72.27</v>
      </c>
      <c r="CQ20" s="77">
        <v>72.289999999999992</v>
      </c>
      <c r="CR20" s="77">
        <v>72.309999999999988</v>
      </c>
      <c r="CS20" s="77">
        <v>72.33</v>
      </c>
      <c r="CT20" s="77">
        <v>72.349999999999994</v>
      </c>
      <c r="CU20" s="77">
        <v>72.36999999999999</v>
      </c>
      <c r="CV20" s="77">
        <v>72.38</v>
      </c>
      <c r="CX20" s="85">
        <v>791.7</v>
      </c>
      <c r="CY20" s="86">
        <v>0.29899999999999999</v>
      </c>
      <c r="CZ20" s="86">
        <v>0.30099999999999999</v>
      </c>
      <c r="DA20" s="86">
        <v>0.30399999999999999</v>
      </c>
      <c r="DB20" s="86">
        <v>0.30599999999999999</v>
      </c>
      <c r="DC20" s="86">
        <v>0.308</v>
      </c>
      <c r="DD20" s="86">
        <v>0.311</v>
      </c>
      <c r="DE20" s="86">
        <v>0.313</v>
      </c>
      <c r="DF20" s="86">
        <v>0.316</v>
      </c>
      <c r="DG20" s="86">
        <v>0.318</v>
      </c>
      <c r="DH20" s="86">
        <v>0.32</v>
      </c>
      <c r="DJ20" s="81">
        <v>786.7</v>
      </c>
      <c r="DK20" s="87">
        <v>3.2000000000000001E-2</v>
      </c>
      <c r="DL20" s="87">
        <v>3.2000000000000001E-2</v>
      </c>
      <c r="DM20" s="87">
        <v>3.2000000000000001E-2</v>
      </c>
      <c r="DN20" s="87">
        <v>3.3000000000000002E-2</v>
      </c>
      <c r="DO20" s="87">
        <v>3.3000000000000002E-2</v>
      </c>
      <c r="DP20" s="87">
        <v>3.4000000000000002E-2</v>
      </c>
      <c r="DQ20" s="87">
        <v>3.4000000000000002E-2</v>
      </c>
      <c r="DR20" s="87">
        <v>3.4000000000000002E-2</v>
      </c>
      <c r="DS20" s="87">
        <v>3.5000000000000003E-2</v>
      </c>
      <c r="DT20" s="87">
        <v>3.5000000000000003E-2</v>
      </c>
      <c r="DV20" s="77">
        <v>1329.17</v>
      </c>
      <c r="DW20" s="77">
        <v>1.3859999999999999</v>
      </c>
      <c r="DY20" s="77">
        <v>1315.17</v>
      </c>
      <c r="DZ20" s="77">
        <v>1.452</v>
      </c>
      <c r="EB20" s="77">
        <v>2170.17</v>
      </c>
      <c r="EC20" s="75">
        <v>3.7999999999999999E-2</v>
      </c>
      <c r="EE20" s="75">
        <v>2146.17</v>
      </c>
      <c r="EF20" s="88">
        <v>1.2E-2</v>
      </c>
      <c r="EH20" s="77">
        <v>1344.17</v>
      </c>
      <c r="EI20" s="75">
        <v>0.13800000000000001</v>
      </c>
      <c r="EJ20" s="75"/>
      <c r="EK20" s="75">
        <v>2171.17</v>
      </c>
      <c r="EL20" s="75">
        <v>0.16796</v>
      </c>
      <c r="EM20" s="75"/>
      <c r="EN20" s="75">
        <v>2149.17</v>
      </c>
      <c r="EO20" s="322">
        <v>0.12886000000000003</v>
      </c>
      <c r="EP20" s="75"/>
      <c r="EQ20" s="75">
        <v>1319.17</v>
      </c>
      <c r="ER20" s="75">
        <v>402.39000000000016</v>
      </c>
      <c r="ES20" s="75"/>
      <c r="ET20" s="75">
        <v>1345.17</v>
      </c>
      <c r="EU20" s="100">
        <v>0.17</v>
      </c>
      <c r="EV20" s="75">
        <f t="shared" si="1"/>
        <v>9.9999999999909051E-3</v>
      </c>
      <c r="EW20" s="75">
        <v>1335.17</v>
      </c>
      <c r="EX20" s="100">
        <v>7.3984999999999932</v>
      </c>
      <c r="EZ20" s="75">
        <v>330.17</v>
      </c>
      <c r="FA20" s="75">
        <v>68.97</v>
      </c>
      <c r="FB20" s="75">
        <v>11.6</v>
      </c>
      <c r="FD20" s="75">
        <v>100.17</v>
      </c>
      <c r="FE20" s="75">
        <v>9355</v>
      </c>
      <c r="FF20" s="75">
        <v>1955</v>
      </c>
      <c r="FH20" s="77">
        <v>9.66</v>
      </c>
      <c r="FI20" s="77">
        <v>0.1364735999999997</v>
      </c>
      <c r="FJ20" s="77">
        <v>3.4118399999999926E-4</v>
      </c>
      <c r="FL20" s="75">
        <v>779.17</v>
      </c>
      <c r="FM20" s="75">
        <v>0</v>
      </c>
      <c r="FN20" s="75">
        <v>0</v>
      </c>
      <c r="FP20" s="75">
        <v>37.39</v>
      </c>
      <c r="FQ20" s="75">
        <v>137.44</v>
      </c>
      <c r="FR20" s="75">
        <v>2544</v>
      </c>
      <c r="FS20" s="75">
        <v>37.380000000000003</v>
      </c>
      <c r="FT20" s="75">
        <v>433.51</v>
      </c>
      <c r="FU20" s="75">
        <v>7627</v>
      </c>
      <c r="FW20" s="75">
        <v>790.17</v>
      </c>
      <c r="FX20" s="89">
        <v>2.1000000000000001E-2</v>
      </c>
      <c r="FY20" s="89"/>
      <c r="FZ20" s="90">
        <v>785.17</v>
      </c>
      <c r="GA20" s="91">
        <v>1E-3</v>
      </c>
      <c r="GB20" s="89"/>
      <c r="GC20" s="75">
        <v>7.16</v>
      </c>
      <c r="GD20" s="75">
        <v>0.01</v>
      </c>
      <c r="GE20" s="75">
        <v>3.03</v>
      </c>
      <c r="GF20" s="89"/>
      <c r="GG20" s="89"/>
    </row>
    <row r="21" spans="1:189" ht="16.5" thickBot="1" x14ac:dyDescent="0.3">
      <c r="A21" s="132"/>
      <c r="B21" s="137" t="s">
        <v>365</v>
      </c>
      <c r="C21" s="138" t="s">
        <v>364</v>
      </c>
      <c r="D21" s="139" t="s">
        <v>368</v>
      </c>
      <c r="E21" s="137" t="s">
        <v>430</v>
      </c>
      <c r="F21" s="137" t="s">
        <v>372</v>
      </c>
      <c r="G21" s="133"/>
      <c r="H21" s="133"/>
      <c r="I21" s="133"/>
      <c r="J21" s="161" t="s">
        <v>437</v>
      </c>
      <c r="K21" s="162">
        <f>Evaluacion!G21</f>
        <v>12.289999961853027</v>
      </c>
      <c r="L21" s="163">
        <f>(2.097455505*(K21^3))-(43.408006289*(K21^2))+(342.825205514*K21)-933.350553257</f>
        <v>617.02172059742065</v>
      </c>
      <c r="R21" s="74">
        <v>1330.6</v>
      </c>
      <c r="S21" s="75">
        <v>2.419</v>
      </c>
      <c r="T21" s="75">
        <v>2.427</v>
      </c>
      <c r="U21" s="75">
        <v>2.4350000000000001</v>
      </c>
      <c r="V21" s="75">
        <v>2.4430000000000001</v>
      </c>
      <c r="W21" s="75">
        <v>2.4510000000000001</v>
      </c>
      <c r="X21" s="75">
        <v>2.4590000000000001</v>
      </c>
      <c r="Y21" s="75">
        <v>2.4670000000000001</v>
      </c>
      <c r="Z21" s="75">
        <v>2.4750000000000001</v>
      </c>
      <c r="AA21" s="75">
        <v>2.4830000000000001</v>
      </c>
      <c r="AB21" s="75">
        <v>2.4910000000000001</v>
      </c>
      <c r="AD21" s="74">
        <v>1316.6</v>
      </c>
      <c r="AE21" s="75">
        <v>2.1179999999999999</v>
      </c>
      <c r="AF21" s="75">
        <v>2.1229999999999998</v>
      </c>
      <c r="AG21" s="75">
        <v>2.1279999999999997</v>
      </c>
      <c r="AH21" s="75">
        <v>2.1320000000000001</v>
      </c>
      <c r="AI21" s="75">
        <v>2.137</v>
      </c>
      <c r="AJ21" s="75">
        <v>2.1419999999999999</v>
      </c>
      <c r="AK21" s="75">
        <v>2.1469999999999998</v>
      </c>
      <c r="AL21" s="75">
        <v>2.1519999999999997</v>
      </c>
      <c r="AM21" s="75">
        <v>2.1569999999999996</v>
      </c>
      <c r="AN21" s="75">
        <v>2.1619999999999995</v>
      </c>
      <c r="AP21" s="74">
        <v>2171.6</v>
      </c>
      <c r="AQ21" s="75">
        <v>0.55800000000000005</v>
      </c>
      <c r="AR21" s="75">
        <v>0.56400000000000006</v>
      </c>
      <c r="AS21" s="75">
        <v>0.57000000000000006</v>
      </c>
      <c r="AT21" s="75">
        <v>0.57499999999999996</v>
      </c>
      <c r="AU21" s="75">
        <v>0.58099999999999996</v>
      </c>
      <c r="AV21" s="75">
        <v>0.58699999999999997</v>
      </c>
      <c r="AW21" s="75">
        <v>0.59299999999999997</v>
      </c>
      <c r="AX21" s="75">
        <v>0.59899999999999998</v>
      </c>
      <c r="AY21" s="75">
        <v>0.60499999999999998</v>
      </c>
      <c r="AZ21" s="75">
        <v>0.61099999999999999</v>
      </c>
      <c r="BB21" s="74">
        <v>2147.6</v>
      </c>
      <c r="BC21" s="75">
        <v>0.109</v>
      </c>
      <c r="BD21" s="75">
        <v>0.10999999999999999</v>
      </c>
      <c r="BE21" s="75">
        <v>0.11099999999999997</v>
      </c>
      <c r="BF21" s="75">
        <v>0.11199999999999997</v>
      </c>
      <c r="BG21" s="75">
        <v>0.11299999999999998</v>
      </c>
      <c r="BH21" s="75">
        <v>0.11399999999999998</v>
      </c>
      <c r="BI21" s="75">
        <v>0.11499999999999998</v>
      </c>
      <c r="BJ21" s="75">
        <v>0.11599999999999998</v>
      </c>
      <c r="BK21" s="75">
        <v>0.11699999999999998</v>
      </c>
      <c r="BL21" s="75">
        <v>0.11799999999999998</v>
      </c>
      <c r="BN21" s="74">
        <v>1345.6</v>
      </c>
      <c r="BO21" s="75">
        <v>0.53100000000000003</v>
      </c>
      <c r="BP21" s="75">
        <v>0.53400000000000014</v>
      </c>
      <c r="BQ21" s="75">
        <v>0.53800000000000014</v>
      </c>
      <c r="BR21" s="75">
        <v>0.54100000000000015</v>
      </c>
      <c r="BS21" s="75">
        <v>0.54400000000000015</v>
      </c>
      <c r="BT21" s="75">
        <v>0.54700000000000015</v>
      </c>
      <c r="BU21" s="75">
        <v>0.55000000000000016</v>
      </c>
      <c r="BV21" s="75">
        <v>0.55400000000000016</v>
      </c>
      <c r="BW21" s="75">
        <v>0.55700000000000016</v>
      </c>
      <c r="BX21" s="75">
        <v>0.56000000000000016</v>
      </c>
      <c r="BZ21" s="74">
        <v>331.6</v>
      </c>
      <c r="CA21" s="75">
        <v>112.1</v>
      </c>
      <c r="CB21" s="75">
        <v>112.9</v>
      </c>
      <c r="CC21" s="75">
        <v>113.6</v>
      </c>
      <c r="CD21" s="75">
        <v>114.3</v>
      </c>
      <c r="CE21" s="75">
        <v>115.10000000000001</v>
      </c>
      <c r="CF21" s="75">
        <v>115.8</v>
      </c>
      <c r="CG21" s="75">
        <v>116.5</v>
      </c>
      <c r="CH21" s="75">
        <v>117.30000000000001</v>
      </c>
      <c r="CI21" s="75">
        <v>118</v>
      </c>
      <c r="CJ21" s="75">
        <v>118.7</v>
      </c>
      <c r="CL21" s="74">
        <v>331.7</v>
      </c>
      <c r="CM21" s="75">
        <v>72.400000000000006</v>
      </c>
      <c r="CN21" s="77">
        <v>72.419999999999987</v>
      </c>
      <c r="CO21" s="77">
        <v>72.439999999999984</v>
      </c>
      <c r="CP21" s="77">
        <v>72.459999999999994</v>
      </c>
      <c r="CQ21" s="77">
        <v>72.47999999999999</v>
      </c>
      <c r="CR21" s="77">
        <v>72.499999999999986</v>
      </c>
      <c r="CS21" s="77">
        <v>72.52</v>
      </c>
      <c r="CT21" s="77">
        <v>72.539999999999992</v>
      </c>
      <c r="CU21" s="77">
        <v>72.559999999999988</v>
      </c>
      <c r="CV21" s="77">
        <v>72.58</v>
      </c>
      <c r="CX21" s="85">
        <v>791.8</v>
      </c>
      <c r="CY21" s="86">
        <v>0.32300000000000001</v>
      </c>
      <c r="CZ21" s="86">
        <v>0.32500000000000001</v>
      </c>
      <c r="DA21" s="86">
        <v>0.32800000000000001</v>
      </c>
      <c r="DB21" s="86">
        <v>0.33</v>
      </c>
      <c r="DC21" s="86">
        <v>0.33300000000000002</v>
      </c>
      <c r="DD21" s="86">
        <v>0.33500000000000002</v>
      </c>
      <c r="DE21" s="86">
        <v>0.33800000000000002</v>
      </c>
      <c r="DF21" s="86">
        <v>0.34</v>
      </c>
      <c r="DG21" s="86">
        <v>0.34300000000000003</v>
      </c>
      <c r="DH21" s="86">
        <v>0.34499999999999997</v>
      </c>
      <c r="DJ21" s="81">
        <v>786.8</v>
      </c>
      <c r="DK21" s="87">
        <v>3.5000000000000003E-2</v>
      </c>
      <c r="DL21" s="87">
        <v>3.5999999999999997E-2</v>
      </c>
      <c r="DM21" s="87">
        <v>3.5999999999999997E-2</v>
      </c>
      <c r="DN21" s="87">
        <v>3.5999999999999997E-2</v>
      </c>
      <c r="DO21" s="87">
        <v>3.6999999999999998E-2</v>
      </c>
      <c r="DP21" s="87">
        <v>3.6999999999999998E-2</v>
      </c>
      <c r="DQ21" s="87">
        <v>3.6999999999999998E-2</v>
      </c>
      <c r="DR21" s="87">
        <v>3.7999999999999999E-2</v>
      </c>
      <c r="DS21" s="87">
        <v>3.7999999999999999E-2</v>
      </c>
      <c r="DT21" s="87">
        <v>3.7999999999999999E-2</v>
      </c>
      <c r="DV21" s="77">
        <v>1329.18</v>
      </c>
      <c r="DW21" s="77">
        <v>1.3919999999999999</v>
      </c>
      <c r="DY21" s="77">
        <v>1315.18</v>
      </c>
      <c r="DZ21" s="77">
        <v>1.456</v>
      </c>
      <c r="EB21" s="77">
        <v>2170.1799999999998</v>
      </c>
      <c r="EC21" s="75">
        <v>0.04</v>
      </c>
      <c r="EE21" s="75">
        <v>2146.1799999999998</v>
      </c>
      <c r="EF21" s="88">
        <v>1.2E-2</v>
      </c>
      <c r="EH21" s="77">
        <v>1344.18</v>
      </c>
      <c r="EI21" s="75">
        <v>0.14100000000000001</v>
      </c>
      <c r="EJ21" s="75"/>
      <c r="EK21" s="75">
        <v>2171.1799999999998</v>
      </c>
      <c r="EL21" s="75">
        <v>0.17784</v>
      </c>
      <c r="EM21" s="75"/>
      <c r="EN21" s="75">
        <v>2149.1799999999998</v>
      </c>
      <c r="EO21" s="322">
        <v>0.13644000000000003</v>
      </c>
      <c r="EP21" s="75"/>
      <c r="EQ21" s="75">
        <v>1319.18</v>
      </c>
      <c r="ER21" s="75">
        <v>426.06000000000017</v>
      </c>
      <c r="ES21" s="75"/>
      <c r="ET21" s="75">
        <v>1345.18</v>
      </c>
      <c r="EU21" s="100">
        <v>0.18000000000000002</v>
      </c>
      <c r="EV21" s="75">
        <f t="shared" si="1"/>
        <v>9.9999999999909051E-3</v>
      </c>
      <c r="EW21" s="75">
        <v>1335.18</v>
      </c>
      <c r="EX21" s="100">
        <v>7.4119999999999928</v>
      </c>
      <c r="EZ21" s="75">
        <v>330.18</v>
      </c>
      <c r="FA21" s="75">
        <v>68.989999999999995</v>
      </c>
      <c r="FB21" s="75">
        <v>12.3</v>
      </c>
      <c r="FD21" s="75">
        <v>100.18</v>
      </c>
      <c r="FE21" s="75">
        <v>9420</v>
      </c>
      <c r="FF21" s="75">
        <v>2070</v>
      </c>
      <c r="FH21" s="77">
        <v>9.67</v>
      </c>
      <c r="FI21" s="77">
        <v>0.14500319999999972</v>
      </c>
      <c r="FJ21" s="77">
        <v>3.6250799999999923E-4</v>
      </c>
      <c r="FL21" s="75">
        <v>779.18</v>
      </c>
      <c r="FM21" s="75">
        <v>0</v>
      </c>
      <c r="FN21" s="75">
        <v>0</v>
      </c>
      <c r="FP21" s="75">
        <v>37.4</v>
      </c>
      <c r="FQ21" s="75">
        <v>137.71</v>
      </c>
      <c r="FR21" s="75">
        <v>2547</v>
      </c>
      <c r="FS21" s="75">
        <v>37.39</v>
      </c>
      <c r="FT21" s="75">
        <v>434.18</v>
      </c>
      <c r="FU21" s="75">
        <v>7638</v>
      </c>
      <c r="FW21" s="75">
        <v>790.18</v>
      </c>
      <c r="FX21" s="89">
        <v>2.3E-2</v>
      </c>
      <c r="FY21" s="89"/>
      <c r="FZ21" s="90">
        <v>785.18</v>
      </c>
      <c r="GA21" s="91">
        <v>1E-3</v>
      </c>
      <c r="GB21" s="89"/>
      <c r="GC21" s="75">
        <v>7.17</v>
      </c>
      <c r="GD21" s="75">
        <v>0.01</v>
      </c>
      <c r="GE21" s="75">
        <v>3.06</v>
      </c>
      <c r="GF21" s="89"/>
      <c r="GG21" s="89"/>
    </row>
    <row r="22" spans="1:189" ht="15.75" thickBot="1" x14ac:dyDescent="0.3">
      <c r="A22" s="132"/>
      <c r="B22" s="201">
        <v>1325.68</v>
      </c>
      <c r="C22" s="201">
        <v>1334.04</v>
      </c>
      <c r="D22" s="201">
        <v>1357.61</v>
      </c>
      <c r="E22" s="201">
        <v>2175.3000000000002</v>
      </c>
      <c r="F22" s="202">
        <v>2155.4299999999998</v>
      </c>
      <c r="G22" s="150"/>
      <c r="H22" s="152"/>
      <c r="I22" s="152"/>
      <c r="J22" s="164" t="s">
        <v>438</v>
      </c>
      <c r="K22" s="165">
        <f>Evaluacion!G22</f>
        <v>8.2600002288818359</v>
      </c>
      <c r="L22" s="166">
        <f>+(2.997050763*(K22^4))-(80.579111976*(K22^3))+(807.790014779*(K22^2))-(3464.776443782*K22)+5425.127896339</f>
        <v>459.77359554412033</v>
      </c>
      <c r="R22" s="74">
        <v>1330.7</v>
      </c>
      <c r="S22" s="75">
        <v>2.4990000000000001</v>
      </c>
      <c r="T22" s="75">
        <v>2.5070000000000001</v>
      </c>
      <c r="U22" s="75">
        <v>2.5150000000000001</v>
      </c>
      <c r="V22" s="75">
        <v>2.5230000000000001</v>
      </c>
      <c r="W22" s="75">
        <v>2.5310000000000001</v>
      </c>
      <c r="X22" s="75">
        <v>2.5390000000000001</v>
      </c>
      <c r="Y22" s="75">
        <v>2.5470000000000002</v>
      </c>
      <c r="Z22" s="75">
        <v>2.5550000000000002</v>
      </c>
      <c r="AA22" s="75">
        <v>2.5630000000000002</v>
      </c>
      <c r="AB22" s="75">
        <v>2.5710000000000002</v>
      </c>
      <c r="AD22" s="74">
        <v>1316.7</v>
      </c>
      <c r="AE22" s="75">
        <v>2.1669999999999998</v>
      </c>
      <c r="AF22" s="75">
        <v>2.1709999999999998</v>
      </c>
      <c r="AG22" s="75">
        <v>2.1759999999999997</v>
      </c>
      <c r="AH22" s="75">
        <v>2.181</v>
      </c>
      <c r="AI22" s="75">
        <v>2.1859999999999999</v>
      </c>
      <c r="AJ22" s="75">
        <v>2.1909999999999998</v>
      </c>
      <c r="AK22" s="75">
        <v>2.1959999999999997</v>
      </c>
      <c r="AL22" s="75">
        <v>2.2009999999999996</v>
      </c>
      <c r="AM22" s="75">
        <v>2.2059999999999995</v>
      </c>
      <c r="AN22" s="75">
        <v>2.2109999999999994</v>
      </c>
      <c r="AP22" s="74">
        <v>2171.6999999999998</v>
      </c>
      <c r="AQ22" s="75">
        <v>0.61699999999999999</v>
      </c>
      <c r="AR22" s="75">
        <v>0.623</v>
      </c>
      <c r="AS22" s="75">
        <v>0.629</v>
      </c>
      <c r="AT22" s="75">
        <v>0.6339999999999999</v>
      </c>
      <c r="AU22" s="75">
        <v>0.6399999999999999</v>
      </c>
      <c r="AV22" s="75">
        <v>0.64599999999999991</v>
      </c>
      <c r="AW22" s="75">
        <v>0.65199999999999991</v>
      </c>
      <c r="AX22" s="75">
        <v>0.65799999999999992</v>
      </c>
      <c r="AY22" s="75">
        <v>0.66399999999999992</v>
      </c>
      <c r="AZ22" s="75">
        <v>0.66999999999999993</v>
      </c>
      <c r="BB22" s="74">
        <v>2147.6999999999998</v>
      </c>
      <c r="BC22" s="75">
        <v>0.12</v>
      </c>
      <c r="BD22" s="75">
        <v>0.12099999999999998</v>
      </c>
      <c r="BE22" s="75">
        <v>0.12199999999999997</v>
      </c>
      <c r="BF22" s="75">
        <v>0.12299999999999997</v>
      </c>
      <c r="BG22" s="75">
        <v>0.12399999999999997</v>
      </c>
      <c r="BH22" s="75">
        <v>0.12499999999999997</v>
      </c>
      <c r="BI22" s="75">
        <v>0.12599999999999997</v>
      </c>
      <c r="BJ22" s="75">
        <v>0.12699999999999997</v>
      </c>
      <c r="BK22" s="75">
        <v>0.12799999999999997</v>
      </c>
      <c r="BL22" s="75">
        <v>0.12899999999999998</v>
      </c>
      <c r="BN22" s="74">
        <v>1345.7</v>
      </c>
      <c r="BO22" s="75">
        <v>0.56299999999999994</v>
      </c>
      <c r="BP22" s="75">
        <v>0.56700000000000017</v>
      </c>
      <c r="BQ22" s="75">
        <v>0.57000000000000017</v>
      </c>
      <c r="BR22" s="75">
        <v>0.57300000000000018</v>
      </c>
      <c r="BS22" s="75">
        <v>0.57600000000000018</v>
      </c>
      <c r="BT22" s="75">
        <v>0.58000000000000018</v>
      </c>
      <c r="BU22" s="75">
        <v>0.58300000000000018</v>
      </c>
      <c r="BV22" s="75">
        <v>0.58600000000000019</v>
      </c>
      <c r="BW22" s="75">
        <v>0.58900000000000019</v>
      </c>
      <c r="BX22" s="75">
        <v>0.59200000000000019</v>
      </c>
      <c r="BZ22" s="74">
        <v>331.7</v>
      </c>
      <c r="CA22" s="75">
        <v>119.5</v>
      </c>
      <c r="CB22" s="75">
        <v>120.2</v>
      </c>
      <c r="CC22" s="75">
        <v>120.89999999999999</v>
      </c>
      <c r="CD22" s="75">
        <v>121.7</v>
      </c>
      <c r="CE22" s="75">
        <v>122.4</v>
      </c>
      <c r="CF22" s="75">
        <v>123.2</v>
      </c>
      <c r="CG22" s="75">
        <v>123.9</v>
      </c>
      <c r="CH22" s="75">
        <v>124.60000000000001</v>
      </c>
      <c r="CI22" s="75">
        <v>125.4</v>
      </c>
      <c r="CJ22" s="75">
        <v>126.10000000000001</v>
      </c>
      <c r="CL22" s="74">
        <v>331.8</v>
      </c>
      <c r="CM22" s="75">
        <v>72.599999999999994</v>
      </c>
      <c r="CN22" s="75">
        <v>72.61999999999999</v>
      </c>
      <c r="CO22" s="75">
        <v>72.629999999999981</v>
      </c>
      <c r="CP22" s="75">
        <v>72.649999999999991</v>
      </c>
      <c r="CQ22" s="75">
        <v>72.669999999999987</v>
      </c>
      <c r="CR22" s="77">
        <v>72.689999999999984</v>
      </c>
      <c r="CS22" s="77">
        <v>72.709999999999994</v>
      </c>
      <c r="CT22" s="77">
        <v>72.72999999999999</v>
      </c>
      <c r="CU22" s="77">
        <v>72.749999999999986</v>
      </c>
      <c r="CV22" s="77">
        <v>72.77</v>
      </c>
      <c r="CX22" s="85">
        <v>791.9</v>
      </c>
      <c r="CY22" s="86">
        <v>0.34799999999999998</v>
      </c>
      <c r="CZ22" s="86">
        <v>0.35</v>
      </c>
      <c r="DA22" s="86">
        <v>0.35299999999999998</v>
      </c>
      <c r="DB22" s="86">
        <v>0.35499999999999998</v>
      </c>
      <c r="DC22" s="86">
        <v>0.35799999999999998</v>
      </c>
      <c r="DD22" s="86">
        <v>0.36</v>
      </c>
      <c r="DE22" s="86">
        <v>0.36299999999999999</v>
      </c>
      <c r="DF22" s="86">
        <v>0.36499999999999999</v>
      </c>
      <c r="DG22" s="86">
        <v>0.36799999999999999</v>
      </c>
      <c r="DH22" s="86">
        <v>0.371</v>
      </c>
      <c r="DJ22" s="81">
        <v>786.9</v>
      </c>
      <c r="DK22" s="87">
        <v>3.9E-2</v>
      </c>
      <c r="DL22" s="87">
        <v>3.9E-2</v>
      </c>
      <c r="DM22" s="87">
        <v>0.04</v>
      </c>
      <c r="DN22" s="87">
        <v>0.04</v>
      </c>
      <c r="DO22" s="87">
        <v>0.04</v>
      </c>
      <c r="DP22" s="87">
        <v>4.1000000000000002E-2</v>
      </c>
      <c r="DQ22" s="87">
        <v>4.1000000000000002E-2</v>
      </c>
      <c r="DR22" s="87">
        <v>4.2000000000000003E-2</v>
      </c>
      <c r="DS22" s="87">
        <v>4.2000000000000003E-2</v>
      </c>
      <c r="DT22" s="87">
        <v>4.2000000000000003E-2</v>
      </c>
      <c r="DV22" s="77">
        <v>1329.19</v>
      </c>
      <c r="DW22" s="77">
        <v>1.399</v>
      </c>
      <c r="DY22" s="77">
        <v>1315.19</v>
      </c>
      <c r="DZ22" s="77">
        <v>1.4609999999999999</v>
      </c>
      <c r="EB22" s="77">
        <v>2170.19</v>
      </c>
      <c r="EC22" s="75">
        <v>4.1999999999999996E-2</v>
      </c>
      <c r="EE22" s="75">
        <v>2146.19</v>
      </c>
      <c r="EF22" s="88">
        <v>1.2E-2</v>
      </c>
      <c r="EH22" s="77">
        <v>1344.19</v>
      </c>
      <c r="EI22" s="75">
        <v>0.14299999999999999</v>
      </c>
      <c r="EJ22" s="75"/>
      <c r="EK22" s="75">
        <v>2171.19</v>
      </c>
      <c r="EL22" s="75">
        <v>0.18772</v>
      </c>
      <c r="EM22" s="75"/>
      <c r="EN22" s="75">
        <v>2149.19</v>
      </c>
      <c r="EO22" s="322">
        <v>0.14402000000000004</v>
      </c>
      <c r="EP22" s="75"/>
      <c r="EQ22" s="75">
        <v>1319.19</v>
      </c>
      <c r="ER22" s="75">
        <v>449.73000000000019</v>
      </c>
      <c r="ES22" s="75"/>
      <c r="ET22" s="75">
        <v>1345.19</v>
      </c>
      <c r="EU22" s="100">
        <v>0.19000000000000003</v>
      </c>
      <c r="EV22" s="75">
        <f t="shared" si="1"/>
        <v>9.9999999999909051E-3</v>
      </c>
      <c r="EW22" s="75">
        <v>1335.19</v>
      </c>
      <c r="EX22" s="100">
        <v>7.4254999999999924</v>
      </c>
      <c r="EZ22" s="75">
        <v>330.19</v>
      </c>
      <c r="FA22" s="75">
        <v>69.02</v>
      </c>
      <c r="FB22" s="75">
        <v>12.899999999999999</v>
      </c>
      <c r="FD22" s="75">
        <v>100.19</v>
      </c>
      <c r="FE22" s="75">
        <v>9485</v>
      </c>
      <c r="FF22" s="75">
        <v>2185</v>
      </c>
      <c r="FH22" s="77">
        <v>9.68</v>
      </c>
      <c r="FI22" s="77">
        <v>0.15353279999999969</v>
      </c>
      <c r="FJ22" s="77">
        <v>3.8383199999999926E-4</v>
      </c>
      <c r="FL22" s="75">
        <v>779.19</v>
      </c>
      <c r="FM22" s="75">
        <v>0</v>
      </c>
      <c r="FN22" s="75">
        <v>0</v>
      </c>
      <c r="FP22" s="75">
        <v>37.409999999999997</v>
      </c>
      <c r="FQ22" s="75">
        <v>137.99</v>
      </c>
      <c r="FR22" s="75">
        <v>2551</v>
      </c>
      <c r="FS22" s="75">
        <v>37.4</v>
      </c>
      <c r="FT22" s="75">
        <v>434.84</v>
      </c>
      <c r="FU22" s="75">
        <v>7649</v>
      </c>
      <c r="FW22" s="75">
        <v>790.19</v>
      </c>
      <c r="FX22" s="89">
        <v>2.4E-2</v>
      </c>
      <c r="FY22" s="89"/>
      <c r="FZ22" s="90">
        <v>785.19</v>
      </c>
      <c r="GA22" s="91">
        <v>1E-3</v>
      </c>
      <c r="GB22" s="89"/>
      <c r="GC22" s="75">
        <v>7.18</v>
      </c>
      <c r="GD22" s="75">
        <v>0.01</v>
      </c>
      <c r="GE22" s="75">
        <v>3.09</v>
      </c>
      <c r="GF22" s="89"/>
      <c r="GG22" s="89"/>
    </row>
    <row r="23" spans="1:189" ht="15.75" thickTop="1" x14ac:dyDescent="0.25">
      <c r="A23" s="132"/>
      <c r="B23" s="132"/>
      <c r="C23" s="132"/>
      <c r="D23" s="132"/>
      <c r="E23" s="132"/>
      <c r="F23" s="132"/>
      <c r="G23" s="132"/>
      <c r="H23" s="152"/>
      <c r="I23" s="152"/>
      <c r="J23" s="132"/>
      <c r="K23" s="132"/>
      <c r="R23" s="74">
        <v>1330.9</v>
      </c>
      <c r="S23" s="75">
        <v>2.66</v>
      </c>
      <c r="T23" s="75">
        <v>2.6680000000000001</v>
      </c>
      <c r="U23" s="75">
        <v>2.6760000000000002</v>
      </c>
      <c r="V23" s="75">
        <v>2.6840000000000002</v>
      </c>
      <c r="W23" s="75">
        <v>2.6920000000000002</v>
      </c>
      <c r="X23" s="75">
        <v>2.7</v>
      </c>
      <c r="Y23" s="75">
        <v>2.7080000000000002</v>
      </c>
      <c r="Z23" s="75">
        <v>2.7160000000000002</v>
      </c>
      <c r="AA23" s="75">
        <v>2.7240000000000002</v>
      </c>
      <c r="AB23" s="75">
        <v>2.7320000000000002</v>
      </c>
      <c r="AD23" s="74">
        <v>1316.9</v>
      </c>
      <c r="AE23" s="75">
        <v>2.2639999999999998</v>
      </c>
      <c r="AF23" s="75">
        <v>2.2689999999999997</v>
      </c>
      <c r="AG23" s="75">
        <v>2.2739999999999996</v>
      </c>
      <c r="AH23" s="75">
        <v>2.2789999999999999</v>
      </c>
      <c r="AI23" s="75">
        <v>2.2839999999999998</v>
      </c>
      <c r="AJ23" s="75">
        <v>2.2889999999999997</v>
      </c>
      <c r="AK23" s="75">
        <v>2.2929999999999997</v>
      </c>
      <c r="AL23" s="75">
        <v>2.2979999999999996</v>
      </c>
      <c r="AM23" s="75">
        <v>2.3029999999999995</v>
      </c>
      <c r="AN23" s="75">
        <v>2.3079999999999994</v>
      </c>
      <c r="AP23" s="74">
        <v>2171.9</v>
      </c>
      <c r="AQ23" s="75">
        <v>0.73499999999999999</v>
      </c>
      <c r="AR23" s="75">
        <v>0.74099999999999988</v>
      </c>
      <c r="AS23" s="75">
        <v>0.74699999999999989</v>
      </c>
      <c r="AT23" s="75">
        <v>0.75299999999999989</v>
      </c>
      <c r="AU23" s="75">
        <v>0.75799999999999979</v>
      </c>
      <c r="AV23" s="75">
        <v>0.76399999999999979</v>
      </c>
      <c r="AW23" s="75">
        <v>0.7699999999999998</v>
      </c>
      <c r="AX23" s="75">
        <v>0.7759999999999998</v>
      </c>
      <c r="AY23" s="75">
        <v>0.78199999999999981</v>
      </c>
      <c r="AZ23" s="75">
        <v>0.78799999999999981</v>
      </c>
      <c r="BB23" s="74">
        <v>2147.9</v>
      </c>
      <c r="BC23" s="75">
        <v>0.14099999999999999</v>
      </c>
      <c r="BD23" s="75">
        <v>0.14199999999999999</v>
      </c>
      <c r="BE23" s="75">
        <v>0.14299999999999999</v>
      </c>
      <c r="BF23" s="75">
        <v>0.14499999999999999</v>
      </c>
      <c r="BG23" s="75">
        <v>0.14599999999999999</v>
      </c>
      <c r="BH23" s="75">
        <v>0.14699999999999999</v>
      </c>
      <c r="BI23" s="75">
        <v>0.14799999999999999</v>
      </c>
      <c r="BJ23" s="75">
        <v>0.14899999999999999</v>
      </c>
      <c r="BK23" s="75">
        <v>0.15</v>
      </c>
      <c r="BL23" s="75">
        <v>0.151</v>
      </c>
      <c r="BN23" s="74">
        <v>1345.9</v>
      </c>
      <c r="BO23" s="75">
        <v>0.628</v>
      </c>
      <c r="BP23" s="75">
        <v>0.63100000000000023</v>
      </c>
      <c r="BQ23" s="75">
        <v>0.63400000000000023</v>
      </c>
      <c r="BR23" s="75">
        <v>0.63800000000000023</v>
      </c>
      <c r="BS23" s="75">
        <v>0.64100000000000024</v>
      </c>
      <c r="BT23" s="75">
        <v>0.64400000000000024</v>
      </c>
      <c r="BU23" s="75">
        <v>0.64700000000000024</v>
      </c>
      <c r="BV23" s="75">
        <v>0.65000000000000024</v>
      </c>
      <c r="BW23" s="75">
        <v>0.65400000000000025</v>
      </c>
      <c r="BX23" s="75">
        <v>0.65700000000000025</v>
      </c>
      <c r="BZ23" s="74">
        <v>331.9</v>
      </c>
      <c r="CA23" s="75">
        <v>134.19999999999999</v>
      </c>
      <c r="CB23" s="75">
        <v>134.9</v>
      </c>
      <c r="CC23" s="75">
        <v>135.6</v>
      </c>
      <c r="CD23" s="75">
        <v>136.4</v>
      </c>
      <c r="CE23" s="75">
        <v>137.10000000000002</v>
      </c>
      <c r="CF23" s="75">
        <v>137.80000000000001</v>
      </c>
      <c r="CG23" s="75">
        <v>138.60000000000002</v>
      </c>
      <c r="CH23" s="75">
        <v>139.30000000000001</v>
      </c>
      <c r="CI23" s="75">
        <v>140.00000000000003</v>
      </c>
      <c r="CJ23" s="75">
        <v>140.80000000000001</v>
      </c>
      <c r="CL23" s="74"/>
      <c r="CX23" s="85">
        <v>792.1</v>
      </c>
      <c r="CY23" s="86">
        <v>0.4</v>
      </c>
      <c r="CZ23" s="86">
        <v>0.40200000000000002</v>
      </c>
      <c r="DA23" s="86">
        <v>0.40500000000000003</v>
      </c>
      <c r="DB23" s="86">
        <v>0.40799999999999997</v>
      </c>
      <c r="DC23" s="86">
        <v>0.41</v>
      </c>
      <c r="DD23" s="86">
        <v>0.41299999999999998</v>
      </c>
      <c r="DE23" s="86">
        <v>0.41599999999999998</v>
      </c>
      <c r="DF23" s="86">
        <v>0.41899999999999998</v>
      </c>
      <c r="DG23" s="86">
        <v>0.42099999999999999</v>
      </c>
      <c r="DH23" s="86">
        <v>0.42399999999999999</v>
      </c>
      <c r="DJ23" s="81">
        <v>787.1</v>
      </c>
      <c r="DK23" s="87">
        <v>4.7E-2</v>
      </c>
      <c r="DL23" s="87">
        <v>4.7E-2</v>
      </c>
      <c r="DM23" s="87">
        <v>4.8000000000000001E-2</v>
      </c>
      <c r="DN23" s="87">
        <v>4.8000000000000001E-2</v>
      </c>
      <c r="DO23" s="87">
        <v>4.8000000000000001E-2</v>
      </c>
      <c r="DP23" s="87">
        <v>4.9000000000000002E-2</v>
      </c>
      <c r="DQ23" s="87">
        <v>4.9000000000000002E-2</v>
      </c>
      <c r="DR23" s="87">
        <v>0.05</v>
      </c>
      <c r="DS23" s="87">
        <v>0.05</v>
      </c>
      <c r="DT23" s="87">
        <v>5.0999999999999997E-2</v>
      </c>
      <c r="DV23" s="77">
        <v>1329.21</v>
      </c>
      <c r="DW23" s="77">
        <v>1.4119999999999999</v>
      </c>
      <c r="DY23" s="77">
        <v>1315.21</v>
      </c>
      <c r="DZ23" s="77">
        <v>1.4699999999999998</v>
      </c>
      <c r="EB23" s="77">
        <v>2170.21</v>
      </c>
      <c r="EC23" s="75">
        <v>4.5999999999999999E-2</v>
      </c>
      <c r="EE23" s="75">
        <v>2146.21</v>
      </c>
      <c r="EF23" s="88">
        <v>1.3000000000000001E-2</v>
      </c>
      <c r="EH23" s="77">
        <v>1344.21</v>
      </c>
      <c r="EI23" s="75">
        <v>0.14799999999999999</v>
      </c>
      <c r="EJ23" s="75"/>
      <c r="EK23" s="75">
        <v>2171.1999999999998</v>
      </c>
      <c r="EL23" s="75">
        <v>0.1976</v>
      </c>
      <c r="EM23" s="75"/>
      <c r="EN23" s="75">
        <v>2149.1999999999998</v>
      </c>
      <c r="EO23" s="322">
        <v>0.15160000000000004</v>
      </c>
      <c r="EP23" s="75"/>
      <c r="EQ23" s="75">
        <v>1319.2</v>
      </c>
      <c r="ER23" s="75">
        <v>473.4000000000002</v>
      </c>
      <c r="ES23" s="75"/>
      <c r="ET23" s="75">
        <v>1345.2</v>
      </c>
      <c r="EU23" s="100">
        <v>0.20000000000000004</v>
      </c>
      <c r="EV23" s="75">
        <f t="shared" si="1"/>
        <v>9.9999999999909051E-3</v>
      </c>
      <c r="EW23" s="75">
        <v>1335.2</v>
      </c>
      <c r="EX23" s="100">
        <v>7.4389999999999921</v>
      </c>
      <c r="EZ23" s="75">
        <v>330.21</v>
      </c>
      <c r="FA23" s="75">
        <v>69.069999999999993</v>
      </c>
      <c r="FB23" s="75">
        <v>14.3</v>
      </c>
      <c r="FD23" s="75">
        <v>100.21</v>
      </c>
      <c r="FE23" s="75">
        <v>9615</v>
      </c>
      <c r="FF23" s="75">
        <v>2415</v>
      </c>
      <c r="FH23" s="77">
        <v>9.6999999999999993</v>
      </c>
      <c r="FI23" s="77">
        <v>0.17059199999999941</v>
      </c>
      <c r="FJ23" s="77">
        <v>4.2647999999999851E-4</v>
      </c>
      <c r="FL23" s="75">
        <v>779.21</v>
      </c>
      <c r="FM23" s="75">
        <v>0</v>
      </c>
      <c r="FN23" s="75">
        <v>0</v>
      </c>
      <c r="FP23" s="75">
        <v>37.43</v>
      </c>
      <c r="FQ23" s="75">
        <v>138.53</v>
      </c>
      <c r="FR23" s="75">
        <v>2555</v>
      </c>
      <c r="FS23" s="75">
        <v>37.42</v>
      </c>
      <c r="FT23" s="75">
        <v>436.19</v>
      </c>
      <c r="FU23" s="75">
        <v>7671</v>
      </c>
      <c r="FW23" s="75">
        <v>790.21</v>
      </c>
      <c r="FX23" s="89">
        <v>2.7E-2</v>
      </c>
      <c r="FY23" s="89"/>
      <c r="FZ23" s="90">
        <v>785.21</v>
      </c>
      <c r="GA23" s="91">
        <v>2E-3</v>
      </c>
      <c r="GB23" s="89"/>
      <c r="GC23" s="75">
        <v>7.2</v>
      </c>
      <c r="GD23" s="75">
        <v>0.01</v>
      </c>
      <c r="GE23" s="75">
        <v>3.16</v>
      </c>
      <c r="GF23" s="89"/>
      <c r="GG23" s="89"/>
    </row>
    <row r="24" spans="1:189" ht="17.25" x14ac:dyDescent="0.3">
      <c r="A24" s="132"/>
      <c r="B24" s="136" t="s">
        <v>372</v>
      </c>
      <c r="C24" s="132">
        <f>F22</f>
        <v>2155.4299999999998</v>
      </c>
      <c r="D24" s="132"/>
      <c r="E24" s="152"/>
      <c r="F24" s="205" t="s">
        <v>13</v>
      </c>
      <c r="G24" s="132"/>
      <c r="H24" s="152"/>
      <c r="I24" s="132"/>
      <c r="J24" s="132"/>
      <c r="K24" s="132"/>
      <c r="BZ24" s="74"/>
      <c r="CL24" s="74">
        <v>332</v>
      </c>
      <c r="CM24" s="75">
        <v>72.98</v>
      </c>
      <c r="CN24" s="75">
        <v>73</v>
      </c>
      <c r="CO24" s="75">
        <v>73.010000000000005</v>
      </c>
      <c r="CP24" s="75">
        <v>73.03</v>
      </c>
      <c r="CQ24" s="75">
        <v>73.05</v>
      </c>
      <c r="CR24" s="77">
        <v>73.06</v>
      </c>
      <c r="CS24" s="77">
        <v>73.08</v>
      </c>
      <c r="CT24" s="77">
        <v>73.099999999999994</v>
      </c>
      <c r="CU24" s="77">
        <v>73.12</v>
      </c>
      <c r="CV24" s="77">
        <v>73.13</v>
      </c>
      <c r="CX24" s="85">
        <v>792.2</v>
      </c>
      <c r="CY24" s="86">
        <v>0.42699999999999999</v>
      </c>
      <c r="CZ24" s="86">
        <v>0.43</v>
      </c>
      <c r="DA24" s="86">
        <v>0.432</v>
      </c>
      <c r="DB24" s="86">
        <v>0.435</v>
      </c>
      <c r="DC24" s="86">
        <v>0.438</v>
      </c>
      <c r="DD24" s="86">
        <v>0.441</v>
      </c>
      <c r="DE24" s="86">
        <v>0.44400000000000001</v>
      </c>
      <c r="DF24" s="86">
        <v>0.44600000000000001</v>
      </c>
      <c r="DG24" s="86">
        <v>0.44900000000000001</v>
      </c>
      <c r="DH24" s="86">
        <v>0.45200000000000001</v>
      </c>
      <c r="DJ24" s="81">
        <v>787.2</v>
      </c>
      <c r="DK24" s="87">
        <v>5.0999999999999997E-2</v>
      </c>
      <c r="DL24" s="87">
        <v>5.0999999999999997E-2</v>
      </c>
      <c r="DM24" s="87">
        <v>5.1999999999999998E-2</v>
      </c>
      <c r="DN24" s="87">
        <v>5.1999999999999998E-2</v>
      </c>
      <c r="DO24" s="87">
        <v>5.2999999999999999E-2</v>
      </c>
      <c r="DP24" s="87">
        <v>5.2999999999999999E-2</v>
      </c>
      <c r="DQ24" s="87">
        <v>5.3999999999999999E-2</v>
      </c>
      <c r="DR24" s="87">
        <v>5.3999999999999999E-2</v>
      </c>
      <c r="DS24" s="87">
        <v>5.5E-2</v>
      </c>
      <c r="DT24" s="87">
        <v>5.5E-2</v>
      </c>
      <c r="DV24" s="77">
        <v>1329.22</v>
      </c>
      <c r="DW24" s="77">
        <v>1.419</v>
      </c>
      <c r="DY24" s="77">
        <v>1315.22</v>
      </c>
      <c r="DZ24" s="77">
        <v>1.4739999999999998</v>
      </c>
      <c r="EB24" s="77">
        <v>2170.2199999999998</v>
      </c>
      <c r="EC24" s="75">
        <v>4.8000000000000001E-2</v>
      </c>
      <c r="EE24" s="75">
        <v>2146.2199999999998</v>
      </c>
      <c r="EF24" s="88">
        <v>1.3000000000000001E-2</v>
      </c>
      <c r="EH24" s="77">
        <v>1344.22</v>
      </c>
      <c r="EI24" s="75">
        <v>0.15</v>
      </c>
      <c r="EJ24" s="75"/>
      <c r="EK24" s="75">
        <v>2171.21</v>
      </c>
      <c r="EL24" s="75">
        <v>0.20748</v>
      </c>
      <c r="EM24" s="75"/>
      <c r="EN24" s="75">
        <v>2149.21</v>
      </c>
      <c r="EO24" s="322">
        <v>0.15918000000000004</v>
      </c>
      <c r="EP24" s="75"/>
      <c r="EQ24" s="75">
        <v>1319.21</v>
      </c>
      <c r="ER24" s="75">
        <v>497.07000000000022</v>
      </c>
      <c r="ES24" s="75"/>
      <c r="ET24" s="75">
        <v>1345.21</v>
      </c>
      <c r="EU24" s="100">
        <v>0.21000000000000005</v>
      </c>
      <c r="EV24" s="75">
        <f t="shared" si="1"/>
        <v>9.9999999999909051E-3</v>
      </c>
      <c r="EW24" s="75">
        <v>1335.21</v>
      </c>
      <c r="EX24" s="100">
        <v>7.4524999999999917</v>
      </c>
      <c r="EZ24" s="75">
        <v>330.22</v>
      </c>
      <c r="FA24" s="75">
        <v>69.09</v>
      </c>
      <c r="FB24" s="75">
        <v>15</v>
      </c>
      <c r="FD24" s="75">
        <v>100.22</v>
      </c>
      <c r="FE24" s="75">
        <v>9680</v>
      </c>
      <c r="FF24" s="75">
        <v>2530</v>
      </c>
      <c r="FH24" s="77">
        <v>9.7100000000000009</v>
      </c>
      <c r="FI24" s="77">
        <v>0.17912159999999941</v>
      </c>
      <c r="FJ24" s="77">
        <v>4.4780399999999848E-4</v>
      </c>
      <c r="FL24" s="75">
        <v>779.22</v>
      </c>
      <c r="FM24" s="75">
        <v>0</v>
      </c>
      <c r="FN24" s="75">
        <v>0</v>
      </c>
      <c r="FP24" s="75">
        <v>37.44</v>
      </c>
      <c r="FQ24" s="75">
        <v>138.80000000000001</v>
      </c>
      <c r="FR24" s="75">
        <v>2562</v>
      </c>
      <c r="FS24" s="75">
        <v>37.43</v>
      </c>
      <c r="FT24" s="75">
        <v>436.87</v>
      </c>
      <c r="FU24" s="75">
        <v>7682</v>
      </c>
      <c r="FW24" s="75">
        <v>790.22</v>
      </c>
      <c r="FX24" s="89">
        <v>2.8000000000000001E-2</v>
      </c>
      <c r="FY24" s="89"/>
      <c r="FZ24" s="90">
        <v>785.22</v>
      </c>
      <c r="GA24" s="91">
        <v>2E-3</v>
      </c>
      <c r="GB24" s="89"/>
      <c r="GC24" s="75">
        <v>7.21</v>
      </c>
      <c r="GD24" s="75">
        <v>0.01</v>
      </c>
      <c r="GE24" s="75">
        <v>3.19</v>
      </c>
      <c r="GF24" s="89"/>
      <c r="GG24" s="89"/>
    </row>
    <row r="25" spans="1:189" x14ac:dyDescent="0.25">
      <c r="A25" s="132"/>
      <c r="B25" s="136" t="s">
        <v>366</v>
      </c>
      <c r="C25" s="132">
        <f>E22</f>
        <v>2175.3000000000002</v>
      </c>
      <c r="D25" s="132"/>
      <c r="E25" s="206" t="s">
        <v>1016</v>
      </c>
      <c r="F25" s="207">
        <v>100.3</v>
      </c>
      <c r="G25" s="132"/>
      <c r="H25" s="150"/>
      <c r="I25" s="132"/>
      <c r="J25" s="132"/>
      <c r="K25" s="151"/>
      <c r="R25" s="74">
        <v>1331</v>
      </c>
      <c r="S25" s="75">
        <v>2.74</v>
      </c>
      <c r="T25" s="75">
        <v>2.7490000000000001</v>
      </c>
      <c r="U25" s="75">
        <v>2.7589999999999999</v>
      </c>
      <c r="V25" s="75">
        <v>2.7679999999999998</v>
      </c>
      <c r="W25" s="75">
        <v>2.7770000000000001</v>
      </c>
      <c r="X25" s="75">
        <v>2.7869999999999999</v>
      </c>
      <c r="Y25" s="75">
        <v>2.7959999999999998</v>
      </c>
      <c r="Z25" s="75">
        <v>2.806</v>
      </c>
      <c r="AA25" s="75">
        <v>2.8149999999999999</v>
      </c>
      <c r="AB25" s="75">
        <v>2.8250000000000002</v>
      </c>
      <c r="AD25" s="74">
        <v>1317</v>
      </c>
      <c r="AE25" s="75">
        <v>2.3130000000000002</v>
      </c>
      <c r="AF25" s="75">
        <v>2.3180000000000001</v>
      </c>
      <c r="AG25" s="75">
        <v>2.323</v>
      </c>
      <c r="AH25" s="75">
        <v>2.3290000000000002</v>
      </c>
      <c r="AI25" s="75">
        <v>2.3340000000000001</v>
      </c>
      <c r="AJ25" s="75">
        <v>2.339</v>
      </c>
      <c r="AK25" s="75">
        <v>2.3439999999999999</v>
      </c>
      <c r="AL25" s="75">
        <v>2.35</v>
      </c>
      <c r="AM25" s="75">
        <v>2.355</v>
      </c>
      <c r="AN25" s="75">
        <v>2.36</v>
      </c>
      <c r="AP25" s="74">
        <v>2172</v>
      </c>
      <c r="AQ25" s="75">
        <v>0.79400000000000004</v>
      </c>
      <c r="AR25" s="75">
        <v>0.80400000000000005</v>
      </c>
      <c r="AS25" s="75">
        <v>0.81299999999999994</v>
      </c>
      <c r="AT25" s="75">
        <v>0.82299999999999995</v>
      </c>
      <c r="AU25" s="75">
        <v>0.83299999999999996</v>
      </c>
      <c r="AV25" s="75">
        <v>0.84199999999999997</v>
      </c>
      <c r="AW25" s="75">
        <v>0.85199999999999998</v>
      </c>
      <c r="AX25" s="75">
        <v>0.86199999999999999</v>
      </c>
      <c r="AY25" s="75">
        <v>0.871</v>
      </c>
      <c r="AZ25" s="75">
        <v>0.88100000000000001</v>
      </c>
      <c r="BB25" s="74">
        <v>2148</v>
      </c>
      <c r="BC25" s="75">
        <v>0.152</v>
      </c>
      <c r="BD25" s="75">
        <v>0.154</v>
      </c>
      <c r="BE25" s="75">
        <v>0.156</v>
      </c>
      <c r="BF25" s="75">
        <v>0.158</v>
      </c>
      <c r="BG25" s="75">
        <v>0.16</v>
      </c>
      <c r="BH25" s="75">
        <v>0.16200000000000001</v>
      </c>
      <c r="BI25" s="75">
        <v>0.16300000000000001</v>
      </c>
      <c r="BJ25" s="75">
        <v>0.16500000000000001</v>
      </c>
      <c r="BK25" s="75">
        <v>0.16700000000000001</v>
      </c>
      <c r="BL25" s="75">
        <v>0.16900000000000001</v>
      </c>
      <c r="BN25" s="74">
        <v>1346</v>
      </c>
      <c r="BO25" s="75">
        <v>0.66</v>
      </c>
      <c r="BP25" s="75">
        <v>0.66400000000000003</v>
      </c>
      <c r="BQ25" s="75">
        <v>0.66800000000000004</v>
      </c>
      <c r="BR25" s="75">
        <v>0.67200000000000004</v>
      </c>
      <c r="BS25" s="75">
        <v>0.67500000000000004</v>
      </c>
      <c r="BT25" s="75">
        <v>0.67900000000000005</v>
      </c>
      <c r="BU25" s="75">
        <v>0.68300000000000005</v>
      </c>
      <c r="BV25" s="75">
        <v>0.68700000000000006</v>
      </c>
      <c r="BW25" s="75">
        <v>0.69099999999999995</v>
      </c>
      <c r="BX25" s="75">
        <v>0.69499999999999995</v>
      </c>
      <c r="BZ25" s="74">
        <v>332</v>
      </c>
      <c r="CA25" s="75">
        <v>141.5</v>
      </c>
      <c r="CB25" s="75">
        <v>142.19999999999999</v>
      </c>
      <c r="CC25" s="75">
        <v>143</v>
      </c>
      <c r="CD25" s="75">
        <v>143.69999999999999</v>
      </c>
      <c r="CE25" s="75">
        <v>144.4</v>
      </c>
      <c r="CF25" s="75">
        <v>145.19999999999999</v>
      </c>
      <c r="CG25" s="75">
        <v>145.9</v>
      </c>
      <c r="CH25" s="75">
        <v>146.69999999999999</v>
      </c>
      <c r="CI25" s="75">
        <v>147.4</v>
      </c>
      <c r="CJ25" s="75">
        <v>148.1</v>
      </c>
      <c r="CL25" s="74">
        <v>332.1</v>
      </c>
      <c r="CM25" s="75">
        <v>73.150000000000006</v>
      </c>
      <c r="CN25" s="75">
        <v>73.17</v>
      </c>
      <c r="CO25" s="75">
        <v>73.180000000000007</v>
      </c>
      <c r="CP25" s="75">
        <v>73.2</v>
      </c>
      <c r="CQ25" s="75">
        <v>73.22</v>
      </c>
      <c r="CR25" s="77">
        <v>73.23</v>
      </c>
      <c r="CS25" s="77">
        <v>73.25</v>
      </c>
      <c r="CT25" s="77">
        <v>73.27</v>
      </c>
      <c r="CU25" s="77">
        <v>73.28</v>
      </c>
      <c r="CV25" s="77">
        <v>73.3</v>
      </c>
      <c r="CX25" s="85">
        <v>792.3</v>
      </c>
      <c r="CY25" s="86">
        <v>0.45500000000000002</v>
      </c>
      <c r="CZ25" s="86">
        <v>0.45800000000000002</v>
      </c>
      <c r="DA25" s="86">
        <v>0.46100000000000002</v>
      </c>
      <c r="DB25" s="86">
        <v>0.46400000000000002</v>
      </c>
      <c r="DC25" s="86">
        <v>0.46600000000000003</v>
      </c>
      <c r="DD25" s="86">
        <v>0.46899999999999997</v>
      </c>
      <c r="DE25" s="86">
        <v>0.47199999999999998</v>
      </c>
      <c r="DF25" s="86">
        <v>0.47499999999999998</v>
      </c>
      <c r="DG25" s="86">
        <v>0.47799999999999998</v>
      </c>
      <c r="DH25" s="86">
        <v>0.48099999999999998</v>
      </c>
      <c r="DJ25" s="81">
        <v>787.3</v>
      </c>
      <c r="DK25" s="87">
        <v>5.5E-2</v>
      </c>
      <c r="DL25" s="87">
        <v>5.6000000000000001E-2</v>
      </c>
      <c r="DM25" s="87">
        <v>5.6000000000000001E-2</v>
      </c>
      <c r="DN25" s="87">
        <v>5.7000000000000002E-2</v>
      </c>
      <c r="DO25" s="87">
        <v>5.7000000000000002E-2</v>
      </c>
      <c r="DP25" s="87">
        <v>5.8000000000000003E-2</v>
      </c>
      <c r="DQ25" s="87">
        <v>5.8000000000000003E-2</v>
      </c>
      <c r="DR25" s="87">
        <v>5.8999999999999997E-2</v>
      </c>
      <c r="DS25" s="87">
        <v>5.8999999999999997E-2</v>
      </c>
      <c r="DT25" s="87">
        <v>0.06</v>
      </c>
      <c r="DV25" s="77">
        <v>1329.23</v>
      </c>
      <c r="DW25" s="77">
        <v>1.4259999999999999</v>
      </c>
      <c r="DY25" s="77">
        <v>1315.23</v>
      </c>
      <c r="DZ25" s="77">
        <v>1.4789999999999999</v>
      </c>
      <c r="EB25" s="77">
        <v>2170.23</v>
      </c>
      <c r="EC25" s="75">
        <v>0.05</v>
      </c>
      <c r="EE25" s="75">
        <v>2146.23</v>
      </c>
      <c r="EF25" s="88">
        <v>1.4E-2</v>
      </c>
      <c r="EH25" s="77">
        <v>1344.23</v>
      </c>
      <c r="EI25" s="75">
        <v>0.153</v>
      </c>
      <c r="EJ25" s="75"/>
      <c r="EK25" s="75">
        <v>2171.2199999999998</v>
      </c>
      <c r="EL25" s="75">
        <v>0.21736</v>
      </c>
      <c r="EM25" s="75"/>
      <c r="EN25" s="75">
        <v>2149.2199999999998</v>
      </c>
      <c r="EO25" s="322">
        <v>0.16676000000000005</v>
      </c>
      <c r="EP25" s="75"/>
      <c r="EQ25" s="75">
        <v>1319.22</v>
      </c>
      <c r="ER25" s="75">
        <v>520.74000000000024</v>
      </c>
      <c r="ES25" s="75"/>
      <c r="ET25" s="75">
        <v>1345.22</v>
      </c>
      <c r="EU25" s="100">
        <v>0.22000000000000006</v>
      </c>
      <c r="EV25" s="75">
        <f t="shared" si="1"/>
        <v>9.9999999999909051E-3</v>
      </c>
      <c r="EW25" s="75">
        <v>1335.22</v>
      </c>
      <c r="EX25" s="100">
        <v>7.4659999999999913</v>
      </c>
      <c r="EZ25" s="75">
        <v>330.23</v>
      </c>
      <c r="FA25" s="75">
        <v>69.12</v>
      </c>
      <c r="FB25" s="75">
        <v>15.7</v>
      </c>
      <c r="FD25" s="75">
        <v>100.23</v>
      </c>
      <c r="FE25" s="75">
        <v>9745</v>
      </c>
      <c r="FF25" s="75">
        <v>2645</v>
      </c>
      <c r="FH25" s="77">
        <v>9.7200000000000006</v>
      </c>
      <c r="FI25" s="77">
        <v>0.18765119999999941</v>
      </c>
      <c r="FJ25" s="77">
        <v>4.6912799999999851E-4</v>
      </c>
      <c r="FL25" s="75">
        <v>779.23</v>
      </c>
      <c r="FM25" s="75">
        <v>0</v>
      </c>
      <c r="FN25" s="75">
        <v>0</v>
      </c>
      <c r="FP25" s="75">
        <v>37.450000000000003</v>
      </c>
      <c r="FQ25" s="75">
        <v>139.08000000000001</v>
      </c>
      <c r="FR25" s="75">
        <v>2565</v>
      </c>
      <c r="FS25" s="75">
        <v>37.44</v>
      </c>
      <c r="FT25" s="75">
        <v>438.55</v>
      </c>
      <c r="FU25" s="75">
        <v>7693</v>
      </c>
      <c r="FW25" s="75">
        <v>790.23</v>
      </c>
      <c r="FX25" s="89">
        <v>2.9000000000000001E-2</v>
      </c>
      <c r="FY25" s="89"/>
      <c r="FZ25" s="90">
        <v>785.23</v>
      </c>
      <c r="GA25" s="91">
        <v>2E-3</v>
      </c>
      <c r="GB25" s="89"/>
      <c r="GC25" s="75">
        <v>7.22</v>
      </c>
      <c r="GD25" s="75">
        <v>0.01</v>
      </c>
      <c r="GE25" s="75">
        <v>3.23</v>
      </c>
      <c r="GF25" s="89"/>
      <c r="GG25" s="89"/>
    </row>
    <row r="26" spans="1:189" x14ac:dyDescent="0.25">
      <c r="A26" s="132"/>
      <c r="B26" s="136" t="s">
        <v>365</v>
      </c>
      <c r="C26" s="132">
        <f>B22</f>
        <v>1325.68</v>
      </c>
      <c r="D26" s="132"/>
      <c r="E26" s="206" t="s">
        <v>1017</v>
      </c>
      <c r="F26" s="207">
        <v>98.1</v>
      </c>
      <c r="G26" s="132"/>
      <c r="H26" s="132"/>
      <c r="I26" s="132"/>
      <c r="J26" s="132"/>
      <c r="K26" s="151"/>
      <c r="R26" s="74">
        <v>1331.1</v>
      </c>
      <c r="S26" s="75">
        <v>2.8340000000000001</v>
      </c>
      <c r="T26" s="75">
        <v>2.8433000000000002</v>
      </c>
      <c r="U26" s="75">
        <v>2.8530000000000002</v>
      </c>
      <c r="V26" s="75">
        <v>2.8620000000000001</v>
      </c>
      <c r="W26" s="75">
        <v>2.8719999999999999</v>
      </c>
      <c r="X26" s="75">
        <v>2.8809999999999998</v>
      </c>
      <c r="Y26" s="75">
        <v>2.891</v>
      </c>
      <c r="Z26" s="75">
        <v>3.9</v>
      </c>
      <c r="AA26" s="75">
        <v>2.9089999999999998</v>
      </c>
      <c r="AB26" s="75">
        <v>3.919</v>
      </c>
      <c r="AD26" s="74">
        <v>1317.1</v>
      </c>
      <c r="AE26" s="75">
        <v>2.3650000000000002</v>
      </c>
      <c r="AF26" s="75">
        <v>2.371</v>
      </c>
      <c r="AG26" s="75">
        <v>2.3759999999999999</v>
      </c>
      <c r="AH26" s="75">
        <v>2.3810000000000002</v>
      </c>
      <c r="AI26" s="75">
        <v>2.3860000000000001</v>
      </c>
      <c r="AJ26" s="75">
        <v>2.3919999999999999</v>
      </c>
      <c r="AK26" s="75">
        <v>2.3969999999999998</v>
      </c>
      <c r="AL26" s="75">
        <v>2.4020000000000001</v>
      </c>
      <c r="AM26" s="75">
        <v>2.407</v>
      </c>
      <c r="AN26" s="75">
        <v>2.4129999999999998</v>
      </c>
      <c r="AP26" s="74">
        <v>2172.1</v>
      </c>
      <c r="AQ26" s="75">
        <v>0.89100000000000001</v>
      </c>
      <c r="AR26" s="75">
        <v>0.90100000000000002</v>
      </c>
      <c r="AS26" s="75">
        <v>0.90999999999999992</v>
      </c>
      <c r="AT26" s="75">
        <v>0.91999999999999993</v>
      </c>
      <c r="AU26" s="75">
        <v>0.92999999999999994</v>
      </c>
      <c r="AV26" s="75">
        <v>0.93899999999999995</v>
      </c>
      <c r="AW26" s="75">
        <v>0.94899999999999995</v>
      </c>
      <c r="AX26" s="75">
        <v>0.95899999999999996</v>
      </c>
      <c r="AY26" s="75">
        <v>0.96799999999999997</v>
      </c>
      <c r="AZ26" s="75">
        <v>0.97799999999999998</v>
      </c>
      <c r="BB26" s="74">
        <v>2148.1</v>
      </c>
      <c r="BC26" s="75">
        <v>0.17100000000000001</v>
      </c>
      <c r="BD26" s="75">
        <v>0.17299999999999999</v>
      </c>
      <c r="BE26" s="75">
        <v>0.17499999999999999</v>
      </c>
      <c r="BF26" s="75">
        <v>0.17599999999999999</v>
      </c>
      <c r="BG26" s="75">
        <v>0.17799999999999999</v>
      </c>
      <c r="BH26" s="75">
        <v>0.18</v>
      </c>
      <c r="BI26" s="75">
        <v>0.182</v>
      </c>
      <c r="BJ26" s="75">
        <v>0.184</v>
      </c>
      <c r="BK26" s="75">
        <v>0.186</v>
      </c>
      <c r="BL26" s="75">
        <v>0.188</v>
      </c>
      <c r="BN26" s="74">
        <v>1346.1</v>
      </c>
      <c r="BO26" s="75">
        <v>0.69799999999999995</v>
      </c>
      <c r="BP26" s="75">
        <v>0.70200000000000007</v>
      </c>
      <c r="BQ26" s="75">
        <v>0.70600000000000007</v>
      </c>
      <c r="BR26" s="75">
        <v>0.71000000000000008</v>
      </c>
      <c r="BS26" s="75">
        <v>0.71400000000000008</v>
      </c>
      <c r="BT26" s="75">
        <v>0.71800000000000008</v>
      </c>
      <c r="BU26" s="75">
        <v>0.72100000000000009</v>
      </c>
      <c r="BV26" s="75">
        <v>0.72500000000000009</v>
      </c>
      <c r="BW26" s="75">
        <v>0.72899999999999998</v>
      </c>
      <c r="BX26" s="75">
        <v>0.73299999999999998</v>
      </c>
      <c r="BZ26" s="74">
        <v>332.1</v>
      </c>
      <c r="CA26" s="75">
        <v>148.69999999999999</v>
      </c>
      <c r="CB26" s="75">
        <v>149.6</v>
      </c>
      <c r="CC26" s="75">
        <v>150.30000000000001</v>
      </c>
      <c r="CD26" s="75">
        <v>151.1</v>
      </c>
      <c r="CE26" s="75">
        <v>151.80000000000001</v>
      </c>
      <c r="CF26" s="75">
        <v>152.5</v>
      </c>
      <c r="CG26" s="75">
        <v>153.30000000000001</v>
      </c>
      <c r="CH26" s="75">
        <v>154</v>
      </c>
      <c r="CI26" s="75">
        <v>154.5</v>
      </c>
      <c r="CJ26" s="75">
        <v>154.69999999999999</v>
      </c>
      <c r="CL26" s="74">
        <v>332.20000000000101</v>
      </c>
      <c r="CM26" s="75">
        <v>73.319999999999993</v>
      </c>
      <c r="CN26" s="75">
        <v>73.33</v>
      </c>
      <c r="CO26" s="75">
        <v>73.350000000000009</v>
      </c>
      <c r="CP26" s="75">
        <v>73.37</v>
      </c>
      <c r="CQ26" s="75">
        <v>73.39</v>
      </c>
      <c r="CR26" s="77">
        <v>73.400000000000006</v>
      </c>
      <c r="CS26" s="77">
        <v>73.42</v>
      </c>
      <c r="CT26" s="77">
        <v>73.44</v>
      </c>
      <c r="CU26" s="77">
        <v>73.45</v>
      </c>
      <c r="CV26" s="77">
        <v>73.47</v>
      </c>
      <c r="CX26" s="85">
        <v>792.4</v>
      </c>
      <c r="CY26" s="86">
        <v>0.48399999999999999</v>
      </c>
      <c r="CZ26" s="86">
        <v>0.48699999999999999</v>
      </c>
      <c r="DA26" s="86">
        <v>0.49</v>
      </c>
      <c r="DB26" s="86">
        <v>0.49299999999999999</v>
      </c>
      <c r="DC26" s="86">
        <v>0.496</v>
      </c>
      <c r="DD26" s="86">
        <v>0.499</v>
      </c>
      <c r="DE26" s="86">
        <v>0.502</v>
      </c>
      <c r="DF26" s="86">
        <v>0.505</v>
      </c>
      <c r="DG26" s="86">
        <v>0.50800000000000001</v>
      </c>
      <c r="DH26" s="86">
        <v>0.51100000000000001</v>
      </c>
      <c r="DJ26" s="81">
        <v>787.4</v>
      </c>
      <c r="DK26" s="87">
        <v>0.06</v>
      </c>
      <c r="DL26" s="87">
        <v>6.0999999999999999E-2</v>
      </c>
      <c r="DM26" s="87">
        <v>6.0999999999999999E-2</v>
      </c>
      <c r="DN26" s="87">
        <v>6.2E-2</v>
      </c>
      <c r="DO26" s="87">
        <v>6.2E-2</v>
      </c>
      <c r="DP26" s="87">
        <v>6.3E-2</v>
      </c>
      <c r="DQ26" s="87">
        <v>6.3E-2</v>
      </c>
      <c r="DR26" s="87">
        <v>6.4000000000000001E-2</v>
      </c>
      <c r="DS26" s="87">
        <v>6.4000000000000001E-2</v>
      </c>
      <c r="DT26" s="87">
        <v>6.5000000000000002E-2</v>
      </c>
      <c r="DV26" s="77">
        <v>1329.24</v>
      </c>
      <c r="DW26" s="77">
        <v>1.4319999999999999</v>
      </c>
      <c r="DY26" s="77">
        <v>1315.24</v>
      </c>
      <c r="DZ26" s="77">
        <v>1.4829999999999999</v>
      </c>
      <c r="EB26" s="77">
        <v>2170.2399999999998</v>
      </c>
      <c r="EC26" s="75">
        <v>5.2000000000000005E-2</v>
      </c>
      <c r="EE26" s="75">
        <v>2146.2399999999998</v>
      </c>
      <c r="EF26" s="88">
        <v>1.4E-2</v>
      </c>
      <c r="EH26" s="77">
        <v>1344.24</v>
      </c>
      <c r="EI26" s="75">
        <v>0.155</v>
      </c>
      <c r="EJ26" s="75"/>
      <c r="EK26" s="75">
        <v>2171.23</v>
      </c>
      <c r="EL26" s="75">
        <v>0.22724</v>
      </c>
      <c r="EM26" s="75"/>
      <c r="EN26" s="75">
        <v>2149.23</v>
      </c>
      <c r="EO26" s="322">
        <v>0.17434000000000005</v>
      </c>
      <c r="EP26" s="75"/>
      <c r="EQ26" s="75">
        <v>1319.23</v>
      </c>
      <c r="ER26" s="75">
        <v>544.4100000000002</v>
      </c>
      <c r="ES26" s="75"/>
      <c r="ET26" s="75">
        <v>1345.23</v>
      </c>
      <c r="EU26" s="100">
        <v>0.23000000000000007</v>
      </c>
      <c r="EV26" s="75">
        <f t="shared" si="1"/>
        <v>9.9999999999909051E-3</v>
      </c>
      <c r="EW26" s="75">
        <v>1335.23</v>
      </c>
      <c r="EX26" s="100">
        <v>7.4794999999999909</v>
      </c>
      <c r="EZ26" s="75">
        <v>330.24</v>
      </c>
      <c r="FA26" s="75">
        <v>69.14</v>
      </c>
      <c r="FB26" s="75">
        <v>16.3</v>
      </c>
      <c r="FD26" s="75">
        <v>100.24</v>
      </c>
      <c r="FE26" s="75">
        <v>9810</v>
      </c>
      <c r="FF26" s="75">
        <v>2760</v>
      </c>
      <c r="FH26" s="77">
        <v>9.73</v>
      </c>
      <c r="FI26" s="77">
        <v>0.19618079999999941</v>
      </c>
      <c r="FJ26" s="77">
        <v>4.9045199999999854E-4</v>
      </c>
      <c r="FL26" s="75">
        <v>779.24</v>
      </c>
      <c r="FM26" s="75">
        <v>0</v>
      </c>
      <c r="FN26" s="75">
        <v>0</v>
      </c>
      <c r="FP26" s="75">
        <v>37.46</v>
      </c>
      <c r="FQ26" s="75">
        <v>139.35</v>
      </c>
      <c r="FR26" s="75">
        <v>2569</v>
      </c>
      <c r="FS26" s="75">
        <v>37.450000000000003</v>
      </c>
      <c r="FT26" s="75">
        <v>438.23</v>
      </c>
      <c r="FU26" s="75">
        <v>7704</v>
      </c>
      <c r="FW26" s="75">
        <v>790.24</v>
      </c>
      <c r="FX26" s="89">
        <v>3.1E-2</v>
      </c>
      <c r="FY26" s="89"/>
      <c r="FZ26" s="90">
        <v>785.24</v>
      </c>
      <c r="GA26" s="91">
        <v>2E-3</v>
      </c>
      <c r="GB26" s="89"/>
      <c r="GC26" s="75">
        <v>7.23</v>
      </c>
      <c r="GD26" s="75">
        <v>0.01</v>
      </c>
      <c r="GE26" s="75">
        <v>3.26</v>
      </c>
      <c r="GF26" s="89"/>
      <c r="GG26" s="89"/>
    </row>
    <row r="27" spans="1:189" x14ac:dyDescent="0.25">
      <c r="A27" s="132"/>
      <c r="B27" s="136" t="s">
        <v>368</v>
      </c>
      <c r="C27" s="132">
        <f>D22</f>
        <v>1357.61</v>
      </c>
      <c r="D27" s="132"/>
      <c r="E27" s="206" t="s">
        <v>1018</v>
      </c>
      <c r="F27" s="208"/>
      <c r="G27" s="132"/>
      <c r="H27" s="132"/>
      <c r="I27" s="132"/>
      <c r="J27" s="132"/>
      <c r="K27" s="151"/>
      <c r="R27" s="74">
        <v>1331.2</v>
      </c>
      <c r="S27" s="75">
        <v>2.9279999999999999</v>
      </c>
      <c r="T27" s="75">
        <v>2.9380000000000002</v>
      </c>
      <c r="U27" s="75">
        <v>2.9470000000000001</v>
      </c>
      <c r="V27" s="75">
        <v>2.9569999999999999</v>
      </c>
      <c r="W27" s="75">
        <v>2.9660000000000002</v>
      </c>
      <c r="X27" s="75">
        <v>2.9750000000000001</v>
      </c>
      <c r="Y27" s="75">
        <v>2.9849999999999999</v>
      </c>
      <c r="Z27" s="75">
        <v>3.9940000000000002</v>
      </c>
      <c r="AA27" s="75">
        <v>3.004</v>
      </c>
      <c r="AB27" s="75">
        <v>3.0129999999999999</v>
      </c>
      <c r="AD27" s="74">
        <v>1317.2</v>
      </c>
      <c r="AE27" s="75">
        <v>2.4180000000000001</v>
      </c>
      <c r="AF27" s="75">
        <v>2.423</v>
      </c>
      <c r="AG27" s="75">
        <v>2.4279999999999999</v>
      </c>
      <c r="AH27" s="75">
        <v>2.4340000000000002</v>
      </c>
      <c r="AI27" s="75">
        <v>2.4390000000000001</v>
      </c>
      <c r="AJ27" s="75">
        <v>2.444</v>
      </c>
      <c r="AK27" s="75">
        <v>2.4489999999999998</v>
      </c>
      <c r="AL27" s="75">
        <v>2.4540000000000002</v>
      </c>
      <c r="AM27" s="75">
        <v>2.46</v>
      </c>
      <c r="AN27" s="75">
        <v>2.4649999999999999</v>
      </c>
      <c r="AP27" s="74">
        <v>2172.1999999999998</v>
      </c>
      <c r="AQ27" s="75">
        <v>0.98799999999999999</v>
      </c>
      <c r="AR27" s="75">
        <v>0.997</v>
      </c>
      <c r="AS27" s="75">
        <v>1.0069999999999999</v>
      </c>
      <c r="AT27" s="75">
        <v>1.0169999999999999</v>
      </c>
      <c r="AU27" s="75">
        <v>1.0269999999999999</v>
      </c>
      <c r="AV27" s="75">
        <v>1.036</v>
      </c>
      <c r="AW27" s="75">
        <v>1.046</v>
      </c>
      <c r="AX27" s="75">
        <v>1.056</v>
      </c>
      <c r="AY27" s="75">
        <v>1.0649999999999999</v>
      </c>
      <c r="AZ27" s="75">
        <v>1.075</v>
      </c>
      <c r="BB27" s="74">
        <v>2148.1999999999998</v>
      </c>
      <c r="BC27" s="75">
        <v>0.189</v>
      </c>
      <c r="BD27" s="75">
        <v>0.19099999999999998</v>
      </c>
      <c r="BE27" s="75">
        <v>0.19299999999999998</v>
      </c>
      <c r="BF27" s="75">
        <v>0.19499999999999998</v>
      </c>
      <c r="BG27" s="75">
        <v>0.19699999999999998</v>
      </c>
      <c r="BH27" s="75">
        <v>0.19899999999999998</v>
      </c>
      <c r="BI27" s="75">
        <v>0.20099999999999998</v>
      </c>
      <c r="BJ27" s="75">
        <v>0.20299999999999999</v>
      </c>
      <c r="BK27" s="75">
        <v>0.20399999999999999</v>
      </c>
      <c r="BL27" s="75">
        <v>0.20599999999999999</v>
      </c>
      <c r="BN27" s="74">
        <v>1346.2</v>
      </c>
      <c r="BO27" s="75">
        <v>0.73699999999999999</v>
      </c>
      <c r="BP27" s="75">
        <v>0.7410000000000001</v>
      </c>
      <c r="BQ27" s="75">
        <v>0.74400000000000011</v>
      </c>
      <c r="BR27" s="75">
        <v>0.74800000000000011</v>
      </c>
      <c r="BS27" s="75">
        <v>0.75200000000000011</v>
      </c>
      <c r="BT27" s="75">
        <v>0.75600000000000012</v>
      </c>
      <c r="BU27" s="75">
        <v>0.76000000000000012</v>
      </c>
      <c r="BV27" s="75">
        <v>0.76400000000000012</v>
      </c>
      <c r="BW27" s="75">
        <v>0.76700000000000002</v>
      </c>
      <c r="BX27" s="75">
        <v>0.77100000000000002</v>
      </c>
      <c r="BZ27" s="74">
        <v>332.20000000000101</v>
      </c>
      <c r="CA27" s="75">
        <v>156.19999999999999</v>
      </c>
      <c r="CB27" s="75">
        <v>157</v>
      </c>
      <c r="CC27" s="75">
        <v>157.70000000000002</v>
      </c>
      <c r="CD27" s="75">
        <v>158.4</v>
      </c>
      <c r="CE27" s="75">
        <v>159.20000000000002</v>
      </c>
      <c r="CF27" s="75">
        <v>159.9</v>
      </c>
      <c r="CG27" s="75">
        <v>160.60000000000002</v>
      </c>
      <c r="CH27" s="75">
        <v>161.4</v>
      </c>
      <c r="CI27" s="75">
        <v>162.1</v>
      </c>
      <c r="CJ27" s="75">
        <v>162.79999999999998</v>
      </c>
      <c r="CL27" s="74">
        <v>332.30000000000098</v>
      </c>
      <c r="CM27" s="75">
        <v>73.489999999999995</v>
      </c>
      <c r="CN27" s="75">
        <v>73.5</v>
      </c>
      <c r="CO27" s="75">
        <v>73.52000000000001</v>
      </c>
      <c r="CP27" s="75">
        <v>73.540000000000006</v>
      </c>
      <c r="CQ27" s="75">
        <v>73.55</v>
      </c>
      <c r="CR27" s="77">
        <v>73.570000000000007</v>
      </c>
      <c r="CS27" s="77">
        <v>73.59</v>
      </c>
      <c r="CT27" s="77">
        <v>73.61</v>
      </c>
      <c r="CU27" s="77">
        <v>73.62</v>
      </c>
      <c r="CV27" s="77">
        <v>73.64</v>
      </c>
      <c r="CX27" s="85">
        <v>792.5</v>
      </c>
      <c r="CY27" s="86">
        <v>0.51400000000000001</v>
      </c>
      <c r="CZ27" s="86">
        <v>0.51700000000000002</v>
      </c>
      <c r="DA27" s="86">
        <v>0.52</v>
      </c>
      <c r="DB27" s="86">
        <v>0.52300000000000002</v>
      </c>
      <c r="DC27" s="86">
        <v>0.52600000000000002</v>
      </c>
      <c r="DD27" s="86">
        <v>0.52900000000000003</v>
      </c>
      <c r="DE27" s="86">
        <v>0.53200000000000003</v>
      </c>
      <c r="DF27" s="86">
        <v>0.53500000000000003</v>
      </c>
      <c r="DG27" s="86">
        <v>0.53800000000000003</v>
      </c>
      <c r="DH27" s="86">
        <v>0.54100000000000004</v>
      </c>
      <c r="DJ27" s="81">
        <v>787.5</v>
      </c>
      <c r="DK27" s="87">
        <v>6.5000000000000002E-2</v>
      </c>
      <c r="DL27" s="87">
        <v>6.6000000000000003E-2</v>
      </c>
      <c r="DM27" s="87">
        <v>6.6000000000000003E-2</v>
      </c>
      <c r="DN27" s="87">
        <v>6.7000000000000004E-2</v>
      </c>
      <c r="DO27" s="87">
        <v>6.7000000000000004E-2</v>
      </c>
      <c r="DP27" s="87">
        <v>6.8000000000000005E-2</v>
      </c>
      <c r="DQ27" s="87">
        <v>6.8000000000000005E-2</v>
      </c>
      <c r="DR27" s="87">
        <v>6.9000000000000006E-2</v>
      </c>
      <c r="DS27" s="87">
        <v>6.9000000000000006E-2</v>
      </c>
      <c r="DT27" s="87">
        <v>7.0000000000000007E-2</v>
      </c>
      <c r="DV27" s="77">
        <v>1329.25</v>
      </c>
      <c r="DW27" s="77">
        <v>1.4390000000000001</v>
      </c>
      <c r="DY27" s="77">
        <v>1315.25</v>
      </c>
      <c r="DZ27" s="77">
        <v>1.488</v>
      </c>
      <c r="EB27" s="77">
        <v>2170.25</v>
      </c>
      <c r="EC27" s="75">
        <v>5.4000000000000006E-2</v>
      </c>
      <c r="EE27" s="75">
        <v>2146.25</v>
      </c>
      <c r="EF27" s="88">
        <v>1.4999999999999999E-2</v>
      </c>
      <c r="EH27" s="77">
        <v>1344.25</v>
      </c>
      <c r="EI27" s="75">
        <v>0.158</v>
      </c>
      <c r="EJ27" s="75"/>
      <c r="EK27" s="75">
        <v>2171.2399999999998</v>
      </c>
      <c r="EL27" s="75">
        <v>0.23712</v>
      </c>
      <c r="EM27" s="75"/>
      <c r="EN27" s="75">
        <v>2149.2399999999998</v>
      </c>
      <c r="EO27" s="322">
        <v>0.18192000000000005</v>
      </c>
      <c r="EP27" s="75"/>
      <c r="EQ27" s="75">
        <v>1319.24</v>
      </c>
      <c r="ER27" s="75">
        <v>568.08000000000015</v>
      </c>
      <c r="ES27" s="75"/>
      <c r="ET27" s="75">
        <v>1345.24</v>
      </c>
      <c r="EU27" s="100">
        <v>0.24000000000000007</v>
      </c>
      <c r="EV27" s="75">
        <f t="shared" si="1"/>
        <v>9.9999999999909051E-3</v>
      </c>
      <c r="EW27" s="75">
        <v>1335.24</v>
      </c>
      <c r="EX27" s="100">
        <v>7.4929999999999906</v>
      </c>
      <c r="EZ27" s="75">
        <v>330.25</v>
      </c>
      <c r="FA27" s="75">
        <v>69.17</v>
      </c>
      <c r="FB27" s="75">
        <v>17</v>
      </c>
      <c r="FD27" s="75">
        <v>100.25</v>
      </c>
      <c r="FE27" s="75">
        <v>9875</v>
      </c>
      <c r="FF27" s="75">
        <v>2875</v>
      </c>
      <c r="FH27" s="77">
        <v>9.74</v>
      </c>
      <c r="FI27" s="77">
        <v>0.2047103999999994</v>
      </c>
      <c r="FJ27" s="77">
        <v>5.1177599999999851E-4</v>
      </c>
      <c r="FL27" s="75">
        <v>779.25</v>
      </c>
      <c r="FM27" s="75">
        <v>0</v>
      </c>
      <c r="FN27" s="75">
        <v>0</v>
      </c>
      <c r="FP27" s="75">
        <v>37.47</v>
      </c>
      <c r="FQ27" s="75">
        <v>139.62</v>
      </c>
      <c r="FR27" s="75">
        <v>2573</v>
      </c>
      <c r="FS27" s="75">
        <v>37.46</v>
      </c>
      <c r="FT27" s="75">
        <v>438.92</v>
      </c>
      <c r="FU27" s="75">
        <v>7715</v>
      </c>
      <c r="FW27" s="75">
        <v>790.25</v>
      </c>
      <c r="FX27" s="89">
        <v>3.2000000000000001E-2</v>
      </c>
      <c r="FY27" s="89"/>
      <c r="FZ27" s="90">
        <v>785.25</v>
      </c>
      <c r="GA27" s="91">
        <v>2E-3</v>
      </c>
      <c r="GB27" s="89"/>
      <c r="GC27" s="75">
        <v>7.24</v>
      </c>
      <c r="GD27" s="75">
        <v>0.01</v>
      </c>
      <c r="GE27" s="75">
        <v>3.29</v>
      </c>
      <c r="GF27" s="89"/>
      <c r="GG27" s="89"/>
    </row>
    <row r="28" spans="1:189" x14ac:dyDescent="0.25">
      <c r="A28" s="132"/>
      <c r="B28" s="136" t="s">
        <v>364</v>
      </c>
      <c r="C28" s="132">
        <f>C22</f>
        <v>1334.04</v>
      </c>
      <c r="D28" s="132"/>
      <c r="E28" s="203" t="s">
        <v>1019</v>
      </c>
      <c r="F28" s="204">
        <f>+F25-F26</f>
        <v>2.2000000000000028</v>
      </c>
      <c r="G28" s="132"/>
      <c r="H28" s="132"/>
      <c r="I28" s="132"/>
      <c r="J28" s="132"/>
      <c r="K28" s="151"/>
      <c r="R28" s="74">
        <v>1331.3</v>
      </c>
      <c r="S28" s="75">
        <v>3.0230000000000001</v>
      </c>
      <c r="T28" s="75">
        <v>3.0920000000000001</v>
      </c>
      <c r="U28" s="75">
        <v>3.0409999999999999</v>
      </c>
      <c r="V28" s="75">
        <v>3.0510000000000002</v>
      </c>
      <c r="W28" s="75">
        <v>3.06</v>
      </c>
      <c r="X28" s="75">
        <v>3.07</v>
      </c>
      <c r="Y28" s="75">
        <v>3.0790000000000002</v>
      </c>
      <c r="Z28" s="75">
        <v>3.089</v>
      </c>
      <c r="AA28" s="75">
        <v>3.0979999999999999</v>
      </c>
      <c r="AB28" s="75">
        <v>3.1070000000000002</v>
      </c>
      <c r="AD28" s="74">
        <v>1317.3</v>
      </c>
      <c r="AE28" s="75">
        <v>2.4700000000000002</v>
      </c>
      <c r="AF28" s="75">
        <v>2.4750000000000001</v>
      </c>
      <c r="AG28" s="75">
        <v>2.4809999999999999</v>
      </c>
      <c r="AH28" s="75">
        <v>2.4860000000000002</v>
      </c>
      <c r="AI28" s="75">
        <v>2.4910000000000001</v>
      </c>
      <c r="AJ28" s="75">
        <v>2.496</v>
      </c>
      <c r="AK28" s="75">
        <v>2.5019999999999998</v>
      </c>
      <c r="AL28" s="75">
        <v>2.5070000000000001</v>
      </c>
      <c r="AM28" s="75">
        <v>2.512</v>
      </c>
      <c r="AN28" s="75">
        <v>2.5169999999999999</v>
      </c>
      <c r="AP28" s="74">
        <v>2172.3000000000002</v>
      </c>
      <c r="AQ28" s="75">
        <v>1.085</v>
      </c>
      <c r="AR28" s="75">
        <v>1.0940000000000001</v>
      </c>
      <c r="AS28" s="75">
        <v>1.1039999999999999</v>
      </c>
      <c r="AT28" s="75">
        <v>1.1139999999999999</v>
      </c>
      <c r="AU28" s="75">
        <v>1.123</v>
      </c>
      <c r="AV28" s="75">
        <v>1.133</v>
      </c>
      <c r="AW28" s="75">
        <v>1.143</v>
      </c>
      <c r="AX28" s="75">
        <v>1.153</v>
      </c>
      <c r="AY28" s="75">
        <v>1.1619999999999999</v>
      </c>
      <c r="AZ28" s="75">
        <v>1.1719999999999999</v>
      </c>
      <c r="BB28" s="74">
        <v>2148.3000000000002</v>
      </c>
      <c r="BC28" s="75">
        <v>0.20799999999999999</v>
      </c>
      <c r="BD28" s="75">
        <v>0.20999999999999996</v>
      </c>
      <c r="BE28" s="75">
        <v>0.21199999999999997</v>
      </c>
      <c r="BF28" s="75">
        <v>0.21399999999999997</v>
      </c>
      <c r="BG28" s="75">
        <v>0.21599999999999997</v>
      </c>
      <c r="BH28" s="75">
        <v>0.21699999999999997</v>
      </c>
      <c r="BI28" s="75">
        <v>0.21899999999999997</v>
      </c>
      <c r="BJ28" s="75">
        <v>0.22099999999999997</v>
      </c>
      <c r="BK28" s="75">
        <v>0.22299999999999998</v>
      </c>
      <c r="BL28" s="75">
        <v>0.22499999999999998</v>
      </c>
      <c r="BN28" s="74">
        <v>1346.3</v>
      </c>
      <c r="BO28" s="75">
        <v>0.77500000000000002</v>
      </c>
      <c r="BP28" s="75">
        <v>0.77900000000000014</v>
      </c>
      <c r="BQ28" s="75">
        <v>0.78300000000000014</v>
      </c>
      <c r="BR28" s="75">
        <v>0.78700000000000014</v>
      </c>
      <c r="BS28" s="75">
        <v>0.79000000000000015</v>
      </c>
      <c r="BT28" s="75">
        <v>0.79400000000000015</v>
      </c>
      <c r="BU28" s="75">
        <v>0.79800000000000015</v>
      </c>
      <c r="BV28" s="75">
        <v>0.80200000000000016</v>
      </c>
      <c r="BW28" s="75">
        <v>0.80600000000000005</v>
      </c>
      <c r="BX28" s="75">
        <v>0.81</v>
      </c>
      <c r="BZ28" s="74">
        <v>332.30000000000098</v>
      </c>
      <c r="CA28" s="75">
        <v>163.6</v>
      </c>
      <c r="CB28" s="75">
        <v>164.3</v>
      </c>
      <c r="CC28" s="75">
        <v>165.10000000000002</v>
      </c>
      <c r="CD28" s="75">
        <v>165.8</v>
      </c>
      <c r="CE28" s="75">
        <v>166.50000000000003</v>
      </c>
      <c r="CF28" s="75">
        <v>167.3</v>
      </c>
      <c r="CG28" s="75">
        <v>168.00000000000003</v>
      </c>
      <c r="CH28" s="75">
        <v>168.70000000000002</v>
      </c>
      <c r="CI28" s="75">
        <v>169.5</v>
      </c>
      <c r="CJ28" s="75">
        <v>170.2</v>
      </c>
      <c r="CL28" s="74">
        <v>332.400000000001</v>
      </c>
      <c r="CM28" s="75">
        <v>73.66</v>
      </c>
      <c r="CN28" s="75">
        <v>73.67</v>
      </c>
      <c r="CO28" s="75">
        <v>73.690000000000012</v>
      </c>
      <c r="CP28" s="75">
        <v>73.710000000000008</v>
      </c>
      <c r="CQ28" s="75">
        <v>73.72</v>
      </c>
      <c r="CR28" s="77">
        <v>73.740000000000009</v>
      </c>
      <c r="CS28" s="77">
        <v>73.760000000000005</v>
      </c>
      <c r="CT28" s="77">
        <v>73.77</v>
      </c>
      <c r="CU28" s="77">
        <v>73.790000000000006</v>
      </c>
      <c r="CV28" s="77">
        <v>73.81</v>
      </c>
      <c r="CX28" s="85">
        <v>792.6</v>
      </c>
      <c r="CY28" s="86">
        <v>0.54400000000000004</v>
      </c>
      <c r="CZ28" s="86">
        <v>0.54700000000000004</v>
      </c>
      <c r="DA28" s="86">
        <v>0.55000000000000004</v>
      </c>
      <c r="DB28" s="86">
        <v>0.55400000000000005</v>
      </c>
      <c r="DC28" s="86">
        <v>0.55700000000000005</v>
      </c>
      <c r="DD28" s="86">
        <v>0.56000000000000005</v>
      </c>
      <c r="DE28" s="86">
        <v>0.56299999999999994</v>
      </c>
      <c r="DF28" s="86">
        <v>0.56599999999999995</v>
      </c>
      <c r="DG28" s="86">
        <v>0.56899999999999995</v>
      </c>
      <c r="DH28" s="86">
        <v>0.57299999999999995</v>
      </c>
      <c r="DJ28" s="81">
        <v>787.6</v>
      </c>
      <c r="DK28" s="87">
        <v>7.0000000000000007E-2</v>
      </c>
      <c r="DL28" s="87">
        <v>7.0999999999999994E-2</v>
      </c>
      <c r="DM28" s="87">
        <v>7.0999999999999994E-2</v>
      </c>
      <c r="DN28" s="87">
        <v>7.1999999999999995E-2</v>
      </c>
      <c r="DO28" s="87">
        <v>7.1999999999999995E-2</v>
      </c>
      <c r="DP28" s="87">
        <v>7.2999999999999995E-2</v>
      </c>
      <c r="DQ28" s="87">
        <v>7.3999999999999996E-2</v>
      </c>
      <c r="DR28" s="87">
        <v>7.3999999999999996E-2</v>
      </c>
      <c r="DS28" s="87">
        <v>7.4999999999999997E-2</v>
      </c>
      <c r="DT28" s="87">
        <v>7.4999999999999997E-2</v>
      </c>
      <c r="DV28" s="77">
        <v>1329.26</v>
      </c>
      <c r="DW28" s="77">
        <v>1.4450000000000001</v>
      </c>
      <c r="DY28" s="77">
        <v>1315.26</v>
      </c>
      <c r="DZ28" s="77">
        <v>1.4919999999999998</v>
      </c>
      <c r="EB28" s="77">
        <v>2170.2600000000002</v>
      </c>
      <c r="EC28" s="75">
        <v>5.6000000000000008E-2</v>
      </c>
      <c r="EE28" s="75">
        <v>2146.2600000000002</v>
      </c>
      <c r="EF28" s="88">
        <v>1.4999999999999999E-2</v>
      </c>
      <c r="EH28" s="77">
        <v>1344.26</v>
      </c>
      <c r="EI28" s="75">
        <v>0.16</v>
      </c>
      <c r="EJ28" s="75"/>
      <c r="EK28" s="75">
        <v>2171.25</v>
      </c>
      <c r="EL28" s="75">
        <v>0.247</v>
      </c>
      <c r="EM28" s="75"/>
      <c r="EN28" s="75">
        <v>2149.25</v>
      </c>
      <c r="EO28" s="322">
        <v>0.18950000000000006</v>
      </c>
      <c r="EP28" s="75"/>
      <c r="EQ28" s="75">
        <v>1319.25</v>
      </c>
      <c r="ER28" s="75">
        <v>591.75000000000011</v>
      </c>
      <c r="ES28" s="75"/>
      <c r="ET28" s="75">
        <v>1345.25</v>
      </c>
      <c r="EU28" s="100">
        <v>0.25000000000000006</v>
      </c>
      <c r="EV28" s="75">
        <f t="shared" si="1"/>
        <v>9.9999999999909051E-3</v>
      </c>
      <c r="EW28" s="75">
        <v>1335.25</v>
      </c>
      <c r="EX28" s="100">
        <v>7.5064999999999902</v>
      </c>
      <c r="EZ28" s="75">
        <v>330.26</v>
      </c>
      <c r="FA28" s="75">
        <v>69.2</v>
      </c>
      <c r="FB28" s="75">
        <v>17.7</v>
      </c>
      <c r="FD28" s="75">
        <v>100.26</v>
      </c>
      <c r="FE28" s="75">
        <v>9940</v>
      </c>
      <c r="FF28" s="75">
        <v>2990</v>
      </c>
      <c r="FH28" s="77">
        <v>9.75</v>
      </c>
      <c r="FI28" s="77">
        <v>0.21323999999999943</v>
      </c>
      <c r="FJ28" s="77">
        <v>5.3309999999999848E-4</v>
      </c>
      <c r="FL28" s="75">
        <v>779.26</v>
      </c>
      <c r="FM28" s="75">
        <v>0</v>
      </c>
      <c r="FN28" s="75">
        <v>0</v>
      </c>
      <c r="FP28" s="75">
        <v>37.479999999999997</v>
      </c>
      <c r="FQ28" s="75">
        <v>139.88999999999999</v>
      </c>
      <c r="FR28" s="75">
        <v>2576</v>
      </c>
      <c r="FS28" s="75">
        <v>37.47</v>
      </c>
      <c r="FT28" s="75">
        <v>439.6</v>
      </c>
      <c r="FU28" s="75">
        <v>7726</v>
      </c>
      <c r="FW28" s="75">
        <v>790.26</v>
      </c>
      <c r="FX28" s="89">
        <v>3.3000000000000002E-2</v>
      </c>
      <c r="FY28" s="89"/>
      <c r="FZ28" s="90">
        <v>785.26</v>
      </c>
      <c r="GA28" s="91">
        <v>2E-3</v>
      </c>
      <c r="GB28" s="89"/>
      <c r="GC28" s="75">
        <v>7.25</v>
      </c>
      <c r="GD28" s="75">
        <v>0.01</v>
      </c>
      <c r="GE28" s="75">
        <v>3.32</v>
      </c>
      <c r="GF28" s="89"/>
      <c r="GG28" s="89"/>
    </row>
    <row r="29" spans="1:189" x14ac:dyDescent="0.25">
      <c r="A29" s="132"/>
      <c r="B29" s="132"/>
      <c r="C29" s="132"/>
      <c r="D29" s="132"/>
      <c r="E29" s="132"/>
      <c r="F29" s="132"/>
      <c r="G29" s="152"/>
      <c r="H29" s="132"/>
      <c r="I29" s="132"/>
      <c r="J29" s="132"/>
      <c r="K29" s="151"/>
      <c r="R29" s="74">
        <v>1331.4</v>
      </c>
      <c r="S29" s="75">
        <v>3.117</v>
      </c>
      <c r="T29" s="75">
        <v>3.1259999999999999</v>
      </c>
      <c r="U29" s="75">
        <v>3.1360000000000001</v>
      </c>
      <c r="V29" s="75">
        <v>3.145</v>
      </c>
      <c r="W29" s="75">
        <v>3.1549999999999998</v>
      </c>
      <c r="X29" s="75">
        <v>3.1640000000000001</v>
      </c>
      <c r="Y29" s="75">
        <v>3.1739999999999999</v>
      </c>
      <c r="Z29" s="75">
        <v>3.1829999999999998</v>
      </c>
      <c r="AA29" s="75">
        <v>3.1920000000000002</v>
      </c>
      <c r="AB29" s="75">
        <v>3.202</v>
      </c>
      <c r="AD29" s="74">
        <v>1317.4</v>
      </c>
      <c r="AE29" s="75">
        <v>2.5230000000000001</v>
      </c>
      <c r="AF29" s="75">
        <v>2.528</v>
      </c>
      <c r="AG29" s="75">
        <v>2.5329999999999999</v>
      </c>
      <c r="AH29" s="75">
        <v>2.5380000000000003</v>
      </c>
      <c r="AI29" s="75">
        <v>2.544</v>
      </c>
      <c r="AJ29" s="75">
        <v>2.5489999999999999</v>
      </c>
      <c r="AK29" s="75">
        <v>2.5539999999999998</v>
      </c>
      <c r="AL29" s="75">
        <v>2.5590000000000002</v>
      </c>
      <c r="AM29" s="75">
        <v>2.5649999999999999</v>
      </c>
      <c r="AN29" s="75">
        <v>2.57</v>
      </c>
      <c r="AP29" s="74">
        <v>2172.4</v>
      </c>
      <c r="AQ29" s="75">
        <v>1.1819999999999999</v>
      </c>
      <c r="AR29" s="75">
        <v>1.1910000000000001</v>
      </c>
      <c r="AS29" s="75">
        <v>1.2009999999999998</v>
      </c>
      <c r="AT29" s="75">
        <v>1.2109999999999999</v>
      </c>
      <c r="AU29" s="75">
        <v>1.22</v>
      </c>
      <c r="AV29" s="75">
        <v>1.23</v>
      </c>
      <c r="AW29" s="75">
        <v>1.24</v>
      </c>
      <c r="AX29" s="75">
        <v>1.2490000000000001</v>
      </c>
      <c r="AY29" s="75">
        <v>1.2589999999999999</v>
      </c>
      <c r="AZ29" s="75">
        <v>1.2689999999999999</v>
      </c>
      <c r="BB29" s="74">
        <v>2148.4</v>
      </c>
      <c r="BC29" s="75">
        <v>0.22700000000000001</v>
      </c>
      <c r="BD29" s="75">
        <v>0.22899999999999995</v>
      </c>
      <c r="BE29" s="75">
        <v>0.23099999999999996</v>
      </c>
      <c r="BF29" s="75">
        <v>0.23199999999999996</v>
      </c>
      <c r="BG29" s="75">
        <v>0.23399999999999996</v>
      </c>
      <c r="BH29" s="75">
        <v>0.23599999999999996</v>
      </c>
      <c r="BI29" s="75">
        <v>0.23799999999999996</v>
      </c>
      <c r="BJ29" s="75">
        <v>0.23999999999999996</v>
      </c>
      <c r="BK29" s="75">
        <v>0.24199999999999997</v>
      </c>
      <c r="BL29" s="75">
        <v>0.24399999999999997</v>
      </c>
      <c r="BN29" s="74">
        <v>1346.4</v>
      </c>
      <c r="BO29" s="75">
        <v>0.81299999999999994</v>
      </c>
      <c r="BP29" s="75">
        <v>0.81700000000000017</v>
      </c>
      <c r="BQ29" s="75">
        <v>0.82100000000000017</v>
      </c>
      <c r="BR29" s="75">
        <v>0.82500000000000018</v>
      </c>
      <c r="BS29" s="75">
        <v>0.82900000000000018</v>
      </c>
      <c r="BT29" s="75">
        <v>0.83300000000000018</v>
      </c>
      <c r="BU29" s="75">
        <v>0.83600000000000019</v>
      </c>
      <c r="BV29" s="75">
        <v>0.84000000000000019</v>
      </c>
      <c r="BW29" s="75">
        <v>0.84400000000000008</v>
      </c>
      <c r="BX29" s="75">
        <v>0.84800000000000009</v>
      </c>
      <c r="BZ29" s="74">
        <v>332.400000000001</v>
      </c>
      <c r="CA29" s="75">
        <v>170.9</v>
      </c>
      <c r="CB29" s="75">
        <v>171.70000000000002</v>
      </c>
      <c r="CC29" s="75">
        <v>172.40000000000003</v>
      </c>
      <c r="CD29" s="75">
        <v>173.10000000000002</v>
      </c>
      <c r="CE29" s="75">
        <v>173.90000000000003</v>
      </c>
      <c r="CF29" s="75">
        <v>174.60000000000002</v>
      </c>
      <c r="CG29" s="75">
        <v>175.40000000000003</v>
      </c>
      <c r="CH29" s="75">
        <v>176.10000000000002</v>
      </c>
      <c r="CI29" s="75">
        <v>176.8</v>
      </c>
      <c r="CJ29" s="75">
        <v>177.6</v>
      </c>
      <c r="CL29" s="74">
        <v>332.50000000000102</v>
      </c>
      <c r="CM29" s="75">
        <v>73.83</v>
      </c>
      <c r="CN29" s="75">
        <v>73.84</v>
      </c>
      <c r="CO29" s="75">
        <v>73.860000000000014</v>
      </c>
      <c r="CP29" s="75">
        <v>73.88000000000001</v>
      </c>
      <c r="CQ29" s="75">
        <v>73.89</v>
      </c>
      <c r="CR29" s="77">
        <v>73.910000000000011</v>
      </c>
      <c r="CS29" s="77">
        <v>73.930000000000007</v>
      </c>
      <c r="CT29" s="77">
        <v>73.94</v>
      </c>
      <c r="CU29" s="77">
        <v>73.960000000000008</v>
      </c>
      <c r="CV29" s="77">
        <v>73.98</v>
      </c>
      <c r="CX29" s="85">
        <v>792.7</v>
      </c>
      <c r="CY29" s="86">
        <v>0.57599999999999996</v>
      </c>
      <c r="CZ29" s="86">
        <v>0.57899999999999996</v>
      </c>
      <c r="DA29" s="86">
        <v>0.58199999999999996</v>
      </c>
      <c r="DB29" s="86">
        <v>0.58499999999999996</v>
      </c>
      <c r="DC29" s="86">
        <v>0.58899999999999997</v>
      </c>
      <c r="DD29" s="86">
        <v>0.59199999999999997</v>
      </c>
      <c r="DE29" s="86">
        <v>0.59499999999999997</v>
      </c>
      <c r="DF29" s="86">
        <v>0.59799999999999998</v>
      </c>
      <c r="DG29" s="86">
        <v>0.60199999999999998</v>
      </c>
      <c r="DH29" s="86">
        <v>0.60499999999999998</v>
      </c>
      <c r="DJ29" s="81">
        <v>787.7</v>
      </c>
      <c r="DK29" s="87">
        <v>7.5999999999999998E-2</v>
      </c>
      <c r="DL29" s="87">
        <v>7.5999999999999998E-2</v>
      </c>
      <c r="DM29" s="87">
        <v>7.6999999999999999E-2</v>
      </c>
      <c r="DN29" s="87">
        <v>7.6999999999999999E-2</v>
      </c>
      <c r="DO29" s="87">
        <v>7.8E-2</v>
      </c>
      <c r="DP29" s="87">
        <v>7.9000000000000001E-2</v>
      </c>
      <c r="DQ29" s="87">
        <v>7.9000000000000001E-2</v>
      </c>
      <c r="DR29" s="87">
        <v>0.08</v>
      </c>
      <c r="DS29" s="87">
        <v>0.08</v>
      </c>
      <c r="DT29" s="87">
        <v>8.1000000000000003E-2</v>
      </c>
      <c r="DV29" s="77">
        <v>1329.27</v>
      </c>
      <c r="DW29" s="77">
        <v>1.452</v>
      </c>
      <c r="DY29" s="77">
        <v>1315.27</v>
      </c>
      <c r="DZ29" s="77">
        <v>1.4969999999999999</v>
      </c>
      <c r="EB29" s="77">
        <v>2170.27</v>
      </c>
      <c r="EC29" s="75">
        <v>5.7999999999999996E-2</v>
      </c>
      <c r="EE29" s="75">
        <v>2146.27</v>
      </c>
      <c r="EF29" s="88">
        <v>1.4999999999999999E-2</v>
      </c>
      <c r="EH29" s="77">
        <v>1344.27</v>
      </c>
      <c r="EI29" s="75">
        <v>0.16200000000000001</v>
      </c>
      <c r="EJ29" s="75"/>
      <c r="EK29" s="75">
        <v>2171.2600000000002</v>
      </c>
      <c r="EL29" s="75">
        <v>0.25688</v>
      </c>
      <c r="EM29" s="75"/>
      <c r="EN29" s="75">
        <v>2149.2600000000002</v>
      </c>
      <c r="EO29" s="322">
        <v>0.19708000000000006</v>
      </c>
      <c r="EP29" s="75"/>
      <c r="EQ29" s="75">
        <v>1319.26</v>
      </c>
      <c r="ER29" s="75">
        <v>615.42000000000007</v>
      </c>
      <c r="ES29" s="75"/>
      <c r="ET29" s="75">
        <v>1345.26</v>
      </c>
      <c r="EU29" s="100">
        <v>0.26000000000000006</v>
      </c>
      <c r="EV29" s="75">
        <f t="shared" si="1"/>
        <v>9.9999999999909051E-3</v>
      </c>
      <c r="EW29" s="75">
        <v>1335.26</v>
      </c>
      <c r="EX29" s="100">
        <v>7.5199999999999898</v>
      </c>
      <c r="EZ29" s="75">
        <v>330.27</v>
      </c>
      <c r="FA29" s="75">
        <v>69.22</v>
      </c>
      <c r="FB29" s="75">
        <v>18.399999999999999</v>
      </c>
      <c r="FD29" s="75">
        <v>100.27</v>
      </c>
      <c r="FE29" s="75">
        <v>10005</v>
      </c>
      <c r="FF29" s="75">
        <v>3105</v>
      </c>
      <c r="FH29" s="77">
        <v>9.76</v>
      </c>
      <c r="FI29" s="77">
        <v>0.2217695999999994</v>
      </c>
      <c r="FJ29" s="77">
        <v>5.5442399999999846E-4</v>
      </c>
      <c r="FL29" s="75">
        <v>779.27</v>
      </c>
      <c r="FM29" s="75">
        <v>0</v>
      </c>
      <c r="FN29" s="75">
        <v>0</v>
      </c>
      <c r="FP29" s="75">
        <v>37.49</v>
      </c>
      <c r="FQ29" s="75">
        <v>140.16999999999999</v>
      </c>
      <c r="FR29" s="75">
        <v>2580</v>
      </c>
      <c r="FS29" s="75">
        <v>37.479999999999997</v>
      </c>
      <c r="FT29" s="75">
        <v>440.28</v>
      </c>
      <c r="FU29" s="75">
        <v>7737</v>
      </c>
      <c r="FW29" s="75">
        <v>790.27</v>
      </c>
      <c r="FX29" s="89">
        <v>3.5000000000000003E-2</v>
      </c>
      <c r="FY29" s="89"/>
      <c r="FZ29" s="90">
        <v>785.27</v>
      </c>
      <c r="GA29" s="91">
        <v>2E-3</v>
      </c>
      <c r="GB29" s="89"/>
      <c r="GC29" s="75">
        <v>7.26</v>
      </c>
      <c r="GD29" s="75">
        <v>0.02</v>
      </c>
      <c r="GE29" s="75">
        <v>3.36</v>
      </c>
      <c r="GF29" s="89"/>
      <c r="GG29" s="89"/>
    </row>
    <row r="30" spans="1:189" x14ac:dyDescent="0.25">
      <c r="A30" s="132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R30" s="74">
        <v>1331.5</v>
      </c>
      <c r="S30" s="75">
        <v>3.2109999999999999</v>
      </c>
      <c r="T30" s="75">
        <v>3.2210000000000001</v>
      </c>
      <c r="U30" s="75">
        <v>3.23</v>
      </c>
      <c r="V30" s="75">
        <v>3.24</v>
      </c>
      <c r="W30" s="75">
        <v>3.2490000000000001</v>
      </c>
      <c r="X30" s="75">
        <v>3.258</v>
      </c>
      <c r="Y30" s="75">
        <v>3.2679999999999998</v>
      </c>
      <c r="Z30" s="75">
        <v>3.2770000000000001</v>
      </c>
      <c r="AA30" s="75">
        <v>3.2869999999999999</v>
      </c>
      <c r="AB30" s="75">
        <v>3.2959999999999998</v>
      </c>
      <c r="AD30" s="74">
        <v>1317.5</v>
      </c>
      <c r="AE30" s="75">
        <v>2.5750000000000002</v>
      </c>
      <c r="AF30" s="75">
        <v>2.58</v>
      </c>
      <c r="AG30" s="75">
        <v>2.585</v>
      </c>
      <c r="AH30" s="75">
        <v>2.5910000000000002</v>
      </c>
      <c r="AI30" s="75">
        <v>2.5960000000000001</v>
      </c>
      <c r="AJ30" s="75">
        <v>2.601</v>
      </c>
      <c r="AK30" s="75">
        <v>2.6059999999999999</v>
      </c>
      <c r="AL30" s="75">
        <v>2.6120000000000001</v>
      </c>
      <c r="AM30" s="75">
        <v>2.617</v>
      </c>
      <c r="AN30" s="75">
        <v>2.6219999999999999</v>
      </c>
      <c r="AP30" s="74">
        <v>2172.5</v>
      </c>
      <c r="AQ30" s="75">
        <v>1.2789999999999999</v>
      </c>
      <c r="AR30" s="75">
        <v>1.288</v>
      </c>
      <c r="AS30" s="75">
        <v>1.2979999999999998</v>
      </c>
      <c r="AT30" s="75">
        <v>1.3079999999999998</v>
      </c>
      <c r="AU30" s="75">
        <v>1.3169999999999999</v>
      </c>
      <c r="AV30" s="75">
        <v>1.327</v>
      </c>
      <c r="AW30" s="75">
        <v>1.337</v>
      </c>
      <c r="AX30" s="75">
        <v>1.3460000000000001</v>
      </c>
      <c r="AY30" s="75">
        <v>1.3559999999999999</v>
      </c>
      <c r="AZ30" s="75">
        <v>1.3659999999999999</v>
      </c>
      <c r="BB30" s="74">
        <v>2148.5</v>
      </c>
      <c r="BC30" s="75">
        <v>0.245</v>
      </c>
      <c r="BD30" s="75">
        <v>0.24699999999999994</v>
      </c>
      <c r="BE30" s="75">
        <v>0.24899999999999994</v>
      </c>
      <c r="BF30" s="75">
        <v>0.25099999999999995</v>
      </c>
      <c r="BG30" s="75">
        <v>0.25299999999999995</v>
      </c>
      <c r="BH30" s="75">
        <v>0.25499999999999995</v>
      </c>
      <c r="BI30" s="75">
        <v>0.25699999999999995</v>
      </c>
      <c r="BJ30" s="75">
        <v>0.25799999999999995</v>
      </c>
      <c r="BK30" s="75">
        <v>0.25999999999999995</v>
      </c>
      <c r="BL30" s="75">
        <v>0.26199999999999996</v>
      </c>
      <c r="BN30" s="74">
        <v>1346.5</v>
      </c>
      <c r="BO30" s="75">
        <v>0.85199999999999998</v>
      </c>
      <c r="BP30" s="75">
        <v>0.85600000000000021</v>
      </c>
      <c r="BQ30" s="75">
        <v>0.85900000000000021</v>
      </c>
      <c r="BR30" s="75">
        <v>0.86300000000000021</v>
      </c>
      <c r="BS30" s="75">
        <v>0.86700000000000021</v>
      </c>
      <c r="BT30" s="75">
        <v>0.87100000000000022</v>
      </c>
      <c r="BU30" s="75">
        <v>0.87500000000000022</v>
      </c>
      <c r="BV30" s="75">
        <v>0.87900000000000023</v>
      </c>
      <c r="BW30" s="75">
        <v>0.88200000000000012</v>
      </c>
      <c r="BX30" s="75">
        <v>0.88600000000000012</v>
      </c>
      <c r="BZ30" s="74">
        <v>332.50000000000102</v>
      </c>
      <c r="CA30" s="75">
        <v>178.3</v>
      </c>
      <c r="CB30" s="75">
        <v>179.00000000000003</v>
      </c>
      <c r="CC30" s="75">
        <v>179.80000000000004</v>
      </c>
      <c r="CD30" s="75">
        <v>180.50000000000003</v>
      </c>
      <c r="CE30" s="75">
        <v>181.20000000000005</v>
      </c>
      <c r="CF30" s="75">
        <v>182.00000000000003</v>
      </c>
      <c r="CG30" s="75">
        <v>182.70000000000005</v>
      </c>
      <c r="CH30" s="75">
        <v>183.50000000000003</v>
      </c>
      <c r="CI30" s="75">
        <v>184.20000000000002</v>
      </c>
      <c r="CJ30" s="75">
        <v>184.9</v>
      </c>
      <c r="CL30" s="74">
        <v>332.60000000000099</v>
      </c>
      <c r="CM30" s="75">
        <v>73.989999999999995</v>
      </c>
      <c r="CN30" s="75">
        <v>74.010000000000005</v>
      </c>
      <c r="CO30" s="75">
        <v>74.030000000000015</v>
      </c>
      <c r="CP30" s="75">
        <v>74.040000000000006</v>
      </c>
      <c r="CQ30" s="75">
        <v>74.06</v>
      </c>
      <c r="CR30" s="77">
        <v>74.080000000000013</v>
      </c>
      <c r="CS30" s="77">
        <v>74.100000000000009</v>
      </c>
      <c r="CT30" s="77">
        <v>74.11</v>
      </c>
      <c r="CU30" s="77">
        <v>74.13000000000001</v>
      </c>
      <c r="CV30" s="77">
        <v>74.150000000000006</v>
      </c>
      <c r="CX30" s="85">
        <v>792.8</v>
      </c>
      <c r="CY30" s="86">
        <v>0.60799999999999998</v>
      </c>
      <c r="CZ30" s="86">
        <v>0.61099999999999999</v>
      </c>
      <c r="DA30" s="86">
        <v>0.61499999999999999</v>
      </c>
      <c r="DB30" s="86">
        <v>0.61799999999999999</v>
      </c>
      <c r="DC30" s="86">
        <v>0.621</v>
      </c>
      <c r="DD30" s="86">
        <v>0.625</v>
      </c>
      <c r="DE30" s="86">
        <v>0.628</v>
      </c>
      <c r="DF30" s="86">
        <v>0.63100000000000001</v>
      </c>
      <c r="DG30" s="86">
        <v>0.63500000000000001</v>
      </c>
      <c r="DH30" s="86">
        <v>0.63800000000000001</v>
      </c>
      <c r="DJ30" s="81">
        <v>787.8</v>
      </c>
      <c r="DK30" s="87">
        <v>8.1000000000000003E-2</v>
      </c>
      <c r="DL30" s="87">
        <v>8.2000000000000003E-2</v>
      </c>
      <c r="DM30" s="87">
        <v>8.3000000000000004E-2</v>
      </c>
      <c r="DN30" s="87">
        <v>8.3000000000000004E-2</v>
      </c>
      <c r="DO30" s="87">
        <v>8.4000000000000005E-2</v>
      </c>
      <c r="DP30" s="87">
        <v>8.4000000000000005E-2</v>
      </c>
      <c r="DQ30" s="87">
        <v>8.5000000000000006E-2</v>
      </c>
      <c r="DR30" s="87">
        <v>8.5000000000000006E-2</v>
      </c>
      <c r="DS30" s="87">
        <v>8.5999999999999993E-2</v>
      </c>
      <c r="DT30" s="87">
        <v>8.6999999999999994E-2</v>
      </c>
      <c r="DV30" s="77">
        <v>1329.28</v>
      </c>
      <c r="DW30" s="77">
        <v>1.4590000000000001</v>
      </c>
      <c r="DY30" s="77">
        <v>1315.28</v>
      </c>
      <c r="DZ30" s="77">
        <v>1.5009999999999999</v>
      </c>
      <c r="EB30" s="77">
        <v>2170.2800000000002</v>
      </c>
      <c r="EC30" s="75">
        <v>0.06</v>
      </c>
      <c r="EE30" s="75">
        <v>2146.2800000000002</v>
      </c>
      <c r="EF30" s="88">
        <v>1.6E-2</v>
      </c>
      <c r="EH30" s="77">
        <v>1344.28</v>
      </c>
      <c r="EI30" s="75">
        <v>0.16500000000000001</v>
      </c>
      <c r="EJ30" s="75"/>
      <c r="EK30" s="75">
        <v>2171.27</v>
      </c>
      <c r="EL30" s="75">
        <v>0.26676</v>
      </c>
      <c r="EM30" s="75"/>
      <c r="EN30" s="75">
        <v>2149.27</v>
      </c>
      <c r="EO30" s="322">
        <v>0.20466000000000006</v>
      </c>
      <c r="EP30" s="75"/>
      <c r="EQ30" s="75">
        <v>1319.27</v>
      </c>
      <c r="ER30" s="75">
        <v>639.09</v>
      </c>
      <c r="ES30" s="75"/>
      <c r="ET30" s="75">
        <v>1345.27</v>
      </c>
      <c r="EU30" s="100">
        <v>0.27000000000000007</v>
      </c>
      <c r="EV30" s="75">
        <f t="shared" si="1"/>
        <v>9.9999999999909051E-3</v>
      </c>
      <c r="EW30" s="75">
        <v>1335.27</v>
      </c>
      <c r="EX30" s="100">
        <v>7.5334999999999894</v>
      </c>
      <c r="EZ30" s="75">
        <v>330.28</v>
      </c>
      <c r="FA30" s="75">
        <v>69.25</v>
      </c>
      <c r="FB30" s="75">
        <v>19.100000000000001</v>
      </c>
      <c r="FD30" s="75">
        <v>100.28</v>
      </c>
      <c r="FE30" s="75">
        <v>10070</v>
      </c>
      <c r="FF30" s="75">
        <v>3220</v>
      </c>
      <c r="FH30" s="77">
        <v>9.77</v>
      </c>
      <c r="FI30" s="77">
        <v>0.23029919999999943</v>
      </c>
      <c r="FJ30" s="77">
        <v>5.7574799999999854E-4</v>
      </c>
      <c r="FL30" s="75">
        <v>779.28</v>
      </c>
      <c r="FM30" s="75">
        <v>0</v>
      </c>
      <c r="FN30" s="75">
        <v>0</v>
      </c>
      <c r="FP30" s="75">
        <v>37.5</v>
      </c>
      <c r="FQ30" s="75">
        <v>140.44</v>
      </c>
      <c r="FR30" s="75">
        <v>2584</v>
      </c>
      <c r="FS30" s="75">
        <v>37.49</v>
      </c>
      <c r="FT30" s="75">
        <v>440.96</v>
      </c>
      <c r="FU30" s="75">
        <v>7748</v>
      </c>
      <c r="FW30" s="75">
        <v>790.28</v>
      </c>
      <c r="FX30" s="89">
        <v>3.5999999999999997E-2</v>
      </c>
      <c r="FY30" s="89"/>
      <c r="FZ30" s="90">
        <v>785.28</v>
      </c>
      <c r="GA30" s="91">
        <v>2E-3</v>
      </c>
      <c r="GB30" s="89"/>
      <c r="GC30" s="75">
        <v>7.27</v>
      </c>
      <c r="GD30" s="75">
        <v>0.02</v>
      </c>
      <c r="GE30" s="75">
        <v>3.39</v>
      </c>
      <c r="GF30" s="89"/>
      <c r="GG30" s="89"/>
    </row>
    <row r="31" spans="1:189" x14ac:dyDescent="0.25">
      <c r="A31" s="132"/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R31" s="74">
        <v>1331.6</v>
      </c>
      <c r="S31" s="75">
        <v>3.306</v>
      </c>
      <c r="T31" s="75">
        <v>3.3149999999999999</v>
      </c>
      <c r="U31" s="75">
        <v>3.3239999999999998</v>
      </c>
      <c r="V31" s="75">
        <v>3.3340000000000001</v>
      </c>
      <c r="W31" s="75">
        <v>3.343</v>
      </c>
      <c r="X31" s="75">
        <v>3.3530000000000002</v>
      </c>
      <c r="Y31" s="75">
        <v>3.3620000000000001</v>
      </c>
      <c r="Z31" s="75">
        <v>3.3719999999999999</v>
      </c>
      <c r="AA31" s="75">
        <v>3.3809999999999998</v>
      </c>
      <c r="AB31" s="75">
        <v>3.39</v>
      </c>
      <c r="AD31" s="74">
        <v>1317.6</v>
      </c>
      <c r="AE31" s="75">
        <v>2.6269999999999998</v>
      </c>
      <c r="AF31" s="75">
        <v>2.633</v>
      </c>
      <c r="AG31" s="75">
        <v>2.6379999999999999</v>
      </c>
      <c r="AH31" s="75">
        <v>2.6430000000000002</v>
      </c>
      <c r="AI31" s="75">
        <v>2.6480000000000001</v>
      </c>
      <c r="AJ31" s="75">
        <v>2.6539999999999999</v>
      </c>
      <c r="AK31" s="75">
        <v>2.6589999999999998</v>
      </c>
      <c r="AL31" s="75">
        <v>2.6640000000000001</v>
      </c>
      <c r="AM31" s="75">
        <v>2.669</v>
      </c>
      <c r="AN31" s="75">
        <v>2.6749999999999998</v>
      </c>
      <c r="AP31" s="74">
        <v>2172.6</v>
      </c>
      <c r="AQ31" s="75">
        <v>1.375</v>
      </c>
      <c r="AR31" s="75">
        <v>1.385</v>
      </c>
      <c r="AS31" s="75">
        <v>1.3949999999999998</v>
      </c>
      <c r="AT31" s="75">
        <v>1.4049999999999998</v>
      </c>
      <c r="AU31" s="75">
        <v>1.4139999999999999</v>
      </c>
      <c r="AV31" s="75">
        <v>1.4239999999999999</v>
      </c>
      <c r="AW31" s="75">
        <v>1.4339999999999999</v>
      </c>
      <c r="AX31" s="75">
        <v>1.4430000000000001</v>
      </c>
      <c r="AY31" s="75">
        <v>1.4529999999999998</v>
      </c>
      <c r="AZ31" s="75">
        <v>1.4629999999999999</v>
      </c>
      <c r="BB31" s="74">
        <v>2148.6</v>
      </c>
      <c r="BC31" s="75">
        <v>0.26400000000000001</v>
      </c>
      <c r="BD31" s="75">
        <v>0.26599999999999996</v>
      </c>
      <c r="BE31" s="75">
        <v>0.26799999999999996</v>
      </c>
      <c r="BF31" s="75">
        <v>0.26999999999999996</v>
      </c>
      <c r="BG31" s="75">
        <v>0.27199999999999996</v>
      </c>
      <c r="BH31" s="75">
        <v>0.27299999999999996</v>
      </c>
      <c r="BI31" s="75">
        <v>0.27499999999999997</v>
      </c>
      <c r="BJ31" s="75">
        <v>0.27699999999999997</v>
      </c>
      <c r="BK31" s="75">
        <v>0.27899999999999997</v>
      </c>
      <c r="BL31" s="75">
        <v>0.28099999999999997</v>
      </c>
      <c r="BN31" s="74">
        <v>1346.6</v>
      </c>
      <c r="BO31" s="75">
        <v>0.89</v>
      </c>
      <c r="BP31" s="75">
        <v>0.89400000000000024</v>
      </c>
      <c r="BQ31" s="75">
        <v>0.89800000000000024</v>
      </c>
      <c r="BR31" s="75">
        <v>0.90200000000000025</v>
      </c>
      <c r="BS31" s="75">
        <v>0.90500000000000025</v>
      </c>
      <c r="BT31" s="75">
        <v>0.90900000000000025</v>
      </c>
      <c r="BU31" s="75">
        <v>0.91300000000000026</v>
      </c>
      <c r="BV31" s="75">
        <v>0.91700000000000026</v>
      </c>
      <c r="BW31" s="75">
        <v>0.92100000000000015</v>
      </c>
      <c r="BX31" s="75">
        <v>0.92500000000000016</v>
      </c>
      <c r="BZ31" s="74">
        <v>332.60000000000099</v>
      </c>
      <c r="CA31" s="75">
        <v>185.7</v>
      </c>
      <c r="CB31" s="75">
        <v>186.40000000000003</v>
      </c>
      <c r="CC31" s="75">
        <v>187.10000000000005</v>
      </c>
      <c r="CD31" s="75">
        <v>187.90000000000003</v>
      </c>
      <c r="CE31" s="75">
        <v>188.60000000000005</v>
      </c>
      <c r="CF31" s="75">
        <v>189.30000000000004</v>
      </c>
      <c r="CG31" s="75">
        <v>190.10000000000005</v>
      </c>
      <c r="CH31" s="75">
        <v>190.80000000000004</v>
      </c>
      <c r="CI31" s="75">
        <v>191.50000000000003</v>
      </c>
      <c r="CJ31" s="75">
        <v>192.3</v>
      </c>
      <c r="CL31" s="74">
        <v>332.70000000000101</v>
      </c>
      <c r="CM31" s="75">
        <v>74.16</v>
      </c>
      <c r="CN31" s="75">
        <v>74.180000000000007</v>
      </c>
      <c r="CO31" s="75">
        <v>74.200000000000017</v>
      </c>
      <c r="CP31" s="75">
        <v>74.210000000000008</v>
      </c>
      <c r="CQ31" s="75">
        <v>74.23</v>
      </c>
      <c r="CR31" s="77">
        <v>74.250000000000014</v>
      </c>
      <c r="CS31" s="77">
        <v>74.260000000000005</v>
      </c>
      <c r="CT31" s="77">
        <v>74.28</v>
      </c>
      <c r="CU31" s="77">
        <v>74.300000000000011</v>
      </c>
      <c r="CV31" s="77">
        <v>74.320000000000007</v>
      </c>
      <c r="CX31" s="85">
        <v>792.9</v>
      </c>
      <c r="CY31" s="86">
        <v>0.64100000000000001</v>
      </c>
      <c r="CZ31" s="86">
        <v>0.64500000000000002</v>
      </c>
      <c r="DA31" s="86">
        <v>0.64800000000000002</v>
      </c>
      <c r="DB31" s="86">
        <v>0.65200000000000002</v>
      </c>
      <c r="DC31" s="86">
        <v>0.65500000000000003</v>
      </c>
      <c r="DD31" s="86">
        <v>0.65800000000000003</v>
      </c>
      <c r="DE31" s="86">
        <v>0.66200000000000003</v>
      </c>
      <c r="DF31" s="86">
        <v>0.66500000000000004</v>
      </c>
      <c r="DG31" s="86">
        <v>0.66900000000000004</v>
      </c>
      <c r="DH31" s="86">
        <v>0.67200000000000004</v>
      </c>
      <c r="DJ31" s="81">
        <v>787.9</v>
      </c>
      <c r="DK31" s="87">
        <v>8.6999999999999994E-2</v>
      </c>
      <c r="DL31" s="87">
        <v>8.7999999999999995E-2</v>
      </c>
      <c r="DM31" s="87">
        <v>8.8999999999999996E-2</v>
      </c>
      <c r="DN31" s="87">
        <v>8.8999999999999996E-2</v>
      </c>
      <c r="DO31" s="87">
        <v>0.09</v>
      </c>
      <c r="DP31" s="87">
        <v>0.09</v>
      </c>
      <c r="DQ31" s="87">
        <v>9.0999999999999998E-2</v>
      </c>
      <c r="DR31" s="87">
        <v>9.1999999999999998E-2</v>
      </c>
      <c r="DS31" s="87">
        <v>9.1999999999999998E-2</v>
      </c>
      <c r="DT31" s="87">
        <v>9.2999999999999999E-2</v>
      </c>
      <c r="DV31" s="77">
        <v>1329.29</v>
      </c>
      <c r="DW31" s="77">
        <v>1.4650000000000001</v>
      </c>
      <c r="DY31" s="77">
        <v>1315.29</v>
      </c>
      <c r="DZ31" s="77">
        <v>1.5059999999999998</v>
      </c>
      <c r="EB31" s="77">
        <v>2170.29</v>
      </c>
      <c r="EC31" s="75">
        <v>6.2E-2</v>
      </c>
      <c r="EE31" s="75">
        <v>2146.29</v>
      </c>
      <c r="EF31" s="88">
        <v>1.6E-2</v>
      </c>
      <c r="EH31" s="77">
        <v>1344.29</v>
      </c>
      <c r="EI31" s="75">
        <v>0.16699999999999998</v>
      </c>
      <c r="EJ31" s="75"/>
      <c r="EK31" s="75">
        <v>2171.2800000000002</v>
      </c>
      <c r="EL31" s="75">
        <v>0.27664</v>
      </c>
      <c r="EM31" s="75"/>
      <c r="EN31" s="75">
        <v>2149.2800000000002</v>
      </c>
      <c r="EO31" s="322">
        <v>0.21224000000000007</v>
      </c>
      <c r="EP31" s="75"/>
      <c r="EQ31" s="75">
        <v>1319.28</v>
      </c>
      <c r="ER31" s="75">
        <v>662.76</v>
      </c>
      <c r="ES31" s="75"/>
      <c r="ET31" s="75">
        <v>1345.28</v>
      </c>
      <c r="EU31" s="100">
        <v>0.28000000000000008</v>
      </c>
      <c r="EV31" s="75">
        <f t="shared" si="1"/>
        <v>9.9999999999909051E-3</v>
      </c>
      <c r="EW31" s="75">
        <v>1335.28</v>
      </c>
      <c r="EX31" s="100">
        <v>7.5469999999999891</v>
      </c>
      <c r="EZ31" s="75">
        <v>330.29</v>
      </c>
      <c r="FA31" s="75">
        <v>69.27</v>
      </c>
      <c r="FB31" s="75">
        <v>19.7</v>
      </c>
      <c r="FD31" s="75">
        <v>100.29</v>
      </c>
      <c r="FE31" s="75">
        <v>10135</v>
      </c>
      <c r="FF31" s="75">
        <v>3335</v>
      </c>
      <c r="FH31" s="77">
        <v>9.7799999999999994</v>
      </c>
      <c r="FI31" s="77">
        <v>0.2388287999999994</v>
      </c>
      <c r="FJ31" s="77">
        <v>5.9707199999999851E-4</v>
      </c>
      <c r="FL31" s="75">
        <v>779.29</v>
      </c>
      <c r="FM31" s="75">
        <v>0</v>
      </c>
      <c r="FN31" s="75">
        <v>0</v>
      </c>
      <c r="FP31" s="75">
        <v>37.51</v>
      </c>
      <c r="FQ31" s="75">
        <v>140.71</v>
      </c>
      <c r="FR31" s="75">
        <v>2587</v>
      </c>
      <c r="FS31" s="75">
        <v>37.5</v>
      </c>
      <c r="FT31" s="75">
        <v>441.64</v>
      </c>
      <c r="FU31" s="75">
        <v>7759</v>
      </c>
      <c r="FW31" s="75">
        <v>790.29</v>
      </c>
      <c r="FX31" s="89">
        <v>3.7999999999999999E-2</v>
      </c>
      <c r="FY31" s="89"/>
      <c r="FZ31" s="90">
        <v>785.29</v>
      </c>
      <c r="GA31" s="91">
        <v>2E-3</v>
      </c>
      <c r="GB31" s="89"/>
      <c r="GC31" s="75">
        <v>7.28</v>
      </c>
      <c r="GD31" s="75">
        <v>0.02</v>
      </c>
      <c r="GE31" s="75">
        <v>3.42</v>
      </c>
      <c r="GF31" s="89"/>
      <c r="GG31" s="89"/>
    </row>
    <row r="32" spans="1:189" x14ac:dyDescent="0.25">
      <c r="A32" s="132"/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R32" s="74">
        <v>1331.7</v>
      </c>
      <c r="S32" s="75">
        <v>3.4</v>
      </c>
      <c r="T32" s="75">
        <v>3.4089999999999998</v>
      </c>
      <c r="U32" s="75">
        <v>3.419</v>
      </c>
      <c r="V32" s="75">
        <v>3.4279999999999999</v>
      </c>
      <c r="W32" s="75">
        <v>3.4380000000000002</v>
      </c>
      <c r="X32" s="75">
        <v>3.4470000000000001</v>
      </c>
      <c r="Y32" s="75">
        <v>3.456</v>
      </c>
      <c r="Z32" s="75">
        <v>3.4660000000000002</v>
      </c>
      <c r="AA32" s="75">
        <v>3.4750000000000001</v>
      </c>
      <c r="AB32" s="75">
        <v>3.4849999999999999</v>
      </c>
      <c r="AD32" s="74">
        <v>1317.7</v>
      </c>
      <c r="AE32" s="75">
        <v>2.68</v>
      </c>
      <c r="AF32" s="75">
        <v>2.6850000000000001</v>
      </c>
      <c r="AG32" s="75">
        <v>2.69</v>
      </c>
      <c r="AH32" s="75">
        <v>2.6960000000000002</v>
      </c>
      <c r="AI32" s="75">
        <v>2.7010000000000001</v>
      </c>
      <c r="AJ32" s="75">
        <v>2.706</v>
      </c>
      <c r="AK32" s="75">
        <v>2.7109999999999999</v>
      </c>
      <c r="AL32" s="75">
        <v>2.7160000000000002</v>
      </c>
      <c r="AM32" s="75">
        <v>2.722</v>
      </c>
      <c r="AN32" s="75">
        <v>2.7269999999999999</v>
      </c>
      <c r="AP32" s="74">
        <v>2172.6999999999998</v>
      </c>
      <c r="AQ32" s="75">
        <v>1.472</v>
      </c>
      <c r="AR32" s="75">
        <v>1.482</v>
      </c>
      <c r="AS32" s="75">
        <v>1.4919999999999998</v>
      </c>
      <c r="AT32" s="75">
        <v>1.5009999999999999</v>
      </c>
      <c r="AU32" s="75">
        <v>1.5109999999999999</v>
      </c>
      <c r="AV32" s="75">
        <v>1.5209999999999999</v>
      </c>
      <c r="AW32" s="75">
        <v>1.5309999999999999</v>
      </c>
      <c r="AX32" s="75">
        <v>1.54</v>
      </c>
      <c r="AY32" s="75">
        <v>1.5499999999999998</v>
      </c>
      <c r="AZ32" s="75">
        <v>1.5599999999999998</v>
      </c>
      <c r="BB32" s="74">
        <v>2148.6999999999998</v>
      </c>
      <c r="BC32" s="75">
        <v>0.28299999999999997</v>
      </c>
      <c r="BD32" s="75">
        <v>0.28499999999999998</v>
      </c>
      <c r="BE32" s="75">
        <v>0.28599999999999998</v>
      </c>
      <c r="BF32" s="75">
        <v>0.28799999999999998</v>
      </c>
      <c r="BG32" s="75">
        <v>0.28999999999999998</v>
      </c>
      <c r="BH32" s="75">
        <v>0.29199999999999998</v>
      </c>
      <c r="BI32" s="75">
        <v>0.29399999999999998</v>
      </c>
      <c r="BJ32" s="75">
        <v>0.29599999999999999</v>
      </c>
      <c r="BK32" s="75">
        <v>0.29799999999999999</v>
      </c>
      <c r="BL32" s="75">
        <v>0.3</v>
      </c>
      <c r="BN32" s="74">
        <v>1346.7</v>
      </c>
      <c r="BO32" s="75">
        <v>0.92800000000000005</v>
      </c>
      <c r="BP32" s="75">
        <v>0.93200000000000027</v>
      </c>
      <c r="BQ32" s="75">
        <v>0.93600000000000028</v>
      </c>
      <c r="BR32" s="75">
        <v>0.94000000000000028</v>
      </c>
      <c r="BS32" s="75">
        <v>0.94400000000000028</v>
      </c>
      <c r="BT32" s="75">
        <v>0.94800000000000029</v>
      </c>
      <c r="BU32" s="75">
        <v>0.95100000000000029</v>
      </c>
      <c r="BV32" s="75">
        <v>0.95500000000000029</v>
      </c>
      <c r="BW32" s="75">
        <v>0.95900000000000019</v>
      </c>
      <c r="BX32" s="75">
        <v>0.96300000000000019</v>
      </c>
      <c r="BZ32" s="74">
        <v>332.70000000000101</v>
      </c>
      <c r="CA32" s="75">
        <v>193</v>
      </c>
      <c r="CB32" s="75">
        <v>193.80000000000004</v>
      </c>
      <c r="CC32" s="75">
        <v>194.50000000000006</v>
      </c>
      <c r="CD32" s="75">
        <v>195.20000000000005</v>
      </c>
      <c r="CE32" s="75">
        <v>196.00000000000006</v>
      </c>
      <c r="CF32" s="75">
        <v>196.70000000000005</v>
      </c>
      <c r="CG32" s="75">
        <v>197.40000000000006</v>
      </c>
      <c r="CH32" s="75">
        <v>198.20000000000005</v>
      </c>
      <c r="CI32" s="75">
        <v>198.90000000000003</v>
      </c>
      <c r="CJ32" s="75">
        <v>199.60000000000002</v>
      </c>
      <c r="CL32" s="74">
        <v>332.80000000000098</v>
      </c>
      <c r="CM32" s="75">
        <v>74.33</v>
      </c>
      <c r="CN32" s="75">
        <v>74.350000000000009</v>
      </c>
      <c r="CO32" s="75">
        <v>74.370000000000019</v>
      </c>
      <c r="CP32" s="75">
        <v>74.38000000000001</v>
      </c>
      <c r="CQ32" s="75">
        <v>74.400000000000006</v>
      </c>
      <c r="CR32" s="77">
        <v>74.420000000000016</v>
      </c>
      <c r="CS32" s="77">
        <v>74.430000000000007</v>
      </c>
      <c r="CT32" s="77">
        <v>74.45</v>
      </c>
      <c r="CU32" s="77">
        <v>74.470000000000013</v>
      </c>
      <c r="CV32" s="77">
        <v>74.48</v>
      </c>
      <c r="CX32" s="85">
        <v>793</v>
      </c>
      <c r="CY32" s="86">
        <v>0.67600000000000005</v>
      </c>
      <c r="CZ32" s="86">
        <v>0.67900000000000005</v>
      </c>
      <c r="DA32" s="86">
        <v>0.68300000000000005</v>
      </c>
      <c r="DB32" s="86">
        <v>0.68600000000000005</v>
      </c>
      <c r="DC32" s="86">
        <v>0.69</v>
      </c>
      <c r="DD32" s="86">
        <v>0.69299999999999995</v>
      </c>
      <c r="DE32" s="86">
        <v>0.69699999999999995</v>
      </c>
      <c r="DF32" s="86">
        <v>0.7</v>
      </c>
      <c r="DG32" s="86">
        <v>0.70399999999999996</v>
      </c>
      <c r="DH32" s="86">
        <v>0.70699999999999996</v>
      </c>
      <c r="DJ32" s="81">
        <v>788</v>
      </c>
      <c r="DK32" s="87">
        <v>9.2999999999999999E-2</v>
      </c>
      <c r="DL32" s="87">
        <v>9.4E-2</v>
      </c>
      <c r="DM32" s="87">
        <v>9.5000000000000001E-2</v>
      </c>
      <c r="DN32" s="87">
        <v>9.5000000000000001E-2</v>
      </c>
      <c r="DO32" s="87">
        <v>9.6000000000000002E-2</v>
      </c>
      <c r="DP32" s="87">
        <v>9.7000000000000003E-2</v>
      </c>
      <c r="DQ32" s="87">
        <v>9.7000000000000003E-2</v>
      </c>
      <c r="DR32" s="87">
        <v>9.8000000000000004E-2</v>
      </c>
      <c r="DS32" s="87">
        <v>9.9000000000000005E-2</v>
      </c>
      <c r="DT32" s="87">
        <v>9.9000000000000005E-2</v>
      </c>
      <c r="DV32" s="77">
        <v>1329.3</v>
      </c>
      <c r="DW32" s="77">
        <v>1.472</v>
      </c>
      <c r="DY32" s="77">
        <v>1315.3</v>
      </c>
      <c r="DZ32" s="77">
        <v>1.51</v>
      </c>
      <c r="EB32" s="77">
        <v>2170.3000000000002</v>
      </c>
      <c r="EC32" s="75">
        <v>6.4000000000000001E-2</v>
      </c>
      <c r="EE32" s="75">
        <v>2146.3000000000002</v>
      </c>
      <c r="EF32" s="88">
        <v>1.6E-2</v>
      </c>
      <c r="EH32" s="77">
        <v>1344.3</v>
      </c>
      <c r="EI32" s="75">
        <v>0.17</v>
      </c>
      <c r="EJ32" s="75"/>
      <c r="EK32" s="75">
        <v>2171.29</v>
      </c>
      <c r="EL32" s="75">
        <v>0.28652</v>
      </c>
      <c r="EM32" s="75"/>
      <c r="EN32" s="75">
        <v>2149.29</v>
      </c>
      <c r="EO32" s="322">
        <v>0.21982000000000007</v>
      </c>
      <c r="EP32" s="75"/>
      <c r="EQ32" s="75">
        <v>1319.29</v>
      </c>
      <c r="ER32" s="75">
        <v>686.43</v>
      </c>
      <c r="ES32" s="75"/>
      <c r="ET32" s="75">
        <v>1345.29</v>
      </c>
      <c r="EU32" s="100">
        <v>0.29000000000000009</v>
      </c>
      <c r="EV32" s="75">
        <f t="shared" si="1"/>
        <v>9.9999999999909051E-3</v>
      </c>
      <c r="EW32" s="75">
        <v>1335.29</v>
      </c>
      <c r="EX32" s="100">
        <v>7.5604999999999887</v>
      </c>
      <c r="EZ32" s="75">
        <v>330.3</v>
      </c>
      <c r="FA32" s="75">
        <v>69.3</v>
      </c>
      <c r="FB32" s="75">
        <v>20.399999999999999</v>
      </c>
      <c r="FD32" s="75">
        <v>100.3</v>
      </c>
      <c r="FE32" s="75">
        <v>10200</v>
      </c>
      <c r="FF32" s="75">
        <v>3450</v>
      </c>
      <c r="FH32" s="77">
        <v>9.7899999999999991</v>
      </c>
      <c r="FI32" s="77">
        <v>0.24735839999999942</v>
      </c>
      <c r="FJ32" s="77">
        <v>6.1839599999999849E-4</v>
      </c>
      <c r="FL32" s="75">
        <v>779.3</v>
      </c>
      <c r="FM32" s="75">
        <v>0</v>
      </c>
      <c r="FN32" s="75">
        <v>0</v>
      </c>
      <c r="FP32" s="75">
        <v>37.520000000000003</v>
      </c>
      <c r="FQ32" s="75">
        <v>140.97999999999999</v>
      </c>
      <c r="FR32" s="75">
        <v>2591</v>
      </c>
      <c r="FS32" s="75">
        <v>37.51</v>
      </c>
      <c r="FT32" s="75">
        <v>442.32</v>
      </c>
      <c r="FU32" s="75">
        <v>7770</v>
      </c>
      <c r="FW32" s="75">
        <v>790.3</v>
      </c>
      <c r="FX32" s="89">
        <v>3.9E-2</v>
      </c>
      <c r="FY32" s="89"/>
      <c r="FZ32" s="90">
        <v>785.3</v>
      </c>
      <c r="GA32" s="91">
        <v>3.0000000000000001E-3</v>
      </c>
      <c r="GB32" s="89"/>
      <c r="GC32" s="75">
        <v>7.29</v>
      </c>
      <c r="GD32" s="75">
        <v>0.02</v>
      </c>
      <c r="GE32" s="75">
        <v>3.46</v>
      </c>
      <c r="GF32" s="89"/>
      <c r="GG32" s="89"/>
    </row>
    <row r="33" spans="1:189" x14ac:dyDescent="0.25">
      <c r="A33" s="132"/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R33" s="74">
        <v>1331.8</v>
      </c>
      <c r="S33" s="75">
        <v>3.4940000000000002</v>
      </c>
      <c r="T33" s="75">
        <v>3.504</v>
      </c>
      <c r="U33" s="75">
        <v>3.5129999999999999</v>
      </c>
      <c r="V33" s="75">
        <v>3.5219999999999998</v>
      </c>
      <c r="W33" s="75">
        <v>3.532</v>
      </c>
      <c r="X33" s="75">
        <v>3.5409999999999999</v>
      </c>
      <c r="Y33" s="75">
        <v>3.5510000000000002</v>
      </c>
      <c r="Z33" s="75">
        <v>3.56</v>
      </c>
      <c r="AA33" s="75">
        <v>3.57</v>
      </c>
      <c r="AB33" s="75">
        <v>3.5790000000000002</v>
      </c>
      <c r="AD33" s="74">
        <v>1317.8</v>
      </c>
      <c r="AE33" s="75">
        <v>2.7320000000000002</v>
      </c>
      <c r="AF33" s="75">
        <v>2.7370000000000001</v>
      </c>
      <c r="AG33" s="75">
        <v>2.7429999999999999</v>
      </c>
      <c r="AH33" s="75">
        <v>2.7480000000000002</v>
      </c>
      <c r="AI33" s="75">
        <v>2.7530000000000001</v>
      </c>
      <c r="AJ33" s="75">
        <v>2.758</v>
      </c>
      <c r="AK33" s="75">
        <v>2.7629999999999999</v>
      </c>
      <c r="AL33" s="75">
        <v>2.7690000000000001</v>
      </c>
      <c r="AM33" s="75">
        <v>2.774</v>
      </c>
      <c r="AN33" s="75">
        <v>2.7789999999999999</v>
      </c>
      <c r="AP33" s="74">
        <v>2172.8000000000002</v>
      </c>
      <c r="AQ33" s="75">
        <v>1.569</v>
      </c>
      <c r="AR33" s="75">
        <v>1.579</v>
      </c>
      <c r="AS33" s="75">
        <v>1.5889999999999997</v>
      </c>
      <c r="AT33" s="75">
        <v>1.5979999999999999</v>
      </c>
      <c r="AU33" s="75">
        <v>1.6079999999999999</v>
      </c>
      <c r="AV33" s="75">
        <v>1.6179999999999999</v>
      </c>
      <c r="AW33" s="75">
        <v>1.627</v>
      </c>
      <c r="AX33" s="75">
        <v>1.637</v>
      </c>
      <c r="AY33" s="75">
        <v>1.6469999999999998</v>
      </c>
      <c r="AZ33" s="75">
        <v>1.6569999999999998</v>
      </c>
      <c r="BB33" s="74">
        <v>2148.8000000000002</v>
      </c>
      <c r="BC33" s="75">
        <v>0.30099999999999999</v>
      </c>
      <c r="BD33" s="75">
        <v>0.30299999999999999</v>
      </c>
      <c r="BE33" s="75">
        <v>0.30499999999999999</v>
      </c>
      <c r="BF33" s="75">
        <v>0.307</v>
      </c>
      <c r="BG33" s="75">
        <v>0.309</v>
      </c>
      <c r="BH33" s="75">
        <v>0.311</v>
      </c>
      <c r="BI33" s="75">
        <v>0.313</v>
      </c>
      <c r="BJ33" s="75">
        <v>0.314</v>
      </c>
      <c r="BK33" s="75">
        <v>0.316</v>
      </c>
      <c r="BL33" s="75">
        <v>0.318</v>
      </c>
      <c r="BN33" s="74">
        <v>1346.8</v>
      </c>
      <c r="BO33" s="75">
        <v>0.96699999999999997</v>
      </c>
      <c r="BP33" s="75">
        <v>0.97100000000000031</v>
      </c>
      <c r="BQ33" s="75">
        <v>0.97400000000000031</v>
      </c>
      <c r="BR33" s="75">
        <v>0.97800000000000031</v>
      </c>
      <c r="BS33" s="75">
        <v>0.98200000000000032</v>
      </c>
      <c r="BT33" s="75">
        <v>0.98600000000000032</v>
      </c>
      <c r="BU33" s="75">
        <v>0.99000000000000032</v>
      </c>
      <c r="BV33" s="75">
        <v>0.99400000000000033</v>
      </c>
      <c r="BW33" s="75">
        <v>0.99700000000000022</v>
      </c>
      <c r="BX33" s="75">
        <v>1.0010000000000001</v>
      </c>
      <c r="BZ33" s="74">
        <v>332.80000000000098</v>
      </c>
      <c r="CA33" s="75">
        <v>200.4</v>
      </c>
      <c r="CB33" s="75">
        <v>201.10000000000005</v>
      </c>
      <c r="CC33" s="75">
        <v>201.90000000000006</v>
      </c>
      <c r="CD33" s="75">
        <v>202.60000000000005</v>
      </c>
      <c r="CE33" s="75">
        <v>203.30000000000007</v>
      </c>
      <c r="CF33" s="75">
        <v>204.10000000000005</v>
      </c>
      <c r="CG33" s="75">
        <v>204.80000000000007</v>
      </c>
      <c r="CH33" s="75">
        <v>205.50000000000006</v>
      </c>
      <c r="CI33" s="75">
        <v>206.30000000000004</v>
      </c>
      <c r="CJ33" s="75">
        <v>207.00000000000003</v>
      </c>
      <c r="CL33" s="74">
        <v>332.900000000001</v>
      </c>
      <c r="CM33" s="75">
        <v>74.5</v>
      </c>
      <c r="CN33" s="75">
        <v>74.52000000000001</v>
      </c>
      <c r="CO33" s="75">
        <v>74.530000000000015</v>
      </c>
      <c r="CP33" s="75">
        <v>74.550000000000011</v>
      </c>
      <c r="CQ33" s="75">
        <v>74.570000000000007</v>
      </c>
      <c r="CR33" s="77">
        <v>74.590000000000018</v>
      </c>
      <c r="CS33" s="77">
        <v>74.600000000000009</v>
      </c>
      <c r="CT33" s="77">
        <v>74.62</v>
      </c>
      <c r="CU33" s="77">
        <v>74.640000000000015</v>
      </c>
      <c r="CV33" s="77">
        <v>74.650000000000006</v>
      </c>
      <c r="CX33" s="85">
        <v>793.1</v>
      </c>
      <c r="CY33" s="86">
        <v>0.71099999999999997</v>
      </c>
      <c r="CZ33" s="86">
        <v>0.71399999999999997</v>
      </c>
      <c r="DA33" s="86">
        <v>0.71799999999999997</v>
      </c>
      <c r="DB33" s="86">
        <v>0.72199999999999998</v>
      </c>
      <c r="DC33" s="86">
        <v>0.72499999999999998</v>
      </c>
      <c r="DD33" s="86">
        <v>0.72899999999999998</v>
      </c>
      <c r="DE33" s="86">
        <v>0.73199999999999998</v>
      </c>
      <c r="DF33" s="86">
        <v>0.73599999999999999</v>
      </c>
      <c r="DG33" s="86">
        <v>0.74</v>
      </c>
      <c r="DH33" s="86">
        <v>0.74299999999999999</v>
      </c>
      <c r="DJ33" s="81">
        <v>788.1</v>
      </c>
      <c r="DK33" s="87">
        <v>0.1</v>
      </c>
      <c r="DL33" s="87">
        <v>0.10100000000000001</v>
      </c>
      <c r="DM33" s="87">
        <v>0.10100000000000001</v>
      </c>
      <c r="DN33" s="87">
        <v>0.10199999999999999</v>
      </c>
      <c r="DO33" s="87">
        <v>0.10299999999999999</v>
      </c>
      <c r="DP33" s="87">
        <v>0.10299999999999999</v>
      </c>
      <c r="DQ33" s="87">
        <v>0.104</v>
      </c>
      <c r="DR33" s="87">
        <v>0.105</v>
      </c>
      <c r="DS33" s="87">
        <v>0.105</v>
      </c>
      <c r="DT33" s="87">
        <v>0.106</v>
      </c>
      <c r="DV33" s="77">
        <v>1329.31</v>
      </c>
      <c r="DW33" s="77">
        <v>1.4790000000000001</v>
      </c>
      <c r="DY33" s="77">
        <v>1315.31</v>
      </c>
      <c r="DZ33" s="77">
        <v>1.5149999999999997</v>
      </c>
      <c r="EB33" s="77">
        <v>2170.31</v>
      </c>
      <c r="EC33" s="75">
        <v>6.6000000000000003E-2</v>
      </c>
      <c r="EE33" s="75">
        <v>2146.31</v>
      </c>
      <c r="EF33" s="88">
        <v>1.6E-2</v>
      </c>
      <c r="EH33" s="77">
        <v>1344.31</v>
      </c>
      <c r="EI33" s="75">
        <v>0.17199999999999999</v>
      </c>
      <c r="EJ33" s="75"/>
      <c r="EK33" s="75">
        <v>2171.3000000000002</v>
      </c>
      <c r="EL33" s="75">
        <v>0.2964</v>
      </c>
      <c r="EM33" s="75"/>
      <c r="EN33" s="75">
        <v>2149.3000000000002</v>
      </c>
      <c r="EO33" s="322">
        <v>0.22740000000000007</v>
      </c>
      <c r="EP33" s="75"/>
      <c r="EQ33" s="75">
        <v>1319.3</v>
      </c>
      <c r="ER33" s="75">
        <v>710.09999999999991</v>
      </c>
      <c r="ES33" s="75"/>
      <c r="ET33" s="75">
        <v>1345.3</v>
      </c>
      <c r="EU33" s="100">
        <v>0.3000000000000001</v>
      </c>
      <c r="EV33" s="75">
        <f t="shared" si="1"/>
        <v>9.9999999999909051E-3</v>
      </c>
      <c r="EW33" s="75">
        <v>1335.3</v>
      </c>
      <c r="EX33" s="100">
        <v>7.5739999999999883</v>
      </c>
      <c r="EZ33" s="75">
        <v>330.31</v>
      </c>
      <c r="FA33" s="75">
        <v>69.319999999999993</v>
      </c>
      <c r="FB33" s="75">
        <v>21.1</v>
      </c>
      <c r="FD33" s="75">
        <v>100.31</v>
      </c>
      <c r="FE33" s="75">
        <v>10265</v>
      </c>
      <c r="FF33" s="75">
        <v>3565</v>
      </c>
      <c r="FH33" s="77">
        <v>9.8000000000000007</v>
      </c>
      <c r="FI33" s="77">
        <v>0.25588800000000061</v>
      </c>
      <c r="FJ33" s="77">
        <v>6.397200000000015E-4</v>
      </c>
      <c r="FL33" s="75">
        <v>779.31</v>
      </c>
      <c r="FM33" s="75">
        <v>0</v>
      </c>
      <c r="FN33" s="75">
        <v>0</v>
      </c>
      <c r="FP33" s="75">
        <v>37.53</v>
      </c>
      <c r="FQ33" s="75">
        <v>141.26</v>
      </c>
      <c r="FR33" s="75">
        <v>2594</v>
      </c>
      <c r="FS33" s="75">
        <v>37.520000000000003</v>
      </c>
      <c r="FT33" s="75">
        <v>443.02</v>
      </c>
      <c r="FU33" s="75">
        <v>7781</v>
      </c>
      <c r="FW33" s="75">
        <v>790.31</v>
      </c>
      <c r="FX33" s="89">
        <v>0.04</v>
      </c>
      <c r="FY33" s="89"/>
      <c r="FZ33" s="90">
        <v>785.31</v>
      </c>
      <c r="GA33" s="91">
        <v>3.0000000000000001E-3</v>
      </c>
      <c r="GB33" s="89"/>
      <c r="GC33" s="75">
        <v>7.3</v>
      </c>
      <c r="GD33" s="75">
        <v>0.02</v>
      </c>
      <c r="GE33" s="75">
        <v>3.49</v>
      </c>
      <c r="GF33" s="89"/>
      <c r="GG33" s="89"/>
    </row>
    <row r="34" spans="1:189" x14ac:dyDescent="0.25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R34" s="74">
        <v>1331.9</v>
      </c>
      <c r="S34" s="75">
        <v>3.5880000000000001</v>
      </c>
      <c r="T34" s="75">
        <v>3.5979999999999999</v>
      </c>
      <c r="U34" s="75">
        <v>3.6070000000000002</v>
      </c>
      <c r="V34" s="75">
        <v>3.617</v>
      </c>
      <c r="W34" s="75">
        <v>3.6259999999999999</v>
      </c>
      <c r="X34" s="75">
        <v>3.6360000000000001</v>
      </c>
      <c r="Y34" s="75">
        <v>3.645</v>
      </c>
      <c r="Z34" s="75">
        <v>3.6549999999999998</v>
      </c>
      <c r="AA34" s="75">
        <v>3.6640000000000001</v>
      </c>
      <c r="AB34" s="75">
        <v>3.673</v>
      </c>
      <c r="AD34" s="74">
        <v>1317.9</v>
      </c>
      <c r="AE34" s="75">
        <v>2.7850000000000001</v>
      </c>
      <c r="AF34" s="75">
        <v>2.79</v>
      </c>
      <c r="AG34" s="75">
        <v>2.7949999999999999</v>
      </c>
      <c r="AH34" s="75">
        <v>2.8000000000000003</v>
      </c>
      <c r="AI34" s="75">
        <v>2.806</v>
      </c>
      <c r="AJ34" s="75">
        <v>2.8109999999999999</v>
      </c>
      <c r="AK34" s="75">
        <v>2.8159999999999998</v>
      </c>
      <c r="AL34" s="75">
        <v>2.8210000000000002</v>
      </c>
      <c r="AM34" s="75">
        <v>2.827</v>
      </c>
      <c r="AN34" s="75">
        <v>2.8319999999999999</v>
      </c>
      <c r="AP34" s="74">
        <v>2172.9</v>
      </c>
      <c r="AQ34" s="75">
        <v>1.6659999999999999</v>
      </c>
      <c r="AR34" s="75">
        <v>1.6759999999999999</v>
      </c>
      <c r="AS34" s="75">
        <v>1.6859999999999997</v>
      </c>
      <c r="AT34" s="75">
        <v>1.6949999999999998</v>
      </c>
      <c r="AU34" s="75">
        <v>1.7049999999999998</v>
      </c>
      <c r="AV34" s="75">
        <v>1.7149999999999999</v>
      </c>
      <c r="AW34" s="75">
        <v>1.724</v>
      </c>
      <c r="AX34" s="75">
        <v>1.734</v>
      </c>
      <c r="AY34" s="75">
        <v>1.7439999999999998</v>
      </c>
      <c r="AZ34" s="75">
        <v>1.7529999999999999</v>
      </c>
      <c r="BB34" s="74">
        <v>2148.9</v>
      </c>
      <c r="BC34" s="75">
        <v>0.32</v>
      </c>
      <c r="BD34" s="75">
        <v>0.32200000000000001</v>
      </c>
      <c r="BE34" s="75">
        <v>0.32400000000000001</v>
      </c>
      <c r="BF34" s="75">
        <v>0.32600000000000001</v>
      </c>
      <c r="BG34" s="75">
        <v>0.32800000000000001</v>
      </c>
      <c r="BH34" s="75">
        <v>0.32900000000000001</v>
      </c>
      <c r="BI34" s="75">
        <v>0.33100000000000002</v>
      </c>
      <c r="BJ34" s="75">
        <v>0.33300000000000002</v>
      </c>
      <c r="BK34" s="75">
        <v>0.33500000000000002</v>
      </c>
      <c r="BL34" s="75">
        <v>0.33700000000000002</v>
      </c>
      <c r="BN34" s="74">
        <v>1346.9</v>
      </c>
      <c r="BO34" s="75">
        <v>1.0049999999999999</v>
      </c>
      <c r="BP34" s="75">
        <v>1.0090000000000003</v>
      </c>
      <c r="BQ34" s="75">
        <v>1.0130000000000003</v>
      </c>
      <c r="BR34" s="75">
        <v>1.0170000000000003</v>
      </c>
      <c r="BS34" s="75">
        <v>1.0200000000000002</v>
      </c>
      <c r="BT34" s="75">
        <v>1.0240000000000002</v>
      </c>
      <c r="BU34" s="75">
        <v>1.0280000000000002</v>
      </c>
      <c r="BV34" s="75">
        <v>1.0320000000000003</v>
      </c>
      <c r="BW34" s="75">
        <v>1.0360000000000003</v>
      </c>
      <c r="BX34" s="75">
        <v>1.04</v>
      </c>
      <c r="BZ34" s="74">
        <v>332.900000000001</v>
      </c>
      <c r="CA34" s="75">
        <v>207.7</v>
      </c>
      <c r="CB34" s="75">
        <v>208.50000000000006</v>
      </c>
      <c r="CC34" s="75">
        <v>209.20000000000007</v>
      </c>
      <c r="CD34" s="75">
        <v>209.90000000000006</v>
      </c>
      <c r="CE34" s="75">
        <v>210.70000000000007</v>
      </c>
      <c r="CF34" s="75">
        <v>211.40000000000006</v>
      </c>
      <c r="CG34" s="75">
        <v>212.20000000000007</v>
      </c>
      <c r="CH34" s="75">
        <v>212.90000000000006</v>
      </c>
      <c r="CI34" s="75">
        <v>213.60000000000005</v>
      </c>
      <c r="CJ34" s="75">
        <v>214.40000000000003</v>
      </c>
      <c r="CL34" s="74"/>
      <c r="CX34" s="85">
        <v>793.2</v>
      </c>
      <c r="CY34" s="86">
        <v>0.747</v>
      </c>
      <c r="CZ34" s="86">
        <v>0.751</v>
      </c>
      <c r="DA34" s="86">
        <v>0.754</v>
      </c>
      <c r="DB34" s="86">
        <v>0.75800000000000001</v>
      </c>
      <c r="DC34" s="86">
        <v>0.76200000000000001</v>
      </c>
      <c r="DD34" s="86">
        <v>0.76500000000000001</v>
      </c>
      <c r="DE34" s="86">
        <v>0.76900000000000002</v>
      </c>
      <c r="DF34" s="86">
        <v>0.77300000000000002</v>
      </c>
      <c r="DG34" s="86">
        <v>0.77600000000000002</v>
      </c>
      <c r="DH34" s="86">
        <v>0.78</v>
      </c>
      <c r="DJ34" s="81">
        <v>788.2</v>
      </c>
      <c r="DK34" s="87">
        <v>0.107</v>
      </c>
      <c r="DL34" s="87">
        <v>0.107</v>
      </c>
      <c r="DM34" s="87">
        <v>0.108</v>
      </c>
      <c r="DN34" s="87">
        <v>0.109</v>
      </c>
      <c r="DO34" s="87">
        <v>0.109</v>
      </c>
      <c r="DP34" s="87">
        <v>0.11</v>
      </c>
      <c r="DQ34" s="87">
        <v>0.111</v>
      </c>
      <c r="DR34" s="87">
        <v>0.111</v>
      </c>
      <c r="DS34" s="87">
        <v>0.112</v>
      </c>
      <c r="DT34" s="87">
        <v>0.113</v>
      </c>
      <c r="DV34" s="77">
        <v>1329.32</v>
      </c>
      <c r="DW34" s="77">
        <v>1.4850000000000001</v>
      </c>
      <c r="DY34" s="77">
        <v>1315.32</v>
      </c>
      <c r="DZ34" s="77">
        <v>1.5189999999999997</v>
      </c>
      <c r="EB34" s="77">
        <v>2170.3200000000002</v>
      </c>
      <c r="EC34" s="75">
        <v>6.8000000000000005E-2</v>
      </c>
      <c r="EE34" s="75">
        <v>2146.3200000000002</v>
      </c>
      <c r="EF34" s="88">
        <v>1.7000000000000001E-2</v>
      </c>
      <c r="EH34" s="77">
        <v>1344.32</v>
      </c>
      <c r="EI34" s="75">
        <v>0.17399999999999999</v>
      </c>
      <c r="EJ34" s="75"/>
      <c r="EK34" s="75">
        <v>2171.31</v>
      </c>
      <c r="EL34" s="75">
        <v>0.30628</v>
      </c>
      <c r="EM34" s="75"/>
      <c r="EN34" s="75">
        <v>2149.31</v>
      </c>
      <c r="EO34" s="322">
        <v>0.23498000000000008</v>
      </c>
      <c r="EP34" s="75"/>
      <c r="EQ34" s="75">
        <v>1319.31</v>
      </c>
      <c r="ER34" s="75">
        <v>733.76999999999987</v>
      </c>
      <c r="ES34" s="75"/>
      <c r="ET34" s="75">
        <v>1345.31</v>
      </c>
      <c r="EU34" s="100">
        <v>0.31000000000000011</v>
      </c>
      <c r="EV34" s="75">
        <f t="shared" si="1"/>
        <v>9.9999999999909051E-3</v>
      </c>
      <c r="EW34" s="75">
        <v>1335.31</v>
      </c>
      <c r="EX34" s="100">
        <v>7.5874999999999879</v>
      </c>
      <c r="EZ34" s="75">
        <v>330.32</v>
      </c>
      <c r="FA34" s="75">
        <v>69.350000000000009</v>
      </c>
      <c r="FB34" s="75">
        <v>21.8</v>
      </c>
      <c r="FD34" s="75">
        <v>100.32</v>
      </c>
      <c r="FE34" s="75">
        <v>10330</v>
      </c>
      <c r="FF34" s="75">
        <v>3680</v>
      </c>
      <c r="FH34" s="77">
        <v>9.81</v>
      </c>
      <c r="FI34" s="77">
        <v>0.26441760000000064</v>
      </c>
      <c r="FJ34" s="77">
        <v>6.6104400000000147E-4</v>
      </c>
      <c r="FL34" s="75">
        <v>779.32</v>
      </c>
      <c r="FM34" s="75">
        <v>0</v>
      </c>
      <c r="FN34" s="75">
        <v>0</v>
      </c>
      <c r="FP34" s="75">
        <v>37.54</v>
      </c>
      <c r="FQ34" s="75">
        <v>141.53</v>
      </c>
      <c r="FR34" s="75">
        <v>2598</v>
      </c>
      <c r="FS34" s="75">
        <v>37.53</v>
      </c>
      <c r="FT34" s="75">
        <v>443.71</v>
      </c>
      <c r="FU34" s="75">
        <v>7792</v>
      </c>
      <c r="FW34" s="75">
        <v>790.32</v>
      </c>
      <c r="FX34" s="89">
        <v>4.2000000000000003E-2</v>
      </c>
      <c r="FY34" s="89"/>
      <c r="FZ34" s="90">
        <v>785.32</v>
      </c>
      <c r="GA34" s="91">
        <v>3.0000000000000001E-3</v>
      </c>
      <c r="GB34" s="89"/>
      <c r="GC34" s="75">
        <v>7.31</v>
      </c>
      <c r="GD34" s="75">
        <v>0.02</v>
      </c>
      <c r="GE34" s="75">
        <v>3.52</v>
      </c>
      <c r="GF34" s="89"/>
      <c r="GG34" s="89"/>
    </row>
    <row r="35" spans="1:189" x14ac:dyDescent="0.25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BZ35" s="74"/>
      <c r="CL35" s="74">
        <v>333.00000000000102</v>
      </c>
      <c r="CM35" s="75">
        <v>74.67</v>
      </c>
      <c r="CN35" s="75">
        <v>74.680000000000007</v>
      </c>
      <c r="CO35" s="75">
        <v>74.69</v>
      </c>
      <c r="CP35" s="75">
        <v>74.7</v>
      </c>
      <c r="CQ35" s="75">
        <v>74.72</v>
      </c>
      <c r="CR35" s="77">
        <v>74.73</v>
      </c>
      <c r="CS35" s="77">
        <v>74.739999999999995</v>
      </c>
      <c r="CT35" s="77">
        <v>74.75</v>
      </c>
      <c r="CU35" s="77">
        <v>74.760000000000005</v>
      </c>
      <c r="CV35" s="77">
        <v>74.77</v>
      </c>
      <c r="CX35" s="85">
        <v>793.3</v>
      </c>
      <c r="CY35" s="86">
        <v>0.78400000000000003</v>
      </c>
      <c r="CZ35" s="86">
        <v>0.78800000000000003</v>
      </c>
      <c r="DA35" s="86">
        <v>0.79100000000000004</v>
      </c>
      <c r="DB35" s="86">
        <v>0.79500000000000004</v>
      </c>
      <c r="DC35" s="86">
        <v>0.79900000000000004</v>
      </c>
      <c r="DD35" s="86">
        <v>0.80300000000000005</v>
      </c>
      <c r="DE35" s="86">
        <v>0.80700000000000005</v>
      </c>
      <c r="DF35" s="86">
        <v>0.81</v>
      </c>
      <c r="DG35" s="86">
        <v>0.81399999999999995</v>
      </c>
      <c r="DH35" s="86">
        <v>0.81799999999999995</v>
      </c>
      <c r="DJ35" s="81">
        <v>788.3</v>
      </c>
      <c r="DK35" s="87">
        <v>0.114</v>
      </c>
      <c r="DL35" s="87">
        <v>0.114</v>
      </c>
      <c r="DM35" s="87">
        <v>0.115</v>
      </c>
      <c r="DN35" s="87">
        <v>0.11600000000000001</v>
      </c>
      <c r="DO35" s="87">
        <v>0.11600000000000001</v>
      </c>
      <c r="DP35" s="87">
        <v>0.11700000000000001</v>
      </c>
      <c r="DQ35" s="87">
        <v>0.11799999999999999</v>
      </c>
      <c r="DR35" s="87">
        <v>0.11899999999999999</v>
      </c>
      <c r="DS35" s="87">
        <v>0.11899999999999999</v>
      </c>
      <c r="DT35" s="87">
        <v>0.12</v>
      </c>
      <c r="DV35" s="77">
        <v>1329.33</v>
      </c>
      <c r="DW35" s="77">
        <v>1.492</v>
      </c>
      <c r="DY35" s="77">
        <v>1315.33</v>
      </c>
      <c r="DZ35" s="77">
        <v>1.5239999999999998</v>
      </c>
      <c r="EB35" s="77">
        <v>2170.33</v>
      </c>
      <c r="EC35" s="75">
        <v>7.0000000000000007E-2</v>
      </c>
      <c r="EE35" s="75">
        <v>2146.33</v>
      </c>
      <c r="EF35" s="88">
        <v>1.8000000000000002E-2</v>
      </c>
      <c r="EH35" s="77">
        <v>1344.33</v>
      </c>
      <c r="EI35" s="75">
        <v>0.17699999999999999</v>
      </c>
      <c r="EJ35" s="75"/>
      <c r="EK35" s="75">
        <v>2171.3200000000002</v>
      </c>
      <c r="EL35" s="75">
        <v>0.31616</v>
      </c>
      <c r="EM35" s="75"/>
      <c r="EN35" s="75">
        <v>2149.3200000000002</v>
      </c>
      <c r="EO35" s="322">
        <v>0.24256000000000008</v>
      </c>
      <c r="EP35" s="75"/>
      <c r="EQ35" s="75">
        <v>1319.32</v>
      </c>
      <c r="ER35" s="75">
        <v>757.43999999999983</v>
      </c>
      <c r="ES35" s="75"/>
      <c r="ET35" s="75">
        <v>1345.32</v>
      </c>
      <c r="EU35" s="100">
        <v>0.32000000000000012</v>
      </c>
      <c r="EV35" s="75">
        <f t="shared" si="1"/>
        <v>9.9999999999909051E-3</v>
      </c>
      <c r="EW35" s="75">
        <v>1335.32</v>
      </c>
      <c r="EX35" s="100">
        <v>7.6009999999999875</v>
      </c>
      <c r="EZ35" s="75">
        <v>330.33</v>
      </c>
      <c r="FA35" s="75">
        <v>69.37</v>
      </c>
      <c r="FB35" s="75">
        <v>22.5</v>
      </c>
      <c r="FD35" s="75">
        <v>100.33</v>
      </c>
      <c r="FE35" s="75">
        <v>10395</v>
      </c>
      <c r="FF35" s="75">
        <v>3795</v>
      </c>
      <c r="FH35" s="77">
        <v>9.82</v>
      </c>
      <c r="FI35" s="77">
        <v>0.27294720000000061</v>
      </c>
      <c r="FJ35" s="77">
        <v>6.8236800000000155E-4</v>
      </c>
      <c r="FL35" s="75">
        <v>779.33</v>
      </c>
      <c r="FM35" s="75">
        <v>0</v>
      </c>
      <c r="FN35" s="75">
        <v>0</v>
      </c>
      <c r="FP35" s="75">
        <v>37.549999999999997</v>
      </c>
      <c r="FQ35" s="75">
        <v>141.80000000000001</v>
      </c>
      <c r="FR35" s="75">
        <v>2602</v>
      </c>
      <c r="FS35" s="75">
        <v>37.54</v>
      </c>
      <c r="FT35" s="75">
        <v>444.41</v>
      </c>
      <c r="FU35" s="75">
        <v>7803</v>
      </c>
      <c r="FW35" s="75">
        <v>790.33</v>
      </c>
      <c r="FX35" s="89">
        <v>4.2999999999999997E-2</v>
      </c>
      <c r="FY35" s="89"/>
      <c r="FZ35" s="90">
        <v>785.33</v>
      </c>
      <c r="GA35" s="91">
        <v>3.0000000000000001E-3</v>
      </c>
      <c r="GB35" s="89"/>
      <c r="GC35" s="75">
        <v>7.32</v>
      </c>
      <c r="GD35" s="75">
        <v>0.02</v>
      </c>
      <c r="GE35" s="75">
        <v>3.56</v>
      </c>
      <c r="GF35" s="89"/>
      <c r="GG35" s="89"/>
    </row>
    <row r="36" spans="1:189" x14ac:dyDescent="0.25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R36" s="74">
        <v>1332</v>
      </c>
      <c r="S36" s="75">
        <v>3.6829999999999998</v>
      </c>
      <c r="T36" s="75">
        <v>3.6930000000000001</v>
      </c>
      <c r="U36" s="75">
        <v>3.7040000000000002</v>
      </c>
      <c r="V36" s="75">
        <v>3.7149999999999999</v>
      </c>
      <c r="W36" s="75">
        <v>3.7250000000000001</v>
      </c>
      <c r="X36" s="75">
        <v>3.7360000000000002</v>
      </c>
      <c r="Y36" s="75">
        <v>3.7469999999999999</v>
      </c>
      <c r="Z36" s="75">
        <v>3.7570000000000001</v>
      </c>
      <c r="AA36" s="75">
        <v>3.7679999999999998</v>
      </c>
      <c r="AB36" s="75">
        <v>3.778</v>
      </c>
      <c r="AD36" s="74">
        <v>1318</v>
      </c>
      <c r="AE36" s="75">
        <v>2.8370000000000002</v>
      </c>
      <c r="AF36" s="75">
        <v>2.843</v>
      </c>
      <c r="AG36" s="75">
        <v>2.8479999999999999</v>
      </c>
      <c r="AH36" s="75">
        <v>2.8540000000000001</v>
      </c>
      <c r="AI36" s="75">
        <v>2.859</v>
      </c>
      <c r="AJ36" s="75">
        <v>2.8650000000000002</v>
      </c>
      <c r="AK36" s="75">
        <v>2.87</v>
      </c>
      <c r="AL36" s="75">
        <v>2.8759999999999999</v>
      </c>
      <c r="AM36" s="75">
        <v>2.8820000000000001</v>
      </c>
      <c r="AN36" s="75">
        <v>2.887</v>
      </c>
      <c r="AP36" s="74">
        <v>2173</v>
      </c>
      <c r="AQ36" s="75">
        <v>1.7629999999999999</v>
      </c>
      <c r="AR36" s="75">
        <v>1.7769999999999999</v>
      </c>
      <c r="AS36" s="75">
        <v>1.792</v>
      </c>
      <c r="AT36" s="75">
        <v>1.806</v>
      </c>
      <c r="AU36" s="75">
        <v>1.82</v>
      </c>
      <c r="AV36" s="75">
        <v>1.8340000000000001</v>
      </c>
      <c r="AW36" s="75">
        <v>1.849</v>
      </c>
      <c r="AX36" s="75">
        <v>1.863</v>
      </c>
      <c r="AY36" s="75">
        <v>1.877</v>
      </c>
      <c r="AZ36" s="75">
        <v>1.891</v>
      </c>
      <c r="BB36" s="74">
        <v>2149</v>
      </c>
      <c r="BC36" s="75">
        <v>0.33900000000000002</v>
      </c>
      <c r="BD36" s="75">
        <v>0.34200000000000003</v>
      </c>
      <c r="BE36" s="75">
        <v>0.34399999999999997</v>
      </c>
      <c r="BF36" s="75">
        <v>0.34699999999999998</v>
      </c>
      <c r="BG36" s="75">
        <v>0.35</v>
      </c>
      <c r="BH36" s="75">
        <v>0.35299999999999998</v>
      </c>
      <c r="BI36" s="75">
        <v>0.35599999999999998</v>
      </c>
      <c r="BJ36" s="75">
        <v>0.35899999999999999</v>
      </c>
      <c r="BK36" s="75">
        <v>0.36099999999999999</v>
      </c>
      <c r="BL36" s="75">
        <v>0.36399999999999999</v>
      </c>
      <c r="BN36" s="74">
        <v>1347</v>
      </c>
      <c r="BO36" s="75">
        <v>1.0429999999999999</v>
      </c>
      <c r="BP36" s="75">
        <v>1.048</v>
      </c>
      <c r="BQ36" s="75">
        <v>1.052</v>
      </c>
      <c r="BR36" s="75">
        <v>1.056</v>
      </c>
      <c r="BS36" s="75">
        <v>1.0609999999999999</v>
      </c>
      <c r="BT36" s="75">
        <v>1.0649999999999999</v>
      </c>
      <c r="BU36" s="75">
        <v>1.069</v>
      </c>
      <c r="BV36" s="75">
        <v>1.0740000000000001</v>
      </c>
      <c r="BW36" s="75">
        <v>1.0780000000000001</v>
      </c>
      <c r="BX36" s="75">
        <v>1.083</v>
      </c>
      <c r="BZ36" s="74">
        <v>333.00000000000102</v>
      </c>
      <c r="CA36" s="75">
        <v>215.1</v>
      </c>
      <c r="CB36" s="75">
        <v>215.9</v>
      </c>
      <c r="CC36" s="75">
        <v>216.6</v>
      </c>
      <c r="CD36" s="75">
        <v>217.4</v>
      </c>
      <c r="CE36" s="75">
        <v>218.1</v>
      </c>
      <c r="CF36" s="75">
        <v>218.9</v>
      </c>
      <c r="CG36" s="75">
        <v>219.6</v>
      </c>
      <c r="CH36" s="75">
        <v>220.4</v>
      </c>
      <c r="CI36" s="75">
        <v>221.1</v>
      </c>
      <c r="CJ36" s="75">
        <v>221.9</v>
      </c>
      <c r="CL36" s="74">
        <v>333.10000000000099</v>
      </c>
      <c r="CM36" s="75">
        <v>74.790000000000006</v>
      </c>
      <c r="CN36" s="75">
        <v>74.800000000000011</v>
      </c>
      <c r="CO36" s="75">
        <v>74.81</v>
      </c>
      <c r="CP36" s="75">
        <v>74.820000000000007</v>
      </c>
      <c r="CQ36" s="75">
        <v>74.83</v>
      </c>
      <c r="CR36" s="77">
        <v>74.84</v>
      </c>
      <c r="CS36" s="77">
        <v>74.86</v>
      </c>
      <c r="CT36" s="77">
        <v>74.87</v>
      </c>
      <c r="CU36" s="77">
        <v>74.88000000000001</v>
      </c>
      <c r="CV36" s="77">
        <v>74.89</v>
      </c>
      <c r="CX36" s="85">
        <v>793.4</v>
      </c>
      <c r="CY36" s="86">
        <v>0.82199999999999995</v>
      </c>
      <c r="CZ36" s="86">
        <v>0.82599999999999996</v>
      </c>
      <c r="DA36" s="86">
        <v>0.83</v>
      </c>
      <c r="DB36" s="86">
        <v>0.83399999999999996</v>
      </c>
      <c r="DC36" s="86">
        <v>0.83699999999999997</v>
      </c>
      <c r="DD36" s="86">
        <v>0.84099999999999997</v>
      </c>
      <c r="DE36" s="86">
        <v>0.84499999999999997</v>
      </c>
      <c r="DF36" s="86">
        <v>0.84899999999999998</v>
      </c>
      <c r="DG36" s="86">
        <v>0.85299999999999998</v>
      </c>
      <c r="DH36" s="86">
        <v>0.85699999999999998</v>
      </c>
      <c r="DJ36" s="81">
        <v>788.4</v>
      </c>
      <c r="DK36" s="87">
        <v>0.121</v>
      </c>
      <c r="DL36" s="87">
        <v>0.122</v>
      </c>
      <c r="DM36" s="87">
        <v>0.122</v>
      </c>
      <c r="DN36" s="87">
        <v>0.123</v>
      </c>
      <c r="DO36" s="87">
        <v>0.124</v>
      </c>
      <c r="DP36" s="87">
        <v>0.124</v>
      </c>
      <c r="DQ36" s="87">
        <v>0.125</v>
      </c>
      <c r="DR36" s="87">
        <v>0.126</v>
      </c>
      <c r="DS36" s="87">
        <v>0.127</v>
      </c>
      <c r="DT36" s="87">
        <v>0.128</v>
      </c>
      <c r="DV36" s="77">
        <v>1329.34</v>
      </c>
      <c r="DW36" s="77">
        <v>1.4990000000000001</v>
      </c>
      <c r="DY36" s="77">
        <v>1315.34</v>
      </c>
      <c r="DZ36" s="77">
        <v>1.5279999999999998</v>
      </c>
      <c r="EB36" s="77">
        <v>2170.34</v>
      </c>
      <c r="EC36" s="75">
        <v>7.2000000000000008E-2</v>
      </c>
      <c r="EE36" s="75">
        <v>2146.34</v>
      </c>
      <c r="EF36" s="88">
        <v>1.8000000000000002E-2</v>
      </c>
      <c r="EH36" s="77">
        <v>1344.34</v>
      </c>
      <c r="EI36" s="75">
        <v>0.17899999999999999</v>
      </c>
      <c r="EJ36" s="75"/>
      <c r="EK36" s="75">
        <v>2171.33</v>
      </c>
      <c r="EL36" s="75">
        <v>0.32604</v>
      </c>
      <c r="EM36" s="75"/>
      <c r="EN36" s="75">
        <v>2149.33</v>
      </c>
      <c r="EO36" s="322">
        <v>0.25014000000000008</v>
      </c>
      <c r="EP36" s="75"/>
      <c r="EQ36" s="75">
        <v>1319.33</v>
      </c>
      <c r="ER36" s="75">
        <v>781.10999999999979</v>
      </c>
      <c r="ES36" s="75"/>
      <c r="ET36" s="75">
        <v>1345.33</v>
      </c>
      <c r="EU36" s="100">
        <v>0.33000000000000013</v>
      </c>
      <c r="EV36" s="75">
        <f t="shared" si="1"/>
        <v>9.9999999999909051E-3</v>
      </c>
      <c r="EW36" s="75">
        <v>1335.33</v>
      </c>
      <c r="EX36" s="100">
        <v>7.6144999999999872</v>
      </c>
      <c r="EZ36" s="75">
        <v>330.34</v>
      </c>
      <c r="FA36" s="75">
        <v>69.400000000000006</v>
      </c>
      <c r="FB36" s="75">
        <v>23.200000000000003</v>
      </c>
      <c r="FD36" s="75">
        <v>100.34</v>
      </c>
      <c r="FE36" s="75">
        <v>10460</v>
      </c>
      <c r="FF36" s="75">
        <v>3910</v>
      </c>
      <c r="FH36" s="77">
        <v>9.83</v>
      </c>
      <c r="FI36" s="77">
        <v>0.28147680000000064</v>
      </c>
      <c r="FJ36" s="77">
        <v>7.0369200000000153E-4</v>
      </c>
      <c r="FL36" s="75">
        <v>779.34</v>
      </c>
      <c r="FM36" s="75">
        <v>0</v>
      </c>
      <c r="FN36" s="75">
        <v>0</v>
      </c>
      <c r="FP36" s="75">
        <v>37.56</v>
      </c>
      <c r="FQ36" s="75">
        <v>142.07</v>
      </c>
      <c r="FR36" s="75">
        <v>2605</v>
      </c>
      <c r="FS36" s="75">
        <v>37.549999999999997</v>
      </c>
      <c r="FT36" s="75">
        <v>445.1</v>
      </c>
      <c r="FU36" s="75">
        <v>7814</v>
      </c>
      <c r="FW36" s="75">
        <v>790.34</v>
      </c>
      <c r="FX36" s="89">
        <v>4.4999999999999998E-2</v>
      </c>
      <c r="FY36" s="89"/>
      <c r="FZ36" s="90">
        <v>785.34</v>
      </c>
      <c r="GA36" s="91">
        <v>3.0000000000000001E-3</v>
      </c>
      <c r="GB36" s="89"/>
      <c r="GC36" s="75">
        <v>7.33</v>
      </c>
      <c r="GD36" s="75">
        <v>0.02</v>
      </c>
      <c r="GE36" s="75">
        <v>3.59</v>
      </c>
      <c r="GF36" s="89"/>
      <c r="GG36" s="89"/>
    </row>
    <row r="37" spans="1:189" x14ac:dyDescent="0.25">
      <c r="A37" s="132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R37" s="74">
        <v>1332.1</v>
      </c>
      <c r="S37" s="75">
        <v>3.7890000000000001</v>
      </c>
      <c r="T37" s="75">
        <v>3.8</v>
      </c>
      <c r="U37" s="75">
        <v>3.81</v>
      </c>
      <c r="V37" s="75">
        <v>3.8210000000000002</v>
      </c>
      <c r="W37" s="75">
        <v>3.8319999999999999</v>
      </c>
      <c r="X37" s="75">
        <v>3.8420000000000001</v>
      </c>
      <c r="Y37" s="75">
        <v>3.8530000000000002</v>
      </c>
      <c r="Z37" s="75">
        <v>3.863</v>
      </c>
      <c r="AA37" s="75">
        <v>3.8740000000000001</v>
      </c>
      <c r="AB37" s="75">
        <v>3.8849999999999998</v>
      </c>
      <c r="AD37" s="74">
        <v>1318.1</v>
      </c>
      <c r="AE37" s="75">
        <v>2.8929999999999998</v>
      </c>
      <c r="AF37" s="75">
        <v>2.8980000000000001</v>
      </c>
      <c r="AG37" s="75">
        <v>2.9039999999999999</v>
      </c>
      <c r="AH37" s="75">
        <v>2.9090000000000003</v>
      </c>
      <c r="AI37" s="75">
        <v>2.915</v>
      </c>
      <c r="AJ37" s="75">
        <v>2.9210000000000003</v>
      </c>
      <c r="AK37" s="75">
        <v>2.9260000000000002</v>
      </c>
      <c r="AL37" s="75">
        <v>2.9319999999999999</v>
      </c>
      <c r="AM37" s="75">
        <v>2.9370000000000003</v>
      </c>
      <c r="AN37" s="75">
        <v>2.9430000000000001</v>
      </c>
      <c r="AP37" s="74">
        <v>2173.1</v>
      </c>
      <c r="AQ37" s="75">
        <v>1.9059999999999999</v>
      </c>
      <c r="AR37" s="75">
        <v>1.92</v>
      </c>
      <c r="AS37" s="75">
        <v>1.9339999999999999</v>
      </c>
      <c r="AT37" s="75">
        <v>1.948</v>
      </c>
      <c r="AU37" s="75">
        <v>1.9630000000000001</v>
      </c>
      <c r="AV37" s="75">
        <v>1.9770000000000001</v>
      </c>
      <c r="AW37" s="75">
        <v>1.9909999999999999</v>
      </c>
      <c r="AX37" s="75">
        <v>2.0049999999999999</v>
      </c>
      <c r="AY37" s="75">
        <v>2.02</v>
      </c>
      <c r="AZ37" s="75">
        <v>2.0339999999999998</v>
      </c>
      <c r="BB37" s="74">
        <v>2149.1</v>
      </c>
      <c r="BC37" s="75">
        <v>0.36699999999999999</v>
      </c>
      <c r="BD37" s="75">
        <v>0.37000000000000005</v>
      </c>
      <c r="BE37" s="75">
        <v>0.373</v>
      </c>
      <c r="BF37" s="75">
        <v>0.376</v>
      </c>
      <c r="BG37" s="75">
        <v>0.378</v>
      </c>
      <c r="BH37" s="75">
        <v>0.38100000000000001</v>
      </c>
      <c r="BI37" s="75">
        <v>0.38400000000000001</v>
      </c>
      <c r="BJ37" s="75">
        <v>0.38700000000000001</v>
      </c>
      <c r="BK37" s="75">
        <v>0.39</v>
      </c>
      <c r="BL37" s="75">
        <v>0.39300000000000002</v>
      </c>
      <c r="BN37" s="74">
        <v>1347.1</v>
      </c>
      <c r="BO37" s="75">
        <v>1.087</v>
      </c>
      <c r="BP37" s="75">
        <v>1.091</v>
      </c>
      <c r="BQ37" s="75">
        <v>1.0960000000000001</v>
      </c>
      <c r="BR37" s="75">
        <v>1.1000000000000001</v>
      </c>
      <c r="BS37" s="75">
        <v>1.1039999999999999</v>
      </c>
      <c r="BT37" s="75">
        <v>1.109</v>
      </c>
      <c r="BU37" s="75">
        <v>1.113</v>
      </c>
      <c r="BV37" s="75">
        <v>1.117</v>
      </c>
      <c r="BW37" s="75">
        <v>1.1220000000000001</v>
      </c>
      <c r="BX37" s="75">
        <v>1.1259999999999999</v>
      </c>
      <c r="BZ37" s="74">
        <v>333.10000000000099</v>
      </c>
      <c r="CA37" s="75">
        <v>222.6</v>
      </c>
      <c r="CB37" s="75">
        <v>223.4</v>
      </c>
      <c r="CC37" s="75">
        <v>224.1</v>
      </c>
      <c r="CD37" s="75">
        <v>224.9</v>
      </c>
      <c r="CE37" s="75">
        <v>225.6</v>
      </c>
      <c r="CF37" s="75">
        <v>226.4</v>
      </c>
      <c r="CG37" s="75">
        <v>227.1</v>
      </c>
      <c r="CH37" s="75">
        <v>227.9</v>
      </c>
      <c r="CI37" s="75">
        <v>228.6</v>
      </c>
      <c r="CJ37" s="75">
        <v>229.4</v>
      </c>
      <c r="CL37" s="74">
        <v>333.20000000000101</v>
      </c>
      <c r="CM37" s="75">
        <v>74.900000000000006</v>
      </c>
      <c r="CN37" s="75">
        <v>74.910000000000011</v>
      </c>
      <c r="CO37" s="75">
        <v>74.930000000000007</v>
      </c>
      <c r="CP37" s="75">
        <v>74.940000000000012</v>
      </c>
      <c r="CQ37" s="75">
        <v>74.95</v>
      </c>
      <c r="CR37" s="77">
        <v>74.960000000000008</v>
      </c>
      <c r="CS37" s="77">
        <v>74.97</v>
      </c>
      <c r="CT37" s="77">
        <v>74.98</v>
      </c>
      <c r="CU37" s="77">
        <v>74.990000000000009</v>
      </c>
      <c r="CV37" s="77">
        <v>75.010000000000005</v>
      </c>
      <c r="CX37" s="85">
        <v>793.5</v>
      </c>
      <c r="CY37" s="86">
        <v>0.86099999999999999</v>
      </c>
      <c r="CZ37" s="86">
        <v>0.86499999999999999</v>
      </c>
      <c r="DA37" s="86">
        <v>0.86899999999999999</v>
      </c>
      <c r="DB37" s="86">
        <v>0.873</v>
      </c>
      <c r="DC37" s="86">
        <v>0.877</v>
      </c>
      <c r="DD37" s="86">
        <v>0.88100000000000001</v>
      </c>
      <c r="DE37" s="86">
        <v>0.88500000000000001</v>
      </c>
      <c r="DF37" s="86">
        <v>0.88900000000000001</v>
      </c>
      <c r="DG37" s="86">
        <v>0.89300000000000002</v>
      </c>
      <c r="DH37" s="86">
        <v>0.89700000000000002</v>
      </c>
      <c r="DJ37" s="81">
        <v>788.5</v>
      </c>
      <c r="DK37" s="87">
        <v>0.128</v>
      </c>
      <c r="DL37" s="87">
        <v>0.129</v>
      </c>
      <c r="DM37" s="87">
        <v>0.13</v>
      </c>
      <c r="DN37" s="87">
        <v>0.13100000000000001</v>
      </c>
      <c r="DO37" s="87">
        <v>0.13100000000000001</v>
      </c>
      <c r="DP37" s="87">
        <v>0.13200000000000001</v>
      </c>
      <c r="DQ37" s="87">
        <v>0.13300000000000001</v>
      </c>
      <c r="DR37" s="87">
        <v>0.13400000000000001</v>
      </c>
      <c r="DS37" s="87">
        <v>0.13400000000000001</v>
      </c>
      <c r="DT37" s="87">
        <v>0.13500000000000001</v>
      </c>
      <c r="DV37" s="77">
        <v>1329.35</v>
      </c>
      <c r="DW37" s="77">
        <v>1.5049999999999999</v>
      </c>
      <c r="DY37" s="77">
        <v>1315.35</v>
      </c>
      <c r="DZ37" s="77">
        <v>1.5329999999999999</v>
      </c>
      <c r="EB37" s="77">
        <v>2170.35</v>
      </c>
      <c r="EC37" s="75">
        <v>7.400000000000001E-2</v>
      </c>
      <c r="EE37" s="75">
        <v>2146.35</v>
      </c>
      <c r="EF37" s="88">
        <v>1.9E-2</v>
      </c>
      <c r="EH37" s="77">
        <v>1344.35</v>
      </c>
      <c r="EI37" s="75">
        <v>0.182</v>
      </c>
      <c r="EJ37" s="75"/>
      <c r="EK37" s="75">
        <v>2171.34</v>
      </c>
      <c r="EL37" s="75">
        <v>0.33592</v>
      </c>
      <c r="EM37" s="75"/>
      <c r="EN37" s="75">
        <v>2149.34</v>
      </c>
      <c r="EO37" s="322">
        <v>0.25772000000000006</v>
      </c>
      <c r="EP37" s="75"/>
      <c r="EQ37" s="75">
        <v>1319.34</v>
      </c>
      <c r="ER37" s="75">
        <v>804.77999999999975</v>
      </c>
      <c r="ES37" s="75"/>
      <c r="ET37" s="75">
        <v>1345.34</v>
      </c>
      <c r="EU37" s="100">
        <v>0.34000000000000014</v>
      </c>
      <c r="EV37" s="75">
        <f t="shared" si="1"/>
        <v>9.9999999999909051E-3</v>
      </c>
      <c r="EW37" s="75">
        <v>1335.34</v>
      </c>
      <c r="EX37" s="100">
        <v>7.6279999999999868</v>
      </c>
      <c r="EZ37" s="75">
        <v>330.35</v>
      </c>
      <c r="FA37" s="75">
        <v>69.42</v>
      </c>
      <c r="FB37" s="75">
        <v>23.8</v>
      </c>
      <c r="FD37" s="75">
        <v>100.35</v>
      </c>
      <c r="FE37" s="75">
        <v>10525</v>
      </c>
      <c r="FF37" s="75">
        <v>4025</v>
      </c>
      <c r="FH37" s="77">
        <v>9.84</v>
      </c>
      <c r="FI37" s="77">
        <v>0.29000640000000061</v>
      </c>
      <c r="FJ37" s="77">
        <v>7.250160000000015E-4</v>
      </c>
      <c r="FL37" s="75">
        <v>779.35</v>
      </c>
      <c r="FM37" s="75">
        <v>0</v>
      </c>
      <c r="FN37" s="75">
        <v>0</v>
      </c>
      <c r="FP37" s="75">
        <v>37.57</v>
      </c>
      <c r="FQ37" s="75">
        <v>142.35</v>
      </c>
      <c r="FR37" s="75">
        <v>2609</v>
      </c>
      <c r="FS37" s="75">
        <v>37.56</v>
      </c>
      <c r="FT37" s="75">
        <v>445.8</v>
      </c>
      <c r="FU37" s="75">
        <v>7825</v>
      </c>
      <c r="FW37" s="75">
        <v>790.35</v>
      </c>
      <c r="FX37" s="89">
        <v>4.5999999999999999E-2</v>
      </c>
      <c r="FY37" s="89"/>
      <c r="FZ37" s="90">
        <v>785.35</v>
      </c>
      <c r="GA37" s="91">
        <v>3.0000000000000001E-3</v>
      </c>
      <c r="GB37" s="89"/>
      <c r="GC37" s="75">
        <v>7.34</v>
      </c>
      <c r="GD37" s="75">
        <v>0.02</v>
      </c>
      <c r="GE37" s="75">
        <v>3.62</v>
      </c>
      <c r="GF37" s="89"/>
      <c r="GG37" s="89"/>
    </row>
    <row r="38" spans="1:189" x14ac:dyDescent="0.25">
      <c r="A38" s="132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R38" s="74">
        <v>1332.2</v>
      </c>
      <c r="S38" s="75">
        <v>3.895</v>
      </c>
      <c r="T38" s="75">
        <v>3.9060000000000001</v>
      </c>
      <c r="U38" s="75">
        <v>3.9169999999999998</v>
      </c>
      <c r="V38" s="75">
        <v>3.927</v>
      </c>
      <c r="W38" s="75">
        <v>3.9380000000000002</v>
      </c>
      <c r="X38" s="75">
        <v>3.948</v>
      </c>
      <c r="Y38" s="75">
        <v>3.9590000000000001</v>
      </c>
      <c r="Z38" s="75">
        <v>3.97</v>
      </c>
      <c r="AA38" s="75">
        <v>3.98</v>
      </c>
      <c r="AB38" s="75">
        <v>3.9910000000000001</v>
      </c>
      <c r="AD38" s="74">
        <v>1318.2</v>
      </c>
      <c r="AE38" s="75">
        <v>2.948</v>
      </c>
      <c r="AF38" s="75">
        <v>2.9540000000000002</v>
      </c>
      <c r="AG38" s="75">
        <v>2.96</v>
      </c>
      <c r="AH38" s="75">
        <v>2.9650000000000003</v>
      </c>
      <c r="AI38" s="75">
        <v>2.9710000000000001</v>
      </c>
      <c r="AJ38" s="75">
        <v>2.9760000000000004</v>
      </c>
      <c r="AK38" s="75">
        <v>2.9820000000000002</v>
      </c>
      <c r="AL38" s="75">
        <v>2.9870000000000001</v>
      </c>
      <c r="AM38" s="75">
        <v>2.9930000000000003</v>
      </c>
      <c r="AN38" s="75">
        <v>2.9990000000000001</v>
      </c>
      <c r="AP38" s="74">
        <v>2173.1999999999998</v>
      </c>
      <c r="AQ38" s="75">
        <v>2.048</v>
      </c>
      <c r="AR38" s="75">
        <v>2.0619999999999998</v>
      </c>
      <c r="AS38" s="75">
        <v>2.077</v>
      </c>
      <c r="AT38" s="75">
        <v>2.0909999999999997</v>
      </c>
      <c r="AU38" s="75">
        <v>2.105</v>
      </c>
      <c r="AV38" s="75">
        <v>2.1190000000000002</v>
      </c>
      <c r="AW38" s="75">
        <v>2.1339999999999999</v>
      </c>
      <c r="AX38" s="75">
        <v>2.1479999999999997</v>
      </c>
      <c r="AY38" s="75">
        <v>2.1619999999999999</v>
      </c>
      <c r="AZ38" s="75">
        <v>2.1759999999999997</v>
      </c>
      <c r="BB38" s="74">
        <v>2149.1999999999998</v>
      </c>
      <c r="BC38" s="75">
        <v>0.39500000000000002</v>
      </c>
      <c r="BD38" s="75">
        <v>0.39800000000000008</v>
      </c>
      <c r="BE38" s="75">
        <v>0.40100000000000002</v>
      </c>
      <c r="BF38" s="75">
        <v>0.40400000000000003</v>
      </c>
      <c r="BG38" s="75">
        <v>0.40700000000000003</v>
      </c>
      <c r="BH38" s="75">
        <v>0.40900000000000003</v>
      </c>
      <c r="BI38" s="75">
        <v>0.41200000000000003</v>
      </c>
      <c r="BJ38" s="75">
        <v>0.41500000000000004</v>
      </c>
      <c r="BK38" s="75">
        <v>0.41800000000000004</v>
      </c>
      <c r="BL38" s="75">
        <v>0.42100000000000004</v>
      </c>
      <c r="BN38" s="74">
        <v>1347.2</v>
      </c>
      <c r="BO38" s="75">
        <v>1.1299999999999999</v>
      </c>
      <c r="BP38" s="75">
        <v>1.135</v>
      </c>
      <c r="BQ38" s="75">
        <v>1.139</v>
      </c>
      <c r="BR38" s="75">
        <v>1.143</v>
      </c>
      <c r="BS38" s="75">
        <v>1.1479999999999999</v>
      </c>
      <c r="BT38" s="75">
        <v>1.1519999999999999</v>
      </c>
      <c r="BU38" s="75">
        <v>1.1559999999999999</v>
      </c>
      <c r="BV38" s="75">
        <v>1.161</v>
      </c>
      <c r="BW38" s="75">
        <v>1.165</v>
      </c>
      <c r="BX38" s="75">
        <v>1.1689999999999998</v>
      </c>
      <c r="BZ38" s="74">
        <v>333.20000000000101</v>
      </c>
      <c r="CA38" s="75">
        <v>230.1</v>
      </c>
      <c r="CB38" s="75">
        <v>230.9</v>
      </c>
      <c r="CC38" s="75">
        <v>231.6</v>
      </c>
      <c r="CD38" s="75">
        <v>232.4</v>
      </c>
      <c r="CE38" s="75">
        <v>233.1</v>
      </c>
      <c r="CF38" s="75">
        <v>233.9</v>
      </c>
      <c r="CG38" s="75">
        <v>235.4</v>
      </c>
      <c r="CH38" s="75">
        <v>234.70000000000002</v>
      </c>
      <c r="CI38" s="75">
        <v>236.2</v>
      </c>
      <c r="CJ38" s="75">
        <v>236.9</v>
      </c>
      <c r="CL38" s="74">
        <v>333.30000000000098</v>
      </c>
      <c r="CM38" s="75">
        <v>75.02</v>
      </c>
      <c r="CN38" s="75">
        <v>75.030000000000015</v>
      </c>
      <c r="CO38" s="75">
        <v>75.040000000000006</v>
      </c>
      <c r="CP38" s="75">
        <v>75.050000000000011</v>
      </c>
      <c r="CQ38" s="75">
        <v>75.06</v>
      </c>
      <c r="CR38" s="77">
        <v>75.080000000000013</v>
      </c>
      <c r="CS38" s="77">
        <v>75.09</v>
      </c>
      <c r="CT38" s="77">
        <v>75.100000000000009</v>
      </c>
      <c r="CU38" s="77">
        <v>75.110000000000014</v>
      </c>
      <c r="CV38" s="77">
        <v>75.12</v>
      </c>
      <c r="CX38" s="85">
        <v>793.6</v>
      </c>
      <c r="CY38" s="86">
        <v>0.90100000000000002</v>
      </c>
      <c r="CZ38" s="86">
        <v>0.90500000000000003</v>
      </c>
      <c r="DA38" s="86">
        <v>0.90900000000000003</v>
      </c>
      <c r="DB38" s="86">
        <v>0.91300000000000003</v>
      </c>
      <c r="DC38" s="86">
        <v>0.91700000000000004</v>
      </c>
      <c r="DD38" s="86">
        <v>0.92100000000000004</v>
      </c>
      <c r="DE38" s="86">
        <v>0.92500000000000004</v>
      </c>
      <c r="DF38" s="86">
        <v>0.92900000000000005</v>
      </c>
      <c r="DG38" s="86">
        <v>0.93400000000000005</v>
      </c>
      <c r="DH38" s="86">
        <v>0.93799999999999994</v>
      </c>
      <c r="DJ38" s="81">
        <v>788.6</v>
      </c>
      <c r="DK38" s="87">
        <v>0.13600000000000001</v>
      </c>
      <c r="DL38" s="87">
        <v>0.13700000000000001</v>
      </c>
      <c r="DM38" s="87">
        <v>0.13800000000000001</v>
      </c>
      <c r="DN38" s="87">
        <v>0.13800000000000001</v>
      </c>
      <c r="DO38" s="87">
        <v>0.13900000000000001</v>
      </c>
      <c r="DP38" s="87">
        <v>0.14000000000000001</v>
      </c>
      <c r="DQ38" s="87">
        <v>0.14099999999999999</v>
      </c>
      <c r="DR38" s="87">
        <v>0.14199999999999999</v>
      </c>
      <c r="DS38" s="87">
        <v>0.14299999999999999</v>
      </c>
      <c r="DT38" s="87">
        <v>0.14299999999999999</v>
      </c>
      <c r="DV38" s="77">
        <v>1329.36</v>
      </c>
      <c r="DW38" s="77">
        <v>1.512</v>
      </c>
      <c r="DY38" s="77">
        <v>1315.36</v>
      </c>
      <c r="DZ38" s="77">
        <v>1.5369999999999997</v>
      </c>
      <c r="EB38" s="77">
        <v>2170.36</v>
      </c>
      <c r="EC38" s="75">
        <v>7.6000000000000012E-2</v>
      </c>
      <c r="EE38" s="75">
        <v>2146.36</v>
      </c>
      <c r="EF38" s="88">
        <v>1.9E-2</v>
      </c>
      <c r="EH38" s="77">
        <v>1344.36</v>
      </c>
      <c r="EI38" s="75">
        <v>0.184</v>
      </c>
      <c r="EJ38" s="75"/>
      <c r="EK38" s="75">
        <v>2171.35</v>
      </c>
      <c r="EL38" s="75">
        <v>0.3458</v>
      </c>
      <c r="EM38" s="75"/>
      <c r="EN38" s="75">
        <v>2149.35</v>
      </c>
      <c r="EO38" s="322">
        <v>0.26530000000000004</v>
      </c>
      <c r="EP38" s="75"/>
      <c r="EQ38" s="75">
        <v>1319.35</v>
      </c>
      <c r="ER38" s="75">
        <v>828.4499999999997</v>
      </c>
      <c r="ES38" s="75"/>
      <c r="ET38" s="75">
        <v>1345.35</v>
      </c>
      <c r="EU38" s="100">
        <v>0.35000000000000014</v>
      </c>
      <c r="EV38" s="75">
        <f t="shared" si="1"/>
        <v>9.9999999999909051E-3</v>
      </c>
      <c r="EW38" s="75">
        <v>1335.35</v>
      </c>
      <c r="EX38" s="100">
        <v>7.6414999999999864</v>
      </c>
      <c r="EZ38" s="75">
        <v>330.36</v>
      </c>
      <c r="FA38" s="75">
        <v>69.45</v>
      </c>
      <c r="FB38" s="75">
        <v>24.5</v>
      </c>
      <c r="FD38" s="75">
        <v>100.36</v>
      </c>
      <c r="FE38" s="75">
        <v>10590</v>
      </c>
      <c r="FF38" s="75">
        <v>4140</v>
      </c>
      <c r="FH38" s="77">
        <v>9.85</v>
      </c>
      <c r="FI38" s="77">
        <v>0.29853600000000063</v>
      </c>
      <c r="FJ38" s="77">
        <v>7.4634000000000148E-4</v>
      </c>
      <c r="FL38" s="75">
        <v>779.36</v>
      </c>
      <c r="FM38" s="75">
        <v>0</v>
      </c>
      <c r="FN38" s="75">
        <v>0</v>
      </c>
      <c r="FP38" s="75">
        <v>37.58</v>
      </c>
      <c r="FQ38" s="75">
        <v>142.62</v>
      </c>
      <c r="FR38" s="75">
        <v>2613</v>
      </c>
      <c r="FS38" s="75">
        <v>37.57</v>
      </c>
      <c r="FT38" s="75">
        <v>446.5</v>
      </c>
      <c r="FU38" s="75">
        <v>7836</v>
      </c>
      <c r="FW38" s="75">
        <v>790.36</v>
      </c>
      <c r="FX38" s="89">
        <v>4.7E-2</v>
      </c>
      <c r="FY38" s="89"/>
      <c r="FZ38" s="90">
        <v>785.36</v>
      </c>
      <c r="GA38" s="91">
        <v>3.0000000000000001E-3</v>
      </c>
      <c r="GB38" s="89"/>
      <c r="GC38" s="75">
        <v>7.35</v>
      </c>
      <c r="GD38" s="75">
        <v>0.02</v>
      </c>
      <c r="GE38" s="75">
        <v>3.65</v>
      </c>
      <c r="GF38" s="89"/>
      <c r="GG38" s="89"/>
    </row>
    <row r="39" spans="1:189" x14ac:dyDescent="0.25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R39" s="74">
        <v>1332.3</v>
      </c>
      <c r="S39" s="75">
        <v>4.0019999999999998</v>
      </c>
      <c r="T39" s="75">
        <v>4.0119999999999996</v>
      </c>
      <c r="U39" s="75">
        <v>4.0229999999999997</v>
      </c>
      <c r="V39" s="75">
        <v>4.0330000000000004</v>
      </c>
      <c r="W39" s="75">
        <v>4.0439999999999996</v>
      </c>
      <c r="X39" s="75">
        <v>4.0549999999999997</v>
      </c>
      <c r="Y39" s="75">
        <v>4.0650000000000004</v>
      </c>
      <c r="Z39" s="75">
        <v>4.0759999999999996</v>
      </c>
      <c r="AA39" s="75">
        <v>4.0869999999999997</v>
      </c>
      <c r="AB39" s="75">
        <v>4.0970000000000004</v>
      </c>
      <c r="AD39" s="74">
        <v>1318.3</v>
      </c>
      <c r="AE39" s="75">
        <v>3.004</v>
      </c>
      <c r="AF39" s="75">
        <v>3.0100000000000002</v>
      </c>
      <c r="AG39" s="75">
        <v>3.0150000000000001</v>
      </c>
      <c r="AH39" s="75">
        <v>3.0210000000000004</v>
      </c>
      <c r="AI39" s="75">
        <v>3.0260000000000002</v>
      </c>
      <c r="AJ39" s="75">
        <v>3.0320000000000005</v>
      </c>
      <c r="AK39" s="75">
        <v>3.0380000000000003</v>
      </c>
      <c r="AL39" s="75">
        <v>3.0430000000000001</v>
      </c>
      <c r="AM39" s="75">
        <v>3.0490000000000004</v>
      </c>
      <c r="AN39" s="75">
        <v>3.0540000000000003</v>
      </c>
      <c r="AP39" s="74">
        <v>2173.3000000000002</v>
      </c>
      <c r="AQ39" s="75">
        <v>2.1909999999999998</v>
      </c>
      <c r="AR39" s="75">
        <v>2.2049999999999996</v>
      </c>
      <c r="AS39" s="75">
        <v>2.2189999999999999</v>
      </c>
      <c r="AT39" s="75">
        <v>2.2329999999999997</v>
      </c>
      <c r="AU39" s="75">
        <v>2.2479999999999998</v>
      </c>
      <c r="AV39" s="75">
        <v>2.262</v>
      </c>
      <c r="AW39" s="75">
        <v>2.2759999999999998</v>
      </c>
      <c r="AX39" s="75">
        <v>2.2899999999999996</v>
      </c>
      <c r="AY39" s="75">
        <v>2.3049999999999997</v>
      </c>
      <c r="AZ39" s="75">
        <v>2.3189999999999995</v>
      </c>
      <c r="BB39" s="74">
        <v>2149.3000000000002</v>
      </c>
      <c r="BC39" s="75">
        <v>0.42399999999999999</v>
      </c>
      <c r="BD39" s="75">
        <v>0.4260000000000001</v>
      </c>
      <c r="BE39" s="75">
        <v>0.42900000000000005</v>
      </c>
      <c r="BF39" s="75">
        <v>0.43200000000000005</v>
      </c>
      <c r="BG39" s="75">
        <v>0.43500000000000005</v>
      </c>
      <c r="BH39" s="75">
        <v>0.43800000000000006</v>
      </c>
      <c r="BI39" s="75">
        <v>0.44100000000000006</v>
      </c>
      <c r="BJ39" s="75">
        <v>0.44300000000000006</v>
      </c>
      <c r="BK39" s="75">
        <v>0.44600000000000006</v>
      </c>
      <c r="BL39" s="75">
        <v>0.44900000000000007</v>
      </c>
      <c r="BN39" s="74">
        <v>1347.3</v>
      </c>
      <c r="BO39" s="75">
        <v>1.1739999999999999</v>
      </c>
      <c r="BP39" s="75">
        <v>1.1779999999999999</v>
      </c>
      <c r="BQ39" s="75">
        <v>1.1819999999999999</v>
      </c>
      <c r="BR39" s="75">
        <v>1.1870000000000001</v>
      </c>
      <c r="BS39" s="75">
        <v>1.1909999999999998</v>
      </c>
      <c r="BT39" s="75">
        <v>1.1949999999999998</v>
      </c>
      <c r="BU39" s="75">
        <v>1.2</v>
      </c>
      <c r="BV39" s="75">
        <v>1.204</v>
      </c>
      <c r="BW39" s="75">
        <v>1.208</v>
      </c>
      <c r="BX39" s="75">
        <v>1.2129999999999999</v>
      </c>
      <c r="BZ39" s="74">
        <v>333.30000000000098</v>
      </c>
      <c r="CA39" s="75">
        <v>237.7</v>
      </c>
      <c r="CB39" s="75">
        <v>238.4</v>
      </c>
      <c r="CC39" s="75">
        <v>239.6</v>
      </c>
      <c r="CD39" s="75">
        <v>239.9</v>
      </c>
      <c r="CE39" s="75">
        <v>240.7</v>
      </c>
      <c r="CF39" s="75">
        <v>241.4</v>
      </c>
      <c r="CG39" s="75">
        <v>242.20000000000002</v>
      </c>
      <c r="CH39" s="75">
        <v>242.9</v>
      </c>
      <c r="CI39" s="75">
        <v>243.7</v>
      </c>
      <c r="CJ39" s="75">
        <v>244.4</v>
      </c>
      <c r="CL39" s="74">
        <v>333.400000000001</v>
      </c>
      <c r="CM39" s="75">
        <v>75.13</v>
      </c>
      <c r="CN39" s="75">
        <v>75.15000000000002</v>
      </c>
      <c r="CO39" s="75">
        <v>75.160000000000011</v>
      </c>
      <c r="CP39" s="75">
        <v>75.170000000000016</v>
      </c>
      <c r="CQ39" s="75">
        <v>75.180000000000007</v>
      </c>
      <c r="CR39" s="77">
        <v>75.190000000000012</v>
      </c>
      <c r="CS39" s="77">
        <v>75.2</v>
      </c>
      <c r="CT39" s="77">
        <v>75.220000000000013</v>
      </c>
      <c r="CU39" s="77">
        <v>75.230000000000018</v>
      </c>
      <c r="CV39" s="77">
        <v>75.240000000000009</v>
      </c>
      <c r="CX39" s="85">
        <v>793.7</v>
      </c>
      <c r="CY39" s="86">
        <v>0.94199999999999995</v>
      </c>
      <c r="CZ39" s="86">
        <v>0.94599999999999995</v>
      </c>
      <c r="DA39" s="86">
        <v>0.95</v>
      </c>
      <c r="DB39" s="86">
        <v>0.95399999999999996</v>
      </c>
      <c r="DC39" s="86">
        <v>0.95799999999999996</v>
      </c>
      <c r="DD39" s="86">
        <v>0.96299999999999997</v>
      </c>
      <c r="DE39" s="86">
        <v>0.96699999999999997</v>
      </c>
      <c r="DF39" s="86">
        <v>0.97099999999999997</v>
      </c>
      <c r="DG39" s="86">
        <v>0.97499999999999998</v>
      </c>
      <c r="DH39" s="86">
        <v>0.98</v>
      </c>
      <c r="DJ39" s="81">
        <v>788.7</v>
      </c>
      <c r="DK39" s="87">
        <v>0.14399999999999999</v>
      </c>
      <c r="DL39" s="87">
        <v>0.14499999999999999</v>
      </c>
      <c r="DM39" s="87">
        <v>0.14599999999999999</v>
      </c>
      <c r="DN39" s="87">
        <v>0.14699999999999999</v>
      </c>
      <c r="DO39" s="87">
        <v>0.14699999999999999</v>
      </c>
      <c r="DP39" s="87">
        <v>0.14799999999999999</v>
      </c>
      <c r="DQ39" s="87">
        <v>0.14899999999999999</v>
      </c>
      <c r="DR39" s="87">
        <v>0.15</v>
      </c>
      <c r="DS39" s="87">
        <v>0.151</v>
      </c>
      <c r="DT39" s="87">
        <v>0.152</v>
      </c>
      <c r="DV39" s="77">
        <v>1329.37</v>
      </c>
      <c r="DW39" s="77">
        <v>1.5189999999999999</v>
      </c>
      <c r="DY39" s="77">
        <v>1315.37</v>
      </c>
      <c r="DZ39" s="77">
        <v>1.5419999999999998</v>
      </c>
      <c r="EB39" s="77">
        <v>2170.37</v>
      </c>
      <c r="EC39" s="75">
        <v>7.8E-2</v>
      </c>
      <c r="EE39" s="75">
        <v>2146.37</v>
      </c>
      <c r="EF39" s="88">
        <v>1.9E-2</v>
      </c>
      <c r="EH39" s="77">
        <v>1344.37</v>
      </c>
      <c r="EI39" s="75">
        <v>0.186</v>
      </c>
      <c r="EJ39" s="75"/>
      <c r="EK39" s="75">
        <v>2171.36</v>
      </c>
      <c r="EL39" s="75">
        <v>0.35568</v>
      </c>
      <c r="EM39" s="75"/>
      <c r="EN39" s="75">
        <v>2149.36</v>
      </c>
      <c r="EO39" s="322">
        <v>0.27288000000000001</v>
      </c>
      <c r="EP39" s="75"/>
      <c r="EQ39" s="75">
        <v>1319.36</v>
      </c>
      <c r="ER39" s="75">
        <v>852.11999999999966</v>
      </c>
      <c r="ES39" s="75"/>
      <c r="ET39" s="75">
        <v>1345.36</v>
      </c>
      <c r="EU39" s="100">
        <v>0.36000000000000015</v>
      </c>
      <c r="EV39" s="75">
        <f t="shared" si="1"/>
        <v>9.9999999999909051E-3</v>
      </c>
      <c r="EW39" s="75">
        <v>1335.36</v>
      </c>
      <c r="EX39" s="100">
        <v>7.654999999999986</v>
      </c>
      <c r="EZ39" s="75">
        <v>330.37</v>
      </c>
      <c r="FA39" s="75">
        <v>69.47</v>
      </c>
      <c r="FB39" s="75">
        <v>25.2</v>
      </c>
      <c r="FD39" s="75">
        <v>100.37</v>
      </c>
      <c r="FE39" s="75">
        <v>10655</v>
      </c>
      <c r="FF39" s="75">
        <v>4255</v>
      </c>
      <c r="FH39" s="77">
        <v>9.86</v>
      </c>
      <c r="FI39" s="77">
        <v>0.3070656000000006</v>
      </c>
      <c r="FJ39" s="77">
        <v>7.6766400000000145E-4</v>
      </c>
      <c r="FL39" s="75">
        <v>779.37</v>
      </c>
      <c r="FM39" s="75">
        <v>0</v>
      </c>
      <c r="FN39" s="75">
        <v>0</v>
      </c>
      <c r="FP39" s="75">
        <v>37.590000000000003</v>
      </c>
      <c r="FQ39" s="75">
        <v>142.88999999999999</v>
      </c>
      <c r="FR39" s="75">
        <v>2616</v>
      </c>
      <c r="FS39" s="75">
        <v>37.58</v>
      </c>
      <c r="FT39" s="75">
        <v>447.19</v>
      </c>
      <c r="FU39" s="75">
        <v>7847</v>
      </c>
      <c r="FW39" s="75">
        <v>790.37</v>
      </c>
      <c r="FX39" s="89">
        <v>4.9000000000000002E-2</v>
      </c>
      <c r="FY39" s="89"/>
      <c r="FZ39" s="90">
        <v>785.37</v>
      </c>
      <c r="GA39" s="91">
        <v>3.0000000000000001E-3</v>
      </c>
      <c r="GB39" s="89"/>
      <c r="GC39" s="75">
        <v>7.36</v>
      </c>
      <c r="GD39" s="75">
        <v>0.02</v>
      </c>
      <c r="GE39" s="75">
        <v>3.69</v>
      </c>
      <c r="GF39" s="89"/>
      <c r="GG39" s="89"/>
    </row>
    <row r="40" spans="1:189" x14ac:dyDescent="0.25">
      <c r="A40" s="132"/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R40" s="74">
        <v>1332.4</v>
      </c>
      <c r="S40" s="75">
        <v>4.1079999999999997</v>
      </c>
      <c r="T40" s="75">
        <v>4.1189999999999998</v>
      </c>
      <c r="U40" s="75">
        <v>4.1289999999999996</v>
      </c>
      <c r="V40" s="75">
        <v>4.1400000000000006</v>
      </c>
      <c r="W40" s="75">
        <v>4.1500000000000004</v>
      </c>
      <c r="X40" s="75">
        <v>4.1609999999999996</v>
      </c>
      <c r="Y40" s="75">
        <v>4.1719999999999997</v>
      </c>
      <c r="Z40" s="75">
        <v>4.1820000000000004</v>
      </c>
      <c r="AA40" s="75">
        <v>4.1929999999999996</v>
      </c>
      <c r="AB40" s="75">
        <v>4.2039999999999997</v>
      </c>
      <c r="AD40" s="74">
        <v>1318.4</v>
      </c>
      <c r="AE40" s="75">
        <v>3.06</v>
      </c>
      <c r="AF40" s="75">
        <v>3.0650000000000004</v>
      </c>
      <c r="AG40" s="75">
        <v>3.0710000000000002</v>
      </c>
      <c r="AH40" s="75">
        <v>3.0770000000000004</v>
      </c>
      <c r="AI40" s="75">
        <v>3.0820000000000003</v>
      </c>
      <c r="AJ40" s="75">
        <v>3.0880000000000005</v>
      </c>
      <c r="AK40" s="75">
        <v>3.0930000000000004</v>
      </c>
      <c r="AL40" s="75">
        <v>3.0990000000000002</v>
      </c>
      <c r="AM40" s="75">
        <v>3.1040000000000005</v>
      </c>
      <c r="AN40" s="75">
        <v>3.1100000000000003</v>
      </c>
      <c r="AP40" s="74">
        <v>2173.4</v>
      </c>
      <c r="AQ40" s="75">
        <v>2.3330000000000002</v>
      </c>
      <c r="AR40" s="75">
        <v>2.3469999999999995</v>
      </c>
      <c r="AS40" s="75">
        <v>2.3609999999999998</v>
      </c>
      <c r="AT40" s="75">
        <v>2.3759999999999994</v>
      </c>
      <c r="AU40" s="75">
        <v>2.3899999999999997</v>
      </c>
      <c r="AV40" s="75">
        <v>2.4039999999999999</v>
      </c>
      <c r="AW40" s="75">
        <v>2.4179999999999997</v>
      </c>
      <c r="AX40" s="75">
        <v>2.4329999999999994</v>
      </c>
      <c r="AY40" s="75">
        <v>2.4469999999999996</v>
      </c>
      <c r="AZ40" s="75">
        <v>2.4609999999999994</v>
      </c>
      <c r="BB40" s="74">
        <v>2149.4</v>
      </c>
      <c r="BC40" s="75">
        <v>0.45200000000000001</v>
      </c>
      <c r="BD40" s="75">
        <v>0.45500000000000013</v>
      </c>
      <c r="BE40" s="75">
        <v>0.45800000000000007</v>
      </c>
      <c r="BF40" s="75">
        <v>0.46000000000000008</v>
      </c>
      <c r="BG40" s="75">
        <v>0.46300000000000008</v>
      </c>
      <c r="BH40" s="75">
        <v>0.46600000000000008</v>
      </c>
      <c r="BI40" s="75">
        <v>0.46900000000000008</v>
      </c>
      <c r="BJ40" s="75">
        <v>0.47200000000000009</v>
      </c>
      <c r="BK40" s="75">
        <v>0.47500000000000009</v>
      </c>
      <c r="BL40" s="75">
        <v>0.47700000000000009</v>
      </c>
      <c r="BN40" s="74">
        <v>1347.4</v>
      </c>
      <c r="BO40" s="75">
        <v>1.2170000000000001</v>
      </c>
      <c r="BP40" s="75">
        <v>1.2209999999999999</v>
      </c>
      <c r="BQ40" s="75">
        <v>1.226</v>
      </c>
      <c r="BR40" s="75">
        <v>1.23</v>
      </c>
      <c r="BS40" s="75">
        <v>1.2339999999999998</v>
      </c>
      <c r="BT40" s="75">
        <v>1.2389999999999999</v>
      </c>
      <c r="BU40" s="75">
        <v>1.2429999999999999</v>
      </c>
      <c r="BV40" s="75">
        <v>1.2469999999999999</v>
      </c>
      <c r="BW40" s="75">
        <v>1.252</v>
      </c>
      <c r="BX40" s="75">
        <v>1.2559999999999998</v>
      </c>
      <c r="BZ40" s="74">
        <v>333.400000000001</v>
      </c>
      <c r="CA40" s="75">
        <v>245.2</v>
      </c>
      <c r="CB40" s="75">
        <v>245.9</v>
      </c>
      <c r="CC40" s="75">
        <v>246.7</v>
      </c>
      <c r="CD40" s="75">
        <v>247.4</v>
      </c>
      <c r="CE40" s="75">
        <v>248.2</v>
      </c>
      <c r="CF40" s="75">
        <v>248.9</v>
      </c>
      <c r="CG40" s="75">
        <v>249.70000000000002</v>
      </c>
      <c r="CH40" s="75">
        <v>250.4</v>
      </c>
      <c r="CI40" s="75">
        <v>251.2</v>
      </c>
      <c r="CJ40" s="75">
        <v>251.9</v>
      </c>
      <c r="CL40" s="74">
        <v>333.50000000000102</v>
      </c>
      <c r="CM40" s="75">
        <v>75.25</v>
      </c>
      <c r="CN40" s="75">
        <v>75.260000000000019</v>
      </c>
      <c r="CO40" s="75">
        <v>75.27000000000001</v>
      </c>
      <c r="CP40" s="75">
        <v>75.280000000000015</v>
      </c>
      <c r="CQ40" s="75">
        <v>75.300000000000011</v>
      </c>
      <c r="CR40" s="77">
        <v>75.310000000000016</v>
      </c>
      <c r="CS40" s="77">
        <v>75.320000000000007</v>
      </c>
      <c r="CT40" s="77">
        <v>75.330000000000013</v>
      </c>
      <c r="CU40" s="77">
        <v>75.340000000000018</v>
      </c>
      <c r="CV40" s="77">
        <v>75.350000000000009</v>
      </c>
      <c r="CX40" s="85">
        <v>793.8</v>
      </c>
      <c r="CY40" s="86">
        <v>0.98399999999999999</v>
      </c>
      <c r="CZ40" s="86">
        <v>0.98799999999999999</v>
      </c>
      <c r="DA40" s="86">
        <v>0.99199999999999999</v>
      </c>
      <c r="DB40" s="86">
        <v>0.997</v>
      </c>
      <c r="DC40" s="86">
        <v>1.0009999999999999</v>
      </c>
      <c r="DD40" s="86">
        <v>1.0049999999999999</v>
      </c>
      <c r="DE40" s="86">
        <v>1.0089999999999999</v>
      </c>
      <c r="DF40" s="86">
        <v>1.014</v>
      </c>
      <c r="DG40" s="86">
        <v>1.018</v>
      </c>
      <c r="DH40" s="86">
        <v>1.022</v>
      </c>
      <c r="DJ40" s="81">
        <v>788.8</v>
      </c>
      <c r="DK40" s="87">
        <v>0.153</v>
      </c>
      <c r="DL40" s="87">
        <v>0.153</v>
      </c>
      <c r="DM40" s="87">
        <v>0.154</v>
      </c>
      <c r="DN40" s="87">
        <v>0.155</v>
      </c>
      <c r="DO40" s="87">
        <v>0.156</v>
      </c>
      <c r="DP40" s="87">
        <v>0.157</v>
      </c>
      <c r="DQ40" s="87">
        <v>0.158</v>
      </c>
      <c r="DR40" s="87">
        <v>0.159</v>
      </c>
      <c r="DS40" s="87">
        <v>0.159</v>
      </c>
      <c r="DT40" s="87">
        <v>0.16</v>
      </c>
      <c r="DV40" s="77">
        <v>1329.38</v>
      </c>
      <c r="DW40" s="77">
        <v>1.5249999999999999</v>
      </c>
      <c r="DY40" s="77">
        <v>1315.38</v>
      </c>
      <c r="DZ40" s="77">
        <v>1.5459999999999998</v>
      </c>
      <c r="EB40" s="77">
        <v>2170.38</v>
      </c>
      <c r="EC40" s="75">
        <v>0.08</v>
      </c>
      <c r="EE40" s="75">
        <v>2146.38</v>
      </c>
      <c r="EF40" s="88">
        <v>0.02</v>
      </c>
      <c r="EH40" s="77">
        <v>1344.38</v>
      </c>
      <c r="EI40" s="75">
        <v>0.189</v>
      </c>
      <c r="EJ40" s="75"/>
      <c r="EK40" s="75">
        <v>2171.37</v>
      </c>
      <c r="EL40" s="75">
        <v>0.36556</v>
      </c>
      <c r="EM40" s="75"/>
      <c r="EN40" s="75">
        <v>2149.37</v>
      </c>
      <c r="EO40" s="322">
        <v>0.28045999999999999</v>
      </c>
      <c r="EP40" s="75"/>
      <c r="EQ40" s="75">
        <v>1319.37</v>
      </c>
      <c r="ER40" s="75">
        <v>875.78999999999962</v>
      </c>
      <c r="ES40" s="75"/>
      <c r="ET40" s="75">
        <v>1345.37</v>
      </c>
      <c r="EU40" s="100">
        <v>0.37000000000000016</v>
      </c>
      <c r="EV40" s="75">
        <f t="shared" si="1"/>
        <v>9.9999999999909051E-3</v>
      </c>
      <c r="EW40" s="75">
        <v>1335.37</v>
      </c>
      <c r="EX40" s="100">
        <v>7.6684999999999857</v>
      </c>
      <c r="EZ40" s="75">
        <v>330.38</v>
      </c>
      <c r="FA40" s="75">
        <v>69.5</v>
      </c>
      <c r="FB40" s="75">
        <v>25.900000000000002</v>
      </c>
      <c r="FD40" s="75">
        <v>100.38</v>
      </c>
      <c r="FE40" s="75">
        <v>10720</v>
      </c>
      <c r="FF40" s="75">
        <v>4370</v>
      </c>
      <c r="FH40" s="77">
        <v>9.8699999999999992</v>
      </c>
      <c r="FI40" s="77">
        <v>0.31559520000000063</v>
      </c>
      <c r="FJ40" s="77">
        <v>7.8898800000000153E-4</v>
      </c>
      <c r="FL40" s="75">
        <v>779.38</v>
      </c>
      <c r="FM40" s="75">
        <v>0</v>
      </c>
      <c r="FN40" s="75">
        <v>0</v>
      </c>
      <c r="FP40" s="75">
        <v>37.6</v>
      </c>
      <c r="FQ40" s="75">
        <v>143.16999999999999</v>
      </c>
      <c r="FR40" s="75">
        <v>2620</v>
      </c>
      <c r="FS40" s="75">
        <v>37.590000000000003</v>
      </c>
      <c r="FT40" s="75">
        <v>447.89</v>
      </c>
      <c r="FU40" s="75">
        <v>7858</v>
      </c>
      <c r="FW40" s="75">
        <v>790.38</v>
      </c>
      <c r="FX40" s="89">
        <v>0.05</v>
      </c>
      <c r="FY40" s="89"/>
      <c r="FZ40" s="90">
        <v>785.38</v>
      </c>
      <c r="GA40" s="91">
        <v>3.0000000000000001E-3</v>
      </c>
      <c r="GB40" s="89"/>
      <c r="GC40" s="75">
        <v>7.37</v>
      </c>
      <c r="GD40" s="75">
        <v>0.02</v>
      </c>
      <c r="GE40" s="75">
        <v>3.72</v>
      </c>
      <c r="GF40" s="89"/>
      <c r="GG40" s="89"/>
    </row>
    <row r="41" spans="1:189" x14ac:dyDescent="0.25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R41" s="74">
        <v>1332.5</v>
      </c>
      <c r="S41" s="75">
        <v>4.2140000000000004</v>
      </c>
      <c r="T41" s="75">
        <v>4.2249999999999996</v>
      </c>
      <c r="U41" s="75">
        <v>4.2350000000000003</v>
      </c>
      <c r="V41" s="75">
        <v>4.2460000000000004</v>
      </c>
      <c r="W41" s="75">
        <v>4.2569999999999997</v>
      </c>
      <c r="X41" s="75">
        <v>4.2670000000000003</v>
      </c>
      <c r="Y41" s="75">
        <v>4.2779999999999996</v>
      </c>
      <c r="Z41" s="75">
        <v>4.2889999999999997</v>
      </c>
      <c r="AA41" s="75">
        <v>4.2990000000000004</v>
      </c>
      <c r="AB41" s="75">
        <v>4.3099999999999996</v>
      </c>
      <c r="AD41" s="74">
        <v>1318.5</v>
      </c>
      <c r="AE41" s="75">
        <v>3.1160000000000001</v>
      </c>
      <c r="AF41" s="75">
        <v>3.1210000000000004</v>
      </c>
      <c r="AG41" s="75">
        <v>3.1270000000000002</v>
      </c>
      <c r="AH41" s="75">
        <v>3.1320000000000006</v>
      </c>
      <c r="AI41" s="75">
        <v>3.1380000000000003</v>
      </c>
      <c r="AJ41" s="75">
        <v>3.1430000000000007</v>
      </c>
      <c r="AK41" s="75">
        <v>3.1490000000000005</v>
      </c>
      <c r="AL41" s="75">
        <v>3.1540000000000004</v>
      </c>
      <c r="AM41" s="75">
        <v>3.1600000000000006</v>
      </c>
      <c r="AN41" s="75">
        <v>3.1660000000000004</v>
      </c>
      <c r="AP41" s="74">
        <v>2173.5</v>
      </c>
      <c r="AQ41" s="75">
        <v>2.4750000000000001</v>
      </c>
      <c r="AR41" s="75">
        <v>2.4899999999999993</v>
      </c>
      <c r="AS41" s="75">
        <v>2.5039999999999996</v>
      </c>
      <c r="AT41" s="75">
        <v>2.5179999999999993</v>
      </c>
      <c r="AU41" s="75">
        <v>2.5319999999999996</v>
      </c>
      <c r="AV41" s="75">
        <v>2.5469999999999997</v>
      </c>
      <c r="AW41" s="75">
        <v>2.5609999999999995</v>
      </c>
      <c r="AX41" s="75">
        <v>2.5749999999999993</v>
      </c>
      <c r="AY41" s="75">
        <v>2.5889999999999995</v>
      </c>
      <c r="AZ41" s="75">
        <v>2.6039999999999992</v>
      </c>
      <c r="BB41" s="74">
        <v>2149.5</v>
      </c>
      <c r="BC41" s="75">
        <v>0.48</v>
      </c>
      <c r="BD41" s="75">
        <v>0.48300000000000015</v>
      </c>
      <c r="BE41" s="75">
        <v>0.4860000000000001</v>
      </c>
      <c r="BF41" s="75">
        <v>0.4890000000000001</v>
      </c>
      <c r="BG41" s="75">
        <v>0.4920000000000001</v>
      </c>
      <c r="BH41" s="75">
        <v>0.49400000000000011</v>
      </c>
      <c r="BI41" s="75">
        <v>0.49700000000000011</v>
      </c>
      <c r="BJ41" s="75">
        <v>0.50000000000000011</v>
      </c>
      <c r="BK41" s="75">
        <v>0.50300000000000011</v>
      </c>
      <c r="BL41" s="75">
        <v>0.50600000000000012</v>
      </c>
      <c r="BN41" s="74">
        <v>1347.5</v>
      </c>
      <c r="BO41" s="75">
        <v>1.26</v>
      </c>
      <c r="BP41" s="75">
        <v>1.2649999999999999</v>
      </c>
      <c r="BQ41" s="75">
        <v>1.2689999999999999</v>
      </c>
      <c r="BR41" s="75">
        <v>1.274</v>
      </c>
      <c r="BS41" s="75">
        <v>1.2779999999999998</v>
      </c>
      <c r="BT41" s="75">
        <v>1.2819999999999998</v>
      </c>
      <c r="BU41" s="75">
        <v>1.2869999999999999</v>
      </c>
      <c r="BV41" s="75">
        <v>1.2909999999999999</v>
      </c>
      <c r="BW41" s="75">
        <v>1.2949999999999999</v>
      </c>
      <c r="BX41" s="75">
        <v>1.2999999999999998</v>
      </c>
      <c r="BZ41" s="74">
        <v>333.50000000000102</v>
      </c>
      <c r="CA41" s="75">
        <v>252.7</v>
      </c>
      <c r="CB41" s="75">
        <v>253.5</v>
      </c>
      <c r="CC41" s="75">
        <v>254.2</v>
      </c>
      <c r="CD41" s="75">
        <v>255</v>
      </c>
      <c r="CE41" s="75">
        <v>255.7</v>
      </c>
      <c r="CF41" s="75">
        <v>256.5</v>
      </c>
      <c r="CG41" s="75">
        <v>257.20000000000005</v>
      </c>
      <c r="CH41" s="75">
        <v>258</v>
      </c>
      <c r="CI41" s="75">
        <v>258.7</v>
      </c>
      <c r="CJ41" s="75">
        <v>259.5</v>
      </c>
      <c r="CL41" s="74">
        <v>333.60000000000099</v>
      </c>
      <c r="CM41" s="75">
        <v>75.37</v>
      </c>
      <c r="CN41" s="75">
        <v>75.380000000000024</v>
      </c>
      <c r="CO41" s="75">
        <v>75.390000000000015</v>
      </c>
      <c r="CP41" s="75">
        <v>75.40000000000002</v>
      </c>
      <c r="CQ41" s="75">
        <v>75.410000000000011</v>
      </c>
      <c r="CR41" s="77">
        <v>75.420000000000016</v>
      </c>
      <c r="CS41" s="77">
        <v>75.430000000000007</v>
      </c>
      <c r="CT41" s="77">
        <v>75.450000000000017</v>
      </c>
      <c r="CU41" s="77">
        <v>75.460000000000022</v>
      </c>
      <c r="CV41" s="77">
        <v>75.470000000000013</v>
      </c>
      <c r="CX41" s="85">
        <v>793.9</v>
      </c>
      <c r="CY41" s="86">
        <v>1.0269999999999999</v>
      </c>
      <c r="CZ41" s="86">
        <v>1.0309999999999999</v>
      </c>
      <c r="DA41" s="86">
        <v>1.036</v>
      </c>
      <c r="DB41" s="86">
        <v>1.04</v>
      </c>
      <c r="DC41" s="86">
        <v>1.044</v>
      </c>
      <c r="DD41" s="86">
        <v>1.0489999999999999</v>
      </c>
      <c r="DE41" s="86">
        <v>1.0529999999999999</v>
      </c>
      <c r="DF41" s="86">
        <v>1.0580000000000001</v>
      </c>
      <c r="DG41" s="86">
        <v>1.0620000000000001</v>
      </c>
      <c r="DH41" s="86">
        <v>1.0660000000000001</v>
      </c>
      <c r="DJ41" s="81">
        <v>788.9</v>
      </c>
      <c r="DK41" s="87">
        <v>0.161</v>
      </c>
      <c r="DL41" s="87">
        <v>0.16200000000000001</v>
      </c>
      <c r="DM41" s="87">
        <v>0.16300000000000001</v>
      </c>
      <c r="DN41" s="87">
        <v>0.16400000000000001</v>
      </c>
      <c r="DO41" s="87">
        <v>0.16500000000000001</v>
      </c>
      <c r="DP41" s="87">
        <v>0.16600000000000001</v>
      </c>
      <c r="DQ41" s="87">
        <v>0.16600000000000001</v>
      </c>
      <c r="DR41" s="87">
        <v>0.16700000000000001</v>
      </c>
      <c r="DS41" s="87">
        <v>0.16800000000000001</v>
      </c>
      <c r="DT41" s="87">
        <v>0.16900000000000001</v>
      </c>
      <c r="DV41" s="77">
        <v>1329.39</v>
      </c>
      <c r="DW41" s="77">
        <v>1.532</v>
      </c>
      <c r="DY41" s="77">
        <v>1315.39</v>
      </c>
      <c r="DZ41" s="77">
        <v>1.5509999999999997</v>
      </c>
      <c r="EB41" s="77">
        <v>2170.39</v>
      </c>
      <c r="EC41" s="75">
        <v>8.2000000000000003E-2</v>
      </c>
      <c r="EE41" s="75">
        <v>2146.39</v>
      </c>
      <c r="EF41" s="88">
        <v>0.02</v>
      </c>
      <c r="EH41" s="77">
        <v>1344.39</v>
      </c>
      <c r="EI41" s="75">
        <v>0.19099999999999998</v>
      </c>
      <c r="EJ41" s="75"/>
      <c r="EK41" s="75">
        <v>2171.38</v>
      </c>
      <c r="EL41" s="75">
        <v>0.37544</v>
      </c>
      <c r="EM41" s="75"/>
      <c r="EN41" s="75">
        <v>2149.38</v>
      </c>
      <c r="EO41" s="322">
        <v>0.28803999999999996</v>
      </c>
      <c r="EP41" s="75"/>
      <c r="EQ41" s="75">
        <v>1319.38</v>
      </c>
      <c r="ER41" s="75">
        <v>899.45999999999958</v>
      </c>
      <c r="ES41" s="75"/>
      <c r="ET41" s="75">
        <v>1345.38</v>
      </c>
      <c r="EU41" s="100">
        <v>0.38000000000000017</v>
      </c>
      <c r="EV41" s="75">
        <f t="shared" si="1"/>
        <v>1.0000000000218279E-2</v>
      </c>
      <c r="EW41" s="75">
        <v>1335.38</v>
      </c>
      <c r="EX41" s="100">
        <v>7.6819999999999853</v>
      </c>
      <c r="EZ41" s="75">
        <v>330.39</v>
      </c>
      <c r="FA41" s="75">
        <v>69.52</v>
      </c>
      <c r="FB41" s="75">
        <v>26.6</v>
      </c>
      <c r="FD41" s="75">
        <v>100.39</v>
      </c>
      <c r="FE41" s="75">
        <v>10785</v>
      </c>
      <c r="FF41" s="75">
        <v>4485</v>
      </c>
      <c r="FH41" s="77">
        <v>9.8800000000000008</v>
      </c>
      <c r="FI41" s="77">
        <v>0.3241248000000006</v>
      </c>
      <c r="FJ41" s="77">
        <v>8.1031200000000151E-4</v>
      </c>
      <c r="FL41" s="75">
        <v>779.39</v>
      </c>
      <c r="FM41" s="75">
        <v>0</v>
      </c>
      <c r="FN41" s="75">
        <v>0</v>
      </c>
      <c r="FP41" s="75">
        <v>37.61</v>
      </c>
      <c r="FQ41" s="75">
        <v>143.44</v>
      </c>
      <c r="FR41" s="75">
        <v>2624</v>
      </c>
      <c r="FS41" s="75">
        <v>37.6</v>
      </c>
      <c r="FT41" s="75">
        <v>448.58</v>
      </c>
      <c r="FU41" s="75">
        <v>7869</v>
      </c>
      <c r="FW41" s="75">
        <v>790.39</v>
      </c>
      <c r="FX41" s="89">
        <v>5.1999999999999998E-2</v>
      </c>
      <c r="FY41" s="89"/>
      <c r="FZ41" s="90">
        <v>785.39</v>
      </c>
      <c r="GA41" s="91">
        <v>4.0000000000000001E-3</v>
      </c>
      <c r="GB41" s="89"/>
      <c r="GC41" s="75">
        <v>7.38</v>
      </c>
      <c r="GD41" s="75">
        <v>0.02</v>
      </c>
      <c r="GE41" s="75">
        <v>3.75</v>
      </c>
      <c r="GF41" s="89"/>
      <c r="GG41" s="89"/>
    </row>
    <row r="42" spans="1:189" x14ac:dyDescent="0.25">
      <c r="A42" s="132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R42" s="74">
        <v>1332.6</v>
      </c>
      <c r="S42" s="75">
        <v>4.32</v>
      </c>
      <c r="T42" s="75">
        <v>4.3310000000000004</v>
      </c>
      <c r="U42" s="75">
        <v>4.3419999999999996</v>
      </c>
      <c r="V42" s="75">
        <v>4.3520000000000003</v>
      </c>
      <c r="W42" s="75">
        <v>4.3630000000000004</v>
      </c>
      <c r="X42" s="75">
        <v>4.3739999999999997</v>
      </c>
      <c r="Y42" s="75">
        <v>4.3840000000000003</v>
      </c>
      <c r="Z42" s="75">
        <v>4.3949999999999996</v>
      </c>
      <c r="AA42" s="75">
        <v>4.4050000000000002</v>
      </c>
      <c r="AB42" s="75">
        <v>4.4160000000000004</v>
      </c>
      <c r="AD42" s="74">
        <v>1318.6</v>
      </c>
      <c r="AE42" s="75">
        <v>3.1709999999999998</v>
      </c>
      <c r="AF42" s="75">
        <v>3.1770000000000005</v>
      </c>
      <c r="AG42" s="75">
        <v>3.1820000000000004</v>
      </c>
      <c r="AH42" s="75">
        <v>3.1880000000000006</v>
      </c>
      <c r="AI42" s="75">
        <v>3.1930000000000005</v>
      </c>
      <c r="AJ42" s="75">
        <v>3.1990000000000007</v>
      </c>
      <c r="AK42" s="75">
        <v>3.2050000000000005</v>
      </c>
      <c r="AL42" s="75">
        <v>3.2100000000000004</v>
      </c>
      <c r="AM42" s="75">
        <v>3.2160000000000006</v>
      </c>
      <c r="AN42" s="75">
        <v>3.2210000000000005</v>
      </c>
      <c r="AP42" s="74">
        <v>2173.6</v>
      </c>
      <c r="AQ42" s="75">
        <v>2.6179999999999999</v>
      </c>
      <c r="AR42" s="75">
        <v>2.6319999999999992</v>
      </c>
      <c r="AS42" s="75">
        <v>2.6459999999999995</v>
      </c>
      <c r="AT42" s="75">
        <v>2.6609999999999991</v>
      </c>
      <c r="AU42" s="75">
        <v>2.6749999999999994</v>
      </c>
      <c r="AV42" s="75">
        <v>2.6889999999999996</v>
      </c>
      <c r="AW42" s="75">
        <v>2.7029999999999994</v>
      </c>
      <c r="AX42" s="75">
        <v>2.7179999999999991</v>
      </c>
      <c r="AY42" s="75">
        <v>2.7319999999999993</v>
      </c>
      <c r="AZ42" s="75">
        <v>2.7459999999999991</v>
      </c>
      <c r="BB42" s="74">
        <v>2149.6</v>
      </c>
      <c r="BC42" s="75">
        <v>0.50900000000000001</v>
      </c>
      <c r="BD42" s="75">
        <v>0.51100000000000012</v>
      </c>
      <c r="BE42" s="75">
        <v>0.51400000000000012</v>
      </c>
      <c r="BF42" s="75">
        <v>0.51700000000000013</v>
      </c>
      <c r="BG42" s="75">
        <v>0.52000000000000013</v>
      </c>
      <c r="BH42" s="75">
        <v>0.52300000000000013</v>
      </c>
      <c r="BI42" s="75">
        <v>0.52600000000000013</v>
      </c>
      <c r="BJ42" s="75">
        <v>0.52800000000000014</v>
      </c>
      <c r="BK42" s="75">
        <v>0.53100000000000014</v>
      </c>
      <c r="BL42" s="75">
        <v>0.53400000000000014</v>
      </c>
      <c r="BN42" s="74">
        <v>1347.6</v>
      </c>
      <c r="BO42" s="75">
        <v>1.304</v>
      </c>
      <c r="BP42" s="75">
        <v>1.3079999999999998</v>
      </c>
      <c r="BQ42" s="75">
        <v>1.3129999999999999</v>
      </c>
      <c r="BR42" s="75">
        <v>1.3169999999999999</v>
      </c>
      <c r="BS42" s="75">
        <v>1.3209999999999997</v>
      </c>
      <c r="BT42" s="75">
        <v>1.3259999999999998</v>
      </c>
      <c r="BU42" s="75">
        <v>1.3299999999999998</v>
      </c>
      <c r="BV42" s="75">
        <v>1.3339999999999999</v>
      </c>
      <c r="BW42" s="75">
        <v>1.339</v>
      </c>
      <c r="BX42" s="75">
        <v>1.3429999999999997</v>
      </c>
      <c r="BZ42" s="74">
        <v>333.60000000000099</v>
      </c>
      <c r="CA42" s="75">
        <v>260.2</v>
      </c>
      <c r="CB42" s="75">
        <v>261</v>
      </c>
      <c r="CC42" s="75">
        <v>261.7</v>
      </c>
      <c r="CD42" s="75">
        <v>262.5</v>
      </c>
      <c r="CE42" s="75">
        <v>263.2</v>
      </c>
      <c r="CF42" s="75">
        <v>264</v>
      </c>
      <c r="CG42" s="75">
        <v>267.70000000000005</v>
      </c>
      <c r="CH42" s="75">
        <v>265.5</v>
      </c>
      <c r="CI42" s="75">
        <v>266.2</v>
      </c>
      <c r="CJ42" s="75">
        <v>267</v>
      </c>
      <c r="CL42" s="74">
        <v>333.70000000000101</v>
      </c>
      <c r="CM42" s="75">
        <v>75.48</v>
      </c>
      <c r="CN42" s="75">
        <v>75.490000000000023</v>
      </c>
      <c r="CO42" s="75">
        <v>75.510000000000019</v>
      </c>
      <c r="CP42" s="75">
        <v>75.520000000000024</v>
      </c>
      <c r="CQ42" s="75">
        <v>75.530000000000015</v>
      </c>
      <c r="CR42" s="77">
        <v>75.54000000000002</v>
      </c>
      <c r="CS42" s="77">
        <v>75.550000000000011</v>
      </c>
      <c r="CT42" s="77">
        <v>75.560000000000016</v>
      </c>
      <c r="CU42" s="77">
        <v>75.570000000000022</v>
      </c>
      <c r="CV42" s="77">
        <v>75.590000000000018</v>
      </c>
      <c r="CX42" s="85">
        <v>794</v>
      </c>
      <c r="CY42" s="86">
        <v>1.071</v>
      </c>
      <c r="CZ42" s="86">
        <v>1.075</v>
      </c>
      <c r="DA42" s="86">
        <v>1.08</v>
      </c>
      <c r="DB42" s="86">
        <v>1.0840000000000001</v>
      </c>
      <c r="DC42" s="86">
        <v>1.089</v>
      </c>
      <c r="DD42" s="86">
        <v>1.093</v>
      </c>
      <c r="DE42" s="86">
        <v>1.0980000000000001</v>
      </c>
      <c r="DF42" s="86">
        <v>1.1020000000000001</v>
      </c>
      <c r="DG42" s="86">
        <v>1.107</v>
      </c>
      <c r="DH42" s="86">
        <v>1.111</v>
      </c>
      <c r="DJ42" s="81">
        <v>789</v>
      </c>
      <c r="DK42" s="87">
        <v>0.17</v>
      </c>
      <c r="DL42" s="87">
        <v>0.17100000000000001</v>
      </c>
      <c r="DM42" s="87">
        <v>0.17199999999999999</v>
      </c>
      <c r="DN42" s="87">
        <v>0.17299999999999999</v>
      </c>
      <c r="DO42" s="87">
        <v>0.17399999999999999</v>
      </c>
      <c r="DP42" s="87">
        <v>0.17499999999999999</v>
      </c>
      <c r="DQ42" s="87">
        <v>0.17599999999999999</v>
      </c>
      <c r="DR42" s="87">
        <v>0.17699999999999999</v>
      </c>
      <c r="DS42" s="87">
        <v>0.17699999999999999</v>
      </c>
      <c r="DT42" s="87">
        <v>0.17799999999999999</v>
      </c>
      <c r="DV42" s="77">
        <v>1329.4</v>
      </c>
      <c r="DW42" s="77">
        <v>1.5389999999999999</v>
      </c>
      <c r="DY42" s="77">
        <v>1315.4</v>
      </c>
      <c r="DZ42" s="77">
        <v>1.5549999999999999</v>
      </c>
      <c r="EB42" s="77">
        <v>2170.4</v>
      </c>
      <c r="EC42" s="75">
        <v>8.4000000000000005E-2</v>
      </c>
      <c r="EE42" s="75">
        <v>2146.4</v>
      </c>
      <c r="EF42" s="88">
        <v>0.02</v>
      </c>
      <c r="EH42" s="77">
        <v>1344.4</v>
      </c>
      <c r="EI42" s="75">
        <v>0.19400000000000001</v>
      </c>
      <c r="EJ42" s="75"/>
      <c r="EK42" s="75">
        <v>2171.39</v>
      </c>
      <c r="EL42" s="75">
        <v>0.38532</v>
      </c>
      <c r="EM42" s="75"/>
      <c r="EN42" s="75">
        <v>2149.39</v>
      </c>
      <c r="EO42" s="322">
        <v>0.29561999999999994</v>
      </c>
      <c r="EP42" s="75"/>
      <c r="EQ42" s="75">
        <v>1319.39</v>
      </c>
      <c r="ER42" s="75">
        <v>923.12999999999954</v>
      </c>
      <c r="ES42" s="75"/>
      <c r="ET42" s="75">
        <v>1345.39</v>
      </c>
      <c r="EU42" s="100">
        <v>0.39000000000000018</v>
      </c>
      <c r="EV42" s="75">
        <f t="shared" si="1"/>
        <v>9.9999999999909051E-3</v>
      </c>
      <c r="EW42" s="75">
        <v>1335.39</v>
      </c>
      <c r="EX42" s="100">
        <v>7.6954999999999849</v>
      </c>
      <c r="EZ42" s="75">
        <v>330.4</v>
      </c>
      <c r="FA42" s="75">
        <v>69.55</v>
      </c>
      <c r="FB42" s="75">
        <v>27.2</v>
      </c>
      <c r="FD42" s="75">
        <v>100.4</v>
      </c>
      <c r="FE42" s="75">
        <v>10850</v>
      </c>
      <c r="FF42" s="75">
        <v>4600</v>
      </c>
      <c r="FH42" s="77">
        <v>9.89</v>
      </c>
      <c r="FI42" s="77">
        <v>0.33265440000000063</v>
      </c>
      <c r="FJ42" s="77">
        <v>8.3163600000000148E-4</v>
      </c>
      <c r="FL42" s="75">
        <v>779.4</v>
      </c>
      <c r="FM42" s="75">
        <v>0</v>
      </c>
      <c r="FN42" s="75">
        <v>0</v>
      </c>
      <c r="FP42" s="75">
        <v>37.619999999999997</v>
      </c>
      <c r="FQ42" s="75">
        <v>143.71</v>
      </c>
      <c r="FR42" s="75">
        <v>2627</v>
      </c>
      <c r="FS42" s="75">
        <v>37.61</v>
      </c>
      <c r="FT42" s="75">
        <v>449.28</v>
      </c>
      <c r="FU42" s="75">
        <v>7880</v>
      </c>
      <c r="FW42" s="75">
        <v>790.4</v>
      </c>
      <c r="FX42" s="89">
        <v>5.2999999999999999E-2</v>
      </c>
      <c r="FY42" s="89"/>
      <c r="FZ42" s="90">
        <v>785.4</v>
      </c>
      <c r="GA42" s="91">
        <v>4.0000000000000001E-3</v>
      </c>
      <c r="GB42" s="89"/>
      <c r="GC42" s="75">
        <v>7.39</v>
      </c>
      <c r="GD42" s="75">
        <v>0.02</v>
      </c>
      <c r="GE42" s="75">
        <v>3.79</v>
      </c>
      <c r="GF42" s="89"/>
      <c r="GG42" s="89"/>
    </row>
    <row r="43" spans="1:189" x14ac:dyDescent="0.25">
      <c r="A43" s="132"/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R43" s="74">
        <v>1332.7</v>
      </c>
      <c r="S43" s="75">
        <v>4.4269999999999996</v>
      </c>
      <c r="T43" s="75">
        <v>4.4370000000000003</v>
      </c>
      <c r="U43" s="75">
        <v>4.4480000000000004</v>
      </c>
      <c r="V43" s="75">
        <v>4.4589999999999996</v>
      </c>
      <c r="W43" s="75">
        <v>4.4690000000000003</v>
      </c>
      <c r="X43" s="75">
        <v>4.4800000000000004</v>
      </c>
      <c r="Y43" s="75">
        <v>4.49</v>
      </c>
      <c r="Z43" s="75">
        <v>4.5010000000000003</v>
      </c>
      <c r="AA43" s="75">
        <v>4.5119999999999996</v>
      </c>
      <c r="AB43" s="75">
        <v>4.5220000000000002</v>
      </c>
      <c r="AD43" s="74">
        <v>1318.7</v>
      </c>
      <c r="AE43" s="75">
        <v>3.2269999999999999</v>
      </c>
      <c r="AF43" s="75">
        <v>3.2320000000000007</v>
      </c>
      <c r="AG43" s="75">
        <v>3.2380000000000004</v>
      </c>
      <c r="AH43" s="75">
        <v>3.2440000000000007</v>
      </c>
      <c r="AI43" s="75">
        <v>3.2490000000000006</v>
      </c>
      <c r="AJ43" s="75">
        <v>3.2550000000000008</v>
      </c>
      <c r="AK43" s="75">
        <v>3.2600000000000007</v>
      </c>
      <c r="AL43" s="75">
        <v>3.2660000000000005</v>
      </c>
      <c r="AM43" s="75">
        <v>3.2710000000000008</v>
      </c>
      <c r="AN43" s="75">
        <v>3.2770000000000006</v>
      </c>
      <c r="AP43" s="74">
        <v>2173.6999999999998</v>
      </c>
      <c r="AQ43" s="75">
        <v>2.76</v>
      </c>
      <c r="AR43" s="75">
        <v>2.774999999999999</v>
      </c>
      <c r="AS43" s="75">
        <v>2.7889999999999993</v>
      </c>
      <c r="AT43" s="75">
        <v>2.802999999999999</v>
      </c>
      <c r="AU43" s="75">
        <v>2.8169999999999993</v>
      </c>
      <c r="AV43" s="75">
        <v>2.8319999999999994</v>
      </c>
      <c r="AW43" s="75">
        <v>2.8459999999999992</v>
      </c>
      <c r="AX43" s="75">
        <v>2.859999999999999</v>
      </c>
      <c r="AY43" s="75">
        <v>2.8739999999999992</v>
      </c>
      <c r="AZ43" s="75">
        <v>2.8889999999999989</v>
      </c>
      <c r="BB43" s="74">
        <v>2149.6999999999998</v>
      </c>
      <c r="BC43" s="75">
        <v>0.53700000000000003</v>
      </c>
      <c r="BD43" s="75">
        <v>0.54000000000000015</v>
      </c>
      <c r="BE43" s="75">
        <v>0.54300000000000015</v>
      </c>
      <c r="BF43" s="75">
        <v>0.54500000000000015</v>
      </c>
      <c r="BG43" s="75">
        <v>0.54800000000000015</v>
      </c>
      <c r="BH43" s="75">
        <v>0.55100000000000016</v>
      </c>
      <c r="BI43" s="75">
        <v>0.55400000000000016</v>
      </c>
      <c r="BJ43" s="75">
        <v>0.55700000000000016</v>
      </c>
      <c r="BK43" s="75">
        <v>0.56000000000000016</v>
      </c>
      <c r="BL43" s="75">
        <v>0.56200000000000017</v>
      </c>
      <c r="BN43" s="74">
        <v>1347.7</v>
      </c>
      <c r="BO43" s="75">
        <v>1.347</v>
      </c>
      <c r="BP43" s="75">
        <v>1.3519999999999999</v>
      </c>
      <c r="BQ43" s="75">
        <v>1.3559999999999999</v>
      </c>
      <c r="BR43" s="75">
        <v>1.3599999999999999</v>
      </c>
      <c r="BS43" s="75">
        <v>1.3649999999999998</v>
      </c>
      <c r="BT43" s="75">
        <v>1.3689999999999998</v>
      </c>
      <c r="BU43" s="75">
        <v>1.3729999999999998</v>
      </c>
      <c r="BV43" s="75">
        <v>1.3779999999999999</v>
      </c>
      <c r="BW43" s="75">
        <v>1.3819999999999999</v>
      </c>
      <c r="BX43" s="75">
        <v>1.3859999999999997</v>
      </c>
      <c r="BZ43" s="74">
        <v>333.70000000000101</v>
      </c>
      <c r="CA43" s="75">
        <v>267.7</v>
      </c>
      <c r="CB43" s="75">
        <v>268.5</v>
      </c>
      <c r="CC43" s="75">
        <v>269.2</v>
      </c>
      <c r="CD43" s="75">
        <v>270</v>
      </c>
      <c r="CE43" s="75">
        <v>270.7</v>
      </c>
      <c r="CF43" s="75">
        <v>271.5</v>
      </c>
      <c r="CG43" s="75">
        <v>272.30000000000007</v>
      </c>
      <c r="CH43" s="75">
        <v>273</v>
      </c>
      <c r="CI43" s="75">
        <v>273.8</v>
      </c>
      <c r="CJ43" s="75">
        <v>274.5</v>
      </c>
      <c r="CL43" s="74">
        <v>333.80000000000098</v>
      </c>
      <c r="CM43" s="75">
        <v>75.599999999999994</v>
      </c>
      <c r="CN43" s="75">
        <v>75.610000000000028</v>
      </c>
      <c r="CO43" s="75">
        <v>75.620000000000019</v>
      </c>
      <c r="CP43" s="75">
        <v>75.630000000000024</v>
      </c>
      <c r="CQ43" s="75">
        <v>75.640000000000015</v>
      </c>
      <c r="CR43" s="77">
        <v>75.660000000000025</v>
      </c>
      <c r="CS43" s="77">
        <v>75.670000000000016</v>
      </c>
      <c r="CT43" s="77">
        <v>75.680000000000021</v>
      </c>
      <c r="CU43" s="77">
        <v>75.690000000000026</v>
      </c>
      <c r="CV43" s="77">
        <v>75.700000000000017</v>
      </c>
      <c r="CX43" s="85">
        <v>794.1</v>
      </c>
      <c r="CY43" s="86">
        <v>1.1160000000000001</v>
      </c>
      <c r="CZ43" s="86">
        <v>1.1200000000000001</v>
      </c>
      <c r="DA43" s="86">
        <v>1.125</v>
      </c>
      <c r="DB43" s="86">
        <v>1.1299999999999999</v>
      </c>
      <c r="DC43" s="86">
        <v>1.1339999999999999</v>
      </c>
      <c r="DD43" s="86">
        <v>1.139</v>
      </c>
      <c r="DE43" s="86">
        <v>1.143</v>
      </c>
      <c r="DF43" s="86">
        <v>1.1479999999999999</v>
      </c>
      <c r="DG43" s="86">
        <v>1.153</v>
      </c>
      <c r="DH43" s="86">
        <v>1.157</v>
      </c>
      <c r="DJ43" s="81">
        <v>789.1</v>
      </c>
      <c r="DK43" s="87">
        <v>0.17899999999999999</v>
      </c>
      <c r="DL43" s="87">
        <v>0.18</v>
      </c>
      <c r="DM43" s="87">
        <v>0.18099999999999999</v>
      </c>
      <c r="DN43" s="87">
        <v>0.182</v>
      </c>
      <c r="DO43" s="87">
        <v>0.183</v>
      </c>
      <c r="DP43" s="87">
        <v>0.184</v>
      </c>
      <c r="DQ43" s="87">
        <v>0.185</v>
      </c>
      <c r="DR43" s="87">
        <v>0.186</v>
      </c>
      <c r="DS43" s="87">
        <v>0.187</v>
      </c>
      <c r="DT43" s="87">
        <v>0.188</v>
      </c>
      <c r="DV43" s="77">
        <v>1329.41</v>
      </c>
      <c r="DW43" s="77">
        <v>1.5449999999999999</v>
      </c>
      <c r="DY43" s="77">
        <v>1315.41</v>
      </c>
      <c r="DZ43" s="77">
        <v>1.5599999999999996</v>
      </c>
      <c r="EB43" s="77">
        <v>2170.41</v>
      </c>
      <c r="EC43" s="75">
        <v>8.6000000000000007E-2</v>
      </c>
      <c r="EE43" s="75">
        <v>2146.41</v>
      </c>
      <c r="EF43" s="88">
        <v>0.02</v>
      </c>
      <c r="EH43" s="77">
        <v>1344.41</v>
      </c>
      <c r="EI43" s="75">
        <v>0.19599999999999998</v>
      </c>
      <c r="EJ43" s="75"/>
      <c r="EK43" s="75">
        <v>2171.4</v>
      </c>
      <c r="EL43" s="75">
        <v>0.3952</v>
      </c>
      <c r="EM43" s="75"/>
      <c r="EN43" s="75">
        <v>2149.4</v>
      </c>
      <c r="EO43" s="322">
        <v>0.30319999999999991</v>
      </c>
      <c r="EP43" s="75"/>
      <c r="EQ43" s="75">
        <v>1319.4</v>
      </c>
      <c r="ER43" s="75">
        <v>946.7999999999995</v>
      </c>
      <c r="ES43" s="75"/>
      <c r="ET43" s="75">
        <v>1345.4</v>
      </c>
      <c r="EU43" s="100">
        <v>0.40000000000000019</v>
      </c>
      <c r="EV43" s="75">
        <f t="shared" si="1"/>
        <v>9.9999999999909051E-3</v>
      </c>
      <c r="EW43" s="75">
        <v>1335.4</v>
      </c>
      <c r="EX43" s="100">
        <v>7.7089999999999845</v>
      </c>
      <c r="EZ43" s="75">
        <v>330.41</v>
      </c>
      <c r="FA43" s="75">
        <v>69.569999999999993</v>
      </c>
      <c r="FB43" s="75">
        <v>27.900000000000002</v>
      </c>
      <c r="FD43" s="75">
        <v>100.41</v>
      </c>
      <c r="FE43" s="75">
        <v>10915</v>
      </c>
      <c r="FF43" s="75">
        <v>4715</v>
      </c>
      <c r="FH43" s="77">
        <v>9.9</v>
      </c>
      <c r="FI43" s="77">
        <v>0.34118400000000032</v>
      </c>
      <c r="FJ43" s="77">
        <v>8.5296000000000081E-4</v>
      </c>
      <c r="FL43" s="75">
        <v>779.41</v>
      </c>
      <c r="FM43" s="75">
        <v>0</v>
      </c>
      <c r="FN43" s="75">
        <v>0</v>
      </c>
      <c r="FP43" s="75">
        <v>37.630000000000003</v>
      </c>
      <c r="FQ43" s="75">
        <v>143.99</v>
      </c>
      <c r="FR43" s="75">
        <v>2631</v>
      </c>
      <c r="FS43" s="75">
        <v>37.619999999999997</v>
      </c>
      <c r="FT43" s="75">
        <v>449.99</v>
      </c>
      <c r="FU43" s="75">
        <v>7891</v>
      </c>
      <c r="FW43" s="75">
        <v>790.41</v>
      </c>
      <c r="FX43" s="89">
        <v>5.5E-2</v>
      </c>
      <c r="FY43" s="89"/>
      <c r="FZ43" s="90">
        <v>785.41</v>
      </c>
      <c r="GA43" s="91">
        <v>4.0000000000000001E-3</v>
      </c>
      <c r="GB43" s="89"/>
      <c r="GC43" s="75">
        <v>7.4</v>
      </c>
      <c r="GD43" s="75">
        <v>0.02</v>
      </c>
      <c r="GE43" s="75">
        <v>3.82</v>
      </c>
      <c r="GF43" s="89"/>
      <c r="GG43" s="89"/>
    </row>
    <row r="44" spans="1:189" x14ac:dyDescent="0.25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R44" s="74">
        <v>1332.8</v>
      </c>
      <c r="S44" s="75">
        <v>4.5330000000000004</v>
      </c>
      <c r="T44" s="75">
        <v>4.5439999999999996</v>
      </c>
      <c r="U44" s="75">
        <v>4.5540000000000003</v>
      </c>
      <c r="V44" s="75">
        <v>4.5650000000000004</v>
      </c>
      <c r="W44" s="75">
        <v>4.5750000000000002</v>
      </c>
      <c r="X44" s="75">
        <v>4.5860000000000003</v>
      </c>
      <c r="Y44" s="75">
        <v>4.5970000000000004</v>
      </c>
      <c r="Z44" s="75">
        <v>4.6070000000000002</v>
      </c>
      <c r="AA44" s="75">
        <v>4.6180000000000003</v>
      </c>
      <c r="AB44" s="75">
        <v>4.6289999999999996</v>
      </c>
      <c r="AD44" s="74">
        <v>1318.8</v>
      </c>
      <c r="AE44" s="75">
        <v>3.2829999999999999</v>
      </c>
      <c r="AF44" s="75">
        <v>3.2880000000000007</v>
      </c>
      <c r="AG44" s="75">
        <v>3.2940000000000005</v>
      </c>
      <c r="AH44" s="75">
        <v>3.2990000000000008</v>
      </c>
      <c r="AI44" s="75">
        <v>3.3050000000000006</v>
      </c>
      <c r="AJ44" s="75">
        <v>3.3100000000000009</v>
      </c>
      <c r="AK44" s="75">
        <v>3.3160000000000007</v>
      </c>
      <c r="AL44" s="75">
        <v>3.3220000000000005</v>
      </c>
      <c r="AM44" s="75">
        <v>3.3270000000000008</v>
      </c>
      <c r="AN44" s="75">
        <v>3.3330000000000006</v>
      </c>
      <c r="AP44" s="74">
        <v>2173.8000000000002</v>
      </c>
      <c r="AQ44" s="75">
        <v>2.903</v>
      </c>
      <c r="AR44" s="75">
        <v>2.9169999999999989</v>
      </c>
      <c r="AS44" s="75">
        <v>2.9309999999999992</v>
      </c>
      <c r="AT44" s="75">
        <v>2.9459999999999988</v>
      </c>
      <c r="AU44" s="75">
        <v>2.9599999999999991</v>
      </c>
      <c r="AV44" s="75">
        <v>2.9739999999999993</v>
      </c>
      <c r="AW44" s="75">
        <v>2.9879999999999991</v>
      </c>
      <c r="AX44" s="75">
        <v>3.0029999999999988</v>
      </c>
      <c r="AY44" s="75">
        <v>3.016999999999999</v>
      </c>
      <c r="AZ44" s="75">
        <v>3.0309999999999988</v>
      </c>
      <c r="BB44" s="74">
        <v>2149.8000000000002</v>
      </c>
      <c r="BC44" s="75">
        <v>0.56499999999999995</v>
      </c>
      <c r="BD44" s="75">
        <v>0.56800000000000017</v>
      </c>
      <c r="BE44" s="75">
        <v>0.57100000000000017</v>
      </c>
      <c r="BF44" s="75">
        <v>0.57400000000000018</v>
      </c>
      <c r="BG44" s="75">
        <v>0.57700000000000018</v>
      </c>
      <c r="BH44" s="75">
        <v>0.57900000000000018</v>
      </c>
      <c r="BI44" s="75">
        <v>0.58200000000000018</v>
      </c>
      <c r="BJ44" s="75">
        <v>0.58500000000000019</v>
      </c>
      <c r="BK44" s="75">
        <v>0.58800000000000019</v>
      </c>
      <c r="BL44" s="75">
        <v>0.59100000000000019</v>
      </c>
      <c r="BN44" s="74">
        <v>1347.8</v>
      </c>
      <c r="BO44" s="75">
        <v>1.391</v>
      </c>
      <c r="BP44" s="75">
        <v>1.3949999999999998</v>
      </c>
      <c r="BQ44" s="75">
        <v>1.3989999999999998</v>
      </c>
      <c r="BR44" s="75">
        <v>1.4039999999999999</v>
      </c>
      <c r="BS44" s="75">
        <v>1.4079999999999997</v>
      </c>
      <c r="BT44" s="75">
        <v>1.4119999999999997</v>
      </c>
      <c r="BU44" s="75">
        <v>1.4169999999999998</v>
      </c>
      <c r="BV44" s="75">
        <v>1.4209999999999998</v>
      </c>
      <c r="BW44" s="75">
        <v>1.4249999999999998</v>
      </c>
      <c r="BX44" s="75">
        <v>1.4299999999999997</v>
      </c>
      <c r="BZ44" s="74">
        <v>333.80000000000098</v>
      </c>
      <c r="CA44" s="75">
        <v>275.3</v>
      </c>
      <c r="CB44" s="75">
        <v>276</v>
      </c>
      <c r="CC44" s="75">
        <v>276.8</v>
      </c>
      <c r="CD44" s="75">
        <v>277.5</v>
      </c>
      <c r="CE44" s="75">
        <v>278.3</v>
      </c>
      <c r="CF44" s="75">
        <v>279</v>
      </c>
      <c r="CG44" s="75">
        <v>279.80000000000007</v>
      </c>
      <c r="CH44" s="75">
        <v>280.5</v>
      </c>
      <c r="CI44" s="75">
        <v>281.3</v>
      </c>
      <c r="CJ44" s="75">
        <v>282</v>
      </c>
      <c r="CL44" s="74">
        <v>333.900000000001</v>
      </c>
      <c r="CM44" s="75">
        <v>75.709999999999994</v>
      </c>
      <c r="CN44" s="75">
        <v>75.730000000000032</v>
      </c>
      <c r="CO44" s="75">
        <v>75.740000000000023</v>
      </c>
      <c r="CP44" s="75">
        <v>75.750000000000028</v>
      </c>
      <c r="CQ44" s="75">
        <v>75.760000000000019</v>
      </c>
      <c r="CR44" s="77">
        <v>75.770000000000024</v>
      </c>
      <c r="CS44" s="77">
        <v>75.780000000000015</v>
      </c>
      <c r="CT44" s="77">
        <v>75.800000000000026</v>
      </c>
      <c r="CU44" s="77">
        <v>75.810000000000031</v>
      </c>
      <c r="CV44" s="77">
        <v>75.820000000000022</v>
      </c>
      <c r="CX44" s="85">
        <v>794.2</v>
      </c>
      <c r="CY44" s="86">
        <v>1.1619999999999999</v>
      </c>
      <c r="CZ44" s="86">
        <v>1.167</v>
      </c>
      <c r="DA44" s="86">
        <v>1.171</v>
      </c>
      <c r="DB44" s="86">
        <v>1.1759999999999999</v>
      </c>
      <c r="DC44" s="86">
        <v>1.181</v>
      </c>
      <c r="DD44" s="86">
        <v>1.1850000000000001</v>
      </c>
      <c r="DE44" s="86">
        <v>1.19</v>
      </c>
      <c r="DF44" s="86">
        <v>1.1950000000000001</v>
      </c>
      <c r="DG44" s="86">
        <v>1.2</v>
      </c>
      <c r="DH44" s="86">
        <v>1.204</v>
      </c>
      <c r="DJ44" s="81">
        <v>789.2</v>
      </c>
      <c r="DK44" s="87">
        <v>0.189</v>
      </c>
      <c r="DL44" s="87">
        <v>0.19</v>
      </c>
      <c r="DM44" s="87">
        <v>0.191</v>
      </c>
      <c r="DN44" s="87">
        <v>0.192</v>
      </c>
      <c r="DO44" s="87">
        <v>0.193</v>
      </c>
      <c r="DP44" s="87">
        <v>0.19400000000000001</v>
      </c>
      <c r="DQ44" s="87">
        <v>0.19500000000000001</v>
      </c>
      <c r="DR44" s="87">
        <v>0.19600000000000001</v>
      </c>
      <c r="DS44" s="87">
        <v>0.19700000000000001</v>
      </c>
      <c r="DT44" s="87">
        <v>0.19800000000000001</v>
      </c>
      <c r="DV44" s="77">
        <v>1329.42</v>
      </c>
      <c r="DW44" s="77">
        <v>1.552</v>
      </c>
      <c r="DY44" s="77">
        <v>1315.42</v>
      </c>
      <c r="DZ44" s="77">
        <v>1.5639999999999996</v>
      </c>
      <c r="EB44" s="77">
        <v>2170.42</v>
      </c>
      <c r="EC44" s="75">
        <v>8.8000000000000009E-2</v>
      </c>
      <c r="EE44" s="75">
        <v>2146.42</v>
      </c>
      <c r="EF44" s="88">
        <v>2.1000000000000001E-2</v>
      </c>
      <c r="EH44" s="77">
        <v>1344.42</v>
      </c>
      <c r="EI44" s="75">
        <v>0.19799999999999998</v>
      </c>
      <c r="EJ44" s="75"/>
      <c r="EK44" s="75">
        <v>2171.41</v>
      </c>
      <c r="EL44" s="75">
        <v>0.40508</v>
      </c>
      <c r="EM44" s="75"/>
      <c r="EN44" s="75">
        <v>2149.41</v>
      </c>
      <c r="EO44" s="322">
        <v>0.31077999999999989</v>
      </c>
      <c r="EP44" s="75"/>
      <c r="EQ44" s="75">
        <v>1319.41</v>
      </c>
      <c r="ER44" s="75">
        <v>970.46999999999946</v>
      </c>
      <c r="ES44" s="75"/>
      <c r="ET44" s="75">
        <v>1345.41</v>
      </c>
      <c r="EU44" s="100">
        <v>0.4100000000000002</v>
      </c>
      <c r="EV44" s="75">
        <f t="shared" si="1"/>
        <v>9.9999999999909051E-3</v>
      </c>
      <c r="EW44" s="75">
        <v>1335.41</v>
      </c>
      <c r="EX44" s="100">
        <v>7.7224999999999842</v>
      </c>
      <c r="EZ44" s="75">
        <v>330.42</v>
      </c>
      <c r="FA44" s="75">
        <v>69.600000000000009</v>
      </c>
      <c r="FB44" s="75">
        <v>28.6</v>
      </c>
      <c r="FD44" s="75">
        <v>100.42</v>
      </c>
      <c r="FE44" s="75">
        <v>10980</v>
      </c>
      <c r="FF44" s="75">
        <v>4830</v>
      </c>
      <c r="FH44" s="77">
        <v>9.91</v>
      </c>
      <c r="FI44" s="77">
        <v>0.34971360000000035</v>
      </c>
      <c r="FJ44" s="77">
        <v>8.7428400000000078E-4</v>
      </c>
      <c r="FL44" s="75">
        <v>779.42</v>
      </c>
      <c r="FM44" s="75">
        <v>0</v>
      </c>
      <c r="FN44" s="75">
        <v>0</v>
      </c>
      <c r="FP44" s="75">
        <v>37.64</v>
      </c>
      <c r="FQ44" s="75">
        <v>144.26</v>
      </c>
      <c r="FR44" s="75">
        <v>2635</v>
      </c>
      <c r="FS44" s="75">
        <v>37.630000000000003</v>
      </c>
      <c r="FT44" s="75">
        <v>450.7</v>
      </c>
      <c r="FU44" s="75">
        <v>7902</v>
      </c>
      <c r="FW44" s="75">
        <v>790.42</v>
      </c>
      <c r="FX44" s="89">
        <v>5.6000000000000001E-2</v>
      </c>
      <c r="FY44" s="89"/>
      <c r="FZ44" s="90">
        <v>785.42</v>
      </c>
      <c r="GA44" s="91">
        <v>4.0000000000000001E-3</v>
      </c>
      <c r="GB44" s="89"/>
      <c r="GC44" s="75">
        <v>7.41</v>
      </c>
      <c r="GD44" s="75">
        <v>0.02</v>
      </c>
      <c r="GE44" s="75">
        <v>3.85</v>
      </c>
      <c r="GF44" s="89"/>
      <c r="GG44" s="89"/>
    </row>
    <row r="45" spans="1:189" x14ac:dyDescent="0.25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R45" s="74">
        <v>1332.9</v>
      </c>
      <c r="S45" s="75">
        <v>4.6390000000000002</v>
      </c>
      <c r="T45" s="75">
        <v>4.6500000000000004</v>
      </c>
      <c r="U45" s="75">
        <v>4.6609999999999996</v>
      </c>
      <c r="V45" s="75">
        <v>4.6710000000000003</v>
      </c>
      <c r="W45" s="75">
        <v>4.6820000000000004</v>
      </c>
      <c r="X45" s="75">
        <v>4.6920000000000002</v>
      </c>
      <c r="Y45" s="75">
        <v>4.7030000000000003</v>
      </c>
      <c r="Z45" s="75">
        <v>4.7140000000000004</v>
      </c>
      <c r="AA45" s="75">
        <v>4.7240000000000002</v>
      </c>
      <c r="AB45" s="75">
        <v>4.7350000000000003</v>
      </c>
      <c r="AD45" s="74">
        <v>1318.9</v>
      </c>
      <c r="AE45" s="75">
        <v>3.3380000000000001</v>
      </c>
      <c r="AF45" s="75">
        <v>3.3440000000000007</v>
      </c>
      <c r="AG45" s="75">
        <v>3.3490000000000006</v>
      </c>
      <c r="AH45" s="75">
        <v>3.3550000000000009</v>
      </c>
      <c r="AI45" s="75">
        <v>3.3610000000000007</v>
      </c>
      <c r="AJ45" s="75">
        <v>3.366000000000001</v>
      </c>
      <c r="AK45" s="75">
        <v>3.3720000000000008</v>
      </c>
      <c r="AL45" s="75">
        <v>3.3770000000000007</v>
      </c>
      <c r="AM45" s="75">
        <v>3.3830000000000009</v>
      </c>
      <c r="AN45" s="75">
        <v>3.3880000000000008</v>
      </c>
      <c r="AP45" s="74">
        <v>2173.9</v>
      </c>
      <c r="AQ45" s="75">
        <v>3.0449999999999999</v>
      </c>
      <c r="AR45" s="75">
        <v>3.0599999999999987</v>
      </c>
      <c r="AS45" s="75">
        <v>3.073999999999999</v>
      </c>
      <c r="AT45" s="75">
        <v>3.0879999999999987</v>
      </c>
      <c r="AU45" s="75">
        <v>3.101999999999999</v>
      </c>
      <c r="AV45" s="75">
        <v>3.1169999999999991</v>
      </c>
      <c r="AW45" s="75">
        <v>3.1309999999999989</v>
      </c>
      <c r="AX45" s="75">
        <v>3.1449999999999987</v>
      </c>
      <c r="AY45" s="75">
        <v>3.1589999999999989</v>
      </c>
      <c r="AZ45" s="75">
        <v>3.1729999999999987</v>
      </c>
      <c r="BB45" s="74">
        <v>2149.9</v>
      </c>
      <c r="BC45" s="75">
        <v>0.59399999999999997</v>
      </c>
      <c r="BD45" s="75">
        <v>0.5960000000000002</v>
      </c>
      <c r="BE45" s="75">
        <v>0.5990000000000002</v>
      </c>
      <c r="BF45" s="75">
        <v>0.6020000000000002</v>
      </c>
      <c r="BG45" s="75">
        <v>0.6050000000000002</v>
      </c>
      <c r="BH45" s="75">
        <v>0.60800000000000021</v>
      </c>
      <c r="BI45" s="75">
        <v>0.61100000000000021</v>
      </c>
      <c r="BJ45" s="75">
        <v>0.61300000000000021</v>
      </c>
      <c r="BK45" s="75">
        <v>0.61600000000000021</v>
      </c>
      <c r="BL45" s="75">
        <v>0.61900000000000022</v>
      </c>
      <c r="BN45" s="74">
        <v>1347.9</v>
      </c>
      <c r="BO45" s="75">
        <v>1.4339999999999999</v>
      </c>
      <c r="BP45" s="75">
        <v>1.4379999999999997</v>
      </c>
      <c r="BQ45" s="75">
        <v>1.4429999999999998</v>
      </c>
      <c r="BR45" s="75">
        <v>1.4469999999999998</v>
      </c>
      <c r="BS45" s="75">
        <v>1.4509999999999996</v>
      </c>
      <c r="BT45" s="75">
        <v>1.4559999999999997</v>
      </c>
      <c r="BU45" s="75">
        <v>1.4599999999999997</v>
      </c>
      <c r="BV45" s="75">
        <v>1.4649999999999999</v>
      </c>
      <c r="BW45" s="75">
        <v>1.4689999999999999</v>
      </c>
      <c r="BX45" s="75">
        <v>1.4729999999999996</v>
      </c>
      <c r="BZ45" s="74">
        <v>333.900000000001</v>
      </c>
      <c r="CA45" s="75">
        <v>282.8</v>
      </c>
      <c r="CB45" s="75">
        <v>283.5</v>
      </c>
      <c r="CC45" s="75">
        <v>284.3</v>
      </c>
      <c r="CD45" s="75">
        <v>285</v>
      </c>
      <c r="CE45" s="75">
        <v>285.8</v>
      </c>
      <c r="CF45" s="75">
        <v>286.5</v>
      </c>
      <c r="CG45" s="75">
        <v>287.30000000000007</v>
      </c>
      <c r="CH45" s="75">
        <v>288</v>
      </c>
      <c r="CI45" s="75">
        <v>288.8</v>
      </c>
      <c r="CJ45" s="75">
        <v>289.5</v>
      </c>
      <c r="CL45" s="74"/>
      <c r="CX45" s="85">
        <v>794.3</v>
      </c>
      <c r="CY45" s="86">
        <v>1.2090000000000001</v>
      </c>
      <c r="CZ45" s="86">
        <v>1.214</v>
      </c>
      <c r="DA45" s="86">
        <v>1.2190000000000001</v>
      </c>
      <c r="DB45" s="86">
        <v>1.224</v>
      </c>
      <c r="DC45" s="86">
        <v>1.228</v>
      </c>
      <c r="DD45" s="86">
        <v>1.2330000000000001</v>
      </c>
      <c r="DE45" s="86">
        <v>1.238</v>
      </c>
      <c r="DF45" s="86">
        <v>1.2430000000000001</v>
      </c>
      <c r="DG45" s="86">
        <v>1.248</v>
      </c>
      <c r="DH45" s="86">
        <v>1.2529999999999999</v>
      </c>
      <c r="DJ45" s="81">
        <v>789.3</v>
      </c>
      <c r="DK45" s="87">
        <v>0.19900000000000001</v>
      </c>
      <c r="DL45" s="87">
        <v>0.2</v>
      </c>
      <c r="DM45" s="87">
        <v>0.20100000000000001</v>
      </c>
      <c r="DN45" s="87">
        <v>0.20200000000000001</v>
      </c>
      <c r="DO45" s="87">
        <v>0.20300000000000001</v>
      </c>
      <c r="DP45" s="87">
        <v>0.20399999999999999</v>
      </c>
      <c r="DQ45" s="87">
        <v>0.20499999999999999</v>
      </c>
      <c r="DR45" s="87">
        <v>0.20599999999999999</v>
      </c>
      <c r="DS45" s="87">
        <v>0.20699999999999999</v>
      </c>
      <c r="DT45" s="87">
        <v>0.20799999999999999</v>
      </c>
      <c r="DV45" s="77">
        <v>1329.43</v>
      </c>
      <c r="DW45" s="77">
        <v>1.5589999999999999</v>
      </c>
      <c r="DY45" s="77">
        <v>1315.43</v>
      </c>
      <c r="DZ45" s="77">
        <v>1.5689999999999997</v>
      </c>
      <c r="EB45" s="77">
        <v>2170.4299999999998</v>
      </c>
      <c r="EC45" s="75">
        <v>9.0000000000000011E-2</v>
      </c>
      <c r="EE45" s="75">
        <v>2146.4299999999998</v>
      </c>
      <c r="EF45" s="88">
        <v>2.1000000000000001E-2</v>
      </c>
      <c r="EH45" s="77">
        <v>1344.43</v>
      </c>
      <c r="EI45" s="75">
        <v>0.20099999999999998</v>
      </c>
      <c r="EJ45" s="75"/>
      <c r="EK45" s="75">
        <v>2171.42</v>
      </c>
      <c r="EL45" s="75">
        <v>0.41496</v>
      </c>
      <c r="EM45" s="75"/>
      <c r="EN45" s="75">
        <v>2149.42</v>
      </c>
      <c r="EO45" s="322">
        <v>0.31835999999999987</v>
      </c>
      <c r="EP45" s="75"/>
      <c r="EQ45" s="75">
        <v>1319.42</v>
      </c>
      <c r="ER45" s="75">
        <v>994.13999999999942</v>
      </c>
      <c r="ES45" s="75"/>
      <c r="ET45" s="75">
        <v>1345.42</v>
      </c>
      <c r="EU45" s="100">
        <v>0.42000000000000021</v>
      </c>
      <c r="EV45" s="75">
        <f t="shared" si="1"/>
        <v>9.9999999999909051E-3</v>
      </c>
      <c r="EW45" s="75">
        <v>1335.42</v>
      </c>
      <c r="EX45" s="100">
        <v>7.7359999999999838</v>
      </c>
      <c r="EZ45" s="75">
        <v>330.43</v>
      </c>
      <c r="FA45" s="75">
        <v>69.62</v>
      </c>
      <c r="FB45" s="75">
        <v>29.3</v>
      </c>
      <c r="FD45" s="75">
        <v>100.43</v>
      </c>
      <c r="FE45" s="75">
        <v>11045</v>
      </c>
      <c r="FF45" s="75">
        <v>4945</v>
      </c>
      <c r="FH45" s="77">
        <v>9.92</v>
      </c>
      <c r="FI45" s="77">
        <v>0.35824320000000032</v>
      </c>
      <c r="FJ45" s="77">
        <v>8.9560800000000086E-4</v>
      </c>
      <c r="FL45" s="75">
        <v>779.43</v>
      </c>
      <c r="FM45" s="75">
        <v>0</v>
      </c>
      <c r="FN45" s="75">
        <v>0</v>
      </c>
      <c r="FP45" s="75">
        <v>37.65</v>
      </c>
      <c r="FQ45" s="75">
        <v>144.54</v>
      </c>
      <c r="FR45" s="75">
        <v>2638</v>
      </c>
      <c r="FS45" s="75">
        <v>37.64</v>
      </c>
      <c r="FT45" s="75">
        <v>451.41</v>
      </c>
      <c r="FU45" s="75">
        <v>7912</v>
      </c>
      <c r="FW45" s="75">
        <v>790.43</v>
      </c>
      <c r="FX45" s="89">
        <v>5.8000000000000003E-2</v>
      </c>
      <c r="FY45" s="89"/>
      <c r="FZ45" s="90">
        <v>785.43</v>
      </c>
      <c r="GA45" s="91">
        <v>4.0000000000000001E-3</v>
      </c>
      <c r="GB45" s="89"/>
      <c r="GC45" s="75">
        <v>7.42</v>
      </c>
      <c r="GD45" s="75">
        <v>0.02</v>
      </c>
      <c r="GE45" s="75">
        <v>3.89</v>
      </c>
      <c r="GF45" s="89"/>
      <c r="GG45" s="89"/>
    </row>
    <row r="46" spans="1:189" x14ac:dyDescent="0.25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BZ46" s="74"/>
      <c r="CL46" s="74">
        <v>334.00000000000102</v>
      </c>
      <c r="CM46" s="75">
        <v>75.83</v>
      </c>
      <c r="CN46" s="75">
        <v>75.84</v>
      </c>
      <c r="CO46" s="75">
        <v>75.849999999999994</v>
      </c>
      <c r="CP46" s="75">
        <v>75.86</v>
      </c>
      <c r="CQ46" s="75">
        <v>75.87</v>
      </c>
      <c r="CR46" s="77">
        <v>75.88</v>
      </c>
      <c r="CS46" s="77">
        <v>75.89</v>
      </c>
      <c r="CT46" s="77">
        <v>75.89</v>
      </c>
      <c r="CU46" s="77">
        <v>75.900000000000006</v>
      </c>
      <c r="CV46" s="77">
        <v>75.91</v>
      </c>
      <c r="CX46" s="85">
        <v>794.4</v>
      </c>
      <c r="CY46" s="86">
        <v>1.258</v>
      </c>
      <c r="CZ46" s="86">
        <v>1.262</v>
      </c>
      <c r="DA46" s="86">
        <v>1.2669999999999999</v>
      </c>
      <c r="DB46" s="86">
        <v>1.272</v>
      </c>
      <c r="DC46" s="86">
        <v>1.2769999999999999</v>
      </c>
      <c r="DD46" s="86">
        <v>1.282</v>
      </c>
      <c r="DE46" s="86">
        <v>1.2869999999999999</v>
      </c>
      <c r="DF46" s="86">
        <v>1.292</v>
      </c>
      <c r="DG46" s="86">
        <v>1.2969999999999999</v>
      </c>
      <c r="DH46" s="86">
        <v>1.302</v>
      </c>
      <c r="DJ46" s="81">
        <v>789.4</v>
      </c>
      <c r="DK46" s="87">
        <v>0.20899999999999999</v>
      </c>
      <c r="DL46" s="87">
        <v>0.21</v>
      </c>
      <c r="DM46" s="87">
        <v>0.21099999999999999</v>
      </c>
      <c r="DN46" s="87">
        <v>0.21199999999999999</v>
      </c>
      <c r="DO46" s="87">
        <v>0.21299999999999999</v>
      </c>
      <c r="DP46" s="87">
        <v>0.214</v>
      </c>
      <c r="DQ46" s="87">
        <v>0.215</v>
      </c>
      <c r="DR46" s="87">
        <v>0.216</v>
      </c>
      <c r="DS46" s="87">
        <v>0.217</v>
      </c>
      <c r="DT46" s="87">
        <v>0.218</v>
      </c>
      <c r="DV46" s="77">
        <v>1329.44</v>
      </c>
      <c r="DW46" s="77">
        <v>1.5649999999999999</v>
      </c>
      <c r="DY46" s="77">
        <v>1315.44</v>
      </c>
      <c r="DZ46" s="77">
        <v>1.5729999999999997</v>
      </c>
      <c r="EB46" s="77">
        <v>2170.44</v>
      </c>
      <c r="EC46" s="75">
        <v>9.2000000000000012E-2</v>
      </c>
      <c r="EE46" s="75">
        <v>2146.44</v>
      </c>
      <c r="EF46" s="88">
        <v>2.1000000000000001E-2</v>
      </c>
      <c r="EH46" s="77">
        <v>1344.44</v>
      </c>
      <c r="EI46" s="75">
        <v>0.20299999999999999</v>
      </c>
      <c r="EJ46" s="75"/>
      <c r="EK46" s="75">
        <v>2171.4299999999998</v>
      </c>
      <c r="EL46" s="75">
        <v>0.42484</v>
      </c>
      <c r="EM46" s="75"/>
      <c r="EN46" s="75">
        <v>2149.4299999999998</v>
      </c>
      <c r="EO46" s="322">
        <v>0.32593999999999984</v>
      </c>
      <c r="EP46" s="75"/>
      <c r="EQ46" s="75">
        <v>1319.43</v>
      </c>
      <c r="ER46" s="75">
        <v>1017.8099999999994</v>
      </c>
      <c r="ES46" s="75"/>
      <c r="ET46" s="75">
        <v>1345.43</v>
      </c>
      <c r="EU46" s="100">
        <v>0.43000000000000022</v>
      </c>
      <c r="EV46" s="75">
        <f t="shared" si="1"/>
        <v>9.9999999999909051E-3</v>
      </c>
      <c r="EW46" s="75">
        <v>1335.43</v>
      </c>
      <c r="EX46" s="100">
        <v>7.7494999999999834</v>
      </c>
      <c r="EZ46" s="75">
        <v>330.44</v>
      </c>
      <c r="FA46" s="75">
        <v>69.650000000000006</v>
      </c>
      <c r="FB46" s="75">
        <v>30.000000000000004</v>
      </c>
      <c r="FD46" s="75">
        <v>100.44</v>
      </c>
      <c r="FE46" s="75">
        <v>11110</v>
      </c>
      <c r="FF46" s="75">
        <v>5060</v>
      </c>
      <c r="FH46" s="77">
        <v>9.93</v>
      </c>
      <c r="FI46" s="77">
        <v>0.36677280000000034</v>
      </c>
      <c r="FJ46" s="77">
        <v>9.1693200000000084E-4</v>
      </c>
      <c r="FL46" s="75">
        <v>779.44</v>
      </c>
      <c r="FM46" s="75">
        <v>0</v>
      </c>
      <c r="FN46" s="75">
        <v>0</v>
      </c>
      <c r="FP46" s="75">
        <v>37.659999999999997</v>
      </c>
      <c r="FQ46" s="75">
        <v>144.81</v>
      </c>
      <c r="FR46" s="75">
        <v>2642</v>
      </c>
      <c r="FS46" s="75">
        <v>37.65</v>
      </c>
      <c r="FT46" s="75">
        <v>452.12</v>
      </c>
      <c r="FU46" s="75">
        <v>7923</v>
      </c>
      <c r="FW46" s="75">
        <v>790.44</v>
      </c>
      <c r="FX46" s="89">
        <v>5.8999999999999997E-2</v>
      </c>
      <c r="FY46" s="89"/>
      <c r="FZ46" s="90">
        <v>785.44</v>
      </c>
      <c r="GA46" s="91">
        <v>4.0000000000000001E-3</v>
      </c>
      <c r="GB46" s="89"/>
      <c r="GC46" s="75">
        <v>7.43</v>
      </c>
      <c r="GD46" s="75">
        <v>0.02</v>
      </c>
      <c r="GE46" s="75">
        <v>3.92</v>
      </c>
      <c r="GF46" s="89"/>
      <c r="GG46" s="89"/>
    </row>
    <row r="47" spans="1:189" x14ac:dyDescent="0.25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R47" s="74">
        <v>1333</v>
      </c>
      <c r="S47" s="75">
        <v>4.7460000000000004</v>
      </c>
      <c r="T47" s="75">
        <v>4.7569999999999997</v>
      </c>
      <c r="U47" s="75">
        <v>4.7690000000000001</v>
      </c>
      <c r="V47" s="75">
        <v>4.78</v>
      </c>
      <c r="W47" s="75">
        <v>4.7919999999999998</v>
      </c>
      <c r="X47" s="75">
        <v>4.8040000000000003</v>
      </c>
      <c r="Y47" s="75">
        <v>4.8150000000000004</v>
      </c>
      <c r="Z47" s="75">
        <v>4.827</v>
      </c>
      <c r="AA47" s="75">
        <v>4.8380000000000001</v>
      </c>
      <c r="AB47" s="75">
        <v>4.8499999999999996</v>
      </c>
      <c r="AD47" s="74">
        <v>1319</v>
      </c>
      <c r="AE47" s="75">
        <v>3.3940000000000001</v>
      </c>
      <c r="AF47" s="75">
        <v>3.4</v>
      </c>
      <c r="AG47" s="75">
        <v>3.407</v>
      </c>
      <c r="AH47" s="75">
        <v>3.4129999999999998</v>
      </c>
      <c r="AI47" s="75">
        <v>3.419</v>
      </c>
      <c r="AJ47" s="75">
        <v>3.4260000000000002</v>
      </c>
      <c r="AK47" s="75">
        <v>3.4319999999999999</v>
      </c>
      <c r="AL47" s="75">
        <v>3.4380000000000002</v>
      </c>
      <c r="AM47" s="75">
        <v>3.444</v>
      </c>
      <c r="AN47" s="75">
        <v>3.4510000000000001</v>
      </c>
      <c r="AP47" s="74">
        <v>2174</v>
      </c>
      <c r="AQ47" s="75">
        <v>3.1880000000000002</v>
      </c>
      <c r="AR47" s="75">
        <v>3.2080000000000002</v>
      </c>
      <c r="AS47" s="75">
        <v>3.2290000000000001</v>
      </c>
      <c r="AT47" s="75">
        <v>3.2490000000000001</v>
      </c>
      <c r="AU47" s="75">
        <v>3.27</v>
      </c>
      <c r="AV47" s="75">
        <v>3.29</v>
      </c>
      <c r="AW47" s="75">
        <v>3.3109999999999999</v>
      </c>
      <c r="AX47" s="75">
        <v>3.331</v>
      </c>
      <c r="AY47" s="75">
        <v>3.3519999999999999</v>
      </c>
      <c r="AZ47" s="75">
        <v>3.3719999999999999</v>
      </c>
      <c r="BB47" s="74">
        <v>2150</v>
      </c>
      <c r="BC47" s="75">
        <v>0.622</v>
      </c>
      <c r="BD47" s="75">
        <v>0.626</v>
      </c>
      <c r="BE47" s="75">
        <v>0.63</v>
      </c>
      <c r="BF47" s="75">
        <v>0.63400000000000001</v>
      </c>
      <c r="BG47" s="75">
        <v>0.63800000000000001</v>
      </c>
      <c r="BH47" s="75">
        <v>0.64200000000000002</v>
      </c>
      <c r="BI47" s="75">
        <v>0.64600000000000002</v>
      </c>
      <c r="BJ47" s="75">
        <v>0.65</v>
      </c>
      <c r="BK47" s="75">
        <v>0.65400000000000003</v>
      </c>
      <c r="BL47" s="75">
        <v>0.65800000000000003</v>
      </c>
      <c r="BN47" s="74">
        <v>1348</v>
      </c>
      <c r="BO47" s="75">
        <v>1.478</v>
      </c>
      <c r="BP47" s="75">
        <v>1.482</v>
      </c>
      <c r="BQ47" s="75">
        <v>1.4870000000000001</v>
      </c>
      <c r="BR47" s="75">
        <v>1.492</v>
      </c>
      <c r="BS47" s="75">
        <v>1.4970000000000001</v>
      </c>
      <c r="BT47" s="75">
        <v>1.502</v>
      </c>
      <c r="BU47" s="75">
        <v>1.506</v>
      </c>
      <c r="BV47" s="75">
        <v>1.5109999999999999</v>
      </c>
      <c r="BW47" s="75">
        <v>1.516</v>
      </c>
      <c r="BX47" s="75">
        <v>1.5209999999999999</v>
      </c>
      <c r="BZ47" s="74">
        <v>334.00000000000102</v>
      </c>
      <c r="CA47" s="75">
        <v>290.3</v>
      </c>
      <c r="CB47" s="75">
        <v>291</v>
      </c>
      <c r="CC47" s="75">
        <v>291.8</v>
      </c>
      <c r="CD47" s="75">
        <v>292.5</v>
      </c>
      <c r="CE47" s="75">
        <v>293.3</v>
      </c>
      <c r="CF47" s="75">
        <v>294</v>
      </c>
      <c r="CG47" s="75">
        <v>294.8</v>
      </c>
      <c r="CH47" s="75">
        <v>295.5</v>
      </c>
      <c r="CI47" s="75">
        <v>296.3</v>
      </c>
      <c r="CJ47" s="75">
        <v>297</v>
      </c>
      <c r="CL47" s="74">
        <v>334.10000000000099</v>
      </c>
      <c r="CM47" s="75">
        <v>75.92</v>
      </c>
      <c r="CN47" s="75">
        <v>75.930000000000007</v>
      </c>
      <c r="CO47" s="75">
        <v>75.94</v>
      </c>
      <c r="CP47" s="75">
        <v>75.95</v>
      </c>
      <c r="CQ47" s="75">
        <v>75.960000000000008</v>
      </c>
      <c r="CR47" s="77">
        <v>75.97</v>
      </c>
      <c r="CS47" s="77">
        <v>75.98</v>
      </c>
      <c r="CT47" s="77">
        <v>75.989999999999995</v>
      </c>
      <c r="CU47" s="77">
        <v>76</v>
      </c>
      <c r="CV47" s="77">
        <v>76</v>
      </c>
      <c r="CX47" s="85">
        <v>794.5</v>
      </c>
      <c r="CY47" s="86">
        <v>1.3069999999999999</v>
      </c>
      <c r="CZ47" s="86">
        <v>1.3120000000000001</v>
      </c>
      <c r="DA47" s="86">
        <v>1.3169999999999999</v>
      </c>
      <c r="DB47" s="86">
        <v>1.3220000000000001</v>
      </c>
      <c r="DC47" s="86">
        <v>1.327</v>
      </c>
      <c r="DD47" s="86">
        <v>1.3320000000000001</v>
      </c>
      <c r="DE47" s="86">
        <v>1.337</v>
      </c>
      <c r="DF47" s="86">
        <v>1.3420000000000001</v>
      </c>
      <c r="DG47" s="86">
        <v>1.347</v>
      </c>
      <c r="DH47" s="86">
        <v>1.3520000000000001</v>
      </c>
      <c r="DJ47" s="81">
        <v>789.5</v>
      </c>
      <c r="DK47" s="87">
        <v>0.219</v>
      </c>
      <c r="DL47" s="87">
        <v>0.221</v>
      </c>
      <c r="DM47" s="87">
        <v>0.222</v>
      </c>
      <c r="DN47" s="87">
        <v>0.223</v>
      </c>
      <c r="DO47" s="87">
        <v>0.224</v>
      </c>
      <c r="DP47" s="87">
        <v>0.22500000000000001</v>
      </c>
      <c r="DQ47" s="87">
        <v>0.22600000000000001</v>
      </c>
      <c r="DR47" s="87">
        <v>0.22700000000000001</v>
      </c>
      <c r="DS47" s="87">
        <v>0.22800000000000001</v>
      </c>
      <c r="DT47" s="87">
        <v>0.22900000000000001</v>
      </c>
      <c r="DV47" s="77">
        <v>1329.45</v>
      </c>
      <c r="DW47" s="77">
        <v>1.5720000000000001</v>
      </c>
      <c r="DY47" s="77">
        <v>1315.45</v>
      </c>
      <c r="DZ47" s="77">
        <v>1.5780000000000001</v>
      </c>
      <c r="EB47" s="77">
        <v>2170.4499999999998</v>
      </c>
      <c r="EC47" s="75">
        <v>9.4000000000000014E-2</v>
      </c>
      <c r="EE47" s="75">
        <v>2146.4499999999998</v>
      </c>
      <c r="EF47" s="88">
        <v>2.3E-2</v>
      </c>
      <c r="EH47" s="77">
        <v>1344.45</v>
      </c>
      <c r="EI47" s="75">
        <v>0.20599999999999999</v>
      </c>
      <c r="EJ47" s="75"/>
      <c r="EK47" s="75">
        <v>2171.44</v>
      </c>
      <c r="EL47" s="75">
        <v>0.43472</v>
      </c>
      <c r="EM47" s="75"/>
      <c r="EN47" s="75">
        <v>2149.44</v>
      </c>
      <c r="EO47" s="322">
        <v>0.33351999999999982</v>
      </c>
      <c r="EP47" s="75"/>
      <c r="EQ47" s="75">
        <v>1319.44</v>
      </c>
      <c r="ER47" s="75">
        <v>1041.4799999999993</v>
      </c>
      <c r="ES47" s="75"/>
      <c r="ET47" s="75">
        <v>1345.44</v>
      </c>
      <c r="EU47" s="100">
        <v>0.44000000000000022</v>
      </c>
      <c r="EV47" s="75">
        <f t="shared" si="1"/>
        <v>9.9999999999909051E-3</v>
      </c>
      <c r="EW47" s="75">
        <v>1335.44</v>
      </c>
      <c r="EX47" s="100">
        <v>7.762999999999983</v>
      </c>
      <c r="EZ47" s="75">
        <v>330.45</v>
      </c>
      <c r="FA47" s="75">
        <v>69.67</v>
      </c>
      <c r="FB47" s="75">
        <v>30.6</v>
      </c>
      <c r="FD47" s="75">
        <v>100.45</v>
      </c>
      <c r="FE47" s="75">
        <v>11175</v>
      </c>
      <c r="FF47" s="75">
        <v>5175</v>
      </c>
      <c r="FH47" s="77">
        <v>9.94</v>
      </c>
      <c r="FI47" s="77">
        <v>0.37530240000000031</v>
      </c>
      <c r="FJ47" s="77">
        <v>9.3825600000000081E-4</v>
      </c>
      <c r="FL47" s="75">
        <v>779.45</v>
      </c>
      <c r="FM47" s="75">
        <v>0</v>
      </c>
      <c r="FN47" s="75">
        <v>0</v>
      </c>
      <c r="FP47" s="75">
        <v>37.67</v>
      </c>
      <c r="FQ47" s="75">
        <v>145.08000000000001</v>
      </c>
      <c r="FR47" s="75">
        <v>2645</v>
      </c>
      <c r="FS47" s="75">
        <v>37.659999999999997</v>
      </c>
      <c r="FT47" s="75">
        <v>452.84</v>
      </c>
      <c r="FU47" s="75">
        <v>7934</v>
      </c>
      <c r="FW47" s="75">
        <v>790.45</v>
      </c>
      <c r="FX47" s="89">
        <v>6.0999999999999999E-2</v>
      </c>
      <c r="FY47" s="89"/>
      <c r="FZ47" s="90">
        <v>785.45</v>
      </c>
      <c r="GA47" s="91">
        <v>4.0000000000000001E-3</v>
      </c>
      <c r="GB47" s="89"/>
      <c r="GC47" s="75">
        <v>7.44</v>
      </c>
      <c r="GD47" s="75">
        <v>0.02</v>
      </c>
      <c r="GE47" s="75">
        <v>3.95</v>
      </c>
      <c r="GF47" s="89"/>
      <c r="GG47" s="89"/>
    </row>
    <row r="48" spans="1:189" x14ac:dyDescent="0.25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R48" s="74">
        <v>1333.1</v>
      </c>
      <c r="S48" s="75">
        <v>4.8620000000000001</v>
      </c>
      <c r="T48" s="75">
        <v>4.8730000000000002</v>
      </c>
      <c r="U48" s="75">
        <v>4.8849999999999998</v>
      </c>
      <c r="V48" s="75">
        <v>4.8970000000000002</v>
      </c>
      <c r="W48" s="75">
        <v>4.9080000000000004</v>
      </c>
      <c r="X48" s="75">
        <v>4.92</v>
      </c>
      <c r="Y48" s="75">
        <v>4.931</v>
      </c>
      <c r="Z48" s="75">
        <v>4.9429999999999996</v>
      </c>
      <c r="AA48" s="75">
        <v>4.3550000000000004</v>
      </c>
      <c r="AB48" s="75">
        <v>4.9660000000000002</v>
      </c>
      <c r="AD48" s="74">
        <v>1319.1</v>
      </c>
      <c r="AE48" s="75">
        <v>3.4569999999999999</v>
      </c>
      <c r="AF48" s="75">
        <v>3.4630000000000001</v>
      </c>
      <c r="AG48" s="75">
        <v>3.47</v>
      </c>
      <c r="AH48" s="75">
        <v>3.476</v>
      </c>
      <c r="AI48" s="75">
        <v>3.4820000000000002</v>
      </c>
      <c r="AJ48" s="75">
        <v>3.4890000000000003</v>
      </c>
      <c r="AK48" s="75">
        <v>3.4950000000000001</v>
      </c>
      <c r="AL48" s="75">
        <v>3.5010000000000003</v>
      </c>
      <c r="AM48" s="75">
        <v>3.5070000000000001</v>
      </c>
      <c r="AN48" s="75">
        <v>3.5140000000000002</v>
      </c>
      <c r="AP48" s="74">
        <v>2174.1</v>
      </c>
      <c r="AQ48" s="75">
        <v>3.3929999999999998</v>
      </c>
      <c r="AR48" s="75">
        <v>3.4130000000000003</v>
      </c>
      <c r="AS48" s="75">
        <v>3.4330000000000003</v>
      </c>
      <c r="AT48" s="75">
        <v>3.4540000000000002</v>
      </c>
      <c r="AU48" s="75">
        <v>3.4740000000000002</v>
      </c>
      <c r="AV48" s="75">
        <v>3.4950000000000001</v>
      </c>
      <c r="AW48" s="75">
        <v>3.5150000000000001</v>
      </c>
      <c r="AX48" s="75">
        <v>3.536</v>
      </c>
      <c r="AY48" s="75">
        <v>3.556</v>
      </c>
      <c r="AZ48" s="75">
        <v>3.577</v>
      </c>
      <c r="BB48" s="74">
        <v>2150.1</v>
      </c>
      <c r="BC48" s="75">
        <v>0.66200000000000003</v>
      </c>
      <c r="BD48" s="75">
        <v>0.66700000000000004</v>
      </c>
      <c r="BE48" s="75">
        <v>0.67100000000000004</v>
      </c>
      <c r="BF48" s="75">
        <v>0.67500000000000004</v>
      </c>
      <c r="BG48" s="75">
        <v>0.67900000000000005</v>
      </c>
      <c r="BH48" s="75">
        <v>0.68300000000000005</v>
      </c>
      <c r="BI48" s="75">
        <v>0.68700000000000006</v>
      </c>
      <c r="BJ48" s="75">
        <v>0.69100000000000006</v>
      </c>
      <c r="BK48" s="75">
        <v>0.69500000000000006</v>
      </c>
      <c r="BL48" s="75">
        <v>0.69900000000000007</v>
      </c>
      <c r="BN48" s="74">
        <v>1348.1</v>
      </c>
      <c r="BO48" s="75">
        <v>1.526</v>
      </c>
      <c r="BP48" s="75">
        <v>1.53</v>
      </c>
      <c r="BQ48" s="75">
        <v>1.5350000000000001</v>
      </c>
      <c r="BR48" s="75">
        <v>1.54</v>
      </c>
      <c r="BS48" s="75">
        <v>1.5450000000000002</v>
      </c>
      <c r="BT48" s="75">
        <v>1.55</v>
      </c>
      <c r="BU48" s="75">
        <v>1.5549999999999999</v>
      </c>
      <c r="BV48" s="75">
        <v>1.5589999999999999</v>
      </c>
      <c r="BW48" s="75">
        <v>1.5640000000000001</v>
      </c>
      <c r="BX48" s="75">
        <v>1.569</v>
      </c>
      <c r="BZ48" s="74">
        <v>334.10000000000099</v>
      </c>
      <c r="CA48" s="75">
        <v>297.8</v>
      </c>
      <c r="CB48" s="75">
        <v>298.5</v>
      </c>
      <c r="CC48" s="75">
        <v>299.2</v>
      </c>
      <c r="CD48" s="75">
        <v>300</v>
      </c>
      <c r="CE48" s="75">
        <v>300.7</v>
      </c>
      <c r="CF48" s="75">
        <v>301.5</v>
      </c>
      <c r="CG48" s="75">
        <v>302.2</v>
      </c>
      <c r="CH48" s="75">
        <v>303</v>
      </c>
      <c r="CI48" s="75">
        <v>303.7</v>
      </c>
      <c r="CJ48" s="75">
        <v>304.5</v>
      </c>
      <c r="CL48" s="74">
        <v>334.20000000000101</v>
      </c>
      <c r="CM48" s="75">
        <v>76.010000000000005</v>
      </c>
      <c r="CN48" s="75">
        <v>76.02000000000001</v>
      </c>
      <c r="CO48" s="75">
        <v>76.03</v>
      </c>
      <c r="CP48" s="75">
        <v>76.040000000000006</v>
      </c>
      <c r="CQ48" s="75">
        <v>76.050000000000011</v>
      </c>
      <c r="CR48" s="77">
        <v>76.06</v>
      </c>
      <c r="CS48" s="77">
        <v>76.070000000000007</v>
      </c>
      <c r="CT48" s="77">
        <v>76.08</v>
      </c>
      <c r="CU48" s="77">
        <v>76.09</v>
      </c>
      <c r="CV48" s="77">
        <v>76.099999999999994</v>
      </c>
      <c r="CX48" s="85">
        <v>794.6</v>
      </c>
      <c r="CY48" s="86">
        <v>1.357</v>
      </c>
      <c r="CZ48" s="86">
        <v>1.3620000000000001</v>
      </c>
      <c r="DA48" s="86">
        <v>1.3680000000000001</v>
      </c>
      <c r="DB48" s="86">
        <v>1.373</v>
      </c>
      <c r="DC48" s="86">
        <v>1.3779999999999999</v>
      </c>
      <c r="DD48" s="86">
        <v>1.383</v>
      </c>
      <c r="DE48" s="86">
        <v>1.3879999999999999</v>
      </c>
      <c r="DF48" s="86">
        <v>1.393</v>
      </c>
      <c r="DG48" s="86">
        <v>1.399</v>
      </c>
      <c r="DH48" s="86">
        <v>1.4039999999999999</v>
      </c>
      <c r="DJ48" s="81">
        <v>789.6</v>
      </c>
      <c r="DK48" s="87">
        <v>0.23</v>
      </c>
      <c r="DL48" s="87">
        <v>0.23100000000000001</v>
      </c>
      <c r="DM48" s="87">
        <v>0.23300000000000001</v>
      </c>
      <c r="DN48" s="87">
        <v>0.23400000000000001</v>
      </c>
      <c r="DO48" s="87">
        <v>0.23499999999999999</v>
      </c>
      <c r="DP48" s="87">
        <v>0.23599999999999999</v>
      </c>
      <c r="DQ48" s="87">
        <v>0.23699999999999999</v>
      </c>
      <c r="DR48" s="87">
        <v>0.23799999999999999</v>
      </c>
      <c r="DS48" s="87">
        <v>0.23899999999999999</v>
      </c>
      <c r="DT48" s="87">
        <v>0.24</v>
      </c>
      <c r="DV48" s="77">
        <v>1329.46</v>
      </c>
      <c r="DW48" s="77">
        <v>1.579</v>
      </c>
      <c r="DY48" s="77">
        <v>1315.46</v>
      </c>
      <c r="DZ48" s="77">
        <v>1.5819999999999996</v>
      </c>
      <c r="EB48" s="77">
        <v>2170.46</v>
      </c>
      <c r="EC48" s="75">
        <v>9.6000000000000016E-2</v>
      </c>
      <c r="EE48" s="75">
        <v>2146.46</v>
      </c>
      <c r="EF48" s="88">
        <v>2.3E-2</v>
      </c>
      <c r="EH48" s="77">
        <v>1344.46</v>
      </c>
      <c r="EI48" s="75">
        <v>0.20799999999999999</v>
      </c>
      <c r="EJ48" s="75"/>
      <c r="EK48" s="75">
        <v>2171.4499999999998</v>
      </c>
      <c r="EL48" s="75">
        <v>0.4446</v>
      </c>
      <c r="EM48" s="75"/>
      <c r="EN48" s="75">
        <v>2149.4499999999998</v>
      </c>
      <c r="EO48" s="322">
        <v>0.34109999999999979</v>
      </c>
      <c r="EP48" s="75"/>
      <c r="EQ48" s="75">
        <v>1319.45</v>
      </c>
      <c r="ER48" s="75">
        <v>1065.1499999999994</v>
      </c>
      <c r="ES48" s="75"/>
      <c r="ET48" s="75">
        <v>1345.45</v>
      </c>
      <c r="EU48" s="100">
        <v>0.45000000000000023</v>
      </c>
      <c r="EV48" s="75">
        <f t="shared" si="1"/>
        <v>9.9999999999909051E-3</v>
      </c>
      <c r="EW48" s="75">
        <v>1335.45</v>
      </c>
      <c r="EX48" s="100">
        <v>7.7764999999999826</v>
      </c>
      <c r="EZ48" s="75">
        <v>330.46</v>
      </c>
      <c r="FA48" s="75">
        <v>69.7</v>
      </c>
      <c r="FB48" s="75">
        <v>31.3</v>
      </c>
      <c r="FD48" s="75">
        <v>100.46</v>
      </c>
      <c r="FE48" s="75">
        <v>11240</v>
      </c>
      <c r="FF48" s="75">
        <v>5290</v>
      </c>
      <c r="FH48" s="77">
        <v>9.9499999999999993</v>
      </c>
      <c r="FI48" s="77">
        <v>0.38383200000000034</v>
      </c>
      <c r="FJ48" s="77">
        <v>9.5958000000000078E-4</v>
      </c>
      <c r="FL48" s="75">
        <v>779.46</v>
      </c>
      <c r="FM48" s="75">
        <v>0</v>
      </c>
      <c r="FN48" s="75">
        <v>0</v>
      </c>
      <c r="FP48" s="75">
        <v>37.68</v>
      </c>
      <c r="FQ48" s="75">
        <v>145.36000000000001</v>
      </c>
      <c r="FR48" s="75">
        <v>2649</v>
      </c>
      <c r="FS48" s="75">
        <v>37.67</v>
      </c>
      <c r="FT48" s="75">
        <v>453.55</v>
      </c>
      <c r="FU48" s="75">
        <v>7945</v>
      </c>
      <c r="FW48" s="75">
        <v>790.46</v>
      </c>
      <c r="FX48" s="89">
        <v>6.2E-2</v>
      </c>
      <c r="FY48" s="89"/>
      <c r="FZ48" s="90">
        <v>785.46</v>
      </c>
      <c r="GA48" s="91">
        <v>4.0000000000000001E-3</v>
      </c>
      <c r="GB48" s="89"/>
      <c r="GC48" s="75">
        <v>7.45</v>
      </c>
      <c r="GD48" s="75">
        <v>0.02</v>
      </c>
      <c r="GE48" s="75">
        <v>3.98</v>
      </c>
      <c r="GF48" s="89"/>
      <c r="GG48" s="89"/>
    </row>
    <row r="49" spans="1:189" x14ac:dyDescent="0.25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R49" s="74">
        <v>1333.2</v>
      </c>
      <c r="S49" s="75">
        <v>4.9779999999999998</v>
      </c>
      <c r="T49" s="75">
        <v>4.9889999999999999</v>
      </c>
      <c r="U49" s="75">
        <v>5.0010000000000003</v>
      </c>
      <c r="V49" s="75">
        <v>5.0129999999999999</v>
      </c>
      <c r="W49" s="75">
        <v>5.024</v>
      </c>
      <c r="X49" s="75">
        <v>5.0359999999999996</v>
      </c>
      <c r="Y49" s="75">
        <v>5.048</v>
      </c>
      <c r="Z49" s="75">
        <v>5.0590000000000002</v>
      </c>
      <c r="AA49" s="75">
        <v>5.0709999999999997</v>
      </c>
      <c r="AB49" s="75">
        <v>5.0819999999999999</v>
      </c>
      <c r="AD49" s="74">
        <v>1319.2</v>
      </c>
      <c r="AE49" s="75">
        <v>3.52</v>
      </c>
      <c r="AF49" s="75">
        <v>3.5260000000000002</v>
      </c>
      <c r="AG49" s="75">
        <v>3.5330000000000004</v>
      </c>
      <c r="AH49" s="75">
        <v>3.5390000000000001</v>
      </c>
      <c r="AI49" s="75">
        <v>3.5450000000000004</v>
      </c>
      <c r="AJ49" s="75">
        <v>3.5520000000000005</v>
      </c>
      <c r="AK49" s="75">
        <v>3.5580000000000003</v>
      </c>
      <c r="AL49" s="75">
        <v>3.5640000000000005</v>
      </c>
      <c r="AM49" s="75">
        <v>3.5700000000000003</v>
      </c>
      <c r="AN49" s="75">
        <v>3.5770000000000004</v>
      </c>
      <c r="AP49" s="74">
        <v>2174.1999999999998</v>
      </c>
      <c r="AQ49" s="75">
        <v>3.597</v>
      </c>
      <c r="AR49" s="75">
        <v>3.6180000000000003</v>
      </c>
      <c r="AS49" s="75">
        <v>3.6380000000000003</v>
      </c>
      <c r="AT49" s="75">
        <v>3.6590000000000003</v>
      </c>
      <c r="AU49" s="75">
        <v>3.6790000000000003</v>
      </c>
      <c r="AV49" s="75">
        <v>3.7</v>
      </c>
      <c r="AW49" s="75">
        <v>3.72</v>
      </c>
      <c r="AX49" s="75">
        <v>3.7410000000000001</v>
      </c>
      <c r="AY49" s="75">
        <v>3.7610000000000001</v>
      </c>
      <c r="AZ49" s="75">
        <v>3.782</v>
      </c>
      <c r="BB49" s="74">
        <v>2150.1999999999998</v>
      </c>
      <c r="BC49" s="75">
        <v>0.70299999999999996</v>
      </c>
      <c r="BD49" s="75">
        <v>0.70700000000000007</v>
      </c>
      <c r="BE49" s="75">
        <v>0.71100000000000008</v>
      </c>
      <c r="BF49" s="75">
        <v>0.71500000000000008</v>
      </c>
      <c r="BG49" s="75">
        <v>0.71900000000000008</v>
      </c>
      <c r="BH49" s="75">
        <v>0.72300000000000009</v>
      </c>
      <c r="BI49" s="75">
        <v>0.72700000000000009</v>
      </c>
      <c r="BJ49" s="75">
        <v>0.73100000000000009</v>
      </c>
      <c r="BK49" s="75">
        <v>0.7360000000000001</v>
      </c>
      <c r="BL49" s="75">
        <v>0.7400000000000001</v>
      </c>
      <c r="BN49" s="74">
        <v>1348.2</v>
      </c>
      <c r="BO49" s="75">
        <v>1.5740000000000001</v>
      </c>
      <c r="BP49" s="75">
        <v>1.579</v>
      </c>
      <c r="BQ49" s="75">
        <v>1.5830000000000002</v>
      </c>
      <c r="BR49" s="75">
        <v>1.5880000000000001</v>
      </c>
      <c r="BS49" s="75">
        <v>1.5930000000000002</v>
      </c>
      <c r="BT49" s="75">
        <v>1.5980000000000001</v>
      </c>
      <c r="BU49" s="75">
        <v>1.603</v>
      </c>
      <c r="BV49" s="75">
        <v>1.607</v>
      </c>
      <c r="BW49" s="75">
        <v>1.6120000000000001</v>
      </c>
      <c r="BX49" s="75">
        <v>1.617</v>
      </c>
      <c r="BZ49" s="74">
        <v>334.20000000000101</v>
      </c>
      <c r="CA49" s="75">
        <v>305.2</v>
      </c>
      <c r="CB49" s="75">
        <v>305.89999999999998</v>
      </c>
      <c r="CC49" s="75">
        <v>306.7</v>
      </c>
      <c r="CD49" s="75">
        <v>307.39999999999998</v>
      </c>
      <c r="CE49" s="75">
        <v>308.2</v>
      </c>
      <c r="CF49" s="75">
        <v>308.89999999999998</v>
      </c>
      <c r="CG49" s="75">
        <v>309.7</v>
      </c>
      <c r="CH49" s="75">
        <v>311.2</v>
      </c>
      <c r="CI49" s="75">
        <v>310.39999999999998</v>
      </c>
      <c r="CJ49" s="75">
        <v>311.89999999999998</v>
      </c>
      <c r="CL49" s="74">
        <v>334.30000000000098</v>
      </c>
      <c r="CM49" s="75">
        <v>76.11</v>
      </c>
      <c r="CN49" s="75">
        <v>76.12</v>
      </c>
      <c r="CO49" s="75">
        <v>76.12</v>
      </c>
      <c r="CP49" s="75">
        <v>76.13000000000001</v>
      </c>
      <c r="CQ49" s="75">
        <v>76.140000000000015</v>
      </c>
      <c r="CR49" s="77">
        <v>76.150000000000006</v>
      </c>
      <c r="CS49" s="77">
        <v>76.160000000000011</v>
      </c>
      <c r="CT49" s="77">
        <v>76.17</v>
      </c>
      <c r="CU49" s="77">
        <v>76.180000000000007</v>
      </c>
      <c r="CV49" s="77">
        <v>76.19</v>
      </c>
      <c r="CX49" s="85">
        <v>794.7</v>
      </c>
      <c r="CY49" s="86">
        <v>1.409</v>
      </c>
      <c r="CZ49" s="86">
        <v>1.4139999999999999</v>
      </c>
      <c r="DA49" s="86">
        <v>1.419</v>
      </c>
      <c r="DB49" s="86">
        <v>1.425</v>
      </c>
      <c r="DC49" s="86">
        <v>1.43</v>
      </c>
      <c r="DD49" s="86">
        <v>1.4350000000000001</v>
      </c>
      <c r="DE49" s="86">
        <v>1.44</v>
      </c>
      <c r="DF49" s="86">
        <v>1.446</v>
      </c>
      <c r="DG49" s="86">
        <v>1.4510000000000001</v>
      </c>
      <c r="DH49" s="86">
        <v>1.456</v>
      </c>
      <c r="DJ49" s="81">
        <v>789.7</v>
      </c>
      <c r="DK49" s="87">
        <v>0.24099999999999999</v>
      </c>
      <c r="DL49" s="87">
        <v>0.24299999999999999</v>
      </c>
      <c r="DM49" s="87">
        <v>0.24399999999999999</v>
      </c>
      <c r="DN49" s="87">
        <v>0.245</v>
      </c>
      <c r="DO49" s="87">
        <v>0.246</v>
      </c>
      <c r="DP49" s="87">
        <v>0.247</v>
      </c>
      <c r="DQ49" s="87">
        <v>0.248</v>
      </c>
      <c r="DR49" s="87">
        <v>0.249</v>
      </c>
      <c r="DS49" s="87">
        <v>0.251</v>
      </c>
      <c r="DT49" s="87">
        <v>0.252</v>
      </c>
      <c r="DV49" s="77">
        <v>1329.47</v>
      </c>
      <c r="DW49" s="77">
        <v>1.585</v>
      </c>
      <c r="DY49" s="77">
        <v>1315.47</v>
      </c>
      <c r="DZ49" s="77">
        <v>1.5869999999999997</v>
      </c>
      <c r="EB49" s="77">
        <v>2170.4699999999998</v>
      </c>
      <c r="EC49" s="75">
        <v>9.8000000000000004E-2</v>
      </c>
      <c r="EE49" s="75">
        <v>2146.4699999999998</v>
      </c>
      <c r="EF49" s="88">
        <v>2.3E-2</v>
      </c>
      <c r="EH49" s="77">
        <v>1344.47</v>
      </c>
      <c r="EI49" s="75">
        <v>0.21</v>
      </c>
      <c r="EJ49" s="75"/>
      <c r="EK49" s="75">
        <v>2171.46</v>
      </c>
      <c r="EL49" s="75">
        <v>0.45448</v>
      </c>
      <c r="EM49" s="75"/>
      <c r="EN49" s="75">
        <v>2149.46</v>
      </c>
      <c r="EO49" s="322">
        <v>0.34867999999999977</v>
      </c>
      <c r="EP49" s="75"/>
      <c r="EQ49" s="75">
        <v>1319.46</v>
      </c>
      <c r="ER49" s="75">
        <v>1088.8199999999995</v>
      </c>
      <c r="ES49" s="75"/>
      <c r="ET49" s="75">
        <v>1345.46</v>
      </c>
      <c r="EU49" s="100">
        <v>0.46000000000000024</v>
      </c>
      <c r="EV49" s="75">
        <f t="shared" si="1"/>
        <v>9.9999999999909051E-3</v>
      </c>
      <c r="EW49" s="75">
        <v>1335.46</v>
      </c>
      <c r="EX49" s="100">
        <v>7.7899999999999823</v>
      </c>
      <c r="EZ49" s="75">
        <v>330.47</v>
      </c>
      <c r="FA49" s="75">
        <v>69.72</v>
      </c>
      <c r="FB49" s="75">
        <v>32</v>
      </c>
      <c r="FD49" s="75">
        <v>100.47</v>
      </c>
      <c r="FE49" s="75">
        <v>11305</v>
      </c>
      <c r="FF49" s="75">
        <v>5405</v>
      </c>
      <c r="FH49" s="77">
        <v>9.9600000000000009</v>
      </c>
      <c r="FI49" s="77">
        <v>0.39236160000000031</v>
      </c>
      <c r="FJ49" s="77">
        <v>9.8090400000000076E-4</v>
      </c>
      <c r="FL49" s="75">
        <v>779.47</v>
      </c>
      <c r="FM49" s="75">
        <v>0</v>
      </c>
      <c r="FN49" s="75">
        <v>0</v>
      </c>
      <c r="FP49" s="75">
        <v>37.69</v>
      </c>
      <c r="FQ49" s="75">
        <v>145.63</v>
      </c>
      <c r="FR49" s="75">
        <v>2653</v>
      </c>
      <c r="FS49" s="75">
        <v>37.68</v>
      </c>
      <c r="FT49" s="75">
        <v>454.26</v>
      </c>
      <c r="FU49" s="75">
        <v>7955</v>
      </c>
      <c r="FW49" s="75">
        <v>790.47</v>
      </c>
      <c r="FX49" s="89">
        <v>6.4000000000000001E-2</v>
      </c>
      <c r="FY49" s="89"/>
      <c r="FZ49" s="90">
        <v>785.47</v>
      </c>
      <c r="GA49" s="91">
        <v>4.0000000000000001E-3</v>
      </c>
      <c r="GB49" s="89"/>
      <c r="GC49" s="75">
        <v>7.46</v>
      </c>
      <c r="GD49" s="75">
        <v>0.02</v>
      </c>
      <c r="GE49" s="75">
        <v>4.0199999999999996</v>
      </c>
      <c r="GF49" s="89"/>
      <c r="GG49" s="89"/>
    </row>
    <row r="50" spans="1:189" x14ac:dyDescent="0.25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R50" s="74">
        <v>1333.3</v>
      </c>
      <c r="S50" s="75">
        <v>5.0940000000000003</v>
      </c>
      <c r="T50" s="75">
        <v>5.1059999999999999</v>
      </c>
      <c r="U50" s="75">
        <v>5.117</v>
      </c>
      <c r="V50" s="75">
        <v>5.1289999999999996</v>
      </c>
      <c r="W50" s="75">
        <v>5.141</v>
      </c>
      <c r="X50" s="75">
        <v>5.1520000000000001</v>
      </c>
      <c r="Y50" s="75">
        <v>5.1639999999999997</v>
      </c>
      <c r="Z50" s="75">
        <v>5.1749999999999998</v>
      </c>
      <c r="AA50" s="75">
        <v>5.1870000000000003</v>
      </c>
      <c r="AB50" s="75">
        <v>5.1989999999999998</v>
      </c>
      <c r="AD50" s="74">
        <v>1319.3</v>
      </c>
      <c r="AE50" s="75">
        <v>3.5830000000000002</v>
      </c>
      <c r="AF50" s="75">
        <v>3.5890000000000004</v>
      </c>
      <c r="AG50" s="75">
        <v>3.5960000000000005</v>
      </c>
      <c r="AH50" s="75">
        <v>3.6020000000000003</v>
      </c>
      <c r="AI50" s="75">
        <v>3.6080000000000005</v>
      </c>
      <c r="AJ50" s="75">
        <v>3.6150000000000007</v>
      </c>
      <c r="AK50" s="75">
        <v>3.6210000000000004</v>
      </c>
      <c r="AL50" s="75">
        <v>3.6270000000000007</v>
      </c>
      <c r="AM50" s="75">
        <v>3.6330000000000005</v>
      </c>
      <c r="AN50" s="75">
        <v>3.6400000000000006</v>
      </c>
      <c r="AP50" s="74">
        <v>2174.3000000000002</v>
      </c>
      <c r="AQ50" s="75">
        <v>3.802</v>
      </c>
      <c r="AR50" s="75">
        <v>3.8230000000000004</v>
      </c>
      <c r="AS50" s="75">
        <v>3.8430000000000004</v>
      </c>
      <c r="AT50" s="75">
        <v>3.8640000000000003</v>
      </c>
      <c r="AU50" s="75">
        <v>3.8840000000000003</v>
      </c>
      <c r="AV50" s="75">
        <v>3.9040000000000004</v>
      </c>
      <c r="AW50" s="75">
        <v>3.9250000000000003</v>
      </c>
      <c r="AX50" s="75">
        <v>3.9450000000000003</v>
      </c>
      <c r="AY50" s="75">
        <v>3.9660000000000002</v>
      </c>
      <c r="AZ50" s="75">
        <v>3.9860000000000002</v>
      </c>
      <c r="BB50" s="74">
        <v>2150.3000000000002</v>
      </c>
      <c r="BC50" s="75">
        <v>0.74399999999999999</v>
      </c>
      <c r="BD50" s="75">
        <v>0.74800000000000011</v>
      </c>
      <c r="BE50" s="75">
        <v>0.75200000000000011</v>
      </c>
      <c r="BF50" s="75">
        <v>0.75600000000000012</v>
      </c>
      <c r="BG50" s="75">
        <v>0.76000000000000012</v>
      </c>
      <c r="BH50" s="75">
        <v>0.76400000000000012</v>
      </c>
      <c r="BI50" s="75">
        <v>0.76800000000000013</v>
      </c>
      <c r="BJ50" s="75">
        <v>0.77200000000000013</v>
      </c>
      <c r="BK50" s="75">
        <v>0.77600000000000013</v>
      </c>
      <c r="BL50" s="75">
        <v>0.78000000000000014</v>
      </c>
      <c r="BN50" s="74">
        <v>1348.3</v>
      </c>
      <c r="BO50" s="75">
        <v>1.6220000000000001</v>
      </c>
      <c r="BP50" s="75">
        <v>1.627</v>
      </c>
      <c r="BQ50" s="75">
        <v>1.6320000000000001</v>
      </c>
      <c r="BR50" s="75">
        <v>1.6360000000000001</v>
      </c>
      <c r="BS50" s="75">
        <v>1.6410000000000002</v>
      </c>
      <c r="BT50" s="75">
        <v>1.6460000000000001</v>
      </c>
      <c r="BU50" s="75">
        <v>1.651</v>
      </c>
      <c r="BV50" s="75">
        <v>1.6559999999999999</v>
      </c>
      <c r="BW50" s="75">
        <v>1.6600000000000001</v>
      </c>
      <c r="BX50" s="75">
        <v>1.665</v>
      </c>
      <c r="BZ50" s="74">
        <v>334.30000000000098</v>
      </c>
      <c r="CA50" s="75">
        <v>312.7</v>
      </c>
      <c r="CB50" s="75">
        <v>313.39999999999998</v>
      </c>
      <c r="CC50" s="75">
        <v>314.09999999999997</v>
      </c>
      <c r="CD50" s="75">
        <v>314.89999999999998</v>
      </c>
      <c r="CE50" s="75">
        <v>315.59999999999997</v>
      </c>
      <c r="CF50" s="75">
        <v>316.39999999999998</v>
      </c>
      <c r="CG50" s="75">
        <v>317.09999999999997</v>
      </c>
      <c r="CH50" s="75">
        <v>317.89999999999998</v>
      </c>
      <c r="CI50" s="75">
        <v>318.59999999999997</v>
      </c>
      <c r="CJ50" s="75">
        <v>319.39999999999998</v>
      </c>
      <c r="CL50" s="74">
        <v>334.400000000001</v>
      </c>
      <c r="CM50" s="75">
        <v>76.2</v>
      </c>
      <c r="CN50" s="75">
        <v>76.210000000000008</v>
      </c>
      <c r="CO50" s="75">
        <v>76.22</v>
      </c>
      <c r="CP50" s="75">
        <v>76.23</v>
      </c>
      <c r="CQ50" s="75">
        <v>76.230000000000018</v>
      </c>
      <c r="CR50" s="77">
        <v>76.240000000000009</v>
      </c>
      <c r="CS50" s="77">
        <v>76.250000000000014</v>
      </c>
      <c r="CT50" s="77">
        <v>76.260000000000005</v>
      </c>
      <c r="CU50" s="77">
        <v>76.27000000000001</v>
      </c>
      <c r="CV50" s="77">
        <v>76.28</v>
      </c>
      <c r="CX50" s="85">
        <v>794.8</v>
      </c>
      <c r="CY50" s="86">
        <v>1.462</v>
      </c>
      <c r="CZ50" s="86">
        <v>1.4670000000000001</v>
      </c>
      <c r="DA50" s="86">
        <v>1.472</v>
      </c>
      <c r="DB50" s="86">
        <v>1.478</v>
      </c>
      <c r="DC50" s="86">
        <v>1.4830000000000001</v>
      </c>
      <c r="DD50" s="86">
        <v>1.488</v>
      </c>
      <c r="DE50" s="86">
        <v>1.494</v>
      </c>
      <c r="DF50" s="86">
        <v>1.4990000000000001</v>
      </c>
      <c r="DG50" s="86">
        <v>1.5049999999999999</v>
      </c>
      <c r="DH50" s="86">
        <v>1.51</v>
      </c>
      <c r="DJ50" s="81">
        <v>789.8</v>
      </c>
      <c r="DK50" s="87">
        <v>0.253</v>
      </c>
      <c r="DL50" s="87">
        <v>0.254</v>
      </c>
      <c r="DM50" s="87">
        <v>0.255</v>
      </c>
      <c r="DN50" s="87">
        <v>0.25600000000000001</v>
      </c>
      <c r="DO50" s="87">
        <v>0.25800000000000001</v>
      </c>
      <c r="DP50" s="87">
        <v>0.25900000000000001</v>
      </c>
      <c r="DQ50" s="87">
        <v>0.26</v>
      </c>
      <c r="DR50" s="87">
        <v>0.26100000000000001</v>
      </c>
      <c r="DS50" s="87">
        <v>0.26200000000000001</v>
      </c>
      <c r="DT50" s="87">
        <v>0.26400000000000001</v>
      </c>
      <c r="DV50" s="77">
        <v>1329.48</v>
      </c>
      <c r="DW50" s="77">
        <v>1.5920000000000001</v>
      </c>
      <c r="DY50" s="77">
        <v>1315.48</v>
      </c>
      <c r="DZ50" s="77">
        <v>1.5909999999999997</v>
      </c>
      <c r="EB50" s="77">
        <v>2170.48</v>
      </c>
      <c r="EC50" s="75">
        <v>0.1</v>
      </c>
      <c r="EE50" s="75">
        <v>2146.48</v>
      </c>
      <c r="EF50" s="88">
        <v>2.3E-2</v>
      </c>
      <c r="EH50" s="77">
        <v>1344.48</v>
      </c>
      <c r="EI50" s="75">
        <v>0.21299999999999999</v>
      </c>
      <c r="EJ50" s="75"/>
      <c r="EK50" s="75">
        <v>2171.4699999999998</v>
      </c>
      <c r="EL50" s="75">
        <v>0.46435999999999999</v>
      </c>
      <c r="EM50" s="75"/>
      <c r="EN50" s="75">
        <v>2149.4699999999998</v>
      </c>
      <c r="EO50" s="322">
        <v>0.35625999999999974</v>
      </c>
      <c r="EP50" s="75"/>
      <c r="EQ50" s="75">
        <v>1319.47</v>
      </c>
      <c r="ER50" s="75">
        <v>1112.4899999999996</v>
      </c>
      <c r="ES50" s="75"/>
      <c r="ET50" s="75">
        <v>1345.47</v>
      </c>
      <c r="EU50" s="100">
        <v>0.47000000000000025</v>
      </c>
      <c r="EV50" s="75">
        <f t="shared" si="1"/>
        <v>9.9999999999909051E-3</v>
      </c>
      <c r="EW50" s="75">
        <v>1335.47</v>
      </c>
      <c r="EX50" s="100">
        <v>7.8034999999999819</v>
      </c>
      <c r="EZ50" s="75">
        <v>330.48</v>
      </c>
      <c r="FA50" s="75">
        <v>69.75</v>
      </c>
      <c r="FB50" s="75">
        <v>32.700000000000003</v>
      </c>
      <c r="FD50" s="75">
        <v>100.48</v>
      </c>
      <c r="FE50" s="75">
        <v>11370</v>
      </c>
      <c r="FF50" s="75">
        <v>5520</v>
      </c>
      <c r="FH50" s="77">
        <v>9.9700000000000006</v>
      </c>
      <c r="FI50" s="77">
        <v>0.40089120000000034</v>
      </c>
      <c r="FJ50" s="77">
        <v>1.0022280000000008E-3</v>
      </c>
      <c r="FL50" s="75">
        <v>779.48</v>
      </c>
      <c r="FM50" s="75">
        <v>0</v>
      </c>
      <c r="FN50" s="75">
        <v>0</v>
      </c>
      <c r="FP50" s="75">
        <v>37.700000000000003</v>
      </c>
      <c r="FQ50" s="75">
        <v>145.91</v>
      </c>
      <c r="FR50" s="75">
        <v>2656</v>
      </c>
      <c r="FS50" s="75">
        <v>37.69</v>
      </c>
      <c r="FT50" s="75">
        <v>454.97</v>
      </c>
      <c r="FU50" s="75">
        <v>7966</v>
      </c>
      <c r="FW50" s="75">
        <v>790.48</v>
      </c>
      <c r="FX50" s="89">
        <v>6.5000000000000002E-2</v>
      </c>
      <c r="FY50" s="89"/>
      <c r="FZ50" s="90">
        <v>785.48</v>
      </c>
      <c r="GA50" s="91">
        <v>5.0000000000000001E-3</v>
      </c>
      <c r="GB50" s="89"/>
      <c r="GC50" s="75">
        <v>7.47</v>
      </c>
      <c r="GD50" s="75">
        <v>0.02</v>
      </c>
      <c r="GE50" s="75">
        <v>4.05</v>
      </c>
      <c r="GF50" s="89"/>
      <c r="GG50" s="89"/>
    </row>
    <row r="51" spans="1:189" x14ac:dyDescent="0.25">
      <c r="A51" s="132"/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R51" s="74">
        <v>1333.4</v>
      </c>
      <c r="S51" s="75">
        <v>5.21</v>
      </c>
      <c r="T51" s="75">
        <v>5.2220000000000004</v>
      </c>
      <c r="U51" s="75">
        <v>5.2329999999999997</v>
      </c>
      <c r="V51" s="75">
        <v>5.2450000000000001</v>
      </c>
      <c r="W51" s="75">
        <v>5.2569999999999997</v>
      </c>
      <c r="X51" s="75">
        <v>5.2679999999999998</v>
      </c>
      <c r="Y51" s="75">
        <v>5.28</v>
      </c>
      <c r="Z51" s="75">
        <v>5.2919999999999998</v>
      </c>
      <c r="AA51" s="75">
        <v>5.3029999999999999</v>
      </c>
      <c r="AB51" s="75">
        <v>5.3150000000000004</v>
      </c>
      <c r="AD51" s="74">
        <v>1319.4</v>
      </c>
      <c r="AE51" s="75">
        <v>3.6459999999999999</v>
      </c>
      <c r="AF51" s="75">
        <v>3.6520000000000006</v>
      </c>
      <c r="AG51" s="75">
        <v>3.6590000000000007</v>
      </c>
      <c r="AH51" s="75">
        <v>3.6650000000000005</v>
      </c>
      <c r="AI51" s="75">
        <v>3.6710000000000007</v>
      </c>
      <c r="AJ51" s="75">
        <v>3.6780000000000008</v>
      </c>
      <c r="AK51" s="75">
        <v>3.6840000000000006</v>
      </c>
      <c r="AL51" s="75">
        <v>3.6900000000000008</v>
      </c>
      <c r="AM51" s="75">
        <v>3.6960000000000006</v>
      </c>
      <c r="AN51" s="75">
        <v>3.7030000000000007</v>
      </c>
      <c r="AP51" s="74">
        <v>2174.4</v>
      </c>
      <c r="AQ51" s="75">
        <v>4.0069999999999997</v>
      </c>
      <c r="AR51" s="75">
        <v>4.0270000000000001</v>
      </c>
      <c r="AS51" s="75">
        <v>4.048</v>
      </c>
      <c r="AT51" s="75">
        <v>4.0680000000000005</v>
      </c>
      <c r="AU51" s="75">
        <v>4.0890000000000004</v>
      </c>
      <c r="AV51" s="75">
        <v>4.109</v>
      </c>
      <c r="AW51" s="75">
        <v>4.13</v>
      </c>
      <c r="AX51" s="75">
        <v>4.1500000000000004</v>
      </c>
      <c r="AY51" s="75">
        <v>4.1710000000000003</v>
      </c>
      <c r="AZ51" s="75">
        <v>4.1909999999999998</v>
      </c>
      <c r="BB51" s="74">
        <v>2150.4</v>
      </c>
      <c r="BC51" s="75">
        <v>0.78400000000000003</v>
      </c>
      <c r="BD51" s="75">
        <v>0.78800000000000014</v>
      </c>
      <c r="BE51" s="75">
        <v>0.79200000000000015</v>
      </c>
      <c r="BF51" s="75">
        <v>0.79600000000000015</v>
      </c>
      <c r="BG51" s="75">
        <v>0.80000000000000016</v>
      </c>
      <c r="BH51" s="75">
        <v>0.80500000000000016</v>
      </c>
      <c r="BI51" s="75">
        <v>0.80900000000000016</v>
      </c>
      <c r="BJ51" s="75">
        <v>0.81300000000000017</v>
      </c>
      <c r="BK51" s="75">
        <v>0.81700000000000017</v>
      </c>
      <c r="BL51" s="75">
        <v>0.82100000000000017</v>
      </c>
      <c r="BN51" s="74">
        <v>1348.4</v>
      </c>
      <c r="BO51" s="75">
        <v>1.67</v>
      </c>
      <c r="BP51" s="75">
        <v>1.675</v>
      </c>
      <c r="BQ51" s="75">
        <v>1.6800000000000002</v>
      </c>
      <c r="BR51" s="75">
        <v>1.6840000000000002</v>
      </c>
      <c r="BS51" s="75">
        <v>1.6890000000000003</v>
      </c>
      <c r="BT51" s="75">
        <v>1.6940000000000002</v>
      </c>
      <c r="BU51" s="75">
        <v>1.6990000000000001</v>
      </c>
      <c r="BV51" s="75">
        <v>1.704</v>
      </c>
      <c r="BW51" s="75">
        <v>1.7090000000000001</v>
      </c>
      <c r="BX51" s="75">
        <v>1.7130000000000001</v>
      </c>
      <c r="BZ51" s="74">
        <v>334.400000000001</v>
      </c>
      <c r="CA51" s="75">
        <v>320.10000000000002</v>
      </c>
      <c r="CB51" s="75">
        <v>320.79999999999995</v>
      </c>
      <c r="CC51" s="75">
        <v>321.59999999999997</v>
      </c>
      <c r="CD51" s="75">
        <v>322.29999999999995</v>
      </c>
      <c r="CE51" s="75">
        <v>323.09999999999997</v>
      </c>
      <c r="CF51" s="75">
        <v>323.79999999999995</v>
      </c>
      <c r="CG51" s="75">
        <v>324.59999999999997</v>
      </c>
      <c r="CH51" s="75">
        <v>325.29999999999995</v>
      </c>
      <c r="CI51" s="75">
        <v>326.09999999999997</v>
      </c>
      <c r="CJ51" s="75">
        <v>326.79999999999995</v>
      </c>
      <c r="CL51" s="74">
        <v>334.50000000000102</v>
      </c>
      <c r="CM51" s="75">
        <v>76.290000000000006</v>
      </c>
      <c r="CN51" s="75">
        <v>76.300000000000011</v>
      </c>
      <c r="CO51" s="75">
        <v>76.31</v>
      </c>
      <c r="CP51" s="75">
        <v>76.320000000000007</v>
      </c>
      <c r="CQ51" s="75">
        <v>76.330000000000013</v>
      </c>
      <c r="CR51" s="77">
        <v>76.34</v>
      </c>
      <c r="CS51" s="77">
        <v>76.350000000000009</v>
      </c>
      <c r="CT51" s="77">
        <v>76.350000000000009</v>
      </c>
      <c r="CU51" s="77">
        <v>76.360000000000014</v>
      </c>
      <c r="CV51" s="77">
        <v>76.37</v>
      </c>
      <c r="CX51" s="85">
        <v>794.9</v>
      </c>
      <c r="CY51" s="86">
        <v>1.516</v>
      </c>
      <c r="CZ51" s="86">
        <v>1.5209999999999999</v>
      </c>
      <c r="DA51" s="86">
        <v>1.526</v>
      </c>
      <c r="DB51" s="86">
        <v>1.532</v>
      </c>
      <c r="DC51" s="86">
        <v>1.5369999999999999</v>
      </c>
      <c r="DD51" s="86">
        <v>1.5429999999999999</v>
      </c>
      <c r="DE51" s="86">
        <v>1.548</v>
      </c>
      <c r="DF51" s="86">
        <v>1.554</v>
      </c>
      <c r="DG51" s="86">
        <v>1.5589999999999999</v>
      </c>
      <c r="DH51" s="86">
        <v>1.5649999999999999</v>
      </c>
      <c r="DJ51" s="81">
        <v>789.9</v>
      </c>
      <c r="DK51" s="87">
        <v>0.26500000000000001</v>
      </c>
      <c r="DL51" s="87">
        <v>0.26600000000000001</v>
      </c>
      <c r="DM51" s="87">
        <v>0.26700000000000002</v>
      </c>
      <c r="DN51" s="87">
        <v>0.26800000000000002</v>
      </c>
      <c r="DO51" s="87">
        <v>0.27</v>
      </c>
      <c r="DP51" s="87">
        <v>0.27100000000000002</v>
      </c>
      <c r="DQ51" s="87">
        <v>0.27200000000000002</v>
      </c>
      <c r="DR51" s="87">
        <v>0.27300000000000002</v>
      </c>
      <c r="DS51" s="87">
        <v>0.27400000000000002</v>
      </c>
      <c r="DT51" s="87">
        <v>0.27600000000000002</v>
      </c>
      <c r="DV51" s="77">
        <v>1329.49</v>
      </c>
      <c r="DW51" s="77">
        <v>1.599</v>
      </c>
      <c r="DY51" s="77">
        <v>1315.49</v>
      </c>
      <c r="DZ51" s="77">
        <v>1.5959999999999996</v>
      </c>
      <c r="EB51" s="77">
        <v>2170.4899999999998</v>
      </c>
      <c r="EC51" s="75">
        <v>0.10200000000000001</v>
      </c>
      <c r="EE51" s="75">
        <v>2146.4899999999998</v>
      </c>
      <c r="EF51" s="88">
        <v>2.4E-2</v>
      </c>
      <c r="EH51" s="77">
        <v>1344.49</v>
      </c>
      <c r="EI51" s="75">
        <v>0.21499999999999997</v>
      </c>
      <c r="EJ51" s="75"/>
      <c r="EK51" s="75">
        <v>2171.48</v>
      </c>
      <c r="EL51" s="75">
        <v>0.47423999999999999</v>
      </c>
      <c r="EM51" s="75"/>
      <c r="EN51" s="75">
        <v>2149.48</v>
      </c>
      <c r="EO51" s="322">
        <v>0.36383999999999972</v>
      </c>
      <c r="EP51" s="75"/>
      <c r="EQ51" s="75">
        <v>1319.48</v>
      </c>
      <c r="ER51" s="75">
        <v>1136.1599999999996</v>
      </c>
      <c r="ES51" s="75"/>
      <c r="ET51" s="75">
        <v>1345.48</v>
      </c>
      <c r="EU51" s="100">
        <v>0.48000000000000026</v>
      </c>
      <c r="EV51" s="75">
        <f t="shared" si="1"/>
        <v>9.9999999999909051E-3</v>
      </c>
      <c r="EW51" s="75">
        <v>1335.48</v>
      </c>
      <c r="EX51" s="100">
        <v>7.8169999999999815</v>
      </c>
      <c r="EZ51" s="75">
        <v>330.49</v>
      </c>
      <c r="FA51" s="75">
        <v>69.77</v>
      </c>
      <c r="FB51" s="75">
        <v>33.4</v>
      </c>
      <c r="FD51" s="75">
        <v>100.49</v>
      </c>
      <c r="FE51" s="75">
        <v>11435</v>
      </c>
      <c r="FF51" s="75">
        <v>5635</v>
      </c>
      <c r="FH51" s="77">
        <v>9.98</v>
      </c>
      <c r="FI51" s="77">
        <v>0.40942080000000031</v>
      </c>
      <c r="FJ51" s="77">
        <v>1.0235520000000009E-3</v>
      </c>
      <c r="FL51" s="75">
        <v>779.49</v>
      </c>
      <c r="FM51" s="75">
        <v>0</v>
      </c>
      <c r="FN51" s="75">
        <v>0</v>
      </c>
      <c r="FP51" s="75">
        <v>37.71</v>
      </c>
      <c r="FQ51" s="75">
        <v>146.18</v>
      </c>
      <c r="FR51" s="75">
        <v>2660</v>
      </c>
      <c r="FS51" s="75">
        <v>37.700000000000003</v>
      </c>
      <c r="FT51" s="75">
        <v>455.6</v>
      </c>
      <c r="FU51" s="75">
        <v>7977</v>
      </c>
      <c r="FW51" s="75">
        <v>790.49</v>
      </c>
      <c r="FX51" s="89">
        <v>6.7000000000000004E-2</v>
      </c>
      <c r="FY51" s="89"/>
      <c r="FZ51" s="90">
        <v>785.49</v>
      </c>
      <c r="GA51" s="91">
        <v>5.0000000000000001E-3</v>
      </c>
      <c r="GB51" s="89"/>
      <c r="GC51" s="75">
        <v>7.48</v>
      </c>
      <c r="GD51" s="75">
        <v>0.02</v>
      </c>
      <c r="GE51" s="75">
        <v>4.08</v>
      </c>
      <c r="GF51" s="89"/>
      <c r="GG51" s="89"/>
    </row>
    <row r="52" spans="1:189" x14ac:dyDescent="0.25">
      <c r="A52" s="132"/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R52" s="74">
        <v>1333.5</v>
      </c>
      <c r="S52" s="75">
        <v>5.3259999999999996</v>
      </c>
      <c r="T52" s="75">
        <v>5.3380000000000001</v>
      </c>
      <c r="U52" s="75">
        <v>5.35</v>
      </c>
      <c r="V52" s="75">
        <v>5.3609999999999998</v>
      </c>
      <c r="W52" s="75">
        <v>5.3730000000000002</v>
      </c>
      <c r="X52" s="75">
        <v>5.3840000000000003</v>
      </c>
      <c r="Y52" s="75">
        <v>5.3959999999999999</v>
      </c>
      <c r="Z52" s="75">
        <v>5.4080000000000004</v>
      </c>
      <c r="AA52" s="75">
        <v>5.4189999999999996</v>
      </c>
      <c r="AB52" s="75">
        <v>5.431</v>
      </c>
      <c r="AD52" s="74">
        <v>1319.5</v>
      </c>
      <c r="AE52" s="75">
        <v>3.7090000000000001</v>
      </c>
      <c r="AF52" s="75">
        <v>3.7150000000000007</v>
      </c>
      <c r="AG52" s="75">
        <v>3.7220000000000009</v>
      </c>
      <c r="AH52" s="75">
        <v>3.7280000000000006</v>
      </c>
      <c r="AI52" s="75">
        <v>3.7340000000000009</v>
      </c>
      <c r="AJ52" s="75">
        <v>3.741000000000001</v>
      </c>
      <c r="AK52" s="75">
        <v>3.7470000000000008</v>
      </c>
      <c r="AL52" s="75">
        <v>3.753000000000001</v>
      </c>
      <c r="AM52" s="75">
        <v>3.7590000000000008</v>
      </c>
      <c r="AN52" s="75">
        <v>3.7660000000000009</v>
      </c>
      <c r="AP52" s="74">
        <v>2174.5</v>
      </c>
      <c r="AQ52" s="75">
        <v>4.2119999999999997</v>
      </c>
      <c r="AR52" s="75">
        <v>4.2320000000000002</v>
      </c>
      <c r="AS52" s="75">
        <v>4.2530000000000001</v>
      </c>
      <c r="AT52" s="75">
        <v>4.2730000000000006</v>
      </c>
      <c r="AU52" s="75">
        <v>4.2940000000000005</v>
      </c>
      <c r="AV52" s="75">
        <v>4.3140000000000001</v>
      </c>
      <c r="AW52" s="75">
        <v>4.335</v>
      </c>
      <c r="AX52" s="75">
        <v>4.3550000000000004</v>
      </c>
      <c r="AY52" s="75">
        <v>4.375</v>
      </c>
      <c r="AZ52" s="75">
        <v>4.3959999999999999</v>
      </c>
      <c r="BB52" s="74">
        <v>2150.5</v>
      </c>
      <c r="BC52" s="75">
        <v>0.82499999999999996</v>
      </c>
      <c r="BD52" s="75">
        <v>0.82900000000000018</v>
      </c>
      <c r="BE52" s="75">
        <v>0.83300000000000018</v>
      </c>
      <c r="BF52" s="75">
        <v>0.83700000000000019</v>
      </c>
      <c r="BG52" s="75">
        <v>0.84100000000000019</v>
      </c>
      <c r="BH52" s="75">
        <v>0.8450000000000002</v>
      </c>
      <c r="BI52" s="75">
        <v>0.8490000000000002</v>
      </c>
      <c r="BJ52" s="75">
        <v>0.8530000000000002</v>
      </c>
      <c r="BK52" s="75">
        <v>0.85700000000000021</v>
      </c>
      <c r="BL52" s="75">
        <v>0.86100000000000021</v>
      </c>
      <c r="BN52" s="74">
        <v>1348.5</v>
      </c>
      <c r="BO52" s="75">
        <v>1.718</v>
      </c>
      <c r="BP52" s="75">
        <v>1.7230000000000001</v>
      </c>
      <c r="BQ52" s="75">
        <v>1.7280000000000002</v>
      </c>
      <c r="BR52" s="75">
        <v>1.7330000000000001</v>
      </c>
      <c r="BS52" s="75">
        <v>1.7370000000000003</v>
      </c>
      <c r="BT52" s="75">
        <v>1.7420000000000002</v>
      </c>
      <c r="BU52" s="75">
        <v>1.7470000000000001</v>
      </c>
      <c r="BV52" s="75">
        <v>1.752</v>
      </c>
      <c r="BW52" s="75">
        <v>1.7570000000000001</v>
      </c>
      <c r="BX52" s="75">
        <v>1.7610000000000001</v>
      </c>
      <c r="BZ52" s="74">
        <v>334.50000000000102</v>
      </c>
      <c r="CA52" s="75">
        <v>327.60000000000002</v>
      </c>
      <c r="CB52" s="75">
        <v>328.29999999999995</v>
      </c>
      <c r="CC52" s="75">
        <v>328.99999999999994</v>
      </c>
      <c r="CD52" s="75">
        <v>329.79999999999995</v>
      </c>
      <c r="CE52" s="75">
        <v>330.49999999999994</v>
      </c>
      <c r="CF52" s="75">
        <v>331.29999999999995</v>
      </c>
      <c r="CG52" s="75">
        <v>331.99999999999994</v>
      </c>
      <c r="CH52" s="75">
        <v>332.79999999999995</v>
      </c>
      <c r="CI52" s="75">
        <v>333.49999999999994</v>
      </c>
      <c r="CJ52" s="75">
        <v>334.29999999999995</v>
      </c>
      <c r="CL52" s="74">
        <v>334.60000000000099</v>
      </c>
      <c r="CM52" s="75">
        <v>76.38</v>
      </c>
      <c r="CN52" s="75">
        <v>76.390000000000015</v>
      </c>
      <c r="CO52" s="75">
        <v>76.400000000000006</v>
      </c>
      <c r="CP52" s="75">
        <v>76.410000000000011</v>
      </c>
      <c r="CQ52" s="75">
        <v>76.420000000000016</v>
      </c>
      <c r="CR52" s="77">
        <v>76.430000000000007</v>
      </c>
      <c r="CS52" s="77">
        <v>76.440000000000012</v>
      </c>
      <c r="CT52" s="77">
        <v>76.45</v>
      </c>
      <c r="CU52" s="77">
        <v>76.460000000000008</v>
      </c>
      <c r="CV52" s="77">
        <v>76.460000000000008</v>
      </c>
      <c r="CX52" s="85">
        <v>795</v>
      </c>
      <c r="CY52" s="86">
        <v>1.571</v>
      </c>
      <c r="CZ52" s="86">
        <v>1.5760000000000001</v>
      </c>
      <c r="DA52" s="86">
        <v>1.5820000000000001</v>
      </c>
      <c r="DB52" s="86">
        <v>1.587</v>
      </c>
      <c r="DC52" s="86">
        <v>1.593</v>
      </c>
      <c r="DD52" s="86">
        <v>1.5980000000000001</v>
      </c>
      <c r="DE52" s="86">
        <v>1.6040000000000001</v>
      </c>
      <c r="DF52" s="86">
        <v>1.61</v>
      </c>
      <c r="DG52" s="86">
        <v>1.615</v>
      </c>
      <c r="DH52" s="86">
        <v>1.621</v>
      </c>
      <c r="DJ52" s="81">
        <v>790</v>
      </c>
      <c r="DK52" s="87">
        <v>0.27700000000000002</v>
      </c>
      <c r="DL52" s="87">
        <v>0.27800000000000002</v>
      </c>
      <c r="DM52" s="87">
        <v>0.27900000000000003</v>
      </c>
      <c r="DN52" s="87">
        <v>0.28000000000000003</v>
      </c>
      <c r="DO52" s="87">
        <v>0.28100000000000003</v>
      </c>
      <c r="DP52" s="87">
        <v>0.28299999999999997</v>
      </c>
      <c r="DQ52" s="87">
        <v>0.28399999999999997</v>
      </c>
      <c r="DR52" s="87">
        <v>0.28499999999999998</v>
      </c>
      <c r="DS52" s="87">
        <v>0.28599999999999998</v>
      </c>
      <c r="DT52" s="87">
        <v>0.28699999999999998</v>
      </c>
      <c r="DV52" s="77">
        <v>1329.5</v>
      </c>
      <c r="DW52" s="77">
        <v>1.605</v>
      </c>
      <c r="DY52" s="77">
        <v>1315.5</v>
      </c>
      <c r="DZ52" s="77">
        <v>1.6</v>
      </c>
      <c r="EB52" s="77">
        <v>2170.5</v>
      </c>
      <c r="EC52" s="75">
        <v>0.104</v>
      </c>
      <c r="EE52" s="75">
        <v>2146.5</v>
      </c>
      <c r="EF52" s="88">
        <v>2.4E-2</v>
      </c>
      <c r="EH52" s="77">
        <v>1344.5</v>
      </c>
      <c r="EI52" s="75">
        <v>0.218</v>
      </c>
      <c r="EJ52" s="75"/>
      <c r="EK52" s="75">
        <v>2171.4899999999998</v>
      </c>
      <c r="EL52" s="75">
        <v>0.48411999999999999</v>
      </c>
      <c r="EM52" s="75"/>
      <c r="EN52" s="75">
        <v>2149.4899999999998</v>
      </c>
      <c r="EO52" s="322">
        <v>0.37141999999999969</v>
      </c>
      <c r="EP52" s="75"/>
      <c r="EQ52" s="75">
        <v>1319.49</v>
      </c>
      <c r="ER52" s="75">
        <v>1159.8299999999997</v>
      </c>
      <c r="ES52" s="75"/>
      <c r="ET52" s="75">
        <v>1345.49</v>
      </c>
      <c r="EU52" s="100">
        <v>0.49000000000000027</v>
      </c>
      <c r="EV52" s="75">
        <f t="shared" si="1"/>
        <v>9.9999999999909051E-3</v>
      </c>
      <c r="EW52" s="75">
        <v>1335.49</v>
      </c>
      <c r="EX52" s="100">
        <v>7.8304999999999811</v>
      </c>
      <c r="EZ52" s="75">
        <v>330.5</v>
      </c>
      <c r="FA52" s="75">
        <v>69.8</v>
      </c>
      <c r="FB52" s="75">
        <v>34.1</v>
      </c>
      <c r="FD52" s="75">
        <v>100.5</v>
      </c>
      <c r="FE52" s="75">
        <v>11500</v>
      </c>
      <c r="FF52" s="75">
        <v>5750</v>
      </c>
      <c r="FH52" s="77">
        <v>9.99</v>
      </c>
      <c r="FI52" s="77">
        <v>0.41795040000000033</v>
      </c>
      <c r="FJ52" s="77">
        <v>1.0448760000000008E-3</v>
      </c>
      <c r="FL52" s="75">
        <v>779.5</v>
      </c>
      <c r="FM52" s="75">
        <v>0</v>
      </c>
      <c r="FN52" s="75">
        <v>0</v>
      </c>
      <c r="FP52" s="75">
        <v>37.72</v>
      </c>
      <c r="FQ52" s="75">
        <v>146.46</v>
      </c>
      <c r="FR52" s="75">
        <v>2664</v>
      </c>
      <c r="FS52" s="75">
        <v>37.71</v>
      </c>
      <c r="FT52" s="75">
        <v>456.39</v>
      </c>
      <c r="FU52" s="75">
        <v>7988</v>
      </c>
      <c r="FW52" s="75">
        <v>790.5</v>
      </c>
      <c r="FX52" s="89">
        <v>6.8000000000000005E-2</v>
      </c>
      <c r="FY52" s="89"/>
      <c r="FZ52" s="90">
        <v>785.5</v>
      </c>
      <c r="GA52" s="91">
        <v>5.0000000000000001E-3</v>
      </c>
      <c r="GB52" s="89"/>
      <c r="GC52" s="75">
        <v>7.49</v>
      </c>
      <c r="GD52" s="75">
        <v>0.02</v>
      </c>
      <c r="GE52" s="75">
        <v>4.12</v>
      </c>
      <c r="GF52" s="89"/>
      <c r="GG52" s="89"/>
    </row>
    <row r="53" spans="1:189" x14ac:dyDescent="0.25">
      <c r="A53" s="132"/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R53" s="74">
        <v>1333.6</v>
      </c>
      <c r="S53" s="75">
        <v>5.4429999999999996</v>
      </c>
      <c r="T53" s="75">
        <v>5.4539999999999997</v>
      </c>
      <c r="U53" s="75">
        <v>5.4660000000000002</v>
      </c>
      <c r="V53" s="75">
        <v>5.4470000000000001</v>
      </c>
      <c r="W53" s="75">
        <v>5.4889999999999999</v>
      </c>
      <c r="X53" s="75">
        <v>5.5010000000000003</v>
      </c>
      <c r="Y53" s="75">
        <v>5.5119999999999996</v>
      </c>
      <c r="Z53" s="75">
        <v>5.524</v>
      </c>
      <c r="AA53" s="75">
        <v>5.5350000000000001</v>
      </c>
      <c r="AB53" s="75">
        <v>5.5469999999999997</v>
      </c>
      <c r="AD53" s="74">
        <v>1319.6</v>
      </c>
      <c r="AE53" s="75">
        <v>3.7719999999999998</v>
      </c>
      <c r="AF53" s="75">
        <v>3.7780000000000009</v>
      </c>
      <c r="AG53" s="75">
        <v>3.785000000000001</v>
      </c>
      <c r="AH53" s="75">
        <v>3.7910000000000008</v>
      </c>
      <c r="AI53" s="75">
        <v>3.797000000000001</v>
      </c>
      <c r="AJ53" s="75">
        <v>3.8040000000000012</v>
      </c>
      <c r="AK53" s="75">
        <v>3.8100000000000009</v>
      </c>
      <c r="AL53" s="75">
        <v>3.8160000000000012</v>
      </c>
      <c r="AM53" s="75">
        <v>3.822000000000001</v>
      </c>
      <c r="AN53" s="75">
        <v>3.8290000000000011</v>
      </c>
      <c r="AP53" s="74">
        <v>2174.6</v>
      </c>
      <c r="AQ53" s="75">
        <v>4.4160000000000004</v>
      </c>
      <c r="AR53" s="75">
        <v>4.4370000000000003</v>
      </c>
      <c r="AS53" s="75">
        <v>4.4569999999999999</v>
      </c>
      <c r="AT53" s="75">
        <v>4.4780000000000006</v>
      </c>
      <c r="AU53" s="75">
        <v>4.4980000000000002</v>
      </c>
      <c r="AV53" s="75">
        <v>4.5190000000000001</v>
      </c>
      <c r="AW53" s="75">
        <v>4.5389999999999997</v>
      </c>
      <c r="AX53" s="75">
        <v>4.5600000000000005</v>
      </c>
      <c r="AY53" s="75">
        <v>4.58</v>
      </c>
      <c r="AZ53" s="75">
        <v>4.601</v>
      </c>
      <c r="BB53" s="74">
        <v>2150.6</v>
      </c>
      <c r="BC53" s="75">
        <v>0.86499999999999999</v>
      </c>
      <c r="BD53" s="75">
        <v>0.86900000000000022</v>
      </c>
      <c r="BE53" s="75">
        <v>0.87400000000000022</v>
      </c>
      <c r="BF53" s="75">
        <v>0.87800000000000022</v>
      </c>
      <c r="BG53" s="75">
        <v>0.88200000000000023</v>
      </c>
      <c r="BH53" s="75">
        <v>0.88600000000000023</v>
      </c>
      <c r="BI53" s="75">
        <v>0.89000000000000024</v>
      </c>
      <c r="BJ53" s="75">
        <v>0.89400000000000024</v>
      </c>
      <c r="BK53" s="75">
        <v>0.89800000000000024</v>
      </c>
      <c r="BL53" s="75">
        <v>0.90200000000000025</v>
      </c>
      <c r="BN53" s="74">
        <v>1348.6</v>
      </c>
      <c r="BO53" s="75">
        <v>1.766</v>
      </c>
      <c r="BP53" s="75">
        <v>1.7710000000000001</v>
      </c>
      <c r="BQ53" s="75">
        <v>1.7760000000000002</v>
      </c>
      <c r="BR53" s="75">
        <v>1.7810000000000001</v>
      </c>
      <c r="BS53" s="75">
        <v>1.7850000000000004</v>
      </c>
      <c r="BT53" s="75">
        <v>1.7900000000000003</v>
      </c>
      <c r="BU53" s="75">
        <v>1.7950000000000002</v>
      </c>
      <c r="BV53" s="75">
        <v>1.8</v>
      </c>
      <c r="BW53" s="75">
        <v>1.8050000000000002</v>
      </c>
      <c r="BX53" s="75">
        <v>1.81</v>
      </c>
      <c r="BZ53" s="74">
        <v>334.60000000000099</v>
      </c>
      <c r="CA53" s="75">
        <v>335</v>
      </c>
      <c r="CB53" s="75">
        <v>335.69999999999993</v>
      </c>
      <c r="CC53" s="75">
        <v>336.49999999999994</v>
      </c>
      <c r="CD53" s="75">
        <v>337.19999999999993</v>
      </c>
      <c r="CE53" s="75">
        <v>337.99999999999994</v>
      </c>
      <c r="CF53" s="75">
        <v>338.69999999999993</v>
      </c>
      <c r="CG53" s="75">
        <v>339.49999999999994</v>
      </c>
      <c r="CH53" s="75">
        <v>340.19999999999993</v>
      </c>
      <c r="CI53" s="75">
        <v>340.99999999999994</v>
      </c>
      <c r="CJ53" s="75">
        <v>341.69999999999993</v>
      </c>
      <c r="CL53" s="74">
        <v>334.70000000000101</v>
      </c>
      <c r="CM53" s="75">
        <v>76.47</v>
      </c>
      <c r="CN53" s="75">
        <v>76.480000000000018</v>
      </c>
      <c r="CO53" s="75">
        <v>76.490000000000009</v>
      </c>
      <c r="CP53" s="75">
        <v>76.500000000000014</v>
      </c>
      <c r="CQ53" s="75">
        <v>76.510000000000019</v>
      </c>
      <c r="CR53" s="77">
        <v>76.52000000000001</v>
      </c>
      <c r="CS53" s="77">
        <v>76.530000000000015</v>
      </c>
      <c r="CT53" s="77">
        <v>76.540000000000006</v>
      </c>
      <c r="CU53" s="77">
        <v>76.550000000000011</v>
      </c>
      <c r="CV53" s="77">
        <v>76.550000000000011</v>
      </c>
      <c r="CX53" s="85">
        <v>795.1</v>
      </c>
      <c r="CY53" s="86">
        <v>1.627</v>
      </c>
      <c r="CZ53" s="86">
        <v>1.6319999999999999</v>
      </c>
      <c r="DA53" s="86">
        <v>1.6379999999999999</v>
      </c>
      <c r="DB53" s="86">
        <v>1.6439999999999999</v>
      </c>
      <c r="DC53" s="86">
        <v>1.65</v>
      </c>
      <c r="DD53" s="86">
        <v>1.655</v>
      </c>
      <c r="DE53" s="86">
        <v>1.661</v>
      </c>
      <c r="DF53" s="86">
        <v>1.667</v>
      </c>
      <c r="DG53" s="86">
        <v>1.6719999999999999</v>
      </c>
      <c r="DH53" s="86">
        <v>1.6779999999999999</v>
      </c>
      <c r="DJ53" s="81">
        <v>790.1</v>
      </c>
      <c r="DK53" s="87">
        <v>0.28899999999999998</v>
      </c>
      <c r="DL53" s="87">
        <v>0.28999999999999998</v>
      </c>
      <c r="DM53" s="87">
        <v>0.29099999999999998</v>
      </c>
      <c r="DN53" s="87">
        <v>0.29199999999999998</v>
      </c>
      <c r="DO53" s="87">
        <v>0.29299999999999998</v>
      </c>
      <c r="DP53" s="87">
        <v>0.29499999999999998</v>
      </c>
      <c r="DQ53" s="87">
        <v>0.29599999999999999</v>
      </c>
      <c r="DR53" s="87">
        <v>0.29699999999999999</v>
      </c>
      <c r="DS53" s="87">
        <v>0.29799999999999999</v>
      </c>
      <c r="DT53" s="87">
        <v>0.3</v>
      </c>
      <c r="DV53" s="77">
        <v>1329.51</v>
      </c>
      <c r="DW53" s="77">
        <v>1.6120000000000001</v>
      </c>
      <c r="DY53" s="77">
        <v>1315.51</v>
      </c>
      <c r="DZ53" s="77">
        <v>1.6049999999999995</v>
      </c>
      <c r="EB53" s="77">
        <v>2170.5100000000002</v>
      </c>
      <c r="EC53" s="75">
        <v>0.10600000000000001</v>
      </c>
      <c r="EE53" s="75">
        <v>2146.5100000000002</v>
      </c>
      <c r="EF53" s="88">
        <v>2.4E-2</v>
      </c>
      <c r="EH53" s="77">
        <v>1344.51</v>
      </c>
      <c r="EI53" s="75">
        <v>0.21999999999999997</v>
      </c>
      <c r="EJ53" s="75"/>
      <c r="EK53" s="75">
        <v>2171.5</v>
      </c>
      <c r="EL53" s="75">
        <v>0.49399999999999999</v>
      </c>
      <c r="EM53" s="75"/>
      <c r="EN53" s="75">
        <v>2149.5</v>
      </c>
      <c r="EO53" s="322">
        <v>0.37899999999999967</v>
      </c>
      <c r="EP53" s="75"/>
      <c r="EQ53" s="75">
        <v>1319.5</v>
      </c>
      <c r="ER53" s="75">
        <v>1183.4999999999998</v>
      </c>
      <c r="ES53" s="75"/>
      <c r="ET53" s="75">
        <v>1345.5</v>
      </c>
      <c r="EU53" s="100">
        <v>0.50000000000000022</v>
      </c>
      <c r="EV53" s="75">
        <f t="shared" si="1"/>
        <v>9.9999999999909051E-3</v>
      </c>
      <c r="EW53" s="75">
        <v>1335.5</v>
      </c>
      <c r="EX53" s="100">
        <v>7.8439999999999808</v>
      </c>
      <c r="EZ53" s="75">
        <v>330.51</v>
      </c>
      <c r="FA53" s="75">
        <v>69.83</v>
      </c>
      <c r="FB53" s="75">
        <v>34.700000000000003</v>
      </c>
      <c r="FD53" s="75">
        <v>100.51</v>
      </c>
      <c r="FE53" s="75">
        <v>11565</v>
      </c>
      <c r="FF53" s="75">
        <v>5865</v>
      </c>
      <c r="FH53" s="77">
        <v>10</v>
      </c>
      <c r="FI53" s="77">
        <v>0.42648000000000003</v>
      </c>
      <c r="FJ53" s="77">
        <v>1.0662E-3</v>
      </c>
      <c r="FL53" s="75">
        <v>779.51</v>
      </c>
      <c r="FM53" s="75">
        <v>0</v>
      </c>
      <c r="FN53" s="75">
        <v>0</v>
      </c>
      <c r="FP53" s="75">
        <v>37.729999999999997</v>
      </c>
      <c r="FQ53" s="75">
        <v>146.72999999999999</v>
      </c>
      <c r="FR53" s="75">
        <v>2668</v>
      </c>
      <c r="FS53" s="75">
        <v>37.72</v>
      </c>
      <c r="FT53" s="75">
        <v>457.12</v>
      </c>
      <c r="FU53" s="75">
        <v>7998</v>
      </c>
      <c r="FW53" s="75">
        <v>790.51</v>
      </c>
      <c r="FX53" s="89">
        <v>7.0000000000000007E-2</v>
      </c>
      <c r="FY53" s="89"/>
      <c r="FZ53" s="90">
        <v>785.51</v>
      </c>
      <c r="GA53" s="91">
        <v>5.0000000000000001E-3</v>
      </c>
      <c r="GB53" s="89"/>
      <c r="GC53" s="75">
        <v>7.5</v>
      </c>
      <c r="GD53" s="75">
        <v>0.02</v>
      </c>
      <c r="GE53" s="75">
        <v>4.1500000000000004</v>
      </c>
      <c r="GF53" s="89"/>
      <c r="GG53" s="89"/>
    </row>
    <row r="54" spans="1:189" x14ac:dyDescent="0.25">
      <c r="A54" s="132"/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R54" s="74">
        <v>1333.7</v>
      </c>
      <c r="S54" s="75">
        <v>5.5590000000000002</v>
      </c>
      <c r="T54" s="75">
        <v>5.57</v>
      </c>
      <c r="U54" s="75">
        <v>5.5819999999999999</v>
      </c>
      <c r="V54" s="75">
        <v>5.5940000000000003</v>
      </c>
      <c r="W54" s="75">
        <v>5.6050000000000004</v>
      </c>
      <c r="X54" s="75">
        <v>5.617</v>
      </c>
      <c r="Y54" s="75">
        <v>5.6280000000000001</v>
      </c>
      <c r="Z54" s="75">
        <v>5.64</v>
      </c>
      <c r="AA54" s="75">
        <v>5.6520000000000001</v>
      </c>
      <c r="AB54" s="75">
        <v>5.6630000000000003</v>
      </c>
      <c r="AD54" s="74">
        <v>1319.7</v>
      </c>
      <c r="AE54" s="75">
        <v>3.835</v>
      </c>
      <c r="AF54" s="75">
        <v>3.8410000000000011</v>
      </c>
      <c r="AG54" s="75">
        <v>3.8480000000000012</v>
      </c>
      <c r="AH54" s="75">
        <v>3.854000000000001</v>
      </c>
      <c r="AI54" s="75">
        <v>3.8600000000000012</v>
      </c>
      <c r="AJ54" s="75">
        <v>3.8670000000000013</v>
      </c>
      <c r="AK54" s="75">
        <v>3.8730000000000011</v>
      </c>
      <c r="AL54" s="75">
        <v>3.8790000000000013</v>
      </c>
      <c r="AM54" s="75">
        <v>3.8850000000000011</v>
      </c>
      <c r="AN54" s="75">
        <v>3.8920000000000012</v>
      </c>
      <c r="AP54" s="74">
        <v>2174.6999999999998</v>
      </c>
      <c r="AQ54" s="75">
        <v>4.6210000000000004</v>
      </c>
      <c r="AR54" s="75">
        <v>4.6420000000000003</v>
      </c>
      <c r="AS54" s="75">
        <v>4.6619999999999999</v>
      </c>
      <c r="AT54" s="75">
        <v>4.6830000000000007</v>
      </c>
      <c r="AU54" s="75">
        <v>4.7030000000000003</v>
      </c>
      <c r="AV54" s="75">
        <v>4.7240000000000002</v>
      </c>
      <c r="AW54" s="75">
        <v>4.7439999999999998</v>
      </c>
      <c r="AX54" s="75">
        <v>4.7650000000000006</v>
      </c>
      <c r="AY54" s="75">
        <v>4.7850000000000001</v>
      </c>
      <c r="AZ54" s="75">
        <v>4.806</v>
      </c>
      <c r="BB54" s="74">
        <v>2150.6999999999998</v>
      </c>
      <c r="BC54" s="75">
        <v>0.90600000000000003</v>
      </c>
      <c r="BD54" s="75">
        <v>0.91000000000000025</v>
      </c>
      <c r="BE54" s="75">
        <v>0.91400000000000026</v>
      </c>
      <c r="BF54" s="75">
        <v>0.91800000000000026</v>
      </c>
      <c r="BG54" s="75">
        <v>0.92200000000000026</v>
      </c>
      <c r="BH54" s="75">
        <v>0.92600000000000027</v>
      </c>
      <c r="BI54" s="75">
        <v>0.93000000000000027</v>
      </c>
      <c r="BJ54" s="75">
        <v>0.93400000000000027</v>
      </c>
      <c r="BK54" s="75">
        <v>0.93800000000000028</v>
      </c>
      <c r="BL54" s="75">
        <v>0.94300000000000028</v>
      </c>
      <c r="BN54" s="74">
        <v>1348.7</v>
      </c>
      <c r="BO54" s="75">
        <v>1.8140000000000001</v>
      </c>
      <c r="BP54" s="75">
        <v>1.8190000000000002</v>
      </c>
      <c r="BQ54" s="75">
        <v>1.8240000000000003</v>
      </c>
      <c r="BR54" s="75">
        <v>1.8290000000000002</v>
      </c>
      <c r="BS54" s="75">
        <v>1.8340000000000003</v>
      </c>
      <c r="BT54" s="75">
        <v>1.8380000000000003</v>
      </c>
      <c r="BU54" s="75">
        <v>1.8430000000000002</v>
      </c>
      <c r="BV54" s="75">
        <v>1.8480000000000001</v>
      </c>
      <c r="BW54" s="75">
        <v>1.8530000000000002</v>
      </c>
      <c r="BX54" s="75">
        <v>1.8580000000000001</v>
      </c>
      <c r="BZ54" s="74">
        <v>334.70000000000101</v>
      </c>
      <c r="CA54" s="75">
        <v>342.5</v>
      </c>
      <c r="CB54" s="75">
        <v>343.19999999999993</v>
      </c>
      <c r="CC54" s="75">
        <v>343.89999999999992</v>
      </c>
      <c r="CD54" s="75">
        <v>344.69999999999993</v>
      </c>
      <c r="CE54" s="75">
        <v>345.39999999999992</v>
      </c>
      <c r="CF54" s="75">
        <v>346.19999999999993</v>
      </c>
      <c r="CG54" s="75">
        <v>346.89999999999992</v>
      </c>
      <c r="CH54" s="75">
        <v>347.69999999999993</v>
      </c>
      <c r="CI54" s="75">
        <v>348.39999999999992</v>
      </c>
      <c r="CJ54" s="75">
        <v>349.19999999999993</v>
      </c>
      <c r="CL54" s="74">
        <v>334.80000000000098</v>
      </c>
      <c r="CM54" s="75">
        <v>76.569999999999993</v>
      </c>
      <c r="CN54" s="75">
        <v>76.580000000000013</v>
      </c>
      <c r="CO54" s="75">
        <v>76.580000000000013</v>
      </c>
      <c r="CP54" s="75">
        <v>76.590000000000018</v>
      </c>
      <c r="CQ54" s="75">
        <v>76.600000000000023</v>
      </c>
      <c r="CR54" s="77">
        <v>76.610000000000014</v>
      </c>
      <c r="CS54" s="77">
        <v>76.620000000000019</v>
      </c>
      <c r="CT54" s="77">
        <v>76.63000000000001</v>
      </c>
      <c r="CU54" s="77">
        <v>76.640000000000015</v>
      </c>
      <c r="CV54" s="77">
        <v>76.650000000000006</v>
      </c>
      <c r="CX54" s="85">
        <v>795.2</v>
      </c>
      <c r="CY54" s="86">
        <v>1.6839999999999999</v>
      </c>
      <c r="CZ54" s="86">
        <v>1.69</v>
      </c>
      <c r="DA54" s="86">
        <v>1.696</v>
      </c>
      <c r="DB54" s="86">
        <v>1.7010000000000001</v>
      </c>
      <c r="DC54" s="86">
        <v>1.7070000000000001</v>
      </c>
      <c r="DD54" s="86">
        <v>1.7130000000000001</v>
      </c>
      <c r="DE54" s="86">
        <v>1.7190000000000001</v>
      </c>
      <c r="DF54" s="86">
        <v>1.7250000000000001</v>
      </c>
      <c r="DG54" s="86">
        <v>1.7310000000000001</v>
      </c>
      <c r="DH54" s="86">
        <v>1.7370000000000001</v>
      </c>
      <c r="DJ54" s="81">
        <v>790.2</v>
      </c>
      <c r="DK54" s="87">
        <v>0.30099999999999999</v>
      </c>
      <c r="DL54" s="87">
        <v>0.30199999999999999</v>
      </c>
      <c r="DM54" s="87">
        <v>0.30299999999999999</v>
      </c>
      <c r="DN54" s="87">
        <v>0.30499999999999999</v>
      </c>
      <c r="DO54" s="87">
        <v>0.30599999999999999</v>
      </c>
      <c r="DP54" s="87">
        <v>0.307</v>
      </c>
      <c r="DQ54" s="87">
        <v>0.309</v>
      </c>
      <c r="DR54" s="87">
        <v>0.31</v>
      </c>
      <c r="DS54" s="87">
        <v>0.311</v>
      </c>
      <c r="DT54" s="87">
        <v>0.313</v>
      </c>
      <c r="DV54" s="77">
        <v>1329.52</v>
      </c>
      <c r="DW54" s="77">
        <v>1.619</v>
      </c>
      <c r="DY54" s="77">
        <v>1315.52</v>
      </c>
      <c r="DZ54" s="77">
        <v>1.6089999999999995</v>
      </c>
      <c r="EB54" s="77">
        <v>2170.52</v>
      </c>
      <c r="EC54" s="75">
        <v>0.10800000000000001</v>
      </c>
      <c r="EE54" s="75">
        <v>2146.52</v>
      </c>
      <c r="EF54" s="88">
        <v>2.5000000000000001E-2</v>
      </c>
      <c r="EH54" s="77">
        <v>1344.52</v>
      </c>
      <c r="EI54" s="75">
        <v>0.22199999999999998</v>
      </c>
      <c r="EJ54" s="75"/>
      <c r="EK54" s="75">
        <v>2171.5100000000002</v>
      </c>
      <c r="EL54" s="75">
        <v>0.50387999999999999</v>
      </c>
      <c r="EM54" s="75"/>
      <c r="EN54" s="75">
        <v>2149.5100000000002</v>
      </c>
      <c r="EO54" s="322">
        <v>0.38657999999999965</v>
      </c>
      <c r="EP54" s="75"/>
      <c r="EQ54" s="75">
        <v>1319.51</v>
      </c>
      <c r="ER54" s="75">
        <v>1207.1699999999998</v>
      </c>
      <c r="ES54" s="75"/>
      <c r="ET54" s="75">
        <v>1345.51</v>
      </c>
      <c r="EU54" s="100">
        <v>0.51000000000000023</v>
      </c>
      <c r="EV54" s="75">
        <f t="shared" si="1"/>
        <v>9.9999999999909051E-3</v>
      </c>
      <c r="EW54" s="75">
        <v>1335.51</v>
      </c>
      <c r="EX54" s="100">
        <v>7.8574999999999804</v>
      </c>
      <c r="EZ54" s="75">
        <v>330.52</v>
      </c>
      <c r="FA54" s="75">
        <v>69.850000000000009</v>
      </c>
      <c r="FB54" s="75">
        <v>35.4</v>
      </c>
      <c r="FD54" s="75">
        <v>100.52</v>
      </c>
      <c r="FE54" s="75">
        <v>11630</v>
      </c>
      <c r="FF54" s="75">
        <v>5980</v>
      </c>
      <c r="FH54" s="77">
        <v>10.01</v>
      </c>
      <c r="FI54" s="77">
        <v>0.44295319999999994</v>
      </c>
      <c r="FJ54" s="77">
        <v>1.1500309999999997E-3</v>
      </c>
      <c r="FL54" s="75">
        <v>779.52</v>
      </c>
      <c r="FM54" s="75">
        <v>0</v>
      </c>
      <c r="FN54" s="75">
        <v>0</v>
      </c>
      <c r="FP54" s="75">
        <v>37.74</v>
      </c>
      <c r="FQ54" s="75">
        <v>147.01</v>
      </c>
      <c r="FR54" s="75">
        <v>2672</v>
      </c>
      <c r="FS54" s="75">
        <v>37.729999999999997</v>
      </c>
      <c r="FT54" s="75">
        <v>457.84</v>
      </c>
      <c r="FU54" s="75">
        <v>8000</v>
      </c>
      <c r="FW54" s="75">
        <v>790.52</v>
      </c>
      <c r="FX54" s="89">
        <v>7.0999999999999994E-2</v>
      </c>
      <c r="FY54" s="89"/>
      <c r="FZ54" s="90">
        <v>785.52</v>
      </c>
      <c r="GA54" s="91">
        <v>5.0000000000000001E-3</v>
      </c>
      <c r="GB54" s="89"/>
      <c r="GC54" s="75">
        <v>7.51</v>
      </c>
      <c r="GD54" s="75">
        <v>0.02</v>
      </c>
      <c r="GE54" s="75">
        <v>4.18</v>
      </c>
      <c r="GF54" s="89"/>
      <c r="GG54" s="89"/>
    </row>
    <row r="55" spans="1:189" x14ac:dyDescent="0.25">
      <c r="A55" s="132"/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R55" s="74">
        <v>1333.8</v>
      </c>
      <c r="S55" s="75">
        <v>5.6749999999999998</v>
      </c>
      <c r="T55" s="75">
        <v>5.6870000000000003</v>
      </c>
      <c r="U55" s="75">
        <v>5.6980000000000004</v>
      </c>
      <c r="V55" s="75">
        <v>5.71</v>
      </c>
      <c r="W55" s="75">
        <v>5.7210000000000001</v>
      </c>
      <c r="X55" s="75">
        <v>5.7329999999999997</v>
      </c>
      <c r="Y55" s="75">
        <v>5.7450000000000001</v>
      </c>
      <c r="Z55" s="75">
        <v>5.7560000000000002</v>
      </c>
      <c r="AA55" s="75">
        <v>5.7679999999999998</v>
      </c>
      <c r="AB55" s="75">
        <v>5.7789999999999999</v>
      </c>
      <c r="AD55" s="74">
        <v>1319.8</v>
      </c>
      <c r="AE55" s="75">
        <v>3.8980000000000001</v>
      </c>
      <c r="AF55" s="75">
        <v>3.9040000000000012</v>
      </c>
      <c r="AG55" s="75">
        <v>3.9110000000000014</v>
      </c>
      <c r="AH55" s="75">
        <v>3.9170000000000011</v>
      </c>
      <c r="AI55" s="75">
        <v>3.9230000000000014</v>
      </c>
      <c r="AJ55" s="75">
        <v>3.9300000000000015</v>
      </c>
      <c r="AK55" s="75">
        <v>3.9360000000000013</v>
      </c>
      <c r="AL55" s="75">
        <v>3.9420000000000015</v>
      </c>
      <c r="AM55" s="75">
        <v>3.9480000000000013</v>
      </c>
      <c r="AN55" s="75">
        <v>3.9550000000000014</v>
      </c>
      <c r="AP55" s="74">
        <v>2174.8000000000002</v>
      </c>
      <c r="AQ55" s="75">
        <v>4.8259999999999996</v>
      </c>
      <c r="AR55" s="75">
        <v>4.8460000000000001</v>
      </c>
      <c r="AS55" s="75">
        <v>4.867</v>
      </c>
      <c r="AT55" s="75">
        <v>4.8870000000000005</v>
      </c>
      <c r="AU55" s="75">
        <v>4.9080000000000004</v>
      </c>
      <c r="AV55" s="75">
        <v>4.9279999999999999</v>
      </c>
      <c r="AW55" s="75">
        <v>4.9489999999999998</v>
      </c>
      <c r="AX55" s="75">
        <v>4.9690000000000003</v>
      </c>
      <c r="AY55" s="75">
        <v>4.99</v>
      </c>
      <c r="AZ55" s="75">
        <v>5.01</v>
      </c>
      <c r="BB55" s="74">
        <v>2150.8000000000002</v>
      </c>
      <c r="BC55" s="75">
        <v>0.94699999999999995</v>
      </c>
      <c r="BD55" s="75">
        <v>0.95100000000000029</v>
      </c>
      <c r="BE55" s="75">
        <v>0.95500000000000029</v>
      </c>
      <c r="BF55" s="75">
        <v>0.9590000000000003</v>
      </c>
      <c r="BG55" s="75">
        <v>0.9630000000000003</v>
      </c>
      <c r="BH55" s="75">
        <v>0.9670000000000003</v>
      </c>
      <c r="BI55" s="75">
        <v>0.97100000000000031</v>
      </c>
      <c r="BJ55" s="75">
        <v>0.97500000000000031</v>
      </c>
      <c r="BK55" s="75">
        <v>0.97900000000000031</v>
      </c>
      <c r="BL55" s="75">
        <v>0.98300000000000032</v>
      </c>
      <c r="BN55" s="74">
        <v>1348.8</v>
      </c>
      <c r="BO55" s="75">
        <v>1.8620000000000001</v>
      </c>
      <c r="BP55" s="75">
        <v>1.8670000000000002</v>
      </c>
      <c r="BQ55" s="75">
        <v>1.8720000000000003</v>
      </c>
      <c r="BR55" s="75">
        <v>1.8770000000000002</v>
      </c>
      <c r="BS55" s="75">
        <v>1.8820000000000003</v>
      </c>
      <c r="BT55" s="75">
        <v>1.8870000000000002</v>
      </c>
      <c r="BU55" s="75">
        <v>1.8910000000000002</v>
      </c>
      <c r="BV55" s="75">
        <v>1.8960000000000001</v>
      </c>
      <c r="BW55" s="75">
        <v>1.9010000000000002</v>
      </c>
      <c r="BX55" s="75">
        <v>1.9060000000000001</v>
      </c>
      <c r="BZ55" s="74">
        <v>334.80000000000098</v>
      </c>
      <c r="CA55" s="75">
        <v>349.9</v>
      </c>
      <c r="CB55" s="75">
        <v>350.59999999999991</v>
      </c>
      <c r="CC55" s="75">
        <v>351.39999999999992</v>
      </c>
      <c r="CD55" s="75">
        <v>352.09999999999991</v>
      </c>
      <c r="CE55" s="75">
        <v>352.89999999999992</v>
      </c>
      <c r="CF55" s="75">
        <v>353.59999999999991</v>
      </c>
      <c r="CG55" s="75">
        <v>354.39999999999992</v>
      </c>
      <c r="CH55" s="75">
        <v>355.09999999999991</v>
      </c>
      <c r="CI55" s="75">
        <v>355.89999999999992</v>
      </c>
      <c r="CJ55" s="75">
        <v>356.59999999999991</v>
      </c>
      <c r="CL55" s="74">
        <v>334.900000000001</v>
      </c>
      <c r="CM55" s="75">
        <v>76.66</v>
      </c>
      <c r="CN55" s="75">
        <v>76.670000000000016</v>
      </c>
      <c r="CO55" s="75">
        <v>76.680000000000007</v>
      </c>
      <c r="CP55" s="75">
        <v>76.690000000000012</v>
      </c>
      <c r="CQ55" s="75">
        <v>76.690000000000026</v>
      </c>
      <c r="CR55" s="77">
        <v>76.700000000000017</v>
      </c>
      <c r="CS55" s="77">
        <v>76.710000000000022</v>
      </c>
      <c r="CT55" s="77">
        <v>76.720000000000013</v>
      </c>
      <c r="CU55" s="77">
        <v>76.730000000000018</v>
      </c>
      <c r="CV55" s="77">
        <v>76.740000000000009</v>
      </c>
      <c r="CX55" s="85">
        <v>795.3</v>
      </c>
      <c r="CY55" s="86">
        <v>1.7430000000000001</v>
      </c>
      <c r="CZ55" s="86">
        <v>1.7490000000000001</v>
      </c>
      <c r="DA55" s="86">
        <v>1.754</v>
      </c>
      <c r="DB55" s="86">
        <v>1.76</v>
      </c>
      <c r="DC55" s="86">
        <v>1.766</v>
      </c>
      <c r="DD55" s="86">
        <v>1.772</v>
      </c>
      <c r="DE55" s="86">
        <v>1.778</v>
      </c>
      <c r="DF55" s="86">
        <v>1.784</v>
      </c>
      <c r="DG55" s="86">
        <v>1.79</v>
      </c>
      <c r="DH55" s="86">
        <v>1.796</v>
      </c>
      <c r="DJ55" s="81">
        <v>790.3</v>
      </c>
      <c r="DK55" s="87">
        <v>0.314</v>
      </c>
      <c r="DL55" s="87">
        <v>0.315</v>
      </c>
      <c r="DM55" s="87">
        <v>0.317</v>
      </c>
      <c r="DN55" s="87">
        <v>0.318</v>
      </c>
      <c r="DO55" s="87">
        <v>0.31900000000000001</v>
      </c>
      <c r="DP55" s="87">
        <v>0.32100000000000001</v>
      </c>
      <c r="DQ55" s="87">
        <v>0.32200000000000001</v>
      </c>
      <c r="DR55" s="87">
        <v>0.32300000000000001</v>
      </c>
      <c r="DS55" s="87">
        <v>0.32500000000000001</v>
      </c>
      <c r="DT55" s="87">
        <v>0.32600000000000001</v>
      </c>
      <c r="DV55" s="77">
        <v>1329.53</v>
      </c>
      <c r="DW55" s="77">
        <v>1.625</v>
      </c>
      <c r="DY55" s="77">
        <v>1315.53</v>
      </c>
      <c r="DZ55" s="77">
        <v>1.6139999999999997</v>
      </c>
      <c r="EB55" s="77">
        <v>2170.5300000000002</v>
      </c>
      <c r="EC55" s="75">
        <v>0.11000000000000001</v>
      </c>
      <c r="EE55" s="75">
        <v>2146.5300000000002</v>
      </c>
      <c r="EF55" s="88">
        <v>2.5000000000000001E-2</v>
      </c>
      <c r="EH55" s="77">
        <v>1344.53</v>
      </c>
      <c r="EI55" s="75">
        <v>0.22499999999999998</v>
      </c>
      <c r="EJ55" s="75"/>
      <c r="EK55" s="75">
        <v>2171.52</v>
      </c>
      <c r="EL55" s="75">
        <v>0.51375999999999999</v>
      </c>
      <c r="EM55" s="75"/>
      <c r="EN55" s="75">
        <v>2149.52</v>
      </c>
      <c r="EO55" s="322">
        <v>0.39415999999999962</v>
      </c>
      <c r="EP55" s="75"/>
      <c r="EQ55" s="75">
        <v>1319.52</v>
      </c>
      <c r="ER55" s="75">
        <v>1230.8399999999999</v>
      </c>
      <c r="ES55" s="75"/>
      <c r="ET55" s="75">
        <v>1345.52</v>
      </c>
      <c r="EU55" s="100">
        <v>0.52000000000000024</v>
      </c>
      <c r="EV55" s="75">
        <f t="shared" si="1"/>
        <v>9.9999999999909051E-3</v>
      </c>
      <c r="EW55" s="75">
        <v>1335.52</v>
      </c>
      <c r="EX55" s="100">
        <v>7.87099999999998</v>
      </c>
      <c r="EZ55" s="75">
        <v>330.53</v>
      </c>
      <c r="FA55" s="75">
        <v>69.88000000000001</v>
      </c>
      <c r="FB55" s="75">
        <v>36.1</v>
      </c>
      <c r="FD55" s="75">
        <v>100.53</v>
      </c>
      <c r="FE55" s="75">
        <v>11695</v>
      </c>
      <c r="FF55" s="75">
        <v>6095</v>
      </c>
      <c r="FH55" s="77">
        <v>10.02</v>
      </c>
      <c r="FI55" s="77">
        <v>0.4594263999999999</v>
      </c>
      <c r="FJ55" s="77">
        <v>1.2338619999999994E-3</v>
      </c>
      <c r="FL55" s="75">
        <v>779.53</v>
      </c>
      <c r="FM55" s="75">
        <v>0</v>
      </c>
      <c r="FN55" s="75">
        <v>0</v>
      </c>
      <c r="FP55" s="75">
        <v>37.75</v>
      </c>
      <c r="FQ55" s="75">
        <v>147.28</v>
      </c>
      <c r="FR55" s="75">
        <v>2676</v>
      </c>
      <c r="FS55" s="75">
        <v>37.74</v>
      </c>
      <c r="FT55" s="75">
        <v>458.57</v>
      </c>
      <c r="FU55" s="75">
        <v>8020</v>
      </c>
      <c r="FW55" s="75">
        <v>790.53</v>
      </c>
      <c r="FX55" s="89">
        <v>7.2999999999999995E-2</v>
      </c>
      <c r="FY55" s="89"/>
      <c r="FZ55" s="90">
        <v>785.53</v>
      </c>
      <c r="GA55" s="91">
        <v>5.0000000000000001E-3</v>
      </c>
      <c r="GB55" s="89"/>
      <c r="GC55" s="75">
        <v>7.52</v>
      </c>
      <c r="GD55" s="75">
        <v>0.02</v>
      </c>
      <c r="GE55" s="75">
        <v>4.22</v>
      </c>
      <c r="GF55" s="89"/>
      <c r="GG55" s="89"/>
    </row>
    <row r="56" spans="1:189" x14ac:dyDescent="0.25">
      <c r="A56" s="132"/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R56" s="74">
        <v>1333.9</v>
      </c>
      <c r="S56" s="75">
        <v>5.7910000000000004</v>
      </c>
      <c r="T56" s="75">
        <v>5.8029999999999999</v>
      </c>
      <c r="U56" s="75">
        <v>5.8140000000000001</v>
      </c>
      <c r="V56" s="75">
        <v>5.8259999999999996</v>
      </c>
      <c r="W56" s="75">
        <v>5.8380000000000001</v>
      </c>
      <c r="X56" s="75">
        <v>5.8490000000000002</v>
      </c>
      <c r="Y56" s="75">
        <v>5.8609999999999998</v>
      </c>
      <c r="Z56" s="75">
        <v>5.8719999999999999</v>
      </c>
      <c r="AA56" s="75">
        <v>5.8840000000000003</v>
      </c>
      <c r="AB56" s="75">
        <v>5.8959999999999999</v>
      </c>
      <c r="AD56" s="74">
        <v>1319.9</v>
      </c>
      <c r="AE56" s="75">
        <v>3.9609999999999999</v>
      </c>
      <c r="AF56" s="75">
        <v>3.9670000000000014</v>
      </c>
      <c r="AG56" s="75">
        <v>3.9740000000000015</v>
      </c>
      <c r="AH56" s="75">
        <v>3.9800000000000013</v>
      </c>
      <c r="AI56" s="75">
        <v>3.9860000000000015</v>
      </c>
      <c r="AJ56" s="75">
        <v>3.9930000000000017</v>
      </c>
      <c r="AK56" s="75">
        <v>3.9990000000000014</v>
      </c>
      <c r="AL56" s="75">
        <v>4.0050000000000017</v>
      </c>
      <c r="AM56" s="75">
        <v>4.011000000000001</v>
      </c>
      <c r="AN56" s="75">
        <v>4.0180000000000016</v>
      </c>
      <c r="AP56" s="74">
        <v>2174.9</v>
      </c>
      <c r="AQ56" s="75">
        <v>5.0309999999999997</v>
      </c>
      <c r="AR56" s="75">
        <v>5.0510000000000002</v>
      </c>
      <c r="AS56" s="75">
        <v>5.0720000000000001</v>
      </c>
      <c r="AT56" s="75">
        <v>5.0920000000000005</v>
      </c>
      <c r="AU56" s="75">
        <v>5.1130000000000004</v>
      </c>
      <c r="AV56" s="75">
        <v>5.133</v>
      </c>
      <c r="AW56" s="75">
        <v>5.1539999999999999</v>
      </c>
      <c r="AX56" s="75">
        <v>5.1740000000000004</v>
      </c>
      <c r="AY56" s="75">
        <v>5.1950000000000003</v>
      </c>
      <c r="AZ56" s="75">
        <v>5.2149999999999999</v>
      </c>
      <c r="BB56" s="74">
        <v>2150.9</v>
      </c>
      <c r="BC56" s="75">
        <v>0.98699999999999999</v>
      </c>
      <c r="BD56" s="75">
        <v>0.99100000000000033</v>
      </c>
      <c r="BE56" s="75">
        <v>0.99500000000000033</v>
      </c>
      <c r="BF56" s="75">
        <v>0.99900000000000033</v>
      </c>
      <c r="BG56" s="75">
        <v>1.0030000000000003</v>
      </c>
      <c r="BH56" s="75">
        <v>1.0070000000000003</v>
      </c>
      <c r="BI56" s="75">
        <v>1.0120000000000002</v>
      </c>
      <c r="BJ56" s="75">
        <v>1.0160000000000002</v>
      </c>
      <c r="BK56" s="75">
        <v>1.0200000000000002</v>
      </c>
      <c r="BL56" s="75">
        <v>1.0240000000000002</v>
      </c>
      <c r="BN56" s="74">
        <v>1348.9</v>
      </c>
      <c r="BO56" s="75">
        <v>1.911</v>
      </c>
      <c r="BP56" s="75">
        <v>1.9150000000000003</v>
      </c>
      <c r="BQ56" s="75">
        <v>1.9200000000000004</v>
      </c>
      <c r="BR56" s="75">
        <v>1.9250000000000003</v>
      </c>
      <c r="BS56" s="75">
        <v>1.9300000000000004</v>
      </c>
      <c r="BT56" s="75">
        <v>1.9350000000000003</v>
      </c>
      <c r="BU56" s="75">
        <v>1.9390000000000003</v>
      </c>
      <c r="BV56" s="75">
        <v>1.9440000000000002</v>
      </c>
      <c r="BW56" s="75">
        <v>1.9490000000000003</v>
      </c>
      <c r="BX56" s="75">
        <v>1.9540000000000002</v>
      </c>
      <c r="BZ56" s="74">
        <v>334.900000000001</v>
      </c>
      <c r="CA56" s="75">
        <v>357.4</v>
      </c>
      <c r="CB56" s="75">
        <v>358.09999999999991</v>
      </c>
      <c r="CC56" s="75">
        <v>358.89999999999992</v>
      </c>
      <c r="CD56" s="75">
        <v>359.59999999999991</v>
      </c>
      <c r="CE56" s="75">
        <v>360.2999999999999</v>
      </c>
      <c r="CF56" s="75">
        <v>361.09999999999991</v>
      </c>
      <c r="CG56" s="75">
        <v>361.7999999999999</v>
      </c>
      <c r="CH56" s="75">
        <v>362.59999999999991</v>
      </c>
      <c r="CI56" s="75">
        <v>363.2999999999999</v>
      </c>
      <c r="CJ56" s="75">
        <v>364.09999999999991</v>
      </c>
      <c r="CL56" s="74"/>
      <c r="CX56" s="85">
        <v>795.4</v>
      </c>
      <c r="CY56" s="86">
        <v>1.802</v>
      </c>
      <c r="CZ56" s="86">
        <v>1.8080000000000001</v>
      </c>
      <c r="DA56" s="86">
        <v>1.8140000000000001</v>
      </c>
      <c r="DB56" s="86">
        <v>1.82</v>
      </c>
      <c r="DC56" s="86">
        <v>1.827</v>
      </c>
      <c r="DD56" s="86">
        <v>1.833</v>
      </c>
      <c r="DE56" s="86">
        <v>1.839</v>
      </c>
      <c r="DF56" s="86">
        <v>1.845</v>
      </c>
      <c r="DG56" s="86">
        <v>1.851</v>
      </c>
      <c r="DH56" s="86">
        <v>1.857</v>
      </c>
      <c r="DJ56" s="81">
        <v>790.4</v>
      </c>
      <c r="DK56" s="87">
        <v>0.32800000000000001</v>
      </c>
      <c r="DL56" s="87">
        <v>0.32900000000000001</v>
      </c>
      <c r="DM56" s="87">
        <v>0.33</v>
      </c>
      <c r="DN56" s="87">
        <v>0.33200000000000002</v>
      </c>
      <c r="DO56" s="87">
        <v>0.33300000000000002</v>
      </c>
      <c r="DP56" s="87">
        <v>0.33500000000000002</v>
      </c>
      <c r="DQ56" s="87">
        <v>0.33600000000000002</v>
      </c>
      <c r="DR56" s="87">
        <v>0.33800000000000002</v>
      </c>
      <c r="DS56" s="87">
        <v>0.33900000000000002</v>
      </c>
      <c r="DT56" s="87">
        <v>0.34100000000000003</v>
      </c>
      <c r="DV56" s="77">
        <v>1329.54</v>
      </c>
      <c r="DW56" s="77">
        <v>1.6319999999999999</v>
      </c>
      <c r="DY56" s="77">
        <v>1315.54</v>
      </c>
      <c r="DZ56" s="77">
        <v>1.6179999999999997</v>
      </c>
      <c r="EB56" s="77">
        <v>2170.54</v>
      </c>
      <c r="EC56" s="75">
        <v>0.11200000000000002</v>
      </c>
      <c r="EE56" s="75">
        <v>2146.54</v>
      </c>
      <c r="EF56" s="88">
        <v>2.5000000000000001E-2</v>
      </c>
      <c r="EH56" s="77">
        <v>1344.54</v>
      </c>
      <c r="EI56" s="75">
        <v>0.22699999999999998</v>
      </c>
      <c r="EJ56" s="75"/>
      <c r="EK56" s="75">
        <v>2171.5300000000002</v>
      </c>
      <c r="EL56" s="75">
        <v>0.52363999999999999</v>
      </c>
      <c r="EM56" s="75"/>
      <c r="EN56" s="75">
        <v>2149.5300000000002</v>
      </c>
      <c r="EO56" s="322">
        <v>0.4017399999999996</v>
      </c>
      <c r="EP56" s="75"/>
      <c r="EQ56" s="75">
        <v>1319.53</v>
      </c>
      <c r="ER56" s="75">
        <v>1254.51</v>
      </c>
      <c r="ES56" s="75"/>
      <c r="ET56" s="75">
        <v>1345.53</v>
      </c>
      <c r="EU56" s="100">
        <v>0.53000000000000025</v>
      </c>
      <c r="EV56" s="75">
        <f t="shared" si="1"/>
        <v>9.9999999999909051E-3</v>
      </c>
      <c r="EW56" s="75">
        <v>1335.53</v>
      </c>
      <c r="EX56" s="100">
        <v>7.8844999999999796</v>
      </c>
      <c r="EZ56" s="75">
        <v>330.54</v>
      </c>
      <c r="FA56" s="75">
        <v>69.900000000000006</v>
      </c>
      <c r="FB56" s="75">
        <v>36.800000000000004</v>
      </c>
      <c r="FD56" s="75">
        <v>100.54</v>
      </c>
      <c r="FE56" s="75">
        <v>11760</v>
      </c>
      <c r="FF56" s="75">
        <v>6210</v>
      </c>
      <c r="FH56" s="77">
        <v>10.029999999999999</v>
      </c>
      <c r="FI56" s="77">
        <v>0.47589959999999981</v>
      </c>
      <c r="FJ56" s="77">
        <v>1.3176929999999991E-3</v>
      </c>
      <c r="FL56" s="75">
        <v>779.54</v>
      </c>
      <c r="FM56" s="75">
        <v>0</v>
      </c>
      <c r="FN56" s="75">
        <v>0</v>
      </c>
      <c r="FP56" s="75">
        <v>37.76</v>
      </c>
      <c r="FQ56" s="75">
        <v>147.55000000000001</v>
      </c>
      <c r="FR56" s="75">
        <v>2680</v>
      </c>
      <c r="FS56" s="75">
        <v>37.75</v>
      </c>
      <c r="FT56" s="75">
        <v>459.29</v>
      </c>
      <c r="FU56" s="75">
        <v>8031</v>
      </c>
      <c r="FW56" s="75">
        <v>790.54</v>
      </c>
      <c r="FX56" s="89">
        <v>7.3999999999999996E-2</v>
      </c>
      <c r="FY56" s="89"/>
      <c r="FZ56" s="90">
        <v>785.54</v>
      </c>
      <c r="GA56" s="91">
        <v>5.0000000000000001E-3</v>
      </c>
      <c r="GB56" s="89"/>
      <c r="GC56" s="75">
        <v>7.53</v>
      </c>
      <c r="GD56" s="75">
        <v>0.02</v>
      </c>
      <c r="GE56" s="75">
        <v>4.25</v>
      </c>
      <c r="GF56" s="89"/>
      <c r="GG56" s="89"/>
    </row>
    <row r="57" spans="1:189" x14ac:dyDescent="0.25">
      <c r="A57" s="132"/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BZ57" s="74"/>
      <c r="CL57" s="74">
        <v>335.00000000000102</v>
      </c>
      <c r="CM57" s="75">
        <v>76.75</v>
      </c>
      <c r="CX57" s="85">
        <v>795.5</v>
      </c>
      <c r="CY57" s="86">
        <v>1.863</v>
      </c>
      <c r="CZ57" s="86">
        <v>1.869</v>
      </c>
      <c r="DA57" s="86">
        <v>1.8759999999999999</v>
      </c>
      <c r="DB57" s="86">
        <v>1.8819999999999999</v>
      </c>
      <c r="DC57" s="86">
        <v>1.8879999999999999</v>
      </c>
      <c r="DD57" s="86">
        <v>1.8939999999999999</v>
      </c>
      <c r="DE57" s="86">
        <v>1.9</v>
      </c>
      <c r="DF57" s="86">
        <v>1.907</v>
      </c>
      <c r="DG57" s="86">
        <v>1.913</v>
      </c>
      <c r="DH57" s="86">
        <v>1.919</v>
      </c>
      <c r="DJ57" s="81">
        <v>790.5</v>
      </c>
      <c r="DK57" s="87">
        <v>0.34200000000000003</v>
      </c>
      <c r="DL57" s="87">
        <v>0.34399999999999997</v>
      </c>
      <c r="DM57" s="87">
        <v>0.34499999999999997</v>
      </c>
      <c r="DN57" s="87">
        <v>0.34699999999999998</v>
      </c>
      <c r="DO57" s="87">
        <v>0.34799999999999998</v>
      </c>
      <c r="DP57" s="87">
        <v>0.35</v>
      </c>
      <c r="DQ57" s="87">
        <v>0.35099999999999998</v>
      </c>
      <c r="DR57" s="87">
        <v>0.35299999999999998</v>
      </c>
      <c r="DS57" s="87">
        <v>0.35399999999999998</v>
      </c>
      <c r="DT57" s="87">
        <v>0.35599999999999998</v>
      </c>
      <c r="DV57" s="77">
        <v>1329.55</v>
      </c>
      <c r="DW57" s="77">
        <v>1.639</v>
      </c>
      <c r="DY57" s="77">
        <v>1315.55</v>
      </c>
      <c r="DZ57" s="77">
        <v>1.623</v>
      </c>
      <c r="EB57" s="77">
        <v>2170.5500000000002</v>
      </c>
      <c r="EC57" s="75">
        <v>0.11400000000000002</v>
      </c>
      <c r="EE57" s="75">
        <v>2146.5500000000002</v>
      </c>
      <c r="EF57" s="88">
        <v>2.5999999999999999E-2</v>
      </c>
      <c r="EH57" s="77">
        <v>1344.55</v>
      </c>
      <c r="EI57" s="75">
        <v>0.22999999999999998</v>
      </c>
      <c r="EJ57" s="75"/>
      <c r="EK57" s="75">
        <v>2171.54</v>
      </c>
      <c r="EL57" s="75">
        <v>0.53351999999999999</v>
      </c>
      <c r="EM57" s="75"/>
      <c r="EN57" s="75">
        <v>2149.54</v>
      </c>
      <c r="EO57" s="322">
        <v>0.40931999999999957</v>
      </c>
      <c r="EP57" s="75"/>
      <c r="EQ57" s="75">
        <v>1319.54</v>
      </c>
      <c r="ER57" s="75">
        <v>1278.18</v>
      </c>
      <c r="ES57" s="75"/>
      <c r="ET57" s="75">
        <v>1345.54</v>
      </c>
      <c r="EU57" s="100">
        <v>0.54000000000000026</v>
      </c>
      <c r="EV57" s="75">
        <f t="shared" si="1"/>
        <v>9.9999999999909051E-3</v>
      </c>
      <c r="EW57" s="75">
        <v>1335.54</v>
      </c>
      <c r="EX57" s="100">
        <v>7.8979999999999793</v>
      </c>
      <c r="EZ57" s="75">
        <v>330.55</v>
      </c>
      <c r="FA57" s="75">
        <v>69.930000000000007</v>
      </c>
      <c r="FB57" s="75">
        <v>37.5</v>
      </c>
      <c r="FD57" s="75">
        <v>100.55</v>
      </c>
      <c r="FE57" s="75">
        <v>11825</v>
      </c>
      <c r="FF57" s="75">
        <v>6325</v>
      </c>
      <c r="FH57" s="77">
        <v>10.039999999999999</v>
      </c>
      <c r="FI57" s="77">
        <v>0.49237279999999978</v>
      </c>
      <c r="FJ57" s="77">
        <v>1.4015239999999988E-3</v>
      </c>
      <c r="FL57" s="75">
        <v>779.55</v>
      </c>
      <c r="FM57" s="75">
        <v>0</v>
      </c>
      <c r="FN57" s="75">
        <v>0</v>
      </c>
      <c r="FP57" s="75">
        <v>37.770000000000003</v>
      </c>
      <c r="FQ57" s="75">
        <v>147.83000000000001</v>
      </c>
      <c r="FR57" s="75">
        <v>2684</v>
      </c>
      <c r="FS57" s="75">
        <v>37.76</v>
      </c>
      <c r="FT57" s="75">
        <v>460.02</v>
      </c>
      <c r="FU57" s="75">
        <v>8041</v>
      </c>
      <c r="FW57" s="75">
        <v>790.55</v>
      </c>
      <c r="FX57" s="89">
        <v>7.5999999999999998E-2</v>
      </c>
      <c r="FY57" s="89"/>
      <c r="FZ57" s="90">
        <v>785.55</v>
      </c>
      <c r="GA57" s="91">
        <v>6.0000000000000001E-3</v>
      </c>
      <c r="GB57" s="89"/>
      <c r="GC57" s="75">
        <v>7.54</v>
      </c>
      <c r="GD57" s="75">
        <v>0.02</v>
      </c>
      <c r="GE57" s="75">
        <v>4.28</v>
      </c>
      <c r="GF57" s="89"/>
      <c r="GG57" s="89"/>
    </row>
    <row r="58" spans="1:189" x14ac:dyDescent="0.25">
      <c r="A58" s="132"/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R58" s="74">
        <v>1334</v>
      </c>
      <c r="S58" s="75">
        <v>5.907</v>
      </c>
      <c r="T58" s="75">
        <v>5.92</v>
      </c>
      <c r="U58" s="75">
        <v>5.9320000000000004</v>
      </c>
      <c r="V58" s="75">
        <v>5.9450000000000003</v>
      </c>
      <c r="W58" s="75">
        <v>5.9580000000000002</v>
      </c>
      <c r="X58" s="75">
        <v>5.97</v>
      </c>
      <c r="Y58" s="75">
        <v>5.9829999999999997</v>
      </c>
      <c r="Z58" s="75">
        <v>5.9960000000000004</v>
      </c>
      <c r="AA58" s="75">
        <v>6.008</v>
      </c>
      <c r="AB58" s="75">
        <v>6.0209999999999999</v>
      </c>
      <c r="AD58" s="74">
        <v>1320</v>
      </c>
      <c r="AE58" s="75">
        <v>4.024</v>
      </c>
      <c r="AF58" s="75">
        <v>4.0309999999999997</v>
      </c>
      <c r="AG58" s="75">
        <v>4.0380000000000003</v>
      </c>
      <c r="AH58" s="75">
        <v>4.0449999999999999</v>
      </c>
      <c r="AI58" s="75">
        <v>4.0519999999999996</v>
      </c>
      <c r="AJ58" s="75">
        <v>4.0590000000000002</v>
      </c>
      <c r="AK58" s="75">
        <v>4.0670000000000002</v>
      </c>
      <c r="AL58" s="75">
        <v>4.0739999999999998</v>
      </c>
      <c r="AM58" s="75">
        <v>4.0810000000000004</v>
      </c>
      <c r="AN58" s="75">
        <v>4.0880000000000001</v>
      </c>
      <c r="AP58" s="74">
        <v>2175</v>
      </c>
      <c r="AQ58" s="75">
        <v>5.2359999999999998</v>
      </c>
      <c r="AR58" s="75">
        <v>5.2619999999999996</v>
      </c>
      <c r="AS58" s="75">
        <v>5.2889999999999997</v>
      </c>
      <c r="AT58" s="75">
        <v>5.3159999999999998</v>
      </c>
      <c r="AU58" s="75">
        <v>5.343</v>
      </c>
      <c r="AV58" s="75">
        <v>5.37</v>
      </c>
      <c r="AW58" s="75">
        <v>5.3970000000000002</v>
      </c>
      <c r="AX58" s="75">
        <v>5.4240000000000004</v>
      </c>
      <c r="AY58" s="75">
        <v>5.4509999999999996</v>
      </c>
      <c r="AZ58" s="75">
        <v>5.4779999999999998</v>
      </c>
      <c r="BB58" s="74">
        <v>2151</v>
      </c>
      <c r="BC58" s="75">
        <v>1.028</v>
      </c>
      <c r="BD58" s="75">
        <v>1.0329999999999999</v>
      </c>
      <c r="BE58" s="75">
        <v>1.0389999999999999</v>
      </c>
      <c r="BF58" s="75">
        <v>1.044</v>
      </c>
      <c r="BG58" s="75">
        <v>1.0489999999999999</v>
      </c>
      <c r="BH58" s="75">
        <v>1.0549999999999999</v>
      </c>
      <c r="BI58" s="75">
        <v>1.06</v>
      </c>
      <c r="BJ58" s="75">
        <v>1.0660000000000001</v>
      </c>
      <c r="BK58" s="75">
        <v>1.071</v>
      </c>
      <c r="BL58" s="75">
        <v>1.077</v>
      </c>
      <c r="BN58" s="74">
        <v>1349</v>
      </c>
      <c r="BO58" s="75">
        <v>1.9590000000000001</v>
      </c>
      <c r="BP58" s="75">
        <v>1.964</v>
      </c>
      <c r="BQ58" s="75">
        <v>1.9690000000000001</v>
      </c>
      <c r="BR58" s="75">
        <v>1.9750000000000001</v>
      </c>
      <c r="BS58" s="75">
        <v>1.98</v>
      </c>
      <c r="BT58" s="75">
        <v>1.9850000000000001</v>
      </c>
      <c r="BU58" s="75">
        <v>1.9910000000000001</v>
      </c>
      <c r="BV58" s="75">
        <v>1.996</v>
      </c>
      <c r="BW58" s="75">
        <v>2.0009999999999999</v>
      </c>
      <c r="BX58" s="75">
        <v>2.0070000000000001</v>
      </c>
      <c r="BZ58" s="74">
        <v>335.00000000000102</v>
      </c>
      <c r="CA58" s="75">
        <v>364.8</v>
      </c>
      <c r="CX58" s="85">
        <v>795.6</v>
      </c>
      <c r="CY58" s="86">
        <v>1.925</v>
      </c>
      <c r="CZ58" s="86">
        <v>1.9319999999999999</v>
      </c>
      <c r="DA58" s="86">
        <v>1.9379999999999999</v>
      </c>
      <c r="DB58" s="86">
        <v>1.944</v>
      </c>
      <c r="DC58" s="86">
        <v>1.9510000000000001</v>
      </c>
      <c r="DD58" s="86">
        <v>1.9570000000000001</v>
      </c>
      <c r="DE58" s="86">
        <v>1.9630000000000001</v>
      </c>
      <c r="DF58" s="86">
        <v>1.97</v>
      </c>
      <c r="DG58" s="86">
        <v>1.976</v>
      </c>
      <c r="DH58" s="86">
        <v>1.982</v>
      </c>
      <c r="DJ58" s="81">
        <v>790.6</v>
      </c>
      <c r="DK58" s="87">
        <v>0.35699999999999998</v>
      </c>
      <c r="DL58" s="87">
        <v>0.35899999999999999</v>
      </c>
      <c r="DM58" s="87">
        <v>0.36</v>
      </c>
      <c r="DN58" s="87">
        <v>0.36199999999999999</v>
      </c>
      <c r="DO58" s="87">
        <v>0.36299999999999999</v>
      </c>
      <c r="DP58" s="87">
        <v>0.36499999999999999</v>
      </c>
      <c r="DQ58" s="87">
        <v>0.36699999999999999</v>
      </c>
      <c r="DR58" s="87">
        <v>0.36799999999999999</v>
      </c>
      <c r="DS58" s="87">
        <v>0.37</v>
      </c>
      <c r="DT58" s="87">
        <v>0.371</v>
      </c>
      <c r="DV58" s="77">
        <v>1329.56</v>
      </c>
      <c r="DW58" s="77">
        <v>1.645</v>
      </c>
      <c r="DY58" s="77">
        <v>1315.56</v>
      </c>
      <c r="DZ58" s="77">
        <v>1.6269999999999996</v>
      </c>
      <c r="EB58" s="77">
        <v>2170.56</v>
      </c>
      <c r="EC58" s="75">
        <v>0.11600000000000002</v>
      </c>
      <c r="EE58" s="75">
        <v>2146.56</v>
      </c>
      <c r="EF58" s="88">
        <v>2.5999999999999999E-2</v>
      </c>
      <c r="EH58" s="77">
        <v>1344.56</v>
      </c>
      <c r="EI58" s="75">
        <v>0.23199999999999998</v>
      </c>
      <c r="EJ58" s="75"/>
      <c r="EK58" s="75">
        <v>2171.5500000000002</v>
      </c>
      <c r="EL58" s="75">
        <v>0.54339999999999999</v>
      </c>
      <c r="EM58" s="75"/>
      <c r="EN58" s="75">
        <v>2149.5500000000002</v>
      </c>
      <c r="EO58" s="322">
        <v>0.41689999999999955</v>
      </c>
      <c r="EP58" s="75"/>
      <c r="EQ58" s="75">
        <v>1319.55</v>
      </c>
      <c r="ER58" s="75">
        <v>1301.8500000000001</v>
      </c>
      <c r="ES58" s="75"/>
      <c r="ET58" s="75">
        <v>1345.55</v>
      </c>
      <c r="EU58" s="100">
        <v>0.55000000000000027</v>
      </c>
      <c r="EV58" s="75">
        <f t="shared" si="1"/>
        <v>9.9999999999909051E-3</v>
      </c>
      <c r="EW58" s="75">
        <v>1335.55</v>
      </c>
      <c r="EX58" s="100">
        <v>7.9114999999999789</v>
      </c>
      <c r="EZ58" s="75">
        <v>330.56</v>
      </c>
      <c r="FA58" s="75">
        <v>69.95</v>
      </c>
      <c r="FB58" s="75">
        <v>38.1</v>
      </c>
      <c r="FD58" s="75">
        <v>100.56</v>
      </c>
      <c r="FE58" s="75">
        <v>11890</v>
      </c>
      <c r="FF58" s="75">
        <v>6440</v>
      </c>
      <c r="FH58" s="77">
        <v>10.050000000000001</v>
      </c>
      <c r="FI58" s="77">
        <v>0.50884599999999969</v>
      </c>
      <c r="FJ58" s="77">
        <v>1.4853549999999985E-3</v>
      </c>
      <c r="FL58" s="75">
        <v>779.56</v>
      </c>
      <c r="FM58" s="75">
        <v>0</v>
      </c>
      <c r="FN58" s="75">
        <v>0</v>
      </c>
      <c r="FP58" s="75">
        <v>37.78</v>
      </c>
      <c r="FQ58" s="75">
        <v>148.11000000000001</v>
      </c>
      <c r="FR58" s="75">
        <v>2688</v>
      </c>
      <c r="FS58" s="75">
        <v>37.770000000000003</v>
      </c>
      <c r="FT58" s="75">
        <v>460.75</v>
      </c>
      <c r="FU58" s="75">
        <v>8052</v>
      </c>
      <c r="FW58" s="75">
        <v>790.56</v>
      </c>
      <c r="FX58" s="89">
        <v>7.6999999999999999E-2</v>
      </c>
      <c r="FY58" s="89"/>
      <c r="FZ58" s="90">
        <v>785.56</v>
      </c>
      <c r="GA58" s="91">
        <v>6.0000000000000001E-3</v>
      </c>
      <c r="GB58" s="89"/>
      <c r="GC58" s="75">
        <v>7.55</v>
      </c>
      <c r="GD58" s="75">
        <v>0.02</v>
      </c>
      <c r="GE58" s="75">
        <v>4.3099999999999996</v>
      </c>
      <c r="GF58" s="89"/>
      <c r="GG58" s="89"/>
    </row>
    <row r="59" spans="1:189" x14ac:dyDescent="0.25">
      <c r="A59" s="132"/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R59" s="74">
        <v>1334.1</v>
      </c>
      <c r="S59" s="75">
        <v>6.0330000000000004</v>
      </c>
      <c r="T59" s="75">
        <v>6.0460000000000003</v>
      </c>
      <c r="U59" s="75">
        <v>6.0590000000000002</v>
      </c>
      <c r="V59" s="75">
        <v>6.0709999999999997</v>
      </c>
      <c r="W59" s="75">
        <v>6.0839999999999996</v>
      </c>
      <c r="X59" s="75">
        <v>6.0960000000000001</v>
      </c>
      <c r="Y59" s="75">
        <v>6.109</v>
      </c>
      <c r="Z59" s="75">
        <v>6.1219999999999999</v>
      </c>
      <c r="AA59" s="75">
        <v>6.1340000000000003</v>
      </c>
      <c r="AB59" s="75">
        <v>6.1470000000000002</v>
      </c>
      <c r="AD59" s="74">
        <v>1320.1</v>
      </c>
      <c r="AE59" s="75">
        <v>4.0949999999999998</v>
      </c>
      <c r="AF59" s="75">
        <v>4.1019999999999994</v>
      </c>
      <c r="AG59" s="75">
        <v>4.109</v>
      </c>
      <c r="AH59" s="75">
        <v>4.1159999999999997</v>
      </c>
      <c r="AI59" s="75">
        <v>4.1229999999999993</v>
      </c>
      <c r="AJ59" s="75">
        <v>4.13</v>
      </c>
      <c r="AK59" s="75">
        <v>4.1370000000000005</v>
      </c>
      <c r="AL59" s="75">
        <v>4.1449999999999996</v>
      </c>
      <c r="AM59" s="75">
        <v>4.1520000000000001</v>
      </c>
      <c r="AN59" s="75">
        <v>4.1589999999999998</v>
      </c>
      <c r="AP59" s="74">
        <v>2175.1</v>
      </c>
      <c r="AQ59" s="75">
        <v>5.5049999999999999</v>
      </c>
      <c r="AR59" s="75">
        <v>5.532</v>
      </c>
      <c r="AS59" s="75">
        <v>5.5589999999999993</v>
      </c>
      <c r="AT59" s="75">
        <v>5.5860000000000003</v>
      </c>
      <c r="AU59" s="75">
        <v>5.6120000000000001</v>
      </c>
      <c r="AV59" s="75">
        <v>5.6390000000000002</v>
      </c>
      <c r="AW59" s="75">
        <v>5.6660000000000004</v>
      </c>
      <c r="AX59" s="75">
        <v>5.6930000000000005</v>
      </c>
      <c r="AY59" s="75">
        <v>5.72</v>
      </c>
      <c r="AZ59" s="75">
        <v>5.7469999999999999</v>
      </c>
      <c r="BB59" s="74">
        <v>2151.1</v>
      </c>
      <c r="BC59" s="75">
        <v>1.0820000000000001</v>
      </c>
      <c r="BD59" s="75">
        <v>1.0879999999999999</v>
      </c>
      <c r="BE59" s="75">
        <v>1.093</v>
      </c>
      <c r="BF59" s="75">
        <v>1.0980000000000001</v>
      </c>
      <c r="BG59" s="75">
        <v>1.1039999999999999</v>
      </c>
      <c r="BH59" s="75">
        <v>1.109</v>
      </c>
      <c r="BI59" s="75">
        <v>1.115</v>
      </c>
      <c r="BJ59" s="75">
        <v>1.1200000000000001</v>
      </c>
      <c r="BK59" s="75">
        <v>1.1259999999999999</v>
      </c>
      <c r="BL59" s="75">
        <v>1.131</v>
      </c>
      <c r="BN59" s="74">
        <v>1349.1</v>
      </c>
      <c r="BO59" s="75">
        <v>2.012</v>
      </c>
      <c r="BP59" s="75">
        <v>2.0169999999999999</v>
      </c>
      <c r="BQ59" s="75">
        <v>2.0230000000000001</v>
      </c>
      <c r="BR59" s="75">
        <v>2.028</v>
      </c>
      <c r="BS59" s="75">
        <v>2.0329999999999999</v>
      </c>
      <c r="BT59" s="75">
        <v>2.0390000000000001</v>
      </c>
      <c r="BU59" s="75">
        <v>2.044</v>
      </c>
      <c r="BV59" s="75">
        <v>2.0489999999999999</v>
      </c>
      <c r="BW59" s="75">
        <v>2.0549999999999997</v>
      </c>
      <c r="BX59" s="75">
        <v>2.06</v>
      </c>
      <c r="CX59" s="85">
        <v>795.7</v>
      </c>
      <c r="CY59" s="86">
        <v>1.9890000000000001</v>
      </c>
      <c r="CZ59" s="86">
        <v>1.9950000000000001</v>
      </c>
      <c r="DA59" s="86">
        <v>2.0019999999999998</v>
      </c>
      <c r="DB59" s="86">
        <v>2.008</v>
      </c>
      <c r="DC59" s="86">
        <v>2.0150000000000001</v>
      </c>
      <c r="DD59" s="86">
        <v>2.0209999999999999</v>
      </c>
      <c r="DE59" s="86">
        <v>2.0270000000000001</v>
      </c>
      <c r="DF59" s="86">
        <v>2.0339999999999998</v>
      </c>
      <c r="DG59" s="86">
        <v>2.04</v>
      </c>
      <c r="DH59" s="86">
        <v>2.0470000000000002</v>
      </c>
      <c r="DJ59" s="81">
        <v>790.7</v>
      </c>
      <c r="DK59" s="87">
        <v>0.373</v>
      </c>
      <c r="DL59" s="87">
        <v>0.375</v>
      </c>
      <c r="DM59" s="87">
        <v>0.376</v>
      </c>
      <c r="DN59" s="87">
        <v>0.378</v>
      </c>
      <c r="DO59" s="87">
        <v>0.38</v>
      </c>
      <c r="DP59" s="87">
        <v>0.38100000000000001</v>
      </c>
      <c r="DQ59" s="87">
        <v>0.38300000000000001</v>
      </c>
      <c r="DR59" s="87">
        <v>0.38500000000000001</v>
      </c>
      <c r="DS59" s="87">
        <v>0.38600000000000001</v>
      </c>
      <c r="DT59" s="87">
        <v>0.38800000000000001</v>
      </c>
      <c r="DV59" s="77">
        <v>1329.57</v>
      </c>
      <c r="DW59" s="77">
        <v>1.6519999999999999</v>
      </c>
      <c r="DY59" s="77">
        <v>1315.57</v>
      </c>
      <c r="DZ59" s="77">
        <v>1.6319999999999997</v>
      </c>
      <c r="EB59" s="77">
        <v>2170.5700000000002</v>
      </c>
      <c r="EC59" s="75">
        <v>0.11800000000000001</v>
      </c>
      <c r="EE59" s="75">
        <v>2146.5700000000002</v>
      </c>
      <c r="EF59" s="88">
        <v>2.7E-2</v>
      </c>
      <c r="EH59" s="77">
        <v>1344.57</v>
      </c>
      <c r="EI59" s="75">
        <v>0.23399999999999999</v>
      </c>
      <c r="EJ59" s="75"/>
      <c r="EK59" s="75">
        <v>2171.56</v>
      </c>
      <c r="EL59" s="75">
        <v>0.55327999999999999</v>
      </c>
      <c r="EM59" s="75"/>
      <c r="EN59" s="75">
        <v>2149.56</v>
      </c>
      <c r="EO59" s="322">
        <v>0.42447999999999952</v>
      </c>
      <c r="EP59" s="75"/>
      <c r="EQ59" s="75">
        <v>1319.56</v>
      </c>
      <c r="ER59" s="75">
        <v>1325.5200000000002</v>
      </c>
      <c r="ES59" s="75"/>
      <c r="ET59" s="75">
        <v>1345.56</v>
      </c>
      <c r="EU59" s="100">
        <v>0.56000000000000028</v>
      </c>
      <c r="EV59" s="75">
        <f t="shared" si="1"/>
        <v>9.9999999999909051E-3</v>
      </c>
      <c r="EW59" s="75">
        <v>1335.56</v>
      </c>
      <c r="EX59" s="100">
        <v>7.9249999999999785</v>
      </c>
      <c r="EZ59" s="75">
        <v>330.57</v>
      </c>
      <c r="FA59" s="75">
        <v>69.98</v>
      </c>
      <c r="FB59" s="75">
        <v>38.799999999999997</v>
      </c>
      <c r="FD59" s="75">
        <v>100.57</v>
      </c>
      <c r="FE59" s="75">
        <v>11955</v>
      </c>
      <c r="FF59" s="75">
        <v>6555</v>
      </c>
      <c r="FH59" s="77">
        <v>10.06</v>
      </c>
      <c r="FI59" s="77">
        <v>0.52531919999999965</v>
      </c>
      <c r="FJ59" s="77">
        <v>1.5691859999999985E-3</v>
      </c>
      <c r="FL59" s="75">
        <v>779.57</v>
      </c>
      <c r="FM59" s="75">
        <v>0</v>
      </c>
      <c r="FN59" s="75">
        <v>0</v>
      </c>
      <c r="FP59" s="75">
        <v>37.79</v>
      </c>
      <c r="FQ59" s="75">
        <v>148.38</v>
      </c>
      <c r="FR59" s="75">
        <v>2692</v>
      </c>
      <c r="FS59" s="75">
        <v>37.78</v>
      </c>
      <c r="FT59" s="75">
        <v>461.47</v>
      </c>
      <c r="FU59" s="75">
        <v>8063</v>
      </c>
      <c r="FW59" s="75">
        <v>790.57</v>
      </c>
      <c r="FX59" s="89">
        <v>7.9000000000000001E-2</v>
      </c>
      <c r="FY59" s="89"/>
      <c r="FZ59" s="90">
        <v>785.57</v>
      </c>
      <c r="GA59" s="91">
        <v>6.0000000000000001E-3</v>
      </c>
      <c r="GB59" s="89"/>
      <c r="GC59" s="75">
        <v>7.56</v>
      </c>
      <c r="GD59" s="75">
        <v>0.02</v>
      </c>
      <c r="GE59" s="75">
        <v>4.3499999999999996</v>
      </c>
      <c r="GF59" s="89"/>
      <c r="GG59" s="89"/>
    </row>
    <row r="60" spans="1:189" x14ac:dyDescent="0.25">
      <c r="A60" s="132"/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R60" s="74">
        <v>1334.2</v>
      </c>
      <c r="S60" s="75">
        <v>6.16</v>
      </c>
      <c r="T60" s="75">
        <v>6.1719999999999997</v>
      </c>
      <c r="U60" s="75">
        <v>6.1849999999999996</v>
      </c>
      <c r="V60" s="75">
        <v>6.1970000000000001</v>
      </c>
      <c r="W60" s="75">
        <v>6.21</v>
      </c>
      <c r="X60" s="75">
        <v>6.2229999999999999</v>
      </c>
      <c r="Y60" s="75">
        <v>6.2350000000000003</v>
      </c>
      <c r="Z60" s="75">
        <v>6.2480000000000002</v>
      </c>
      <c r="AA60" s="75">
        <v>6.26</v>
      </c>
      <c r="AB60" s="75">
        <v>6.2729999999999997</v>
      </c>
      <c r="AD60" s="74">
        <v>1320.2</v>
      </c>
      <c r="AE60" s="75">
        <v>4.1660000000000004</v>
      </c>
      <c r="AF60" s="75">
        <v>4.1729999999999992</v>
      </c>
      <c r="AG60" s="75">
        <v>4.18</v>
      </c>
      <c r="AH60" s="75">
        <v>4.1869999999999994</v>
      </c>
      <c r="AI60" s="75">
        <v>4.1939999999999991</v>
      </c>
      <c r="AJ60" s="75">
        <v>4.2009999999999996</v>
      </c>
      <c r="AK60" s="75">
        <v>4.2080000000000002</v>
      </c>
      <c r="AL60" s="75">
        <v>4.2149999999999999</v>
      </c>
      <c r="AM60" s="75">
        <v>4.2229999999999999</v>
      </c>
      <c r="AN60" s="75">
        <v>4.2299999999999995</v>
      </c>
      <c r="AP60" s="74">
        <v>2175.1999999999998</v>
      </c>
      <c r="AQ60" s="75">
        <v>5.774</v>
      </c>
      <c r="AR60" s="75">
        <v>5.8010000000000002</v>
      </c>
      <c r="AS60" s="75">
        <v>5.8279999999999994</v>
      </c>
      <c r="AT60" s="75">
        <v>5.8550000000000004</v>
      </c>
      <c r="AU60" s="75">
        <v>5.8819999999999997</v>
      </c>
      <c r="AV60" s="75">
        <v>5.9090000000000007</v>
      </c>
      <c r="AW60" s="75">
        <v>5.9359999999999999</v>
      </c>
      <c r="AX60" s="75">
        <v>5.9620000000000006</v>
      </c>
      <c r="AY60" s="75">
        <v>5.9889999999999999</v>
      </c>
      <c r="AZ60" s="75">
        <v>6.016</v>
      </c>
      <c r="BB60" s="74">
        <v>2151.1999999999998</v>
      </c>
      <c r="BC60" s="75">
        <v>1.1359999999999999</v>
      </c>
      <c r="BD60" s="75">
        <v>1.1419999999999999</v>
      </c>
      <c r="BE60" s="75">
        <v>1.147</v>
      </c>
      <c r="BF60" s="75">
        <v>1.153</v>
      </c>
      <c r="BG60" s="75">
        <v>1.1579999999999999</v>
      </c>
      <c r="BH60" s="75">
        <v>1.1639999999999999</v>
      </c>
      <c r="BI60" s="75">
        <v>1.169</v>
      </c>
      <c r="BJ60" s="75">
        <v>1.175</v>
      </c>
      <c r="BK60" s="75">
        <v>1.18</v>
      </c>
      <c r="BL60" s="75">
        <v>1.1850000000000001</v>
      </c>
      <c r="BN60" s="74">
        <v>1349.2</v>
      </c>
      <c r="BO60" s="75">
        <v>2.0649999999999999</v>
      </c>
      <c r="BP60" s="75">
        <v>2.0709999999999997</v>
      </c>
      <c r="BQ60" s="75">
        <v>2.0760000000000001</v>
      </c>
      <c r="BR60" s="75">
        <v>2.0819999999999999</v>
      </c>
      <c r="BS60" s="75">
        <v>2.0869999999999997</v>
      </c>
      <c r="BT60" s="75">
        <v>2.0920000000000001</v>
      </c>
      <c r="BU60" s="75">
        <v>2.0979999999999999</v>
      </c>
      <c r="BV60" s="75">
        <v>2.1029999999999998</v>
      </c>
      <c r="BW60" s="75">
        <v>2.1079999999999997</v>
      </c>
      <c r="BX60" s="75">
        <v>2.1139999999999999</v>
      </c>
      <c r="CX60" s="85">
        <v>795.8</v>
      </c>
      <c r="CY60" s="86">
        <v>2.0529999999999999</v>
      </c>
      <c r="CZ60" s="86">
        <v>2.06</v>
      </c>
      <c r="DA60" s="86">
        <v>2.0670000000000002</v>
      </c>
      <c r="DB60" s="86">
        <v>2.073</v>
      </c>
      <c r="DC60" s="86">
        <v>2.08</v>
      </c>
      <c r="DD60" s="86">
        <v>2.0859999999999999</v>
      </c>
      <c r="DE60" s="86">
        <v>2.093</v>
      </c>
      <c r="DF60" s="86">
        <v>2.0990000000000002</v>
      </c>
      <c r="DG60" s="86">
        <v>2.1059999999999999</v>
      </c>
      <c r="DH60" s="86">
        <v>2.113</v>
      </c>
      <c r="DJ60" s="81">
        <v>790.8</v>
      </c>
      <c r="DK60" s="87">
        <v>0.39</v>
      </c>
      <c r="DL60" s="87">
        <v>0.39100000000000001</v>
      </c>
      <c r="DM60" s="87">
        <v>0.39300000000000002</v>
      </c>
      <c r="DN60" s="87">
        <v>0.39500000000000002</v>
      </c>
      <c r="DO60" s="87">
        <v>0.39600000000000002</v>
      </c>
      <c r="DP60" s="87">
        <v>0.39800000000000002</v>
      </c>
      <c r="DQ60" s="87">
        <v>0.4</v>
      </c>
      <c r="DR60" s="87">
        <v>0.40200000000000002</v>
      </c>
      <c r="DS60" s="87">
        <v>0.40300000000000002</v>
      </c>
      <c r="DT60" s="87">
        <v>0.40500000000000003</v>
      </c>
      <c r="DV60" s="77">
        <v>1329.58</v>
      </c>
      <c r="DW60" s="77">
        <v>1.6579999999999999</v>
      </c>
      <c r="DY60" s="77">
        <v>1315.58</v>
      </c>
      <c r="DZ60" s="77">
        <v>1.6359999999999997</v>
      </c>
      <c r="EB60" s="77">
        <v>2170.58</v>
      </c>
      <c r="EC60" s="75">
        <v>0.12000000000000001</v>
      </c>
      <c r="EE60" s="75">
        <v>2146.58</v>
      </c>
      <c r="EF60" s="88">
        <v>2.7E-2</v>
      </c>
      <c r="EH60" s="77">
        <v>1344.58</v>
      </c>
      <c r="EI60" s="75">
        <v>0.23699999999999999</v>
      </c>
      <c r="EJ60" s="75"/>
      <c r="EK60" s="75">
        <v>2171.5700000000002</v>
      </c>
      <c r="EL60" s="75">
        <v>0.56315999999999999</v>
      </c>
      <c r="EM60" s="75"/>
      <c r="EN60" s="75">
        <v>2149.5700000000002</v>
      </c>
      <c r="EO60" s="322">
        <v>0.4320599999999995</v>
      </c>
      <c r="EP60" s="75"/>
      <c r="EQ60" s="75">
        <v>1319.57</v>
      </c>
      <c r="ER60" s="75">
        <v>1349.1900000000003</v>
      </c>
      <c r="ES60" s="75"/>
      <c r="ET60" s="75">
        <v>1345.57</v>
      </c>
      <c r="EU60" s="100">
        <v>0.57000000000000028</v>
      </c>
      <c r="EV60" s="75">
        <f t="shared" si="1"/>
        <v>9.9999999999909051E-3</v>
      </c>
      <c r="EW60" s="75">
        <v>1335.57</v>
      </c>
      <c r="EX60" s="100">
        <v>7.9384999999999781</v>
      </c>
      <c r="EZ60" s="75">
        <v>330.58</v>
      </c>
      <c r="FA60" s="75">
        <v>70</v>
      </c>
      <c r="FB60" s="75">
        <v>39.5</v>
      </c>
      <c r="FD60" s="75">
        <v>100.58</v>
      </c>
      <c r="FE60" s="75">
        <v>12020</v>
      </c>
      <c r="FF60" s="75">
        <v>6670</v>
      </c>
      <c r="FH60" s="77">
        <v>10.07</v>
      </c>
      <c r="FI60" s="77">
        <v>0.54179239999999962</v>
      </c>
      <c r="FJ60" s="77">
        <v>1.6530169999999979E-3</v>
      </c>
      <c r="FL60" s="75">
        <v>779.58</v>
      </c>
      <c r="FM60" s="75">
        <v>0</v>
      </c>
      <c r="FN60" s="75">
        <v>0</v>
      </c>
      <c r="FP60" s="75">
        <v>37.799999999999997</v>
      </c>
      <c r="FQ60" s="75">
        <v>148.66</v>
      </c>
      <c r="FR60" s="75">
        <v>2696</v>
      </c>
      <c r="FS60" s="75">
        <v>37.79</v>
      </c>
      <c r="FT60" s="75">
        <v>462.2</v>
      </c>
      <c r="FU60" s="75">
        <v>8074</v>
      </c>
      <c r="FW60" s="75">
        <v>790.58</v>
      </c>
      <c r="FX60" s="89">
        <v>0.08</v>
      </c>
      <c r="FY60" s="89"/>
      <c r="FZ60" s="90">
        <v>785.58</v>
      </c>
      <c r="GA60" s="91">
        <v>6.0000000000000001E-3</v>
      </c>
      <c r="GB60" s="89"/>
      <c r="GC60" s="75">
        <v>7.57</v>
      </c>
      <c r="GD60" s="75">
        <v>0.02</v>
      </c>
      <c r="GE60" s="75">
        <v>4.38</v>
      </c>
      <c r="GF60" s="89"/>
      <c r="GG60" s="89"/>
    </row>
    <row r="61" spans="1:189" x14ac:dyDescent="0.25">
      <c r="A61" s="132"/>
      <c r="B61" s="132"/>
      <c r="C61" s="132"/>
      <c r="D61" s="132"/>
      <c r="E61" s="132"/>
      <c r="F61" s="132"/>
      <c r="G61" s="132"/>
      <c r="H61" s="132"/>
      <c r="I61" s="132"/>
      <c r="J61" s="132"/>
      <c r="K61" s="132"/>
      <c r="R61" s="74">
        <v>1334.3</v>
      </c>
      <c r="S61" s="75">
        <v>6.2859999999999996</v>
      </c>
      <c r="T61" s="75">
        <v>6.298</v>
      </c>
      <c r="U61" s="75">
        <v>6.3109999999999999</v>
      </c>
      <c r="V61" s="75">
        <v>6.3239999999999998</v>
      </c>
      <c r="W61" s="75">
        <v>6.3360000000000003</v>
      </c>
      <c r="X61" s="75">
        <v>6.3490000000000002</v>
      </c>
      <c r="Y61" s="75">
        <v>6.3609999999999998</v>
      </c>
      <c r="Z61" s="75">
        <v>6.3739999999999997</v>
      </c>
      <c r="AA61" s="75">
        <v>6.3869999999999996</v>
      </c>
      <c r="AB61" s="75">
        <v>6.399</v>
      </c>
      <c r="AD61" s="74">
        <v>1320.3</v>
      </c>
      <c r="AE61" s="75">
        <v>4.2370000000000001</v>
      </c>
      <c r="AF61" s="75">
        <v>4.2439999999999989</v>
      </c>
      <c r="AG61" s="75">
        <v>4.2509999999999994</v>
      </c>
      <c r="AH61" s="75">
        <v>4.2579999999999991</v>
      </c>
      <c r="AI61" s="75">
        <v>4.2649999999999988</v>
      </c>
      <c r="AJ61" s="75">
        <v>4.2719999999999994</v>
      </c>
      <c r="AK61" s="75">
        <v>4.2789999999999999</v>
      </c>
      <c r="AL61" s="75">
        <v>4.2859999999999996</v>
      </c>
      <c r="AM61" s="75">
        <v>4.2930000000000001</v>
      </c>
      <c r="AN61" s="75">
        <v>4.3009999999999993</v>
      </c>
      <c r="AP61" s="74">
        <v>2175.3000000000002</v>
      </c>
      <c r="AQ61" s="75">
        <v>6.0430000000000001</v>
      </c>
      <c r="AR61" s="75">
        <v>6.07</v>
      </c>
      <c r="AS61" s="75">
        <v>6.0969999999999995</v>
      </c>
      <c r="AT61" s="75">
        <v>6.1240000000000006</v>
      </c>
      <c r="AU61" s="75">
        <v>6.1509999999999998</v>
      </c>
      <c r="AV61" s="75">
        <v>6.1780000000000008</v>
      </c>
      <c r="AW61" s="75">
        <v>6.2050000000000001</v>
      </c>
      <c r="AX61" s="75">
        <v>6.2320000000000011</v>
      </c>
      <c r="AY61" s="75">
        <v>6.2590000000000003</v>
      </c>
      <c r="AZ61" s="75">
        <v>6.2859999999999996</v>
      </c>
      <c r="BB61" s="74">
        <v>2151.3000000000002</v>
      </c>
      <c r="BC61" s="75">
        <v>1.1910000000000001</v>
      </c>
      <c r="BD61" s="75">
        <v>1.196</v>
      </c>
      <c r="BE61" s="75">
        <v>1.202</v>
      </c>
      <c r="BF61" s="75">
        <v>1.2070000000000001</v>
      </c>
      <c r="BG61" s="75">
        <v>1.2129999999999999</v>
      </c>
      <c r="BH61" s="75">
        <v>1.218</v>
      </c>
      <c r="BI61" s="75">
        <v>1.2230000000000001</v>
      </c>
      <c r="BJ61" s="75">
        <v>1.2290000000000001</v>
      </c>
      <c r="BK61" s="75">
        <v>1.234</v>
      </c>
      <c r="BL61" s="75">
        <v>1.24</v>
      </c>
      <c r="BN61" s="74">
        <v>1349.3</v>
      </c>
      <c r="BO61" s="75">
        <v>2.1190000000000002</v>
      </c>
      <c r="BP61" s="75">
        <v>2.1239999999999997</v>
      </c>
      <c r="BQ61" s="75">
        <v>2.13</v>
      </c>
      <c r="BR61" s="75">
        <v>2.1349999999999998</v>
      </c>
      <c r="BS61" s="75">
        <v>2.1399999999999997</v>
      </c>
      <c r="BT61" s="75">
        <v>2.1459999999999999</v>
      </c>
      <c r="BU61" s="75">
        <v>2.1509999999999998</v>
      </c>
      <c r="BV61" s="75">
        <v>2.1559999999999997</v>
      </c>
      <c r="BW61" s="75">
        <v>2.1619999999999995</v>
      </c>
      <c r="BX61" s="75">
        <v>2.1669999999999998</v>
      </c>
      <c r="CX61" s="85">
        <v>795.9</v>
      </c>
      <c r="CY61" s="86">
        <v>2.1190000000000002</v>
      </c>
      <c r="CZ61" s="86">
        <v>2.1259999999999999</v>
      </c>
      <c r="DA61" s="86">
        <v>2.133</v>
      </c>
      <c r="DB61" s="86">
        <v>2.1389999999999998</v>
      </c>
      <c r="DC61" s="86">
        <v>2.1459999999999999</v>
      </c>
      <c r="DD61" s="86">
        <v>2.153</v>
      </c>
      <c r="DE61" s="86">
        <v>2.16</v>
      </c>
      <c r="DF61" s="86">
        <v>2.1659999999999999</v>
      </c>
      <c r="DG61" s="86">
        <v>2.173</v>
      </c>
      <c r="DH61" s="86">
        <v>2.1800000000000002</v>
      </c>
      <c r="DJ61" s="81">
        <v>790.9</v>
      </c>
      <c r="DK61" s="87">
        <v>0.40699999999999997</v>
      </c>
      <c r="DL61" s="87">
        <v>0.40899999999999997</v>
      </c>
      <c r="DM61" s="87">
        <v>0.41</v>
      </c>
      <c r="DN61" s="87">
        <v>0.41199999999999998</v>
      </c>
      <c r="DO61" s="87">
        <v>0.41399999999999998</v>
      </c>
      <c r="DP61" s="87">
        <v>0.41599999999999998</v>
      </c>
      <c r="DQ61" s="87">
        <v>0.41799999999999998</v>
      </c>
      <c r="DR61" s="87">
        <v>0.41899999999999998</v>
      </c>
      <c r="DS61" s="87">
        <v>0.42099999999999999</v>
      </c>
      <c r="DT61" s="87">
        <v>0.42299999999999999</v>
      </c>
      <c r="DV61" s="77">
        <v>1329.59</v>
      </c>
      <c r="DW61" s="77">
        <v>1.665</v>
      </c>
      <c r="DY61" s="77">
        <v>1315.59</v>
      </c>
      <c r="DZ61" s="77">
        <v>1.6409999999999996</v>
      </c>
      <c r="EB61" s="77">
        <v>2170.59</v>
      </c>
      <c r="EC61" s="75">
        <v>0.12200000000000001</v>
      </c>
      <c r="EE61" s="75">
        <v>2146.59</v>
      </c>
      <c r="EF61" s="88">
        <v>2.8000000000000001E-2</v>
      </c>
      <c r="EH61" s="77">
        <v>1344.59</v>
      </c>
      <c r="EI61" s="75">
        <v>0.23899999999999996</v>
      </c>
      <c r="EJ61" s="75"/>
      <c r="EK61" s="75">
        <v>2171.58</v>
      </c>
      <c r="EL61" s="75">
        <v>0.57303999999999999</v>
      </c>
      <c r="EM61" s="75"/>
      <c r="EN61" s="75">
        <v>2149.58</v>
      </c>
      <c r="EO61" s="322">
        <v>0.43963999999999948</v>
      </c>
      <c r="EP61" s="75"/>
      <c r="EQ61" s="75">
        <v>1319.58</v>
      </c>
      <c r="ER61" s="75">
        <v>1372.8600000000004</v>
      </c>
      <c r="ES61" s="75"/>
      <c r="ET61" s="75">
        <v>1345.58</v>
      </c>
      <c r="EU61" s="100">
        <v>0.58000000000000029</v>
      </c>
      <c r="EV61" s="75">
        <f t="shared" si="1"/>
        <v>9.9999999999909051E-3</v>
      </c>
      <c r="EW61" s="75">
        <v>1335.58</v>
      </c>
      <c r="EX61" s="100">
        <v>7.9519999999999778</v>
      </c>
      <c r="EZ61" s="75">
        <v>330.59</v>
      </c>
      <c r="FA61" s="75">
        <v>70.03</v>
      </c>
      <c r="FB61" s="75">
        <v>40.199999999999996</v>
      </c>
      <c r="FD61" s="75">
        <v>100.59</v>
      </c>
      <c r="FE61" s="75">
        <v>12085</v>
      </c>
      <c r="FF61" s="75">
        <v>6785</v>
      </c>
      <c r="FH61" s="77">
        <v>10.08</v>
      </c>
      <c r="FI61" s="77">
        <v>0.55826559999999947</v>
      </c>
      <c r="FJ61" s="77">
        <v>1.7368479999999979E-3</v>
      </c>
      <c r="FL61" s="75">
        <v>779.59</v>
      </c>
      <c r="FM61" s="75">
        <v>0</v>
      </c>
      <c r="FN61" s="75">
        <v>0</v>
      </c>
      <c r="FP61" s="75">
        <v>37.81</v>
      </c>
      <c r="FQ61" s="75">
        <v>148.93</v>
      </c>
      <c r="FR61" s="75">
        <v>2700</v>
      </c>
      <c r="FS61" s="75">
        <v>37.799999999999997</v>
      </c>
      <c r="FT61" s="75">
        <v>462.92</v>
      </c>
      <c r="FU61" s="75">
        <v>8084</v>
      </c>
      <c r="FW61" s="75">
        <v>790.59</v>
      </c>
      <c r="FX61" s="89">
        <v>8.2000000000000003E-2</v>
      </c>
      <c r="FY61" s="89"/>
      <c r="FZ61" s="90">
        <v>785.59</v>
      </c>
      <c r="GA61" s="91">
        <v>6.0000000000000001E-3</v>
      </c>
      <c r="GB61" s="89"/>
      <c r="GC61" s="75">
        <v>7.58</v>
      </c>
      <c r="GD61" s="75">
        <v>0.02</v>
      </c>
      <c r="GE61" s="75">
        <v>4.41</v>
      </c>
      <c r="GF61" s="89"/>
      <c r="GG61" s="89"/>
    </row>
    <row r="62" spans="1:189" x14ac:dyDescent="0.25">
      <c r="A62" s="132"/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R62" s="74">
        <v>1334.4</v>
      </c>
      <c r="S62" s="75">
        <v>6.4119999999999999</v>
      </c>
      <c r="T62" s="75">
        <v>6.4240000000000004</v>
      </c>
      <c r="U62" s="75">
        <v>6.4370000000000003</v>
      </c>
      <c r="V62" s="75">
        <v>6.45</v>
      </c>
      <c r="W62" s="75">
        <v>6.4619999999999997</v>
      </c>
      <c r="X62" s="75">
        <v>6.4749999999999996</v>
      </c>
      <c r="Y62" s="75">
        <v>6.4880000000000004</v>
      </c>
      <c r="Z62" s="75">
        <v>6.5</v>
      </c>
      <c r="AA62" s="75">
        <v>6.5129999999999999</v>
      </c>
      <c r="AB62" s="75">
        <v>6.5250000000000004</v>
      </c>
      <c r="AD62" s="74">
        <v>1320.4</v>
      </c>
      <c r="AE62" s="75">
        <v>4.3079999999999998</v>
      </c>
      <c r="AF62" s="75">
        <v>4.3149999999999986</v>
      </c>
      <c r="AG62" s="75">
        <v>4.3219999999999992</v>
      </c>
      <c r="AH62" s="75">
        <v>4.3289999999999988</v>
      </c>
      <c r="AI62" s="75">
        <v>4.3359999999999985</v>
      </c>
      <c r="AJ62" s="75">
        <v>4.3429999999999991</v>
      </c>
      <c r="AK62" s="75">
        <v>4.3499999999999996</v>
      </c>
      <c r="AL62" s="75">
        <v>4.3569999999999993</v>
      </c>
      <c r="AM62" s="75">
        <v>4.3639999999999999</v>
      </c>
      <c r="AN62" s="75">
        <v>4.3709999999999996</v>
      </c>
      <c r="AP62" s="74">
        <v>2175.4</v>
      </c>
      <c r="AQ62" s="75">
        <v>6.3120000000000003</v>
      </c>
      <c r="AR62" s="75">
        <v>6.3390000000000004</v>
      </c>
      <c r="AS62" s="75">
        <v>6.3659999999999997</v>
      </c>
      <c r="AT62" s="75">
        <v>6.3930000000000007</v>
      </c>
      <c r="AU62" s="75">
        <v>6.42</v>
      </c>
      <c r="AV62" s="75">
        <v>6.447000000000001</v>
      </c>
      <c r="AW62" s="75">
        <v>6.4740000000000002</v>
      </c>
      <c r="AX62" s="75">
        <v>6.5010000000000012</v>
      </c>
      <c r="AY62" s="75">
        <v>6.5280000000000005</v>
      </c>
      <c r="AZ62" s="75">
        <v>6.5549999999999997</v>
      </c>
      <c r="BB62" s="74">
        <v>2151.4</v>
      </c>
      <c r="BC62" s="75">
        <v>1.2450000000000001</v>
      </c>
      <c r="BD62" s="75">
        <v>1.2509999999999999</v>
      </c>
      <c r="BE62" s="75">
        <v>1.256</v>
      </c>
      <c r="BF62" s="75">
        <v>1.2610000000000001</v>
      </c>
      <c r="BG62" s="75">
        <v>1.2669999999999999</v>
      </c>
      <c r="BH62" s="75">
        <v>1.272</v>
      </c>
      <c r="BI62" s="75">
        <v>1.278</v>
      </c>
      <c r="BJ62" s="75">
        <v>1.2830000000000001</v>
      </c>
      <c r="BK62" s="75">
        <v>1.2889999999999999</v>
      </c>
      <c r="BL62" s="75">
        <v>1.294</v>
      </c>
      <c r="BN62" s="74">
        <v>1349.4</v>
      </c>
      <c r="BO62" s="75">
        <v>2.1720000000000002</v>
      </c>
      <c r="BP62" s="75">
        <v>2.1779999999999995</v>
      </c>
      <c r="BQ62" s="75">
        <v>2.1829999999999998</v>
      </c>
      <c r="BR62" s="75">
        <v>2.1879999999999997</v>
      </c>
      <c r="BS62" s="75">
        <v>2.1939999999999995</v>
      </c>
      <c r="BT62" s="75">
        <v>2.1989999999999998</v>
      </c>
      <c r="BU62" s="75">
        <v>2.2039999999999997</v>
      </c>
      <c r="BV62" s="75">
        <v>2.2099999999999995</v>
      </c>
      <c r="BW62" s="75">
        <v>2.2149999999999994</v>
      </c>
      <c r="BX62" s="75">
        <v>2.2199999999999998</v>
      </c>
      <c r="CX62" s="85">
        <v>796</v>
      </c>
      <c r="CY62" s="86">
        <v>2.1869999999999998</v>
      </c>
      <c r="CZ62" s="86">
        <v>2.1930000000000001</v>
      </c>
      <c r="DA62" s="86">
        <v>2.2000000000000002</v>
      </c>
      <c r="DB62" s="86">
        <v>2.2069999999999999</v>
      </c>
      <c r="DC62" s="86">
        <v>2.214</v>
      </c>
      <c r="DD62" s="86">
        <v>2.2210000000000001</v>
      </c>
      <c r="DE62" s="86">
        <v>2.2269999999999999</v>
      </c>
      <c r="DF62" s="86">
        <v>2.234</v>
      </c>
      <c r="DG62" s="86">
        <v>2.2410000000000001</v>
      </c>
      <c r="DH62" s="86">
        <v>2.2480000000000002</v>
      </c>
      <c r="DJ62" s="81">
        <v>791</v>
      </c>
      <c r="DK62" s="87">
        <v>0.42499999999999999</v>
      </c>
      <c r="DL62" s="87">
        <v>0.42699999999999999</v>
      </c>
      <c r="DM62" s="87">
        <v>0.42899999999999999</v>
      </c>
      <c r="DN62" s="87">
        <v>0.43</v>
      </c>
      <c r="DO62" s="87">
        <v>0.432</v>
      </c>
      <c r="DP62" s="87">
        <v>0.434</v>
      </c>
      <c r="DQ62" s="87">
        <v>0.436</v>
      </c>
      <c r="DR62" s="87">
        <v>0.438</v>
      </c>
      <c r="DS62" s="87">
        <v>0.44</v>
      </c>
      <c r="DT62" s="87">
        <v>0.442</v>
      </c>
      <c r="DV62" s="77">
        <v>1329.6</v>
      </c>
      <c r="DW62" s="77">
        <v>1.6719999999999999</v>
      </c>
      <c r="DY62" s="77">
        <v>1315.6</v>
      </c>
      <c r="DZ62" s="77">
        <v>1.645</v>
      </c>
      <c r="EB62" s="77">
        <v>2170.6</v>
      </c>
      <c r="EC62" s="75">
        <v>0.124</v>
      </c>
      <c r="EE62" s="75">
        <v>2146.6</v>
      </c>
      <c r="EF62" s="88">
        <v>2.8000000000000001E-2</v>
      </c>
      <c r="EH62" s="77">
        <v>1344.6</v>
      </c>
      <c r="EI62" s="75">
        <v>0.24199999999999999</v>
      </c>
      <c r="EJ62" s="75"/>
      <c r="EK62" s="75">
        <v>2171.59</v>
      </c>
      <c r="EL62" s="75">
        <v>0.58291999999999999</v>
      </c>
      <c r="EM62" s="75"/>
      <c r="EN62" s="75">
        <v>2149.59</v>
      </c>
      <c r="EO62" s="322">
        <v>0.44721999999999945</v>
      </c>
      <c r="EP62" s="75"/>
      <c r="EQ62" s="75">
        <v>1319.59</v>
      </c>
      <c r="ER62" s="75">
        <v>1396.5300000000004</v>
      </c>
      <c r="ES62" s="75"/>
      <c r="ET62" s="75">
        <v>1345.59</v>
      </c>
      <c r="EU62" s="100">
        <v>0.5900000000000003</v>
      </c>
      <c r="EV62" s="75">
        <f t="shared" si="1"/>
        <v>9.9999999999909051E-3</v>
      </c>
      <c r="EW62" s="75">
        <v>1335.59</v>
      </c>
      <c r="EX62" s="100">
        <v>7.9654999999999774</v>
      </c>
      <c r="EZ62" s="75">
        <v>330.6</v>
      </c>
      <c r="FA62" s="75">
        <v>70.05</v>
      </c>
      <c r="FB62" s="75">
        <v>40.9</v>
      </c>
      <c r="FD62" s="75">
        <v>100.6</v>
      </c>
      <c r="FE62" s="75">
        <v>12150</v>
      </c>
      <c r="FF62" s="75">
        <v>6900</v>
      </c>
      <c r="FH62" s="77">
        <v>10.09</v>
      </c>
      <c r="FI62" s="77">
        <v>0.57473879999999944</v>
      </c>
      <c r="FJ62" s="77">
        <v>1.8206789999999974E-3</v>
      </c>
      <c r="FL62" s="92">
        <v>779.6</v>
      </c>
      <c r="FM62" s="75">
        <v>0</v>
      </c>
      <c r="FN62" s="75">
        <v>0</v>
      </c>
      <c r="FP62" s="75">
        <v>37.82</v>
      </c>
      <c r="FQ62" s="75">
        <v>149.21</v>
      </c>
      <c r="FR62" s="75">
        <v>2704</v>
      </c>
      <c r="FS62" s="75">
        <v>37.81</v>
      </c>
      <c r="FT62" s="75">
        <v>463.65</v>
      </c>
      <c r="FU62" s="75">
        <v>8095</v>
      </c>
      <c r="FW62" s="75">
        <v>790.6</v>
      </c>
      <c r="FX62" s="89">
        <v>8.4000000000000005E-2</v>
      </c>
      <c r="FY62" s="89"/>
      <c r="FZ62" s="90">
        <v>785.6</v>
      </c>
      <c r="GA62" s="91">
        <v>6.0000000000000001E-3</v>
      </c>
      <c r="GB62" s="89"/>
      <c r="GC62" s="75">
        <v>7.59</v>
      </c>
      <c r="GD62" s="75">
        <v>0.02</v>
      </c>
      <c r="GE62" s="75">
        <v>4.45</v>
      </c>
      <c r="GF62" s="89"/>
      <c r="GG62" s="89"/>
    </row>
    <row r="63" spans="1:189" x14ac:dyDescent="0.25">
      <c r="A63" s="132"/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R63" s="74">
        <v>1334.5</v>
      </c>
      <c r="S63" s="75">
        <v>6.5380000000000003</v>
      </c>
      <c r="T63" s="75">
        <v>6.5510000000000002</v>
      </c>
      <c r="U63" s="75">
        <v>6.5629999999999997</v>
      </c>
      <c r="V63" s="75">
        <v>6.5759999999999996</v>
      </c>
      <c r="W63" s="75">
        <v>5.5880000000000001</v>
      </c>
      <c r="X63" s="75">
        <v>6.601</v>
      </c>
      <c r="Y63" s="75">
        <v>6.6139999999999999</v>
      </c>
      <c r="Z63" s="75">
        <v>6.6260000000000003</v>
      </c>
      <c r="AA63" s="75">
        <v>6.6390000000000002</v>
      </c>
      <c r="AB63" s="75">
        <v>6.6520000000000001</v>
      </c>
      <c r="AD63" s="74">
        <v>1320.49999999999</v>
      </c>
      <c r="AE63" s="75">
        <v>4.3789999999999996</v>
      </c>
      <c r="AF63" s="75">
        <v>4.3859999999999983</v>
      </c>
      <c r="AG63" s="75">
        <v>4.3929999999999989</v>
      </c>
      <c r="AH63" s="75">
        <v>4.3999999999999986</v>
      </c>
      <c r="AI63" s="75">
        <v>4.4069999999999983</v>
      </c>
      <c r="AJ63" s="75">
        <v>4.4139999999999988</v>
      </c>
      <c r="AK63" s="75">
        <v>4.4209999999999994</v>
      </c>
      <c r="AL63" s="75">
        <v>4.427999999999999</v>
      </c>
      <c r="AM63" s="75">
        <v>4.4349999999999996</v>
      </c>
      <c r="AN63" s="75">
        <v>4.4419999999999993</v>
      </c>
      <c r="AP63" s="74">
        <v>2175.5</v>
      </c>
      <c r="AQ63" s="75">
        <v>6.5819999999999999</v>
      </c>
      <c r="AR63" s="75">
        <v>6.609</v>
      </c>
      <c r="AS63" s="75">
        <v>6.6349999999999998</v>
      </c>
      <c r="AT63" s="75">
        <v>6.6620000000000008</v>
      </c>
      <c r="AU63" s="75">
        <v>6.6890000000000001</v>
      </c>
      <c r="AV63" s="75">
        <v>6.7160000000000011</v>
      </c>
      <c r="AW63" s="75">
        <v>6.7430000000000003</v>
      </c>
      <c r="AX63" s="75">
        <v>6.7700000000000014</v>
      </c>
      <c r="AY63" s="75">
        <v>6.7970000000000006</v>
      </c>
      <c r="AZ63" s="75">
        <v>6.8239999999999998</v>
      </c>
      <c r="BB63" s="74">
        <v>2151.49999999999</v>
      </c>
      <c r="BC63" s="75">
        <v>1.3</v>
      </c>
      <c r="BD63" s="75">
        <v>1.3049999999999999</v>
      </c>
      <c r="BE63" s="75">
        <v>1.31</v>
      </c>
      <c r="BF63" s="75">
        <v>1.3160000000000001</v>
      </c>
      <c r="BG63" s="75">
        <v>1.321</v>
      </c>
      <c r="BH63" s="75">
        <v>1.327</v>
      </c>
      <c r="BI63" s="75">
        <v>1.3320000000000001</v>
      </c>
      <c r="BJ63" s="75">
        <v>1.3380000000000001</v>
      </c>
      <c r="BK63" s="75">
        <v>1.343</v>
      </c>
      <c r="BL63" s="75">
        <v>1.3480000000000001</v>
      </c>
      <c r="BN63" s="74">
        <v>1349.49999999999</v>
      </c>
      <c r="BO63" s="75">
        <v>2.226</v>
      </c>
      <c r="BP63" s="75">
        <v>2.2309999999999994</v>
      </c>
      <c r="BQ63" s="75">
        <v>2.2359999999999998</v>
      </c>
      <c r="BR63" s="75">
        <v>2.2419999999999995</v>
      </c>
      <c r="BS63" s="75">
        <v>2.2469999999999994</v>
      </c>
      <c r="BT63" s="75">
        <v>2.2519999999999998</v>
      </c>
      <c r="BU63" s="75">
        <v>2.2579999999999996</v>
      </c>
      <c r="BV63" s="75">
        <v>2.2629999999999995</v>
      </c>
      <c r="BW63" s="75">
        <v>2.2679999999999993</v>
      </c>
      <c r="BX63" s="75">
        <v>2.2739999999999996</v>
      </c>
      <c r="CX63" s="85">
        <v>796.1</v>
      </c>
      <c r="CY63" s="86">
        <v>2.2549999999999999</v>
      </c>
      <c r="CZ63" s="86">
        <v>2.262</v>
      </c>
      <c r="DA63" s="86">
        <v>2.2690000000000001</v>
      </c>
      <c r="DB63" s="86">
        <v>2.2759999999999998</v>
      </c>
      <c r="DC63" s="86">
        <v>2.2829999999999999</v>
      </c>
      <c r="DD63" s="86">
        <v>2.29</v>
      </c>
      <c r="DE63" s="86">
        <v>2.2970000000000002</v>
      </c>
      <c r="DF63" s="86">
        <v>2.3039999999999998</v>
      </c>
      <c r="DG63" s="86">
        <v>2.3109999999999999</v>
      </c>
      <c r="DH63" s="86">
        <v>2.3180000000000001</v>
      </c>
      <c r="DJ63" s="81">
        <v>791.1</v>
      </c>
      <c r="DK63" s="87">
        <v>0.44400000000000001</v>
      </c>
      <c r="DL63" s="87">
        <v>0.44600000000000001</v>
      </c>
      <c r="DM63" s="87">
        <v>0.44800000000000001</v>
      </c>
      <c r="DN63" s="87">
        <v>0.45</v>
      </c>
      <c r="DO63" s="87">
        <v>0.45100000000000001</v>
      </c>
      <c r="DP63" s="87">
        <v>0.45300000000000001</v>
      </c>
      <c r="DQ63" s="87">
        <v>0.45500000000000002</v>
      </c>
      <c r="DR63" s="87">
        <v>0.45700000000000002</v>
      </c>
      <c r="DS63" s="87">
        <v>0.45900000000000002</v>
      </c>
      <c r="DT63" s="87">
        <v>0.46100000000000002</v>
      </c>
      <c r="DV63" s="77">
        <v>1329.61</v>
      </c>
      <c r="DW63" s="77">
        <v>1.6779999999999999</v>
      </c>
      <c r="DY63" s="77">
        <v>1315.61</v>
      </c>
      <c r="DZ63" s="77">
        <v>1.6499999999999995</v>
      </c>
      <c r="EB63" s="77">
        <v>2170.61</v>
      </c>
      <c r="EC63" s="75">
        <v>0.126</v>
      </c>
      <c r="EE63" s="75">
        <v>2146.61</v>
      </c>
      <c r="EF63" s="88">
        <v>2.8000000000000001E-2</v>
      </c>
      <c r="EH63" s="77">
        <v>1344.61</v>
      </c>
      <c r="EI63" s="75">
        <v>0.24399999999999997</v>
      </c>
      <c r="EJ63" s="75"/>
      <c r="EK63" s="75">
        <v>2171.6</v>
      </c>
      <c r="EL63" s="75">
        <v>0.59279999999999999</v>
      </c>
      <c r="EM63" s="75"/>
      <c r="EN63" s="75">
        <v>2149.6</v>
      </c>
      <c r="EO63" s="322">
        <v>0.45479999999999943</v>
      </c>
      <c r="EP63" s="75"/>
      <c r="EQ63" s="75">
        <v>1319.6</v>
      </c>
      <c r="ER63" s="75">
        <v>1420.2000000000005</v>
      </c>
      <c r="ES63" s="75"/>
      <c r="ET63" s="75">
        <v>1345.6</v>
      </c>
      <c r="EU63" s="100">
        <v>0.60000000000000031</v>
      </c>
      <c r="EV63" s="75">
        <f t="shared" si="1"/>
        <v>9.9999999999909051E-3</v>
      </c>
      <c r="EW63" s="75">
        <v>1335.6</v>
      </c>
      <c r="EX63" s="100">
        <v>7.978999999999977</v>
      </c>
      <c r="EZ63" s="75">
        <v>330.61</v>
      </c>
      <c r="FA63" s="75">
        <v>70.08</v>
      </c>
      <c r="FB63" s="75">
        <v>41.5</v>
      </c>
      <c r="FD63" s="75">
        <v>100.61</v>
      </c>
      <c r="FE63" s="75">
        <v>12215</v>
      </c>
      <c r="FF63" s="75">
        <v>7015</v>
      </c>
      <c r="FH63" s="77">
        <v>10.1</v>
      </c>
      <c r="FI63" s="77">
        <v>0.5912119999999994</v>
      </c>
      <c r="FJ63" s="77">
        <v>1.9045099999999973E-3</v>
      </c>
      <c r="FL63" s="92">
        <v>779.61</v>
      </c>
      <c r="FM63" s="75">
        <v>0</v>
      </c>
      <c r="FN63" s="75">
        <v>0</v>
      </c>
      <c r="FP63" s="75">
        <v>37.83</v>
      </c>
      <c r="FQ63" s="75">
        <v>149.47999999999999</v>
      </c>
      <c r="FR63" s="75">
        <v>2708</v>
      </c>
      <c r="FS63" s="75">
        <v>37.82</v>
      </c>
      <c r="FT63" s="75">
        <v>464.39</v>
      </c>
      <c r="FU63" s="75">
        <v>8106</v>
      </c>
      <c r="FW63" s="75">
        <v>790.61</v>
      </c>
      <c r="FX63" s="89">
        <v>8.5000000000000006E-2</v>
      </c>
      <c r="FY63" s="89"/>
      <c r="FZ63" s="90">
        <v>785.61</v>
      </c>
      <c r="GA63" s="91">
        <v>6.0000000000000001E-3</v>
      </c>
      <c r="GB63" s="89"/>
      <c r="GC63" s="75">
        <v>7.6</v>
      </c>
      <c r="GD63" s="75">
        <v>0.02</v>
      </c>
      <c r="GE63" s="75">
        <v>4.4800000000000004</v>
      </c>
      <c r="GF63" s="89"/>
      <c r="GG63" s="89"/>
    </row>
    <row r="64" spans="1:189" x14ac:dyDescent="0.25">
      <c r="A64" s="132"/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R64" s="74">
        <v>1334.6</v>
      </c>
      <c r="S64" s="75">
        <v>6.6639999999999997</v>
      </c>
      <c r="T64" s="75">
        <v>6.6669999999999998</v>
      </c>
      <c r="U64" s="75">
        <v>6.6890000000000001</v>
      </c>
      <c r="V64" s="75">
        <v>6.702</v>
      </c>
      <c r="W64" s="75">
        <v>6.7149999999999999</v>
      </c>
      <c r="X64" s="75">
        <v>6.7270000000000003</v>
      </c>
      <c r="Y64" s="75">
        <v>6.74</v>
      </c>
      <c r="Z64" s="75">
        <v>6.7519999999999998</v>
      </c>
      <c r="AA64" s="75">
        <v>6.7649999999999997</v>
      </c>
      <c r="AB64" s="75">
        <v>6.7779999999999996</v>
      </c>
      <c r="AD64" s="74">
        <v>1320.5999999999899</v>
      </c>
      <c r="AE64" s="75">
        <v>4.4489999999999998</v>
      </c>
      <c r="AF64" s="75">
        <v>4.4559999999999986</v>
      </c>
      <c r="AG64" s="75">
        <v>4.4639999999999986</v>
      </c>
      <c r="AH64" s="75">
        <v>4.4709999999999983</v>
      </c>
      <c r="AI64" s="75">
        <v>4.477999999999998</v>
      </c>
      <c r="AJ64" s="75">
        <v>4.4849999999999985</v>
      </c>
      <c r="AK64" s="75">
        <v>4.4919999999999991</v>
      </c>
      <c r="AL64" s="75">
        <v>4.4989999999999988</v>
      </c>
      <c r="AM64" s="75">
        <v>4.5059999999999993</v>
      </c>
      <c r="AN64" s="75">
        <v>4.512999999999999</v>
      </c>
      <c r="AP64" s="74">
        <v>2175.6</v>
      </c>
      <c r="AQ64" s="75">
        <v>6.851</v>
      </c>
      <c r="AR64" s="75">
        <v>6.8780000000000001</v>
      </c>
      <c r="AS64" s="75">
        <v>6.9049999999999994</v>
      </c>
      <c r="AT64" s="75">
        <v>6.9320000000000004</v>
      </c>
      <c r="AU64" s="75">
        <v>6.9589999999999996</v>
      </c>
      <c r="AV64" s="75">
        <v>6.9850000000000012</v>
      </c>
      <c r="AW64" s="75">
        <v>7.0120000000000005</v>
      </c>
      <c r="AX64" s="75">
        <v>7.0390000000000015</v>
      </c>
      <c r="AY64" s="75">
        <v>7.0660000000000007</v>
      </c>
      <c r="AZ64" s="75">
        <v>7.093</v>
      </c>
      <c r="BB64" s="74">
        <v>2151.5999999999899</v>
      </c>
      <c r="BC64" s="75">
        <v>1.3540000000000001</v>
      </c>
      <c r="BD64" s="75">
        <v>1.359</v>
      </c>
      <c r="BE64" s="75">
        <v>1.365</v>
      </c>
      <c r="BF64" s="75">
        <v>1.37</v>
      </c>
      <c r="BG64" s="75">
        <v>1.3759999999999999</v>
      </c>
      <c r="BH64" s="75">
        <v>1.381</v>
      </c>
      <c r="BI64" s="75">
        <v>1.387</v>
      </c>
      <c r="BJ64" s="75">
        <v>1.3920000000000001</v>
      </c>
      <c r="BK64" s="75">
        <v>1.397</v>
      </c>
      <c r="BL64" s="75">
        <v>1.403</v>
      </c>
      <c r="BN64" s="74">
        <v>1349.5999999999899</v>
      </c>
      <c r="BO64" s="75">
        <v>2.2789999999999999</v>
      </c>
      <c r="BP64" s="75">
        <v>2.2839999999999994</v>
      </c>
      <c r="BQ64" s="75">
        <v>2.2899999999999996</v>
      </c>
      <c r="BR64" s="75">
        <v>2.2949999999999995</v>
      </c>
      <c r="BS64" s="75">
        <v>2.2999999999999994</v>
      </c>
      <c r="BT64" s="75">
        <v>2.3059999999999996</v>
      </c>
      <c r="BU64" s="75">
        <v>2.3109999999999995</v>
      </c>
      <c r="BV64" s="75">
        <v>2.3159999999999994</v>
      </c>
      <c r="BW64" s="75">
        <v>2.3219999999999992</v>
      </c>
      <c r="BX64" s="75">
        <v>2.3269999999999995</v>
      </c>
      <c r="CX64" s="85">
        <v>796.2</v>
      </c>
      <c r="CY64" s="86">
        <v>2.3250000000000002</v>
      </c>
      <c r="CZ64" s="86">
        <v>2.3319999999999999</v>
      </c>
      <c r="DA64" s="86">
        <v>2.339</v>
      </c>
      <c r="DB64" s="86">
        <v>2.3460000000000001</v>
      </c>
      <c r="DC64" s="86">
        <v>2.3530000000000002</v>
      </c>
      <c r="DD64" s="86">
        <v>2.36</v>
      </c>
      <c r="DE64" s="86">
        <v>2.367</v>
      </c>
      <c r="DF64" s="86">
        <v>2.3740000000000001</v>
      </c>
      <c r="DG64" s="86">
        <v>2.3809999999999998</v>
      </c>
      <c r="DH64" s="86">
        <v>2.3889999999999998</v>
      </c>
      <c r="DJ64" s="81">
        <v>791.2</v>
      </c>
      <c r="DK64" s="87">
        <v>0.46300000000000002</v>
      </c>
      <c r="DL64" s="87">
        <v>0.46500000000000002</v>
      </c>
      <c r="DM64" s="87">
        <v>0.46700000000000003</v>
      </c>
      <c r="DN64" s="87">
        <v>0.46899999999999997</v>
      </c>
      <c r="DO64" s="87">
        <v>0.47099999999999997</v>
      </c>
      <c r="DP64" s="87">
        <v>0.47299999999999998</v>
      </c>
      <c r="DQ64" s="87">
        <v>0.47499999999999998</v>
      </c>
      <c r="DR64" s="87">
        <v>0.47699999999999998</v>
      </c>
      <c r="DS64" s="87">
        <v>0.47899999999999998</v>
      </c>
      <c r="DT64" s="87">
        <v>0.48199999999999998</v>
      </c>
      <c r="DV64" s="77">
        <v>1329.62</v>
      </c>
      <c r="DW64" s="77">
        <v>1.6850000000000001</v>
      </c>
      <c r="DY64" s="77">
        <v>1315.62</v>
      </c>
      <c r="DZ64" s="77">
        <v>1.6539999999999995</v>
      </c>
      <c r="EB64" s="77">
        <v>2170.62</v>
      </c>
      <c r="EC64" s="75">
        <v>0.128</v>
      </c>
      <c r="EE64" s="75">
        <v>2146.62</v>
      </c>
      <c r="EF64" s="88">
        <v>2.9000000000000001E-2</v>
      </c>
      <c r="EH64" s="77">
        <v>1344.62</v>
      </c>
      <c r="EI64" s="75">
        <v>0.24599999999999997</v>
      </c>
      <c r="EJ64" s="75"/>
      <c r="EK64" s="75">
        <v>2171.61</v>
      </c>
      <c r="EL64" s="75">
        <v>0.60267999999999999</v>
      </c>
      <c r="EM64" s="75"/>
      <c r="EN64" s="75">
        <v>2149.61</v>
      </c>
      <c r="EO64" s="322">
        <v>0.4623799999999994</v>
      </c>
      <c r="EP64" s="75"/>
      <c r="EQ64" s="75">
        <v>1319.61</v>
      </c>
      <c r="ER64" s="75">
        <v>1443.8700000000006</v>
      </c>
      <c r="ES64" s="75"/>
      <c r="ET64" s="75">
        <v>1345.61</v>
      </c>
      <c r="EU64" s="100">
        <v>0.61000000000000032</v>
      </c>
      <c r="EV64" s="75">
        <f t="shared" si="1"/>
        <v>9.9999999999909051E-3</v>
      </c>
      <c r="EW64" s="75">
        <v>1335.61</v>
      </c>
      <c r="EX64" s="100">
        <v>7.9924999999999766</v>
      </c>
      <c r="EZ64" s="75">
        <v>330.62</v>
      </c>
      <c r="FA64" s="75">
        <v>70.100000000000009</v>
      </c>
      <c r="FB64" s="75">
        <v>42.199999999999996</v>
      </c>
      <c r="FD64" s="75">
        <v>100.62</v>
      </c>
      <c r="FE64" s="75">
        <v>12280</v>
      </c>
      <c r="FF64" s="75">
        <v>7130</v>
      </c>
      <c r="FH64" s="77">
        <v>10.11</v>
      </c>
      <c r="FI64" s="77">
        <v>0.60768519999999937</v>
      </c>
      <c r="FJ64" s="77">
        <v>1.9883409999999972E-3</v>
      </c>
      <c r="FL64" s="92">
        <v>779.62</v>
      </c>
      <c r="FM64" s="75">
        <v>0</v>
      </c>
      <c r="FN64" s="75">
        <v>0</v>
      </c>
      <c r="FP64" s="75">
        <v>37.840000000000003</v>
      </c>
      <c r="FQ64" s="75">
        <v>149.76</v>
      </c>
      <c r="FR64" s="75">
        <v>2711</v>
      </c>
      <c r="FS64" s="75">
        <v>37.83</v>
      </c>
      <c r="FT64" s="75">
        <v>465.13</v>
      </c>
      <c r="FU64" s="75">
        <v>8118</v>
      </c>
      <c r="FW64" s="75">
        <v>790.62</v>
      </c>
      <c r="FX64" s="89">
        <v>8.6999999999999994E-2</v>
      </c>
      <c r="FY64" s="89"/>
      <c r="FZ64" s="90">
        <v>785.62</v>
      </c>
      <c r="GA64" s="91">
        <v>7.0000000000000001E-3</v>
      </c>
      <c r="GB64" s="89"/>
      <c r="GC64" s="75">
        <v>7.61</v>
      </c>
      <c r="GD64" s="75">
        <v>0.02</v>
      </c>
      <c r="GE64" s="75">
        <v>4.51</v>
      </c>
      <c r="GF64" s="89"/>
      <c r="GG64" s="89"/>
    </row>
    <row r="65" spans="1:189" x14ac:dyDescent="0.25">
      <c r="A65" s="132"/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R65" s="74">
        <v>1334.7</v>
      </c>
      <c r="S65" s="75">
        <v>6.79</v>
      </c>
      <c r="T65" s="75">
        <v>6.8029999999999999</v>
      </c>
      <c r="U65" s="75">
        <v>6.8159999999999998</v>
      </c>
      <c r="V65" s="75">
        <v>6.8280000000000003</v>
      </c>
      <c r="W65" s="75">
        <v>6.8410000000000002</v>
      </c>
      <c r="X65" s="75">
        <v>6.8529999999999998</v>
      </c>
      <c r="Y65" s="75">
        <v>6.8659999999999997</v>
      </c>
      <c r="Z65" s="75">
        <v>6.8789999999999996</v>
      </c>
      <c r="AA65" s="75">
        <v>6.891</v>
      </c>
      <c r="AB65" s="75">
        <v>6.9039999999999999</v>
      </c>
      <c r="AD65" s="74">
        <v>1320.69999999999</v>
      </c>
      <c r="AE65" s="75">
        <v>4.5199999999999996</v>
      </c>
      <c r="AF65" s="75">
        <v>4.5269999999999984</v>
      </c>
      <c r="AG65" s="75">
        <v>4.5339999999999989</v>
      </c>
      <c r="AH65" s="75">
        <v>4.541999999999998</v>
      </c>
      <c r="AI65" s="75">
        <v>4.5489999999999977</v>
      </c>
      <c r="AJ65" s="75">
        <v>4.5559999999999983</v>
      </c>
      <c r="AK65" s="75">
        <v>4.5629999999999988</v>
      </c>
      <c r="AL65" s="75">
        <v>4.5699999999999985</v>
      </c>
      <c r="AM65" s="75">
        <v>4.5769999999999991</v>
      </c>
      <c r="AN65" s="75">
        <v>4.5839999999999987</v>
      </c>
      <c r="AP65" s="74">
        <v>2175.6999999999998</v>
      </c>
      <c r="AQ65" s="75">
        <v>7.12</v>
      </c>
      <c r="AR65" s="75">
        <v>7.1470000000000002</v>
      </c>
      <c r="AS65" s="75">
        <v>7.1739999999999995</v>
      </c>
      <c r="AT65" s="75">
        <v>7.2010000000000005</v>
      </c>
      <c r="AU65" s="75">
        <v>7.2279999999999998</v>
      </c>
      <c r="AV65" s="75">
        <v>7.2550000000000008</v>
      </c>
      <c r="AW65" s="75">
        <v>7.282</v>
      </c>
      <c r="AX65" s="75">
        <v>7.3090000000000011</v>
      </c>
      <c r="AY65" s="75">
        <v>7.3350000000000009</v>
      </c>
      <c r="AZ65" s="75">
        <v>7.3620000000000001</v>
      </c>
      <c r="BB65" s="74">
        <v>2151.6999999999898</v>
      </c>
      <c r="BC65" s="75">
        <v>1.4079999999999999</v>
      </c>
      <c r="BD65" s="75">
        <v>1.4139999999999999</v>
      </c>
      <c r="BE65" s="75">
        <v>1.419</v>
      </c>
      <c r="BF65" s="75">
        <v>1.425</v>
      </c>
      <c r="BG65" s="75">
        <v>1.43</v>
      </c>
      <c r="BH65" s="75">
        <v>1.4350000000000001</v>
      </c>
      <c r="BI65" s="75">
        <v>1.4410000000000001</v>
      </c>
      <c r="BJ65" s="75">
        <v>1.4460000000000002</v>
      </c>
      <c r="BK65" s="75">
        <v>1.452</v>
      </c>
      <c r="BL65" s="75">
        <v>1.4570000000000001</v>
      </c>
      <c r="BN65" s="74">
        <v>1349.69999999999</v>
      </c>
      <c r="BO65" s="75">
        <v>2.3319999999999999</v>
      </c>
      <c r="BP65" s="75">
        <v>2.3379999999999992</v>
      </c>
      <c r="BQ65" s="75">
        <v>2.3429999999999995</v>
      </c>
      <c r="BR65" s="75">
        <v>2.3479999999999994</v>
      </c>
      <c r="BS65" s="75">
        <v>2.3539999999999992</v>
      </c>
      <c r="BT65" s="75">
        <v>2.3589999999999995</v>
      </c>
      <c r="BU65" s="75">
        <v>2.3639999999999994</v>
      </c>
      <c r="BV65" s="75">
        <v>2.3699999999999992</v>
      </c>
      <c r="BW65" s="75">
        <v>2.3749999999999991</v>
      </c>
      <c r="BX65" s="75">
        <v>2.3799999999999994</v>
      </c>
      <c r="CX65" s="85">
        <v>796.3</v>
      </c>
      <c r="CY65" s="86">
        <v>2.3959999999999999</v>
      </c>
      <c r="CZ65" s="86">
        <v>2.403</v>
      </c>
      <c r="DA65" s="86">
        <v>2.41</v>
      </c>
      <c r="DB65" s="86">
        <v>2.4169999999999998</v>
      </c>
      <c r="DC65" s="86">
        <v>2.4249999999999998</v>
      </c>
      <c r="DD65" s="86">
        <v>2.4319999999999999</v>
      </c>
      <c r="DE65" s="86">
        <v>2.4390000000000001</v>
      </c>
      <c r="DF65" s="86">
        <v>2.4460000000000002</v>
      </c>
      <c r="DG65" s="86">
        <v>2.4540000000000002</v>
      </c>
      <c r="DH65" s="86">
        <v>2.4609999999999999</v>
      </c>
      <c r="DJ65" s="81">
        <v>791.3</v>
      </c>
      <c r="DK65" s="87">
        <v>0.48399999999999999</v>
      </c>
      <c r="DL65" s="87">
        <v>0.48599999999999999</v>
      </c>
      <c r="DM65" s="87">
        <v>0.48799999999999999</v>
      </c>
      <c r="DN65" s="87">
        <v>0.49</v>
      </c>
      <c r="DO65" s="87">
        <v>0.49199999999999999</v>
      </c>
      <c r="DP65" s="87">
        <v>0.49399999999999999</v>
      </c>
      <c r="DQ65" s="87">
        <v>0.496</v>
      </c>
      <c r="DR65" s="87">
        <v>0.498</v>
      </c>
      <c r="DS65" s="87">
        <v>0.5</v>
      </c>
      <c r="DT65" s="87">
        <v>0.503</v>
      </c>
      <c r="DV65" s="77">
        <v>1329.63</v>
      </c>
      <c r="DW65" s="77">
        <v>1.6919999999999999</v>
      </c>
      <c r="DY65" s="77">
        <v>1315.63</v>
      </c>
      <c r="DZ65" s="77">
        <v>1.6589999999999996</v>
      </c>
      <c r="EB65" s="77">
        <v>2170.63</v>
      </c>
      <c r="EC65" s="75">
        <v>0.13</v>
      </c>
      <c r="EE65" s="75">
        <v>2146.63</v>
      </c>
      <c r="EF65" s="88">
        <v>2.9000000000000001E-2</v>
      </c>
      <c r="EH65" s="77">
        <v>1344.63</v>
      </c>
      <c r="EI65" s="75">
        <v>0.24899999999999997</v>
      </c>
      <c r="EJ65" s="75"/>
      <c r="EK65" s="75">
        <v>2171.62</v>
      </c>
      <c r="EL65" s="75">
        <v>0.61255999999999999</v>
      </c>
      <c r="EM65" s="75"/>
      <c r="EN65" s="75">
        <v>2149.62</v>
      </c>
      <c r="EO65" s="322">
        <v>0.46995999999999938</v>
      </c>
      <c r="EP65" s="75"/>
      <c r="EQ65" s="75">
        <v>1319.62</v>
      </c>
      <c r="ER65" s="75">
        <v>1467.5400000000006</v>
      </c>
      <c r="ES65" s="75"/>
      <c r="ET65" s="75">
        <v>1345.62</v>
      </c>
      <c r="EU65" s="100">
        <v>0.62000000000000033</v>
      </c>
      <c r="EV65" s="75">
        <f t="shared" si="1"/>
        <v>9.9999999999909051E-3</v>
      </c>
      <c r="EW65" s="75">
        <v>1335.62</v>
      </c>
      <c r="EX65" s="100">
        <v>8.0059999999999771</v>
      </c>
      <c r="EZ65" s="75">
        <v>330.63</v>
      </c>
      <c r="FA65" s="75">
        <v>70.13000000000001</v>
      </c>
      <c r="FB65" s="75">
        <v>42.9</v>
      </c>
      <c r="FD65" s="75">
        <v>100.63</v>
      </c>
      <c r="FE65" s="75">
        <v>12345</v>
      </c>
      <c r="FF65" s="75">
        <v>7245</v>
      </c>
      <c r="FH65" s="77">
        <v>10.119999999999999</v>
      </c>
      <c r="FI65" s="77">
        <v>0.62415839999999945</v>
      </c>
      <c r="FJ65" s="77">
        <v>2.0721719999999971E-3</v>
      </c>
      <c r="FL65" s="92">
        <v>779.63</v>
      </c>
      <c r="FM65" s="75">
        <v>0</v>
      </c>
      <c r="FN65" s="75">
        <v>0</v>
      </c>
      <c r="FP65" s="75">
        <v>37.85</v>
      </c>
      <c r="FQ65" s="75">
        <v>150.03</v>
      </c>
      <c r="FR65" s="75">
        <v>2715</v>
      </c>
      <c r="FS65" s="75">
        <v>37.840000000000003</v>
      </c>
      <c r="FT65" s="75">
        <v>465.87</v>
      </c>
      <c r="FU65" s="75">
        <v>8129</v>
      </c>
      <c r="FW65" s="75">
        <v>790.63</v>
      </c>
      <c r="FX65" s="89">
        <v>8.7999999999999995E-2</v>
      </c>
      <c r="FY65" s="89"/>
      <c r="FZ65" s="90">
        <v>785.63</v>
      </c>
      <c r="GA65" s="91">
        <v>7.0000000000000001E-3</v>
      </c>
      <c r="GB65" s="89"/>
      <c r="GC65" s="75">
        <v>7.62</v>
      </c>
      <c r="GD65" s="75">
        <v>0.02</v>
      </c>
      <c r="GE65" s="75">
        <v>4.55</v>
      </c>
      <c r="GF65" s="89"/>
      <c r="GG65" s="89"/>
    </row>
    <row r="66" spans="1:189" x14ac:dyDescent="0.25">
      <c r="A66" s="132"/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R66" s="74">
        <v>1334.8</v>
      </c>
      <c r="S66" s="75">
        <v>6.9160000000000004</v>
      </c>
      <c r="T66" s="75">
        <v>6.9290000000000003</v>
      </c>
      <c r="U66" s="75">
        <v>6.9420000000000002</v>
      </c>
      <c r="V66" s="75">
        <v>6.9539999999999997</v>
      </c>
      <c r="W66" s="75">
        <v>6.9669999999999996</v>
      </c>
      <c r="X66" s="75">
        <v>6.98</v>
      </c>
      <c r="Y66" s="75">
        <v>6.992</v>
      </c>
      <c r="Z66" s="75">
        <v>7.0049999999999999</v>
      </c>
      <c r="AA66" s="75">
        <v>7.0170000000000003</v>
      </c>
      <c r="AB66" s="75">
        <v>7.03</v>
      </c>
      <c r="AD66" s="74">
        <v>1320.79999999999</v>
      </c>
      <c r="AE66" s="75">
        <v>4.5910000000000002</v>
      </c>
      <c r="AF66" s="75">
        <v>4.5979999999999981</v>
      </c>
      <c r="AG66" s="75">
        <v>4.6049999999999986</v>
      </c>
      <c r="AH66" s="75">
        <v>4.6119999999999983</v>
      </c>
      <c r="AI66" s="75">
        <v>4.6199999999999974</v>
      </c>
      <c r="AJ66" s="75">
        <v>4.626999999999998</v>
      </c>
      <c r="AK66" s="75">
        <v>4.6339999999999986</v>
      </c>
      <c r="AL66" s="75">
        <v>4.6409999999999982</v>
      </c>
      <c r="AM66" s="75">
        <v>4.6479999999999988</v>
      </c>
      <c r="AN66" s="75">
        <v>4.6549999999999985</v>
      </c>
      <c r="AP66" s="74">
        <v>2175.8000000000002</v>
      </c>
      <c r="AQ66" s="75">
        <v>7.3890000000000002</v>
      </c>
      <c r="AR66" s="75">
        <v>7.4160000000000004</v>
      </c>
      <c r="AS66" s="75">
        <v>7.4429999999999996</v>
      </c>
      <c r="AT66" s="75">
        <v>7.4700000000000006</v>
      </c>
      <c r="AU66" s="75">
        <v>7.4969999999999999</v>
      </c>
      <c r="AV66" s="75">
        <v>7.5240000000000009</v>
      </c>
      <c r="AW66" s="75">
        <v>7.5510000000000002</v>
      </c>
      <c r="AX66" s="75">
        <v>7.5780000000000012</v>
      </c>
      <c r="AY66" s="75">
        <v>7.6050000000000004</v>
      </c>
      <c r="AZ66" s="75">
        <v>7.6319999999999997</v>
      </c>
      <c r="BB66" s="74">
        <v>2151.7999999999902</v>
      </c>
      <c r="BC66" s="75">
        <v>1.4630000000000001</v>
      </c>
      <c r="BD66" s="75">
        <v>1.468</v>
      </c>
      <c r="BE66" s="75">
        <v>1.474</v>
      </c>
      <c r="BF66" s="75">
        <v>1.4790000000000001</v>
      </c>
      <c r="BG66" s="75">
        <v>1.484</v>
      </c>
      <c r="BH66" s="75">
        <v>1.49</v>
      </c>
      <c r="BI66" s="75">
        <v>1.4950000000000001</v>
      </c>
      <c r="BJ66" s="75">
        <v>1.5010000000000001</v>
      </c>
      <c r="BK66" s="75">
        <v>1.506</v>
      </c>
      <c r="BL66" s="75">
        <v>1.512</v>
      </c>
      <c r="BN66" s="74">
        <v>1349.79999999999</v>
      </c>
      <c r="BO66" s="75">
        <v>2.3860000000000001</v>
      </c>
      <c r="BP66" s="75">
        <v>2.3909999999999991</v>
      </c>
      <c r="BQ66" s="75">
        <v>2.3959999999999995</v>
      </c>
      <c r="BR66" s="75">
        <v>2.4019999999999992</v>
      </c>
      <c r="BS66" s="75">
        <v>2.4069999999999991</v>
      </c>
      <c r="BT66" s="75">
        <v>2.4119999999999995</v>
      </c>
      <c r="BU66" s="75">
        <v>2.4179999999999993</v>
      </c>
      <c r="BV66" s="75">
        <v>2.4229999999999992</v>
      </c>
      <c r="BW66" s="75">
        <v>2.427999999999999</v>
      </c>
      <c r="BX66" s="75">
        <v>2.4339999999999993</v>
      </c>
      <c r="CX66" s="85">
        <v>796.4</v>
      </c>
      <c r="CY66" s="86">
        <v>2.468</v>
      </c>
      <c r="CZ66" s="86">
        <v>2.4750000000000001</v>
      </c>
      <c r="DA66" s="86">
        <v>2.4830000000000001</v>
      </c>
      <c r="DB66" s="86">
        <v>2.4900000000000002</v>
      </c>
      <c r="DC66" s="86">
        <v>2.4969999999999999</v>
      </c>
      <c r="DD66" s="86">
        <v>2.5049999999999999</v>
      </c>
      <c r="DE66" s="86">
        <v>2.512</v>
      </c>
      <c r="DF66" s="86">
        <v>2.52</v>
      </c>
      <c r="DG66" s="86">
        <v>2.5270000000000001</v>
      </c>
      <c r="DH66" s="86">
        <v>2.5339999999999998</v>
      </c>
      <c r="DJ66" s="81">
        <v>791.4</v>
      </c>
      <c r="DK66" s="87">
        <v>0.505</v>
      </c>
      <c r="DL66" s="87">
        <v>0.50700000000000001</v>
      </c>
      <c r="DM66" s="87">
        <v>0.50900000000000001</v>
      </c>
      <c r="DN66" s="87">
        <v>0.51100000000000001</v>
      </c>
      <c r="DO66" s="87">
        <v>0.51300000000000001</v>
      </c>
      <c r="DP66" s="87">
        <v>0.51600000000000001</v>
      </c>
      <c r="DQ66" s="87">
        <v>0.51800000000000002</v>
      </c>
      <c r="DR66" s="87">
        <v>0.52</v>
      </c>
      <c r="DS66" s="87">
        <v>0.52200000000000002</v>
      </c>
      <c r="DT66" s="87">
        <v>0.52400000000000002</v>
      </c>
      <c r="DV66" s="77">
        <v>1329.64</v>
      </c>
      <c r="DW66" s="77">
        <v>1.698</v>
      </c>
      <c r="DY66" s="77">
        <v>1315.64</v>
      </c>
      <c r="DZ66" s="77">
        <v>1.6629999999999996</v>
      </c>
      <c r="EB66" s="77">
        <v>2170.64</v>
      </c>
      <c r="EC66" s="75">
        <v>0.13200000000000001</v>
      </c>
      <c r="EE66" s="75">
        <v>2146.64</v>
      </c>
      <c r="EF66" s="88">
        <v>2.9000000000000001E-2</v>
      </c>
      <c r="EH66" s="77">
        <v>1344.64</v>
      </c>
      <c r="EI66" s="75">
        <v>0.251</v>
      </c>
      <c r="EJ66" s="75"/>
      <c r="EK66" s="75">
        <v>2171.63</v>
      </c>
      <c r="EL66" s="75">
        <v>0.62243999999999999</v>
      </c>
      <c r="EM66" s="75"/>
      <c r="EN66" s="75">
        <v>2149.63</v>
      </c>
      <c r="EO66" s="322">
        <v>0.47753999999999935</v>
      </c>
      <c r="EP66" s="75"/>
      <c r="EQ66" s="75">
        <v>1319.63</v>
      </c>
      <c r="ER66" s="75">
        <v>1491.2100000000007</v>
      </c>
      <c r="ES66" s="75"/>
      <c r="ET66" s="75">
        <v>1345.63</v>
      </c>
      <c r="EU66" s="100">
        <v>0.63000000000000034</v>
      </c>
      <c r="EV66" s="75">
        <f t="shared" si="1"/>
        <v>1.0000000000218279E-2</v>
      </c>
      <c r="EW66" s="75">
        <v>1335.63</v>
      </c>
      <c r="EX66" s="100">
        <v>8.0194999999999776</v>
      </c>
      <c r="EZ66" s="75">
        <v>330.64</v>
      </c>
      <c r="FA66" s="75">
        <v>70.150000000000006</v>
      </c>
      <c r="FB66" s="75">
        <v>43.6</v>
      </c>
      <c r="FD66" s="75">
        <v>100.64</v>
      </c>
      <c r="FE66" s="75">
        <v>12410</v>
      </c>
      <c r="FF66" s="75">
        <v>7360</v>
      </c>
      <c r="FH66" s="77">
        <v>10.130000000000001</v>
      </c>
      <c r="FI66" s="77">
        <v>0.64063159999999941</v>
      </c>
      <c r="FJ66" s="77">
        <v>2.1560029999999975E-3</v>
      </c>
      <c r="FL66" s="92">
        <v>779.64</v>
      </c>
      <c r="FM66" s="75">
        <v>0</v>
      </c>
      <c r="FN66" s="75">
        <v>0</v>
      </c>
      <c r="FP66" s="75">
        <v>37.86</v>
      </c>
      <c r="FQ66" s="75">
        <v>150.31</v>
      </c>
      <c r="FR66" s="75">
        <v>2719</v>
      </c>
      <c r="FS66" s="75">
        <v>37.85</v>
      </c>
      <c r="FT66" s="75">
        <v>466.61</v>
      </c>
      <c r="FU66" s="75">
        <v>8140</v>
      </c>
      <c r="FW66" s="75">
        <v>790.64</v>
      </c>
      <c r="FX66" s="89">
        <v>0.09</v>
      </c>
      <c r="FY66" s="89"/>
      <c r="FZ66" s="90">
        <v>785.64</v>
      </c>
      <c r="GA66" s="91">
        <v>7.0000000000000001E-3</v>
      </c>
      <c r="GB66" s="89"/>
      <c r="GC66" s="75">
        <v>7.63</v>
      </c>
      <c r="GD66" s="75">
        <v>0.02</v>
      </c>
      <c r="GE66" s="75">
        <v>4.58</v>
      </c>
      <c r="GF66" s="89"/>
      <c r="GG66" s="89"/>
    </row>
    <row r="67" spans="1:189" x14ac:dyDescent="0.25">
      <c r="A67" s="132"/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R67" s="74">
        <v>1334.9</v>
      </c>
      <c r="S67" s="75">
        <v>7.0430000000000001</v>
      </c>
      <c r="T67" s="75">
        <v>7.0549999999999997</v>
      </c>
      <c r="U67" s="75">
        <v>7.0679999999999996</v>
      </c>
      <c r="V67" s="75">
        <v>7.08</v>
      </c>
      <c r="W67" s="75">
        <v>7.093</v>
      </c>
      <c r="X67" s="75">
        <v>7.1059999999999999</v>
      </c>
      <c r="Y67" s="75">
        <v>7.1180000000000003</v>
      </c>
      <c r="Z67" s="75">
        <v>7.1310000000000002</v>
      </c>
      <c r="AA67" s="75">
        <v>7.1440000000000001</v>
      </c>
      <c r="AB67" s="75">
        <v>7.1559999999999997</v>
      </c>
      <c r="AD67" s="74">
        <v>1320.8999999999901</v>
      </c>
      <c r="AE67" s="75">
        <v>4.6619999999999999</v>
      </c>
      <c r="AF67" s="75">
        <v>4.6689999999999978</v>
      </c>
      <c r="AG67" s="75">
        <v>4.6759999999999984</v>
      </c>
      <c r="AH67" s="75">
        <v>4.6829999999999981</v>
      </c>
      <c r="AI67" s="75">
        <v>4.6899999999999977</v>
      </c>
      <c r="AJ67" s="75">
        <v>4.6979999999999977</v>
      </c>
      <c r="AK67" s="75">
        <v>4.7049999999999983</v>
      </c>
      <c r="AL67" s="75">
        <v>4.711999999999998</v>
      </c>
      <c r="AM67" s="75">
        <v>4.7189999999999985</v>
      </c>
      <c r="AN67" s="75">
        <v>4.7259999999999982</v>
      </c>
      <c r="AP67" s="74">
        <v>2175.9</v>
      </c>
      <c r="AQ67" s="75">
        <v>7.6589999999999998</v>
      </c>
      <c r="AR67" s="75">
        <v>7.6850000000000005</v>
      </c>
      <c r="AS67" s="75">
        <v>7.7119999999999997</v>
      </c>
      <c r="AT67" s="75">
        <v>7.7390000000000008</v>
      </c>
      <c r="AU67" s="75">
        <v>7.766</v>
      </c>
      <c r="AV67" s="75">
        <v>7.793000000000001</v>
      </c>
      <c r="AW67" s="75">
        <v>7.82</v>
      </c>
      <c r="AX67" s="75">
        <v>7.8470000000000013</v>
      </c>
      <c r="AY67" s="75">
        <v>7.8740000000000006</v>
      </c>
      <c r="AZ67" s="75">
        <v>7.9009999999999998</v>
      </c>
      <c r="BB67" s="74">
        <v>2151.8999999999901</v>
      </c>
      <c r="BC67" s="75">
        <v>1.5169999999999999</v>
      </c>
      <c r="BD67" s="75">
        <v>1.522</v>
      </c>
      <c r="BE67" s="75">
        <v>1.528</v>
      </c>
      <c r="BF67" s="75">
        <v>1.5330000000000001</v>
      </c>
      <c r="BG67" s="75">
        <v>1.5389999999999999</v>
      </c>
      <c r="BH67" s="75">
        <v>1.544</v>
      </c>
      <c r="BI67" s="75">
        <v>1.55</v>
      </c>
      <c r="BJ67" s="75">
        <v>1.5550000000000002</v>
      </c>
      <c r="BK67" s="75">
        <v>1.56</v>
      </c>
      <c r="BL67" s="75">
        <v>1.5660000000000001</v>
      </c>
      <c r="BN67" s="74">
        <v>1349.8999999999901</v>
      </c>
      <c r="BO67" s="75">
        <v>2.4390000000000001</v>
      </c>
      <c r="BP67" s="75">
        <v>2.444999999999999</v>
      </c>
      <c r="BQ67" s="75">
        <v>2.4499999999999993</v>
      </c>
      <c r="BR67" s="75">
        <v>2.4549999999999992</v>
      </c>
      <c r="BS67" s="75">
        <v>2.460999999999999</v>
      </c>
      <c r="BT67" s="75">
        <v>2.4659999999999993</v>
      </c>
      <c r="BU67" s="75">
        <v>2.4709999999999992</v>
      </c>
      <c r="BV67" s="75">
        <v>2.476999999999999</v>
      </c>
      <c r="BW67" s="75">
        <v>2.4819999999999989</v>
      </c>
      <c r="BX67" s="75">
        <v>2.4869999999999992</v>
      </c>
      <c r="CX67" s="85">
        <v>796.5</v>
      </c>
      <c r="CY67" s="86">
        <v>2.5419999999999998</v>
      </c>
      <c r="CZ67" s="86">
        <v>2.5489999999999999</v>
      </c>
      <c r="DA67" s="86">
        <v>2.5569999999999999</v>
      </c>
      <c r="DB67" s="86">
        <v>2.5640000000000001</v>
      </c>
      <c r="DC67" s="86">
        <v>2.5720000000000001</v>
      </c>
      <c r="DD67" s="86">
        <v>2.5790000000000002</v>
      </c>
      <c r="DE67" s="86">
        <v>2.5870000000000002</v>
      </c>
      <c r="DF67" s="86">
        <v>2.5939999999999999</v>
      </c>
      <c r="DG67" s="86">
        <v>2.6019999999999999</v>
      </c>
      <c r="DH67" s="86">
        <v>2.609</v>
      </c>
      <c r="DJ67" s="81">
        <v>791.5</v>
      </c>
      <c r="DK67" s="87">
        <v>0.52700000000000002</v>
      </c>
      <c r="DL67" s="87">
        <v>0.52900000000000003</v>
      </c>
      <c r="DM67" s="87">
        <v>0.53100000000000003</v>
      </c>
      <c r="DN67" s="87">
        <v>0.53300000000000003</v>
      </c>
      <c r="DO67" s="87">
        <v>0.53600000000000003</v>
      </c>
      <c r="DP67" s="87">
        <v>0.53800000000000003</v>
      </c>
      <c r="DQ67" s="87">
        <v>0.54</v>
      </c>
      <c r="DR67" s="87">
        <v>0.54200000000000004</v>
      </c>
      <c r="DS67" s="87">
        <v>0.54500000000000004</v>
      </c>
      <c r="DT67" s="87">
        <v>0.54700000000000004</v>
      </c>
      <c r="DV67" s="77">
        <v>1329.65</v>
      </c>
      <c r="DW67" s="77">
        <v>1.7050000000000001</v>
      </c>
      <c r="DY67" s="77">
        <v>1315.65</v>
      </c>
      <c r="DZ67" s="77">
        <v>1.6679999999999999</v>
      </c>
      <c r="EB67" s="77">
        <v>2170.65</v>
      </c>
      <c r="EC67" s="75">
        <v>0.13400000000000001</v>
      </c>
      <c r="EE67" s="75">
        <v>2146.65</v>
      </c>
      <c r="EF67" s="88">
        <v>0.03</v>
      </c>
      <c r="EH67" s="77">
        <v>1344.65</v>
      </c>
      <c r="EI67" s="75">
        <v>0.254</v>
      </c>
      <c r="EJ67" s="75"/>
      <c r="EK67" s="75">
        <v>2171.64</v>
      </c>
      <c r="EL67" s="75">
        <v>0.63231999999999999</v>
      </c>
      <c r="EM67" s="75"/>
      <c r="EN67" s="75">
        <v>2149.64</v>
      </c>
      <c r="EO67" s="322">
        <v>0.48511999999999933</v>
      </c>
      <c r="EP67" s="75"/>
      <c r="EQ67" s="75">
        <v>1319.64</v>
      </c>
      <c r="ER67" s="75">
        <v>1514.8800000000008</v>
      </c>
      <c r="ES67" s="75"/>
      <c r="ET67" s="75">
        <v>1345.64</v>
      </c>
      <c r="EU67" s="100">
        <v>0.64000000000000035</v>
      </c>
      <c r="EV67" s="75">
        <f t="shared" si="1"/>
        <v>9.9999999999909051E-3</v>
      </c>
      <c r="EW67" s="75">
        <v>1335.64</v>
      </c>
      <c r="EX67" s="100">
        <v>8.0329999999999782</v>
      </c>
      <c r="EZ67" s="75">
        <v>330.65</v>
      </c>
      <c r="FA67" s="75">
        <v>70.180000000000007</v>
      </c>
      <c r="FB67" s="75">
        <v>44.3</v>
      </c>
      <c r="FD67" s="75">
        <v>100.65</v>
      </c>
      <c r="FE67" s="75">
        <v>12475</v>
      </c>
      <c r="FF67" s="75">
        <v>7475</v>
      </c>
      <c r="FH67" s="77">
        <v>10.14</v>
      </c>
      <c r="FI67" s="77">
        <v>0.65710479999999938</v>
      </c>
      <c r="FJ67" s="77">
        <v>2.2398339999999974E-3</v>
      </c>
      <c r="FL67" s="92">
        <v>779.65</v>
      </c>
      <c r="FM67" s="75">
        <v>0</v>
      </c>
      <c r="FN67" s="75">
        <v>0</v>
      </c>
      <c r="FP67" s="75">
        <v>37.869999999999997</v>
      </c>
      <c r="FQ67" s="75">
        <v>150.59</v>
      </c>
      <c r="FR67" s="75">
        <v>2723</v>
      </c>
      <c r="FS67" s="75">
        <v>37.86</v>
      </c>
      <c r="FT67" s="75">
        <v>467.36</v>
      </c>
      <c r="FU67" s="75">
        <v>8151</v>
      </c>
      <c r="FW67" s="75">
        <v>790.65</v>
      </c>
      <c r="FX67" s="89">
        <v>9.0999999999999998E-2</v>
      </c>
      <c r="FY67" s="89"/>
      <c r="FZ67" s="90">
        <v>785.65</v>
      </c>
      <c r="GA67" s="91">
        <v>7.0000000000000001E-3</v>
      </c>
      <c r="GB67" s="89"/>
      <c r="GC67" s="75">
        <v>7.64</v>
      </c>
      <c r="GD67" s="75">
        <v>0.02</v>
      </c>
      <c r="GE67" s="75">
        <v>4.6100000000000003</v>
      </c>
      <c r="GF67" s="89"/>
      <c r="GG67" s="89"/>
    </row>
    <row r="68" spans="1:189" x14ac:dyDescent="0.25">
      <c r="A68" s="132"/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CX68" s="85">
        <v>796.6</v>
      </c>
      <c r="CY68" s="86">
        <v>2.617</v>
      </c>
      <c r="CZ68" s="86">
        <v>2.6240000000000001</v>
      </c>
      <c r="DA68" s="86">
        <v>2.6320000000000001</v>
      </c>
      <c r="DB68" s="86">
        <v>2.64</v>
      </c>
      <c r="DC68" s="86">
        <v>2.6469999999999998</v>
      </c>
      <c r="DD68" s="86">
        <v>2.6549999999999998</v>
      </c>
      <c r="DE68" s="86">
        <v>2.6619999999999999</v>
      </c>
      <c r="DF68" s="86">
        <v>2.67</v>
      </c>
      <c r="DG68" s="86">
        <v>2.6779999999999999</v>
      </c>
      <c r="DH68" s="86">
        <v>2.6850000000000001</v>
      </c>
      <c r="DJ68" s="81">
        <v>791.6</v>
      </c>
      <c r="DK68" s="87">
        <v>0.54900000000000004</v>
      </c>
      <c r="DL68" s="87">
        <v>0.55200000000000005</v>
      </c>
      <c r="DM68" s="87">
        <v>0.55400000000000005</v>
      </c>
      <c r="DN68" s="87">
        <v>0.55600000000000005</v>
      </c>
      <c r="DO68" s="87">
        <v>0.55900000000000005</v>
      </c>
      <c r="DP68" s="87">
        <v>0.56100000000000005</v>
      </c>
      <c r="DQ68" s="87">
        <v>0.56299999999999994</v>
      </c>
      <c r="DR68" s="87">
        <v>0.56599999999999995</v>
      </c>
      <c r="DS68" s="87">
        <v>0.56799999999999995</v>
      </c>
      <c r="DT68" s="87">
        <v>0.57099999999999995</v>
      </c>
      <c r="DV68" s="77">
        <v>1329.66</v>
      </c>
      <c r="DW68" s="77">
        <v>1.712</v>
      </c>
      <c r="DY68" s="77">
        <v>1315.66</v>
      </c>
      <c r="DZ68" s="77">
        <v>1.6719999999999995</v>
      </c>
      <c r="EB68" s="77">
        <v>2170.66</v>
      </c>
      <c r="EC68" s="75">
        <v>0.13600000000000001</v>
      </c>
      <c r="EE68" s="75">
        <v>2146.66</v>
      </c>
      <c r="EF68" s="88">
        <v>0.03</v>
      </c>
      <c r="EH68" s="77">
        <v>1344.66</v>
      </c>
      <c r="EI68" s="75">
        <v>0.25600000000000001</v>
      </c>
      <c r="EJ68" s="75"/>
      <c r="EK68" s="75">
        <v>2171.65</v>
      </c>
      <c r="EL68" s="75">
        <v>0.64219999999999999</v>
      </c>
      <c r="EM68" s="75"/>
      <c r="EN68" s="75">
        <v>2149.65</v>
      </c>
      <c r="EO68" s="322">
        <v>0.49269999999999931</v>
      </c>
      <c r="EP68" s="75"/>
      <c r="EQ68" s="75">
        <v>1319.65</v>
      </c>
      <c r="ER68" s="75">
        <v>1538.5500000000009</v>
      </c>
      <c r="ES68" s="75"/>
      <c r="ET68" s="75">
        <v>1345.65</v>
      </c>
      <c r="EU68" s="100">
        <v>0.65000000000000036</v>
      </c>
      <c r="EV68" s="75">
        <f t="shared" si="1"/>
        <v>9.9999999999909051E-3</v>
      </c>
      <c r="EW68" s="75">
        <v>1335.65</v>
      </c>
      <c r="EX68" s="100">
        <v>8.0464999999999787</v>
      </c>
      <c r="EZ68" s="75">
        <v>330.66</v>
      </c>
      <c r="FA68" s="75">
        <v>70.2</v>
      </c>
      <c r="FB68" s="75">
        <v>44.9</v>
      </c>
      <c r="FD68" s="75">
        <v>100.66</v>
      </c>
      <c r="FE68" s="75">
        <v>12540</v>
      </c>
      <c r="FF68" s="75">
        <v>7590</v>
      </c>
      <c r="FH68" s="77">
        <v>10.15</v>
      </c>
      <c r="FI68" s="77">
        <v>0.67357799999999945</v>
      </c>
      <c r="FJ68" s="77">
        <v>2.3236649999999973E-3</v>
      </c>
      <c r="FL68" s="92">
        <v>779.66</v>
      </c>
      <c r="FM68" s="75">
        <v>0</v>
      </c>
      <c r="FN68" s="75">
        <v>0</v>
      </c>
      <c r="FP68" s="75">
        <v>37.880000000000003</v>
      </c>
      <c r="FQ68" s="75">
        <v>150.86000000000001</v>
      </c>
      <c r="FR68" s="75">
        <v>2727</v>
      </c>
      <c r="FS68" s="75">
        <v>37.869999999999997</v>
      </c>
      <c r="FT68" s="75">
        <v>468.1</v>
      </c>
      <c r="FU68" s="75">
        <v>8163</v>
      </c>
      <c r="FW68" s="75">
        <v>790.66</v>
      </c>
      <c r="FX68" s="89">
        <v>9.2999999999999999E-2</v>
      </c>
      <c r="FY68" s="89"/>
      <c r="FZ68" s="90">
        <v>785.66</v>
      </c>
      <c r="GA68" s="91">
        <v>7.0000000000000001E-3</v>
      </c>
      <c r="GB68" s="89"/>
      <c r="GC68" s="75">
        <v>7.65</v>
      </c>
      <c r="GD68" s="75">
        <v>0.02</v>
      </c>
      <c r="GE68" s="75">
        <v>4.6399999999999997</v>
      </c>
      <c r="GF68" s="89"/>
      <c r="GG68" s="89"/>
    </row>
    <row r="69" spans="1:189" x14ac:dyDescent="0.25">
      <c r="A69" s="132"/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R69" s="74">
        <v>1335</v>
      </c>
      <c r="S69" s="75">
        <v>7.1689999999999996</v>
      </c>
      <c r="T69" s="75">
        <v>7.1820000000000004</v>
      </c>
      <c r="U69" s="75">
        <v>7.1959999999999997</v>
      </c>
      <c r="V69" s="75">
        <v>7.2089999999999996</v>
      </c>
      <c r="W69" s="75">
        <v>7.2229999999999999</v>
      </c>
      <c r="X69" s="75">
        <v>7.2359999999999998</v>
      </c>
      <c r="Y69" s="75">
        <v>7.25</v>
      </c>
      <c r="Z69" s="75">
        <v>7.2629999999999999</v>
      </c>
      <c r="AA69" s="75">
        <v>7.2770000000000001</v>
      </c>
      <c r="AB69" s="75">
        <v>7.29</v>
      </c>
      <c r="AD69" s="74">
        <v>1320.99999999999</v>
      </c>
      <c r="AE69" s="75">
        <v>4.7329999999999997</v>
      </c>
      <c r="AF69" s="75">
        <v>4.7409999999999997</v>
      </c>
      <c r="AG69" s="75">
        <v>4.7480000000000002</v>
      </c>
      <c r="AH69" s="75">
        <v>4.7560000000000002</v>
      </c>
      <c r="AI69" s="75">
        <v>4.7640000000000002</v>
      </c>
      <c r="AJ69" s="75">
        <v>4.7709999999999999</v>
      </c>
      <c r="AK69" s="75">
        <v>4.7789999999999999</v>
      </c>
      <c r="AL69" s="75">
        <v>4.7859999999999996</v>
      </c>
      <c r="AM69" s="75">
        <v>4.7939999999999996</v>
      </c>
      <c r="AN69" s="75">
        <v>4.8019999999999996</v>
      </c>
      <c r="AP69" s="74">
        <v>2176</v>
      </c>
      <c r="AQ69" s="75">
        <v>7.9279999999999999</v>
      </c>
      <c r="AR69" s="75">
        <v>7.9610000000000003</v>
      </c>
      <c r="AS69" s="75">
        <v>7.9939999999999998</v>
      </c>
      <c r="AT69" s="75">
        <v>8.0280000000000005</v>
      </c>
      <c r="AU69" s="75">
        <v>8.0609999999999999</v>
      </c>
      <c r="AV69" s="75">
        <v>8.0939999999999994</v>
      </c>
      <c r="AW69" s="75">
        <v>8.1270000000000007</v>
      </c>
      <c r="AX69" s="75">
        <v>8.1609999999999996</v>
      </c>
      <c r="AY69" s="75">
        <v>8.1940000000000008</v>
      </c>
      <c r="AZ69" s="75">
        <v>8.2270000000000003</v>
      </c>
      <c r="BB69" s="74">
        <v>2151.99999999999</v>
      </c>
      <c r="BC69" s="75">
        <v>1.571</v>
      </c>
      <c r="BD69" s="75">
        <v>1.5780000000000001</v>
      </c>
      <c r="BE69" s="75">
        <v>1.585</v>
      </c>
      <c r="BF69" s="75">
        <v>1.593</v>
      </c>
      <c r="BG69" s="75">
        <v>1.6</v>
      </c>
      <c r="BH69" s="75">
        <v>1.607</v>
      </c>
      <c r="BI69" s="75">
        <v>1.6140000000000001</v>
      </c>
      <c r="BJ69" s="75">
        <v>1.621</v>
      </c>
      <c r="BK69" s="75">
        <v>1.6279999999999999</v>
      </c>
      <c r="BL69" s="75">
        <v>1.635</v>
      </c>
      <c r="BN69" s="74">
        <v>1349.99999999999</v>
      </c>
      <c r="BO69" s="75">
        <v>2.4929999999999999</v>
      </c>
      <c r="BP69" s="75">
        <v>2.4990000000000001</v>
      </c>
      <c r="BQ69" s="75">
        <v>2.5049999999999999</v>
      </c>
      <c r="BR69" s="75">
        <v>2.5110000000000001</v>
      </c>
      <c r="BS69" s="75">
        <v>2.5169999999999999</v>
      </c>
      <c r="BT69" s="75">
        <v>2.524</v>
      </c>
      <c r="BU69" s="75">
        <v>2.5299999999999998</v>
      </c>
      <c r="BV69" s="75">
        <v>2.536</v>
      </c>
      <c r="BW69" s="75">
        <v>2.5419999999999998</v>
      </c>
      <c r="BX69" s="75">
        <v>2.548</v>
      </c>
      <c r="CX69" s="85">
        <v>796.7</v>
      </c>
      <c r="CY69" s="86">
        <v>2.6930000000000001</v>
      </c>
      <c r="CZ69" s="86">
        <v>2.7010000000000001</v>
      </c>
      <c r="DA69" s="86">
        <v>2.7090000000000001</v>
      </c>
      <c r="DB69" s="86">
        <v>2.7160000000000002</v>
      </c>
      <c r="DC69" s="86">
        <v>2.7240000000000002</v>
      </c>
      <c r="DD69" s="86">
        <v>2.7320000000000002</v>
      </c>
      <c r="DE69" s="86">
        <v>2.74</v>
      </c>
      <c r="DF69" s="86">
        <v>2.7469999999999999</v>
      </c>
      <c r="DG69" s="86">
        <v>2.7549999999999999</v>
      </c>
      <c r="DH69" s="86">
        <v>2.7629999999999999</v>
      </c>
      <c r="DJ69" s="81">
        <v>791.7</v>
      </c>
      <c r="DK69" s="87">
        <v>0.57299999999999995</v>
      </c>
      <c r="DL69" s="87">
        <v>0.57499999999999996</v>
      </c>
      <c r="DM69" s="87">
        <v>0.57799999999999996</v>
      </c>
      <c r="DN69" s="87">
        <v>0.57999999999999996</v>
      </c>
      <c r="DO69" s="87">
        <v>0.58299999999999996</v>
      </c>
      <c r="DP69" s="87">
        <v>0.58499999999999996</v>
      </c>
      <c r="DQ69" s="87">
        <v>0.58699999999999997</v>
      </c>
      <c r="DR69" s="87">
        <v>0.59</v>
      </c>
      <c r="DS69" s="87">
        <v>0.59199999999999997</v>
      </c>
      <c r="DT69" s="87">
        <v>0.59499999999999997</v>
      </c>
      <c r="DV69" s="77">
        <v>1329.67</v>
      </c>
      <c r="DW69" s="77">
        <v>1.718</v>
      </c>
      <c r="DY69" s="77">
        <v>1315.67</v>
      </c>
      <c r="DZ69" s="77">
        <v>1.6769999999999996</v>
      </c>
      <c r="EB69" s="77">
        <v>2170.67</v>
      </c>
      <c r="EC69" s="75">
        <v>0.13800000000000001</v>
      </c>
      <c r="EE69" s="75">
        <v>2146.67</v>
      </c>
      <c r="EF69" s="88">
        <v>3.1E-2</v>
      </c>
      <c r="EH69" s="77">
        <v>1344.67</v>
      </c>
      <c r="EI69" s="75">
        <v>0.25800000000000001</v>
      </c>
      <c r="EJ69" s="75"/>
      <c r="EK69" s="75">
        <v>2171.66</v>
      </c>
      <c r="EL69" s="75">
        <v>0.65207999999999999</v>
      </c>
      <c r="EM69" s="75"/>
      <c r="EN69" s="75">
        <v>2149.66</v>
      </c>
      <c r="EO69" s="322">
        <v>0.50027999999999928</v>
      </c>
      <c r="EP69" s="75"/>
      <c r="EQ69" s="75">
        <v>1319.66</v>
      </c>
      <c r="ER69" s="75">
        <v>1562.2200000000009</v>
      </c>
      <c r="ES69" s="75"/>
      <c r="ET69" s="75">
        <v>1345.66</v>
      </c>
      <c r="EU69" s="100">
        <v>0.66000000000000036</v>
      </c>
      <c r="EV69" s="75">
        <f t="shared" ref="EV69:EV132" si="4">+EW69-EW68</f>
        <v>9.9999999999909051E-3</v>
      </c>
      <c r="EW69" s="75">
        <v>1335.66</v>
      </c>
      <c r="EX69" s="100">
        <v>8.0599999999999792</v>
      </c>
      <c r="EZ69" s="75">
        <v>330.67</v>
      </c>
      <c r="FA69" s="75">
        <v>70.23</v>
      </c>
      <c r="FB69" s="75">
        <v>45.599999999999994</v>
      </c>
      <c r="FD69" s="75">
        <v>100.67</v>
      </c>
      <c r="FE69" s="75">
        <v>12605</v>
      </c>
      <c r="FF69" s="75">
        <v>7705</v>
      </c>
      <c r="FH69" s="77">
        <v>10.16</v>
      </c>
      <c r="FI69" s="77">
        <v>0.69005119999999942</v>
      </c>
      <c r="FJ69" s="77">
        <v>2.4074959999999973E-3</v>
      </c>
      <c r="FL69" s="92">
        <v>779.67</v>
      </c>
      <c r="FM69" s="75">
        <v>0</v>
      </c>
      <c r="FN69" s="75">
        <v>0</v>
      </c>
      <c r="FP69" s="75">
        <v>37.89</v>
      </c>
      <c r="FQ69" s="75">
        <v>151.13999999999999</v>
      </c>
      <c r="FR69" s="75">
        <v>2731</v>
      </c>
      <c r="FS69" s="75">
        <v>37.880000000000003</v>
      </c>
      <c r="FT69" s="75">
        <v>468.84</v>
      </c>
      <c r="FU69" s="75">
        <v>8174</v>
      </c>
      <c r="FW69" s="75">
        <v>790.67</v>
      </c>
      <c r="FX69" s="89">
        <v>9.5000000000000001E-2</v>
      </c>
      <c r="FY69" s="89"/>
      <c r="FZ69" s="90">
        <v>785.67</v>
      </c>
      <c r="GA69" s="91">
        <v>7.0000000000000001E-3</v>
      </c>
      <c r="GB69" s="89"/>
      <c r="GC69" s="75">
        <v>7.66</v>
      </c>
      <c r="GD69" s="75">
        <v>0.02</v>
      </c>
      <c r="GE69" s="75">
        <v>4.68</v>
      </c>
      <c r="GF69" s="89"/>
      <c r="GG69" s="89"/>
    </row>
    <row r="70" spans="1:189" x14ac:dyDescent="0.25">
      <c r="A70" s="132"/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R70" s="74">
        <v>1335.1</v>
      </c>
      <c r="S70" s="75">
        <v>7.3040000000000003</v>
      </c>
      <c r="T70" s="75">
        <v>7.3170000000000002</v>
      </c>
      <c r="U70" s="75">
        <v>7.3310000000000004</v>
      </c>
      <c r="V70" s="75">
        <v>7.3339999999999996</v>
      </c>
      <c r="W70" s="75">
        <v>7.3579999999999997</v>
      </c>
      <c r="X70" s="75">
        <v>7.3710000000000004</v>
      </c>
      <c r="Y70" s="75">
        <v>7.3849999999999998</v>
      </c>
      <c r="Z70" s="75">
        <v>7.3979999999999997</v>
      </c>
      <c r="AA70" s="75">
        <v>7.4119999999999999</v>
      </c>
      <c r="AB70" s="75">
        <v>7.4249999999999998</v>
      </c>
      <c r="AD70" s="74">
        <v>1321.0999999999899</v>
      </c>
      <c r="AE70" s="75">
        <v>4.8090000000000002</v>
      </c>
      <c r="AF70" s="75">
        <v>4.8169999999999993</v>
      </c>
      <c r="AG70" s="75">
        <v>4.8250000000000002</v>
      </c>
      <c r="AH70" s="75">
        <v>4.8319999999999999</v>
      </c>
      <c r="AI70" s="75">
        <v>4.84</v>
      </c>
      <c r="AJ70" s="75">
        <v>4.8479999999999999</v>
      </c>
      <c r="AK70" s="75">
        <v>4.8549999999999995</v>
      </c>
      <c r="AL70" s="75">
        <v>4.8629999999999995</v>
      </c>
      <c r="AM70" s="75">
        <v>4.8709999999999996</v>
      </c>
      <c r="AN70" s="75">
        <v>4.8779999999999992</v>
      </c>
      <c r="AP70" s="74">
        <v>2176.1</v>
      </c>
      <c r="AQ70" s="75">
        <v>8.2609999999999992</v>
      </c>
      <c r="AR70" s="75">
        <v>8.2940000000000005</v>
      </c>
      <c r="AS70" s="75">
        <v>8.327</v>
      </c>
      <c r="AT70" s="75">
        <v>8.3600000000000012</v>
      </c>
      <c r="AU70" s="75">
        <v>8.3940000000000001</v>
      </c>
      <c r="AV70" s="75">
        <v>8.4269999999999996</v>
      </c>
      <c r="AW70" s="75">
        <v>8.4600000000000009</v>
      </c>
      <c r="AX70" s="75">
        <v>8.4939999999999998</v>
      </c>
      <c r="AY70" s="75">
        <v>8.527000000000001</v>
      </c>
      <c r="AZ70" s="75">
        <v>8.56</v>
      </c>
      <c r="BB70" s="74">
        <v>2152.0999999999899</v>
      </c>
      <c r="BC70" s="75">
        <v>1.6419999999999999</v>
      </c>
      <c r="BD70" s="75">
        <v>1.649</v>
      </c>
      <c r="BE70" s="75">
        <v>1.6559999999999999</v>
      </c>
      <c r="BF70" s="75">
        <v>1.663</v>
      </c>
      <c r="BG70" s="75">
        <v>1.6700000000000002</v>
      </c>
      <c r="BH70" s="75">
        <v>1.677</v>
      </c>
      <c r="BI70" s="75">
        <v>1.6840000000000002</v>
      </c>
      <c r="BJ70" s="75">
        <v>1.6910000000000001</v>
      </c>
      <c r="BK70" s="75">
        <v>1.698</v>
      </c>
      <c r="BL70" s="75">
        <v>1.706</v>
      </c>
      <c r="BN70" s="74">
        <v>1350.0999999999899</v>
      </c>
      <c r="BO70" s="75">
        <v>2.5550000000000002</v>
      </c>
      <c r="BP70" s="75">
        <v>2.5609999999999999</v>
      </c>
      <c r="BQ70" s="75">
        <v>2.5669999999999997</v>
      </c>
      <c r="BR70" s="75">
        <v>2.573</v>
      </c>
      <c r="BS70" s="75">
        <v>2.5789999999999997</v>
      </c>
      <c r="BT70" s="75">
        <v>2.5859999999999999</v>
      </c>
      <c r="BU70" s="75">
        <v>2.5919999999999996</v>
      </c>
      <c r="BV70" s="75">
        <v>2.5979999999999999</v>
      </c>
      <c r="BW70" s="75">
        <v>2.6039999999999996</v>
      </c>
      <c r="BX70" s="75">
        <v>2.61</v>
      </c>
      <c r="CX70" s="85">
        <v>796.8</v>
      </c>
      <c r="CY70" s="86">
        <v>2.7709999999999999</v>
      </c>
      <c r="CZ70" s="86">
        <v>2.7789999999999999</v>
      </c>
      <c r="DA70" s="86">
        <v>2.7869999999999999</v>
      </c>
      <c r="DB70" s="86">
        <v>2.794</v>
      </c>
      <c r="DC70" s="86">
        <v>2.802</v>
      </c>
      <c r="DD70" s="86">
        <v>2.81</v>
      </c>
      <c r="DE70" s="86">
        <v>2.8180000000000001</v>
      </c>
      <c r="DF70" s="86">
        <v>2.8260000000000001</v>
      </c>
      <c r="DG70" s="86">
        <v>2.8340000000000001</v>
      </c>
      <c r="DH70" s="86">
        <v>2.8420000000000001</v>
      </c>
      <c r="DJ70" s="81">
        <v>791.8</v>
      </c>
      <c r="DK70" s="87">
        <v>0.59699999999999998</v>
      </c>
      <c r="DL70" s="87">
        <v>0.6</v>
      </c>
      <c r="DM70" s="87">
        <v>0.60199999999999998</v>
      </c>
      <c r="DN70" s="87">
        <v>0.60499999999999998</v>
      </c>
      <c r="DO70" s="87">
        <v>0.60699999999999998</v>
      </c>
      <c r="DP70" s="87">
        <v>0.61</v>
      </c>
      <c r="DQ70" s="87">
        <v>0.61199999999999999</v>
      </c>
      <c r="DR70" s="87">
        <v>0.61499999999999999</v>
      </c>
      <c r="DS70" s="87">
        <v>0.61699999999999999</v>
      </c>
      <c r="DT70" s="87">
        <v>0.62</v>
      </c>
      <c r="DV70" s="77">
        <v>1329.68</v>
      </c>
      <c r="DW70" s="77">
        <v>1.7250000000000001</v>
      </c>
      <c r="DY70" s="77">
        <v>1315.68</v>
      </c>
      <c r="DZ70" s="77">
        <v>1.6809999999999996</v>
      </c>
      <c r="EB70" s="77">
        <v>2170.6799999999998</v>
      </c>
      <c r="EC70" s="75">
        <v>0.14000000000000001</v>
      </c>
      <c r="EE70" s="75">
        <v>2146.6799999999998</v>
      </c>
      <c r="EF70" s="88">
        <v>3.1E-2</v>
      </c>
      <c r="EH70" s="77">
        <v>1344.68</v>
      </c>
      <c r="EI70" s="75">
        <v>0.26100000000000001</v>
      </c>
      <c r="EJ70" s="75"/>
      <c r="EK70" s="75">
        <v>2171.67</v>
      </c>
      <c r="EL70" s="75">
        <v>0.66195999999999999</v>
      </c>
      <c r="EM70" s="75"/>
      <c r="EN70" s="75">
        <v>2149.67</v>
      </c>
      <c r="EO70" s="322">
        <v>0.50785999999999931</v>
      </c>
      <c r="EP70" s="75"/>
      <c r="EQ70" s="75">
        <v>1319.67</v>
      </c>
      <c r="ER70" s="75">
        <v>1585.890000000001</v>
      </c>
      <c r="ES70" s="75"/>
      <c r="ET70" s="75">
        <v>1345.67</v>
      </c>
      <c r="EU70" s="100">
        <v>0.67000000000000037</v>
      </c>
      <c r="EV70" s="75">
        <f t="shared" si="4"/>
        <v>9.9999999999909051E-3</v>
      </c>
      <c r="EW70" s="75">
        <v>1335.67</v>
      </c>
      <c r="EX70" s="100">
        <v>8.0734999999999797</v>
      </c>
      <c r="EZ70" s="75">
        <v>330.68</v>
      </c>
      <c r="FA70" s="75">
        <v>70.25</v>
      </c>
      <c r="FB70" s="75">
        <v>46.3</v>
      </c>
      <c r="FD70" s="75">
        <v>100.68</v>
      </c>
      <c r="FE70" s="75">
        <v>12670</v>
      </c>
      <c r="FF70" s="75">
        <v>7820</v>
      </c>
      <c r="FH70" s="77">
        <v>10.17</v>
      </c>
      <c r="FI70" s="77">
        <v>0.70652439999999939</v>
      </c>
      <c r="FJ70" s="77">
        <v>2.4913269999999972E-3</v>
      </c>
      <c r="FL70" s="92">
        <v>779.68</v>
      </c>
      <c r="FM70" s="75">
        <v>0</v>
      </c>
      <c r="FN70" s="75">
        <v>0</v>
      </c>
      <c r="FP70" s="75">
        <v>37.9</v>
      </c>
      <c r="FQ70" s="75">
        <v>151.41</v>
      </c>
      <c r="FR70" s="75">
        <v>2735</v>
      </c>
      <c r="FS70" s="75">
        <v>37.89</v>
      </c>
      <c r="FT70" s="75">
        <v>469.58</v>
      </c>
      <c r="FU70" s="75">
        <v>8185</v>
      </c>
      <c r="FW70" s="75">
        <v>790.68</v>
      </c>
      <c r="FX70" s="89">
        <v>9.6000000000000002E-2</v>
      </c>
      <c r="FY70" s="89"/>
      <c r="FZ70" s="90">
        <v>785.68</v>
      </c>
      <c r="GA70" s="91">
        <v>7.0000000000000001E-3</v>
      </c>
      <c r="GB70" s="89"/>
      <c r="GC70" s="75">
        <v>7.67</v>
      </c>
      <c r="GD70" s="75">
        <v>0.02</v>
      </c>
      <c r="GE70" s="75">
        <v>4.71</v>
      </c>
      <c r="GF70" s="89"/>
      <c r="GG70" s="89"/>
    </row>
    <row r="71" spans="1:189" x14ac:dyDescent="0.25">
      <c r="A71" s="132"/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R71" s="74">
        <v>1335.2</v>
      </c>
      <c r="S71" s="75">
        <v>7.4390000000000001</v>
      </c>
      <c r="T71" s="75">
        <v>7.452</v>
      </c>
      <c r="U71" s="75">
        <v>7.4660000000000002</v>
      </c>
      <c r="V71" s="75">
        <v>7.4790000000000001</v>
      </c>
      <c r="W71" s="75">
        <v>7.4930000000000003</v>
      </c>
      <c r="X71" s="75">
        <v>7.5060000000000002</v>
      </c>
      <c r="Y71" s="75">
        <v>7.52</v>
      </c>
      <c r="Z71" s="75">
        <v>7.5330000000000004</v>
      </c>
      <c r="AA71" s="75">
        <v>7.5469999999999997</v>
      </c>
      <c r="AB71" s="75">
        <v>7.56</v>
      </c>
      <c r="AD71" s="74">
        <v>1321.19999999999</v>
      </c>
      <c r="AE71" s="75">
        <v>4.8860000000000001</v>
      </c>
      <c r="AF71" s="75">
        <v>4.8929999999999989</v>
      </c>
      <c r="AG71" s="75">
        <v>4.9009999999999998</v>
      </c>
      <c r="AH71" s="75">
        <v>4.9089999999999998</v>
      </c>
      <c r="AI71" s="75">
        <v>4.9159999999999995</v>
      </c>
      <c r="AJ71" s="75">
        <v>4.9239999999999995</v>
      </c>
      <c r="AK71" s="75">
        <v>4.9319999999999995</v>
      </c>
      <c r="AL71" s="75">
        <v>4.9389999999999992</v>
      </c>
      <c r="AM71" s="75">
        <v>4.9469999999999992</v>
      </c>
      <c r="AN71" s="75">
        <v>4.9549999999999992</v>
      </c>
      <c r="AP71" s="74">
        <v>2176.1999999999998</v>
      </c>
      <c r="AQ71" s="75">
        <v>8.5939999999999994</v>
      </c>
      <c r="AR71" s="75">
        <v>8.6270000000000007</v>
      </c>
      <c r="AS71" s="75">
        <v>8.66</v>
      </c>
      <c r="AT71" s="75">
        <v>8.6930000000000014</v>
      </c>
      <c r="AU71" s="75">
        <v>8.7270000000000003</v>
      </c>
      <c r="AV71" s="75">
        <v>8.76</v>
      </c>
      <c r="AW71" s="75">
        <v>8.793000000000001</v>
      </c>
      <c r="AX71" s="75">
        <v>8.827</v>
      </c>
      <c r="AY71" s="75">
        <v>8.8600000000000012</v>
      </c>
      <c r="AZ71" s="75">
        <v>8.8930000000000007</v>
      </c>
      <c r="BB71" s="74">
        <v>2152.1999999999898</v>
      </c>
      <c r="BC71" s="75">
        <v>1.7130000000000001</v>
      </c>
      <c r="BD71" s="75">
        <v>1.72</v>
      </c>
      <c r="BE71" s="75">
        <v>1.7269999999999999</v>
      </c>
      <c r="BF71" s="75">
        <v>1.734</v>
      </c>
      <c r="BG71" s="75">
        <v>1.7410000000000001</v>
      </c>
      <c r="BH71" s="75">
        <v>1.748</v>
      </c>
      <c r="BI71" s="75">
        <v>1.7550000000000001</v>
      </c>
      <c r="BJ71" s="75">
        <v>1.762</v>
      </c>
      <c r="BK71" s="75">
        <v>1.7689999999999999</v>
      </c>
      <c r="BL71" s="75">
        <v>1.776</v>
      </c>
      <c r="BN71" s="74">
        <v>1350.19999999999</v>
      </c>
      <c r="BO71" s="75">
        <v>2.617</v>
      </c>
      <c r="BP71" s="75">
        <v>2.6229999999999998</v>
      </c>
      <c r="BQ71" s="75">
        <v>2.6289999999999996</v>
      </c>
      <c r="BR71" s="75">
        <v>2.6349999999999998</v>
      </c>
      <c r="BS71" s="75">
        <v>2.6409999999999996</v>
      </c>
      <c r="BT71" s="75">
        <v>2.6479999999999997</v>
      </c>
      <c r="BU71" s="75">
        <v>2.6539999999999995</v>
      </c>
      <c r="BV71" s="75">
        <v>2.6599999999999997</v>
      </c>
      <c r="BW71" s="75">
        <v>2.6659999999999995</v>
      </c>
      <c r="BX71" s="75">
        <v>2.673</v>
      </c>
      <c r="CX71" s="85">
        <v>796.9</v>
      </c>
      <c r="CY71" s="86">
        <v>2.85</v>
      </c>
      <c r="CZ71" s="86">
        <v>2.8580000000000001</v>
      </c>
      <c r="DA71" s="86">
        <v>2.8660000000000001</v>
      </c>
      <c r="DB71" s="86">
        <v>2.8740000000000001</v>
      </c>
      <c r="DC71" s="86">
        <v>2.8820000000000001</v>
      </c>
      <c r="DD71" s="86">
        <v>2.89</v>
      </c>
      <c r="DE71" s="86">
        <v>2.8980000000000001</v>
      </c>
      <c r="DF71" s="86">
        <v>2.9060000000000001</v>
      </c>
      <c r="DG71" s="86">
        <v>2.9140000000000001</v>
      </c>
      <c r="DH71" s="86">
        <v>2.9220000000000002</v>
      </c>
      <c r="DJ71" s="81">
        <v>791.9</v>
      </c>
      <c r="DK71" s="87">
        <v>0.623</v>
      </c>
      <c r="DL71" s="87">
        <v>0.625</v>
      </c>
      <c r="DM71" s="87">
        <v>0.628</v>
      </c>
      <c r="DN71" s="87">
        <v>0.63</v>
      </c>
      <c r="DO71" s="87">
        <v>0.63300000000000001</v>
      </c>
      <c r="DP71" s="87">
        <v>0.63500000000000001</v>
      </c>
      <c r="DQ71" s="87">
        <v>0.63800000000000001</v>
      </c>
      <c r="DR71" s="87">
        <v>0.64100000000000001</v>
      </c>
      <c r="DS71" s="87">
        <v>0.64300000000000002</v>
      </c>
      <c r="DT71" s="87">
        <v>0.64600000000000002</v>
      </c>
      <c r="DV71" s="77">
        <v>1329.69</v>
      </c>
      <c r="DW71" s="77">
        <v>1.732</v>
      </c>
      <c r="DY71" s="77">
        <v>1315.69</v>
      </c>
      <c r="DZ71" s="77">
        <v>1.6859999999999995</v>
      </c>
      <c r="EB71" s="77">
        <v>2170.69</v>
      </c>
      <c r="EC71" s="75">
        <v>0.14200000000000002</v>
      </c>
      <c r="EE71" s="75">
        <v>2146.69</v>
      </c>
      <c r="EF71" s="88">
        <v>3.1E-2</v>
      </c>
      <c r="EH71" s="77">
        <v>1344.69</v>
      </c>
      <c r="EI71" s="75">
        <v>0.26299999999999996</v>
      </c>
      <c r="EJ71" s="75"/>
      <c r="EK71" s="75">
        <v>2171.6799999999998</v>
      </c>
      <c r="EL71" s="75">
        <v>0.67183999999999999</v>
      </c>
      <c r="EM71" s="75"/>
      <c r="EN71" s="75">
        <v>2149.6799999999998</v>
      </c>
      <c r="EO71" s="322">
        <v>0.51543999999999934</v>
      </c>
      <c r="EP71" s="75"/>
      <c r="EQ71" s="75">
        <v>1319.68</v>
      </c>
      <c r="ER71" s="75">
        <v>1609.5600000000011</v>
      </c>
      <c r="ES71" s="75"/>
      <c r="ET71" s="75">
        <v>1345.68</v>
      </c>
      <c r="EU71" s="100">
        <v>0.68000000000000038</v>
      </c>
      <c r="EV71" s="75">
        <f t="shared" si="4"/>
        <v>9.9999999999909051E-3</v>
      </c>
      <c r="EW71" s="75">
        <v>1335.68</v>
      </c>
      <c r="EX71" s="100">
        <v>8.0869999999999802</v>
      </c>
      <c r="EZ71" s="75">
        <v>330.69</v>
      </c>
      <c r="FA71" s="75">
        <v>70.28</v>
      </c>
      <c r="FB71" s="75">
        <v>46.999999999999993</v>
      </c>
      <c r="FD71" s="75">
        <v>100.69</v>
      </c>
      <c r="FE71" s="75">
        <v>12735</v>
      </c>
      <c r="FF71" s="75">
        <v>7935</v>
      </c>
      <c r="FH71" s="77">
        <v>10.18</v>
      </c>
      <c r="FI71" s="77">
        <v>0.72299759999999935</v>
      </c>
      <c r="FJ71" s="77">
        <v>2.5751579999999975E-3</v>
      </c>
      <c r="FL71" s="92">
        <v>779.69</v>
      </c>
      <c r="FM71" s="75">
        <v>0</v>
      </c>
      <c r="FN71" s="75">
        <v>0</v>
      </c>
      <c r="FP71" s="75">
        <v>37.909999999999997</v>
      </c>
      <c r="FQ71" s="75">
        <v>151.69</v>
      </c>
      <c r="FR71" s="75">
        <v>2739</v>
      </c>
      <c r="FS71" s="75">
        <v>37.9</v>
      </c>
      <c r="FT71" s="75">
        <v>470.32</v>
      </c>
      <c r="FU71" s="75">
        <v>8196</v>
      </c>
      <c r="FW71" s="75">
        <v>790.69</v>
      </c>
      <c r="FX71" s="89">
        <v>9.8000000000000004E-2</v>
      </c>
      <c r="FY71" s="89"/>
      <c r="FZ71" s="90">
        <v>785.69</v>
      </c>
      <c r="GA71" s="91">
        <v>8.0000000000000002E-3</v>
      </c>
      <c r="GB71" s="89"/>
      <c r="GC71" s="75">
        <v>7.68</v>
      </c>
      <c r="GD71" s="75">
        <v>0.02</v>
      </c>
      <c r="GE71" s="75">
        <v>4.74</v>
      </c>
      <c r="GF71" s="89"/>
      <c r="GG71" s="89"/>
    </row>
    <row r="72" spans="1:189" x14ac:dyDescent="0.25">
      <c r="A72" s="132"/>
      <c r="B72" s="132"/>
      <c r="C72" s="132"/>
      <c r="D72" s="132"/>
      <c r="E72" s="132"/>
      <c r="F72" s="132"/>
      <c r="G72" s="132"/>
      <c r="H72" s="132"/>
      <c r="I72" s="132"/>
      <c r="J72" s="132"/>
      <c r="K72" s="132"/>
      <c r="R72" s="74">
        <v>1335.3</v>
      </c>
      <c r="S72" s="75">
        <v>7.5739999999999998</v>
      </c>
      <c r="T72" s="75">
        <v>7.5869999999999997</v>
      </c>
      <c r="U72" s="75">
        <v>7.601</v>
      </c>
      <c r="V72" s="75">
        <v>7.6139999999999999</v>
      </c>
      <c r="W72" s="75">
        <v>7.6280000000000001</v>
      </c>
      <c r="X72" s="75">
        <v>7.641</v>
      </c>
      <c r="Y72" s="75">
        <v>7.6550000000000002</v>
      </c>
      <c r="Z72" s="75">
        <v>7.6680000000000001</v>
      </c>
      <c r="AA72" s="75">
        <v>7.6820000000000004</v>
      </c>
      <c r="AB72" s="75">
        <v>7.6950000000000003</v>
      </c>
      <c r="AD72" s="74">
        <v>1321.29999999999</v>
      </c>
      <c r="AE72" s="75">
        <v>4.9619999999999997</v>
      </c>
      <c r="AF72" s="75">
        <v>4.9699999999999989</v>
      </c>
      <c r="AG72" s="75">
        <v>4.9769999999999994</v>
      </c>
      <c r="AH72" s="75">
        <v>4.9849999999999994</v>
      </c>
      <c r="AI72" s="75">
        <v>4.9929999999999994</v>
      </c>
      <c r="AJ72" s="75">
        <v>4.9999999999999991</v>
      </c>
      <c r="AK72" s="75">
        <v>5.0079999999999991</v>
      </c>
      <c r="AL72" s="75">
        <v>5.0159999999999991</v>
      </c>
      <c r="AM72" s="75">
        <v>5.0229999999999988</v>
      </c>
      <c r="AN72" s="75">
        <v>5.0309999999999988</v>
      </c>
      <c r="AP72" s="74">
        <v>2176.3000000000002</v>
      </c>
      <c r="AQ72" s="75">
        <v>8.9260000000000002</v>
      </c>
      <c r="AR72" s="75">
        <v>8.9600000000000009</v>
      </c>
      <c r="AS72" s="75">
        <v>8.9930000000000003</v>
      </c>
      <c r="AT72" s="75">
        <v>9.0260000000000016</v>
      </c>
      <c r="AU72" s="75">
        <v>9.06</v>
      </c>
      <c r="AV72" s="75">
        <v>9.093</v>
      </c>
      <c r="AW72" s="75">
        <v>9.1260000000000012</v>
      </c>
      <c r="AX72" s="75">
        <v>9.1590000000000007</v>
      </c>
      <c r="AY72" s="75">
        <v>9.1930000000000014</v>
      </c>
      <c r="AZ72" s="75">
        <v>9.2260000000000009</v>
      </c>
      <c r="BB72" s="74">
        <v>2152.2999999999902</v>
      </c>
      <c r="BC72" s="75">
        <v>1.7829999999999999</v>
      </c>
      <c r="BD72" s="75">
        <v>1.79</v>
      </c>
      <c r="BE72" s="75">
        <v>1.7969999999999999</v>
      </c>
      <c r="BF72" s="75">
        <v>1.804</v>
      </c>
      <c r="BG72" s="75">
        <v>1.8110000000000002</v>
      </c>
      <c r="BH72" s="75">
        <v>1.819</v>
      </c>
      <c r="BI72" s="75">
        <v>1.8260000000000001</v>
      </c>
      <c r="BJ72" s="75">
        <v>1.833</v>
      </c>
      <c r="BK72" s="75">
        <v>1.8399999999999999</v>
      </c>
      <c r="BL72" s="75">
        <v>1.847</v>
      </c>
      <c r="BN72" s="74">
        <v>1350.29999999999</v>
      </c>
      <c r="BO72" s="75">
        <v>2.6789999999999998</v>
      </c>
      <c r="BP72" s="75">
        <v>2.6849999999999996</v>
      </c>
      <c r="BQ72" s="75">
        <v>2.6909999999999994</v>
      </c>
      <c r="BR72" s="75">
        <v>2.6969999999999996</v>
      </c>
      <c r="BS72" s="75">
        <v>2.7039999999999997</v>
      </c>
      <c r="BT72" s="75">
        <v>2.7099999999999995</v>
      </c>
      <c r="BU72" s="75">
        <v>2.7159999999999993</v>
      </c>
      <c r="BV72" s="75">
        <v>2.7219999999999995</v>
      </c>
      <c r="BW72" s="75">
        <v>2.7279999999999993</v>
      </c>
      <c r="BX72" s="75">
        <v>2.7349999999999999</v>
      </c>
      <c r="CX72" s="85">
        <v>797</v>
      </c>
      <c r="CY72" s="86">
        <v>2.931</v>
      </c>
      <c r="CZ72" s="86">
        <v>2.9390000000000001</v>
      </c>
      <c r="DA72" s="86">
        <v>2.9470000000000001</v>
      </c>
      <c r="DB72" s="86">
        <v>2.9550000000000001</v>
      </c>
      <c r="DC72" s="86">
        <v>2.9630000000000001</v>
      </c>
      <c r="DD72" s="86">
        <v>2.9710000000000001</v>
      </c>
      <c r="DE72" s="86">
        <v>2.9790000000000001</v>
      </c>
      <c r="DF72" s="86">
        <v>2.988</v>
      </c>
      <c r="DG72" s="86">
        <v>2.996</v>
      </c>
      <c r="DH72" s="86">
        <v>3.004</v>
      </c>
      <c r="DJ72" s="81">
        <v>792</v>
      </c>
      <c r="DK72" s="87">
        <v>0.64900000000000002</v>
      </c>
      <c r="DL72" s="87">
        <v>0.65100000000000002</v>
      </c>
      <c r="DM72" s="87">
        <v>0.65400000000000003</v>
      </c>
      <c r="DN72" s="87">
        <v>0.65700000000000003</v>
      </c>
      <c r="DO72" s="87">
        <v>0.65900000000000003</v>
      </c>
      <c r="DP72" s="87">
        <v>0.66200000000000003</v>
      </c>
      <c r="DQ72" s="87">
        <v>0.66500000000000004</v>
      </c>
      <c r="DR72" s="87">
        <v>0.66700000000000004</v>
      </c>
      <c r="DS72" s="87">
        <v>0.67</v>
      </c>
      <c r="DT72" s="87">
        <v>0.67300000000000004</v>
      </c>
      <c r="DV72" s="77">
        <v>1329.7</v>
      </c>
      <c r="DW72" s="77">
        <v>1.738</v>
      </c>
      <c r="DY72" s="77">
        <v>1315.7</v>
      </c>
      <c r="DZ72" s="77">
        <v>1.69</v>
      </c>
      <c r="EB72" s="77">
        <v>2170.6999999999998</v>
      </c>
      <c r="EC72" s="75">
        <v>0.14399999999999999</v>
      </c>
      <c r="EE72" s="75">
        <v>2146.6999999999998</v>
      </c>
      <c r="EF72" s="88">
        <v>3.2000000000000001E-2</v>
      </c>
      <c r="EH72" s="77">
        <v>1344.7</v>
      </c>
      <c r="EI72" s="75">
        <v>0.26600000000000001</v>
      </c>
      <c r="EJ72" s="75"/>
      <c r="EK72" s="75">
        <v>2171.69</v>
      </c>
      <c r="EL72" s="75">
        <v>0.68171999999999999</v>
      </c>
      <c r="EM72" s="75"/>
      <c r="EN72" s="75">
        <v>2149.69</v>
      </c>
      <c r="EO72" s="322">
        <v>0.52301999999999937</v>
      </c>
      <c r="EP72" s="75"/>
      <c r="EQ72" s="75">
        <v>1319.69</v>
      </c>
      <c r="ER72" s="75">
        <v>1633.2300000000012</v>
      </c>
      <c r="ES72" s="75"/>
      <c r="ET72" s="75">
        <v>1345.69</v>
      </c>
      <c r="EU72" s="100">
        <v>0.69000000000000039</v>
      </c>
      <c r="EV72" s="75">
        <f t="shared" si="4"/>
        <v>9.9999999999909051E-3</v>
      </c>
      <c r="EW72" s="75">
        <v>1335.69</v>
      </c>
      <c r="EX72" s="100">
        <v>8.1004999999999807</v>
      </c>
      <c r="EZ72" s="75">
        <v>330.7</v>
      </c>
      <c r="FA72" s="75">
        <v>70.3</v>
      </c>
      <c r="FB72" s="75">
        <v>47.699999999999996</v>
      </c>
      <c r="FD72" s="75">
        <v>100.7</v>
      </c>
      <c r="FE72" s="75">
        <v>12800</v>
      </c>
      <c r="FF72" s="75">
        <v>8050</v>
      </c>
      <c r="FH72" s="77">
        <v>10.19</v>
      </c>
      <c r="FI72" s="77">
        <v>0.73947079999999943</v>
      </c>
      <c r="FJ72" s="77">
        <v>2.6589889999999975E-3</v>
      </c>
      <c r="FL72" s="92">
        <v>779.7</v>
      </c>
      <c r="FM72" s="75">
        <v>0</v>
      </c>
      <c r="FN72" s="75">
        <v>0</v>
      </c>
      <c r="FP72" s="75">
        <v>37.92</v>
      </c>
      <c r="FQ72" s="75">
        <v>151.97</v>
      </c>
      <c r="FR72" s="75">
        <v>2743</v>
      </c>
      <c r="FS72" s="75">
        <v>37.909999999999997</v>
      </c>
      <c r="FT72" s="75">
        <v>471.06</v>
      </c>
      <c r="FU72" s="75">
        <v>8208</v>
      </c>
      <c r="FW72" s="75">
        <v>790.7</v>
      </c>
      <c r="FX72" s="89">
        <v>0.1</v>
      </c>
      <c r="FY72" s="89"/>
      <c r="FZ72" s="90">
        <v>785.7</v>
      </c>
      <c r="GA72" s="91">
        <v>8.0000000000000002E-3</v>
      </c>
      <c r="GB72" s="89"/>
      <c r="GC72" s="75">
        <v>7.69</v>
      </c>
      <c r="GD72" s="75">
        <v>0.02</v>
      </c>
      <c r="GE72" s="75">
        <v>4.78</v>
      </c>
      <c r="GF72" s="89"/>
      <c r="GG72" s="89"/>
    </row>
    <row r="73" spans="1:189" x14ac:dyDescent="0.25">
      <c r="A73" s="132"/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R73" s="74">
        <v>1335.4</v>
      </c>
      <c r="S73" s="75">
        <v>7.7089999999999996</v>
      </c>
      <c r="T73" s="75">
        <v>7.7220000000000004</v>
      </c>
      <c r="U73" s="75">
        <v>7.7359999999999998</v>
      </c>
      <c r="V73" s="75">
        <v>7.7489999999999997</v>
      </c>
      <c r="W73" s="75">
        <v>7.7629999999999999</v>
      </c>
      <c r="X73" s="75">
        <v>7.7759999999999998</v>
      </c>
      <c r="Y73" s="75">
        <v>7.79</v>
      </c>
      <c r="Z73" s="75">
        <v>7.8029999999999999</v>
      </c>
      <c r="AA73" s="75">
        <v>7.8170000000000002</v>
      </c>
      <c r="AB73" s="75">
        <v>7.83</v>
      </c>
      <c r="AD73" s="74">
        <v>1321.3999999999901</v>
      </c>
      <c r="AE73" s="75">
        <v>5.0389999999999997</v>
      </c>
      <c r="AF73" s="75">
        <v>5.0459999999999985</v>
      </c>
      <c r="AG73" s="75">
        <v>5.0539999999999994</v>
      </c>
      <c r="AH73" s="75">
        <v>5.0619999999999994</v>
      </c>
      <c r="AI73" s="75">
        <v>5.0689999999999991</v>
      </c>
      <c r="AJ73" s="75">
        <v>5.0769999999999991</v>
      </c>
      <c r="AK73" s="75">
        <v>5.0839999999999987</v>
      </c>
      <c r="AL73" s="75">
        <v>5.0919999999999987</v>
      </c>
      <c r="AM73" s="75">
        <v>5.0999999999999988</v>
      </c>
      <c r="AN73" s="75">
        <v>5.1069999999999984</v>
      </c>
      <c r="AP73" s="74">
        <v>2176.4</v>
      </c>
      <c r="AQ73" s="75">
        <v>9.2590000000000003</v>
      </c>
      <c r="AR73" s="75">
        <v>9.293000000000001</v>
      </c>
      <c r="AS73" s="75">
        <v>9.3260000000000005</v>
      </c>
      <c r="AT73" s="75">
        <v>9.3590000000000018</v>
      </c>
      <c r="AU73" s="75">
        <v>9.3920000000000012</v>
      </c>
      <c r="AV73" s="75">
        <v>9.4260000000000002</v>
      </c>
      <c r="AW73" s="75">
        <v>9.4590000000000014</v>
      </c>
      <c r="AX73" s="75">
        <v>9.4920000000000009</v>
      </c>
      <c r="AY73" s="75">
        <v>9.5260000000000016</v>
      </c>
      <c r="AZ73" s="75">
        <v>9.5590000000000011</v>
      </c>
      <c r="BB73" s="74">
        <v>2152.3999999999901</v>
      </c>
      <c r="BC73" s="75">
        <v>1.8540000000000001</v>
      </c>
      <c r="BD73" s="75">
        <v>1.861</v>
      </c>
      <c r="BE73" s="75">
        <v>1.8679999999999999</v>
      </c>
      <c r="BF73" s="75">
        <v>1.875</v>
      </c>
      <c r="BG73" s="75">
        <v>1.8820000000000001</v>
      </c>
      <c r="BH73" s="75">
        <v>1.889</v>
      </c>
      <c r="BI73" s="75">
        <v>1.8960000000000001</v>
      </c>
      <c r="BJ73" s="75">
        <v>1.903</v>
      </c>
      <c r="BK73" s="75">
        <v>1.91</v>
      </c>
      <c r="BL73" s="75">
        <v>1.917</v>
      </c>
      <c r="BN73" s="74">
        <v>1350.3999999999901</v>
      </c>
      <c r="BO73" s="75">
        <v>2.7410000000000001</v>
      </c>
      <c r="BP73" s="75">
        <v>2.7469999999999994</v>
      </c>
      <c r="BQ73" s="75">
        <v>2.7529999999999992</v>
      </c>
      <c r="BR73" s="75">
        <v>2.7589999999999995</v>
      </c>
      <c r="BS73" s="75">
        <v>2.7659999999999996</v>
      </c>
      <c r="BT73" s="75">
        <v>2.7719999999999994</v>
      </c>
      <c r="BU73" s="75">
        <v>2.7779999999999991</v>
      </c>
      <c r="BV73" s="75">
        <v>2.7839999999999994</v>
      </c>
      <c r="BW73" s="75">
        <v>2.7899999999999991</v>
      </c>
      <c r="BX73" s="75">
        <v>2.7969999999999997</v>
      </c>
      <c r="CX73" s="85">
        <v>797.1</v>
      </c>
      <c r="CY73" s="86">
        <v>3.012</v>
      </c>
      <c r="CZ73" s="86">
        <v>3.0209999999999999</v>
      </c>
      <c r="DA73" s="86">
        <v>3.0289999999999999</v>
      </c>
      <c r="DB73" s="86">
        <v>3.0369999999999999</v>
      </c>
      <c r="DC73" s="86">
        <v>3.0459999999999998</v>
      </c>
      <c r="DD73" s="86">
        <v>3.0539999999999998</v>
      </c>
      <c r="DE73" s="86">
        <v>3.0619999999999998</v>
      </c>
      <c r="DF73" s="86">
        <v>3.0710000000000002</v>
      </c>
      <c r="DG73" s="86">
        <v>3.0790000000000002</v>
      </c>
      <c r="DH73" s="86">
        <v>3.0870000000000002</v>
      </c>
      <c r="DJ73" s="81">
        <v>792.1</v>
      </c>
      <c r="DK73" s="87">
        <v>0.67500000000000004</v>
      </c>
      <c r="DL73" s="87">
        <v>0.67800000000000005</v>
      </c>
      <c r="DM73" s="87">
        <v>0.68100000000000005</v>
      </c>
      <c r="DN73" s="87">
        <v>0.68400000000000005</v>
      </c>
      <c r="DO73" s="87">
        <v>0.68600000000000005</v>
      </c>
      <c r="DP73" s="87">
        <v>0.68899999999999995</v>
      </c>
      <c r="DQ73" s="87">
        <v>0.69199999999999995</v>
      </c>
      <c r="DR73" s="87">
        <v>0.69499999999999995</v>
      </c>
      <c r="DS73" s="87">
        <v>0.69799999999999995</v>
      </c>
      <c r="DT73" s="87">
        <v>0.7</v>
      </c>
      <c r="DV73" s="77">
        <v>1329.71</v>
      </c>
      <c r="DW73" s="77">
        <v>1.7450000000000001</v>
      </c>
      <c r="DY73" s="77">
        <v>1315.71</v>
      </c>
      <c r="DZ73" s="77">
        <v>1.6949999999999994</v>
      </c>
      <c r="EB73" s="77">
        <v>2170.71</v>
      </c>
      <c r="EC73" s="75">
        <v>0.14599999999999999</v>
      </c>
      <c r="EE73" s="75">
        <v>2146.71</v>
      </c>
      <c r="EF73" s="88">
        <v>3.2000000000000001E-2</v>
      </c>
      <c r="EH73" s="77">
        <v>1344.71</v>
      </c>
      <c r="EI73" s="75">
        <v>0.26799999999999996</v>
      </c>
      <c r="EJ73" s="75"/>
      <c r="EK73" s="75">
        <v>2171.6999999999998</v>
      </c>
      <c r="EL73" s="75">
        <v>0.69159999999999999</v>
      </c>
      <c r="EM73" s="75"/>
      <c r="EN73" s="75">
        <v>2149.6999999999998</v>
      </c>
      <c r="EO73" s="322">
        <v>0.53059999999999941</v>
      </c>
      <c r="EP73" s="75"/>
      <c r="EQ73" s="75">
        <v>1319.7</v>
      </c>
      <c r="ER73" s="75">
        <v>1656.9000000000012</v>
      </c>
      <c r="ES73" s="75"/>
      <c r="ET73" s="75">
        <v>1345.7</v>
      </c>
      <c r="EU73" s="100">
        <v>0.7000000000000004</v>
      </c>
      <c r="EV73" s="75">
        <f t="shared" si="4"/>
        <v>9.9999999999909051E-3</v>
      </c>
      <c r="EW73" s="75">
        <v>1335.7</v>
      </c>
      <c r="EX73" s="100">
        <v>8.1139999999999812</v>
      </c>
      <c r="EZ73" s="75">
        <v>330.71</v>
      </c>
      <c r="FA73" s="75">
        <v>70.33</v>
      </c>
      <c r="FB73" s="75">
        <v>48.4</v>
      </c>
      <c r="FD73" s="75">
        <v>100.71</v>
      </c>
      <c r="FE73" s="75">
        <v>12865</v>
      </c>
      <c r="FF73" s="75">
        <v>8165</v>
      </c>
      <c r="FH73" s="77">
        <v>10.199999999999999</v>
      </c>
      <c r="FI73" s="77">
        <v>0.75594399999999884</v>
      </c>
      <c r="FJ73" s="77">
        <v>2.7428199999999943E-3</v>
      </c>
      <c r="FL73" s="92">
        <v>779.71</v>
      </c>
      <c r="FM73" s="75">
        <v>0</v>
      </c>
      <c r="FN73" s="75">
        <v>0</v>
      </c>
      <c r="FP73" s="75">
        <v>37.93</v>
      </c>
      <c r="FQ73" s="75">
        <v>152.24</v>
      </c>
      <c r="FR73" s="75">
        <v>2747</v>
      </c>
      <c r="FS73" s="75">
        <v>37.92</v>
      </c>
      <c r="FT73" s="75">
        <v>470.82</v>
      </c>
      <c r="FU73" s="75">
        <v>8219</v>
      </c>
      <c r="FW73" s="75">
        <v>790.71</v>
      </c>
      <c r="FX73" s="89">
        <v>0.10100000000000001</v>
      </c>
      <c r="FY73" s="89"/>
      <c r="FZ73" s="90">
        <v>785.71</v>
      </c>
      <c r="GA73" s="91">
        <v>8.0000000000000002E-3</v>
      </c>
      <c r="GB73" s="89"/>
      <c r="GC73" s="75">
        <v>7.7</v>
      </c>
      <c r="GD73" s="75">
        <v>0.02</v>
      </c>
      <c r="GE73" s="75">
        <v>4.8099999999999996</v>
      </c>
      <c r="GF73" s="89"/>
      <c r="GG73" s="89"/>
    </row>
    <row r="74" spans="1:189" x14ac:dyDescent="0.25">
      <c r="A74" s="132"/>
      <c r="B74" s="132"/>
      <c r="C74" s="132"/>
      <c r="D74" s="132"/>
      <c r="E74" s="132"/>
      <c r="F74" s="132"/>
      <c r="G74" s="132"/>
      <c r="H74" s="132"/>
      <c r="I74" s="132"/>
      <c r="J74" s="132"/>
      <c r="K74" s="132"/>
      <c r="R74" s="74">
        <v>1335.5</v>
      </c>
      <c r="S74" s="75">
        <v>7.8440000000000003</v>
      </c>
      <c r="T74" s="75">
        <v>7.8570000000000002</v>
      </c>
      <c r="U74" s="75">
        <v>7.8710000000000004</v>
      </c>
      <c r="V74" s="75">
        <v>7.8840000000000003</v>
      </c>
      <c r="W74" s="75">
        <v>7.8979999999999997</v>
      </c>
      <c r="X74" s="75">
        <v>7.9109999999999996</v>
      </c>
      <c r="Y74" s="75">
        <v>7.9249999999999998</v>
      </c>
      <c r="Z74" s="75">
        <v>7.9379999999999997</v>
      </c>
      <c r="AA74" s="75">
        <v>7.952</v>
      </c>
      <c r="AB74" s="75">
        <v>7.9649999999999999</v>
      </c>
      <c r="AD74" s="74">
        <v>1321.49999999999</v>
      </c>
      <c r="AE74" s="75">
        <v>5.1150000000000002</v>
      </c>
      <c r="AF74" s="75">
        <v>5.1229999999999984</v>
      </c>
      <c r="AG74" s="75">
        <v>5.129999999999999</v>
      </c>
      <c r="AH74" s="75">
        <v>5.137999999999999</v>
      </c>
      <c r="AI74" s="75">
        <v>5.145999999999999</v>
      </c>
      <c r="AJ74" s="75">
        <v>5.1529999999999987</v>
      </c>
      <c r="AK74" s="75">
        <v>5.1609999999999987</v>
      </c>
      <c r="AL74" s="75">
        <v>5.1679999999999984</v>
      </c>
      <c r="AM74" s="75">
        <v>5.1759999999999984</v>
      </c>
      <c r="AN74" s="75">
        <v>5.1839999999999984</v>
      </c>
      <c r="AP74" s="74">
        <v>2176.5</v>
      </c>
      <c r="AQ74" s="75">
        <v>9.5920000000000005</v>
      </c>
      <c r="AR74" s="75">
        <v>9.6260000000000012</v>
      </c>
      <c r="AS74" s="75">
        <v>9.6590000000000007</v>
      </c>
      <c r="AT74" s="75">
        <v>9.6920000000000019</v>
      </c>
      <c r="AU74" s="75">
        <v>9.7250000000000014</v>
      </c>
      <c r="AV74" s="75">
        <v>9.7590000000000003</v>
      </c>
      <c r="AW74" s="75">
        <v>9.7920000000000016</v>
      </c>
      <c r="AX74" s="75">
        <v>9.8250000000000011</v>
      </c>
      <c r="AY74" s="75">
        <v>9.8590000000000018</v>
      </c>
      <c r="AZ74" s="75">
        <v>9.8920000000000012</v>
      </c>
      <c r="BB74" s="74">
        <v>2152.49999999999</v>
      </c>
      <c r="BC74" s="75">
        <v>1.9239999999999999</v>
      </c>
      <c r="BD74" s="75">
        <v>1.931</v>
      </c>
      <c r="BE74" s="75">
        <v>1.9389999999999998</v>
      </c>
      <c r="BF74" s="75">
        <v>1.946</v>
      </c>
      <c r="BG74" s="75">
        <v>1.9530000000000001</v>
      </c>
      <c r="BH74" s="75">
        <v>1.96</v>
      </c>
      <c r="BI74" s="75">
        <v>1.9670000000000001</v>
      </c>
      <c r="BJ74" s="75">
        <v>1.974</v>
      </c>
      <c r="BK74" s="75">
        <v>1.9809999999999999</v>
      </c>
      <c r="BL74" s="75">
        <v>1.988</v>
      </c>
      <c r="BN74" s="74">
        <v>1350.49999999999</v>
      </c>
      <c r="BO74" s="75">
        <v>2.8029999999999999</v>
      </c>
      <c r="BP74" s="75">
        <v>2.8089999999999993</v>
      </c>
      <c r="BQ74" s="75">
        <v>2.8149999999999991</v>
      </c>
      <c r="BR74" s="75">
        <v>2.8209999999999993</v>
      </c>
      <c r="BS74" s="75">
        <v>2.8279999999999994</v>
      </c>
      <c r="BT74" s="75">
        <v>2.8339999999999992</v>
      </c>
      <c r="BU74" s="75">
        <v>2.839999999999999</v>
      </c>
      <c r="BV74" s="75">
        <v>2.8459999999999992</v>
      </c>
      <c r="BW74" s="75">
        <v>2.851999999999999</v>
      </c>
      <c r="BX74" s="75">
        <v>2.8589999999999995</v>
      </c>
      <c r="CX74" s="85">
        <v>797.2</v>
      </c>
      <c r="CY74" s="86">
        <v>3.0960000000000001</v>
      </c>
      <c r="CZ74" s="86">
        <v>3.1040000000000001</v>
      </c>
      <c r="DA74" s="86">
        <v>3.113</v>
      </c>
      <c r="DB74" s="86">
        <v>3.121</v>
      </c>
      <c r="DC74" s="86">
        <v>3.129</v>
      </c>
      <c r="DD74" s="86">
        <v>3.1379999999999999</v>
      </c>
      <c r="DE74" s="86">
        <v>3.1459999999999999</v>
      </c>
      <c r="DF74" s="86">
        <v>3.1549999999999998</v>
      </c>
      <c r="DG74" s="86">
        <v>3.1629999999999998</v>
      </c>
      <c r="DH74" s="86">
        <v>3.1720000000000002</v>
      </c>
      <c r="DJ74" s="81">
        <v>792.2</v>
      </c>
      <c r="DK74" s="87">
        <v>0.70299999999999996</v>
      </c>
      <c r="DL74" s="87">
        <v>0.70599999999999996</v>
      </c>
      <c r="DM74" s="87">
        <v>0.70899999999999996</v>
      </c>
      <c r="DN74" s="87">
        <v>0.71199999999999997</v>
      </c>
      <c r="DO74" s="87">
        <v>0.71499999999999997</v>
      </c>
      <c r="DP74" s="87">
        <v>0.71699999999999997</v>
      </c>
      <c r="DQ74" s="87">
        <v>0.72</v>
      </c>
      <c r="DR74" s="87">
        <v>0.72299999999999998</v>
      </c>
      <c r="DS74" s="87">
        <v>0.72599999999999998</v>
      </c>
      <c r="DT74" s="87">
        <v>0.72899999999999998</v>
      </c>
      <c r="DV74" s="77">
        <v>1329.72</v>
      </c>
      <c r="DW74" s="77">
        <v>1.752</v>
      </c>
      <c r="DY74" s="77">
        <v>1315.72</v>
      </c>
      <c r="DZ74" s="77">
        <v>1.6989999999999994</v>
      </c>
      <c r="EB74" s="77">
        <v>2170.7199999999998</v>
      </c>
      <c r="EC74" s="75">
        <v>0.14799999999999999</v>
      </c>
      <c r="EE74" s="75">
        <v>2146.7199999999998</v>
      </c>
      <c r="EF74" s="88">
        <v>3.3000000000000002E-2</v>
      </c>
      <c r="EH74" s="77">
        <v>1344.72</v>
      </c>
      <c r="EI74" s="75">
        <v>0.26999999999999996</v>
      </c>
      <c r="EJ74" s="75"/>
      <c r="EK74" s="75">
        <v>2171.71</v>
      </c>
      <c r="EL74" s="75">
        <v>0.70147999999999999</v>
      </c>
      <c r="EM74" s="75"/>
      <c r="EN74" s="75">
        <v>2149.71</v>
      </c>
      <c r="EO74" s="322">
        <v>0.53817999999999944</v>
      </c>
      <c r="EP74" s="75"/>
      <c r="EQ74" s="75">
        <v>1319.71</v>
      </c>
      <c r="ER74" s="75">
        <v>1680.5700000000013</v>
      </c>
      <c r="ES74" s="75"/>
      <c r="ET74" s="75">
        <v>1345.71</v>
      </c>
      <c r="EU74" s="100">
        <v>0.71000000000000041</v>
      </c>
      <c r="EV74" s="75">
        <f t="shared" si="4"/>
        <v>9.9999999999909051E-3</v>
      </c>
      <c r="EW74" s="75">
        <v>1335.71</v>
      </c>
      <c r="EX74" s="100">
        <v>8.1274999999999817</v>
      </c>
      <c r="EZ74" s="75">
        <v>330.72</v>
      </c>
      <c r="FA74" s="75">
        <v>70.350000000000009</v>
      </c>
      <c r="FB74" s="75">
        <v>48.999999999999993</v>
      </c>
      <c r="FD74" s="75">
        <v>100.72</v>
      </c>
      <c r="FE74" s="75">
        <v>12930</v>
      </c>
      <c r="FF74" s="75">
        <v>8280</v>
      </c>
      <c r="FH74" s="77">
        <v>10.210000000000001</v>
      </c>
      <c r="FI74" s="77">
        <v>0.7724171999999988</v>
      </c>
      <c r="FJ74" s="77">
        <v>2.8266509999999943E-3</v>
      </c>
      <c r="FL74" s="92">
        <v>779.72</v>
      </c>
      <c r="FM74" s="75">
        <v>0</v>
      </c>
      <c r="FN74" s="75">
        <v>0</v>
      </c>
      <c r="FP74" s="75">
        <v>37.94</v>
      </c>
      <c r="FQ74" s="75">
        <v>152.52000000000001</v>
      </c>
      <c r="FR74" s="75">
        <v>2751</v>
      </c>
      <c r="FS74" s="75">
        <v>37.93</v>
      </c>
      <c r="FT74" s="75">
        <v>472.57</v>
      </c>
      <c r="FU74" s="75">
        <v>8230</v>
      </c>
      <c r="FW74" s="75">
        <v>790.72</v>
      </c>
      <c r="FX74" s="89">
        <v>0.10299999999999999</v>
      </c>
      <c r="FY74" s="89"/>
      <c r="FZ74" s="90">
        <v>785.72</v>
      </c>
      <c r="GA74" s="91">
        <v>8.0000000000000002E-3</v>
      </c>
      <c r="GB74" s="89"/>
      <c r="GC74" s="75">
        <v>7.71</v>
      </c>
      <c r="GD74" s="75">
        <v>0.02</v>
      </c>
      <c r="GE74" s="75">
        <v>4.84</v>
      </c>
      <c r="GF74" s="89"/>
      <c r="GG74" s="89"/>
    </row>
    <row r="75" spans="1:189" x14ac:dyDescent="0.25">
      <c r="A75" s="132"/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R75" s="74">
        <v>1335.6</v>
      </c>
      <c r="S75" s="75">
        <v>7.9790000000000001</v>
      </c>
      <c r="T75" s="75">
        <v>7.992</v>
      </c>
      <c r="U75" s="75">
        <v>8.0060000000000002</v>
      </c>
      <c r="V75" s="75">
        <v>8.0190000000000001</v>
      </c>
      <c r="W75" s="75">
        <v>8.0329999999999995</v>
      </c>
      <c r="X75" s="75">
        <v>8.0459999999999994</v>
      </c>
      <c r="Y75" s="75">
        <v>8.06</v>
      </c>
      <c r="Z75" s="75">
        <v>8.0730000000000004</v>
      </c>
      <c r="AA75" s="75">
        <v>8.0869999999999997</v>
      </c>
      <c r="AB75" s="75">
        <v>8.1</v>
      </c>
      <c r="AD75" s="74">
        <v>1321.5999999999899</v>
      </c>
      <c r="AE75" s="75">
        <v>5.1909999999999998</v>
      </c>
      <c r="AF75" s="75">
        <v>5.1989999999999981</v>
      </c>
      <c r="AG75" s="75">
        <v>5.206999999999999</v>
      </c>
      <c r="AH75" s="75">
        <v>5.2139999999999986</v>
      </c>
      <c r="AI75" s="75">
        <v>5.2219999999999986</v>
      </c>
      <c r="AJ75" s="75">
        <v>5.2299999999999986</v>
      </c>
      <c r="AK75" s="75">
        <v>5.2369999999999983</v>
      </c>
      <c r="AL75" s="75">
        <v>5.2449999999999983</v>
      </c>
      <c r="AM75" s="75">
        <v>5.2529999999999983</v>
      </c>
      <c r="AN75" s="75">
        <v>5.259999999999998</v>
      </c>
      <c r="AP75" s="74">
        <v>2176.6</v>
      </c>
      <c r="AQ75" s="75">
        <v>9.9250000000000007</v>
      </c>
      <c r="AR75" s="75">
        <v>9.958000000000002</v>
      </c>
      <c r="AS75" s="75">
        <v>9.9920000000000009</v>
      </c>
      <c r="AT75" s="75">
        <v>10.025000000000002</v>
      </c>
      <c r="AU75" s="75">
        <v>10.058000000000002</v>
      </c>
      <c r="AV75" s="75">
        <v>10.092000000000001</v>
      </c>
      <c r="AW75" s="75">
        <v>10.125000000000002</v>
      </c>
      <c r="AX75" s="75">
        <v>10.158000000000001</v>
      </c>
      <c r="AY75" s="75">
        <v>10.191000000000003</v>
      </c>
      <c r="AZ75" s="75">
        <v>10.225000000000001</v>
      </c>
      <c r="BB75" s="74">
        <v>2152.5999999999899</v>
      </c>
      <c r="BC75" s="75">
        <v>1.9950000000000001</v>
      </c>
      <c r="BD75" s="75">
        <v>2.0020000000000002</v>
      </c>
      <c r="BE75" s="75">
        <v>2.0089999999999999</v>
      </c>
      <c r="BF75" s="75">
        <v>2.016</v>
      </c>
      <c r="BG75" s="75">
        <v>2.0230000000000001</v>
      </c>
      <c r="BH75" s="75">
        <v>2.0299999999999998</v>
      </c>
      <c r="BI75" s="75">
        <v>2.0369999999999999</v>
      </c>
      <c r="BJ75" s="75">
        <v>2.044</v>
      </c>
      <c r="BK75" s="75">
        <v>2.052</v>
      </c>
      <c r="BL75" s="75">
        <v>2.0590000000000002</v>
      </c>
      <c r="BN75" s="74">
        <v>1350.5999999999899</v>
      </c>
      <c r="BO75" s="75">
        <v>2.8650000000000002</v>
      </c>
      <c r="BP75" s="75">
        <v>2.8709999999999991</v>
      </c>
      <c r="BQ75" s="75">
        <v>2.8769999999999989</v>
      </c>
      <c r="BR75" s="75">
        <v>2.8839999999999995</v>
      </c>
      <c r="BS75" s="75">
        <v>2.8899999999999992</v>
      </c>
      <c r="BT75" s="75">
        <v>2.895999999999999</v>
      </c>
      <c r="BU75" s="75">
        <v>2.9019999999999988</v>
      </c>
      <c r="BV75" s="75">
        <v>2.907999999999999</v>
      </c>
      <c r="BW75" s="75">
        <v>2.9149999999999991</v>
      </c>
      <c r="BX75" s="75">
        <v>2.9209999999999994</v>
      </c>
      <c r="CX75" s="85">
        <v>797.3</v>
      </c>
      <c r="CY75" s="86">
        <v>3.18</v>
      </c>
      <c r="CZ75" s="86">
        <v>3.1890000000000001</v>
      </c>
      <c r="DA75" s="86">
        <v>3.198</v>
      </c>
      <c r="DB75" s="86">
        <v>3.206</v>
      </c>
      <c r="DC75" s="86">
        <v>3.2149999999999999</v>
      </c>
      <c r="DD75" s="86">
        <v>3.2229999999999999</v>
      </c>
      <c r="DE75" s="86">
        <v>3.2320000000000002</v>
      </c>
      <c r="DF75" s="86">
        <v>3.2410000000000001</v>
      </c>
      <c r="DG75" s="86">
        <v>3.2490000000000001</v>
      </c>
      <c r="DH75" s="86">
        <v>3.258</v>
      </c>
      <c r="DJ75" s="81">
        <v>792.3</v>
      </c>
      <c r="DK75" s="87">
        <v>0.73199999999999998</v>
      </c>
      <c r="DL75" s="87">
        <v>0.73499999999999999</v>
      </c>
      <c r="DM75" s="87">
        <v>0.73799999999999999</v>
      </c>
      <c r="DN75" s="87">
        <v>0.74099999999999999</v>
      </c>
      <c r="DO75" s="87">
        <v>0.74399999999999999</v>
      </c>
      <c r="DP75" s="87">
        <v>0.747</v>
      </c>
      <c r="DQ75" s="87">
        <v>0.749</v>
      </c>
      <c r="DR75" s="87">
        <v>0.752</v>
      </c>
      <c r="DS75" s="87">
        <v>0.755</v>
      </c>
      <c r="DT75" s="87">
        <v>0.75800000000000001</v>
      </c>
      <c r="DV75" s="77">
        <v>1329.73</v>
      </c>
      <c r="DW75" s="77">
        <v>1.758</v>
      </c>
      <c r="DY75" s="77">
        <v>1315.73</v>
      </c>
      <c r="DZ75" s="77">
        <v>1.7039999999999995</v>
      </c>
      <c r="EB75" s="77">
        <v>2170.73</v>
      </c>
      <c r="EC75" s="75">
        <v>0.15</v>
      </c>
      <c r="EE75" s="75">
        <v>2146.73</v>
      </c>
      <c r="EF75" s="88">
        <v>3.3000000000000002E-2</v>
      </c>
      <c r="EH75" s="77">
        <v>1344.73</v>
      </c>
      <c r="EI75" s="75">
        <v>0.27299999999999996</v>
      </c>
      <c r="EJ75" s="75"/>
      <c r="EK75" s="75">
        <v>2171.7199999999998</v>
      </c>
      <c r="EL75" s="75">
        <v>0.71135999999999999</v>
      </c>
      <c r="EM75" s="75"/>
      <c r="EN75" s="75">
        <v>2149.7199999999998</v>
      </c>
      <c r="EO75" s="322">
        <v>0.54575999999999947</v>
      </c>
      <c r="EP75" s="75"/>
      <c r="EQ75" s="75">
        <v>1319.72</v>
      </c>
      <c r="ER75" s="75">
        <v>1704.2400000000014</v>
      </c>
      <c r="ES75" s="75"/>
      <c r="ET75" s="75">
        <v>1345.72</v>
      </c>
      <c r="EU75" s="100">
        <v>0.72000000000000042</v>
      </c>
      <c r="EV75" s="75">
        <f t="shared" si="4"/>
        <v>9.9999999999909051E-3</v>
      </c>
      <c r="EW75" s="75">
        <v>1335.72</v>
      </c>
      <c r="EX75" s="100">
        <v>8.1409999999999823</v>
      </c>
      <c r="EZ75" s="75">
        <v>330.73</v>
      </c>
      <c r="FA75" s="75">
        <v>70.38000000000001</v>
      </c>
      <c r="FB75" s="75">
        <v>49.699999999999996</v>
      </c>
      <c r="FD75" s="75">
        <v>100.73</v>
      </c>
      <c r="FE75" s="75">
        <v>12995</v>
      </c>
      <c r="FF75" s="75">
        <v>8395</v>
      </c>
      <c r="FH75" s="77">
        <v>10.220000000000001</v>
      </c>
      <c r="FI75" s="77">
        <v>0.78889039999999888</v>
      </c>
      <c r="FJ75" s="77">
        <v>2.9104819999999942E-3</v>
      </c>
      <c r="FL75" s="92">
        <v>779.73</v>
      </c>
      <c r="FM75" s="75">
        <v>0</v>
      </c>
      <c r="FN75" s="75">
        <v>0</v>
      </c>
      <c r="FP75" s="75">
        <v>37.950000000000003</v>
      </c>
      <c r="FQ75" s="75">
        <v>152.79</v>
      </c>
      <c r="FR75" s="75">
        <v>2755</v>
      </c>
      <c r="FS75" s="75">
        <v>37.94</v>
      </c>
      <c r="FT75" s="75">
        <v>473.33</v>
      </c>
      <c r="FU75" s="75">
        <v>8241</v>
      </c>
      <c r="FW75" s="75">
        <v>790.73</v>
      </c>
      <c r="FX75" s="89">
        <v>0.105</v>
      </c>
      <c r="FY75" s="89"/>
      <c r="FZ75" s="90">
        <v>785.73</v>
      </c>
      <c r="GA75" s="91">
        <v>8.0000000000000002E-3</v>
      </c>
      <c r="GB75" s="89"/>
      <c r="GC75" s="75">
        <v>7.72</v>
      </c>
      <c r="GD75" s="75">
        <v>0.02</v>
      </c>
      <c r="GE75" s="75">
        <v>4.88</v>
      </c>
      <c r="GF75" s="89"/>
      <c r="GG75" s="89"/>
    </row>
    <row r="76" spans="1:189" x14ac:dyDescent="0.25">
      <c r="A76" s="132"/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R76" s="74">
        <v>1335.7</v>
      </c>
      <c r="S76" s="75">
        <v>8.1140000000000008</v>
      </c>
      <c r="T76" s="75">
        <v>8.1270000000000007</v>
      </c>
      <c r="U76" s="75">
        <v>8.141</v>
      </c>
      <c r="V76" s="75">
        <v>8.1539999999999999</v>
      </c>
      <c r="W76" s="75">
        <v>8.1679999999999993</v>
      </c>
      <c r="X76" s="75">
        <v>8.1809999999999992</v>
      </c>
      <c r="Y76" s="75">
        <v>8.1950000000000003</v>
      </c>
      <c r="Z76" s="75">
        <v>8.2080000000000002</v>
      </c>
      <c r="AA76" s="75">
        <v>8.2219999999999995</v>
      </c>
      <c r="AB76" s="75">
        <v>8.2349999999999994</v>
      </c>
      <c r="AD76" s="74">
        <v>1321.69999999999</v>
      </c>
      <c r="AE76" s="75">
        <v>5.2679999999999998</v>
      </c>
      <c r="AF76" s="75">
        <v>5.2749999999999977</v>
      </c>
      <c r="AG76" s="75">
        <v>5.2829999999999986</v>
      </c>
      <c r="AH76" s="75">
        <v>5.2909999999999986</v>
      </c>
      <c r="AI76" s="75">
        <v>5.2979999999999983</v>
      </c>
      <c r="AJ76" s="75">
        <v>5.3059999999999983</v>
      </c>
      <c r="AK76" s="75">
        <v>5.3139999999999983</v>
      </c>
      <c r="AL76" s="75">
        <v>5.320999999999998</v>
      </c>
      <c r="AM76" s="75">
        <v>5.328999999999998</v>
      </c>
      <c r="AN76" s="75">
        <v>5.336999999999998</v>
      </c>
      <c r="AP76" s="74">
        <v>2176.6999999999998</v>
      </c>
      <c r="AQ76" s="75">
        <v>10.257999999999999</v>
      </c>
      <c r="AR76" s="75">
        <v>10.291000000000002</v>
      </c>
      <c r="AS76" s="75">
        <v>10.325000000000001</v>
      </c>
      <c r="AT76" s="75">
        <v>10.358000000000002</v>
      </c>
      <c r="AU76" s="75">
        <v>10.391000000000002</v>
      </c>
      <c r="AV76" s="75">
        <v>10.424000000000001</v>
      </c>
      <c r="AW76" s="75">
        <v>10.458000000000002</v>
      </c>
      <c r="AX76" s="75">
        <v>10.491000000000001</v>
      </c>
      <c r="AY76" s="75">
        <v>10.524000000000003</v>
      </c>
      <c r="AZ76" s="75">
        <v>10.558000000000002</v>
      </c>
      <c r="BB76" s="74">
        <v>2152.6999999999898</v>
      </c>
      <c r="BC76" s="75">
        <v>2.0659999999999998</v>
      </c>
      <c r="BD76" s="75">
        <v>2.0730000000000004</v>
      </c>
      <c r="BE76" s="75">
        <v>2.08</v>
      </c>
      <c r="BF76" s="75">
        <v>2.0870000000000002</v>
      </c>
      <c r="BG76" s="75">
        <v>2.0940000000000003</v>
      </c>
      <c r="BH76" s="75">
        <v>2.101</v>
      </c>
      <c r="BI76" s="75">
        <v>2.1080000000000001</v>
      </c>
      <c r="BJ76" s="75">
        <v>2.1150000000000002</v>
      </c>
      <c r="BK76" s="75">
        <v>2.1219999999999999</v>
      </c>
      <c r="BL76" s="75">
        <v>2.129</v>
      </c>
      <c r="BN76" s="74">
        <v>1350.69999999999</v>
      </c>
      <c r="BO76" s="75">
        <v>2.927</v>
      </c>
      <c r="BP76" s="75">
        <v>2.9329999999999989</v>
      </c>
      <c r="BQ76" s="75">
        <v>2.9389999999999987</v>
      </c>
      <c r="BR76" s="75">
        <v>2.9459999999999993</v>
      </c>
      <c r="BS76" s="75">
        <v>2.9519999999999991</v>
      </c>
      <c r="BT76" s="75">
        <v>2.9579999999999989</v>
      </c>
      <c r="BU76" s="75">
        <v>2.9639999999999986</v>
      </c>
      <c r="BV76" s="75">
        <v>2.9699999999999989</v>
      </c>
      <c r="BW76" s="75">
        <v>2.976999999999999</v>
      </c>
      <c r="BX76" s="75">
        <v>2.9829999999999992</v>
      </c>
      <c r="CX76" s="85">
        <v>797.4</v>
      </c>
      <c r="CY76" s="86">
        <v>3.2669999999999999</v>
      </c>
      <c r="CZ76" s="86">
        <v>3.2749999999999999</v>
      </c>
      <c r="DA76" s="86">
        <v>3.2839999999999998</v>
      </c>
      <c r="DB76" s="86">
        <v>3.2930000000000001</v>
      </c>
      <c r="DC76" s="86">
        <v>3.3010000000000002</v>
      </c>
      <c r="DD76" s="86">
        <v>3.31</v>
      </c>
      <c r="DE76" s="86">
        <v>3.319</v>
      </c>
      <c r="DF76" s="86">
        <v>3.3279999999999998</v>
      </c>
      <c r="DG76" s="86">
        <v>3.3370000000000002</v>
      </c>
      <c r="DH76" s="86">
        <v>3.3450000000000002</v>
      </c>
      <c r="DJ76" s="81">
        <v>792.4</v>
      </c>
      <c r="DK76" s="87">
        <v>0.76100000000000001</v>
      </c>
      <c r="DL76" s="87">
        <v>0.76400000000000001</v>
      </c>
      <c r="DM76" s="87">
        <v>0.76700000000000002</v>
      </c>
      <c r="DN76" s="87">
        <v>0.77</v>
      </c>
      <c r="DO76" s="87">
        <v>0.77300000000000002</v>
      </c>
      <c r="DP76" s="87">
        <v>0.77700000000000002</v>
      </c>
      <c r="DQ76" s="87">
        <v>0.78</v>
      </c>
      <c r="DR76" s="87">
        <v>0.78300000000000003</v>
      </c>
      <c r="DS76" s="87">
        <v>0.78600000000000003</v>
      </c>
      <c r="DT76" s="87">
        <v>0.78900000000000003</v>
      </c>
      <c r="DV76" s="77">
        <v>1329.74</v>
      </c>
      <c r="DW76" s="77">
        <v>1.7649999999999999</v>
      </c>
      <c r="DY76" s="77">
        <v>1315.74</v>
      </c>
      <c r="DZ76" s="77">
        <v>1.7079999999999995</v>
      </c>
      <c r="EB76" s="77">
        <v>2170.7399999999998</v>
      </c>
      <c r="EC76" s="75">
        <v>0.152</v>
      </c>
      <c r="EE76" s="75">
        <v>2146.7399999999998</v>
      </c>
      <c r="EF76" s="88">
        <v>3.3000000000000002E-2</v>
      </c>
      <c r="EH76" s="77">
        <v>1344.74</v>
      </c>
      <c r="EI76" s="75">
        <v>0.27500000000000002</v>
      </c>
      <c r="EJ76" s="75"/>
      <c r="EK76" s="75">
        <v>2171.73</v>
      </c>
      <c r="EL76" s="75">
        <v>0.72123999999999999</v>
      </c>
      <c r="EM76" s="75"/>
      <c r="EN76" s="75">
        <v>2149.73</v>
      </c>
      <c r="EO76" s="322">
        <v>0.5533399999999995</v>
      </c>
      <c r="EP76" s="75"/>
      <c r="EQ76" s="75">
        <v>1319.73</v>
      </c>
      <c r="ER76" s="75">
        <v>1727.9100000000014</v>
      </c>
      <c r="ES76" s="75"/>
      <c r="ET76" s="75">
        <v>1345.73</v>
      </c>
      <c r="EU76" s="100">
        <v>0.73000000000000043</v>
      </c>
      <c r="EV76" s="75">
        <f t="shared" si="4"/>
        <v>9.9999999999909051E-3</v>
      </c>
      <c r="EW76" s="75">
        <v>1335.73</v>
      </c>
      <c r="EX76" s="100">
        <v>8.1544999999999828</v>
      </c>
      <c r="EZ76" s="75">
        <v>330.74</v>
      </c>
      <c r="FA76" s="75">
        <v>70.400000000000006</v>
      </c>
      <c r="FB76" s="75">
        <v>50.4</v>
      </c>
      <c r="FD76" s="75">
        <v>100.74</v>
      </c>
      <c r="FE76" s="75">
        <v>13060</v>
      </c>
      <c r="FF76" s="75">
        <v>8510</v>
      </c>
      <c r="FH76" s="77">
        <v>10.23</v>
      </c>
      <c r="FI76" s="77">
        <v>0.80536359999999885</v>
      </c>
      <c r="FJ76" s="77">
        <v>2.9943129999999945E-3</v>
      </c>
      <c r="FL76" s="92">
        <v>779.74</v>
      </c>
      <c r="FM76" s="75">
        <v>0</v>
      </c>
      <c r="FN76" s="75">
        <v>0</v>
      </c>
      <c r="FP76" s="75">
        <v>37.96</v>
      </c>
      <c r="FQ76" s="75">
        <v>153.07</v>
      </c>
      <c r="FR76" s="75">
        <v>2759</v>
      </c>
      <c r="FS76" s="75">
        <v>37.950000000000003</v>
      </c>
      <c r="FT76" s="75">
        <v>474.08</v>
      </c>
      <c r="FU76" s="75">
        <v>8253</v>
      </c>
      <c r="FW76" s="75">
        <v>790.74</v>
      </c>
      <c r="FX76" s="89">
        <v>0.106</v>
      </c>
      <c r="FY76" s="89"/>
      <c r="FZ76" s="90">
        <v>785.74</v>
      </c>
      <c r="GA76" s="91">
        <v>8.0000000000000002E-3</v>
      </c>
      <c r="GB76" s="89"/>
      <c r="GC76" s="75">
        <v>7.73</v>
      </c>
      <c r="GD76" s="75">
        <v>0.02</v>
      </c>
      <c r="GE76" s="75">
        <v>4.91</v>
      </c>
      <c r="GF76" s="89"/>
      <c r="GG76" s="89"/>
    </row>
    <row r="77" spans="1:189" x14ac:dyDescent="0.25">
      <c r="A77" s="132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R77" s="74">
        <v>1335.8</v>
      </c>
      <c r="S77" s="75">
        <v>8.2490000000000006</v>
      </c>
      <c r="T77" s="75">
        <v>8.2620000000000005</v>
      </c>
      <c r="U77" s="75">
        <v>8.2759999999999998</v>
      </c>
      <c r="V77" s="75">
        <v>8.2889999999999997</v>
      </c>
      <c r="W77" s="75">
        <v>8.3030000000000008</v>
      </c>
      <c r="X77" s="75">
        <v>8.3160000000000007</v>
      </c>
      <c r="Y77" s="75">
        <v>8.33</v>
      </c>
      <c r="Z77" s="75">
        <v>8.343</v>
      </c>
      <c r="AA77" s="75">
        <v>8.3569999999999993</v>
      </c>
      <c r="AB77" s="75">
        <v>8.3699999999999992</v>
      </c>
      <c r="AD77" s="74">
        <v>1321.79999999999</v>
      </c>
      <c r="AE77" s="75">
        <v>5.3440000000000003</v>
      </c>
      <c r="AF77" s="75">
        <v>5.3519999999999976</v>
      </c>
      <c r="AG77" s="75">
        <v>5.3589999999999982</v>
      </c>
      <c r="AH77" s="75">
        <v>5.3669999999999982</v>
      </c>
      <c r="AI77" s="75">
        <v>5.3749999999999982</v>
      </c>
      <c r="AJ77" s="75">
        <v>5.3819999999999979</v>
      </c>
      <c r="AK77" s="75">
        <v>5.3899999999999979</v>
      </c>
      <c r="AL77" s="75">
        <v>5.3979999999999979</v>
      </c>
      <c r="AM77" s="75">
        <v>5.4049999999999976</v>
      </c>
      <c r="AN77" s="75">
        <v>5.4129999999999976</v>
      </c>
      <c r="AP77" s="74">
        <v>2176.8000000000002</v>
      </c>
      <c r="AQ77" s="75">
        <v>10.590999999999999</v>
      </c>
      <c r="AR77" s="75">
        <v>10.624000000000002</v>
      </c>
      <c r="AS77" s="75">
        <v>10.658000000000001</v>
      </c>
      <c r="AT77" s="75">
        <v>10.691000000000003</v>
      </c>
      <c r="AU77" s="75">
        <v>10.724000000000002</v>
      </c>
      <c r="AV77" s="75">
        <v>10.757000000000001</v>
      </c>
      <c r="AW77" s="75">
        <v>10.791000000000002</v>
      </c>
      <c r="AX77" s="75">
        <v>10.824000000000002</v>
      </c>
      <c r="AY77" s="75">
        <v>10.857000000000003</v>
      </c>
      <c r="AZ77" s="75">
        <v>10.891000000000002</v>
      </c>
      <c r="BB77" s="74">
        <v>2152.7999999999902</v>
      </c>
      <c r="BC77" s="75">
        <v>2.1356000000000002</v>
      </c>
      <c r="BD77" s="75">
        <v>2.1430000000000002</v>
      </c>
      <c r="BE77" s="75">
        <v>2.15</v>
      </c>
      <c r="BF77" s="75">
        <v>2.157</v>
      </c>
      <c r="BG77" s="75">
        <v>2.1650000000000005</v>
      </c>
      <c r="BH77" s="75">
        <v>2.1720000000000002</v>
      </c>
      <c r="BI77" s="75">
        <v>2.1790000000000003</v>
      </c>
      <c r="BJ77" s="75">
        <v>2.1860000000000004</v>
      </c>
      <c r="BK77" s="75">
        <v>2.1930000000000001</v>
      </c>
      <c r="BL77" s="75">
        <v>2.2000000000000002</v>
      </c>
      <c r="BN77" s="74">
        <v>1350.79999999999</v>
      </c>
      <c r="BO77" s="75">
        <v>2.9889999999999999</v>
      </c>
      <c r="BP77" s="75">
        <v>2.9949999999999988</v>
      </c>
      <c r="BQ77" s="75">
        <v>3.0009999999999986</v>
      </c>
      <c r="BR77" s="75">
        <v>3.0079999999999991</v>
      </c>
      <c r="BS77" s="75">
        <v>3.0139999999999989</v>
      </c>
      <c r="BT77" s="75">
        <v>3.0199999999999987</v>
      </c>
      <c r="BU77" s="75">
        <v>3.0259999999999985</v>
      </c>
      <c r="BV77" s="75">
        <v>3.0319999999999987</v>
      </c>
      <c r="BW77" s="75">
        <v>3.0389999999999988</v>
      </c>
      <c r="BX77" s="75">
        <v>3.044999999999999</v>
      </c>
      <c r="CX77" s="85">
        <v>797.5</v>
      </c>
      <c r="CY77" s="86">
        <v>3.3540000000000001</v>
      </c>
      <c r="CZ77" s="86">
        <v>3.363</v>
      </c>
      <c r="DA77" s="86">
        <v>3.3719999999999999</v>
      </c>
      <c r="DB77" s="86">
        <v>3.3809999999999998</v>
      </c>
      <c r="DC77" s="86">
        <v>3.39</v>
      </c>
      <c r="DD77" s="86">
        <v>3.399</v>
      </c>
      <c r="DE77" s="86">
        <v>3.407</v>
      </c>
      <c r="DF77" s="86">
        <v>3.4159999999999999</v>
      </c>
      <c r="DG77" s="86">
        <v>3.4249999999999998</v>
      </c>
      <c r="DH77" s="86">
        <v>3.4340000000000002</v>
      </c>
      <c r="DJ77" s="81">
        <v>792.5</v>
      </c>
      <c r="DK77" s="87">
        <v>0.79200000000000004</v>
      </c>
      <c r="DL77" s="87">
        <v>0.79500000000000004</v>
      </c>
      <c r="DM77" s="87">
        <v>0.79800000000000004</v>
      </c>
      <c r="DN77" s="87">
        <v>0.80100000000000005</v>
      </c>
      <c r="DO77" s="87">
        <v>0.80400000000000005</v>
      </c>
      <c r="DP77" s="87">
        <v>0.80700000000000005</v>
      </c>
      <c r="DQ77" s="87">
        <v>0.81100000000000005</v>
      </c>
      <c r="DR77" s="87">
        <v>0.81399999999999995</v>
      </c>
      <c r="DS77" s="87">
        <v>0.81699999999999995</v>
      </c>
      <c r="DT77" s="87">
        <v>0.82</v>
      </c>
      <c r="DV77" s="77">
        <v>1329.75</v>
      </c>
      <c r="DW77" s="77">
        <v>1.772</v>
      </c>
      <c r="DY77" s="77">
        <v>1315.75</v>
      </c>
      <c r="DZ77" s="77">
        <v>1.7130000000000001</v>
      </c>
      <c r="EB77" s="77">
        <v>2170.75</v>
      </c>
      <c r="EC77" s="75">
        <v>0.154</v>
      </c>
      <c r="EE77" s="75">
        <v>2146.75</v>
      </c>
      <c r="EF77" s="88">
        <v>3.4000000000000002E-2</v>
      </c>
      <c r="EH77" s="77">
        <v>1344.75</v>
      </c>
      <c r="EI77" s="75">
        <v>0.27800000000000002</v>
      </c>
      <c r="EJ77" s="75"/>
      <c r="EK77" s="75">
        <v>2171.7399999999998</v>
      </c>
      <c r="EL77" s="75">
        <v>0.73111999999999999</v>
      </c>
      <c r="EM77" s="75"/>
      <c r="EN77" s="75">
        <v>2149.7399999999998</v>
      </c>
      <c r="EO77" s="322">
        <v>0.56091999999999953</v>
      </c>
      <c r="EP77" s="75"/>
      <c r="EQ77" s="75">
        <v>1319.74</v>
      </c>
      <c r="ER77" s="75">
        <v>1751.5800000000015</v>
      </c>
      <c r="ES77" s="75"/>
      <c r="ET77" s="75">
        <v>1345.74</v>
      </c>
      <c r="EU77" s="100">
        <v>0.74000000000000044</v>
      </c>
      <c r="EV77" s="75">
        <f t="shared" si="4"/>
        <v>9.9999999999909051E-3</v>
      </c>
      <c r="EW77" s="75">
        <v>1335.74</v>
      </c>
      <c r="EX77" s="100">
        <v>8.1679999999999833</v>
      </c>
      <c r="EZ77" s="75">
        <v>330.75</v>
      </c>
      <c r="FA77" s="75">
        <v>70.430000000000007</v>
      </c>
      <c r="FB77" s="75">
        <v>51.099999999999994</v>
      </c>
      <c r="FD77" s="75">
        <v>100.75</v>
      </c>
      <c r="FE77" s="75">
        <v>13125</v>
      </c>
      <c r="FF77" s="75">
        <v>8625</v>
      </c>
      <c r="FH77" s="77">
        <v>10.24</v>
      </c>
      <c r="FI77" s="77">
        <v>0.82183679999999881</v>
      </c>
      <c r="FJ77" s="77">
        <v>3.0781439999999945E-3</v>
      </c>
      <c r="FL77" s="92">
        <v>779.75</v>
      </c>
      <c r="FM77" s="75">
        <v>0</v>
      </c>
      <c r="FN77" s="75">
        <v>0</v>
      </c>
      <c r="FP77" s="75">
        <v>37.97</v>
      </c>
      <c r="FQ77" s="75">
        <v>153.35</v>
      </c>
      <c r="FR77" s="75">
        <v>2763</v>
      </c>
      <c r="FS77" s="75">
        <v>37.96</v>
      </c>
      <c r="FT77" s="75">
        <v>474.84</v>
      </c>
      <c r="FU77" s="75">
        <v>8264</v>
      </c>
      <c r="FW77" s="75">
        <v>790.75</v>
      </c>
      <c r="FX77" s="89">
        <v>0.108</v>
      </c>
      <c r="FY77" s="89"/>
      <c r="FZ77" s="90">
        <v>785.75</v>
      </c>
      <c r="GA77" s="91">
        <v>8.9999999999999993E-3</v>
      </c>
      <c r="GB77" s="89"/>
      <c r="GC77" s="75">
        <v>7.74</v>
      </c>
      <c r="GD77" s="75">
        <v>0.02</v>
      </c>
      <c r="GE77" s="75">
        <v>4.9400000000000004</v>
      </c>
      <c r="GF77" s="89"/>
      <c r="GG77" s="89"/>
    </row>
    <row r="78" spans="1:189" x14ac:dyDescent="0.25">
      <c r="A78" s="132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R78" s="74">
        <v>1335.9</v>
      </c>
      <c r="S78" s="75">
        <v>8.3840000000000003</v>
      </c>
      <c r="T78" s="75">
        <v>8.3970000000000002</v>
      </c>
      <c r="U78" s="75">
        <v>8.4109999999999996</v>
      </c>
      <c r="V78" s="75">
        <v>8.4239999999999995</v>
      </c>
      <c r="W78" s="75">
        <v>8.4380000000000006</v>
      </c>
      <c r="X78" s="75">
        <v>8.4510000000000005</v>
      </c>
      <c r="Y78" s="75">
        <v>8.4649999999999999</v>
      </c>
      <c r="Z78" s="75">
        <v>8.4779999999999998</v>
      </c>
      <c r="AA78" s="75">
        <v>8.4920000000000009</v>
      </c>
      <c r="AB78" s="75">
        <v>8.5060000000000002</v>
      </c>
      <c r="AD78" s="74">
        <v>1321.8999999999901</v>
      </c>
      <c r="AE78" s="75">
        <v>5.4210000000000003</v>
      </c>
      <c r="AF78" s="75">
        <v>5.4279999999999973</v>
      </c>
      <c r="AG78" s="75">
        <v>5.4359999999999982</v>
      </c>
      <c r="AH78" s="75">
        <v>5.4439999999999982</v>
      </c>
      <c r="AI78" s="75">
        <v>5.4509999999999978</v>
      </c>
      <c r="AJ78" s="75">
        <v>5.4589999999999979</v>
      </c>
      <c r="AK78" s="75">
        <v>5.4659999999999975</v>
      </c>
      <c r="AL78" s="75">
        <v>5.4739999999999975</v>
      </c>
      <c r="AM78" s="75">
        <v>5.4819999999999975</v>
      </c>
      <c r="AN78" s="75">
        <v>5.4889999999999972</v>
      </c>
      <c r="AP78" s="74">
        <v>2176.9</v>
      </c>
      <c r="AQ78" s="75">
        <v>10.923999999999999</v>
      </c>
      <c r="AR78" s="75">
        <v>10.957000000000003</v>
      </c>
      <c r="AS78" s="75">
        <v>10.990000000000002</v>
      </c>
      <c r="AT78" s="75">
        <v>11.024000000000003</v>
      </c>
      <c r="AU78" s="75">
        <v>11.057000000000002</v>
      </c>
      <c r="AV78" s="75">
        <v>11.090000000000002</v>
      </c>
      <c r="AW78" s="75">
        <v>11.124000000000002</v>
      </c>
      <c r="AX78" s="75">
        <v>11.157000000000002</v>
      </c>
      <c r="AY78" s="75">
        <v>11.190000000000003</v>
      </c>
      <c r="AZ78" s="75">
        <v>11.223000000000003</v>
      </c>
      <c r="BB78" s="74">
        <v>2152.8999999999901</v>
      </c>
      <c r="BC78" s="75">
        <v>2.2069999999999999</v>
      </c>
      <c r="BD78" s="75">
        <v>2.2140000000000004</v>
      </c>
      <c r="BE78" s="75">
        <v>2.2210000000000001</v>
      </c>
      <c r="BF78" s="75">
        <v>2.2280000000000002</v>
      </c>
      <c r="BG78" s="75">
        <v>2.2350000000000003</v>
      </c>
      <c r="BH78" s="75">
        <v>2.242</v>
      </c>
      <c r="BI78" s="75">
        <v>2.2490000000000001</v>
      </c>
      <c r="BJ78" s="75">
        <v>2.2560000000000002</v>
      </c>
      <c r="BK78" s="75">
        <v>2.2629999999999999</v>
      </c>
      <c r="BL78" s="75">
        <v>2.27</v>
      </c>
      <c r="BN78" s="74">
        <v>1350.8999999999901</v>
      </c>
      <c r="BO78" s="75">
        <v>3.0510000000000002</v>
      </c>
      <c r="BP78" s="75">
        <v>3.0569999999999986</v>
      </c>
      <c r="BQ78" s="75">
        <v>3.0629999999999984</v>
      </c>
      <c r="BR78" s="75">
        <v>3.069999999999999</v>
      </c>
      <c r="BS78" s="75">
        <v>3.0759999999999987</v>
      </c>
      <c r="BT78" s="75">
        <v>3.0819999999999985</v>
      </c>
      <c r="BU78" s="75">
        <v>3.0879999999999983</v>
      </c>
      <c r="BV78" s="75">
        <v>3.0949999999999989</v>
      </c>
      <c r="BW78" s="75">
        <v>3.1009999999999986</v>
      </c>
      <c r="BX78" s="75">
        <v>3.1069999999999989</v>
      </c>
      <c r="CX78" s="85">
        <v>797.6</v>
      </c>
      <c r="CY78" s="86">
        <v>3.4430000000000001</v>
      </c>
      <c r="CZ78" s="86">
        <v>3.452</v>
      </c>
      <c r="DA78" s="86">
        <v>3.4609999999999999</v>
      </c>
      <c r="DB78" s="86">
        <v>3.47</v>
      </c>
      <c r="DC78" s="86">
        <v>3.4790000000000001</v>
      </c>
      <c r="DD78" s="86">
        <v>3.488</v>
      </c>
      <c r="DE78" s="86">
        <v>3.4969999999999999</v>
      </c>
      <c r="DF78" s="86">
        <v>3.5059999999999998</v>
      </c>
      <c r="DG78" s="86">
        <v>3.516</v>
      </c>
      <c r="DH78" s="86">
        <v>3.5249999999999999</v>
      </c>
      <c r="DJ78" s="81">
        <v>792.6</v>
      </c>
      <c r="DK78" s="87">
        <v>0.82299999999999995</v>
      </c>
      <c r="DL78" s="87">
        <v>0.82599999999999996</v>
      </c>
      <c r="DM78" s="87">
        <v>0.83</v>
      </c>
      <c r="DN78" s="87">
        <v>0.83299999999999996</v>
      </c>
      <c r="DO78" s="87">
        <v>0.83599999999999997</v>
      </c>
      <c r="DP78" s="87">
        <v>0.83899999999999997</v>
      </c>
      <c r="DQ78" s="87">
        <v>0.84199999999999997</v>
      </c>
      <c r="DR78" s="87">
        <v>0.84599999999999997</v>
      </c>
      <c r="DS78" s="87">
        <v>0.84899999999999998</v>
      </c>
      <c r="DT78" s="87">
        <v>0.85199999999999998</v>
      </c>
      <c r="DV78" s="77">
        <v>1329.76</v>
      </c>
      <c r="DW78" s="77">
        <v>1.778</v>
      </c>
      <c r="DY78" s="77">
        <v>1315.76</v>
      </c>
      <c r="DZ78" s="77">
        <v>1.7169999999999994</v>
      </c>
      <c r="EB78" s="77">
        <v>2170.7600000000002</v>
      </c>
      <c r="EC78" s="75">
        <v>0.156</v>
      </c>
      <c r="EE78" s="75">
        <v>2146.7600000000002</v>
      </c>
      <c r="EF78" s="88">
        <v>3.4000000000000002E-2</v>
      </c>
      <c r="EH78" s="77">
        <v>1344.76</v>
      </c>
      <c r="EI78" s="75">
        <v>0.28000000000000003</v>
      </c>
      <c r="EJ78" s="75"/>
      <c r="EK78" s="75">
        <v>2171.75</v>
      </c>
      <c r="EL78" s="75">
        <v>0.74099999999999999</v>
      </c>
      <c r="EM78" s="75"/>
      <c r="EN78" s="75">
        <v>2149.75</v>
      </c>
      <c r="EO78" s="322">
        <v>0.56849999999999956</v>
      </c>
      <c r="EP78" s="75"/>
      <c r="EQ78" s="75">
        <v>1319.75</v>
      </c>
      <c r="ER78" s="75">
        <v>1775.2500000000016</v>
      </c>
      <c r="ES78" s="75"/>
      <c r="ET78" s="75">
        <v>1345.75</v>
      </c>
      <c r="EU78" s="100">
        <v>0.75000000000000044</v>
      </c>
      <c r="EV78" s="75">
        <f t="shared" si="4"/>
        <v>9.9999999999909051E-3</v>
      </c>
      <c r="EW78" s="75">
        <v>1335.75</v>
      </c>
      <c r="EX78" s="100">
        <v>8.1814999999999838</v>
      </c>
      <c r="EZ78" s="75">
        <v>330.76</v>
      </c>
      <c r="FA78" s="75">
        <v>70.460000000000008</v>
      </c>
      <c r="FB78" s="75">
        <v>51.8</v>
      </c>
      <c r="FD78" s="75">
        <v>100.76</v>
      </c>
      <c r="FE78" s="75">
        <v>13190</v>
      </c>
      <c r="FF78" s="75">
        <v>8740</v>
      </c>
      <c r="FH78" s="77">
        <v>10.25</v>
      </c>
      <c r="FI78" s="77">
        <v>0.83830999999999889</v>
      </c>
      <c r="FJ78" s="77">
        <v>3.1619749999999944E-3</v>
      </c>
      <c r="FL78" s="92">
        <v>779.76</v>
      </c>
      <c r="FM78" s="75">
        <v>0</v>
      </c>
      <c r="FN78" s="75">
        <v>0</v>
      </c>
      <c r="FP78" s="75">
        <v>37.979999999999997</v>
      </c>
      <c r="FQ78" s="75">
        <v>153.62</v>
      </c>
      <c r="FR78" s="75">
        <v>2767</v>
      </c>
      <c r="FS78" s="75">
        <v>37.97</v>
      </c>
      <c r="FT78" s="75">
        <v>475.6</v>
      </c>
      <c r="FU78" s="75">
        <v>8275</v>
      </c>
      <c r="FW78" s="75">
        <v>790.76</v>
      </c>
      <c r="FX78" s="89">
        <v>0.11</v>
      </c>
      <c r="FY78" s="89"/>
      <c r="FZ78" s="90">
        <v>785.76</v>
      </c>
      <c r="GA78" s="91">
        <v>8.9999999999999993E-3</v>
      </c>
      <c r="GB78" s="89"/>
      <c r="GC78" s="75">
        <v>7.75</v>
      </c>
      <c r="GD78" s="75">
        <v>0.02</v>
      </c>
      <c r="GE78" s="75">
        <v>4.97</v>
      </c>
      <c r="GF78" s="89"/>
      <c r="GG78" s="89"/>
    </row>
    <row r="79" spans="1:189" x14ac:dyDescent="0.25">
      <c r="A79" s="132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CX79" s="85">
        <v>797.7</v>
      </c>
      <c r="CY79" s="86">
        <v>3.5339999999999998</v>
      </c>
      <c r="CZ79" s="86">
        <v>3.5430000000000001</v>
      </c>
      <c r="DA79" s="86">
        <v>3.552</v>
      </c>
      <c r="DB79" s="86">
        <v>3.5609999999999999</v>
      </c>
      <c r="DC79" s="86">
        <v>3.57</v>
      </c>
      <c r="DD79" s="86">
        <v>3.58</v>
      </c>
      <c r="DE79" s="86">
        <v>3.589</v>
      </c>
      <c r="DF79" s="86">
        <v>3.5979999999999999</v>
      </c>
      <c r="DG79" s="86">
        <v>3.6070000000000002</v>
      </c>
      <c r="DH79" s="86">
        <v>3.6160000000000001</v>
      </c>
      <c r="DJ79" s="81">
        <v>792.7</v>
      </c>
      <c r="DK79" s="87">
        <v>0.85499999999999998</v>
      </c>
      <c r="DL79" s="87">
        <v>0.85899999999999999</v>
      </c>
      <c r="DM79" s="87">
        <v>0.86199999999999999</v>
      </c>
      <c r="DN79" s="87">
        <v>0.86499999999999999</v>
      </c>
      <c r="DO79" s="87">
        <v>0.86899999999999999</v>
      </c>
      <c r="DP79" s="87">
        <v>0.872</v>
      </c>
      <c r="DQ79" s="87">
        <v>0.875</v>
      </c>
      <c r="DR79" s="87">
        <v>0.879</v>
      </c>
      <c r="DS79" s="87">
        <v>0.88200000000000001</v>
      </c>
      <c r="DT79" s="87">
        <v>0.88500000000000001</v>
      </c>
      <c r="DV79" s="77">
        <v>1329.77</v>
      </c>
      <c r="DW79" s="77">
        <v>1.7849999999999999</v>
      </c>
      <c r="DY79" s="77">
        <v>1315.77</v>
      </c>
      <c r="DZ79" s="77">
        <v>1.7219999999999995</v>
      </c>
      <c r="EB79" s="77">
        <v>2170.77</v>
      </c>
      <c r="EC79" s="75">
        <v>0.158</v>
      </c>
      <c r="EE79" s="75">
        <v>2146.77</v>
      </c>
      <c r="EF79" s="88">
        <v>3.5000000000000003E-2</v>
      </c>
      <c r="EH79" s="77">
        <v>1344.77</v>
      </c>
      <c r="EI79" s="75">
        <v>0.28200000000000003</v>
      </c>
      <c r="EJ79" s="75"/>
      <c r="EK79" s="75">
        <v>2171.7600000000002</v>
      </c>
      <c r="EL79" s="75">
        <v>0.75087999999999999</v>
      </c>
      <c r="EM79" s="75"/>
      <c r="EN79" s="75">
        <v>2149.7600000000002</v>
      </c>
      <c r="EO79" s="322">
        <v>0.57607999999999959</v>
      </c>
      <c r="EP79" s="75"/>
      <c r="EQ79" s="75">
        <v>1319.76</v>
      </c>
      <c r="ER79" s="75">
        <v>1798.9200000000017</v>
      </c>
      <c r="ES79" s="75"/>
      <c r="ET79" s="75">
        <v>1345.76</v>
      </c>
      <c r="EU79" s="100">
        <v>0.76000000000000045</v>
      </c>
      <c r="EV79" s="75">
        <f t="shared" si="4"/>
        <v>9.9999999999909051E-3</v>
      </c>
      <c r="EW79" s="75">
        <v>1335.76</v>
      </c>
      <c r="EX79" s="100">
        <v>8.1949999999999843</v>
      </c>
      <c r="EZ79" s="75">
        <v>330.77</v>
      </c>
      <c r="FA79" s="75">
        <v>70.48</v>
      </c>
      <c r="FB79" s="75">
        <v>52.3</v>
      </c>
      <c r="FD79" s="75">
        <v>100.77</v>
      </c>
      <c r="FE79" s="75">
        <v>13255</v>
      </c>
      <c r="FF79" s="75">
        <v>8855</v>
      </c>
      <c r="FH79" s="77">
        <v>10.26</v>
      </c>
      <c r="FI79" s="77">
        <v>0.85478319999999886</v>
      </c>
      <c r="FJ79" s="77">
        <v>3.2458059999999943E-3</v>
      </c>
      <c r="FL79" s="92">
        <v>779.77</v>
      </c>
      <c r="FM79" s="75">
        <v>0</v>
      </c>
      <c r="FN79" s="75">
        <v>0</v>
      </c>
      <c r="FP79" s="75">
        <v>37.99</v>
      </c>
      <c r="FQ79" s="75">
        <v>153.9</v>
      </c>
      <c r="FR79" s="75">
        <v>2771</v>
      </c>
      <c r="FS79" s="75">
        <v>37.979999999999997</v>
      </c>
      <c r="FT79" s="75">
        <v>476.35</v>
      </c>
      <c r="FU79" s="75">
        <v>8286</v>
      </c>
      <c r="FW79" s="75">
        <v>790.77</v>
      </c>
      <c r="FX79" s="89">
        <v>0.111</v>
      </c>
      <c r="FY79" s="89"/>
      <c r="FZ79" s="90">
        <v>785.77</v>
      </c>
      <c r="GA79" s="91">
        <v>8.9999999999999993E-3</v>
      </c>
      <c r="GB79" s="89"/>
      <c r="GC79" s="75">
        <v>7.76</v>
      </c>
      <c r="GD79" s="75">
        <v>0.03</v>
      </c>
      <c r="GE79" s="75">
        <v>5.01</v>
      </c>
      <c r="GF79" s="89"/>
      <c r="GG79" s="89"/>
    </row>
    <row r="80" spans="1:189" x14ac:dyDescent="0.25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R80" s="74">
        <v>1336</v>
      </c>
      <c r="S80" s="75">
        <v>8.5190000000000001</v>
      </c>
      <c r="T80" s="75">
        <v>8.5329999999999995</v>
      </c>
      <c r="U80" s="75">
        <v>8.548</v>
      </c>
      <c r="V80" s="75">
        <v>8.5619999999999994</v>
      </c>
      <c r="W80" s="75">
        <v>8.577</v>
      </c>
      <c r="X80" s="75">
        <v>8.5909999999999993</v>
      </c>
      <c r="Y80" s="75">
        <v>8.6059999999999999</v>
      </c>
      <c r="Z80" s="75">
        <v>8.6199999999999992</v>
      </c>
      <c r="AA80" s="75">
        <v>8.6349999999999998</v>
      </c>
      <c r="AB80" s="75">
        <v>8.6489999999999991</v>
      </c>
      <c r="AD80" s="74">
        <v>1321.99999999999</v>
      </c>
      <c r="AE80" s="75">
        <v>5.4969999999999999</v>
      </c>
      <c r="AF80" s="75">
        <v>5.5049999999999999</v>
      </c>
      <c r="AG80" s="75">
        <v>5.5140000000000002</v>
      </c>
      <c r="AH80" s="75">
        <v>5.5220000000000002</v>
      </c>
      <c r="AI80" s="75">
        <v>5.53</v>
      </c>
      <c r="AJ80" s="75">
        <v>5.5380000000000003</v>
      </c>
      <c r="AK80" s="75">
        <v>5.5469999999999997</v>
      </c>
      <c r="AL80" s="75">
        <v>5.5549999999999997</v>
      </c>
      <c r="AM80" s="75">
        <v>5.5629999999999997</v>
      </c>
      <c r="AN80" s="75">
        <v>5.5720000000000001</v>
      </c>
      <c r="AP80" s="74">
        <v>2177</v>
      </c>
      <c r="AQ80" s="75">
        <v>11.257</v>
      </c>
      <c r="AR80" s="75">
        <v>11.295999999999999</v>
      </c>
      <c r="AS80" s="75">
        <v>11.335000000000001</v>
      </c>
      <c r="AT80" s="75">
        <v>11.374000000000001</v>
      </c>
      <c r="AU80" s="75">
        <v>11.414</v>
      </c>
      <c r="AV80" s="75">
        <v>11.452999999999999</v>
      </c>
      <c r="AW80" s="75">
        <v>11.492000000000001</v>
      </c>
      <c r="AX80" s="75">
        <v>11.531000000000001</v>
      </c>
      <c r="AY80" s="75">
        <v>11.57</v>
      </c>
      <c r="AZ80" s="75">
        <v>11.61</v>
      </c>
      <c r="BB80" s="74">
        <v>2152.99999999999</v>
      </c>
      <c r="BC80" s="75">
        <v>2.2770000000000001</v>
      </c>
      <c r="BD80" s="75">
        <v>2.286</v>
      </c>
      <c r="BE80" s="75">
        <v>2.2949999999999999</v>
      </c>
      <c r="BF80" s="75">
        <v>2.3039999999999998</v>
      </c>
      <c r="BG80" s="75">
        <v>2.3130000000000002</v>
      </c>
      <c r="BH80" s="75">
        <v>2.3220000000000001</v>
      </c>
      <c r="BI80" s="75">
        <v>2.331</v>
      </c>
      <c r="BJ80" s="75">
        <v>2.34</v>
      </c>
      <c r="BK80" s="75">
        <v>2.3490000000000002</v>
      </c>
      <c r="BL80" s="75">
        <v>2.3580000000000001</v>
      </c>
      <c r="BN80" s="74">
        <v>1350.99999999999</v>
      </c>
      <c r="BO80" s="75">
        <v>3.113</v>
      </c>
      <c r="BP80" s="75">
        <v>3.12</v>
      </c>
      <c r="BQ80" s="75">
        <v>3.1280000000000001</v>
      </c>
      <c r="BR80" s="75">
        <v>3.1349999999999998</v>
      </c>
      <c r="BS80" s="75">
        <v>3.1419999999999999</v>
      </c>
      <c r="BT80" s="75">
        <v>3.149</v>
      </c>
      <c r="BU80" s="75">
        <v>3.157</v>
      </c>
      <c r="BV80" s="75">
        <v>3.1640000000000001</v>
      </c>
      <c r="BW80" s="75">
        <v>3.1709999999999998</v>
      </c>
      <c r="BX80" s="75">
        <v>3.1779999999999999</v>
      </c>
      <c r="CX80" s="85">
        <v>797.8</v>
      </c>
      <c r="CY80" s="86">
        <v>3.6259999999999999</v>
      </c>
      <c r="CZ80" s="86">
        <v>3.6349999999999998</v>
      </c>
      <c r="DA80" s="86">
        <v>3.6440000000000001</v>
      </c>
      <c r="DB80" s="86">
        <v>3.6539999999999999</v>
      </c>
      <c r="DC80" s="86">
        <v>3.6629999999999998</v>
      </c>
      <c r="DD80" s="86">
        <v>3.6720000000000002</v>
      </c>
      <c r="DE80" s="86">
        <v>3.6819999999999999</v>
      </c>
      <c r="DF80" s="86">
        <v>3.6909999999999998</v>
      </c>
      <c r="DG80" s="86">
        <v>3.7</v>
      </c>
      <c r="DH80" s="86">
        <v>3.71</v>
      </c>
      <c r="DJ80" s="81">
        <v>792.8</v>
      </c>
      <c r="DK80" s="87">
        <v>0.88900000000000001</v>
      </c>
      <c r="DL80" s="87">
        <v>0.89200000000000002</v>
      </c>
      <c r="DM80" s="87">
        <v>0.89500000000000002</v>
      </c>
      <c r="DN80" s="87">
        <v>0.89900000000000002</v>
      </c>
      <c r="DO80" s="87">
        <v>0.90200000000000002</v>
      </c>
      <c r="DP80" s="87">
        <v>0.90600000000000003</v>
      </c>
      <c r="DQ80" s="87">
        <v>0.90900000000000003</v>
      </c>
      <c r="DR80" s="87">
        <v>0.91200000000000003</v>
      </c>
      <c r="DS80" s="87">
        <v>0.91600000000000004</v>
      </c>
      <c r="DT80" s="87">
        <v>0.91900000000000004</v>
      </c>
      <c r="DV80" s="77">
        <v>1329.78</v>
      </c>
      <c r="DW80" s="77">
        <v>1.792</v>
      </c>
      <c r="DY80" s="77">
        <v>1315.78</v>
      </c>
      <c r="DZ80" s="77">
        <v>1.7259999999999995</v>
      </c>
      <c r="EB80" s="77">
        <v>2170.7800000000002</v>
      </c>
      <c r="EC80" s="75">
        <v>0.16</v>
      </c>
      <c r="EE80" s="75">
        <v>2146.7800000000002</v>
      </c>
      <c r="EF80" s="88">
        <v>3.5000000000000003E-2</v>
      </c>
      <c r="EH80" s="77">
        <v>1344.78</v>
      </c>
      <c r="EI80" s="75">
        <v>0.28500000000000003</v>
      </c>
      <c r="EJ80" s="75"/>
      <c r="EK80" s="75">
        <v>2171.77</v>
      </c>
      <c r="EL80" s="75">
        <v>0.76075999999999999</v>
      </c>
      <c r="EM80" s="75"/>
      <c r="EN80" s="75">
        <v>2149.77</v>
      </c>
      <c r="EO80" s="322">
        <v>0.58365999999999962</v>
      </c>
      <c r="EP80" s="75"/>
      <c r="EQ80" s="75">
        <v>1319.77</v>
      </c>
      <c r="ER80" s="75">
        <v>1822.5900000000017</v>
      </c>
      <c r="ES80" s="75"/>
      <c r="ET80" s="75">
        <v>1345.77</v>
      </c>
      <c r="EU80" s="100">
        <v>0.77000000000000046</v>
      </c>
      <c r="EV80" s="75">
        <f t="shared" si="4"/>
        <v>9.9999999999909051E-3</v>
      </c>
      <c r="EW80" s="75">
        <v>1335.77</v>
      </c>
      <c r="EX80" s="100">
        <v>8.2084999999999848</v>
      </c>
      <c r="EZ80" s="75">
        <v>330.78</v>
      </c>
      <c r="FA80" s="75">
        <v>70.510000000000005</v>
      </c>
      <c r="FB80" s="75">
        <v>53.099999999999994</v>
      </c>
      <c r="FD80" s="75">
        <v>100.78</v>
      </c>
      <c r="FE80" s="75">
        <v>13320</v>
      </c>
      <c r="FF80" s="75">
        <v>8970</v>
      </c>
      <c r="FH80" s="77">
        <v>10.27</v>
      </c>
      <c r="FI80" s="77">
        <v>0.87125639999999882</v>
      </c>
      <c r="FJ80" s="77">
        <v>3.3296369999999947E-3</v>
      </c>
      <c r="FL80" s="92">
        <v>779.78</v>
      </c>
      <c r="FM80" s="75">
        <v>0</v>
      </c>
      <c r="FN80" s="75">
        <v>0</v>
      </c>
      <c r="FP80" s="75">
        <v>38</v>
      </c>
      <c r="FQ80" s="75">
        <v>154.16999999999999</v>
      </c>
      <c r="FR80" s="75">
        <v>2775</v>
      </c>
      <c r="FS80" s="75">
        <v>37.99</v>
      </c>
      <c r="FT80" s="75">
        <v>477.11</v>
      </c>
      <c r="FU80" s="75">
        <v>8298</v>
      </c>
      <c r="FW80" s="75">
        <v>790.78</v>
      </c>
      <c r="FX80" s="89">
        <v>0.113</v>
      </c>
      <c r="FY80" s="89"/>
      <c r="FZ80" s="90">
        <v>785.78</v>
      </c>
      <c r="GA80" s="91">
        <v>8.9999999999999993E-3</v>
      </c>
      <c r="GB80" s="89"/>
      <c r="GC80" s="75">
        <v>7.77</v>
      </c>
      <c r="GD80" s="75">
        <v>0.03</v>
      </c>
      <c r="GE80" s="75">
        <v>5.04</v>
      </c>
      <c r="GF80" s="89"/>
      <c r="GG80" s="89"/>
    </row>
    <row r="81" spans="1:189" x14ac:dyDescent="0.25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R81" s="74">
        <v>1336.1</v>
      </c>
      <c r="S81" s="75">
        <v>8.6639999999999997</v>
      </c>
      <c r="T81" s="75">
        <v>8.6780000000000008</v>
      </c>
      <c r="U81" s="75">
        <v>8.6929999999999996</v>
      </c>
      <c r="V81" s="75">
        <v>8.7070000000000007</v>
      </c>
      <c r="W81" s="75">
        <v>8.7219999999999995</v>
      </c>
      <c r="X81" s="75">
        <v>8.7360000000000007</v>
      </c>
      <c r="Y81" s="75">
        <v>8.75</v>
      </c>
      <c r="Z81" s="75">
        <v>8.7650000000000006</v>
      </c>
      <c r="AA81" s="75">
        <v>8.7789999999999999</v>
      </c>
      <c r="AB81" s="75">
        <v>8.7940000000000005</v>
      </c>
      <c r="AD81" s="74">
        <v>1322.0999999999899</v>
      </c>
      <c r="AE81" s="75">
        <v>5.58</v>
      </c>
      <c r="AF81" s="75">
        <v>5.5880000000000001</v>
      </c>
      <c r="AG81" s="75">
        <v>5.5960000000000001</v>
      </c>
      <c r="AH81" s="75">
        <v>5.6050000000000004</v>
      </c>
      <c r="AI81" s="75">
        <v>5.6130000000000004</v>
      </c>
      <c r="AJ81" s="75">
        <v>5.6210000000000004</v>
      </c>
      <c r="AK81" s="75">
        <v>5.63</v>
      </c>
      <c r="AL81" s="75">
        <v>5.6379999999999999</v>
      </c>
      <c r="AM81" s="75">
        <v>5.6459999999999999</v>
      </c>
      <c r="AN81" s="75">
        <v>5.6550000000000002</v>
      </c>
      <c r="AP81" s="74">
        <v>2177.1</v>
      </c>
      <c r="AQ81" s="75">
        <v>11.648999999999999</v>
      </c>
      <c r="AR81" s="75">
        <v>11.687999999999999</v>
      </c>
      <c r="AS81" s="75">
        <v>11.727</v>
      </c>
      <c r="AT81" s="75">
        <v>11.767000000000001</v>
      </c>
      <c r="AU81" s="75">
        <v>11.805999999999999</v>
      </c>
      <c r="AV81" s="75">
        <v>11.844999999999999</v>
      </c>
      <c r="AW81" s="75">
        <v>11.884</v>
      </c>
      <c r="AX81" s="75">
        <v>11.923</v>
      </c>
      <c r="AY81" s="75">
        <v>11.963000000000001</v>
      </c>
      <c r="AZ81" s="75">
        <v>12.001999999999999</v>
      </c>
      <c r="BB81" s="74">
        <v>2153.0999999999899</v>
      </c>
      <c r="BC81" s="75">
        <v>2.367</v>
      </c>
      <c r="BD81" s="75">
        <v>2.3759999999999999</v>
      </c>
      <c r="BE81" s="75">
        <v>2.3849999999999998</v>
      </c>
      <c r="BF81" s="75">
        <v>2.3939999999999997</v>
      </c>
      <c r="BG81" s="75">
        <v>2.403</v>
      </c>
      <c r="BH81" s="75">
        <v>2.4119999999999999</v>
      </c>
      <c r="BI81" s="75">
        <v>2.4209999999999998</v>
      </c>
      <c r="BJ81" s="75">
        <v>2.4299999999999997</v>
      </c>
      <c r="BK81" s="75">
        <v>2.4390000000000001</v>
      </c>
      <c r="BL81" s="75">
        <v>2.448</v>
      </c>
      <c r="BN81" s="74">
        <v>1351.0999999999899</v>
      </c>
      <c r="BO81" s="75">
        <v>3.1859999999999999</v>
      </c>
      <c r="BP81" s="75">
        <v>3.1930000000000001</v>
      </c>
      <c r="BQ81" s="75">
        <v>3.2</v>
      </c>
      <c r="BR81" s="75">
        <v>3.2069999999999999</v>
      </c>
      <c r="BS81" s="75">
        <v>3.2149999999999999</v>
      </c>
      <c r="BT81" s="75">
        <v>3.222</v>
      </c>
      <c r="BU81" s="75">
        <v>3.2290000000000001</v>
      </c>
      <c r="BV81" s="75">
        <v>3.2370000000000001</v>
      </c>
      <c r="BW81" s="75">
        <v>3.2439999999999998</v>
      </c>
      <c r="BX81" s="75">
        <v>3.2509999999999999</v>
      </c>
      <c r="CX81" s="85">
        <v>797.9</v>
      </c>
      <c r="CY81" s="86">
        <v>3.7189999999999999</v>
      </c>
      <c r="CZ81" s="86">
        <v>3.7290000000000001</v>
      </c>
      <c r="DA81" s="86">
        <v>3.738</v>
      </c>
      <c r="DB81" s="86">
        <v>3.7480000000000002</v>
      </c>
      <c r="DC81" s="86">
        <v>3.7570000000000001</v>
      </c>
      <c r="DD81" s="86">
        <v>3.7669999999999999</v>
      </c>
      <c r="DE81" s="86">
        <v>3.7759999999999998</v>
      </c>
      <c r="DF81" s="86">
        <v>3.786</v>
      </c>
      <c r="DG81" s="86">
        <v>3.7949999999999999</v>
      </c>
      <c r="DH81" s="86">
        <v>3.8050000000000002</v>
      </c>
      <c r="DJ81" s="81">
        <v>792.9</v>
      </c>
      <c r="DK81" s="87">
        <v>0.92300000000000004</v>
      </c>
      <c r="DL81" s="87">
        <v>0.92600000000000005</v>
      </c>
      <c r="DM81" s="87">
        <v>0.93</v>
      </c>
      <c r="DN81" s="87">
        <v>0.93300000000000005</v>
      </c>
      <c r="DO81" s="87">
        <v>0.93700000000000006</v>
      </c>
      <c r="DP81" s="87">
        <v>0.94</v>
      </c>
      <c r="DQ81" s="87">
        <v>0.94399999999999995</v>
      </c>
      <c r="DR81" s="87">
        <v>0.94699999999999995</v>
      </c>
      <c r="DS81" s="87">
        <v>0.95099999999999996</v>
      </c>
      <c r="DT81" s="87">
        <v>0.95399999999999996</v>
      </c>
      <c r="DV81" s="77">
        <v>1329.79</v>
      </c>
      <c r="DW81" s="77">
        <v>1.798</v>
      </c>
      <c r="DY81" s="77">
        <v>1315.79</v>
      </c>
      <c r="DZ81" s="77">
        <v>1.7309999999999994</v>
      </c>
      <c r="EB81" s="77">
        <v>2170.79</v>
      </c>
      <c r="EC81" s="75">
        <v>0.16200000000000001</v>
      </c>
      <c r="EE81" s="75">
        <v>2146.79</v>
      </c>
      <c r="EF81" s="88">
        <v>3.5000000000000003E-2</v>
      </c>
      <c r="EH81" s="77">
        <v>1344.79</v>
      </c>
      <c r="EI81" s="75">
        <v>0.28699999999999998</v>
      </c>
      <c r="EJ81" s="75"/>
      <c r="EK81" s="75">
        <v>2171.7800000000002</v>
      </c>
      <c r="EL81" s="75">
        <v>0.77063999999999999</v>
      </c>
      <c r="EM81" s="75"/>
      <c r="EN81" s="75">
        <v>2149.7800000000002</v>
      </c>
      <c r="EO81" s="322">
        <v>0.59123999999999965</v>
      </c>
      <c r="EP81" s="75"/>
      <c r="EQ81" s="75">
        <v>1319.78</v>
      </c>
      <c r="ER81" s="75">
        <v>1846.2600000000018</v>
      </c>
      <c r="ES81" s="75"/>
      <c r="ET81" s="75">
        <v>1345.78</v>
      </c>
      <c r="EU81" s="100">
        <v>0.78000000000000047</v>
      </c>
      <c r="EV81" s="75">
        <f t="shared" si="4"/>
        <v>9.9999999999909051E-3</v>
      </c>
      <c r="EW81" s="75">
        <v>1335.78</v>
      </c>
      <c r="EX81" s="100">
        <v>8.2219999999999853</v>
      </c>
      <c r="EZ81" s="75">
        <v>330.79</v>
      </c>
      <c r="FA81" s="75">
        <v>70.53</v>
      </c>
      <c r="FB81" s="75">
        <v>53.79999999999999</v>
      </c>
      <c r="FD81" s="75">
        <v>100.79</v>
      </c>
      <c r="FE81" s="75">
        <v>13385</v>
      </c>
      <c r="FF81" s="75">
        <v>9085</v>
      </c>
      <c r="FH81" s="77">
        <v>10.28</v>
      </c>
      <c r="FI81" s="77">
        <v>0.88772959999999879</v>
      </c>
      <c r="FJ81" s="77">
        <v>3.4134679999999946E-3</v>
      </c>
      <c r="FL81" s="92">
        <v>779.79</v>
      </c>
      <c r="FM81" s="75">
        <v>0</v>
      </c>
      <c r="FN81" s="75">
        <v>0</v>
      </c>
      <c r="FP81" s="75">
        <v>38.01</v>
      </c>
      <c r="FQ81" s="75">
        <v>154.44999999999999</v>
      </c>
      <c r="FR81" s="75">
        <v>2779</v>
      </c>
      <c r="FS81" s="75">
        <v>38</v>
      </c>
      <c r="FT81" s="75">
        <v>477.86</v>
      </c>
      <c r="FU81" s="75">
        <v>8309</v>
      </c>
      <c r="FW81" s="75">
        <v>790.79</v>
      </c>
      <c r="FX81" s="89">
        <v>0.115</v>
      </c>
      <c r="FY81" s="89"/>
      <c r="FZ81" s="90">
        <v>785.79</v>
      </c>
      <c r="GA81" s="91">
        <v>8.9999999999999993E-3</v>
      </c>
      <c r="GB81" s="89"/>
      <c r="GC81" s="75">
        <v>7.78</v>
      </c>
      <c r="GD81" s="75">
        <v>0.03</v>
      </c>
      <c r="GE81" s="75">
        <v>5.07</v>
      </c>
      <c r="GF81" s="89"/>
      <c r="GG81" s="89"/>
    </row>
    <row r="82" spans="1:189" x14ac:dyDescent="0.25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R82" s="74">
        <v>1336.2</v>
      </c>
      <c r="S82" s="75">
        <v>8.8079999999999998</v>
      </c>
      <c r="T82" s="75">
        <v>8.8230000000000004</v>
      </c>
      <c r="U82" s="75">
        <v>8.8369999999999997</v>
      </c>
      <c r="V82" s="75">
        <v>8.8520000000000003</v>
      </c>
      <c r="W82" s="75">
        <v>8.8659999999999997</v>
      </c>
      <c r="X82" s="75">
        <v>8.8810000000000002</v>
      </c>
      <c r="Y82" s="75">
        <v>8.8949999999999996</v>
      </c>
      <c r="Z82" s="75">
        <v>8.91</v>
      </c>
      <c r="AA82" s="75">
        <v>8.9239999999999995</v>
      </c>
      <c r="AB82" s="75">
        <v>8.9390000000000001</v>
      </c>
      <c r="AD82" s="74">
        <v>1322.19999999999</v>
      </c>
      <c r="AE82" s="75">
        <v>5.6630000000000003</v>
      </c>
      <c r="AF82" s="75">
        <v>5.6710000000000003</v>
      </c>
      <c r="AG82" s="75">
        <v>5.6790000000000003</v>
      </c>
      <c r="AH82" s="75">
        <v>5.6880000000000006</v>
      </c>
      <c r="AI82" s="75">
        <v>5.6960000000000006</v>
      </c>
      <c r="AJ82" s="75">
        <v>5.7040000000000006</v>
      </c>
      <c r="AK82" s="75">
        <v>5.7130000000000001</v>
      </c>
      <c r="AL82" s="75">
        <v>5.7210000000000001</v>
      </c>
      <c r="AM82" s="75">
        <v>5.7290000000000001</v>
      </c>
      <c r="AN82" s="75">
        <v>5.7380000000000004</v>
      </c>
      <c r="AP82" s="74">
        <v>2177.1999999999998</v>
      </c>
      <c r="AQ82" s="75">
        <v>12.041</v>
      </c>
      <c r="AR82" s="75">
        <v>12.079999999999998</v>
      </c>
      <c r="AS82" s="75">
        <v>12.120000000000001</v>
      </c>
      <c r="AT82" s="75">
        <v>12.159000000000001</v>
      </c>
      <c r="AU82" s="75">
        <v>12.197999999999999</v>
      </c>
      <c r="AV82" s="75">
        <v>12.236999999999998</v>
      </c>
      <c r="AW82" s="75">
        <v>12.276</v>
      </c>
      <c r="AX82" s="75">
        <v>12.316000000000001</v>
      </c>
      <c r="AY82" s="75">
        <v>12.355</v>
      </c>
      <c r="AZ82" s="75">
        <v>12.393999999999998</v>
      </c>
      <c r="BB82" s="74">
        <v>2153.1999999999898</v>
      </c>
      <c r="BC82" s="75">
        <v>2.4569999999999999</v>
      </c>
      <c r="BD82" s="75">
        <v>2.4659999999999997</v>
      </c>
      <c r="BE82" s="75">
        <v>2.4749999999999996</v>
      </c>
      <c r="BF82" s="75">
        <v>2.4839999999999995</v>
      </c>
      <c r="BG82" s="75">
        <v>2.492</v>
      </c>
      <c r="BH82" s="75">
        <v>2.5009999999999999</v>
      </c>
      <c r="BI82" s="75">
        <v>2.5099999999999998</v>
      </c>
      <c r="BJ82" s="75">
        <v>2.5189999999999997</v>
      </c>
      <c r="BK82" s="75">
        <v>2.528</v>
      </c>
      <c r="BL82" s="75">
        <v>2.5369999999999999</v>
      </c>
      <c r="BN82" s="74">
        <v>1351.19999999999</v>
      </c>
      <c r="BO82" s="75">
        <v>3.258</v>
      </c>
      <c r="BP82" s="75">
        <v>3.266</v>
      </c>
      <c r="BQ82" s="75">
        <v>3.2730000000000001</v>
      </c>
      <c r="BR82" s="75">
        <v>3.28</v>
      </c>
      <c r="BS82" s="75">
        <v>3.2869999999999999</v>
      </c>
      <c r="BT82" s="75">
        <v>3.2949999999999999</v>
      </c>
      <c r="BU82" s="75">
        <v>3.302</v>
      </c>
      <c r="BV82" s="75">
        <v>3.3090000000000002</v>
      </c>
      <c r="BW82" s="75">
        <v>3.3159999999999998</v>
      </c>
      <c r="BX82" s="75">
        <v>3.3239999999999998</v>
      </c>
      <c r="CX82" s="85">
        <v>798</v>
      </c>
      <c r="CY82" s="86">
        <v>3.8140000000000001</v>
      </c>
      <c r="CZ82" s="86">
        <v>3.8239999999999998</v>
      </c>
      <c r="DA82" s="86">
        <v>3.8330000000000002</v>
      </c>
      <c r="DB82" s="86">
        <v>3.843</v>
      </c>
      <c r="DC82" s="86">
        <v>3.8530000000000002</v>
      </c>
      <c r="DD82" s="86">
        <v>3.8620000000000001</v>
      </c>
      <c r="DE82" s="86">
        <v>3.8719999999999999</v>
      </c>
      <c r="DF82" s="86">
        <v>3.8820000000000001</v>
      </c>
      <c r="DG82" s="86">
        <v>3.891</v>
      </c>
      <c r="DH82" s="86">
        <v>3.9009999999999998</v>
      </c>
      <c r="DJ82" s="81">
        <v>793</v>
      </c>
      <c r="DK82" s="87">
        <v>0.95799999999999996</v>
      </c>
      <c r="DL82" s="87">
        <v>0.96099999999999997</v>
      </c>
      <c r="DM82" s="87">
        <v>0.96499999999999997</v>
      </c>
      <c r="DN82" s="87">
        <v>0.96799999999999997</v>
      </c>
      <c r="DO82" s="87">
        <v>0.97199999999999998</v>
      </c>
      <c r="DP82" s="87">
        <v>0.97599999999999998</v>
      </c>
      <c r="DQ82" s="87">
        <v>0.97899999999999998</v>
      </c>
      <c r="DR82" s="87">
        <v>0.98299999999999998</v>
      </c>
      <c r="DS82" s="87">
        <v>0.98599999999999999</v>
      </c>
      <c r="DT82" s="87">
        <v>0.99</v>
      </c>
      <c r="DV82" s="77">
        <v>1329.8</v>
      </c>
      <c r="DW82" s="77">
        <v>1.8049999999999999</v>
      </c>
      <c r="DY82" s="77">
        <v>1315.8</v>
      </c>
      <c r="DZ82" s="77">
        <v>1.7350000000000001</v>
      </c>
      <c r="EB82" s="77">
        <v>2170.8000000000002</v>
      </c>
      <c r="EC82" s="75">
        <v>0.16400000000000001</v>
      </c>
      <c r="EE82" s="75">
        <v>2146.8000000000002</v>
      </c>
      <c r="EF82" s="88">
        <v>3.5999999999999997E-2</v>
      </c>
      <c r="EH82" s="77">
        <v>1344.8</v>
      </c>
      <c r="EI82" s="75">
        <v>0.28999999999999998</v>
      </c>
      <c r="EJ82" s="75"/>
      <c r="EK82" s="75">
        <v>2171.79</v>
      </c>
      <c r="EL82" s="75">
        <v>0.78051999999999999</v>
      </c>
      <c r="EM82" s="75"/>
      <c r="EN82" s="75">
        <v>2149.79</v>
      </c>
      <c r="EO82" s="322">
        <v>0.59881999999999969</v>
      </c>
      <c r="EP82" s="75"/>
      <c r="EQ82" s="75">
        <v>1319.79</v>
      </c>
      <c r="ER82" s="75">
        <v>1869.9300000000019</v>
      </c>
      <c r="ES82" s="75"/>
      <c r="ET82" s="75">
        <v>1345.79</v>
      </c>
      <c r="EU82" s="100">
        <v>0.79000000000000048</v>
      </c>
      <c r="EV82" s="75">
        <f t="shared" si="4"/>
        <v>9.9999999999909051E-3</v>
      </c>
      <c r="EW82" s="75">
        <v>1335.79</v>
      </c>
      <c r="EX82" s="100">
        <v>8.2354999999999858</v>
      </c>
      <c r="EZ82" s="75">
        <v>330.8</v>
      </c>
      <c r="FA82" s="75">
        <v>70.56</v>
      </c>
      <c r="FB82" s="75">
        <v>54.499999999999993</v>
      </c>
      <c r="FD82" s="75">
        <v>100.8</v>
      </c>
      <c r="FE82" s="75">
        <v>13450</v>
      </c>
      <c r="FF82" s="75">
        <v>9200</v>
      </c>
      <c r="FH82" s="77">
        <v>10.29</v>
      </c>
      <c r="FI82" s="77">
        <v>0.90420279999999886</v>
      </c>
      <c r="FJ82" s="77">
        <v>3.4972989999999945E-3</v>
      </c>
      <c r="FL82" s="92">
        <v>779.8</v>
      </c>
      <c r="FM82" s="75">
        <v>0</v>
      </c>
      <c r="FN82" s="75">
        <v>0</v>
      </c>
      <c r="FP82" s="75">
        <v>38.020000000000003</v>
      </c>
      <c r="FQ82" s="75">
        <v>154.72999999999999</v>
      </c>
      <c r="FR82" s="75">
        <v>2783</v>
      </c>
      <c r="FS82" s="75">
        <v>38.01</v>
      </c>
      <c r="FT82" s="75">
        <v>478.62</v>
      </c>
      <c r="FU82" s="75">
        <v>8320</v>
      </c>
      <c r="FW82" s="75">
        <v>790.8</v>
      </c>
      <c r="FX82" s="89">
        <v>0.11600000000000001</v>
      </c>
      <c r="FY82" s="89"/>
      <c r="FZ82" s="90">
        <v>785.8</v>
      </c>
      <c r="GA82" s="91">
        <v>8.9999999999999993E-3</v>
      </c>
      <c r="GB82" s="89"/>
      <c r="GC82" s="75">
        <v>7.79</v>
      </c>
      <c r="GD82" s="75">
        <v>0.03</v>
      </c>
      <c r="GE82" s="75">
        <v>5.1100000000000003</v>
      </c>
      <c r="GF82" s="89"/>
      <c r="GG82" s="89"/>
    </row>
    <row r="83" spans="1:189" x14ac:dyDescent="0.25">
      <c r="A83" s="132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R83" s="74">
        <v>1336.3</v>
      </c>
      <c r="S83" s="75">
        <v>8.9529999999999994</v>
      </c>
      <c r="T83" s="75">
        <v>8.9670000000000005</v>
      </c>
      <c r="U83" s="75">
        <v>8.9819999999999993</v>
      </c>
      <c r="V83" s="75">
        <v>8.9960000000000004</v>
      </c>
      <c r="W83" s="75">
        <v>9.0109999999999992</v>
      </c>
      <c r="X83" s="75">
        <v>9.0250000000000004</v>
      </c>
      <c r="Y83" s="75">
        <v>9.0399999999999991</v>
      </c>
      <c r="Z83" s="75">
        <v>9.0540000000000003</v>
      </c>
      <c r="AA83" s="75">
        <v>9.0690000000000008</v>
      </c>
      <c r="AB83" s="75">
        <v>9.0830000000000002</v>
      </c>
      <c r="AD83" s="74">
        <v>1322.29999999999</v>
      </c>
      <c r="AE83" s="75">
        <v>5.7460000000000004</v>
      </c>
      <c r="AF83" s="75">
        <v>5.7540000000000004</v>
      </c>
      <c r="AG83" s="75">
        <v>5.7620000000000005</v>
      </c>
      <c r="AH83" s="75">
        <v>5.7710000000000008</v>
      </c>
      <c r="AI83" s="75">
        <v>5.7790000000000008</v>
      </c>
      <c r="AJ83" s="75">
        <v>5.7870000000000008</v>
      </c>
      <c r="AK83" s="75">
        <v>5.7949999999999999</v>
      </c>
      <c r="AL83" s="75">
        <v>5.8040000000000003</v>
      </c>
      <c r="AM83" s="75">
        <v>5.8120000000000003</v>
      </c>
      <c r="AN83" s="75">
        <v>5.82</v>
      </c>
      <c r="AP83" s="74">
        <v>2177.3000000000002</v>
      </c>
      <c r="AQ83" s="75">
        <v>12.433</v>
      </c>
      <c r="AR83" s="75">
        <v>12.471999999999998</v>
      </c>
      <c r="AS83" s="75">
        <v>12.512</v>
      </c>
      <c r="AT83" s="75">
        <v>12.551</v>
      </c>
      <c r="AU83" s="75">
        <v>12.589999999999998</v>
      </c>
      <c r="AV83" s="75">
        <v>12.628999999999998</v>
      </c>
      <c r="AW83" s="75">
        <v>12.669</v>
      </c>
      <c r="AX83" s="75">
        <v>12.708</v>
      </c>
      <c r="AY83" s="75">
        <v>12.747</v>
      </c>
      <c r="AZ83" s="75">
        <v>12.785999999999998</v>
      </c>
      <c r="BB83" s="74">
        <v>2153.2999999999902</v>
      </c>
      <c r="BC83" s="75">
        <v>2.5459999999999998</v>
      </c>
      <c r="BD83" s="75">
        <v>2.5549999999999997</v>
      </c>
      <c r="BE83" s="75">
        <v>2.5639999999999996</v>
      </c>
      <c r="BF83" s="75">
        <v>2.5729999999999995</v>
      </c>
      <c r="BG83" s="75">
        <v>2.5819999999999999</v>
      </c>
      <c r="BH83" s="75">
        <v>2.5909999999999997</v>
      </c>
      <c r="BI83" s="75">
        <v>2.5999999999999996</v>
      </c>
      <c r="BJ83" s="75">
        <v>2.6089999999999995</v>
      </c>
      <c r="BK83" s="75">
        <v>2.6179999999999999</v>
      </c>
      <c r="BL83" s="75">
        <v>2.6269999999999998</v>
      </c>
      <c r="BN83" s="74">
        <v>1351.29999999999</v>
      </c>
      <c r="BO83" s="75">
        <v>3.331</v>
      </c>
      <c r="BP83" s="75">
        <v>3.3380000000000001</v>
      </c>
      <c r="BQ83" s="75">
        <v>3.3450000000000002</v>
      </c>
      <c r="BR83" s="75">
        <v>3.3529999999999998</v>
      </c>
      <c r="BS83" s="75">
        <v>3.36</v>
      </c>
      <c r="BT83" s="75">
        <v>3.367</v>
      </c>
      <c r="BU83" s="75">
        <v>3.3740000000000001</v>
      </c>
      <c r="BV83" s="75">
        <v>3.3820000000000001</v>
      </c>
      <c r="BW83" s="75">
        <v>3.3889999999999998</v>
      </c>
      <c r="BX83" s="75">
        <v>3.3959999999999999</v>
      </c>
      <c r="CX83" s="85">
        <v>798.1</v>
      </c>
      <c r="CY83" s="86">
        <v>3.911</v>
      </c>
      <c r="CZ83" s="86">
        <v>3.92</v>
      </c>
      <c r="DA83" s="86">
        <v>3.93</v>
      </c>
      <c r="DB83" s="86">
        <v>3.94</v>
      </c>
      <c r="DC83" s="86">
        <v>3.95</v>
      </c>
      <c r="DD83" s="86">
        <v>3.96</v>
      </c>
      <c r="DE83" s="86">
        <v>3.9689999999999999</v>
      </c>
      <c r="DF83" s="86">
        <v>3.9790000000000001</v>
      </c>
      <c r="DG83" s="86">
        <v>3.9889999999999999</v>
      </c>
      <c r="DH83" s="86">
        <v>3.9990000000000001</v>
      </c>
      <c r="DJ83" s="81">
        <v>793.1</v>
      </c>
      <c r="DK83" s="87">
        <v>0.99399999999999999</v>
      </c>
      <c r="DL83" s="87">
        <v>0.997</v>
      </c>
      <c r="DM83" s="87">
        <v>1.0009999999999999</v>
      </c>
      <c r="DN83" s="87">
        <v>1.0049999999999999</v>
      </c>
      <c r="DO83" s="87">
        <v>1.008</v>
      </c>
      <c r="DP83" s="87">
        <v>1.012</v>
      </c>
      <c r="DQ83" s="87">
        <v>1.016</v>
      </c>
      <c r="DR83" s="87">
        <v>1.02</v>
      </c>
      <c r="DS83" s="87">
        <v>1.0229999999999999</v>
      </c>
      <c r="DT83" s="87">
        <v>1.0269999999999999</v>
      </c>
      <c r="DV83" s="77">
        <v>1329.81</v>
      </c>
      <c r="DW83" s="77">
        <v>1.8120000000000001</v>
      </c>
      <c r="DY83" s="77">
        <v>1315.81</v>
      </c>
      <c r="DZ83" s="77">
        <v>1.7399999999999993</v>
      </c>
      <c r="EB83" s="77">
        <v>2170.81</v>
      </c>
      <c r="EC83" s="75">
        <v>0.16599999999999998</v>
      </c>
      <c r="EE83" s="75">
        <v>2146.81</v>
      </c>
      <c r="EF83" s="88">
        <v>3.6000000000000004E-2</v>
      </c>
      <c r="EH83" s="77">
        <v>1344.81</v>
      </c>
      <c r="EI83" s="75">
        <v>0.29199999999999998</v>
      </c>
      <c r="EJ83" s="75"/>
      <c r="EK83" s="75">
        <v>2171.8000000000002</v>
      </c>
      <c r="EL83" s="75">
        <v>0.79039999999999999</v>
      </c>
      <c r="EM83" s="75"/>
      <c r="EN83" s="75">
        <v>2149.8000000000002</v>
      </c>
      <c r="EO83" s="322">
        <v>0.60639999999999972</v>
      </c>
      <c r="EP83" s="75"/>
      <c r="EQ83" s="75">
        <v>1319.8</v>
      </c>
      <c r="ER83" s="75">
        <v>1893.600000000002</v>
      </c>
      <c r="ES83" s="75"/>
      <c r="ET83" s="75">
        <v>1345.8</v>
      </c>
      <c r="EU83" s="100">
        <v>0.80000000000000049</v>
      </c>
      <c r="EV83" s="75">
        <f t="shared" si="4"/>
        <v>9.9999999999909051E-3</v>
      </c>
      <c r="EW83" s="75">
        <v>1335.8</v>
      </c>
      <c r="EX83" s="100">
        <v>8.2489999999999863</v>
      </c>
      <c r="EZ83" s="75">
        <v>330.81</v>
      </c>
      <c r="FA83" s="75">
        <v>70.58</v>
      </c>
      <c r="FB83" s="75">
        <v>55.199999999999996</v>
      </c>
      <c r="FD83" s="75">
        <v>100.81</v>
      </c>
      <c r="FE83" s="75">
        <v>13515</v>
      </c>
      <c r="FF83" s="75">
        <v>9315</v>
      </c>
      <c r="FH83" s="77">
        <v>10.3</v>
      </c>
      <c r="FI83" s="77">
        <v>0.92067599999999827</v>
      </c>
      <c r="FJ83" s="77">
        <v>3.5811299999999914E-3</v>
      </c>
      <c r="FL83" s="92">
        <v>779.81</v>
      </c>
      <c r="FM83" s="75">
        <v>0</v>
      </c>
      <c r="FN83" s="75">
        <v>0</v>
      </c>
      <c r="FP83" s="75">
        <v>38.03</v>
      </c>
      <c r="FQ83" s="75">
        <v>155</v>
      </c>
      <c r="FR83" s="75">
        <v>2787</v>
      </c>
      <c r="FS83" s="75">
        <v>38.020000000000003</v>
      </c>
      <c r="FT83" s="75">
        <v>479.39</v>
      </c>
      <c r="FU83" s="75">
        <v>8331</v>
      </c>
      <c r="FW83" s="75">
        <v>790.81</v>
      </c>
      <c r="FX83" s="89">
        <v>0.11799999999999999</v>
      </c>
      <c r="FY83" s="89"/>
      <c r="FZ83" s="90">
        <v>785.81</v>
      </c>
      <c r="GA83" s="91">
        <v>0.01</v>
      </c>
      <c r="GB83" s="89"/>
      <c r="GC83" s="75">
        <v>7.8</v>
      </c>
      <c r="GD83" s="75">
        <v>0.03</v>
      </c>
      <c r="GE83" s="75">
        <v>5.14</v>
      </c>
      <c r="GF83" s="89"/>
      <c r="GG83" s="89"/>
    </row>
    <row r="84" spans="1:189" x14ac:dyDescent="0.25">
      <c r="A84" s="132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R84" s="74">
        <v>1336.4</v>
      </c>
      <c r="S84" s="75">
        <v>9.0980000000000008</v>
      </c>
      <c r="T84" s="75">
        <v>9.1120000000000001</v>
      </c>
      <c r="U84" s="75">
        <v>9.1270000000000007</v>
      </c>
      <c r="V84" s="75">
        <v>9.141</v>
      </c>
      <c r="W84" s="75">
        <v>9.1549999999999994</v>
      </c>
      <c r="X84" s="75">
        <v>9.17</v>
      </c>
      <c r="Y84" s="75">
        <v>9.1839999999999993</v>
      </c>
      <c r="Z84" s="75">
        <v>9.1989999999999998</v>
      </c>
      <c r="AA84" s="75">
        <v>9.2129999999999992</v>
      </c>
      <c r="AB84" s="75">
        <v>9.2279999999999998</v>
      </c>
      <c r="AD84" s="74">
        <v>1322.3999999999901</v>
      </c>
      <c r="AE84" s="75">
        <v>5.8289999999999997</v>
      </c>
      <c r="AF84" s="75">
        <v>5.8370000000000006</v>
      </c>
      <c r="AG84" s="75">
        <v>5.8450000000000006</v>
      </c>
      <c r="AH84" s="75">
        <v>5.8530000000000006</v>
      </c>
      <c r="AI84" s="75">
        <v>5.862000000000001</v>
      </c>
      <c r="AJ84" s="75">
        <v>5.870000000000001</v>
      </c>
      <c r="AK84" s="75">
        <v>5.8780000000000001</v>
      </c>
      <c r="AL84" s="75">
        <v>5.8870000000000005</v>
      </c>
      <c r="AM84" s="75">
        <v>5.8950000000000005</v>
      </c>
      <c r="AN84" s="75">
        <v>5.9030000000000005</v>
      </c>
      <c r="AP84" s="74">
        <v>2177.4</v>
      </c>
      <c r="AQ84" s="75">
        <v>12.824999999999999</v>
      </c>
      <c r="AR84" s="75">
        <v>12.864999999999998</v>
      </c>
      <c r="AS84" s="75">
        <v>12.904</v>
      </c>
      <c r="AT84" s="75">
        <v>12.943</v>
      </c>
      <c r="AU84" s="75">
        <v>12.981999999999998</v>
      </c>
      <c r="AV84" s="75">
        <v>13.021999999999998</v>
      </c>
      <c r="AW84" s="75">
        <v>13.061</v>
      </c>
      <c r="AX84" s="75">
        <v>13.1</v>
      </c>
      <c r="AY84" s="75">
        <v>13.138999999999999</v>
      </c>
      <c r="AZ84" s="75">
        <v>13.177999999999997</v>
      </c>
      <c r="BB84" s="74">
        <v>2153.3999999999901</v>
      </c>
      <c r="BC84" s="75">
        <v>2.6360000000000001</v>
      </c>
      <c r="BD84" s="75">
        <v>2.6449999999999996</v>
      </c>
      <c r="BE84" s="75">
        <v>2.6539999999999995</v>
      </c>
      <c r="BF84" s="75">
        <v>2.6629999999999994</v>
      </c>
      <c r="BG84" s="75">
        <v>2.6719999999999997</v>
      </c>
      <c r="BH84" s="75">
        <v>2.6809999999999996</v>
      </c>
      <c r="BI84" s="75">
        <v>2.6899999999999995</v>
      </c>
      <c r="BJ84" s="75">
        <v>2.6989999999999994</v>
      </c>
      <c r="BK84" s="75">
        <v>2.7069999999999999</v>
      </c>
      <c r="BL84" s="75">
        <v>2.7159999999999997</v>
      </c>
      <c r="BN84" s="74">
        <v>1351.3999999999901</v>
      </c>
      <c r="BO84" s="75">
        <v>3.403</v>
      </c>
      <c r="BP84" s="75">
        <v>3.411</v>
      </c>
      <c r="BQ84" s="75">
        <v>3.4180000000000001</v>
      </c>
      <c r="BR84" s="75">
        <v>3.4249999999999998</v>
      </c>
      <c r="BS84" s="75">
        <v>3.4329999999999998</v>
      </c>
      <c r="BT84" s="75">
        <v>3.44</v>
      </c>
      <c r="BU84" s="75">
        <v>3.4470000000000001</v>
      </c>
      <c r="BV84" s="75">
        <v>3.4540000000000002</v>
      </c>
      <c r="BW84" s="75">
        <v>3.4619999999999997</v>
      </c>
      <c r="BX84" s="75">
        <v>3.4689999999999999</v>
      </c>
      <c r="CX84" s="85">
        <v>798.2</v>
      </c>
      <c r="CY84" s="86">
        <v>4.0090000000000003</v>
      </c>
      <c r="CZ84" s="86">
        <v>4.0190000000000001</v>
      </c>
      <c r="DA84" s="86">
        <v>4.0289999999999999</v>
      </c>
      <c r="DB84" s="86">
        <v>4.0380000000000003</v>
      </c>
      <c r="DC84" s="86">
        <v>4.048</v>
      </c>
      <c r="DD84" s="86">
        <v>4.0579999999999998</v>
      </c>
      <c r="DE84" s="86">
        <v>4.0679999999999996</v>
      </c>
      <c r="DF84" s="86">
        <v>4.0780000000000003</v>
      </c>
      <c r="DG84" s="86">
        <v>4.0880000000000001</v>
      </c>
      <c r="DH84" s="86">
        <v>4.0979999999999999</v>
      </c>
      <c r="DJ84" s="81">
        <v>793.2</v>
      </c>
      <c r="DK84" s="87">
        <v>1.0309999999999999</v>
      </c>
      <c r="DL84" s="87">
        <v>1.034</v>
      </c>
      <c r="DM84" s="87">
        <v>1.038</v>
      </c>
      <c r="DN84" s="87">
        <v>1.042</v>
      </c>
      <c r="DO84" s="87">
        <v>1.046</v>
      </c>
      <c r="DP84" s="87">
        <v>1.05</v>
      </c>
      <c r="DQ84" s="87">
        <v>1.0529999999999999</v>
      </c>
      <c r="DR84" s="87">
        <v>1.0569999999999999</v>
      </c>
      <c r="DS84" s="87">
        <v>1.0609999999999999</v>
      </c>
      <c r="DT84" s="87">
        <v>1.0649999999999999</v>
      </c>
      <c r="DV84" s="77">
        <v>1329.82</v>
      </c>
      <c r="DW84" s="77">
        <v>1.8180000000000001</v>
      </c>
      <c r="DY84" s="77">
        <v>1315.82</v>
      </c>
      <c r="DZ84" s="77">
        <v>1.7439999999999993</v>
      </c>
      <c r="EB84" s="77">
        <v>2170.8200000000002</v>
      </c>
      <c r="EC84" s="75">
        <v>0.16799999999999998</v>
      </c>
      <c r="EE84" s="75">
        <v>2146.8200000000002</v>
      </c>
      <c r="EF84" s="88">
        <v>3.7000000000000005E-2</v>
      </c>
      <c r="EH84" s="77">
        <v>1344.82</v>
      </c>
      <c r="EI84" s="75">
        <v>0.29399999999999998</v>
      </c>
      <c r="EJ84" s="75"/>
      <c r="EK84" s="75">
        <v>2171.81</v>
      </c>
      <c r="EL84" s="75">
        <v>0.80027999999999999</v>
      </c>
      <c r="EM84" s="75"/>
      <c r="EN84" s="75">
        <v>2149.81</v>
      </c>
      <c r="EO84" s="322">
        <v>0.61397999999999975</v>
      </c>
      <c r="EP84" s="75"/>
      <c r="EQ84" s="75">
        <v>1319.81</v>
      </c>
      <c r="ER84" s="75">
        <v>1917.270000000002</v>
      </c>
      <c r="ES84" s="75"/>
      <c r="ET84" s="75">
        <v>1345.81</v>
      </c>
      <c r="EU84" s="100">
        <v>0.8100000000000005</v>
      </c>
      <c r="EV84" s="75">
        <f t="shared" si="4"/>
        <v>9.9999999999909051E-3</v>
      </c>
      <c r="EW84" s="75">
        <v>1335.81</v>
      </c>
      <c r="EX84" s="100">
        <v>8.2624999999999869</v>
      </c>
      <c r="EZ84" s="75">
        <v>330.82</v>
      </c>
      <c r="FA84" s="75">
        <v>70.610000000000014</v>
      </c>
      <c r="FB84" s="75">
        <v>55.79999999999999</v>
      </c>
      <c r="FD84" s="75">
        <v>100.82</v>
      </c>
      <c r="FE84" s="75">
        <v>13580</v>
      </c>
      <c r="FF84" s="75">
        <v>9430</v>
      </c>
      <c r="FH84" s="77">
        <v>10.31</v>
      </c>
      <c r="FI84" s="77">
        <v>0.93714919999999824</v>
      </c>
      <c r="FJ84" s="77">
        <v>3.6649609999999913E-3</v>
      </c>
      <c r="FL84" s="92">
        <v>779.82</v>
      </c>
      <c r="FM84" s="75">
        <v>0</v>
      </c>
      <c r="FN84" s="75">
        <v>0</v>
      </c>
      <c r="FP84" s="75">
        <v>38.04</v>
      </c>
      <c r="FQ84" s="75">
        <v>155.28</v>
      </c>
      <c r="FR84" s="75">
        <v>2791</v>
      </c>
      <c r="FS84" s="75">
        <v>38.03</v>
      </c>
      <c r="FT84" s="75">
        <v>480.16</v>
      </c>
      <c r="FU84" s="75">
        <v>8342</v>
      </c>
      <c r="FW84" s="75">
        <v>790.82</v>
      </c>
      <c r="FX84" s="89">
        <v>0.12</v>
      </c>
      <c r="FY84" s="89"/>
      <c r="FZ84" s="90">
        <v>785.82</v>
      </c>
      <c r="GA84" s="91">
        <v>0.01</v>
      </c>
      <c r="GB84" s="89"/>
      <c r="GC84" s="75">
        <v>7.81</v>
      </c>
      <c r="GD84" s="75">
        <v>0.03</v>
      </c>
      <c r="GE84" s="75">
        <v>5.17</v>
      </c>
      <c r="GF84" s="89"/>
      <c r="GG84" s="89"/>
    </row>
    <row r="85" spans="1:189" x14ac:dyDescent="0.25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R85" s="74">
        <v>1336.5</v>
      </c>
      <c r="S85" s="75">
        <v>9.2420000000000009</v>
      </c>
      <c r="T85" s="75">
        <v>9.2569999999999997</v>
      </c>
      <c r="U85" s="75">
        <v>9.2710000000000008</v>
      </c>
      <c r="V85" s="75">
        <v>9.2859999999999996</v>
      </c>
      <c r="W85" s="75">
        <v>9.3000000000000007</v>
      </c>
      <c r="X85" s="75">
        <v>9.3149999999999995</v>
      </c>
      <c r="Y85" s="75">
        <v>9.3290000000000006</v>
      </c>
      <c r="Z85" s="75">
        <v>9.3439999999999994</v>
      </c>
      <c r="AA85" s="75">
        <v>9.3580000000000005</v>
      </c>
      <c r="AB85" s="75">
        <v>9.3719999999999999</v>
      </c>
      <c r="AD85" s="74">
        <v>1322.49999999999</v>
      </c>
      <c r="AE85" s="75">
        <v>5.9119999999999999</v>
      </c>
      <c r="AF85" s="75">
        <v>5.9200000000000008</v>
      </c>
      <c r="AG85" s="75">
        <v>5.9280000000000008</v>
      </c>
      <c r="AH85" s="75">
        <v>5.9360000000000008</v>
      </c>
      <c r="AI85" s="75">
        <v>5.9450000000000012</v>
      </c>
      <c r="AJ85" s="75">
        <v>5.9530000000000012</v>
      </c>
      <c r="AK85" s="75">
        <v>5.9610000000000003</v>
      </c>
      <c r="AL85" s="75">
        <v>5.9700000000000006</v>
      </c>
      <c r="AM85" s="75">
        <v>5.9780000000000006</v>
      </c>
      <c r="AN85" s="75">
        <v>5.9860000000000007</v>
      </c>
      <c r="AP85" s="74">
        <v>2177.5</v>
      </c>
      <c r="AQ85" s="75">
        <v>13.218</v>
      </c>
      <c r="AR85" s="75">
        <v>13.256999999999998</v>
      </c>
      <c r="AS85" s="75">
        <v>13.295999999999999</v>
      </c>
      <c r="AT85" s="75">
        <v>13.334999999999999</v>
      </c>
      <c r="AU85" s="75">
        <v>13.373999999999997</v>
      </c>
      <c r="AV85" s="75">
        <v>13.413999999999998</v>
      </c>
      <c r="AW85" s="75">
        <v>13.452999999999999</v>
      </c>
      <c r="AX85" s="75">
        <v>13.491999999999999</v>
      </c>
      <c r="AY85" s="75">
        <v>13.530999999999999</v>
      </c>
      <c r="AZ85" s="75">
        <v>13.570999999999998</v>
      </c>
      <c r="BB85" s="74">
        <v>2153.49999999999</v>
      </c>
      <c r="BC85" s="75">
        <v>2.7250000000000001</v>
      </c>
      <c r="BD85" s="75">
        <v>2.7339999999999995</v>
      </c>
      <c r="BE85" s="75">
        <v>2.7429999999999994</v>
      </c>
      <c r="BF85" s="75">
        <v>2.7519999999999993</v>
      </c>
      <c r="BG85" s="75">
        <v>2.7609999999999997</v>
      </c>
      <c r="BH85" s="75">
        <v>2.7699999999999996</v>
      </c>
      <c r="BI85" s="75">
        <v>2.7789999999999995</v>
      </c>
      <c r="BJ85" s="75">
        <v>2.7879999999999994</v>
      </c>
      <c r="BK85" s="75">
        <v>2.7969999999999997</v>
      </c>
      <c r="BL85" s="75">
        <v>2.8059999999999996</v>
      </c>
      <c r="BN85" s="74">
        <v>1351.49999999999</v>
      </c>
      <c r="BO85" s="75">
        <v>3.476</v>
      </c>
      <c r="BP85" s="75">
        <v>3.4830000000000001</v>
      </c>
      <c r="BQ85" s="75">
        <v>3.4910000000000001</v>
      </c>
      <c r="BR85" s="75">
        <v>3.4979999999999998</v>
      </c>
      <c r="BS85" s="75">
        <v>3.5049999999999999</v>
      </c>
      <c r="BT85" s="75">
        <v>3.512</v>
      </c>
      <c r="BU85" s="75">
        <v>3.52</v>
      </c>
      <c r="BV85" s="75">
        <v>3.5270000000000001</v>
      </c>
      <c r="BW85" s="75">
        <v>3.5339999999999998</v>
      </c>
      <c r="BX85" s="75">
        <v>3.5409999999999999</v>
      </c>
      <c r="CX85" s="85">
        <v>798.3</v>
      </c>
      <c r="CY85" s="86">
        <v>4.1079999999999997</v>
      </c>
      <c r="CZ85" s="86">
        <v>4.1180000000000003</v>
      </c>
      <c r="DA85" s="86">
        <v>4.1280000000000001</v>
      </c>
      <c r="DB85" s="86">
        <v>4.1390000000000002</v>
      </c>
      <c r="DC85" s="86">
        <v>4.149</v>
      </c>
      <c r="DD85" s="86">
        <v>4.1589999999999998</v>
      </c>
      <c r="DE85" s="86">
        <v>4.1689999999999996</v>
      </c>
      <c r="DF85" s="86">
        <v>4.1790000000000003</v>
      </c>
      <c r="DG85" s="86">
        <v>4.1890000000000001</v>
      </c>
      <c r="DH85" s="86">
        <v>4.1989999999999998</v>
      </c>
      <c r="DJ85" s="81">
        <v>793.3</v>
      </c>
      <c r="DK85" s="87">
        <v>1.069</v>
      </c>
      <c r="DL85" s="87">
        <v>1.073</v>
      </c>
      <c r="DM85" s="87">
        <v>1.0760000000000001</v>
      </c>
      <c r="DN85" s="87">
        <v>1.08</v>
      </c>
      <c r="DO85" s="87">
        <v>1.0840000000000001</v>
      </c>
      <c r="DP85" s="87">
        <v>1.0880000000000001</v>
      </c>
      <c r="DQ85" s="87">
        <v>1.0920000000000001</v>
      </c>
      <c r="DR85" s="87">
        <v>1.0960000000000001</v>
      </c>
      <c r="DS85" s="87">
        <v>1.1000000000000001</v>
      </c>
      <c r="DT85" s="87">
        <v>1.1040000000000001</v>
      </c>
      <c r="DV85" s="77">
        <v>1329.83</v>
      </c>
      <c r="DW85" s="77">
        <v>1.825</v>
      </c>
      <c r="DY85" s="77">
        <v>1315.83</v>
      </c>
      <c r="DZ85" s="77">
        <v>1.7489999999999994</v>
      </c>
      <c r="EB85" s="77">
        <v>2170.83</v>
      </c>
      <c r="EC85" s="75">
        <v>0.16999999999999998</v>
      </c>
      <c r="EE85" s="75">
        <v>2146.83</v>
      </c>
      <c r="EF85" s="88">
        <v>3.7000000000000005E-2</v>
      </c>
      <c r="EH85" s="77">
        <v>1344.83</v>
      </c>
      <c r="EI85" s="75">
        <v>0.29699999999999999</v>
      </c>
      <c r="EJ85" s="75"/>
      <c r="EK85" s="75">
        <v>2171.8200000000002</v>
      </c>
      <c r="EL85" s="75">
        <v>0.81015999999999999</v>
      </c>
      <c r="EM85" s="75"/>
      <c r="EN85" s="75">
        <v>2149.8200000000002</v>
      </c>
      <c r="EO85" s="322">
        <v>0.62155999999999978</v>
      </c>
      <c r="EP85" s="75"/>
      <c r="EQ85" s="75">
        <v>1319.82</v>
      </c>
      <c r="ER85" s="75">
        <v>1940.9400000000021</v>
      </c>
      <c r="ES85" s="75"/>
      <c r="ET85" s="75">
        <v>1345.82</v>
      </c>
      <c r="EU85" s="100">
        <v>0.82000000000000051</v>
      </c>
      <c r="EV85" s="75">
        <f t="shared" si="4"/>
        <v>9.9999999999909051E-3</v>
      </c>
      <c r="EW85" s="75">
        <v>1335.82</v>
      </c>
      <c r="EX85" s="100">
        <v>8.2759999999999874</v>
      </c>
      <c r="EZ85" s="75">
        <v>330.83</v>
      </c>
      <c r="FA85" s="75">
        <v>70.63000000000001</v>
      </c>
      <c r="FB85" s="75">
        <v>56.499999999999993</v>
      </c>
      <c r="FD85" s="75">
        <v>100.83</v>
      </c>
      <c r="FE85" s="75">
        <v>13645</v>
      </c>
      <c r="FF85" s="75">
        <v>9545</v>
      </c>
      <c r="FH85" s="77">
        <v>10.32</v>
      </c>
      <c r="FI85" s="77">
        <v>0.95362239999999832</v>
      </c>
      <c r="FJ85" s="77">
        <v>3.7487919999999912E-3</v>
      </c>
      <c r="FL85" s="92">
        <v>779.83</v>
      </c>
      <c r="FM85" s="75">
        <v>0</v>
      </c>
      <c r="FN85" s="75">
        <v>0</v>
      </c>
      <c r="FP85" s="75">
        <v>38.049999999999997</v>
      </c>
      <c r="FQ85" s="75">
        <v>155.56</v>
      </c>
      <c r="FR85" s="75">
        <v>2795</v>
      </c>
      <c r="FS85" s="75">
        <v>38.04</v>
      </c>
      <c r="FT85" s="75">
        <v>480.93</v>
      </c>
      <c r="FU85" s="75">
        <v>8352</v>
      </c>
      <c r="FW85" s="75">
        <v>790.83</v>
      </c>
      <c r="FX85" s="89">
        <v>0.122</v>
      </c>
      <c r="FY85" s="89"/>
      <c r="FZ85" s="90">
        <v>785.83</v>
      </c>
      <c r="GA85" s="91">
        <v>0.01</v>
      </c>
      <c r="GB85" s="89"/>
      <c r="GC85" s="75">
        <v>7.82</v>
      </c>
      <c r="GD85" s="75">
        <v>0.03</v>
      </c>
      <c r="GE85" s="75">
        <v>5.21</v>
      </c>
      <c r="GF85" s="89"/>
      <c r="GG85" s="89"/>
    </row>
    <row r="86" spans="1:189" x14ac:dyDescent="0.25">
      <c r="A86" s="132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R86" s="74">
        <v>1336.6</v>
      </c>
      <c r="S86" s="75">
        <v>9.3870000000000005</v>
      </c>
      <c r="T86" s="75">
        <v>9.4009999999999998</v>
      </c>
      <c r="U86" s="75">
        <v>9.4160000000000004</v>
      </c>
      <c r="V86" s="75">
        <v>9.43</v>
      </c>
      <c r="W86" s="75">
        <v>9.4450000000000003</v>
      </c>
      <c r="X86" s="75">
        <v>9.4589999999999996</v>
      </c>
      <c r="Y86" s="75">
        <v>9.4740000000000002</v>
      </c>
      <c r="Z86" s="75">
        <v>9.4879999999999995</v>
      </c>
      <c r="AA86" s="75">
        <v>9.5030000000000001</v>
      </c>
      <c r="AB86" s="75">
        <v>9.5169999999999995</v>
      </c>
      <c r="AD86" s="74">
        <v>1322.5999999999899</v>
      </c>
      <c r="AE86" s="75">
        <v>5.9939999999999998</v>
      </c>
      <c r="AF86" s="75">
        <v>6.003000000000001</v>
      </c>
      <c r="AG86" s="75">
        <v>6.011000000000001</v>
      </c>
      <c r="AH86" s="75">
        <v>6.019000000000001</v>
      </c>
      <c r="AI86" s="75">
        <v>6.0280000000000014</v>
      </c>
      <c r="AJ86" s="75">
        <v>6.0360000000000014</v>
      </c>
      <c r="AK86" s="75">
        <v>6.0440000000000005</v>
      </c>
      <c r="AL86" s="75">
        <v>6.0520000000000005</v>
      </c>
      <c r="AM86" s="75">
        <v>6.0610000000000008</v>
      </c>
      <c r="AN86" s="75">
        <v>6.0690000000000008</v>
      </c>
      <c r="AP86" s="74">
        <v>2177.6</v>
      </c>
      <c r="AQ86" s="75">
        <v>13.61</v>
      </c>
      <c r="AR86" s="75">
        <v>13.648999999999997</v>
      </c>
      <c r="AS86" s="75">
        <v>13.687999999999999</v>
      </c>
      <c r="AT86" s="75">
        <v>13.726999999999999</v>
      </c>
      <c r="AU86" s="75">
        <v>13.766999999999998</v>
      </c>
      <c r="AV86" s="75">
        <v>13.805999999999997</v>
      </c>
      <c r="AW86" s="75">
        <v>13.844999999999999</v>
      </c>
      <c r="AX86" s="75">
        <v>13.883999999999999</v>
      </c>
      <c r="AY86" s="75">
        <v>13.923999999999999</v>
      </c>
      <c r="AZ86" s="75">
        <v>13.962999999999997</v>
      </c>
      <c r="BB86" s="74">
        <v>2153.5999999999899</v>
      </c>
      <c r="BC86" s="75">
        <v>2.8149999999999999</v>
      </c>
      <c r="BD86" s="75">
        <v>2.8239999999999994</v>
      </c>
      <c r="BE86" s="75">
        <v>2.8329999999999993</v>
      </c>
      <c r="BF86" s="75">
        <v>2.8419999999999992</v>
      </c>
      <c r="BG86" s="75">
        <v>2.8509999999999995</v>
      </c>
      <c r="BH86" s="75">
        <v>2.8599999999999994</v>
      </c>
      <c r="BI86" s="75">
        <v>2.8689999999999993</v>
      </c>
      <c r="BJ86" s="75">
        <v>2.8779999999999992</v>
      </c>
      <c r="BK86" s="75">
        <v>2.8869999999999996</v>
      </c>
      <c r="BL86" s="75">
        <v>2.8959999999999995</v>
      </c>
      <c r="BN86" s="74">
        <v>1351.5999999999899</v>
      </c>
      <c r="BO86" s="75">
        <v>3.5489999999999999</v>
      </c>
      <c r="BP86" s="75">
        <v>3.556</v>
      </c>
      <c r="BQ86" s="75">
        <v>3.5630000000000002</v>
      </c>
      <c r="BR86" s="75">
        <v>3.57</v>
      </c>
      <c r="BS86" s="75">
        <v>3.5779999999999998</v>
      </c>
      <c r="BT86" s="75">
        <v>3.585</v>
      </c>
      <c r="BU86" s="75">
        <v>3.5920000000000001</v>
      </c>
      <c r="BV86" s="75">
        <v>3.5990000000000002</v>
      </c>
      <c r="BW86" s="75">
        <v>3.6069999999999998</v>
      </c>
      <c r="BX86" s="75">
        <v>3.6139999999999999</v>
      </c>
      <c r="CX86" s="85">
        <v>798.4</v>
      </c>
      <c r="CY86" s="86">
        <v>4.2089999999999996</v>
      </c>
      <c r="CZ86" s="86">
        <v>4.22</v>
      </c>
      <c r="DA86" s="86">
        <v>4.2300000000000004</v>
      </c>
      <c r="DB86" s="86">
        <v>4.24</v>
      </c>
      <c r="DC86" s="86">
        <v>4.25</v>
      </c>
      <c r="DD86" s="86">
        <v>4.2610000000000001</v>
      </c>
      <c r="DE86" s="86">
        <v>4.2709999999999999</v>
      </c>
      <c r="DF86" s="86">
        <v>4.2809999999999997</v>
      </c>
      <c r="DG86" s="86">
        <v>4.2910000000000004</v>
      </c>
      <c r="DH86" s="86">
        <v>4.3019999999999996</v>
      </c>
      <c r="DJ86" s="81">
        <v>793.4</v>
      </c>
      <c r="DK86" s="87">
        <v>1.1080000000000001</v>
      </c>
      <c r="DL86" s="87">
        <v>1.1120000000000001</v>
      </c>
      <c r="DM86" s="87">
        <v>1.1160000000000001</v>
      </c>
      <c r="DN86" s="87">
        <v>1.1200000000000001</v>
      </c>
      <c r="DO86" s="87">
        <v>1.123</v>
      </c>
      <c r="DP86" s="87">
        <v>1.127</v>
      </c>
      <c r="DQ86" s="87">
        <v>1.131</v>
      </c>
      <c r="DR86" s="87">
        <v>1.135</v>
      </c>
      <c r="DS86" s="87">
        <v>1.139</v>
      </c>
      <c r="DT86" s="87">
        <v>1.1439999999999999</v>
      </c>
      <c r="DV86" s="77">
        <v>1329.84</v>
      </c>
      <c r="DW86" s="77">
        <v>1.8320000000000001</v>
      </c>
      <c r="DY86" s="77">
        <v>1315.84</v>
      </c>
      <c r="DZ86" s="77">
        <v>1.7529999999999994</v>
      </c>
      <c r="EB86" s="77">
        <v>2170.84</v>
      </c>
      <c r="EC86" s="75">
        <v>0.17199999999999999</v>
      </c>
      <c r="EE86" s="75">
        <v>2146.84</v>
      </c>
      <c r="EF86" s="88">
        <v>3.7000000000000005E-2</v>
      </c>
      <c r="EH86" s="77">
        <v>1344.84</v>
      </c>
      <c r="EI86" s="75">
        <v>0.29900000000000004</v>
      </c>
      <c r="EJ86" s="75"/>
      <c r="EK86" s="75">
        <v>2171.83</v>
      </c>
      <c r="EL86" s="75">
        <v>0.82003999999999999</v>
      </c>
      <c r="EM86" s="75"/>
      <c r="EN86" s="75">
        <v>2149.83</v>
      </c>
      <c r="EO86" s="322">
        <v>0.62913999999999981</v>
      </c>
      <c r="EP86" s="75"/>
      <c r="EQ86" s="75">
        <v>1319.83</v>
      </c>
      <c r="ER86" s="75">
        <v>1964.6100000000022</v>
      </c>
      <c r="ES86" s="75"/>
      <c r="ET86" s="75">
        <v>1345.83</v>
      </c>
      <c r="EU86" s="100">
        <v>0.83000000000000052</v>
      </c>
      <c r="EV86" s="75">
        <f t="shared" si="4"/>
        <v>9.9999999999909051E-3</v>
      </c>
      <c r="EW86" s="75">
        <v>1335.83</v>
      </c>
      <c r="EX86" s="100">
        <v>8.2894999999999879</v>
      </c>
      <c r="EZ86" s="75">
        <v>330.84</v>
      </c>
      <c r="FA86" s="75">
        <v>70.660000000000011</v>
      </c>
      <c r="FB86" s="75">
        <v>57.199999999999996</v>
      </c>
      <c r="FD86" s="75">
        <v>100.84</v>
      </c>
      <c r="FE86" s="75">
        <v>13710</v>
      </c>
      <c r="FF86" s="75">
        <v>9660</v>
      </c>
      <c r="FH86" s="77">
        <v>10.33</v>
      </c>
      <c r="FI86" s="77">
        <v>0.97009559999999828</v>
      </c>
      <c r="FJ86" s="77">
        <v>3.8326229999999916E-3</v>
      </c>
      <c r="FL86" s="92">
        <v>779.84</v>
      </c>
      <c r="FM86" s="75">
        <v>0</v>
      </c>
      <c r="FN86" s="75">
        <v>0</v>
      </c>
      <c r="FP86" s="75">
        <v>38.06</v>
      </c>
      <c r="FQ86" s="75">
        <v>155.84</v>
      </c>
      <c r="FR86" s="75">
        <v>2799</v>
      </c>
      <c r="FS86" s="75">
        <v>38.049999999999997</v>
      </c>
      <c r="FT86" s="75">
        <v>481.7</v>
      </c>
      <c r="FU86" s="75">
        <v>8363</v>
      </c>
      <c r="FW86" s="75">
        <v>790.84</v>
      </c>
      <c r="FX86" s="89">
        <v>0.123</v>
      </c>
      <c r="FY86" s="89"/>
      <c r="FZ86" s="90">
        <v>785.84</v>
      </c>
      <c r="GA86" s="91">
        <v>0.01</v>
      </c>
      <c r="GB86" s="89"/>
      <c r="GC86" s="75">
        <v>7.83</v>
      </c>
      <c r="GD86" s="75">
        <v>0.03</v>
      </c>
      <c r="GE86" s="75">
        <v>5.24</v>
      </c>
      <c r="GF86" s="89"/>
      <c r="GG86" s="89"/>
    </row>
    <row r="87" spans="1:189" x14ac:dyDescent="0.25">
      <c r="A87" s="132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R87" s="74">
        <v>1336.7</v>
      </c>
      <c r="S87" s="75">
        <v>9.532</v>
      </c>
      <c r="T87" s="75">
        <v>9.5459999999999994</v>
      </c>
      <c r="U87" s="75">
        <v>9.5609999999999999</v>
      </c>
      <c r="V87" s="75">
        <v>9.5749999999999993</v>
      </c>
      <c r="W87" s="75">
        <v>9.5890000000000004</v>
      </c>
      <c r="X87" s="75">
        <v>9.6039999999999992</v>
      </c>
      <c r="Y87" s="75">
        <v>9.6180000000000003</v>
      </c>
      <c r="Z87" s="75">
        <v>9.6329999999999991</v>
      </c>
      <c r="AA87" s="75">
        <v>9.6470000000000002</v>
      </c>
      <c r="AB87" s="75">
        <v>9.6620000000000008</v>
      </c>
      <c r="AD87" s="74">
        <v>1322.69999999999</v>
      </c>
      <c r="AE87" s="75">
        <v>6.077</v>
      </c>
      <c r="AF87" s="75">
        <v>6.0860000000000012</v>
      </c>
      <c r="AG87" s="75">
        <v>6.0940000000000012</v>
      </c>
      <c r="AH87" s="75">
        <v>6.1020000000000012</v>
      </c>
      <c r="AI87" s="75">
        <v>6.1100000000000012</v>
      </c>
      <c r="AJ87" s="75">
        <v>6.1190000000000015</v>
      </c>
      <c r="AK87" s="75">
        <v>6.1270000000000007</v>
      </c>
      <c r="AL87" s="75">
        <v>6.1350000000000007</v>
      </c>
      <c r="AM87" s="75">
        <v>6.144000000000001</v>
      </c>
      <c r="AN87" s="75">
        <v>6.152000000000001</v>
      </c>
      <c r="AP87" s="74">
        <v>2177.6999999999998</v>
      </c>
      <c r="AQ87" s="75">
        <v>14.002000000000001</v>
      </c>
      <c r="AR87" s="75">
        <v>14.040999999999997</v>
      </c>
      <c r="AS87" s="75">
        <v>14.079999999999998</v>
      </c>
      <c r="AT87" s="75">
        <v>14.12</v>
      </c>
      <c r="AU87" s="75">
        <v>14.158999999999997</v>
      </c>
      <c r="AV87" s="75">
        <v>14.197999999999997</v>
      </c>
      <c r="AW87" s="75">
        <v>14.236999999999998</v>
      </c>
      <c r="AX87" s="75">
        <v>14.275999999999998</v>
      </c>
      <c r="AY87" s="75">
        <v>14.315999999999999</v>
      </c>
      <c r="AZ87" s="75">
        <v>14.354999999999997</v>
      </c>
      <c r="BB87" s="74">
        <v>2153.6999999999898</v>
      </c>
      <c r="BC87" s="75">
        <v>2.9049999999999998</v>
      </c>
      <c r="BD87" s="75">
        <v>2.9139999999999993</v>
      </c>
      <c r="BE87" s="75">
        <v>2.9219999999999993</v>
      </c>
      <c r="BF87" s="75">
        <v>2.9309999999999992</v>
      </c>
      <c r="BG87" s="75">
        <v>2.9399999999999995</v>
      </c>
      <c r="BH87" s="75">
        <v>2.9489999999999994</v>
      </c>
      <c r="BI87" s="75">
        <v>2.9579999999999993</v>
      </c>
      <c r="BJ87" s="75">
        <v>2.9669999999999992</v>
      </c>
      <c r="BK87" s="75">
        <v>2.9759999999999995</v>
      </c>
      <c r="BL87" s="75">
        <v>2.9849999999999994</v>
      </c>
      <c r="BN87" s="74">
        <v>1351.69999999999</v>
      </c>
      <c r="BO87" s="75">
        <v>3.621</v>
      </c>
      <c r="BP87" s="75">
        <v>3.629</v>
      </c>
      <c r="BQ87" s="75">
        <v>3.6360000000000001</v>
      </c>
      <c r="BR87" s="75">
        <v>3.6429999999999998</v>
      </c>
      <c r="BS87" s="75">
        <v>3.65</v>
      </c>
      <c r="BT87" s="75">
        <v>3.6579999999999999</v>
      </c>
      <c r="BU87" s="75">
        <v>3.665</v>
      </c>
      <c r="BV87" s="75">
        <v>3.6720000000000002</v>
      </c>
      <c r="BW87" s="75">
        <v>3.6789999999999998</v>
      </c>
      <c r="BX87" s="75">
        <v>3.6869999999999998</v>
      </c>
      <c r="CX87" s="85">
        <v>798.5</v>
      </c>
      <c r="CY87" s="86">
        <v>4.3120000000000003</v>
      </c>
      <c r="CZ87" s="86">
        <v>4.3220000000000001</v>
      </c>
      <c r="DA87" s="86">
        <v>4.3330000000000002</v>
      </c>
      <c r="DB87" s="86">
        <v>4.343</v>
      </c>
      <c r="DC87" s="86">
        <v>4.3540000000000001</v>
      </c>
      <c r="DD87" s="86">
        <v>4.3639999999999999</v>
      </c>
      <c r="DE87" s="86">
        <v>4.3739999999999997</v>
      </c>
      <c r="DF87" s="86">
        <v>4.3849999999999998</v>
      </c>
      <c r="DG87" s="86">
        <v>4.3949999999999996</v>
      </c>
      <c r="DH87" s="86">
        <v>4.4059999999999997</v>
      </c>
      <c r="DJ87" s="81">
        <v>793.5</v>
      </c>
      <c r="DK87" s="87">
        <v>1.1479999999999999</v>
      </c>
      <c r="DL87" s="87">
        <v>1.1519999999999999</v>
      </c>
      <c r="DM87" s="87">
        <v>1.1559999999999999</v>
      </c>
      <c r="DN87" s="87">
        <v>1.1599999999999999</v>
      </c>
      <c r="DO87" s="87">
        <v>1.1639999999999999</v>
      </c>
      <c r="DP87" s="87">
        <v>1.1679999999999999</v>
      </c>
      <c r="DQ87" s="87">
        <v>1.1719999999999999</v>
      </c>
      <c r="DR87" s="87">
        <v>1.1759999999999999</v>
      </c>
      <c r="DS87" s="87">
        <v>1.18</v>
      </c>
      <c r="DT87" s="87">
        <v>1.1839999999999999</v>
      </c>
      <c r="DV87" s="77">
        <v>1329.85</v>
      </c>
      <c r="DW87" s="77">
        <v>1.8380000000000001</v>
      </c>
      <c r="DY87" s="77">
        <v>1315.85</v>
      </c>
      <c r="DZ87" s="77">
        <v>1.758</v>
      </c>
      <c r="EB87" s="77">
        <v>2170.85</v>
      </c>
      <c r="EC87" s="75">
        <v>0.17299999999999999</v>
      </c>
      <c r="EE87" s="75">
        <v>2146.85</v>
      </c>
      <c r="EF87" s="88">
        <v>3.8000000000000006E-2</v>
      </c>
      <c r="EH87" s="77">
        <v>1344.85</v>
      </c>
      <c r="EI87" s="75">
        <v>0.30200000000000005</v>
      </c>
      <c r="EJ87" s="75"/>
      <c r="EK87" s="75">
        <v>2171.84</v>
      </c>
      <c r="EL87" s="75">
        <v>0.82991999999999999</v>
      </c>
      <c r="EM87" s="75"/>
      <c r="EN87" s="75">
        <v>2149.84</v>
      </c>
      <c r="EO87" s="322">
        <v>0.63671999999999984</v>
      </c>
      <c r="EP87" s="75"/>
      <c r="EQ87" s="75">
        <v>1319.84</v>
      </c>
      <c r="ER87" s="75">
        <v>1988.2800000000022</v>
      </c>
      <c r="ES87" s="75"/>
      <c r="ET87" s="75">
        <v>1345.84</v>
      </c>
      <c r="EU87" s="100">
        <v>0.84000000000000052</v>
      </c>
      <c r="EV87" s="75">
        <f t="shared" si="4"/>
        <v>9.9999999999909051E-3</v>
      </c>
      <c r="EW87" s="75">
        <v>1335.84</v>
      </c>
      <c r="EX87" s="100">
        <v>8.3029999999999884</v>
      </c>
      <c r="EZ87" s="75">
        <v>330.85</v>
      </c>
      <c r="FA87" s="75">
        <v>70.680000000000007</v>
      </c>
      <c r="FB87" s="75">
        <v>57.8</v>
      </c>
      <c r="FD87" s="75">
        <v>100.85</v>
      </c>
      <c r="FE87" s="75">
        <v>13775</v>
      </c>
      <c r="FF87" s="75">
        <v>9775</v>
      </c>
      <c r="FH87" s="77">
        <v>10.34</v>
      </c>
      <c r="FI87" s="77">
        <v>0.98656879999999825</v>
      </c>
      <c r="FJ87" s="77">
        <v>3.9164539999999911E-3</v>
      </c>
      <c r="FL87" s="92">
        <v>779.85</v>
      </c>
      <c r="FM87" s="75">
        <v>0</v>
      </c>
      <c r="FN87" s="75">
        <v>0</v>
      </c>
      <c r="FP87" s="75">
        <v>38.07</v>
      </c>
      <c r="FQ87" s="75">
        <v>156.11000000000001</v>
      </c>
      <c r="FR87" s="75">
        <v>2803</v>
      </c>
      <c r="FS87" s="75">
        <v>38.06</v>
      </c>
      <c r="FT87" s="75">
        <v>482.48</v>
      </c>
      <c r="FU87" s="75">
        <v>8374</v>
      </c>
      <c r="FW87" s="75">
        <v>790.85</v>
      </c>
      <c r="FX87" s="89">
        <v>0.125</v>
      </c>
      <c r="FY87" s="89"/>
      <c r="FZ87" s="90">
        <v>785.85</v>
      </c>
      <c r="GA87" s="91">
        <v>0.01</v>
      </c>
      <c r="GB87" s="89"/>
      <c r="GC87" s="75">
        <v>7.84</v>
      </c>
      <c r="GD87" s="75">
        <v>0.03</v>
      </c>
      <c r="GE87" s="75">
        <v>5.27</v>
      </c>
      <c r="GF87" s="89"/>
      <c r="GG87" s="89"/>
    </row>
    <row r="88" spans="1:189" x14ac:dyDescent="0.25">
      <c r="A88" s="132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R88" s="74">
        <v>1336.8</v>
      </c>
      <c r="S88" s="75">
        <v>9.6760000000000002</v>
      </c>
      <c r="T88" s="75">
        <v>9.6910000000000007</v>
      </c>
      <c r="U88" s="75">
        <v>9.7050000000000001</v>
      </c>
      <c r="V88" s="75">
        <v>9.7200000000000006</v>
      </c>
      <c r="W88" s="75">
        <v>9.9339999999999993</v>
      </c>
      <c r="X88" s="75">
        <v>9.7490000000000006</v>
      </c>
      <c r="Y88" s="75">
        <v>9.7629999999999999</v>
      </c>
      <c r="Z88" s="75">
        <v>9.7769999999999992</v>
      </c>
      <c r="AA88" s="75">
        <v>9.7919999999999998</v>
      </c>
      <c r="AB88" s="75">
        <v>9.8059999999999992</v>
      </c>
      <c r="AD88" s="74">
        <v>1322.79999999999</v>
      </c>
      <c r="AE88" s="75">
        <v>6.16</v>
      </c>
      <c r="AF88" s="75">
        <v>6.168000000000001</v>
      </c>
      <c r="AG88" s="75">
        <v>6.1770000000000014</v>
      </c>
      <c r="AH88" s="75">
        <v>6.1850000000000014</v>
      </c>
      <c r="AI88" s="75">
        <v>6.1930000000000014</v>
      </c>
      <c r="AJ88" s="75">
        <v>6.2020000000000017</v>
      </c>
      <c r="AK88" s="75">
        <v>6.2100000000000009</v>
      </c>
      <c r="AL88" s="75">
        <v>6.2180000000000009</v>
      </c>
      <c r="AM88" s="75">
        <v>6.2270000000000012</v>
      </c>
      <c r="AN88" s="75">
        <v>6.2350000000000012</v>
      </c>
      <c r="AP88" s="74">
        <v>2177.8000000000002</v>
      </c>
      <c r="AQ88" s="75">
        <v>14.394</v>
      </c>
      <c r="AR88" s="75">
        <v>14.432999999999996</v>
      </c>
      <c r="AS88" s="75">
        <v>14.472999999999999</v>
      </c>
      <c r="AT88" s="75">
        <v>14.511999999999999</v>
      </c>
      <c r="AU88" s="75">
        <v>14.550999999999997</v>
      </c>
      <c r="AV88" s="75">
        <v>14.589999999999996</v>
      </c>
      <c r="AW88" s="75">
        <v>14.628999999999998</v>
      </c>
      <c r="AX88" s="75">
        <v>14.668999999999999</v>
      </c>
      <c r="AY88" s="75">
        <v>14.707999999999998</v>
      </c>
      <c r="AZ88" s="75">
        <v>14.746999999999996</v>
      </c>
      <c r="BB88" s="74">
        <v>2153.7999999999902</v>
      </c>
      <c r="BC88" s="75">
        <v>2.9940000000000002</v>
      </c>
      <c r="BD88" s="75">
        <v>3.0029999999999992</v>
      </c>
      <c r="BE88" s="75">
        <v>3.0119999999999991</v>
      </c>
      <c r="BF88" s="75">
        <v>3.020999999999999</v>
      </c>
      <c r="BG88" s="75">
        <v>3.0299999999999994</v>
      </c>
      <c r="BH88" s="75">
        <v>3.0389999999999993</v>
      </c>
      <c r="BI88" s="75">
        <v>3.0479999999999992</v>
      </c>
      <c r="BJ88" s="75">
        <v>3.0569999999999991</v>
      </c>
      <c r="BK88" s="75">
        <v>3.0659999999999994</v>
      </c>
      <c r="BL88" s="75">
        <v>3.0749999999999993</v>
      </c>
      <c r="BN88" s="74">
        <v>1351.79999999999</v>
      </c>
      <c r="BO88" s="75">
        <v>3.694</v>
      </c>
      <c r="BP88" s="75">
        <v>3.7010000000000001</v>
      </c>
      <c r="BQ88" s="75">
        <v>3.7080000000000002</v>
      </c>
      <c r="BR88" s="75">
        <v>3.7159999999999997</v>
      </c>
      <c r="BS88" s="75">
        <v>3.7229999999999999</v>
      </c>
      <c r="BT88" s="75">
        <v>3.73</v>
      </c>
      <c r="BU88" s="75">
        <v>3.7370000000000001</v>
      </c>
      <c r="BV88" s="75">
        <v>3.7450000000000001</v>
      </c>
      <c r="BW88" s="75">
        <v>3.7519999999999998</v>
      </c>
      <c r="BX88" s="75">
        <v>3.7589999999999999</v>
      </c>
      <c r="CX88" s="85">
        <v>798.6</v>
      </c>
      <c r="CY88" s="86">
        <v>4.4160000000000004</v>
      </c>
      <c r="CZ88" s="86">
        <v>4.4269999999999996</v>
      </c>
      <c r="DA88" s="86">
        <v>4.4370000000000003</v>
      </c>
      <c r="DB88" s="86">
        <v>4.4480000000000004</v>
      </c>
      <c r="DC88" s="86">
        <v>4.4589999999999996</v>
      </c>
      <c r="DD88" s="86">
        <v>4.4690000000000003</v>
      </c>
      <c r="DE88" s="86">
        <v>4.4800000000000004</v>
      </c>
      <c r="DF88" s="86">
        <v>4.49</v>
      </c>
      <c r="DG88" s="86">
        <v>4.5010000000000003</v>
      </c>
      <c r="DH88" s="86">
        <v>4.5119999999999996</v>
      </c>
      <c r="DJ88" s="81">
        <v>793.6</v>
      </c>
      <c r="DK88" s="87">
        <v>1.1890000000000001</v>
      </c>
      <c r="DL88" s="87">
        <v>1.1930000000000001</v>
      </c>
      <c r="DM88" s="87">
        <v>1.1970000000000001</v>
      </c>
      <c r="DN88" s="87">
        <v>1.2010000000000001</v>
      </c>
      <c r="DO88" s="87">
        <v>1.2050000000000001</v>
      </c>
      <c r="DP88" s="87">
        <v>1.2090000000000001</v>
      </c>
      <c r="DQ88" s="87">
        <v>1.214</v>
      </c>
      <c r="DR88" s="87">
        <v>1.218</v>
      </c>
      <c r="DS88" s="87">
        <v>1.222</v>
      </c>
      <c r="DT88" s="87">
        <v>1.226</v>
      </c>
      <c r="DV88" s="77">
        <v>1329.86</v>
      </c>
      <c r="DW88" s="77">
        <v>1.845</v>
      </c>
      <c r="DY88" s="77">
        <v>1315.86</v>
      </c>
      <c r="DZ88" s="77">
        <v>1.7619999999999993</v>
      </c>
      <c r="EB88" s="77">
        <v>2170.86</v>
      </c>
      <c r="EC88" s="75">
        <v>0.17499999999999999</v>
      </c>
      <c r="EE88" s="75">
        <v>2146.86</v>
      </c>
      <c r="EF88" s="88">
        <v>3.8000000000000006E-2</v>
      </c>
      <c r="EH88" s="77">
        <v>1344.86</v>
      </c>
      <c r="EI88" s="75">
        <v>0.30400000000000005</v>
      </c>
      <c r="EJ88" s="75"/>
      <c r="EK88" s="75">
        <v>2171.85</v>
      </c>
      <c r="EL88" s="75">
        <v>0.83979999999999999</v>
      </c>
      <c r="EM88" s="75"/>
      <c r="EN88" s="75">
        <v>2149.85</v>
      </c>
      <c r="EO88" s="322">
        <v>0.64429999999999987</v>
      </c>
      <c r="EP88" s="75"/>
      <c r="EQ88" s="75">
        <v>1319.85</v>
      </c>
      <c r="ER88" s="75">
        <v>2011.9500000000023</v>
      </c>
      <c r="ES88" s="75"/>
      <c r="ET88" s="75">
        <v>1345.85</v>
      </c>
      <c r="EU88" s="100">
        <v>0.85000000000000053</v>
      </c>
      <c r="EV88" s="75">
        <f t="shared" si="4"/>
        <v>9.9999999999909051E-3</v>
      </c>
      <c r="EW88" s="75">
        <v>1335.85</v>
      </c>
      <c r="EX88" s="100">
        <v>8.3164999999999889</v>
      </c>
      <c r="EZ88" s="75">
        <v>330.86</v>
      </c>
      <c r="FA88" s="75">
        <v>70.710000000000008</v>
      </c>
      <c r="FB88" s="75">
        <v>58.599999999999994</v>
      </c>
      <c r="FD88" s="75">
        <v>100.86</v>
      </c>
      <c r="FE88" s="75">
        <v>13840</v>
      </c>
      <c r="FF88" s="75">
        <v>9890</v>
      </c>
      <c r="FH88" s="77">
        <v>10.35</v>
      </c>
      <c r="FI88" s="77">
        <v>1.0030419999999982</v>
      </c>
      <c r="FJ88" s="77">
        <v>4.0002849999999915E-3</v>
      </c>
      <c r="FL88" s="92">
        <v>779.86</v>
      </c>
      <c r="FM88" s="75">
        <v>0</v>
      </c>
      <c r="FN88" s="75">
        <v>0</v>
      </c>
      <c r="FP88" s="75">
        <v>38.08</v>
      </c>
      <c r="FQ88" s="75">
        <v>156.38999999999999</v>
      </c>
      <c r="FR88" s="75">
        <v>2807</v>
      </c>
      <c r="FS88" s="75">
        <v>38.07</v>
      </c>
      <c r="FT88" s="75">
        <v>483.25</v>
      </c>
      <c r="FU88" s="75">
        <v>8385</v>
      </c>
      <c r="FW88" s="75">
        <v>790.86</v>
      </c>
      <c r="FX88" s="89">
        <v>0.127</v>
      </c>
      <c r="FY88" s="89"/>
      <c r="FZ88" s="90">
        <v>785.86</v>
      </c>
      <c r="GA88" s="91">
        <v>0.01</v>
      </c>
      <c r="GB88" s="89"/>
      <c r="GC88" s="75">
        <v>7.85</v>
      </c>
      <c r="GD88" s="75">
        <v>0.03</v>
      </c>
      <c r="GE88" s="75">
        <v>5.3</v>
      </c>
      <c r="GF88" s="89"/>
      <c r="GG88" s="89"/>
    </row>
    <row r="89" spans="1:189" x14ac:dyDescent="0.25">
      <c r="A89" s="132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R89" s="74">
        <v>1336.9</v>
      </c>
      <c r="S89" s="75">
        <v>9.8209999999999997</v>
      </c>
      <c r="T89" s="75">
        <v>9.8350000000000009</v>
      </c>
      <c r="U89" s="75">
        <v>9.85</v>
      </c>
      <c r="V89" s="75">
        <v>9.8640000000000008</v>
      </c>
      <c r="W89" s="75">
        <v>9.8789999999999996</v>
      </c>
      <c r="X89" s="75">
        <v>9.8930000000000007</v>
      </c>
      <c r="Y89" s="75">
        <v>9.9079999999999995</v>
      </c>
      <c r="Z89" s="75">
        <v>9.9220000000000006</v>
      </c>
      <c r="AA89" s="75">
        <v>9.9369999999999994</v>
      </c>
      <c r="AB89" s="75">
        <v>9.9510000000000005</v>
      </c>
      <c r="AD89" s="74">
        <v>1322.8999999999901</v>
      </c>
      <c r="AE89" s="75">
        <v>6.2430000000000003</v>
      </c>
      <c r="AF89" s="75">
        <v>6.2510000000000012</v>
      </c>
      <c r="AG89" s="75">
        <v>6.2600000000000016</v>
      </c>
      <c r="AH89" s="75">
        <v>6.2680000000000016</v>
      </c>
      <c r="AI89" s="75">
        <v>6.2760000000000016</v>
      </c>
      <c r="AJ89" s="75">
        <v>6.2850000000000019</v>
      </c>
      <c r="AK89" s="75">
        <v>6.293000000000001</v>
      </c>
      <c r="AL89" s="75">
        <v>6.301000000000001</v>
      </c>
      <c r="AM89" s="75">
        <v>6.3090000000000011</v>
      </c>
      <c r="AN89" s="75">
        <v>6.3180000000000014</v>
      </c>
      <c r="AP89" s="74">
        <v>2177.9</v>
      </c>
      <c r="AQ89" s="75">
        <v>14.786</v>
      </c>
      <c r="AR89" s="75">
        <v>14.825999999999997</v>
      </c>
      <c r="AS89" s="75">
        <v>14.864999999999998</v>
      </c>
      <c r="AT89" s="75">
        <v>14.903999999999998</v>
      </c>
      <c r="AU89" s="75">
        <v>14.942999999999996</v>
      </c>
      <c r="AV89" s="75">
        <v>14.981999999999996</v>
      </c>
      <c r="AW89" s="75">
        <v>15.021999999999998</v>
      </c>
      <c r="AX89" s="75">
        <v>15.060999999999998</v>
      </c>
      <c r="AY89" s="75">
        <v>15.099999999999998</v>
      </c>
      <c r="AZ89" s="75">
        <v>15.138999999999996</v>
      </c>
      <c r="BB89" s="74">
        <v>2153.8999999999901</v>
      </c>
      <c r="BC89" s="75">
        <v>3.0840000000000001</v>
      </c>
      <c r="BD89" s="75">
        <v>3.0929999999999991</v>
      </c>
      <c r="BE89" s="75">
        <v>3.101999999999999</v>
      </c>
      <c r="BF89" s="75">
        <v>3.1109999999999989</v>
      </c>
      <c r="BG89" s="75">
        <v>3.1199999999999992</v>
      </c>
      <c r="BH89" s="75">
        <v>3.1289999999999991</v>
      </c>
      <c r="BI89" s="75">
        <v>3.1369999999999991</v>
      </c>
      <c r="BJ89" s="75">
        <v>3.145999999999999</v>
      </c>
      <c r="BK89" s="75">
        <v>3.1549999999999994</v>
      </c>
      <c r="BL89" s="75">
        <v>3.1639999999999993</v>
      </c>
      <c r="BN89" s="74">
        <v>1351.8999999999901</v>
      </c>
      <c r="BO89" s="75">
        <v>3.766</v>
      </c>
      <c r="BP89" s="75">
        <v>3.774</v>
      </c>
      <c r="BQ89" s="75">
        <v>3.7810000000000001</v>
      </c>
      <c r="BR89" s="75">
        <v>3.7879999999999998</v>
      </c>
      <c r="BS89" s="75">
        <v>3.7949999999999999</v>
      </c>
      <c r="BT89" s="75">
        <v>3.8029999999999999</v>
      </c>
      <c r="BU89" s="75">
        <v>3.81</v>
      </c>
      <c r="BV89" s="75">
        <v>3.8170000000000002</v>
      </c>
      <c r="BW89" s="75">
        <v>3.8249999999999997</v>
      </c>
      <c r="BX89" s="75">
        <v>3.8319999999999999</v>
      </c>
      <c r="CX89" s="85">
        <v>798.7</v>
      </c>
      <c r="CY89" s="86">
        <v>4.5220000000000002</v>
      </c>
      <c r="CZ89" s="86">
        <v>4.5330000000000004</v>
      </c>
      <c r="DA89" s="86">
        <v>4.5439999999999996</v>
      </c>
      <c r="DB89" s="86">
        <v>4.5540000000000003</v>
      </c>
      <c r="DC89" s="86">
        <v>4.5650000000000004</v>
      </c>
      <c r="DD89" s="86">
        <v>4.5759999999999996</v>
      </c>
      <c r="DE89" s="86">
        <v>4.5860000000000003</v>
      </c>
      <c r="DF89" s="86">
        <v>4.5970000000000004</v>
      </c>
      <c r="DG89" s="86">
        <v>4.6079999999999997</v>
      </c>
      <c r="DH89" s="86">
        <v>4.6189999999999998</v>
      </c>
      <c r="DJ89" s="81">
        <v>793.7</v>
      </c>
      <c r="DK89" s="87">
        <v>1.23</v>
      </c>
      <c r="DL89" s="87">
        <v>1.2350000000000001</v>
      </c>
      <c r="DM89" s="87">
        <v>1.2390000000000001</v>
      </c>
      <c r="DN89" s="87">
        <v>1.2430000000000001</v>
      </c>
      <c r="DO89" s="87">
        <v>1.248</v>
      </c>
      <c r="DP89" s="87">
        <v>1.252</v>
      </c>
      <c r="DQ89" s="87">
        <v>1.256</v>
      </c>
      <c r="DR89" s="87">
        <v>1.26</v>
      </c>
      <c r="DS89" s="87">
        <v>1.2649999999999999</v>
      </c>
      <c r="DT89" s="87">
        <v>1.2689999999999999</v>
      </c>
      <c r="DV89" s="77">
        <v>1329.87</v>
      </c>
      <c r="DW89" s="77">
        <v>1.851</v>
      </c>
      <c r="DY89" s="77">
        <v>1315.87</v>
      </c>
      <c r="DZ89" s="77">
        <v>1.7669999999999995</v>
      </c>
      <c r="EB89" s="77">
        <v>2170.87</v>
      </c>
      <c r="EC89" s="75">
        <v>0.17699999999999999</v>
      </c>
      <c r="EE89" s="75">
        <v>2146.87</v>
      </c>
      <c r="EF89" s="88">
        <v>3.8000000000000006E-2</v>
      </c>
      <c r="EH89" s="77">
        <v>1344.87</v>
      </c>
      <c r="EI89" s="75">
        <v>0.30600000000000005</v>
      </c>
      <c r="EJ89" s="75"/>
      <c r="EK89" s="75">
        <v>2171.86</v>
      </c>
      <c r="EL89" s="75">
        <v>0.84967999999999999</v>
      </c>
      <c r="EM89" s="75"/>
      <c r="EN89" s="75">
        <v>2149.86</v>
      </c>
      <c r="EO89" s="322">
        <v>0.6518799999999999</v>
      </c>
      <c r="EP89" s="75"/>
      <c r="EQ89" s="75">
        <v>1319.86</v>
      </c>
      <c r="ER89" s="75">
        <v>2035.6200000000024</v>
      </c>
      <c r="ES89" s="75"/>
      <c r="ET89" s="75">
        <v>1345.86</v>
      </c>
      <c r="EU89" s="100">
        <v>0.86000000000000054</v>
      </c>
      <c r="EV89" s="75">
        <f t="shared" si="4"/>
        <v>9.9999999999909051E-3</v>
      </c>
      <c r="EW89" s="75">
        <v>1335.86</v>
      </c>
      <c r="EX89" s="100">
        <v>8.3299999999999894</v>
      </c>
      <c r="EZ89" s="75">
        <v>330.87</v>
      </c>
      <c r="FA89" s="75">
        <v>70.73</v>
      </c>
      <c r="FB89" s="75">
        <v>59.199999999999996</v>
      </c>
      <c r="FD89" s="75">
        <v>100.87</v>
      </c>
      <c r="FE89" s="75">
        <v>13905</v>
      </c>
      <c r="FF89" s="75">
        <v>10005</v>
      </c>
      <c r="FH89" s="77">
        <v>10.36</v>
      </c>
      <c r="FI89" s="77">
        <v>1.0195151999999983</v>
      </c>
      <c r="FJ89" s="77">
        <v>4.0841159999999918E-3</v>
      </c>
      <c r="FL89" s="92">
        <v>779.87</v>
      </c>
      <c r="FM89" s="75">
        <v>0</v>
      </c>
      <c r="FN89" s="75">
        <v>0</v>
      </c>
      <c r="FP89" s="75">
        <v>38.090000000000003</v>
      </c>
      <c r="FQ89" s="75">
        <v>156.66999999999999</v>
      </c>
      <c r="FR89" s="75">
        <v>2810</v>
      </c>
      <c r="FS89" s="75">
        <v>38.08</v>
      </c>
      <c r="FT89" s="75">
        <v>484.02</v>
      </c>
      <c r="FU89" s="75">
        <v>8395</v>
      </c>
      <c r="FW89" s="75">
        <v>790.87</v>
      </c>
      <c r="FX89" s="89">
        <v>0.129</v>
      </c>
      <c r="FY89" s="89"/>
      <c r="FZ89" s="90">
        <v>785.87</v>
      </c>
      <c r="GA89" s="91">
        <v>1.0999999999999999E-2</v>
      </c>
      <c r="GB89" s="89"/>
      <c r="GC89" s="75">
        <v>7.86</v>
      </c>
      <c r="GD89" s="75">
        <v>0.03</v>
      </c>
      <c r="GE89" s="75">
        <v>5.34</v>
      </c>
      <c r="GF89" s="89"/>
      <c r="GG89" s="89"/>
    </row>
    <row r="90" spans="1:189" x14ac:dyDescent="0.25">
      <c r="A90" s="132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CX90" s="85">
        <v>798.8</v>
      </c>
      <c r="CY90" s="86">
        <v>4.63</v>
      </c>
      <c r="CZ90" s="86">
        <v>4.6399999999999997</v>
      </c>
      <c r="DA90" s="86">
        <v>4.6509999999999998</v>
      </c>
      <c r="DB90" s="86">
        <v>4.6619999999999999</v>
      </c>
      <c r="DC90" s="86">
        <v>4.673</v>
      </c>
      <c r="DD90" s="86">
        <v>4.6840000000000002</v>
      </c>
      <c r="DE90" s="86">
        <v>4.6950000000000003</v>
      </c>
      <c r="DF90" s="86">
        <v>4.7060000000000004</v>
      </c>
      <c r="DG90" s="86">
        <v>4.7169999999999996</v>
      </c>
      <c r="DH90" s="86">
        <v>4.7279999999999998</v>
      </c>
      <c r="DJ90" s="81">
        <v>793.8</v>
      </c>
      <c r="DK90" s="87">
        <v>1.2729999999999999</v>
      </c>
      <c r="DL90" s="87">
        <v>1.278</v>
      </c>
      <c r="DM90" s="87">
        <v>1.282</v>
      </c>
      <c r="DN90" s="87">
        <v>1.2869999999999999</v>
      </c>
      <c r="DO90" s="87">
        <v>1.2909999999999999</v>
      </c>
      <c r="DP90" s="87">
        <v>1.2949999999999999</v>
      </c>
      <c r="DQ90" s="87">
        <v>1.3</v>
      </c>
      <c r="DR90" s="87">
        <v>1.304</v>
      </c>
      <c r="DS90" s="87">
        <v>1.3089999999999999</v>
      </c>
      <c r="DT90" s="87">
        <v>1.3129999999999999</v>
      </c>
      <c r="DV90" s="77">
        <v>1329.88</v>
      </c>
      <c r="DW90" s="77">
        <v>1.8580000000000001</v>
      </c>
      <c r="DY90" s="77">
        <v>1315.88</v>
      </c>
      <c r="DZ90" s="77">
        <v>1.7709999999999995</v>
      </c>
      <c r="EB90" s="77">
        <v>2170.88</v>
      </c>
      <c r="EC90" s="75">
        <v>0.17899999999999999</v>
      </c>
      <c r="EE90" s="75">
        <v>2146.88</v>
      </c>
      <c r="EF90" s="88">
        <v>3.9000000000000007E-2</v>
      </c>
      <c r="EH90" s="77">
        <v>1344.88</v>
      </c>
      <c r="EI90" s="75">
        <v>0.30900000000000005</v>
      </c>
      <c r="EJ90" s="75"/>
      <c r="EK90" s="75">
        <v>2171.87</v>
      </c>
      <c r="EL90" s="75">
        <v>0.85955999999999999</v>
      </c>
      <c r="EM90" s="75"/>
      <c r="EN90" s="75">
        <v>2149.87</v>
      </c>
      <c r="EO90" s="322">
        <v>0.65945999999999994</v>
      </c>
      <c r="EP90" s="75"/>
      <c r="EQ90" s="75">
        <v>1319.87</v>
      </c>
      <c r="ER90" s="75">
        <v>2059.2900000000022</v>
      </c>
      <c r="ES90" s="75"/>
      <c r="ET90" s="75">
        <v>1345.87</v>
      </c>
      <c r="EU90" s="100">
        <v>0.87000000000000055</v>
      </c>
      <c r="EV90" s="75">
        <f t="shared" si="4"/>
        <v>9.9999999999909051E-3</v>
      </c>
      <c r="EW90" s="75">
        <v>1335.87</v>
      </c>
      <c r="EX90" s="100">
        <v>8.3434999999999899</v>
      </c>
      <c r="EZ90" s="75">
        <v>330.88</v>
      </c>
      <c r="FA90" s="75">
        <v>70.760000000000005</v>
      </c>
      <c r="FB90" s="75">
        <v>59.899999999999991</v>
      </c>
      <c r="FD90" s="75">
        <v>100.88</v>
      </c>
      <c r="FE90" s="75">
        <v>13970</v>
      </c>
      <c r="FF90" s="75">
        <v>10120</v>
      </c>
      <c r="FH90" s="77">
        <v>10.37</v>
      </c>
      <c r="FI90" s="77">
        <v>1.0359883999999984</v>
      </c>
      <c r="FJ90" s="77">
        <v>4.1679469999999913E-3</v>
      </c>
      <c r="FL90" s="92">
        <v>779.88</v>
      </c>
      <c r="FM90" s="75">
        <v>0</v>
      </c>
      <c r="FN90" s="75">
        <v>0</v>
      </c>
      <c r="FP90" s="75">
        <v>38.1</v>
      </c>
      <c r="FQ90" s="75">
        <v>156.94</v>
      </c>
      <c r="FR90" s="75">
        <v>2814</v>
      </c>
      <c r="FS90" s="75">
        <v>38.090000000000003</v>
      </c>
      <c r="FT90" s="75">
        <v>484.79</v>
      </c>
      <c r="FU90" s="75">
        <v>8406</v>
      </c>
      <c r="FW90" s="75">
        <v>790.88</v>
      </c>
      <c r="FX90" s="89">
        <v>0.13</v>
      </c>
      <c r="FY90" s="89"/>
      <c r="FZ90" s="90">
        <v>785.88</v>
      </c>
      <c r="GA90" s="91">
        <v>1.0999999999999999E-2</v>
      </c>
      <c r="GB90" s="89"/>
      <c r="GC90" s="75">
        <v>7.87</v>
      </c>
      <c r="GD90" s="75">
        <v>0.03</v>
      </c>
      <c r="GE90" s="75">
        <v>5.37</v>
      </c>
      <c r="GF90" s="89"/>
      <c r="GG90" s="89"/>
    </row>
    <row r="91" spans="1:189" x14ac:dyDescent="0.25">
      <c r="A91" s="132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R91" s="74">
        <v>1337</v>
      </c>
      <c r="S91" s="75">
        <v>9.9659999999999993</v>
      </c>
      <c r="T91" s="75">
        <v>9.9809999999999999</v>
      </c>
      <c r="U91" s="75">
        <v>9.9969999999999999</v>
      </c>
      <c r="V91" s="75">
        <v>10.013</v>
      </c>
      <c r="W91" s="75">
        <v>10.028</v>
      </c>
      <c r="X91" s="75">
        <v>10.044</v>
      </c>
      <c r="Y91" s="75">
        <v>10.06</v>
      </c>
      <c r="Z91" s="75">
        <v>10.076000000000001</v>
      </c>
      <c r="AA91" s="75">
        <v>10.090999999999999</v>
      </c>
      <c r="AB91" s="75">
        <v>10.106999999999999</v>
      </c>
      <c r="AD91" s="74">
        <v>1322.99999999999</v>
      </c>
      <c r="AE91" s="75">
        <v>6.3259999999999996</v>
      </c>
      <c r="AF91" s="75">
        <v>6.3360000000000003</v>
      </c>
      <c r="AG91" s="75">
        <v>6.3460000000000001</v>
      </c>
      <c r="AH91" s="75">
        <v>6.3559999999999999</v>
      </c>
      <c r="AI91" s="75">
        <v>6.3659999999999997</v>
      </c>
      <c r="AJ91" s="75">
        <v>6.375</v>
      </c>
      <c r="AK91" s="75">
        <v>6.3849999999999998</v>
      </c>
      <c r="AL91" s="75">
        <v>3.395</v>
      </c>
      <c r="AM91" s="75">
        <v>6.4050000000000002</v>
      </c>
      <c r="AN91" s="75">
        <v>6.415</v>
      </c>
      <c r="AP91" s="74">
        <v>2178</v>
      </c>
      <c r="AQ91" s="75">
        <v>15.179</v>
      </c>
      <c r="AR91" s="75">
        <v>15.222</v>
      </c>
      <c r="AS91" s="75">
        <v>15.266</v>
      </c>
      <c r="AT91" s="75">
        <v>15.31</v>
      </c>
      <c r="AU91" s="75">
        <v>15.353999999999999</v>
      </c>
      <c r="AV91" s="75">
        <v>15.397</v>
      </c>
      <c r="AW91" s="75">
        <v>15.441000000000001</v>
      </c>
      <c r="AX91" s="75">
        <v>15.484999999999999</v>
      </c>
      <c r="AY91" s="75">
        <v>15.529</v>
      </c>
      <c r="AZ91" s="75">
        <v>15.573</v>
      </c>
      <c r="BB91" s="74">
        <v>2153.99999999999</v>
      </c>
      <c r="BC91" s="75">
        <v>3.173</v>
      </c>
      <c r="BD91" s="75">
        <v>3.1840000000000002</v>
      </c>
      <c r="BE91" s="75">
        <v>3.1949999999999998</v>
      </c>
      <c r="BF91" s="75">
        <v>3.206</v>
      </c>
      <c r="BG91" s="75">
        <v>3.2170000000000001</v>
      </c>
      <c r="BH91" s="75">
        <v>3.2280000000000002</v>
      </c>
      <c r="BI91" s="75">
        <v>3.238</v>
      </c>
      <c r="BJ91" s="75">
        <v>3.2490000000000001</v>
      </c>
      <c r="BK91" s="75">
        <v>3.26</v>
      </c>
      <c r="BL91" s="75">
        <v>3.2709999999999999</v>
      </c>
      <c r="BN91" s="74">
        <v>1351.99999999999</v>
      </c>
      <c r="BO91" s="75">
        <v>3.839</v>
      </c>
      <c r="BP91" s="75">
        <v>3.847</v>
      </c>
      <c r="BQ91" s="75">
        <v>3.855</v>
      </c>
      <c r="BR91" s="75">
        <v>3.863</v>
      </c>
      <c r="BS91" s="75">
        <v>3.871</v>
      </c>
      <c r="BT91" s="75">
        <v>3.879</v>
      </c>
      <c r="BU91" s="75">
        <v>3.8879999999999999</v>
      </c>
      <c r="BV91" s="75">
        <v>3.8959999999999999</v>
      </c>
      <c r="BW91" s="75">
        <v>3.9039999999999999</v>
      </c>
      <c r="BX91" s="75">
        <v>3.9119999999999999</v>
      </c>
      <c r="CX91" s="85">
        <v>798.9</v>
      </c>
      <c r="CY91" s="86">
        <v>4.7389999999999999</v>
      </c>
      <c r="CZ91" s="86">
        <v>4.75</v>
      </c>
      <c r="DA91" s="86">
        <v>4.7610000000000001</v>
      </c>
      <c r="DB91" s="86">
        <v>4.7720000000000002</v>
      </c>
      <c r="DC91" s="86">
        <v>4.7830000000000004</v>
      </c>
      <c r="DD91" s="86">
        <v>4.7939999999999996</v>
      </c>
      <c r="DE91" s="86">
        <v>4.8049999999999997</v>
      </c>
      <c r="DF91" s="86">
        <v>4.8159999999999998</v>
      </c>
      <c r="DG91" s="86">
        <v>4.827</v>
      </c>
      <c r="DH91" s="86">
        <v>4.8380000000000001</v>
      </c>
      <c r="DJ91" s="81">
        <v>793.9</v>
      </c>
      <c r="DK91" s="87">
        <v>1.3169999999999999</v>
      </c>
      <c r="DL91" s="87">
        <v>1.3220000000000001</v>
      </c>
      <c r="DM91" s="87">
        <v>1.3260000000000001</v>
      </c>
      <c r="DN91" s="87">
        <v>1.331</v>
      </c>
      <c r="DO91" s="87">
        <v>1.335</v>
      </c>
      <c r="DP91" s="87">
        <v>1.34</v>
      </c>
      <c r="DQ91" s="87">
        <v>1.3440000000000001</v>
      </c>
      <c r="DR91" s="87">
        <v>1.349</v>
      </c>
      <c r="DS91" s="87">
        <v>1.353</v>
      </c>
      <c r="DT91" s="87">
        <v>1.3580000000000001</v>
      </c>
      <c r="DV91" s="77">
        <v>1329.89</v>
      </c>
      <c r="DW91" s="77">
        <v>1.865</v>
      </c>
      <c r="DY91" s="77">
        <v>1315.89</v>
      </c>
      <c r="DZ91" s="77">
        <v>1.7759999999999994</v>
      </c>
      <c r="EB91" s="77">
        <v>2170.89</v>
      </c>
      <c r="EC91" s="75">
        <v>0.18099999999999999</v>
      </c>
      <c r="EE91" s="75">
        <v>2146.89</v>
      </c>
      <c r="EF91" s="88">
        <v>3.9000000000000007E-2</v>
      </c>
      <c r="EH91" s="77">
        <v>1344.89</v>
      </c>
      <c r="EI91" s="75">
        <v>0.311</v>
      </c>
      <c r="EJ91" s="75"/>
      <c r="EK91" s="75">
        <v>2171.88</v>
      </c>
      <c r="EL91" s="75">
        <v>0.86943999999999999</v>
      </c>
      <c r="EM91" s="75"/>
      <c r="EN91" s="75">
        <v>2149.88</v>
      </c>
      <c r="EO91" s="322">
        <v>0.66703999999999997</v>
      </c>
      <c r="EP91" s="75"/>
      <c r="EQ91" s="75">
        <v>1319.88</v>
      </c>
      <c r="ER91" s="75">
        <v>2082.9600000000023</v>
      </c>
      <c r="ES91" s="75"/>
      <c r="ET91" s="75">
        <v>1345.88</v>
      </c>
      <c r="EU91" s="100">
        <v>0.88000000000000056</v>
      </c>
      <c r="EV91" s="75">
        <f t="shared" si="4"/>
        <v>1.0000000000218279E-2</v>
      </c>
      <c r="EW91" s="75">
        <v>1335.88</v>
      </c>
      <c r="EX91" s="100">
        <v>8.3569999999999904</v>
      </c>
      <c r="EZ91" s="75">
        <v>330.89</v>
      </c>
      <c r="FA91" s="75">
        <v>70.78</v>
      </c>
      <c r="FB91" s="75">
        <v>60.599999999999987</v>
      </c>
      <c r="FD91" s="75">
        <v>100.89</v>
      </c>
      <c r="FE91" s="75">
        <v>14035</v>
      </c>
      <c r="FF91" s="75">
        <v>10235</v>
      </c>
      <c r="FH91" s="77">
        <v>10.38</v>
      </c>
      <c r="FI91" s="77">
        <v>1.0524615999999982</v>
      </c>
      <c r="FJ91" s="77">
        <v>4.2517779999999917E-3</v>
      </c>
      <c r="FL91" s="92">
        <v>779.89</v>
      </c>
      <c r="FM91" s="75">
        <v>0</v>
      </c>
      <c r="FN91" s="75">
        <v>0</v>
      </c>
      <c r="FP91" s="75">
        <v>38.11</v>
      </c>
      <c r="FQ91" s="75">
        <v>157.22</v>
      </c>
      <c r="FR91" s="75">
        <v>2818</v>
      </c>
      <c r="FS91" s="75">
        <v>38.1</v>
      </c>
      <c r="FT91" s="75">
        <v>485.56</v>
      </c>
      <c r="FU91" s="75">
        <v>8417</v>
      </c>
      <c r="FW91" s="75">
        <v>790.89</v>
      </c>
      <c r="FX91" s="89">
        <v>0.13200000000000001</v>
      </c>
      <c r="FY91" s="89"/>
      <c r="FZ91" s="90">
        <v>785.89</v>
      </c>
      <c r="GA91" s="91">
        <v>1.0999999999999999E-2</v>
      </c>
      <c r="GB91" s="89"/>
      <c r="GC91" s="75">
        <v>7.88</v>
      </c>
      <c r="GD91" s="75">
        <v>0.03</v>
      </c>
      <c r="GE91" s="75">
        <v>5.4</v>
      </c>
      <c r="GF91" s="89"/>
      <c r="GG91" s="89"/>
    </row>
    <row r="92" spans="1:189" x14ac:dyDescent="0.25">
      <c r="A92" s="132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R92" s="74">
        <v>1337.1</v>
      </c>
      <c r="S92" s="75">
        <v>10.122999999999999</v>
      </c>
      <c r="T92" s="75">
        <v>10.138999999999999</v>
      </c>
      <c r="U92" s="75">
        <v>10.154</v>
      </c>
      <c r="V92" s="75">
        <v>10.17</v>
      </c>
      <c r="W92" s="75">
        <v>10.186</v>
      </c>
      <c r="X92" s="75">
        <v>10.202</v>
      </c>
      <c r="Y92" s="75">
        <v>10.217000000000001</v>
      </c>
      <c r="Z92" s="75">
        <v>10.233000000000001</v>
      </c>
      <c r="AA92" s="75">
        <v>10.249000000000001</v>
      </c>
      <c r="AB92" s="75">
        <v>10.263999999999999</v>
      </c>
      <c r="AD92" s="74">
        <v>1323.0999999999899</v>
      </c>
      <c r="AE92" s="75">
        <v>6.4249999999999998</v>
      </c>
      <c r="AF92" s="75">
        <v>6.4350000000000005</v>
      </c>
      <c r="AG92" s="75">
        <v>6.4450000000000003</v>
      </c>
      <c r="AH92" s="75">
        <v>6.4550000000000001</v>
      </c>
      <c r="AI92" s="75">
        <v>6.4639999999999995</v>
      </c>
      <c r="AJ92" s="75">
        <v>6.4740000000000002</v>
      </c>
      <c r="AK92" s="75">
        <v>6.484</v>
      </c>
      <c r="AL92" s="75">
        <v>3.4940000000000002</v>
      </c>
      <c r="AM92" s="75">
        <v>6.5040000000000004</v>
      </c>
      <c r="AN92" s="75">
        <v>6.5140000000000002</v>
      </c>
      <c r="AP92" s="74">
        <v>2178.1</v>
      </c>
      <c r="AQ92" s="75">
        <v>15.616</v>
      </c>
      <c r="AR92" s="75">
        <v>15.66</v>
      </c>
      <c r="AS92" s="75">
        <v>15.704000000000001</v>
      </c>
      <c r="AT92" s="75">
        <v>15.748000000000001</v>
      </c>
      <c r="AU92" s="75">
        <v>15.790999999999999</v>
      </c>
      <c r="AV92" s="75">
        <v>15.835000000000001</v>
      </c>
      <c r="AW92" s="75">
        <v>15.879000000000001</v>
      </c>
      <c r="AX92" s="75">
        <v>15.923</v>
      </c>
      <c r="AY92" s="75">
        <v>15.967000000000001</v>
      </c>
      <c r="AZ92" s="75">
        <v>16.010000000000002</v>
      </c>
      <c r="BB92" s="74">
        <v>2154.0999999999899</v>
      </c>
      <c r="BC92" s="75">
        <v>3.282</v>
      </c>
      <c r="BD92" s="75">
        <v>3.2930000000000001</v>
      </c>
      <c r="BE92" s="75">
        <v>3.3039999999999998</v>
      </c>
      <c r="BF92" s="75">
        <v>3.3149999999999999</v>
      </c>
      <c r="BG92" s="75">
        <v>3.3250000000000002</v>
      </c>
      <c r="BH92" s="75">
        <v>3.3360000000000003</v>
      </c>
      <c r="BI92" s="75">
        <v>3.347</v>
      </c>
      <c r="BJ92" s="75">
        <v>3.3580000000000001</v>
      </c>
      <c r="BK92" s="75">
        <v>3.3689999999999998</v>
      </c>
      <c r="BL92" s="75">
        <v>3.38</v>
      </c>
      <c r="BN92" s="74">
        <v>1352.0999999999899</v>
      </c>
      <c r="BO92" s="75">
        <v>3.92</v>
      </c>
      <c r="BP92" s="75">
        <v>3.9279999999999999</v>
      </c>
      <c r="BQ92" s="75">
        <v>3.9359999999999999</v>
      </c>
      <c r="BR92" s="75">
        <v>3.944</v>
      </c>
      <c r="BS92" s="75">
        <v>3.952</v>
      </c>
      <c r="BT92" s="75">
        <v>3.96</v>
      </c>
      <c r="BU92" s="75">
        <v>3.968</v>
      </c>
      <c r="BV92" s="75">
        <v>3.9769999999999999</v>
      </c>
      <c r="BW92" s="75">
        <v>3.9849999999999999</v>
      </c>
      <c r="BX92" s="75">
        <v>3.9929999999999999</v>
      </c>
      <c r="CX92" s="85">
        <v>799</v>
      </c>
      <c r="CY92" s="86">
        <v>4.8490000000000002</v>
      </c>
      <c r="CZ92" s="86">
        <v>4.8609999999999998</v>
      </c>
      <c r="DA92" s="86">
        <v>4.8719999999999999</v>
      </c>
      <c r="DB92" s="86">
        <v>4.883</v>
      </c>
      <c r="DC92" s="86">
        <v>4.8940000000000001</v>
      </c>
      <c r="DD92" s="86">
        <v>4.9050000000000002</v>
      </c>
      <c r="DE92" s="86">
        <v>4.9169999999999998</v>
      </c>
      <c r="DF92" s="86">
        <v>4.9279999999999999</v>
      </c>
      <c r="DG92" s="86">
        <v>4.9390000000000001</v>
      </c>
      <c r="DH92" s="86">
        <v>4.95</v>
      </c>
      <c r="DJ92" s="81">
        <v>794</v>
      </c>
      <c r="DK92" s="87">
        <v>1.363</v>
      </c>
      <c r="DL92" s="87">
        <v>1.367</v>
      </c>
      <c r="DM92" s="87">
        <v>1.3720000000000001</v>
      </c>
      <c r="DN92" s="87">
        <v>1.3759999999999999</v>
      </c>
      <c r="DO92" s="87">
        <v>1.381</v>
      </c>
      <c r="DP92" s="87">
        <v>1.385</v>
      </c>
      <c r="DQ92" s="87">
        <v>1.39</v>
      </c>
      <c r="DR92" s="87">
        <v>1.395</v>
      </c>
      <c r="DS92" s="87">
        <v>1.399</v>
      </c>
      <c r="DT92" s="87">
        <v>1.4039999999999999</v>
      </c>
      <c r="DV92" s="77">
        <v>1329.9</v>
      </c>
      <c r="DW92" s="77">
        <v>1.871</v>
      </c>
      <c r="DY92" s="77">
        <v>1315.9</v>
      </c>
      <c r="DZ92" s="77">
        <v>1.78</v>
      </c>
      <c r="EB92" s="77">
        <v>2170.9</v>
      </c>
      <c r="EC92" s="75">
        <v>0.183</v>
      </c>
      <c r="EE92" s="75">
        <v>2146.9</v>
      </c>
      <c r="EF92" s="88">
        <v>0.04</v>
      </c>
      <c r="EH92" s="77">
        <v>1344.9</v>
      </c>
      <c r="EI92" s="75">
        <v>0.314</v>
      </c>
      <c r="EJ92" s="75"/>
      <c r="EK92" s="75">
        <v>2171.89</v>
      </c>
      <c r="EL92" s="75">
        <v>0.87931999999999999</v>
      </c>
      <c r="EM92" s="75"/>
      <c r="EN92" s="75">
        <v>2149.89</v>
      </c>
      <c r="EO92" s="322">
        <v>0.67462</v>
      </c>
      <c r="EP92" s="75"/>
      <c r="EQ92" s="75">
        <v>1319.89</v>
      </c>
      <c r="ER92" s="75">
        <v>2106.6300000000024</v>
      </c>
      <c r="ES92" s="75"/>
      <c r="ET92" s="75">
        <v>1345.89</v>
      </c>
      <c r="EU92" s="100">
        <v>0.89000000000000057</v>
      </c>
      <c r="EV92" s="75">
        <f t="shared" si="4"/>
        <v>9.9999999999909051E-3</v>
      </c>
      <c r="EW92" s="75">
        <v>1335.89</v>
      </c>
      <c r="EX92" s="100">
        <v>8.3704999999999909</v>
      </c>
      <c r="EZ92" s="75">
        <v>330.9</v>
      </c>
      <c r="FA92" s="75">
        <v>70.81</v>
      </c>
      <c r="FB92" s="75">
        <v>61.29999999999999</v>
      </c>
      <c r="FD92" s="75">
        <v>100.9</v>
      </c>
      <c r="FE92" s="75">
        <v>14100</v>
      </c>
      <c r="FF92" s="75">
        <v>10350</v>
      </c>
      <c r="FH92" s="77">
        <v>10.39</v>
      </c>
      <c r="FI92" s="77">
        <v>1.0689347999999983</v>
      </c>
      <c r="FJ92" s="77">
        <v>4.3356089999999911E-3</v>
      </c>
      <c r="FL92" s="92">
        <v>779.9</v>
      </c>
      <c r="FM92" s="75">
        <v>0</v>
      </c>
      <c r="FN92" s="75">
        <v>0</v>
      </c>
      <c r="FP92" s="75">
        <v>38.119999999999997</v>
      </c>
      <c r="FQ92" s="75">
        <v>157.5</v>
      </c>
      <c r="FR92" s="75">
        <v>2822</v>
      </c>
      <c r="FS92" s="75">
        <v>38.11</v>
      </c>
      <c r="FT92" s="75">
        <v>486.33</v>
      </c>
      <c r="FU92" s="75">
        <v>8428</v>
      </c>
      <c r="FW92" s="75">
        <v>790.9</v>
      </c>
      <c r="FX92" s="89">
        <v>0.13400000000000001</v>
      </c>
      <c r="FY92" s="89"/>
      <c r="FZ92" s="90">
        <v>785.9</v>
      </c>
      <c r="GA92" s="91">
        <v>1.0999999999999999E-2</v>
      </c>
      <c r="GB92" s="89"/>
      <c r="GC92" s="75">
        <v>7.89</v>
      </c>
      <c r="GD92" s="75">
        <v>0.03</v>
      </c>
      <c r="GE92" s="75">
        <v>5.44</v>
      </c>
      <c r="GF92" s="89"/>
      <c r="GG92" s="89"/>
    </row>
    <row r="93" spans="1:189" x14ac:dyDescent="0.25">
      <c r="A93" s="132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R93" s="74">
        <v>1337.2</v>
      </c>
      <c r="S93" s="75">
        <v>10.28</v>
      </c>
      <c r="T93" s="75">
        <v>10.295999999999999</v>
      </c>
      <c r="U93" s="75">
        <v>10.311999999999999</v>
      </c>
      <c r="V93" s="75">
        <v>10.327</v>
      </c>
      <c r="W93" s="75">
        <v>10.343</v>
      </c>
      <c r="X93" s="75">
        <v>10.359</v>
      </c>
      <c r="Y93" s="75">
        <v>10.375</v>
      </c>
      <c r="Z93" s="75">
        <v>10.39</v>
      </c>
      <c r="AA93" s="75">
        <v>10.406000000000001</v>
      </c>
      <c r="AB93" s="75">
        <v>10.422000000000001</v>
      </c>
      <c r="AD93" s="74">
        <v>1323.19999999999</v>
      </c>
      <c r="AE93" s="75">
        <v>6.524</v>
      </c>
      <c r="AF93" s="75">
        <v>6.5340000000000007</v>
      </c>
      <c r="AG93" s="75">
        <v>6.5440000000000005</v>
      </c>
      <c r="AH93" s="75">
        <v>6.5529999999999999</v>
      </c>
      <c r="AI93" s="75">
        <v>6.5629999999999997</v>
      </c>
      <c r="AJ93" s="75">
        <v>6.5730000000000004</v>
      </c>
      <c r="AK93" s="75">
        <v>6.5830000000000002</v>
      </c>
      <c r="AL93" s="75">
        <v>3.5930000000000004</v>
      </c>
      <c r="AM93" s="75">
        <v>6.6030000000000006</v>
      </c>
      <c r="AN93" s="75">
        <v>6.6130000000000004</v>
      </c>
      <c r="AP93" s="74">
        <v>2178.1999999999998</v>
      </c>
      <c r="AQ93" s="75">
        <v>16.053999999999998</v>
      </c>
      <c r="AR93" s="75">
        <v>16.097999999999999</v>
      </c>
      <c r="AS93" s="75">
        <v>16.141999999999999</v>
      </c>
      <c r="AT93" s="75">
        <v>16.185000000000002</v>
      </c>
      <c r="AU93" s="75">
        <v>16.228999999999999</v>
      </c>
      <c r="AV93" s="75">
        <v>16.273</v>
      </c>
      <c r="AW93" s="75">
        <v>16.317</v>
      </c>
      <c r="AX93" s="75">
        <v>16.361000000000001</v>
      </c>
      <c r="AY93" s="75">
        <v>16.404</v>
      </c>
      <c r="AZ93" s="75">
        <v>16.448</v>
      </c>
      <c r="BB93" s="74">
        <v>2154.1999999999898</v>
      </c>
      <c r="BC93" s="75">
        <v>3.391</v>
      </c>
      <c r="BD93" s="75">
        <v>3.4010000000000002</v>
      </c>
      <c r="BE93" s="75">
        <v>3.4119999999999999</v>
      </c>
      <c r="BF93" s="75">
        <v>3.423</v>
      </c>
      <c r="BG93" s="75">
        <v>3.4340000000000002</v>
      </c>
      <c r="BH93" s="75">
        <v>3.4450000000000003</v>
      </c>
      <c r="BI93" s="75">
        <v>3.456</v>
      </c>
      <c r="BJ93" s="75">
        <v>3.4670000000000001</v>
      </c>
      <c r="BK93" s="75">
        <v>3.4769999999999999</v>
      </c>
      <c r="BL93" s="75">
        <v>3.488</v>
      </c>
      <c r="BN93" s="74">
        <v>1352.19999999999</v>
      </c>
      <c r="BO93" s="75">
        <v>4.0010000000000003</v>
      </c>
      <c r="BP93" s="75">
        <v>4.0090000000000003</v>
      </c>
      <c r="BQ93" s="75">
        <v>4.0170000000000003</v>
      </c>
      <c r="BR93" s="75">
        <v>4.0250000000000004</v>
      </c>
      <c r="BS93" s="75">
        <v>4.0330000000000004</v>
      </c>
      <c r="BT93" s="75">
        <v>4.0410000000000004</v>
      </c>
      <c r="BU93" s="75">
        <v>4.0490000000000004</v>
      </c>
      <c r="BV93" s="75">
        <v>4.0569999999999995</v>
      </c>
      <c r="BW93" s="75">
        <v>4.0659999999999998</v>
      </c>
      <c r="BX93" s="75">
        <v>4.0739999999999998</v>
      </c>
      <c r="CX93" s="85">
        <v>799.1</v>
      </c>
      <c r="CY93" s="86">
        <v>4.9619999999999997</v>
      </c>
      <c r="CZ93" s="86">
        <v>4.9729999999999999</v>
      </c>
      <c r="DA93" s="86">
        <v>4.984</v>
      </c>
      <c r="DB93" s="86">
        <v>4.9960000000000004</v>
      </c>
      <c r="DC93" s="86">
        <v>5.0069999999999997</v>
      </c>
      <c r="DD93" s="86">
        <v>5.0179999999999998</v>
      </c>
      <c r="DE93" s="86">
        <v>5.03</v>
      </c>
      <c r="DF93" s="86">
        <v>5.0410000000000004</v>
      </c>
      <c r="DG93" s="86">
        <v>5.0529999999999999</v>
      </c>
      <c r="DH93" s="86">
        <v>5.0640000000000001</v>
      </c>
      <c r="DJ93" s="81">
        <v>794.1</v>
      </c>
      <c r="DK93" s="87">
        <v>1.409</v>
      </c>
      <c r="DL93" s="87">
        <v>1.413</v>
      </c>
      <c r="DM93" s="87">
        <v>1.4179999999999999</v>
      </c>
      <c r="DN93" s="87">
        <v>1.423</v>
      </c>
      <c r="DO93" s="87">
        <v>1.427</v>
      </c>
      <c r="DP93" s="87">
        <v>1.4319999999999999</v>
      </c>
      <c r="DQ93" s="87">
        <v>1.4370000000000001</v>
      </c>
      <c r="DR93" s="87">
        <v>1.4419999999999999</v>
      </c>
      <c r="DS93" s="87">
        <v>1.446</v>
      </c>
      <c r="DT93" s="87">
        <v>1.4510000000000001</v>
      </c>
      <c r="DV93" s="77">
        <v>1329.91</v>
      </c>
      <c r="DW93" s="77">
        <v>1.8779999999999999</v>
      </c>
      <c r="DY93" s="77">
        <v>1315.91</v>
      </c>
      <c r="DZ93" s="77">
        <v>1.7849999999999993</v>
      </c>
      <c r="EB93" s="77">
        <v>2170.91</v>
      </c>
      <c r="EC93" s="75">
        <v>0.18499999999999997</v>
      </c>
      <c r="EE93" s="75">
        <v>2146.91</v>
      </c>
      <c r="EF93" s="88">
        <v>4.0000000000000008E-2</v>
      </c>
      <c r="EH93" s="77">
        <v>1344.91</v>
      </c>
      <c r="EI93" s="75">
        <v>0.316</v>
      </c>
      <c r="EJ93" s="75"/>
      <c r="EK93" s="75">
        <v>2171.9</v>
      </c>
      <c r="EL93" s="75">
        <v>0.88919999999999999</v>
      </c>
      <c r="EM93" s="75"/>
      <c r="EN93" s="75">
        <v>2149.9</v>
      </c>
      <c r="EO93" s="322">
        <v>0.68220000000000003</v>
      </c>
      <c r="EP93" s="75"/>
      <c r="EQ93" s="75">
        <v>1319.9</v>
      </c>
      <c r="ER93" s="75">
        <v>2130.3000000000025</v>
      </c>
      <c r="ES93" s="75"/>
      <c r="ET93" s="75">
        <v>1345.9</v>
      </c>
      <c r="EU93" s="100">
        <v>0.90000000000000058</v>
      </c>
      <c r="EV93" s="75">
        <f t="shared" si="4"/>
        <v>9.9999999999909051E-3</v>
      </c>
      <c r="EW93" s="75">
        <v>1335.9</v>
      </c>
      <c r="EX93" s="100">
        <v>8.3839999999999915</v>
      </c>
      <c r="EZ93" s="75">
        <v>330.91</v>
      </c>
      <c r="FA93" s="75">
        <v>70.83</v>
      </c>
      <c r="FB93" s="75">
        <v>61.999999999999993</v>
      </c>
      <c r="FD93" s="75">
        <v>100.91</v>
      </c>
      <c r="FE93" s="75">
        <v>14165</v>
      </c>
      <c r="FF93" s="75">
        <v>10465</v>
      </c>
      <c r="FH93" s="77">
        <v>10.4</v>
      </c>
      <c r="FI93" s="77">
        <v>1.0854079999999977</v>
      </c>
      <c r="FJ93" s="77">
        <v>4.4194399999999889E-3</v>
      </c>
      <c r="FL93" s="92">
        <v>779.91</v>
      </c>
      <c r="FM93" s="75">
        <v>0</v>
      </c>
      <c r="FN93" s="75">
        <v>0</v>
      </c>
      <c r="FP93" s="75">
        <v>38.130000000000003</v>
      </c>
      <c r="FQ93" s="75">
        <v>157.78</v>
      </c>
      <c r="FR93" s="75">
        <v>2826</v>
      </c>
      <c r="FS93" s="75">
        <v>38.119999999999997</v>
      </c>
      <c r="FT93" s="75">
        <v>487.12</v>
      </c>
      <c r="FU93" s="75">
        <v>8438</v>
      </c>
      <c r="FW93" s="75">
        <v>790.91</v>
      </c>
      <c r="FX93" s="89">
        <v>0.13600000000000001</v>
      </c>
      <c r="FY93" s="89"/>
      <c r="FZ93" s="90">
        <v>785.91</v>
      </c>
      <c r="GA93" s="91">
        <v>1.0999999999999999E-2</v>
      </c>
      <c r="GB93" s="89"/>
      <c r="GC93" s="75">
        <v>7.9</v>
      </c>
      <c r="GD93" s="75">
        <v>0.03</v>
      </c>
      <c r="GE93" s="75">
        <v>5.47</v>
      </c>
      <c r="GF93" s="89"/>
      <c r="GG93" s="89"/>
    </row>
    <row r="94" spans="1:189" x14ac:dyDescent="0.25">
      <c r="A94" s="132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R94" s="74">
        <v>1337.3</v>
      </c>
      <c r="S94" s="75">
        <v>10.438000000000001</v>
      </c>
      <c r="T94" s="75">
        <v>10.452999999999999</v>
      </c>
      <c r="U94" s="75">
        <v>10.468999999999999</v>
      </c>
      <c r="V94" s="75">
        <v>10.484999999999999</v>
      </c>
      <c r="W94" s="75">
        <v>10.5</v>
      </c>
      <c r="X94" s="75">
        <v>10.516</v>
      </c>
      <c r="Y94" s="75">
        <v>10.532</v>
      </c>
      <c r="Z94" s="75">
        <v>10.548</v>
      </c>
      <c r="AA94" s="75">
        <v>10.563000000000001</v>
      </c>
      <c r="AB94" s="75">
        <v>10.579000000000001</v>
      </c>
      <c r="AD94" s="74">
        <v>1323.29999999999</v>
      </c>
      <c r="AE94" s="75">
        <v>6.6230000000000002</v>
      </c>
      <c r="AF94" s="75">
        <v>6.6330000000000009</v>
      </c>
      <c r="AG94" s="75">
        <v>6.6420000000000003</v>
      </c>
      <c r="AH94" s="75">
        <v>6.6520000000000001</v>
      </c>
      <c r="AI94" s="75">
        <v>6.6619999999999999</v>
      </c>
      <c r="AJ94" s="75">
        <v>6.6720000000000006</v>
      </c>
      <c r="AK94" s="75">
        <v>6.6820000000000004</v>
      </c>
      <c r="AL94" s="75">
        <v>3.6920000000000006</v>
      </c>
      <c r="AM94" s="75">
        <v>6.7020000000000008</v>
      </c>
      <c r="AN94" s="75">
        <v>6.7120000000000006</v>
      </c>
      <c r="AP94" s="74">
        <v>2178.3000000000002</v>
      </c>
      <c r="AQ94" s="75">
        <v>16.492000000000001</v>
      </c>
      <c r="AR94" s="75">
        <v>16.535999999999998</v>
      </c>
      <c r="AS94" s="75">
        <v>16.579000000000001</v>
      </c>
      <c r="AT94" s="75">
        <v>16.623000000000001</v>
      </c>
      <c r="AU94" s="75">
        <v>16.666999999999998</v>
      </c>
      <c r="AV94" s="75">
        <v>16.710999999999999</v>
      </c>
      <c r="AW94" s="75">
        <v>16.754999999999999</v>
      </c>
      <c r="AX94" s="75">
        <v>16.798000000000002</v>
      </c>
      <c r="AY94" s="75">
        <v>16.841999999999999</v>
      </c>
      <c r="AZ94" s="75">
        <v>16.885999999999999</v>
      </c>
      <c r="BB94" s="74">
        <v>2154.2999999999902</v>
      </c>
      <c r="BC94" s="75">
        <v>3.4990000000000001</v>
      </c>
      <c r="BD94" s="75">
        <v>3.5100000000000002</v>
      </c>
      <c r="BE94" s="75">
        <v>3.5209999999999999</v>
      </c>
      <c r="BF94" s="75">
        <v>3.532</v>
      </c>
      <c r="BG94" s="75">
        <v>3.5430000000000001</v>
      </c>
      <c r="BH94" s="75">
        <v>3.5540000000000003</v>
      </c>
      <c r="BI94" s="75">
        <v>3.5640000000000001</v>
      </c>
      <c r="BJ94" s="75">
        <v>3.5750000000000002</v>
      </c>
      <c r="BK94" s="75">
        <v>3.5859999999999999</v>
      </c>
      <c r="BL94" s="75">
        <v>3.597</v>
      </c>
      <c r="BN94" s="74">
        <v>1352.29999999999</v>
      </c>
      <c r="BO94" s="75">
        <v>4.0819999999999999</v>
      </c>
      <c r="BP94" s="75">
        <v>4.0900000000000007</v>
      </c>
      <c r="BQ94" s="75">
        <v>4.0980000000000008</v>
      </c>
      <c r="BR94" s="75">
        <v>4.1060000000000008</v>
      </c>
      <c r="BS94" s="75">
        <v>4.1140000000000008</v>
      </c>
      <c r="BT94" s="75">
        <v>4.1220000000000008</v>
      </c>
      <c r="BU94" s="75">
        <v>4.1300000000000008</v>
      </c>
      <c r="BV94" s="75">
        <v>4.1379999999999999</v>
      </c>
      <c r="BW94" s="75">
        <v>4.1459999999999999</v>
      </c>
      <c r="BX94" s="75">
        <v>4.1550000000000002</v>
      </c>
      <c r="CX94" s="85">
        <v>799.2</v>
      </c>
      <c r="CY94" s="86">
        <v>5.0759999999999996</v>
      </c>
      <c r="CZ94" s="86">
        <v>5.0869999999999997</v>
      </c>
      <c r="DA94" s="86">
        <v>5.0990000000000002</v>
      </c>
      <c r="DB94" s="86">
        <v>5.1100000000000003</v>
      </c>
      <c r="DC94" s="86">
        <v>5.1219999999999999</v>
      </c>
      <c r="DD94" s="86">
        <v>5.133</v>
      </c>
      <c r="DE94" s="86">
        <v>5.1449999999999996</v>
      </c>
      <c r="DF94" s="86">
        <v>5.1559999999999997</v>
      </c>
      <c r="DG94" s="86">
        <v>5.1680000000000001</v>
      </c>
      <c r="DH94" s="86">
        <v>5.18</v>
      </c>
      <c r="DJ94" s="81">
        <v>794.2</v>
      </c>
      <c r="DK94" s="87">
        <v>1.456</v>
      </c>
      <c r="DL94" s="87">
        <v>1.4610000000000001</v>
      </c>
      <c r="DM94" s="87">
        <v>1.4650000000000001</v>
      </c>
      <c r="DN94" s="87">
        <v>1.47</v>
      </c>
      <c r="DO94" s="87">
        <v>1.4750000000000001</v>
      </c>
      <c r="DP94" s="87">
        <v>1.48</v>
      </c>
      <c r="DQ94" s="87">
        <v>1.4850000000000001</v>
      </c>
      <c r="DR94" s="87">
        <v>1.4890000000000001</v>
      </c>
      <c r="DS94" s="87">
        <v>1.494</v>
      </c>
      <c r="DT94" s="87">
        <v>1.4990000000000001</v>
      </c>
      <c r="DV94" s="77">
        <v>1329.92</v>
      </c>
      <c r="DW94" s="77">
        <v>1.885</v>
      </c>
      <c r="DY94" s="77">
        <v>1315.92</v>
      </c>
      <c r="DZ94" s="77">
        <v>1.7889999999999993</v>
      </c>
      <c r="EB94" s="77">
        <v>2170.92</v>
      </c>
      <c r="EC94" s="75">
        <v>0.18699999999999997</v>
      </c>
      <c r="EE94" s="75">
        <v>2146.92</v>
      </c>
      <c r="EF94" s="88">
        <v>4.0000000000000008E-2</v>
      </c>
      <c r="EH94" s="77">
        <v>1344.92</v>
      </c>
      <c r="EI94" s="75">
        <v>0.318</v>
      </c>
      <c r="EJ94" s="75"/>
      <c r="EK94" s="75">
        <v>2171.91</v>
      </c>
      <c r="EL94" s="75">
        <v>0.89907999999999999</v>
      </c>
      <c r="EM94" s="75"/>
      <c r="EN94" s="75">
        <v>2149.91</v>
      </c>
      <c r="EO94" s="322">
        <v>0.68978000000000006</v>
      </c>
      <c r="EP94" s="75"/>
      <c r="EQ94" s="75">
        <v>1319.91</v>
      </c>
      <c r="ER94" s="75">
        <v>2153.9700000000025</v>
      </c>
      <c r="ES94" s="75"/>
      <c r="ET94" s="75">
        <v>1345.91</v>
      </c>
      <c r="EU94" s="100">
        <v>0.91000000000000059</v>
      </c>
      <c r="EV94" s="75">
        <f t="shared" si="4"/>
        <v>9.9999999999909051E-3</v>
      </c>
      <c r="EW94" s="75">
        <v>1335.91</v>
      </c>
      <c r="EX94" s="100">
        <v>8.397499999999992</v>
      </c>
      <c r="EZ94" s="75">
        <v>330.92</v>
      </c>
      <c r="FA94" s="75">
        <v>70.860000000000014</v>
      </c>
      <c r="FB94" s="75">
        <v>62.699999999999989</v>
      </c>
      <c r="FD94" s="75">
        <v>100.92</v>
      </c>
      <c r="FE94" s="75">
        <v>14230</v>
      </c>
      <c r="FF94" s="75">
        <v>10580</v>
      </c>
      <c r="FH94" s="77">
        <v>10.41</v>
      </c>
      <c r="FI94" s="77">
        <v>1.1018811999999978</v>
      </c>
      <c r="FJ94" s="77">
        <v>4.5032709999999893E-3</v>
      </c>
      <c r="FL94" s="92">
        <v>779.92</v>
      </c>
      <c r="FM94" s="75">
        <v>0</v>
      </c>
      <c r="FN94" s="75">
        <v>0</v>
      </c>
      <c r="FP94" s="75">
        <v>38.14</v>
      </c>
      <c r="FQ94" s="75">
        <v>158.05000000000001</v>
      </c>
      <c r="FR94" s="75">
        <v>2830</v>
      </c>
      <c r="FS94" s="75">
        <v>38.130000000000003</v>
      </c>
      <c r="FT94" s="75">
        <v>487.9</v>
      </c>
      <c r="FU94" s="75">
        <v>8449</v>
      </c>
      <c r="FW94" s="75">
        <v>790.92</v>
      </c>
      <c r="FX94" s="89">
        <v>0.13700000000000001</v>
      </c>
      <c r="FY94" s="89"/>
      <c r="FZ94" s="90">
        <v>785.92</v>
      </c>
      <c r="GA94" s="91">
        <v>1.2E-2</v>
      </c>
      <c r="GB94" s="89"/>
      <c r="GC94" s="75">
        <v>7.91</v>
      </c>
      <c r="GD94" s="75">
        <v>0.03</v>
      </c>
      <c r="GE94" s="75">
        <v>5.5</v>
      </c>
      <c r="GF94" s="89"/>
      <c r="GG94" s="89"/>
    </row>
    <row r="95" spans="1:189" x14ac:dyDescent="0.25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R95" s="74">
        <v>1337.4</v>
      </c>
      <c r="S95" s="75">
        <v>10.595000000000001</v>
      </c>
      <c r="T95" s="75">
        <v>10.611000000000001</v>
      </c>
      <c r="U95" s="75">
        <v>10.625999999999999</v>
      </c>
      <c r="V95" s="75">
        <v>10.641999999999999</v>
      </c>
      <c r="W95" s="75">
        <v>10.657999999999999</v>
      </c>
      <c r="X95" s="75">
        <v>10.673999999999999</v>
      </c>
      <c r="Y95" s="75">
        <v>10.689</v>
      </c>
      <c r="Z95" s="75">
        <v>10.705</v>
      </c>
      <c r="AA95" s="75">
        <v>10.721</v>
      </c>
      <c r="AB95" s="75">
        <v>10.736000000000001</v>
      </c>
      <c r="AD95" s="74">
        <v>1323.3999999999901</v>
      </c>
      <c r="AE95" s="75">
        <v>6.7220000000000004</v>
      </c>
      <c r="AF95" s="75">
        <v>6.7310000000000008</v>
      </c>
      <c r="AG95" s="75">
        <v>6.7410000000000005</v>
      </c>
      <c r="AH95" s="75">
        <v>6.7510000000000003</v>
      </c>
      <c r="AI95" s="75">
        <v>6.7610000000000001</v>
      </c>
      <c r="AJ95" s="75">
        <v>6.7710000000000008</v>
      </c>
      <c r="AK95" s="75">
        <v>6.7810000000000006</v>
      </c>
      <c r="AL95" s="75">
        <v>3.7910000000000008</v>
      </c>
      <c r="AM95" s="75">
        <v>6.801000000000001</v>
      </c>
      <c r="AN95" s="75">
        <v>6.8110000000000008</v>
      </c>
      <c r="AP95" s="74">
        <v>2178.4</v>
      </c>
      <c r="AQ95" s="75">
        <v>16.93</v>
      </c>
      <c r="AR95" s="75">
        <v>16.972999999999999</v>
      </c>
      <c r="AS95" s="75">
        <v>17.016999999999999</v>
      </c>
      <c r="AT95" s="75">
        <v>17.061</v>
      </c>
      <c r="AU95" s="75">
        <v>17.104999999999997</v>
      </c>
      <c r="AV95" s="75">
        <v>17.148999999999997</v>
      </c>
      <c r="AW95" s="75">
        <v>17.192</v>
      </c>
      <c r="AX95" s="75">
        <v>17.236000000000001</v>
      </c>
      <c r="AY95" s="75">
        <v>17.279999999999998</v>
      </c>
      <c r="AZ95" s="75">
        <v>17.323999999999998</v>
      </c>
      <c r="BB95" s="74">
        <v>2154.3999999999901</v>
      </c>
      <c r="BC95" s="75">
        <v>3.6080000000000001</v>
      </c>
      <c r="BD95" s="75">
        <v>3.6190000000000002</v>
      </c>
      <c r="BE95" s="75">
        <v>3.63</v>
      </c>
      <c r="BF95" s="75">
        <v>3.64</v>
      </c>
      <c r="BG95" s="75">
        <v>3.6510000000000002</v>
      </c>
      <c r="BH95" s="75">
        <v>3.6620000000000004</v>
      </c>
      <c r="BI95" s="75">
        <v>3.673</v>
      </c>
      <c r="BJ95" s="75">
        <v>3.6840000000000002</v>
      </c>
      <c r="BK95" s="75">
        <v>3.6949999999999998</v>
      </c>
      <c r="BL95" s="75">
        <v>3.706</v>
      </c>
      <c r="BN95" s="74">
        <v>1352.3999999999901</v>
      </c>
      <c r="BO95" s="75">
        <v>4.1630000000000003</v>
      </c>
      <c r="BP95" s="75">
        <v>4.1710000000000012</v>
      </c>
      <c r="BQ95" s="75">
        <v>4.1790000000000012</v>
      </c>
      <c r="BR95" s="75">
        <v>4.1870000000000012</v>
      </c>
      <c r="BS95" s="75">
        <v>4.1950000000000012</v>
      </c>
      <c r="BT95" s="75">
        <v>4.2030000000000012</v>
      </c>
      <c r="BU95" s="75">
        <v>4.2110000000000012</v>
      </c>
      <c r="BV95" s="75">
        <v>4.2190000000000003</v>
      </c>
      <c r="BW95" s="75">
        <v>4.2270000000000003</v>
      </c>
      <c r="BX95" s="75">
        <v>4.2350000000000003</v>
      </c>
      <c r="CX95" s="85">
        <v>799.3</v>
      </c>
      <c r="CY95" s="86">
        <v>5.1909999999999998</v>
      </c>
      <c r="CZ95" s="86">
        <v>5.2030000000000003</v>
      </c>
      <c r="DA95" s="86">
        <v>5.2149999999999999</v>
      </c>
      <c r="DB95" s="86">
        <v>5.226</v>
      </c>
      <c r="DC95" s="86">
        <v>5.2380000000000004</v>
      </c>
      <c r="DD95" s="86">
        <v>5.25</v>
      </c>
      <c r="DE95" s="86">
        <v>5.2610000000000001</v>
      </c>
      <c r="DF95" s="86">
        <v>5.2729999999999997</v>
      </c>
      <c r="DG95" s="86">
        <v>5.2850000000000001</v>
      </c>
      <c r="DH95" s="86">
        <v>5.2969999999999997</v>
      </c>
      <c r="DJ95" s="81">
        <v>794.3</v>
      </c>
      <c r="DK95" s="87">
        <v>1.504</v>
      </c>
      <c r="DL95" s="87">
        <v>1.5089999999999999</v>
      </c>
      <c r="DM95" s="87">
        <v>1.514</v>
      </c>
      <c r="DN95" s="87">
        <v>1.5189999999999999</v>
      </c>
      <c r="DO95" s="87">
        <v>1.524</v>
      </c>
      <c r="DP95" s="87">
        <v>1.5289999999999999</v>
      </c>
      <c r="DQ95" s="87">
        <v>1.534</v>
      </c>
      <c r="DR95" s="87">
        <v>1.538</v>
      </c>
      <c r="DS95" s="87">
        <v>1.5429999999999999</v>
      </c>
      <c r="DT95" s="87">
        <v>1.548</v>
      </c>
      <c r="DV95" s="77">
        <v>1329.93</v>
      </c>
      <c r="DW95" s="77">
        <v>1.891</v>
      </c>
      <c r="DY95" s="77">
        <v>1315.93</v>
      </c>
      <c r="DZ95" s="77">
        <v>1.7939999999999994</v>
      </c>
      <c r="EB95" s="77">
        <v>2170.9299999999998</v>
      </c>
      <c r="EC95" s="75">
        <v>0.18899999999999997</v>
      </c>
      <c r="EE95" s="75">
        <v>2146.9299999999998</v>
      </c>
      <c r="EF95" s="88">
        <v>4.1000000000000009E-2</v>
      </c>
      <c r="EH95" s="77">
        <v>1344.93</v>
      </c>
      <c r="EI95" s="75">
        <v>0.32100000000000001</v>
      </c>
      <c r="EJ95" s="75"/>
      <c r="EK95" s="75">
        <v>2171.92</v>
      </c>
      <c r="EL95" s="75">
        <v>0.90895999999999999</v>
      </c>
      <c r="EM95" s="75"/>
      <c r="EN95" s="75">
        <v>2149.92</v>
      </c>
      <c r="EO95" s="322">
        <v>0.69736000000000009</v>
      </c>
      <c r="EP95" s="75"/>
      <c r="EQ95" s="75">
        <v>1319.92</v>
      </c>
      <c r="ER95" s="75">
        <v>2177.6400000000026</v>
      </c>
      <c r="ES95" s="75"/>
      <c r="ET95" s="75">
        <v>1345.92</v>
      </c>
      <c r="EU95" s="100">
        <v>0.9200000000000006</v>
      </c>
      <c r="EV95" s="75">
        <f t="shared" si="4"/>
        <v>9.9999999999909051E-3</v>
      </c>
      <c r="EW95" s="75">
        <v>1335.92</v>
      </c>
      <c r="EX95" s="100">
        <v>8.4109999999999925</v>
      </c>
      <c r="EZ95" s="75">
        <v>330.93</v>
      </c>
      <c r="FA95" s="75">
        <v>70.88000000000001</v>
      </c>
      <c r="FB95" s="75">
        <v>63.29999999999999</v>
      </c>
      <c r="FD95" s="75">
        <v>100.93</v>
      </c>
      <c r="FE95" s="75">
        <v>14295</v>
      </c>
      <c r="FF95" s="75">
        <v>10695</v>
      </c>
      <c r="FH95" s="77">
        <v>10.42</v>
      </c>
      <c r="FI95" s="77">
        <v>1.1183543999999976</v>
      </c>
      <c r="FJ95" s="77">
        <v>4.5871019999999887E-3</v>
      </c>
      <c r="FL95" s="92">
        <v>779.93</v>
      </c>
      <c r="FM95" s="75">
        <v>0</v>
      </c>
      <c r="FN95" s="75">
        <v>0</v>
      </c>
      <c r="FP95" s="75">
        <v>38.15</v>
      </c>
      <c r="FQ95" s="75">
        <v>158.33000000000001</v>
      </c>
      <c r="FR95" s="75">
        <v>2834</v>
      </c>
      <c r="FS95" s="75">
        <v>38.14</v>
      </c>
      <c r="FT95" s="75">
        <v>488.6</v>
      </c>
      <c r="FU95" s="75">
        <v>8460</v>
      </c>
      <c r="FW95" s="75">
        <v>790.93</v>
      </c>
      <c r="FX95" s="89">
        <v>0.13900000000000001</v>
      </c>
      <c r="FY95" s="89"/>
      <c r="FZ95" s="90">
        <v>785.93</v>
      </c>
      <c r="GA95" s="91">
        <v>1.2E-2</v>
      </c>
      <c r="GB95" s="89"/>
      <c r="GC95" s="75">
        <v>7.92</v>
      </c>
      <c r="GD95" s="75">
        <v>0.03</v>
      </c>
      <c r="GE95" s="75">
        <v>5.54</v>
      </c>
      <c r="GF95" s="89"/>
      <c r="GG95" s="89"/>
    </row>
    <row r="96" spans="1:189" x14ac:dyDescent="0.25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R96" s="74">
        <v>1337.5</v>
      </c>
      <c r="S96" s="75">
        <v>10.752000000000001</v>
      </c>
      <c r="T96" s="75">
        <v>10.768000000000001</v>
      </c>
      <c r="U96" s="75">
        <v>10.784000000000001</v>
      </c>
      <c r="V96" s="75">
        <v>10.798999999999999</v>
      </c>
      <c r="W96" s="75">
        <v>10.815</v>
      </c>
      <c r="X96" s="75">
        <v>10.831</v>
      </c>
      <c r="Y96" s="75">
        <v>10.847</v>
      </c>
      <c r="Z96" s="75">
        <v>10.862</v>
      </c>
      <c r="AA96" s="75">
        <v>10.878</v>
      </c>
      <c r="AB96" s="75">
        <v>10.894</v>
      </c>
      <c r="AD96" s="74">
        <v>1323.49999999999</v>
      </c>
      <c r="AE96" s="75">
        <v>6.8209999999999997</v>
      </c>
      <c r="AF96" s="75">
        <v>6.830000000000001</v>
      </c>
      <c r="AG96" s="75">
        <v>6.8400000000000007</v>
      </c>
      <c r="AH96" s="75">
        <v>6.8500000000000005</v>
      </c>
      <c r="AI96" s="75">
        <v>6.86</v>
      </c>
      <c r="AJ96" s="75">
        <v>6.870000000000001</v>
      </c>
      <c r="AK96" s="75">
        <v>6.8800000000000008</v>
      </c>
      <c r="AL96" s="75">
        <v>3.890000000000001</v>
      </c>
      <c r="AM96" s="75">
        <v>6.9000000000000012</v>
      </c>
      <c r="AN96" s="75">
        <v>6.910000000000001</v>
      </c>
      <c r="AP96" s="74">
        <v>2178.5</v>
      </c>
      <c r="AQ96" s="75">
        <v>17.367999999999999</v>
      </c>
      <c r="AR96" s="75">
        <v>17.410999999999998</v>
      </c>
      <c r="AS96" s="75">
        <v>17.454999999999998</v>
      </c>
      <c r="AT96" s="75">
        <v>17.498999999999999</v>
      </c>
      <c r="AU96" s="75">
        <v>17.542999999999996</v>
      </c>
      <c r="AV96" s="75">
        <v>17.585999999999999</v>
      </c>
      <c r="AW96" s="75">
        <v>17.63</v>
      </c>
      <c r="AX96" s="75">
        <v>17.673999999999999</v>
      </c>
      <c r="AY96" s="75">
        <v>17.717999999999996</v>
      </c>
      <c r="AZ96" s="75">
        <v>17.761999999999997</v>
      </c>
      <c r="BB96" s="74">
        <v>2154.49999999999</v>
      </c>
      <c r="BC96" s="75">
        <v>3.7160000000000002</v>
      </c>
      <c r="BD96" s="75">
        <v>3.7270000000000003</v>
      </c>
      <c r="BE96" s="75">
        <v>3.738</v>
      </c>
      <c r="BF96" s="75">
        <v>3.7490000000000001</v>
      </c>
      <c r="BG96" s="75">
        <v>3.7600000000000002</v>
      </c>
      <c r="BH96" s="75">
        <v>3.7710000000000004</v>
      </c>
      <c r="BI96" s="75">
        <v>3.782</v>
      </c>
      <c r="BJ96" s="75">
        <v>3.7930000000000001</v>
      </c>
      <c r="BK96" s="75">
        <v>3.8029999999999999</v>
      </c>
      <c r="BL96" s="75">
        <v>3.8140000000000001</v>
      </c>
      <c r="BN96" s="74">
        <v>1352.49999999999</v>
      </c>
      <c r="BO96" s="75">
        <v>4.2439999999999998</v>
      </c>
      <c r="BP96" s="75">
        <v>4.2520000000000016</v>
      </c>
      <c r="BQ96" s="75">
        <v>4.2600000000000016</v>
      </c>
      <c r="BR96" s="75">
        <v>4.2680000000000016</v>
      </c>
      <c r="BS96" s="75">
        <v>4.2760000000000016</v>
      </c>
      <c r="BT96" s="75">
        <v>4.2840000000000016</v>
      </c>
      <c r="BU96" s="75">
        <v>4.2920000000000016</v>
      </c>
      <c r="BV96" s="75">
        <v>4.3000000000000007</v>
      </c>
      <c r="BW96" s="75">
        <v>4.3080000000000007</v>
      </c>
      <c r="BX96" s="75">
        <v>4.3160000000000007</v>
      </c>
      <c r="CX96" s="85">
        <v>799.4</v>
      </c>
      <c r="CY96" s="86">
        <v>5.3079999999999998</v>
      </c>
      <c r="CZ96" s="86">
        <v>5.32</v>
      </c>
      <c r="DA96" s="86">
        <v>5.3319999999999999</v>
      </c>
      <c r="DB96" s="86">
        <v>5.3440000000000003</v>
      </c>
      <c r="DC96" s="86">
        <v>5.3559999999999999</v>
      </c>
      <c r="DD96" s="86">
        <v>5.3680000000000003</v>
      </c>
      <c r="DE96" s="86">
        <v>5.38</v>
      </c>
      <c r="DF96" s="86">
        <v>5.3920000000000003</v>
      </c>
      <c r="DG96" s="86">
        <v>5.4039999999999999</v>
      </c>
      <c r="DH96" s="86">
        <v>5.415</v>
      </c>
      <c r="DJ96" s="81">
        <v>794.4</v>
      </c>
      <c r="DK96" s="87">
        <v>1.5529999999999999</v>
      </c>
      <c r="DL96" s="87">
        <v>1.5580000000000001</v>
      </c>
      <c r="DM96" s="87">
        <v>1.5629999999999999</v>
      </c>
      <c r="DN96" s="87">
        <v>1.5680000000000001</v>
      </c>
      <c r="DO96" s="87">
        <v>1.573</v>
      </c>
      <c r="DP96" s="87">
        <v>1.5780000000000001</v>
      </c>
      <c r="DQ96" s="87">
        <v>1.5840000000000001</v>
      </c>
      <c r="DR96" s="87">
        <v>1.589</v>
      </c>
      <c r="DS96" s="87">
        <v>1.5940000000000001</v>
      </c>
      <c r="DT96" s="87">
        <v>1.599</v>
      </c>
      <c r="DV96" s="77">
        <v>1329.94</v>
      </c>
      <c r="DW96" s="77">
        <v>1.8979999999999999</v>
      </c>
      <c r="DY96" s="77">
        <v>1315.94</v>
      </c>
      <c r="DZ96" s="77">
        <v>1.7979999999999994</v>
      </c>
      <c r="EB96" s="77">
        <v>2170.94</v>
      </c>
      <c r="EC96" s="75">
        <v>0.19099999999999998</v>
      </c>
      <c r="EE96" s="75">
        <v>2146.94</v>
      </c>
      <c r="EF96" s="88">
        <v>4.1000000000000009E-2</v>
      </c>
      <c r="EH96" s="77">
        <v>1344.94</v>
      </c>
      <c r="EI96" s="75">
        <v>0.32300000000000006</v>
      </c>
      <c r="EJ96" s="75"/>
      <c r="EK96" s="75">
        <v>2171.9299999999998</v>
      </c>
      <c r="EL96" s="75">
        <v>0.91883999999999999</v>
      </c>
      <c r="EM96" s="75"/>
      <c r="EN96" s="75">
        <v>2149.9299999999998</v>
      </c>
      <c r="EO96" s="322">
        <v>0.70494000000000012</v>
      </c>
      <c r="EP96" s="75"/>
      <c r="EQ96" s="75">
        <v>1319.93</v>
      </c>
      <c r="ER96" s="75">
        <v>2201.3100000000027</v>
      </c>
      <c r="ES96" s="75"/>
      <c r="ET96" s="75">
        <v>1345.93</v>
      </c>
      <c r="EU96" s="100">
        <v>0.9300000000000006</v>
      </c>
      <c r="EV96" s="75">
        <f t="shared" si="4"/>
        <v>9.9999999999909051E-3</v>
      </c>
      <c r="EW96" s="75">
        <v>1335.93</v>
      </c>
      <c r="EX96" s="100">
        <v>8.424499999999993</v>
      </c>
      <c r="EZ96" s="75">
        <v>330.94</v>
      </c>
      <c r="FA96" s="75">
        <v>70.910000000000011</v>
      </c>
      <c r="FB96" s="75">
        <v>63.999999999999993</v>
      </c>
      <c r="FD96" s="75">
        <v>100.94</v>
      </c>
      <c r="FE96" s="75">
        <v>14360</v>
      </c>
      <c r="FF96" s="75">
        <v>10810</v>
      </c>
      <c r="FH96" s="77">
        <v>10.43</v>
      </c>
      <c r="FI96" s="77">
        <v>1.1348275999999977</v>
      </c>
      <c r="FJ96" s="77">
        <v>4.6709329999999891E-3</v>
      </c>
      <c r="FL96" s="92">
        <v>779.94</v>
      </c>
      <c r="FM96" s="75">
        <v>0</v>
      </c>
      <c r="FN96" s="75">
        <v>0</v>
      </c>
      <c r="FP96" s="75">
        <v>38.159999999999997</v>
      </c>
      <c r="FQ96" s="75">
        <v>158.61000000000001</v>
      </c>
      <c r="FR96" s="75">
        <v>2838</v>
      </c>
      <c r="FS96" s="75">
        <v>38.15</v>
      </c>
      <c r="FT96" s="75">
        <v>489.48</v>
      </c>
      <c r="FU96" s="75">
        <v>8471</v>
      </c>
      <c r="FW96" s="75">
        <v>790.94</v>
      </c>
      <c r="FX96" s="89">
        <v>0.14099999999999999</v>
      </c>
      <c r="FY96" s="89"/>
      <c r="FZ96" s="90">
        <v>785.94</v>
      </c>
      <c r="GA96" s="91">
        <v>1.2E-2</v>
      </c>
      <c r="GB96" s="89"/>
      <c r="GC96" s="75">
        <v>7.93</v>
      </c>
      <c r="GD96" s="75">
        <v>0.03</v>
      </c>
      <c r="GE96" s="75">
        <v>5.57</v>
      </c>
      <c r="GF96" s="89"/>
      <c r="GG96" s="89"/>
    </row>
    <row r="97" spans="1:189" x14ac:dyDescent="0.25">
      <c r="A97" s="132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R97" s="74">
        <v>1337.6</v>
      </c>
      <c r="S97" s="75">
        <v>10.91</v>
      </c>
      <c r="T97" s="75">
        <v>10.925000000000001</v>
      </c>
      <c r="U97" s="75">
        <v>10.941000000000001</v>
      </c>
      <c r="V97" s="75">
        <v>10.957000000000001</v>
      </c>
      <c r="W97" s="75">
        <v>10.972</v>
      </c>
      <c r="X97" s="75">
        <v>10.988</v>
      </c>
      <c r="Y97" s="75">
        <v>11.004</v>
      </c>
      <c r="Z97" s="75">
        <v>11.02</v>
      </c>
      <c r="AA97" s="75">
        <v>11.035</v>
      </c>
      <c r="AB97" s="75">
        <v>11.051</v>
      </c>
      <c r="AD97" s="74">
        <v>1323.5999999999899</v>
      </c>
      <c r="AE97" s="75">
        <v>6.9189999999999996</v>
      </c>
      <c r="AF97" s="75">
        <v>6.9290000000000012</v>
      </c>
      <c r="AG97" s="75">
        <v>6.9390000000000009</v>
      </c>
      <c r="AH97" s="75">
        <v>6.9490000000000007</v>
      </c>
      <c r="AI97" s="75">
        <v>6.9590000000000005</v>
      </c>
      <c r="AJ97" s="75">
        <v>6.9690000000000012</v>
      </c>
      <c r="AK97" s="75">
        <v>6.979000000000001</v>
      </c>
      <c r="AL97" s="75">
        <v>3.9890000000000012</v>
      </c>
      <c r="AM97" s="75">
        <v>6.9990000000000014</v>
      </c>
      <c r="AN97" s="75">
        <v>7.0080000000000009</v>
      </c>
      <c r="AP97" s="74">
        <v>2178.6</v>
      </c>
      <c r="AQ97" s="75">
        <v>17.805</v>
      </c>
      <c r="AR97" s="75">
        <v>17.848999999999997</v>
      </c>
      <c r="AS97" s="75">
        <v>17.892999999999997</v>
      </c>
      <c r="AT97" s="75">
        <v>17.936999999999998</v>
      </c>
      <c r="AU97" s="75">
        <v>17.979999999999997</v>
      </c>
      <c r="AV97" s="75">
        <v>18.023999999999997</v>
      </c>
      <c r="AW97" s="75">
        <v>18.067999999999998</v>
      </c>
      <c r="AX97" s="75">
        <v>18.111999999999998</v>
      </c>
      <c r="AY97" s="75">
        <v>18.155999999999995</v>
      </c>
      <c r="AZ97" s="75">
        <v>18.198999999999998</v>
      </c>
      <c r="BB97" s="74">
        <v>2154.5999999999899</v>
      </c>
      <c r="BC97" s="75">
        <v>3.8250000000000002</v>
      </c>
      <c r="BD97" s="75">
        <v>3.8360000000000003</v>
      </c>
      <c r="BE97" s="75">
        <v>3.847</v>
      </c>
      <c r="BF97" s="75">
        <v>3.8580000000000001</v>
      </c>
      <c r="BG97" s="75">
        <v>3.8690000000000002</v>
      </c>
      <c r="BH97" s="75">
        <v>3.8790000000000004</v>
      </c>
      <c r="BI97" s="75">
        <v>3.89</v>
      </c>
      <c r="BJ97" s="75">
        <v>3.9010000000000002</v>
      </c>
      <c r="BK97" s="75">
        <v>3.9119999999999999</v>
      </c>
      <c r="BL97" s="75">
        <v>3.923</v>
      </c>
      <c r="BN97" s="74">
        <v>1352.5999999999899</v>
      </c>
      <c r="BO97" s="75">
        <v>4.3239999999999998</v>
      </c>
      <c r="BP97" s="75">
        <v>4.333000000000002</v>
      </c>
      <c r="BQ97" s="75">
        <v>4.341000000000002</v>
      </c>
      <c r="BR97" s="75">
        <v>4.349000000000002</v>
      </c>
      <c r="BS97" s="75">
        <v>4.357000000000002</v>
      </c>
      <c r="BT97" s="75">
        <v>4.365000000000002</v>
      </c>
      <c r="BU97" s="75">
        <v>4.373000000000002</v>
      </c>
      <c r="BV97" s="75">
        <v>4.3810000000000011</v>
      </c>
      <c r="BW97" s="75">
        <v>4.3890000000000011</v>
      </c>
      <c r="BX97" s="75">
        <v>4.3970000000000011</v>
      </c>
      <c r="CX97" s="85">
        <v>799.5</v>
      </c>
      <c r="CY97" s="86">
        <v>5.4269999999999996</v>
      </c>
      <c r="CZ97" s="86">
        <v>5.4390000000000001</v>
      </c>
      <c r="DA97" s="86">
        <v>5.4509999999999996</v>
      </c>
      <c r="DB97" s="86">
        <v>5.4630000000000001</v>
      </c>
      <c r="DC97" s="86">
        <v>5.4749999999999996</v>
      </c>
      <c r="DD97" s="86">
        <v>5.4880000000000004</v>
      </c>
      <c r="DE97" s="86">
        <v>5.5</v>
      </c>
      <c r="DF97" s="86">
        <v>5.5119999999999996</v>
      </c>
      <c r="DG97" s="86">
        <v>5.524</v>
      </c>
      <c r="DH97" s="86">
        <v>5.5359999999999996</v>
      </c>
      <c r="DJ97" s="81">
        <v>794.5</v>
      </c>
      <c r="DK97" s="87">
        <v>1.6040000000000001</v>
      </c>
      <c r="DL97" s="87">
        <v>1.609</v>
      </c>
      <c r="DM97" s="87">
        <v>1.6140000000000001</v>
      </c>
      <c r="DN97" s="87">
        <v>1.619</v>
      </c>
      <c r="DO97" s="87">
        <v>1.6240000000000001</v>
      </c>
      <c r="DP97" s="87">
        <v>1.629</v>
      </c>
      <c r="DQ97" s="87">
        <v>1.635</v>
      </c>
      <c r="DR97" s="87">
        <v>1.64</v>
      </c>
      <c r="DS97" s="87">
        <v>1.645</v>
      </c>
      <c r="DT97" s="87">
        <v>1.65</v>
      </c>
      <c r="DV97" s="77">
        <v>1329.95</v>
      </c>
      <c r="DW97" s="77">
        <v>1.905</v>
      </c>
      <c r="DY97" s="77">
        <v>1315.95</v>
      </c>
      <c r="DZ97" s="77">
        <v>1.8029999999999999</v>
      </c>
      <c r="EB97" s="77">
        <v>2170.9499999999998</v>
      </c>
      <c r="EC97" s="75">
        <v>0.19299999999999998</v>
      </c>
      <c r="EE97" s="75">
        <v>2146.9499999999998</v>
      </c>
      <c r="EF97" s="88">
        <v>4.200000000000001E-2</v>
      </c>
      <c r="EH97" s="77">
        <v>1344.95</v>
      </c>
      <c r="EI97" s="75">
        <v>0.32600000000000007</v>
      </c>
      <c r="EJ97" s="75"/>
      <c r="EK97" s="75">
        <v>2171.94</v>
      </c>
      <c r="EL97" s="75">
        <v>0.92871999999999999</v>
      </c>
      <c r="EM97" s="75"/>
      <c r="EN97" s="75">
        <v>2149.94</v>
      </c>
      <c r="EO97" s="322">
        <v>0.71252000000000015</v>
      </c>
      <c r="EP97" s="75"/>
      <c r="EQ97" s="75">
        <v>1319.94</v>
      </c>
      <c r="ER97" s="75">
        <v>2224.9800000000027</v>
      </c>
      <c r="ES97" s="75"/>
      <c r="ET97" s="75">
        <v>1345.94</v>
      </c>
      <c r="EU97" s="100">
        <v>0.94000000000000061</v>
      </c>
      <c r="EV97" s="75">
        <f t="shared" si="4"/>
        <v>9.9999999999909051E-3</v>
      </c>
      <c r="EW97" s="75">
        <v>1335.94</v>
      </c>
      <c r="EX97" s="100">
        <v>8.4379999999999935</v>
      </c>
      <c r="EZ97" s="75">
        <v>330.95</v>
      </c>
      <c r="FA97" s="75">
        <v>70.930000000000007</v>
      </c>
      <c r="FB97" s="75">
        <v>64.7</v>
      </c>
      <c r="FD97" s="75">
        <v>100.95</v>
      </c>
      <c r="FE97" s="75">
        <v>14425</v>
      </c>
      <c r="FF97" s="75">
        <v>10925</v>
      </c>
      <c r="FH97" s="77">
        <v>10.44</v>
      </c>
      <c r="FI97" s="77">
        <v>1.1513007999999978</v>
      </c>
      <c r="FJ97" s="77">
        <v>4.7547639999999886E-3</v>
      </c>
      <c r="FL97" s="92">
        <v>779.95</v>
      </c>
      <c r="FM97" s="75">
        <v>0</v>
      </c>
      <c r="FN97" s="75">
        <v>0</v>
      </c>
      <c r="FP97" s="75">
        <v>38.17</v>
      </c>
      <c r="FQ97" s="75">
        <v>158.88999999999999</v>
      </c>
      <c r="FR97" s="75">
        <v>2842</v>
      </c>
      <c r="FS97" s="75">
        <v>38.159999999999997</v>
      </c>
      <c r="FT97" s="75">
        <v>490.27</v>
      </c>
      <c r="FU97" s="75">
        <v>8481</v>
      </c>
      <c r="FW97" s="75">
        <v>790.95</v>
      </c>
      <c r="FX97" s="89">
        <v>0.14299999999999999</v>
      </c>
      <c r="FY97" s="89"/>
      <c r="FZ97" s="90">
        <v>785.95</v>
      </c>
      <c r="GA97" s="91">
        <v>1.2E-2</v>
      </c>
      <c r="GB97" s="89"/>
      <c r="GC97" s="75">
        <v>7.94</v>
      </c>
      <c r="GD97" s="75">
        <v>0.03</v>
      </c>
      <c r="GE97" s="75">
        <v>5.6</v>
      </c>
      <c r="GF97" s="89"/>
      <c r="GG97" s="89"/>
    </row>
    <row r="98" spans="1:189" x14ac:dyDescent="0.25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R98" s="74">
        <v>1337.7</v>
      </c>
      <c r="S98" s="75">
        <v>11.067</v>
      </c>
      <c r="T98" s="75">
        <v>11.083</v>
      </c>
      <c r="U98" s="75">
        <v>11.098000000000001</v>
      </c>
      <c r="V98" s="75">
        <v>11.114000000000001</v>
      </c>
      <c r="W98" s="75">
        <v>11.13</v>
      </c>
      <c r="X98" s="75">
        <v>11.146000000000001</v>
      </c>
      <c r="Y98" s="75">
        <v>11.161</v>
      </c>
      <c r="Z98" s="75">
        <v>11.177</v>
      </c>
      <c r="AA98" s="75">
        <v>11.193</v>
      </c>
      <c r="AB98" s="75">
        <v>11.208</v>
      </c>
      <c r="AD98" s="74">
        <v>1323.69999999999</v>
      </c>
      <c r="AE98" s="75">
        <v>7.0179999999999998</v>
      </c>
      <c r="AF98" s="75">
        <v>7.0280000000000014</v>
      </c>
      <c r="AG98" s="75">
        <v>7.0380000000000011</v>
      </c>
      <c r="AH98" s="75">
        <v>7.0480000000000009</v>
      </c>
      <c r="AI98" s="75">
        <v>7.0580000000000007</v>
      </c>
      <c r="AJ98" s="75">
        <v>7.0680000000000014</v>
      </c>
      <c r="AK98" s="75">
        <v>7.0780000000000012</v>
      </c>
      <c r="AL98" s="75">
        <v>4.088000000000001</v>
      </c>
      <c r="AM98" s="75">
        <v>7.0970000000000013</v>
      </c>
      <c r="AN98" s="75">
        <v>7.1070000000000011</v>
      </c>
      <c r="AP98" s="74">
        <v>2178.6999999999998</v>
      </c>
      <c r="AQ98" s="75">
        <v>18.242999999999999</v>
      </c>
      <c r="AR98" s="75">
        <v>18.286999999999995</v>
      </c>
      <c r="AS98" s="75">
        <v>18.330999999999996</v>
      </c>
      <c r="AT98" s="75">
        <v>18.373999999999999</v>
      </c>
      <c r="AU98" s="75">
        <v>18.417999999999996</v>
      </c>
      <c r="AV98" s="75">
        <v>18.461999999999996</v>
      </c>
      <c r="AW98" s="75">
        <v>18.505999999999997</v>
      </c>
      <c r="AX98" s="75">
        <v>18.549999999999997</v>
      </c>
      <c r="AY98" s="75">
        <v>18.592999999999996</v>
      </c>
      <c r="AZ98" s="75">
        <v>18.636999999999997</v>
      </c>
      <c r="BB98" s="74">
        <v>2154.6999999999898</v>
      </c>
      <c r="BC98" s="75">
        <v>3.9340000000000002</v>
      </c>
      <c r="BD98" s="75">
        <v>3.9450000000000003</v>
      </c>
      <c r="BE98" s="75">
        <v>3.9550000000000001</v>
      </c>
      <c r="BF98" s="75">
        <v>3.9660000000000002</v>
      </c>
      <c r="BG98" s="75">
        <v>3.9770000000000003</v>
      </c>
      <c r="BH98" s="75">
        <v>3.9880000000000004</v>
      </c>
      <c r="BI98" s="75">
        <v>3.9990000000000001</v>
      </c>
      <c r="BJ98" s="75">
        <v>4.0100000000000007</v>
      </c>
      <c r="BK98" s="75">
        <v>4.0209999999999999</v>
      </c>
      <c r="BL98" s="75">
        <v>4.0309999999999997</v>
      </c>
      <c r="BN98" s="74">
        <v>1352.69999999999</v>
      </c>
      <c r="BO98" s="75">
        <v>4.4050000000000002</v>
      </c>
      <c r="BP98" s="75">
        <v>4.413000000000002</v>
      </c>
      <c r="BQ98" s="75">
        <v>4.4220000000000024</v>
      </c>
      <c r="BR98" s="75">
        <v>4.4300000000000024</v>
      </c>
      <c r="BS98" s="75">
        <v>4.4380000000000024</v>
      </c>
      <c r="BT98" s="75">
        <v>4.4460000000000024</v>
      </c>
      <c r="BU98" s="75">
        <v>4.4540000000000024</v>
      </c>
      <c r="BV98" s="75">
        <v>4.4620000000000015</v>
      </c>
      <c r="BW98" s="75">
        <v>4.4700000000000015</v>
      </c>
      <c r="BX98" s="75">
        <v>4.4780000000000015</v>
      </c>
      <c r="CX98" s="85">
        <v>799.6</v>
      </c>
      <c r="CY98" s="86">
        <v>5.548</v>
      </c>
      <c r="CZ98" s="86">
        <v>5.56</v>
      </c>
      <c r="DA98" s="86">
        <v>5.5720000000000001</v>
      </c>
      <c r="DB98" s="86">
        <v>5.585</v>
      </c>
      <c r="DC98" s="86">
        <v>5.5970000000000004</v>
      </c>
      <c r="DD98" s="86">
        <v>5.609</v>
      </c>
      <c r="DE98" s="86">
        <v>5.6210000000000004</v>
      </c>
      <c r="DF98" s="86">
        <v>5.6340000000000003</v>
      </c>
      <c r="DG98" s="86">
        <v>5.6459999999999999</v>
      </c>
      <c r="DH98" s="86">
        <v>5.6580000000000004</v>
      </c>
      <c r="DJ98" s="81">
        <v>794.6</v>
      </c>
      <c r="DK98" s="87">
        <v>1.655</v>
      </c>
      <c r="DL98" s="87">
        <v>1.661</v>
      </c>
      <c r="DM98" s="87">
        <v>1.6659999999999999</v>
      </c>
      <c r="DN98" s="87">
        <v>1.671</v>
      </c>
      <c r="DO98" s="87">
        <v>1.6759999999999999</v>
      </c>
      <c r="DP98" s="87">
        <v>1.6819999999999999</v>
      </c>
      <c r="DQ98" s="87">
        <v>1.6870000000000001</v>
      </c>
      <c r="DR98" s="87">
        <v>1.6919999999999999</v>
      </c>
      <c r="DS98" s="87">
        <v>1.6970000000000001</v>
      </c>
      <c r="DT98" s="87">
        <v>1.7030000000000001</v>
      </c>
      <c r="DV98" s="77">
        <v>1329.96</v>
      </c>
      <c r="DW98" s="77">
        <v>1.911</v>
      </c>
      <c r="DY98" s="77">
        <v>1315.96</v>
      </c>
      <c r="DZ98" s="77">
        <v>1.8069999999999993</v>
      </c>
      <c r="EB98" s="77">
        <v>2170.96</v>
      </c>
      <c r="EC98" s="75">
        <v>0.19499999999999998</v>
      </c>
      <c r="EE98" s="75">
        <v>2146.96</v>
      </c>
      <c r="EF98" s="88">
        <v>4.200000000000001E-2</v>
      </c>
      <c r="EH98" s="77">
        <v>1344.96</v>
      </c>
      <c r="EI98" s="75">
        <v>0.32800000000000007</v>
      </c>
      <c r="EJ98" s="75"/>
      <c r="EK98" s="75">
        <v>2171.9499999999998</v>
      </c>
      <c r="EL98" s="75">
        <v>0.93859999999999999</v>
      </c>
      <c r="EM98" s="75"/>
      <c r="EN98" s="75">
        <v>2149.9499999999998</v>
      </c>
      <c r="EO98" s="322">
        <v>0.72010000000000018</v>
      </c>
      <c r="EP98" s="75"/>
      <c r="EQ98" s="75">
        <v>1319.95</v>
      </c>
      <c r="ER98" s="75">
        <v>2248.6500000000028</v>
      </c>
      <c r="ES98" s="75"/>
      <c r="ET98" s="75">
        <v>1345.95</v>
      </c>
      <c r="EU98" s="100">
        <v>0.95000000000000062</v>
      </c>
      <c r="EV98" s="75">
        <f t="shared" si="4"/>
        <v>9.9999999999909051E-3</v>
      </c>
      <c r="EW98" s="75">
        <v>1335.95</v>
      </c>
      <c r="EX98" s="100">
        <v>8.451499999999994</v>
      </c>
      <c r="EZ98" s="75">
        <v>330.96</v>
      </c>
      <c r="FA98" s="75">
        <v>70.960000000000008</v>
      </c>
      <c r="FB98" s="75">
        <v>65.399999999999991</v>
      </c>
      <c r="FD98" s="75">
        <v>100.96</v>
      </c>
      <c r="FE98" s="75">
        <v>14490</v>
      </c>
      <c r="FF98" s="75">
        <v>11040</v>
      </c>
      <c r="FH98" s="77">
        <v>10.45</v>
      </c>
      <c r="FI98" s="77">
        <v>1.1677739999999976</v>
      </c>
      <c r="FJ98" s="77">
        <v>4.8385949999999889E-3</v>
      </c>
      <c r="FL98" s="92">
        <v>779.96</v>
      </c>
      <c r="FM98" s="75">
        <v>0</v>
      </c>
      <c r="FN98" s="75">
        <v>0</v>
      </c>
      <c r="FP98" s="75">
        <v>38.18</v>
      </c>
      <c r="FQ98" s="75">
        <v>159.16999999999999</v>
      </c>
      <c r="FR98" s="75">
        <v>2846</v>
      </c>
      <c r="FS98" s="75">
        <v>38.17</v>
      </c>
      <c r="FT98" s="75">
        <v>491.05</v>
      </c>
      <c r="FU98" s="75">
        <v>8492</v>
      </c>
      <c r="FW98" s="75">
        <v>790.96</v>
      </c>
      <c r="FX98" s="89">
        <v>0.14499999999999999</v>
      </c>
      <c r="FY98" s="89"/>
      <c r="FZ98" s="90">
        <v>785.96</v>
      </c>
      <c r="GA98" s="91">
        <v>1.2E-2</v>
      </c>
      <c r="GB98" s="89"/>
      <c r="GC98" s="75">
        <v>7.95</v>
      </c>
      <c r="GD98" s="75">
        <v>0.03</v>
      </c>
      <c r="GE98" s="75">
        <v>5.63</v>
      </c>
      <c r="GF98" s="89"/>
      <c r="GG98" s="89"/>
    </row>
    <row r="99" spans="1:189" x14ac:dyDescent="0.25">
      <c r="A99" s="132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R99" s="74">
        <v>1337.8</v>
      </c>
      <c r="S99" s="75">
        <v>11.224</v>
      </c>
      <c r="T99" s="75">
        <v>11.24</v>
      </c>
      <c r="U99" s="75">
        <v>11.256</v>
      </c>
      <c r="V99" s="75">
        <v>11.271000000000001</v>
      </c>
      <c r="W99" s="75">
        <v>11.287000000000001</v>
      </c>
      <c r="X99" s="75">
        <v>11.303000000000001</v>
      </c>
      <c r="Y99" s="75">
        <v>11.319000000000001</v>
      </c>
      <c r="Z99" s="75">
        <v>11.334</v>
      </c>
      <c r="AA99" s="75">
        <v>11.35</v>
      </c>
      <c r="AB99" s="75">
        <v>11.366</v>
      </c>
      <c r="AD99" s="74">
        <v>1323.79999999999</v>
      </c>
      <c r="AE99" s="75">
        <v>7.117</v>
      </c>
      <c r="AF99" s="75">
        <v>7.1270000000000016</v>
      </c>
      <c r="AG99" s="75">
        <v>7.1370000000000013</v>
      </c>
      <c r="AH99" s="75">
        <v>7.1470000000000011</v>
      </c>
      <c r="AI99" s="75">
        <v>7.1570000000000009</v>
      </c>
      <c r="AJ99" s="75">
        <v>7.1670000000000016</v>
      </c>
      <c r="AK99" s="75">
        <v>7.1770000000000014</v>
      </c>
      <c r="AL99" s="75">
        <v>4.1860000000000008</v>
      </c>
      <c r="AM99" s="75">
        <v>7.1960000000000015</v>
      </c>
      <c r="AN99" s="75">
        <v>7.2060000000000013</v>
      </c>
      <c r="AP99" s="74">
        <v>2178.8000000000002</v>
      </c>
      <c r="AQ99" s="75">
        <v>18.681000000000001</v>
      </c>
      <c r="AR99" s="75">
        <v>18.724999999999994</v>
      </c>
      <c r="AS99" s="75">
        <v>18.767999999999997</v>
      </c>
      <c r="AT99" s="75">
        <v>18.811999999999998</v>
      </c>
      <c r="AU99" s="75">
        <v>18.855999999999995</v>
      </c>
      <c r="AV99" s="75">
        <v>18.899999999999995</v>
      </c>
      <c r="AW99" s="75">
        <v>18.943999999999996</v>
      </c>
      <c r="AX99" s="75">
        <v>18.986999999999998</v>
      </c>
      <c r="AY99" s="75">
        <v>19.030999999999995</v>
      </c>
      <c r="AZ99" s="75">
        <v>19.074999999999996</v>
      </c>
      <c r="BB99" s="74">
        <v>2154.7999999999902</v>
      </c>
      <c r="BC99" s="75">
        <v>4.0419999999999998</v>
      </c>
      <c r="BD99" s="75">
        <v>4.0529999999999999</v>
      </c>
      <c r="BE99" s="75">
        <v>4.0640000000000001</v>
      </c>
      <c r="BF99" s="75">
        <v>4.0750000000000002</v>
      </c>
      <c r="BG99" s="75">
        <v>4.0860000000000003</v>
      </c>
      <c r="BH99" s="75">
        <v>4.0970000000000004</v>
      </c>
      <c r="BI99" s="75">
        <v>4.1080000000000005</v>
      </c>
      <c r="BJ99" s="75">
        <v>4.1180000000000003</v>
      </c>
      <c r="BK99" s="75">
        <v>4.1289999999999996</v>
      </c>
      <c r="BL99" s="75">
        <v>4.1399999999999997</v>
      </c>
      <c r="BN99" s="74">
        <v>1352.79999999999</v>
      </c>
      <c r="BO99" s="75">
        <v>4.4859999999999998</v>
      </c>
      <c r="BP99" s="75">
        <v>4.4940000000000024</v>
      </c>
      <c r="BQ99" s="75">
        <v>4.5020000000000024</v>
      </c>
      <c r="BR99" s="75">
        <v>4.5110000000000028</v>
      </c>
      <c r="BS99" s="75">
        <v>4.5190000000000028</v>
      </c>
      <c r="BT99" s="75">
        <v>4.5270000000000028</v>
      </c>
      <c r="BU99" s="75">
        <v>4.5350000000000028</v>
      </c>
      <c r="BV99" s="75">
        <v>4.5430000000000019</v>
      </c>
      <c r="BW99" s="75">
        <v>4.5510000000000019</v>
      </c>
      <c r="BX99" s="75">
        <v>4.5590000000000019</v>
      </c>
      <c r="CX99" s="85">
        <v>799.7</v>
      </c>
      <c r="CY99" s="86">
        <v>5.67</v>
      </c>
      <c r="CZ99" s="86">
        <v>5.6829999999999998</v>
      </c>
      <c r="DA99" s="86">
        <v>5.6950000000000003</v>
      </c>
      <c r="DB99" s="86">
        <v>5.7069999999999999</v>
      </c>
      <c r="DC99" s="86">
        <v>5.72</v>
      </c>
      <c r="DD99" s="86">
        <v>5.7320000000000002</v>
      </c>
      <c r="DE99" s="86">
        <v>5.7450000000000001</v>
      </c>
      <c r="DF99" s="86">
        <v>5.7569999999999997</v>
      </c>
      <c r="DG99" s="86">
        <v>5.7690000000000001</v>
      </c>
      <c r="DH99" s="86">
        <v>5.782</v>
      </c>
      <c r="DJ99" s="81">
        <v>794.7</v>
      </c>
      <c r="DK99" s="87">
        <v>1.708</v>
      </c>
      <c r="DL99" s="87">
        <v>1.7130000000000001</v>
      </c>
      <c r="DM99" s="87">
        <v>1.7190000000000001</v>
      </c>
      <c r="DN99" s="87">
        <v>1.724</v>
      </c>
      <c r="DO99" s="87">
        <v>1.7290000000000001</v>
      </c>
      <c r="DP99" s="87">
        <v>1.7350000000000001</v>
      </c>
      <c r="DQ99" s="87">
        <v>1.74</v>
      </c>
      <c r="DR99" s="87">
        <v>1.746</v>
      </c>
      <c r="DS99" s="87">
        <v>1.7509999999999999</v>
      </c>
      <c r="DT99" s="87">
        <v>1.756</v>
      </c>
      <c r="DV99" s="77">
        <v>1329.97</v>
      </c>
      <c r="DW99" s="77">
        <v>1.9179999999999999</v>
      </c>
      <c r="DY99" s="77">
        <v>1315.97</v>
      </c>
      <c r="DZ99" s="77">
        <v>1.8119999999999994</v>
      </c>
      <c r="EB99" s="77">
        <v>2170.9699999999998</v>
      </c>
      <c r="EC99" s="75">
        <v>0.19699999999999998</v>
      </c>
      <c r="EE99" s="75">
        <v>2146.9699999999998</v>
      </c>
      <c r="EF99" s="88">
        <v>4.200000000000001E-2</v>
      </c>
      <c r="EH99" s="77">
        <v>1344.97</v>
      </c>
      <c r="EI99" s="75">
        <v>0.33000000000000007</v>
      </c>
      <c r="EJ99" s="75"/>
      <c r="EK99" s="75">
        <v>2171.96</v>
      </c>
      <c r="EL99" s="75">
        <v>0.94847999999999999</v>
      </c>
      <c r="EM99" s="75"/>
      <c r="EN99" s="75">
        <v>2149.96</v>
      </c>
      <c r="EO99" s="322">
        <v>0.72768000000000022</v>
      </c>
      <c r="EP99" s="75"/>
      <c r="EQ99" s="75">
        <v>1319.96</v>
      </c>
      <c r="ER99" s="75">
        <v>2272.3200000000029</v>
      </c>
      <c r="ES99" s="75"/>
      <c r="ET99" s="75">
        <v>1345.96</v>
      </c>
      <c r="EU99" s="100">
        <v>0.96000000000000063</v>
      </c>
      <c r="EV99" s="75">
        <f t="shared" si="4"/>
        <v>9.9999999999909051E-3</v>
      </c>
      <c r="EW99" s="75">
        <v>1335.96</v>
      </c>
      <c r="EX99" s="100">
        <v>8.4649999999999945</v>
      </c>
      <c r="EZ99" s="75">
        <v>330.97</v>
      </c>
      <c r="FA99" s="75">
        <v>70.98</v>
      </c>
      <c r="FB99" s="75">
        <v>66.099999999999994</v>
      </c>
      <c r="FD99" s="75">
        <v>100.97</v>
      </c>
      <c r="FE99" s="75">
        <v>14555</v>
      </c>
      <c r="FF99" s="75">
        <v>11155</v>
      </c>
      <c r="FH99" s="77">
        <v>10.46</v>
      </c>
      <c r="FI99" s="77">
        <v>1.1842471999999977</v>
      </c>
      <c r="FJ99" s="77">
        <v>4.9224259999999893E-3</v>
      </c>
      <c r="FL99" s="92">
        <v>779.97</v>
      </c>
      <c r="FM99" s="75">
        <v>0</v>
      </c>
      <c r="FN99" s="75">
        <v>0</v>
      </c>
      <c r="FP99" s="75">
        <v>38.19</v>
      </c>
      <c r="FQ99" s="75">
        <v>159.44</v>
      </c>
      <c r="FR99" s="75">
        <v>2850</v>
      </c>
      <c r="FS99" s="75">
        <v>38.18</v>
      </c>
      <c r="FT99" s="75">
        <v>491.84</v>
      </c>
      <c r="FU99" s="75">
        <v>8503</v>
      </c>
      <c r="FW99" s="75">
        <v>790.97</v>
      </c>
      <c r="FX99" s="89">
        <v>0.14599999999999999</v>
      </c>
      <c r="FY99" s="89"/>
      <c r="FZ99" s="90">
        <v>785.97</v>
      </c>
      <c r="GA99" s="91">
        <v>1.2999999999999999E-2</v>
      </c>
      <c r="GB99" s="89"/>
      <c r="GC99" s="75">
        <v>7.96</v>
      </c>
      <c r="GD99" s="75">
        <v>0.03</v>
      </c>
      <c r="GE99" s="75">
        <v>5.67</v>
      </c>
      <c r="GF99" s="89"/>
      <c r="GG99" s="89"/>
    </row>
    <row r="100" spans="1:189" x14ac:dyDescent="0.25">
      <c r="A100" s="132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R100" s="74">
        <v>1337.9</v>
      </c>
      <c r="S100" s="75">
        <v>11.382</v>
      </c>
      <c r="T100" s="75">
        <v>11.397</v>
      </c>
      <c r="U100" s="75">
        <v>11.413</v>
      </c>
      <c r="V100" s="75">
        <v>11.429</v>
      </c>
      <c r="W100" s="75">
        <v>11.444000000000001</v>
      </c>
      <c r="X100" s="75">
        <v>11.46</v>
      </c>
      <c r="Y100" s="75">
        <v>11.476000000000001</v>
      </c>
      <c r="Z100" s="75">
        <v>11.492000000000001</v>
      </c>
      <c r="AA100" s="75">
        <v>11.507</v>
      </c>
      <c r="AB100" s="75">
        <v>11.523</v>
      </c>
      <c r="AD100" s="74">
        <v>1323.8999999999901</v>
      </c>
      <c r="AE100" s="75">
        <v>7.2160000000000002</v>
      </c>
      <c r="AF100" s="75">
        <v>7.2260000000000018</v>
      </c>
      <c r="AG100" s="75">
        <v>7.2360000000000015</v>
      </c>
      <c r="AH100" s="75">
        <v>7.2460000000000013</v>
      </c>
      <c r="AI100" s="75">
        <v>7.2560000000000011</v>
      </c>
      <c r="AJ100" s="75">
        <v>7.2660000000000018</v>
      </c>
      <c r="AK100" s="75">
        <v>7.2750000000000012</v>
      </c>
      <c r="AL100" s="75">
        <v>4.285000000000001</v>
      </c>
      <c r="AM100" s="75">
        <v>7.2950000000000017</v>
      </c>
      <c r="AN100" s="75">
        <v>7.3050000000000015</v>
      </c>
      <c r="AP100" s="74">
        <v>2178.9</v>
      </c>
      <c r="AQ100" s="75">
        <v>19.119</v>
      </c>
      <c r="AR100" s="75">
        <v>19.161999999999995</v>
      </c>
      <c r="AS100" s="75">
        <v>19.205999999999996</v>
      </c>
      <c r="AT100" s="75">
        <v>19.249999999999996</v>
      </c>
      <c r="AU100" s="75">
        <v>19.293999999999993</v>
      </c>
      <c r="AV100" s="75">
        <v>19.337999999999994</v>
      </c>
      <c r="AW100" s="75">
        <v>19.380999999999997</v>
      </c>
      <c r="AX100" s="75">
        <v>19.424999999999997</v>
      </c>
      <c r="AY100" s="75">
        <v>19.468999999999994</v>
      </c>
      <c r="AZ100" s="75">
        <v>19.512999999999995</v>
      </c>
      <c r="BB100" s="74">
        <v>2154.8999999999901</v>
      </c>
      <c r="BC100" s="75">
        <v>4.1509999999999998</v>
      </c>
      <c r="BD100" s="75">
        <v>4.1619999999999999</v>
      </c>
      <c r="BE100" s="75">
        <v>4.173</v>
      </c>
      <c r="BF100" s="75">
        <v>4.1840000000000002</v>
      </c>
      <c r="BG100" s="75">
        <v>4.194</v>
      </c>
      <c r="BH100" s="75">
        <v>4.2050000000000001</v>
      </c>
      <c r="BI100" s="75">
        <v>4.2160000000000002</v>
      </c>
      <c r="BJ100" s="75">
        <v>4.2270000000000003</v>
      </c>
      <c r="BK100" s="75">
        <v>4.2379999999999995</v>
      </c>
      <c r="BL100" s="75">
        <v>4.2489999999999997</v>
      </c>
      <c r="BN100" s="74">
        <v>1352.8999999999901</v>
      </c>
      <c r="BO100" s="75">
        <v>4.5670000000000002</v>
      </c>
      <c r="BP100" s="75">
        <v>4.5750000000000028</v>
      </c>
      <c r="BQ100" s="75">
        <v>4.5830000000000028</v>
      </c>
      <c r="BR100" s="75">
        <v>4.5910000000000029</v>
      </c>
      <c r="BS100" s="75">
        <v>4.6000000000000032</v>
      </c>
      <c r="BT100" s="75">
        <v>4.6080000000000032</v>
      </c>
      <c r="BU100" s="75">
        <v>4.6160000000000032</v>
      </c>
      <c r="BV100" s="75">
        <v>4.6240000000000023</v>
      </c>
      <c r="BW100" s="75">
        <v>4.6320000000000023</v>
      </c>
      <c r="BX100" s="75">
        <v>4.6400000000000023</v>
      </c>
      <c r="CX100" s="85">
        <v>799.8</v>
      </c>
      <c r="CY100" s="86">
        <v>5.7939999999999996</v>
      </c>
      <c r="CZ100" s="86">
        <v>5.8070000000000004</v>
      </c>
      <c r="DA100" s="86">
        <v>5.819</v>
      </c>
      <c r="DB100" s="86">
        <v>5.8319999999999999</v>
      </c>
      <c r="DC100" s="86">
        <v>5.8449999999999998</v>
      </c>
      <c r="DD100" s="86">
        <v>5.8570000000000002</v>
      </c>
      <c r="DE100" s="86">
        <v>5.87</v>
      </c>
      <c r="DF100" s="86">
        <v>5.8819999999999997</v>
      </c>
      <c r="DG100" s="86">
        <v>5.8949999999999996</v>
      </c>
      <c r="DH100" s="86">
        <v>5.9080000000000004</v>
      </c>
      <c r="DJ100" s="81">
        <v>794.8</v>
      </c>
      <c r="DK100" s="87">
        <v>1.762</v>
      </c>
      <c r="DL100" s="87">
        <v>1.7669999999999999</v>
      </c>
      <c r="DM100" s="87">
        <v>1.7729999999999999</v>
      </c>
      <c r="DN100" s="87">
        <v>1.778</v>
      </c>
      <c r="DO100" s="87">
        <v>1.784</v>
      </c>
      <c r="DP100" s="87">
        <v>1.7889999999999999</v>
      </c>
      <c r="DQ100" s="87">
        <v>1.7949999999999999</v>
      </c>
      <c r="DR100" s="87">
        <v>1.8</v>
      </c>
      <c r="DS100" s="87">
        <v>1.806</v>
      </c>
      <c r="DT100" s="87">
        <v>1.8109999999999999</v>
      </c>
      <c r="DV100" s="77">
        <v>1329.98</v>
      </c>
      <c r="DW100" s="77">
        <v>1.925</v>
      </c>
      <c r="DY100" s="77">
        <v>1315.98</v>
      </c>
      <c r="DZ100" s="77">
        <v>1.8159999999999994</v>
      </c>
      <c r="EB100" s="77">
        <v>2170.98</v>
      </c>
      <c r="EC100" s="75">
        <v>0.19899999999999998</v>
      </c>
      <c r="EE100" s="75">
        <v>2146.98</v>
      </c>
      <c r="EF100" s="88">
        <v>4.300000000000001E-2</v>
      </c>
      <c r="EH100" s="77">
        <v>1344.98</v>
      </c>
      <c r="EI100" s="75">
        <v>0.33300000000000007</v>
      </c>
      <c r="EJ100" s="75"/>
      <c r="EK100" s="75">
        <v>2171.9699999999998</v>
      </c>
      <c r="EL100" s="75">
        <v>0.95835999999999999</v>
      </c>
      <c r="EM100" s="75"/>
      <c r="EN100" s="75">
        <v>2149.9699999999998</v>
      </c>
      <c r="EO100" s="322">
        <v>0.73526000000000025</v>
      </c>
      <c r="EP100" s="75"/>
      <c r="EQ100" s="75">
        <v>1319.97</v>
      </c>
      <c r="ER100" s="75">
        <v>2295.990000000003</v>
      </c>
      <c r="ES100" s="75"/>
      <c r="ET100" s="75">
        <v>1345.97</v>
      </c>
      <c r="EU100" s="100">
        <v>0.97000000000000064</v>
      </c>
      <c r="EV100" s="75">
        <f t="shared" si="4"/>
        <v>9.9999999999909051E-3</v>
      </c>
      <c r="EW100" s="75">
        <v>1335.97</v>
      </c>
      <c r="EX100" s="100">
        <v>8.478499999999995</v>
      </c>
      <c r="EZ100" s="75">
        <v>330.98</v>
      </c>
      <c r="FA100" s="75">
        <v>71.010000000000005</v>
      </c>
      <c r="FB100" s="75">
        <v>66.699999999999989</v>
      </c>
      <c r="FD100" s="75">
        <v>100.98</v>
      </c>
      <c r="FE100" s="75">
        <v>14620</v>
      </c>
      <c r="FF100" s="75">
        <v>11270</v>
      </c>
      <c r="FH100" s="77">
        <v>10.47</v>
      </c>
      <c r="FI100" s="77">
        <v>1.2007203999999978</v>
      </c>
      <c r="FJ100" s="77">
        <v>5.0062569999999888E-3</v>
      </c>
      <c r="FL100" s="92">
        <v>779.98</v>
      </c>
      <c r="FM100" s="75">
        <v>0</v>
      </c>
      <c r="FN100" s="75">
        <v>0</v>
      </c>
      <c r="FP100" s="75">
        <v>38.200000000000003</v>
      </c>
      <c r="FQ100" s="75">
        <v>159.72</v>
      </c>
      <c r="FR100" s="75">
        <v>2854</v>
      </c>
      <c r="FS100" s="75">
        <v>38.19</v>
      </c>
      <c r="FT100" s="75">
        <v>492.63</v>
      </c>
      <c r="FU100" s="75">
        <v>8514</v>
      </c>
      <c r="FW100" s="75">
        <v>790.98</v>
      </c>
      <c r="FX100" s="89">
        <v>0.14799999999999999</v>
      </c>
      <c r="FY100" s="89"/>
      <c r="FZ100" s="90">
        <v>785.98</v>
      </c>
      <c r="GA100" s="91">
        <v>1.2999999999999999E-2</v>
      </c>
      <c r="GB100" s="89"/>
      <c r="GC100" s="75">
        <v>7.97</v>
      </c>
      <c r="GD100" s="75">
        <v>0.03</v>
      </c>
      <c r="GE100" s="75">
        <v>5.7</v>
      </c>
      <c r="GF100" s="89"/>
      <c r="GG100" s="89"/>
    </row>
    <row r="101" spans="1:189" x14ac:dyDescent="0.25">
      <c r="A101" s="132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CX101" s="85">
        <v>799.9</v>
      </c>
      <c r="CY101" s="86">
        <v>5.92</v>
      </c>
      <c r="CZ101" s="86">
        <v>5.9329999999999998</v>
      </c>
      <c r="DA101" s="86">
        <v>5.9459999999999997</v>
      </c>
      <c r="DB101" s="86">
        <v>5.9580000000000002</v>
      </c>
      <c r="DC101" s="86">
        <v>5.9710000000000001</v>
      </c>
      <c r="DD101" s="86">
        <v>5.984</v>
      </c>
      <c r="DE101" s="86">
        <v>5.9969999999999999</v>
      </c>
      <c r="DF101" s="86">
        <v>6.0090000000000003</v>
      </c>
      <c r="DG101" s="86">
        <v>6.0220000000000002</v>
      </c>
      <c r="DH101" s="86">
        <v>6.0350000000000001</v>
      </c>
      <c r="DJ101" s="81">
        <v>794.9</v>
      </c>
      <c r="DK101" s="87">
        <v>1.8169999999999999</v>
      </c>
      <c r="DL101" s="87">
        <v>1.8220000000000001</v>
      </c>
      <c r="DM101" s="87">
        <v>1.8280000000000001</v>
      </c>
      <c r="DN101" s="87">
        <v>1.833</v>
      </c>
      <c r="DO101" s="87">
        <v>1.839</v>
      </c>
      <c r="DP101" s="87">
        <v>1.845</v>
      </c>
      <c r="DQ101" s="87">
        <v>1.85</v>
      </c>
      <c r="DR101" s="87">
        <v>1.8560000000000001</v>
      </c>
      <c r="DS101" s="87">
        <v>1.8620000000000001</v>
      </c>
      <c r="DT101" s="87">
        <v>1.867</v>
      </c>
      <c r="DV101" s="77">
        <v>1329.99</v>
      </c>
      <c r="DW101" s="77">
        <v>1.931</v>
      </c>
      <c r="DY101" s="77">
        <v>1315.99</v>
      </c>
      <c r="DZ101" s="77">
        <v>1.8209999999999993</v>
      </c>
      <c r="EB101" s="77">
        <v>2170.9899999999998</v>
      </c>
      <c r="EC101" s="75">
        <v>0.20099999999999998</v>
      </c>
      <c r="EE101" s="75">
        <v>2146.9899999999998</v>
      </c>
      <c r="EF101" s="88">
        <v>4.300000000000001E-2</v>
      </c>
      <c r="EH101" s="77">
        <v>1344.99</v>
      </c>
      <c r="EI101" s="75">
        <v>0.33500000000000002</v>
      </c>
      <c r="EJ101" s="75"/>
      <c r="EK101" s="75">
        <v>2171.98</v>
      </c>
      <c r="EL101" s="75">
        <v>0.96823999999999999</v>
      </c>
      <c r="EM101" s="75"/>
      <c r="EN101" s="75">
        <v>2149.98</v>
      </c>
      <c r="EO101" s="322">
        <v>0.74284000000000028</v>
      </c>
      <c r="EP101" s="75"/>
      <c r="EQ101" s="75">
        <v>1319.98</v>
      </c>
      <c r="ER101" s="75">
        <v>2319.660000000003</v>
      </c>
      <c r="ES101" s="75"/>
      <c r="ET101" s="75">
        <v>1345.98</v>
      </c>
      <c r="EU101" s="100">
        <v>0.98000000000000065</v>
      </c>
      <c r="EV101" s="75">
        <f t="shared" si="4"/>
        <v>9.9999999999909051E-3</v>
      </c>
      <c r="EW101" s="75">
        <v>1335.98</v>
      </c>
      <c r="EX101" s="100">
        <v>8.4919999999999956</v>
      </c>
      <c r="EZ101" s="75">
        <v>330.99</v>
      </c>
      <c r="FA101" s="75">
        <v>71.03</v>
      </c>
      <c r="FB101" s="75">
        <v>67.399999999999991</v>
      </c>
      <c r="FD101" s="75">
        <v>100.99</v>
      </c>
      <c r="FE101" s="75">
        <v>14685</v>
      </c>
      <c r="FF101" s="75">
        <v>11385</v>
      </c>
      <c r="FH101" s="77">
        <v>10.48</v>
      </c>
      <c r="FI101" s="77">
        <v>1.2171935999999977</v>
      </c>
      <c r="FJ101" s="77">
        <v>5.0900879999999891E-3</v>
      </c>
      <c r="FL101" s="92">
        <v>779.99</v>
      </c>
      <c r="FM101" s="75">
        <v>0</v>
      </c>
      <c r="FN101" s="75">
        <v>0</v>
      </c>
      <c r="FP101" s="75">
        <v>38.21</v>
      </c>
      <c r="FQ101" s="75">
        <v>160</v>
      </c>
      <c r="FR101" s="75">
        <v>2858</v>
      </c>
      <c r="FS101" s="75">
        <v>38.200000000000003</v>
      </c>
      <c r="FT101" s="75">
        <v>493.41</v>
      </c>
      <c r="FU101" s="75">
        <v>8526</v>
      </c>
      <c r="FW101" s="75">
        <v>790.99</v>
      </c>
      <c r="FX101" s="89">
        <v>0.15</v>
      </c>
      <c r="FY101" s="89"/>
      <c r="FZ101" s="90">
        <v>785.99</v>
      </c>
      <c r="GA101" s="91">
        <v>1.2999999999999999E-2</v>
      </c>
      <c r="GB101" s="89"/>
      <c r="GC101" s="75">
        <v>7.98</v>
      </c>
      <c r="GD101" s="75">
        <v>0.03</v>
      </c>
      <c r="GE101" s="75">
        <v>5.73</v>
      </c>
      <c r="GF101" s="89"/>
      <c r="GG101" s="89"/>
    </row>
    <row r="102" spans="1:189" x14ac:dyDescent="0.25">
      <c r="A102" s="132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R102" s="74">
        <v>1338</v>
      </c>
      <c r="S102" s="75">
        <v>11.539</v>
      </c>
      <c r="T102" s="75">
        <v>11.555999999999999</v>
      </c>
      <c r="U102" s="75">
        <v>11.573</v>
      </c>
      <c r="V102" s="75">
        <v>11.590999999999999</v>
      </c>
      <c r="W102" s="75">
        <v>11.608000000000001</v>
      </c>
      <c r="X102" s="75">
        <v>11.625</v>
      </c>
      <c r="Y102" s="75">
        <v>11.643000000000001</v>
      </c>
      <c r="Z102" s="75">
        <v>11.66</v>
      </c>
      <c r="AA102" s="75">
        <v>11.677</v>
      </c>
      <c r="AB102" s="75">
        <v>11.695</v>
      </c>
      <c r="AD102" s="74">
        <v>1323.99999999999</v>
      </c>
      <c r="AE102" s="75">
        <v>7.3150000000000004</v>
      </c>
      <c r="AF102" s="75">
        <v>7.327</v>
      </c>
      <c r="AG102" s="75">
        <v>7.3380000000000001</v>
      </c>
      <c r="AH102" s="75">
        <v>7.35</v>
      </c>
      <c r="AI102" s="75">
        <v>7.3609999999999998</v>
      </c>
      <c r="AJ102" s="75">
        <v>7.3730000000000002</v>
      </c>
      <c r="AK102" s="75">
        <v>7.3849999999999998</v>
      </c>
      <c r="AL102" s="75">
        <v>7.3959999999999999</v>
      </c>
      <c r="AM102" s="75">
        <v>7.4080000000000004</v>
      </c>
      <c r="AN102" s="75">
        <v>7.4189999999999996</v>
      </c>
      <c r="AP102" s="74">
        <v>2179</v>
      </c>
      <c r="AQ102" s="75">
        <v>19.556999999999999</v>
      </c>
      <c r="AR102" s="75">
        <v>19.603999999999999</v>
      </c>
      <c r="AS102" s="75">
        <v>19.652000000000001</v>
      </c>
      <c r="AT102" s="75">
        <v>19.7</v>
      </c>
      <c r="AU102" s="75">
        <v>19.748000000000001</v>
      </c>
      <c r="AV102" s="75">
        <v>19.795000000000002</v>
      </c>
      <c r="AW102" s="75">
        <v>19.843</v>
      </c>
      <c r="AX102" s="75">
        <v>19.890999999999998</v>
      </c>
      <c r="AY102" s="75">
        <v>19.939</v>
      </c>
      <c r="AZ102" s="75">
        <v>19.986000000000001</v>
      </c>
      <c r="BB102" s="74">
        <v>2154.99999999999</v>
      </c>
      <c r="BC102" s="75">
        <v>4.26</v>
      </c>
      <c r="BD102" s="75">
        <v>4.2720000000000002</v>
      </c>
      <c r="BE102" s="75">
        <v>4.2850000000000001</v>
      </c>
      <c r="BF102" s="75">
        <v>4.298</v>
      </c>
      <c r="BG102" s="75">
        <v>4.3109999999999999</v>
      </c>
      <c r="BH102" s="75">
        <v>4.3230000000000004</v>
      </c>
      <c r="BI102" s="75">
        <v>4.3360000000000003</v>
      </c>
      <c r="BJ102" s="75">
        <v>4.3490000000000002</v>
      </c>
      <c r="BK102" s="75">
        <v>4.3620000000000001</v>
      </c>
      <c r="BL102" s="75">
        <v>4.3739999999999997</v>
      </c>
      <c r="BN102" s="74">
        <v>1352.99999999999</v>
      </c>
      <c r="BO102" s="75">
        <v>4.6479999999999997</v>
      </c>
      <c r="BP102" s="75">
        <v>4.657</v>
      </c>
      <c r="BQ102" s="75">
        <v>4.6660000000000004</v>
      </c>
      <c r="BR102" s="75">
        <v>4.6740000000000004</v>
      </c>
      <c r="BS102" s="75">
        <v>4.6829999999999998</v>
      </c>
      <c r="BT102" s="75">
        <v>4.6920000000000002</v>
      </c>
      <c r="BU102" s="75">
        <v>4.7009999999999996</v>
      </c>
      <c r="BV102" s="75">
        <v>4.71</v>
      </c>
      <c r="BW102" s="75">
        <v>4.718</v>
      </c>
      <c r="BX102" s="75">
        <v>4.7270000000000003</v>
      </c>
      <c r="CX102" s="85">
        <v>800</v>
      </c>
      <c r="CY102" s="86">
        <v>6.048</v>
      </c>
      <c r="CZ102" s="86">
        <v>6.0609999999999999</v>
      </c>
      <c r="DA102" s="86">
        <v>6.0730000000000004</v>
      </c>
      <c r="DB102" s="86">
        <v>6.0860000000000003</v>
      </c>
      <c r="DC102" s="86">
        <v>6.0990000000000002</v>
      </c>
      <c r="DD102" s="86">
        <v>6.1120000000000001</v>
      </c>
      <c r="DE102" s="86">
        <v>6.125</v>
      </c>
      <c r="DF102" s="86">
        <v>6.1379999999999999</v>
      </c>
      <c r="DG102" s="86">
        <v>6.1509999999999998</v>
      </c>
      <c r="DH102" s="86">
        <v>6.1639999999999997</v>
      </c>
      <c r="DJ102" s="81">
        <v>795</v>
      </c>
      <c r="DK102" s="87">
        <v>1.873</v>
      </c>
      <c r="DL102" s="87">
        <v>1.8779999999999999</v>
      </c>
      <c r="DM102" s="87">
        <v>1.8839999999999999</v>
      </c>
      <c r="DN102" s="87">
        <v>1.89</v>
      </c>
      <c r="DO102" s="87">
        <v>1.8959999999999999</v>
      </c>
      <c r="DP102" s="87">
        <v>1.901</v>
      </c>
      <c r="DQ102" s="87">
        <v>1.907</v>
      </c>
      <c r="DR102" s="87">
        <v>1.913</v>
      </c>
      <c r="DS102" s="87">
        <v>1.919</v>
      </c>
      <c r="DT102" s="87">
        <v>1.9239999999999999</v>
      </c>
      <c r="DV102" s="77">
        <v>1330</v>
      </c>
      <c r="DW102" s="77">
        <v>1.9379999999999999</v>
      </c>
      <c r="DY102" s="77">
        <v>1316</v>
      </c>
      <c r="DZ102" s="77">
        <v>1.825</v>
      </c>
      <c r="EB102" s="77">
        <v>2171</v>
      </c>
      <c r="EC102" s="75">
        <v>0.20300000000000001</v>
      </c>
      <c r="EE102" s="75">
        <v>2147</v>
      </c>
      <c r="EF102" s="88">
        <v>4.2999999999999997E-2</v>
      </c>
      <c r="EH102" s="77">
        <v>1345</v>
      </c>
      <c r="EI102" s="75">
        <v>0.33800000000000002</v>
      </c>
      <c r="EJ102" s="75"/>
      <c r="EK102" s="75">
        <v>2171.9899999999998</v>
      </c>
      <c r="EL102" s="75">
        <v>0.97811999999999999</v>
      </c>
      <c r="EM102" s="75"/>
      <c r="EN102" s="75">
        <v>2149.9899999999998</v>
      </c>
      <c r="EO102" s="322">
        <v>0.75042000000000031</v>
      </c>
      <c r="EP102" s="75"/>
      <c r="EQ102" s="75">
        <v>1319.99</v>
      </c>
      <c r="ER102" s="75">
        <v>2343.3300000000031</v>
      </c>
      <c r="ES102" s="75"/>
      <c r="ET102" s="75">
        <v>1345.99</v>
      </c>
      <c r="EU102" s="100">
        <v>0.99000000000000066</v>
      </c>
      <c r="EV102" s="75">
        <f t="shared" si="4"/>
        <v>9.9999999999909051E-3</v>
      </c>
      <c r="EW102" s="75">
        <v>1335.99</v>
      </c>
      <c r="EX102" s="100">
        <v>8.5054999999999961</v>
      </c>
      <c r="EZ102" s="75">
        <v>331</v>
      </c>
      <c r="FA102" s="75">
        <v>71.06</v>
      </c>
      <c r="FB102" s="75">
        <v>68.099999999999994</v>
      </c>
      <c r="FD102" s="75">
        <v>101</v>
      </c>
      <c r="FE102" s="75">
        <v>14750</v>
      </c>
      <c r="FF102" s="75">
        <v>11500</v>
      </c>
      <c r="FH102" s="77">
        <v>10.49</v>
      </c>
      <c r="FI102" s="77">
        <v>1.2336667999999977</v>
      </c>
      <c r="FJ102" s="77">
        <v>5.1739189999999886E-3</v>
      </c>
      <c r="FL102" s="92">
        <v>780</v>
      </c>
      <c r="FM102" s="75">
        <v>0</v>
      </c>
      <c r="FN102" s="75">
        <v>0</v>
      </c>
      <c r="FP102" s="75">
        <v>38.22</v>
      </c>
      <c r="FQ102" s="75">
        <v>160.28</v>
      </c>
      <c r="FR102" s="75">
        <v>2862</v>
      </c>
      <c r="FS102" s="75">
        <v>38.21</v>
      </c>
      <c r="FT102" s="75">
        <v>494.2</v>
      </c>
      <c r="FU102" s="75">
        <v>8535</v>
      </c>
      <c r="FW102" s="75">
        <v>791</v>
      </c>
      <c r="FX102" s="89">
        <v>0.152</v>
      </c>
      <c r="FY102" s="89"/>
      <c r="FZ102" s="90">
        <v>786</v>
      </c>
      <c r="GA102" s="91">
        <v>1.2999999999999999E-2</v>
      </c>
      <c r="GB102" s="89"/>
      <c r="GC102" s="75">
        <v>7.99</v>
      </c>
      <c r="GD102" s="75">
        <v>0.03</v>
      </c>
      <c r="GE102" s="75">
        <v>5.77</v>
      </c>
      <c r="GF102" s="89"/>
      <c r="GG102" s="89"/>
    </row>
    <row r="103" spans="1:189" x14ac:dyDescent="0.25">
      <c r="A103" s="132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R103" s="74">
        <v>1338.1</v>
      </c>
      <c r="S103" s="75">
        <v>11.712</v>
      </c>
      <c r="T103" s="75">
        <v>11.728999999999999</v>
      </c>
      <c r="U103" s="75">
        <v>11.746</v>
      </c>
      <c r="V103" s="75">
        <v>11.763999999999999</v>
      </c>
      <c r="W103" s="75">
        <v>11.781000000000001</v>
      </c>
      <c r="X103" s="75">
        <v>11.798</v>
      </c>
      <c r="Y103" s="75">
        <v>11.816000000000001</v>
      </c>
      <c r="Z103" s="75">
        <v>11.833</v>
      </c>
      <c r="AA103" s="75">
        <v>11.85</v>
      </c>
      <c r="AB103" s="75">
        <v>11.867000000000001</v>
      </c>
      <c r="AD103" s="74">
        <v>1324.0999999999899</v>
      </c>
      <c r="AE103" s="75">
        <v>7.431</v>
      </c>
      <c r="AF103" s="75">
        <v>7.4420000000000002</v>
      </c>
      <c r="AG103" s="75">
        <v>7.4539999999999997</v>
      </c>
      <c r="AH103" s="75">
        <v>7.4659999999999993</v>
      </c>
      <c r="AI103" s="75">
        <v>7.4769999999999994</v>
      </c>
      <c r="AJ103" s="75">
        <v>7.4889999999999999</v>
      </c>
      <c r="AK103" s="75">
        <v>7.5</v>
      </c>
      <c r="AL103" s="75">
        <v>7.5119999999999996</v>
      </c>
      <c r="AM103" s="75">
        <v>7.524</v>
      </c>
      <c r="AN103" s="75">
        <v>7.5349999999999993</v>
      </c>
      <c r="AP103" s="74">
        <v>2179.1</v>
      </c>
      <c r="AQ103" s="75">
        <v>20.033999999999999</v>
      </c>
      <c r="AR103" s="75">
        <v>20.082000000000001</v>
      </c>
      <c r="AS103" s="75">
        <v>20.130000000000003</v>
      </c>
      <c r="AT103" s="75">
        <v>20.178000000000001</v>
      </c>
      <c r="AU103" s="75">
        <v>20.225000000000001</v>
      </c>
      <c r="AV103" s="75">
        <v>20.273000000000003</v>
      </c>
      <c r="AW103" s="75">
        <v>20.321000000000002</v>
      </c>
      <c r="AX103" s="75">
        <v>20.369</v>
      </c>
      <c r="AY103" s="75">
        <v>20.416</v>
      </c>
      <c r="AZ103" s="75">
        <v>20.464000000000002</v>
      </c>
      <c r="BB103" s="74">
        <v>2155.0999999999899</v>
      </c>
      <c r="BC103" s="75">
        <v>4.3869999999999996</v>
      </c>
      <c r="BD103" s="75">
        <v>4.4000000000000004</v>
      </c>
      <c r="BE103" s="75">
        <v>4.4119999999999999</v>
      </c>
      <c r="BF103" s="75">
        <v>4.4249999999999998</v>
      </c>
      <c r="BG103" s="75">
        <v>4.4379999999999997</v>
      </c>
      <c r="BH103" s="75">
        <v>4.4510000000000005</v>
      </c>
      <c r="BI103" s="75">
        <v>4.4630000000000001</v>
      </c>
      <c r="BJ103" s="75">
        <v>4.476</v>
      </c>
      <c r="BK103" s="75">
        <v>4.4889999999999999</v>
      </c>
      <c r="BL103" s="75">
        <v>4.5019999999999998</v>
      </c>
      <c r="BN103" s="74">
        <v>1353.0999999999899</v>
      </c>
      <c r="BO103" s="75">
        <v>4.7359999999999998</v>
      </c>
      <c r="BP103" s="75">
        <v>4.7450000000000001</v>
      </c>
      <c r="BQ103" s="75">
        <v>4.7540000000000004</v>
      </c>
      <c r="BR103" s="75">
        <v>4.7620000000000005</v>
      </c>
      <c r="BS103" s="75">
        <v>4.7709999999999999</v>
      </c>
      <c r="BT103" s="75">
        <v>4.78</v>
      </c>
      <c r="BU103" s="75">
        <v>4.7889999999999997</v>
      </c>
      <c r="BV103" s="75">
        <v>4.798</v>
      </c>
      <c r="BW103" s="75">
        <v>4.806</v>
      </c>
      <c r="BX103" s="75">
        <v>4.8150000000000004</v>
      </c>
      <c r="CX103" s="85">
        <v>800.1</v>
      </c>
      <c r="CY103" s="86">
        <v>6.1769999999999996</v>
      </c>
      <c r="CZ103" s="86">
        <v>6.19</v>
      </c>
      <c r="DA103" s="86">
        <v>6.2030000000000003</v>
      </c>
      <c r="DB103" s="86">
        <v>6.2160000000000002</v>
      </c>
      <c r="DC103" s="86">
        <v>6.2290000000000001</v>
      </c>
      <c r="DD103" s="86">
        <v>6.242</v>
      </c>
      <c r="DE103" s="86">
        <v>6.2549999999999999</v>
      </c>
      <c r="DF103" s="86">
        <v>6.2690000000000001</v>
      </c>
      <c r="DG103" s="86">
        <v>6.282</v>
      </c>
      <c r="DH103" s="86">
        <v>6.2949999999999999</v>
      </c>
      <c r="DJ103" s="81">
        <v>795.1</v>
      </c>
      <c r="DK103" s="87">
        <v>1.93</v>
      </c>
      <c r="DL103" s="87">
        <v>1.9359999999999999</v>
      </c>
      <c r="DM103" s="87">
        <v>1.9419999999999999</v>
      </c>
      <c r="DN103" s="87">
        <v>1.9470000000000001</v>
      </c>
      <c r="DO103" s="87">
        <v>1.9530000000000001</v>
      </c>
      <c r="DP103" s="87">
        <v>1.9590000000000001</v>
      </c>
      <c r="DQ103" s="87">
        <v>1.9650000000000001</v>
      </c>
      <c r="DR103" s="87">
        <v>1.9710000000000001</v>
      </c>
      <c r="DS103" s="87">
        <v>1.9770000000000001</v>
      </c>
      <c r="DT103" s="87">
        <v>1.9830000000000001</v>
      </c>
      <c r="DV103" s="77">
        <v>1330.01</v>
      </c>
      <c r="DW103" s="77">
        <v>1.946</v>
      </c>
      <c r="DY103" s="77">
        <v>1316.01</v>
      </c>
      <c r="DZ103" s="77">
        <v>1.83</v>
      </c>
      <c r="EB103" s="77">
        <v>2171.0100000000002</v>
      </c>
      <c r="EC103" s="75">
        <v>0.20899999999999999</v>
      </c>
      <c r="EE103" s="75">
        <v>2147.0100000000002</v>
      </c>
      <c r="EF103" s="88">
        <v>4.4999999999999998E-2</v>
      </c>
      <c r="EH103" s="77">
        <v>1345.01</v>
      </c>
      <c r="EI103" s="75">
        <v>0.34100000000000003</v>
      </c>
      <c r="EJ103" s="75"/>
      <c r="EK103" s="75">
        <v>2172</v>
      </c>
      <c r="EL103" s="75">
        <v>0.98799999999999999</v>
      </c>
      <c r="EM103" s="75"/>
      <c r="EN103" s="75">
        <v>2150</v>
      </c>
      <c r="EO103" s="322">
        <v>0.75800000000000001</v>
      </c>
      <c r="EP103" s="75"/>
      <c r="EQ103" s="75">
        <v>1320</v>
      </c>
      <c r="ER103" s="75">
        <v>2367</v>
      </c>
      <c r="ES103" s="75"/>
      <c r="ET103" s="75">
        <v>1346</v>
      </c>
      <c r="EU103" s="100">
        <v>1</v>
      </c>
      <c r="EV103" s="75">
        <f t="shared" si="4"/>
        <v>9.9999999999909051E-3</v>
      </c>
      <c r="EW103" s="75">
        <v>1336</v>
      </c>
      <c r="EX103" s="100">
        <v>8.5190000000000001</v>
      </c>
      <c r="EZ103" s="75">
        <v>331.01</v>
      </c>
      <c r="FA103" s="75">
        <v>71.08</v>
      </c>
      <c r="FB103" s="75">
        <v>68.8</v>
      </c>
      <c r="FD103" s="75">
        <v>101.01</v>
      </c>
      <c r="FE103" s="75">
        <v>14897.5</v>
      </c>
      <c r="FF103" s="75">
        <v>23106.25</v>
      </c>
      <c r="FH103" s="77">
        <v>10.5</v>
      </c>
      <c r="FI103" s="77">
        <v>1.25014</v>
      </c>
      <c r="FJ103" s="77">
        <v>5.2577500000000003E-3</v>
      </c>
      <c r="FL103" s="92">
        <v>780.01</v>
      </c>
      <c r="FM103" s="75">
        <v>0</v>
      </c>
      <c r="FN103" s="75">
        <v>0</v>
      </c>
      <c r="FP103" s="75">
        <v>38.229999999999997</v>
      </c>
      <c r="FQ103" s="75">
        <v>160.57</v>
      </c>
      <c r="FR103" s="75">
        <v>2865</v>
      </c>
      <c r="FS103" s="75">
        <v>38.22</v>
      </c>
      <c r="FT103" s="75">
        <v>495</v>
      </c>
      <c r="FU103" s="75">
        <v>8546</v>
      </c>
      <c r="FW103" s="75">
        <v>791.01</v>
      </c>
      <c r="FX103" s="89">
        <v>0.154</v>
      </c>
      <c r="FY103" s="89"/>
      <c r="FZ103" s="90">
        <v>786.01</v>
      </c>
      <c r="GA103" s="91">
        <v>1.2999999999999999E-2</v>
      </c>
      <c r="GB103" s="89"/>
      <c r="GC103" s="75">
        <v>8</v>
      </c>
      <c r="GD103" s="75">
        <v>0.03</v>
      </c>
      <c r="GE103" s="75">
        <v>5.8</v>
      </c>
      <c r="GF103" s="89"/>
      <c r="GG103" s="89"/>
    </row>
    <row r="104" spans="1:189" x14ac:dyDescent="0.25">
      <c r="A104" s="132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R104" s="74">
        <v>1338.2</v>
      </c>
      <c r="S104" s="75">
        <v>11.885</v>
      </c>
      <c r="T104" s="75">
        <v>11.901999999999999</v>
      </c>
      <c r="U104" s="75">
        <v>11.919</v>
      </c>
      <c r="V104" s="75">
        <v>11.936999999999999</v>
      </c>
      <c r="W104" s="75">
        <v>11.954000000000001</v>
      </c>
      <c r="X104" s="75">
        <v>11.971</v>
      </c>
      <c r="Y104" s="75">
        <v>11.989000000000001</v>
      </c>
      <c r="Z104" s="75">
        <v>12.006</v>
      </c>
      <c r="AA104" s="75">
        <v>12.023</v>
      </c>
      <c r="AB104" s="75">
        <v>12.04</v>
      </c>
      <c r="AD104" s="74">
        <v>1324.19999999999</v>
      </c>
      <c r="AE104" s="75">
        <v>7.5469999999999997</v>
      </c>
      <c r="AF104" s="75">
        <v>7.5579999999999998</v>
      </c>
      <c r="AG104" s="75">
        <v>7.5699999999999994</v>
      </c>
      <c r="AH104" s="75">
        <v>7.581999999999999</v>
      </c>
      <c r="AI104" s="75">
        <v>7.5929999999999991</v>
      </c>
      <c r="AJ104" s="75">
        <v>7.6049999999999995</v>
      </c>
      <c r="AK104" s="75">
        <v>7.6159999999999997</v>
      </c>
      <c r="AL104" s="75">
        <v>7.6279999999999992</v>
      </c>
      <c r="AM104" s="75">
        <v>7.64</v>
      </c>
      <c r="AN104" s="75">
        <v>7.6509999999999989</v>
      </c>
      <c r="AP104" s="74">
        <v>2179.1999999999998</v>
      </c>
      <c r="AQ104" s="75">
        <v>20.512</v>
      </c>
      <c r="AR104" s="75">
        <v>20.560000000000002</v>
      </c>
      <c r="AS104" s="75">
        <v>20.607000000000003</v>
      </c>
      <c r="AT104" s="75">
        <v>20.655000000000001</v>
      </c>
      <c r="AU104" s="75">
        <v>20.703000000000003</v>
      </c>
      <c r="AV104" s="75">
        <v>20.751000000000005</v>
      </c>
      <c r="AW104" s="75">
        <v>20.799000000000003</v>
      </c>
      <c r="AX104" s="75">
        <v>20.846</v>
      </c>
      <c r="AY104" s="75">
        <v>20.894000000000002</v>
      </c>
      <c r="AZ104" s="75">
        <v>20.942000000000004</v>
      </c>
      <c r="BB104" s="74">
        <v>2155.1999999999898</v>
      </c>
      <c r="BC104" s="75">
        <v>4.5140000000000002</v>
      </c>
      <c r="BD104" s="75">
        <v>4.5270000000000001</v>
      </c>
      <c r="BE104" s="75">
        <v>4.54</v>
      </c>
      <c r="BF104" s="75">
        <v>4.5529999999999999</v>
      </c>
      <c r="BG104" s="75">
        <v>4.5649999999999995</v>
      </c>
      <c r="BH104" s="75">
        <v>4.5780000000000003</v>
      </c>
      <c r="BI104" s="75">
        <v>4.5910000000000002</v>
      </c>
      <c r="BJ104" s="75">
        <v>4.6040000000000001</v>
      </c>
      <c r="BK104" s="75">
        <v>4.6159999999999997</v>
      </c>
      <c r="BL104" s="75">
        <v>4.6289999999999996</v>
      </c>
      <c r="BN104" s="74">
        <v>1353.19999999999</v>
      </c>
      <c r="BO104" s="75">
        <v>4.8239999999999998</v>
      </c>
      <c r="BP104" s="75">
        <v>4.8330000000000002</v>
      </c>
      <c r="BQ104" s="75">
        <v>4.8420000000000005</v>
      </c>
      <c r="BR104" s="75">
        <v>4.8500000000000005</v>
      </c>
      <c r="BS104" s="75">
        <v>4.859</v>
      </c>
      <c r="BT104" s="75">
        <v>4.8680000000000003</v>
      </c>
      <c r="BU104" s="75">
        <v>4.8769999999999998</v>
      </c>
      <c r="BV104" s="75">
        <v>4.8860000000000001</v>
      </c>
      <c r="BW104" s="75">
        <v>4.8940000000000001</v>
      </c>
      <c r="BX104" s="75">
        <v>4.9030000000000005</v>
      </c>
      <c r="CX104" s="85">
        <v>800.2</v>
      </c>
      <c r="CY104" s="86">
        <v>6.3079999999999998</v>
      </c>
      <c r="CZ104" s="86">
        <v>6.3209999999999997</v>
      </c>
      <c r="DA104" s="86">
        <v>6.3339999999999996</v>
      </c>
      <c r="DB104" s="86">
        <v>6.3479999999999999</v>
      </c>
      <c r="DC104" s="86">
        <v>6.3609999999999998</v>
      </c>
      <c r="DD104" s="86">
        <v>6.3739999999999997</v>
      </c>
      <c r="DE104" s="86">
        <v>6.3869999999999996</v>
      </c>
      <c r="DF104" s="86">
        <v>6.4009999999999998</v>
      </c>
      <c r="DG104" s="86">
        <v>6.4139999999999997</v>
      </c>
      <c r="DH104" s="86">
        <v>6.4269999999999996</v>
      </c>
      <c r="DJ104" s="81">
        <v>795.2</v>
      </c>
      <c r="DK104" s="87">
        <v>1.988</v>
      </c>
      <c r="DL104" s="87">
        <v>1.994</v>
      </c>
      <c r="DM104" s="87">
        <v>2</v>
      </c>
      <c r="DN104" s="87">
        <v>2.0059999999999998</v>
      </c>
      <c r="DO104" s="87">
        <v>2.012</v>
      </c>
      <c r="DP104" s="87">
        <v>2.0179999999999998</v>
      </c>
      <c r="DQ104" s="87">
        <v>2.024</v>
      </c>
      <c r="DR104" s="87">
        <v>2.0299999999999998</v>
      </c>
      <c r="DS104" s="87">
        <v>2.036</v>
      </c>
      <c r="DT104" s="87">
        <v>2.0419999999999998</v>
      </c>
      <c r="DV104" s="77">
        <v>1330.02</v>
      </c>
      <c r="DW104" s="77">
        <v>1.954</v>
      </c>
      <c r="DY104" s="77">
        <v>1316.02</v>
      </c>
      <c r="DZ104" s="77">
        <v>1.835</v>
      </c>
      <c r="EB104" s="77">
        <v>2171.02</v>
      </c>
      <c r="EC104" s="75">
        <v>0.215</v>
      </c>
      <c r="EE104" s="75">
        <v>2147.02</v>
      </c>
      <c r="EF104" s="88">
        <v>4.5999999999999999E-2</v>
      </c>
      <c r="EH104" s="77">
        <v>1345.02</v>
      </c>
      <c r="EI104" s="75">
        <v>0.34399999999999997</v>
      </c>
      <c r="EJ104" s="75"/>
      <c r="EK104" s="75">
        <v>2172.0100000000002</v>
      </c>
      <c r="EL104" s="75">
        <v>0.99575000000000002</v>
      </c>
      <c r="EM104" s="75"/>
      <c r="EN104" s="75">
        <v>2150.0100000000002</v>
      </c>
      <c r="EO104" s="322">
        <v>0.76105999999999996</v>
      </c>
      <c r="EP104" s="75"/>
      <c r="EQ104" s="75">
        <v>1320.01</v>
      </c>
      <c r="ER104" s="75">
        <v>2390.66</v>
      </c>
      <c r="ES104" s="75"/>
      <c r="ET104" s="75">
        <v>1346.01</v>
      </c>
      <c r="EU104" s="100">
        <v>1.00203</v>
      </c>
      <c r="EV104" s="75">
        <f t="shared" si="4"/>
        <v>9.9999999999909051E-3</v>
      </c>
      <c r="EW104" s="75">
        <v>1336.01</v>
      </c>
      <c r="EX104" s="100">
        <v>8.5334699999999994</v>
      </c>
      <c r="EZ104" s="75">
        <v>331.02</v>
      </c>
      <c r="FA104" s="75">
        <v>71.099999999999994</v>
      </c>
      <c r="FB104" s="75">
        <v>69.599999999999994</v>
      </c>
      <c r="FD104" s="75">
        <v>101.02</v>
      </c>
      <c r="FE104" s="75">
        <v>15045</v>
      </c>
      <c r="FF104" s="75">
        <v>23212.5</v>
      </c>
      <c r="FH104" s="77">
        <v>10.51</v>
      </c>
      <c r="FI104" s="77">
        <v>1.2869699999999999</v>
      </c>
      <c r="FJ104" s="77">
        <v>5.4748389999999996E-3</v>
      </c>
      <c r="FL104" s="92">
        <v>780.02</v>
      </c>
      <c r="FM104" s="75">
        <v>0</v>
      </c>
      <c r="FN104" s="75">
        <v>0</v>
      </c>
      <c r="FP104" s="75">
        <v>38.24</v>
      </c>
      <c r="FQ104" s="75">
        <v>160.86000000000001</v>
      </c>
      <c r="FR104" s="75">
        <v>2869</v>
      </c>
      <c r="FS104" s="75">
        <v>38.229999999999997</v>
      </c>
      <c r="FT104" s="75">
        <v>495.8</v>
      </c>
      <c r="FU104" s="75">
        <v>8558</v>
      </c>
      <c r="FW104" s="75">
        <v>791.02</v>
      </c>
      <c r="FX104" s="89">
        <v>0.156</v>
      </c>
      <c r="FY104" s="89"/>
      <c r="FZ104" s="90">
        <v>786.02</v>
      </c>
      <c r="GA104" s="91">
        <v>1.4E-2</v>
      </c>
      <c r="GB104" s="89"/>
      <c r="GC104" s="75">
        <v>8.01</v>
      </c>
      <c r="GD104" s="75">
        <v>0.03</v>
      </c>
      <c r="GE104" s="75">
        <v>5.96</v>
      </c>
      <c r="GF104" s="89"/>
      <c r="GG104" s="89"/>
    </row>
    <row r="105" spans="1:189" x14ac:dyDescent="0.25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R105" s="74">
        <v>1338.3</v>
      </c>
      <c r="S105" s="75">
        <v>12.058</v>
      </c>
      <c r="T105" s="75">
        <v>12.074999999999999</v>
      </c>
      <c r="U105" s="75">
        <v>12.092000000000001</v>
      </c>
      <c r="V105" s="75">
        <v>12.11</v>
      </c>
      <c r="W105" s="75">
        <v>12.127000000000001</v>
      </c>
      <c r="X105" s="75">
        <v>12.144</v>
      </c>
      <c r="Y105" s="75">
        <v>12.161</v>
      </c>
      <c r="Z105" s="75">
        <v>12.179</v>
      </c>
      <c r="AA105" s="75">
        <v>12.196</v>
      </c>
      <c r="AB105" s="75">
        <v>12.212999999999999</v>
      </c>
      <c r="AD105" s="74">
        <v>1324.29999999999</v>
      </c>
      <c r="AE105" s="75">
        <v>7.6630000000000003</v>
      </c>
      <c r="AF105" s="75">
        <v>7.6739999999999995</v>
      </c>
      <c r="AG105" s="75">
        <v>7.6859999999999991</v>
      </c>
      <c r="AH105" s="75">
        <v>7.6969999999999992</v>
      </c>
      <c r="AI105" s="75">
        <v>7.7089999999999987</v>
      </c>
      <c r="AJ105" s="75">
        <v>7.7209999999999992</v>
      </c>
      <c r="AK105" s="75">
        <v>7.7319999999999993</v>
      </c>
      <c r="AL105" s="75">
        <v>7.7439999999999989</v>
      </c>
      <c r="AM105" s="75">
        <v>7.7549999999999999</v>
      </c>
      <c r="AN105" s="75">
        <v>7.7669999999999986</v>
      </c>
      <c r="AP105" s="74">
        <v>2179.3000000000002</v>
      </c>
      <c r="AQ105" s="75">
        <v>20.99</v>
      </c>
      <c r="AR105" s="75">
        <v>21.037000000000003</v>
      </c>
      <c r="AS105" s="75">
        <v>21.085000000000004</v>
      </c>
      <c r="AT105" s="75">
        <v>21.133000000000003</v>
      </c>
      <c r="AU105" s="75">
        <v>21.181000000000004</v>
      </c>
      <c r="AV105" s="75">
        <v>21.228000000000005</v>
      </c>
      <c r="AW105" s="75">
        <v>21.276000000000003</v>
      </c>
      <c r="AX105" s="75">
        <v>21.324000000000002</v>
      </c>
      <c r="AY105" s="75">
        <v>21.372000000000003</v>
      </c>
      <c r="AZ105" s="75">
        <v>21.420000000000005</v>
      </c>
      <c r="BB105" s="74">
        <v>2155.2999999999902</v>
      </c>
      <c r="BC105" s="75">
        <v>4.6420000000000003</v>
      </c>
      <c r="BD105" s="75">
        <v>4.6550000000000002</v>
      </c>
      <c r="BE105" s="75">
        <v>4.6669999999999998</v>
      </c>
      <c r="BF105" s="75">
        <v>4.68</v>
      </c>
      <c r="BG105" s="75">
        <v>4.6929999999999996</v>
      </c>
      <c r="BH105" s="75">
        <v>4.7060000000000004</v>
      </c>
      <c r="BI105" s="75">
        <v>4.718</v>
      </c>
      <c r="BJ105" s="75">
        <v>4.7309999999999999</v>
      </c>
      <c r="BK105" s="75">
        <v>4.7439999999999998</v>
      </c>
      <c r="BL105" s="75">
        <v>4.7559999999999993</v>
      </c>
      <c r="BN105" s="74">
        <v>1353.29999999999</v>
      </c>
      <c r="BO105" s="75">
        <v>4.9119999999999999</v>
      </c>
      <c r="BP105" s="75">
        <v>4.9210000000000003</v>
      </c>
      <c r="BQ105" s="75">
        <v>4.9300000000000006</v>
      </c>
      <c r="BR105" s="75">
        <v>4.9380000000000006</v>
      </c>
      <c r="BS105" s="75">
        <v>4.9470000000000001</v>
      </c>
      <c r="BT105" s="75">
        <v>4.9560000000000004</v>
      </c>
      <c r="BU105" s="75">
        <v>4.9649999999999999</v>
      </c>
      <c r="BV105" s="75">
        <v>4.9740000000000002</v>
      </c>
      <c r="BW105" s="75">
        <v>4.9820000000000002</v>
      </c>
      <c r="BX105" s="75">
        <v>4.9910000000000005</v>
      </c>
      <c r="CX105" s="85">
        <v>800.3</v>
      </c>
      <c r="CY105" s="86">
        <v>6.4409999999999998</v>
      </c>
      <c r="CZ105" s="86">
        <v>6.4539999999999997</v>
      </c>
      <c r="DA105" s="86">
        <v>6.468</v>
      </c>
      <c r="DB105" s="86">
        <v>6.4809999999999999</v>
      </c>
      <c r="DC105" s="86">
        <v>6.4939999999999998</v>
      </c>
      <c r="DD105" s="86">
        <v>6.508</v>
      </c>
      <c r="DE105" s="86">
        <v>6.5209999999999999</v>
      </c>
      <c r="DF105" s="86">
        <v>6.5350000000000001</v>
      </c>
      <c r="DG105" s="86">
        <v>6.548</v>
      </c>
      <c r="DH105" s="86">
        <v>6.5620000000000003</v>
      </c>
      <c r="DJ105" s="81">
        <v>795.3</v>
      </c>
      <c r="DK105" s="87">
        <v>2.048</v>
      </c>
      <c r="DL105" s="87">
        <v>2.0539999999999998</v>
      </c>
      <c r="DM105" s="87">
        <v>2.06</v>
      </c>
      <c r="DN105" s="87">
        <v>2.0659999999999998</v>
      </c>
      <c r="DO105" s="87">
        <v>2.0720000000000001</v>
      </c>
      <c r="DP105" s="87">
        <v>2.0779999999999998</v>
      </c>
      <c r="DQ105" s="87">
        <v>2.0840000000000001</v>
      </c>
      <c r="DR105" s="87">
        <v>2.09</v>
      </c>
      <c r="DS105" s="87">
        <v>2.0960000000000001</v>
      </c>
      <c r="DT105" s="87">
        <v>2.1030000000000002</v>
      </c>
      <c r="DV105" s="77">
        <v>1330.03</v>
      </c>
      <c r="DW105" s="77">
        <v>1.962</v>
      </c>
      <c r="DY105" s="77">
        <v>1316.03</v>
      </c>
      <c r="DZ105" s="77">
        <v>1.84</v>
      </c>
      <c r="EB105" s="77">
        <v>2171.0300000000002</v>
      </c>
      <c r="EC105" s="75">
        <v>0.221</v>
      </c>
      <c r="EE105" s="75">
        <v>2147.0300000000002</v>
      </c>
      <c r="EF105" s="88">
        <v>4.7E-2</v>
      </c>
      <c r="EH105" s="77">
        <v>1345.03</v>
      </c>
      <c r="EI105" s="75">
        <v>0.34699999999999998</v>
      </c>
      <c r="EJ105" s="75"/>
      <c r="EK105" s="75">
        <v>2172.02</v>
      </c>
      <c r="EL105" s="75">
        <v>1.0035000000000001</v>
      </c>
      <c r="EM105" s="75"/>
      <c r="EN105" s="75">
        <v>2150.02</v>
      </c>
      <c r="EO105" s="322">
        <v>0.76411999999999991</v>
      </c>
      <c r="EP105" s="75"/>
      <c r="EQ105" s="75">
        <v>1320.02</v>
      </c>
      <c r="ER105" s="75">
        <v>2414.3199999999997</v>
      </c>
      <c r="ES105" s="75"/>
      <c r="ET105" s="75">
        <v>1346.02</v>
      </c>
      <c r="EU105" s="100">
        <v>1.00406</v>
      </c>
      <c r="EV105" s="75">
        <f t="shared" si="4"/>
        <v>9.9999999999909051E-3</v>
      </c>
      <c r="EW105" s="75">
        <v>1336.02</v>
      </c>
      <c r="EX105" s="100">
        <v>8.5479399999999988</v>
      </c>
      <c r="EZ105" s="75">
        <v>331.03</v>
      </c>
      <c r="FA105" s="75">
        <v>71.12</v>
      </c>
      <c r="FB105" s="75">
        <v>70.3</v>
      </c>
      <c r="FD105" s="75">
        <v>101.03</v>
      </c>
      <c r="FE105" s="75">
        <v>15192.5</v>
      </c>
      <c r="FF105" s="75">
        <v>23318.75</v>
      </c>
      <c r="FH105" s="77">
        <v>10.52</v>
      </c>
      <c r="FI105" s="77">
        <v>1.3237999999999999</v>
      </c>
      <c r="FJ105" s="77">
        <v>5.6919279999999989E-3</v>
      </c>
      <c r="FL105" s="92">
        <v>780.03</v>
      </c>
      <c r="FM105" s="75">
        <v>0</v>
      </c>
      <c r="FN105" s="75">
        <v>0</v>
      </c>
      <c r="FP105" s="75">
        <v>38.25</v>
      </c>
      <c r="FQ105" s="75">
        <v>161.13999999999999</v>
      </c>
      <c r="FR105" s="75">
        <v>2873</v>
      </c>
      <c r="FS105" s="75">
        <v>38.24</v>
      </c>
      <c r="FT105" s="75">
        <v>496.6</v>
      </c>
      <c r="FU105" s="75">
        <v>8569</v>
      </c>
      <c r="FW105" s="75">
        <v>791.03</v>
      </c>
      <c r="FX105" s="89">
        <v>0.158</v>
      </c>
      <c r="FY105" s="89"/>
      <c r="FZ105" s="90">
        <v>786.03</v>
      </c>
      <c r="GA105" s="91">
        <v>1.4E-2</v>
      </c>
      <c r="GB105" s="89"/>
      <c r="GC105" s="75">
        <v>8.02</v>
      </c>
      <c r="GD105" s="75">
        <v>0.03</v>
      </c>
      <c r="GE105" s="75">
        <v>6.11</v>
      </c>
      <c r="GF105" s="89"/>
      <c r="GG105" s="89"/>
    </row>
    <row r="106" spans="1:189" x14ac:dyDescent="0.25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R106" s="74">
        <v>1338.4</v>
      </c>
      <c r="S106" s="75">
        <v>12.231</v>
      </c>
      <c r="T106" s="75">
        <v>12.247999999999999</v>
      </c>
      <c r="U106" s="75">
        <v>12.265000000000001</v>
      </c>
      <c r="V106" s="75">
        <v>12.282999999999999</v>
      </c>
      <c r="W106" s="75">
        <v>12.3</v>
      </c>
      <c r="X106" s="75">
        <v>12.317</v>
      </c>
      <c r="Y106" s="75">
        <v>12.334</v>
      </c>
      <c r="Z106" s="75">
        <v>12.352</v>
      </c>
      <c r="AA106" s="75">
        <v>12.369</v>
      </c>
      <c r="AB106" s="75">
        <v>12.385999999999999</v>
      </c>
      <c r="AD106" s="74">
        <v>1324.3999999999901</v>
      </c>
      <c r="AE106" s="75">
        <v>7.7789999999999999</v>
      </c>
      <c r="AF106" s="75">
        <v>7.7899999999999991</v>
      </c>
      <c r="AG106" s="75">
        <v>7.8019999999999987</v>
      </c>
      <c r="AH106" s="75">
        <v>7.8129999999999988</v>
      </c>
      <c r="AI106" s="75">
        <v>7.8249999999999984</v>
      </c>
      <c r="AJ106" s="75">
        <v>7.8369999999999989</v>
      </c>
      <c r="AK106" s="75">
        <v>7.847999999999999</v>
      </c>
      <c r="AL106" s="75">
        <v>7.8599999999999985</v>
      </c>
      <c r="AM106" s="75">
        <v>7.8709999999999996</v>
      </c>
      <c r="AN106" s="75">
        <v>7.8829999999999982</v>
      </c>
      <c r="AP106" s="74">
        <v>2179.4</v>
      </c>
      <c r="AQ106" s="75">
        <v>21.466999999999999</v>
      </c>
      <c r="AR106" s="75">
        <v>21.515000000000004</v>
      </c>
      <c r="AS106" s="75">
        <v>21.563000000000006</v>
      </c>
      <c r="AT106" s="75">
        <v>21.611000000000004</v>
      </c>
      <c r="AU106" s="75">
        <v>21.658000000000005</v>
      </c>
      <c r="AV106" s="75">
        <v>21.706000000000007</v>
      </c>
      <c r="AW106" s="75">
        <v>21.754000000000005</v>
      </c>
      <c r="AX106" s="75">
        <v>21.802000000000003</v>
      </c>
      <c r="AY106" s="75">
        <v>21.849000000000004</v>
      </c>
      <c r="AZ106" s="75">
        <v>21.897000000000006</v>
      </c>
      <c r="BB106" s="74">
        <v>2155.3999999999901</v>
      </c>
      <c r="BC106" s="75">
        <v>4.7690000000000001</v>
      </c>
      <c r="BD106" s="75">
        <v>4.782</v>
      </c>
      <c r="BE106" s="75">
        <v>4.7949999999999999</v>
      </c>
      <c r="BF106" s="75">
        <v>4.8069999999999995</v>
      </c>
      <c r="BG106" s="75">
        <v>4.8199999999999994</v>
      </c>
      <c r="BH106" s="75">
        <v>4.8330000000000002</v>
      </c>
      <c r="BI106" s="75">
        <v>4.8460000000000001</v>
      </c>
      <c r="BJ106" s="75">
        <v>4.8579999999999997</v>
      </c>
      <c r="BK106" s="75">
        <v>4.8709999999999996</v>
      </c>
      <c r="BL106" s="75">
        <v>4.8839999999999995</v>
      </c>
      <c r="BN106" s="74">
        <v>1353.3999999999901</v>
      </c>
      <c r="BO106" s="75">
        <v>5</v>
      </c>
      <c r="BP106" s="75">
        <v>5.0090000000000003</v>
      </c>
      <c r="BQ106" s="75">
        <v>5.0180000000000007</v>
      </c>
      <c r="BR106" s="75">
        <v>5.027000000000001</v>
      </c>
      <c r="BS106" s="75">
        <v>5.0350000000000001</v>
      </c>
      <c r="BT106" s="75">
        <v>5.0440000000000005</v>
      </c>
      <c r="BU106" s="75">
        <v>5.0529999999999999</v>
      </c>
      <c r="BV106" s="75">
        <v>5.0620000000000003</v>
      </c>
      <c r="BW106" s="75">
        <v>5.0710000000000006</v>
      </c>
      <c r="BX106" s="75">
        <v>5.0790000000000006</v>
      </c>
      <c r="CX106" s="85">
        <v>800.4</v>
      </c>
      <c r="CY106" s="86">
        <v>6.5750000000000002</v>
      </c>
      <c r="CZ106" s="86">
        <v>6.5890000000000004</v>
      </c>
      <c r="DA106" s="86">
        <v>6.6029999999999998</v>
      </c>
      <c r="DB106" s="86">
        <v>6.6159999999999997</v>
      </c>
      <c r="DC106" s="86">
        <v>6.63</v>
      </c>
      <c r="DD106" s="86">
        <v>6.6429999999999998</v>
      </c>
      <c r="DE106" s="86">
        <v>6.657</v>
      </c>
      <c r="DF106" s="86">
        <v>6.6710000000000003</v>
      </c>
      <c r="DG106" s="86">
        <v>6.6840000000000002</v>
      </c>
      <c r="DH106" s="86">
        <v>6.6980000000000004</v>
      </c>
      <c r="DJ106" s="81">
        <v>795.4</v>
      </c>
      <c r="DK106" s="87">
        <v>2.109</v>
      </c>
      <c r="DL106" s="87">
        <v>2.1150000000000002</v>
      </c>
      <c r="DM106" s="87">
        <v>2.121</v>
      </c>
      <c r="DN106" s="87">
        <v>2.1269999999999998</v>
      </c>
      <c r="DO106" s="87">
        <v>2.133</v>
      </c>
      <c r="DP106" s="87">
        <v>2.14</v>
      </c>
      <c r="DQ106" s="87">
        <v>2.1459999999999999</v>
      </c>
      <c r="DR106" s="87">
        <v>2.1520000000000001</v>
      </c>
      <c r="DS106" s="87">
        <v>2.1579999999999999</v>
      </c>
      <c r="DT106" s="87">
        <v>2.1640000000000001</v>
      </c>
      <c r="DV106" s="77">
        <v>1330.04</v>
      </c>
      <c r="DW106" s="77">
        <v>1.97</v>
      </c>
      <c r="DY106" s="77">
        <v>1316.04</v>
      </c>
      <c r="DZ106" s="77">
        <v>1.845</v>
      </c>
      <c r="EB106" s="77">
        <v>2171.04</v>
      </c>
      <c r="EC106" s="75">
        <v>0.22700000000000001</v>
      </c>
      <c r="EE106" s="75">
        <v>2147.04</v>
      </c>
      <c r="EF106" s="88">
        <v>4.8000000000000001E-2</v>
      </c>
      <c r="EH106" s="77">
        <v>1345.04</v>
      </c>
      <c r="EI106" s="75">
        <v>0.35099999999999998</v>
      </c>
      <c r="EJ106" s="75"/>
      <c r="EK106" s="75">
        <v>2172.0300000000002</v>
      </c>
      <c r="EL106" s="75">
        <v>1.01125</v>
      </c>
      <c r="EM106" s="75"/>
      <c r="EN106" s="75">
        <v>2150.0300000000002</v>
      </c>
      <c r="EO106" s="322">
        <v>0.76717999999999986</v>
      </c>
      <c r="EP106" s="75"/>
      <c r="EQ106" s="75">
        <v>1320.03</v>
      </c>
      <c r="ER106" s="75">
        <v>2437.9799999999996</v>
      </c>
      <c r="ES106" s="75"/>
      <c r="ET106" s="75">
        <v>1346.03</v>
      </c>
      <c r="EU106" s="100">
        <v>1.0060899999999999</v>
      </c>
      <c r="EV106" s="75">
        <f t="shared" si="4"/>
        <v>9.9999999999909051E-3</v>
      </c>
      <c r="EW106" s="75">
        <v>1336.03</v>
      </c>
      <c r="EX106" s="100">
        <v>8.5624099999999981</v>
      </c>
      <c r="EZ106" s="75">
        <v>331.04</v>
      </c>
      <c r="FA106" s="75">
        <v>71.14</v>
      </c>
      <c r="FB106" s="75">
        <v>71</v>
      </c>
      <c r="FD106" s="75">
        <v>101.04</v>
      </c>
      <c r="FE106" s="75">
        <v>15340</v>
      </c>
      <c r="FF106" s="75">
        <v>23425</v>
      </c>
      <c r="FH106" s="77">
        <v>10.53</v>
      </c>
      <c r="FI106" s="77">
        <v>1.3606299999999996</v>
      </c>
      <c r="FJ106" s="77">
        <v>5.9090169999999982E-3</v>
      </c>
      <c r="FL106" s="92">
        <v>780.04</v>
      </c>
      <c r="FM106" s="75">
        <v>0</v>
      </c>
      <c r="FN106" s="75">
        <v>0</v>
      </c>
      <c r="FP106" s="75">
        <v>38.26</v>
      </c>
      <c r="FQ106" s="75">
        <v>161.43</v>
      </c>
      <c r="FR106" s="75">
        <v>2877</v>
      </c>
      <c r="FS106" s="75">
        <v>38.25</v>
      </c>
      <c r="FT106" s="75">
        <v>497.4</v>
      </c>
      <c r="FU106" s="75">
        <v>8580</v>
      </c>
      <c r="FW106" s="75">
        <v>791.04</v>
      </c>
      <c r="FX106" s="89">
        <v>0.159</v>
      </c>
      <c r="FY106" s="89"/>
      <c r="FZ106" s="90">
        <v>786.04</v>
      </c>
      <c r="GA106" s="91">
        <v>1.4E-2</v>
      </c>
      <c r="GB106" s="89"/>
      <c r="GC106" s="75">
        <v>8.0299999999999994</v>
      </c>
      <c r="GD106" s="75">
        <v>0.04</v>
      </c>
      <c r="GE106" s="75">
        <v>6.27</v>
      </c>
      <c r="GF106" s="89"/>
      <c r="GG106" s="89"/>
    </row>
    <row r="107" spans="1:189" x14ac:dyDescent="0.25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R107" s="74">
        <v>1338.5</v>
      </c>
      <c r="S107" s="75">
        <v>12.404</v>
      </c>
      <c r="T107" s="75">
        <v>12.420999999999999</v>
      </c>
      <c r="U107" s="75">
        <v>12.438000000000001</v>
      </c>
      <c r="V107" s="75">
        <v>12.455</v>
      </c>
      <c r="W107" s="75">
        <v>12.473000000000001</v>
      </c>
      <c r="X107" s="75">
        <v>12.49</v>
      </c>
      <c r="Y107" s="75">
        <v>12.507</v>
      </c>
      <c r="Z107" s="75">
        <v>12.525</v>
      </c>
      <c r="AA107" s="75">
        <v>12.542</v>
      </c>
      <c r="AB107" s="75">
        <v>12.558999999999999</v>
      </c>
      <c r="AD107" s="74">
        <v>1324.49999999999</v>
      </c>
      <c r="AE107" s="75">
        <v>7.8949999999999996</v>
      </c>
      <c r="AF107" s="75">
        <v>7.9059999999999988</v>
      </c>
      <c r="AG107" s="75">
        <v>7.9179999999999984</v>
      </c>
      <c r="AH107" s="75">
        <v>7.9289999999999985</v>
      </c>
      <c r="AI107" s="75">
        <v>7.9409999999999981</v>
      </c>
      <c r="AJ107" s="75">
        <v>7.9519999999999991</v>
      </c>
      <c r="AK107" s="75">
        <v>7.9639999999999986</v>
      </c>
      <c r="AL107" s="75">
        <v>7.9759999999999982</v>
      </c>
      <c r="AM107" s="75">
        <v>7.9869999999999992</v>
      </c>
      <c r="AN107" s="75">
        <v>7.9989999999999979</v>
      </c>
      <c r="AP107" s="74">
        <v>2179.5</v>
      </c>
      <c r="AQ107" s="75">
        <v>21.945</v>
      </c>
      <c r="AR107" s="75">
        <v>21.993000000000006</v>
      </c>
      <c r="AS107" s="75">
        <v>22.041000000000007</v>
      </c>
      <c r="AT107" s="75">
        <v>22.088000000000005</v>
      </c>
      <c r="AU107" s="75">
        <v>22.136000000000006</v>
      </c>
      <c r="AV107" s="75">
        <v>22.184000000000008</v>
      </c>
      <c r="AW107" s="75">
        <v>22.232000000000006</v>
      </c>
      <c r="AX107" s="75">
        <v>22.279000000000003</v>
      </c>
      <c r="AY107" s="75">
        <v>22.327000000000005</v>
      </c>
      <c r="AZ107" s="75">
        <v>22.375000000000007</v>
      </c>
      <c r="BB107" s="74">
        <v>2155.49999999999</v>
      </c>
      <c r="BC107" s="75">
        <v>4.8970000000000002</v>
      </c>
      <c r="BD107" s="75">
        <v>4.9089999999999998</v>
      </c>
      <c r="BE107" s="75">
        <v>4.9219999999999997</v>
      </c>
      <c r="BF107" s="75">
        <v>4.9349999999999996</v>
      </c>
      <c r="BG107" s="75">
        <v>4.9479999999999995</v>
      </c>
      <c r="BH107" s="75">
        <v>4.96</v>
      </c>
      <c r="BI107" s="75">
        <v>4.9729999999999999</v>
      </c>
      <c r="BJ107" s="75">
        <v>4.9859999999999998</v>
      </c>
      <c r="BK107" s="75">
        <v>4.9989999999999997</v>
      </c>
      <c r="BL107" s="75">
        <v>5.0109999999999992</v>
      </c>
      <c r="BN107" s="74">
        <v>1353.49999999999</v>
      </c>
      <c r="BO107" s="75">
        <v>5.0880000000000001</v>
      </c>
      <c r="BP107" s="75">
        <v>5.0970000000000004</v>
      </c>
      <c r="BQ107" s="75">
        <v>5.1060000000000008</v>
      </c>
      <c r="BR107" s="75">
        <v>5.1150000000000011</v>
      </c>
      <c r="BS107" s="75">
        <v>5.1230000000000002</v>
      </c>
      <c r="BT107" s="75">
        <v>5.1320000000000006</v>
      </c>
      <c r="BU107" s="75">
        <v>5.141</v>
      </c>
      <c r="BV107" s="75">
        <v>5.15</v>
      </c>
      <c r="BW107" s="75">
        <v>5.1590000000000007</v>
      </c>
      <c r="BX107" s="75">
        <v>5.1670000000000007</v>
      </c>
      <c r="CX107" s="85">
        <v>800.5</v>
      </c>
      <c r="CY107" s="86">
        <v>6.7119999999999997</v>
      </c>
      <c r="CZ107" s="86">
        <v>6.726</v>
      </c>
      <c r="DA107" s="86">
        <v>6.7389999999999999</v>
      </c>
      <c r="DB107" s="86">
        <v>6.7530000000000001</v>
      </c>
      <c r="DC107" s="86">
        <v>6.7670000000000003</v>
      </c>
      <c r="DD107" s="86">
        <v>6.7809999999999997</v>
      </c>
      <c r="DE107" s="86">
        <v>6.7939999999999996</v>
      </c>
      <c r="DF107" s="86">
        <v>6.8079999999999998</v>
      </c>
      <c r="DG107" s="86">
        <v>6.8220000000000001</v>
      </c>
      <c r="DH107" s="86">
        <v>6.8360000000000003</v>
      </c>
      <c r="DJ107" s="81">
        <v>795.5</v>
      </c>
      <c r="DK107" s="87">
        <v>2.1709999999999998</v>
      </c>
      <c r="DL107" s="87">
        <v>2.177</v>
      </c>
      <c r="DM107" s="87">
        <v>2.1829999999999998</v>
      </c>
      <c r="DN107" s="87">
        <v>2.1890000000000001</v>
      </c>
      <c r="DO107" s="87">
        <v>2.1960000000000002</v>
      </c>
      <c r="DP107" s="87">
        <v>2.202</v>
      </c>
      <c r="DQ107" s="87">
        <v>2.2080000000000002</v>
      </c>
      <c r="DR107" s="87">
        <v>2.2149999999999999</v>
      </c>
      <c r="DS107" s="87">
        <v>2.2210000000000001</v>
      </c>
      <c r="DT107" s="87">
        <v>2.2269999999999999</v>
      </c>
      <c r="DV107" s="77">
        <v>1330.05</v>
      </c>
      <c r="DW107" s="77">
        <v>1.978</v>
      </c>
      <c r="DY107" s="77">
        <v>1316.05</v>
      </c>
      <c r="DZ107" s="77">
        <v>1.849</v>
      </c>
      <c r="EB107" s="77">
        <v>2171.0500000000002</v>
      </c>
      <c r="EC107" s="75">
        <v>0.23300000000000001</v>
      </c>
      <c r="EE107" s="75">
        <v>2147.0500000000002</v>
      </c>
      <c r="EF107" s="88">
        <v>4.9000000000000002E-2</v>
      </c>
      <c r="EH107" s="77">
        <v>1345.05</v>
      </c>
      <c r="EI107" s="75">
        <v>0.35399999999999998</v>
      </c>
      <c r="EJ107" s="75"/>
      <c r="EK107" s="75">
        <v>2172.04</v>
      </c>
      <c r="EL107" s="75">
        <v>1.0189999999999999</v>
      </c>
      <c r="EM107" s="75"/>
      <c r="EN107" s="75">
        <v>2150.04</v>
      </c>
      <c r="EO107" s="322">
        <v>0.77023999999999981</v>
      </c>
      <c r="EP107" s="75"/>
      <c r="EQ107" s="75">
        <v>1320.04</v>
      </c>
      <c r="ER107" s="75">
        <v>2461.6399999999994</v>
      </c>
      <c r="ES107" s="75"/>
      <c r="ET107" s="75">
        <v>1346.04</v>
      </c>
      <c r="EU107" s="100">
        <v>1.0081199999999999</v>
      </c>
      <c r="EV107" s="75">
        <f t="shared" si="4"/>
        <v>9.9999999999909051E-3</v>
      </c>
      <c r="EW107" s="75">
        <v>1336.04</v>
      </c>
      <c r="EX107" s="100">
        <v>8.5768799999999974</v>
      </c>
      <c r="EZ107" s="75">
        <v>331.05</v>
      </c>
      <c r="FA107" s="75">
        <v>71.16</v>
      </c>
      <c r="FB107" s="75">
        <v>71.8</v>
      </c>
      <c r="FD107" s="75">
        <v>101.05</v>
      </c>
      <c r="FE107" s="75">
        <v>15487.5</v>
      </c>
      <c r="FF107" s="75">
        <v>23531.25</v>
      </c>
      <c r="FH107" s="77">
        <v>10.54</v>
      </c>
      <c r="FI107" s="77">
        <v>1.3974599999999995</v>
      </c>
      <c r="FJ107" s="77">
        <v>6.1261059999999975E-3</v>
      </c>
      <c r="FL107" s="92">
        <v>780.05</v>
      </c>
      <c r="FM107" s="75">
        <v>0</v>
      </c>
      <c r="FN107" s="75">
        <v>0</v>
      </c>
      <c r="FP107" s="75">
        <v>38.270000000000003</v>
      </c>
      <c r="FQ107" s="75">
        <v>161.71</v>
      </c>
      <c r="FR107" s="75">
        <v>2880</v>
      </c>
      <c r="FS107" s="75">
        <v>38.26</v>
      </c>
      <c r="FT107" s="75">
        <v>498.2</v>
      </c>
      <c r="FU107" s="75">
        <v>8591</v>
      </c>
      <c r="FW107" s="75">
        <v>791.05</v>
      </c>
      <c r="FX107" s="89">
        <v>0.161</v>
      </c>
      <c r="FY107" s="89"/>
      <c r="FZ107" s="90">
        <v>786.05</v>
      </c>
      <c r="GA107" s="91">
        <v>1.4E-2</v>
      </c>
      <c r="GB107" s="89"/>
      <c r="GC107" s="75">
        <v>8.0399999999999991</v>
      </c>
      <c r="GD107" s="75">
        <v>0.04</v>
      </c>
      <c r="GE107" s="75">
        <v>6.42</v>
      </c>
      <c r="GF107" s="89"/>
      <c r="GG107" s="89"/>
    </row>
    <row r="108" spans="1:189" x14ac:dyDescent="0.25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R108" s="74">
        <v>1338.6</v>
      </c>
      <c r="S108" s="75">
        <v>12.577</v>
      </c>
      <c r="T108" s="75">
        <v>12.593999999999999</v>
      </c>
      <c r="U108" s="75">
        <v>12.611000000000001</v>
      </c>
      <c r="V108" s="75">
        <v>12.628</v>
      </c>
      <c r="W108" s="75">
        <v>12.646000000000001</v>
      </c>
      <c r="X108" s="75">
        <v>12.663</v>
      </c>
      <c r="Y108" s="75">
        <v>12.68</v>
      </c>
      <c r="Z108" s="75">
        <v>12.698</v>
      </c>
      <c r="AA108" s="75">
        <v>12.715</v>
      </c>
      <c r="AB108" s="75">
        <v>12.731999999999999</v>
      </c>
      <c r="AD108" s="74">
        <v>1324.5999999999899</v>
      </c>
      <c r="AE108" s="75">
        <v>8.01</v>
      </c>
      <c r="AF108" s="75">
        <v>8.0219999999999985</v>
      </c>
      <c r="AG108" s="75">
        <v>8.0339999999999989</v>
      </c>
      <c r="AH108" s="75">
        <v>8.0449999999999982</v>
      </c>
      <c r="AI108" s="75">
        <v>8.0569999999999986</v>
      </c>
      <c r="AJ108" s="75">
        <v>8.0679999999999996</v>
      </c>
      <c r="AK108" s="75">
        <v>8.0799999999999983</v>
      </c>
      <c r="AL108" s="75">
        <v>8.0919999999999987</v>
      </c>
      <c r="AM108" s="75">
        <v>8.1029999999999998</v>
      </c>
      <c r="AN108" s="75">
        <v>8.1149999999999984</v>
      </c>
      <c r="AP108" s="74">
        <v>2179.6</v>
      </c>
      <c r="AQ108" s="75">
        <v>22.422999999999998</v>
      </c>
      <c r="AR108" s="75">
        <v>22.470000000000006</v>
      </c>
      <c r="AS108" s="75">
        <v>22.518000000000008</v>
      </c>
      <c r="AT108" s="75">
        <v>22.566000000000006</v>
      </c>
      <c r="AU108" s="75">
        <v>22.614000000000008</v>
      </c>
      <c r="AV108" s="75">
        <v>22.66200000000001</v>
      </c>
      <c r="AW108" s="75">
        <v>22.709000000000007</v>
      </c>
      <c r="AX108" s="75">
        <v>22.757000000000005</v>
      </c>
      <c r="AY108" s="75">
        <v>22.805000000000007</v>
      </c>
      <c r="AZ108" s="75">
        <v>22.853000000000009</v>
      </c>
      <c r="BB108" s="74">
        <v>2155.5999999999899</v>
      </c>
      <c r="BC108" s="75">
        <v>5.024</v>
      </c>
      <c r="BD108" s="75">
        <v>5.0369999999999999</v>
      </c>
      <c r="BE108" s="75">
        <v>5.0489999999999995</v>
      </c>
      <c r="BF108" s="75">
        <v>5.0619999999999994</v>
      </c>
      <c r="BG108" s="75">
        <v>5.0749999999999993</v>
      </c>
      <c r="BH108" s="75">
        <v>5.0880000000000001</v>
      </c>
      <c r="BI108" s="75">
        <v>5.0999999999999996</v>
      </c>
      <c r="BJ108" s="75">
        <v>5.1129999999999995</v>
      </c>
      <c r="BK108" s="75">
        <v>5.1259999999999994</v>
      </c>
      <c r="BL108" s="75">
        <v>5.1389999999999993</v>
      </c>
      <c r="BN108" s="74">
        <v>1353.5999999999899</v>
      </c>
      <c r="BO108" s="75">
        <v>5.1760000000000002</v>
      </c>
      <c r="BP108" s="75">
        <v>5.1850000000000005</v>
      </c>
      <c r="BQ108" s="75">
        <v>5.1940000000000008</v>
      </c>
      <c r="BR108" s="75">
        <v>5.2030000000000012</v>
      </c>
      <c r="BS108" s="75">
        <v>5.2110000000000003</v>
      </c>
      <c r="BT108" s="75">
        <v>5.2200000000000006</v>
      </c>
      <c r="BU108" s="75">
        <v>5.2290000000000001</v>
      </c>
      <c r="BV108" s="75">
        <v>5.2380000000000004</v>
      </c>
      <c r="BW108" s="75">
        <v>5.2470000000000008</v>
      </c>
      <c r="BX108" s="75">
        <v>5.2550000000000008</v>
      </c>
      <c r="CX108" s="85">
        <v>800.6</v>
      </c>
      <c r="CY108" s="86">
        <v>6.85</v>
      </c>
      <c r="CZ108" s="86">
        <v>6.8639999999999999</v>
      </c>
      <c r="DA108" s="86">
        <v>6.8780000000000001</v>
      </c>
      <c r="DB108" s="86">
        <v>6.8920000000000003</v>
      </c>
      <c r="DC108" s="86">
        <v>6.9059999999999997</v>
      </c>
      <c r="DD108" s="86">
        <v>6.92</v>
      </c>
      <c r="DE108" s="86">
        <v>6.9340000000000002</v>
      </c>
      <c r="DF108" s="86">
        <v>6.9480000000000004</v>
      </c>
      <c r="DG108" s="86">
        <v>6.9619999999999997</v>
      </c>
      <c r="DH108" s="86">
        <v>6.976</v>
      </c>
      <c r="DJ108" s="81">
        <v>795.6</v>
      </c>
      <c r="DK108" s="87">
        <v>2.234</v>
      </c>
      <c r="DL108" s="87">
        <v>2.2400000000000002</v>
      </c>
      <c r="DM108" s="87">
        <v>2.2469999999999999</v>
      </c>
      <c r="DN108" s="87">
        <v>2.2530000000000001</v>
      </c>
      <c r="DO108" s="87">
        <v>2.2589999999999999</v>
      </c>
      <c r="DP108" s="87">
        <v>2.266</v>
      </c>
      <c r="DQ108" s="87">
        <v>2.2719999999999998</v>
      </c>
      <c r="DR108" s="87">
        <v>2.2789999999999999</v>
      </c>
      <c r="DS108" s="87">
        <v>2.2850000000000001</v>
      </c>
      <c r="DT108" s="87">
        <v>2.2919999999999998</v>
      </c>
      <c r="DV108" s="77">
        <v>1330.06</v>
      </c>
      <c r="DW108" s="77">
        <v>1.986</v>
      </c>
      <c r="DY108" s="77">
        <v>1316.06</v>
      </c>
      <c r="DZ108" s="77">
        <v>1.8540000000000001</v>
      </c>
      <c r="EB108" s="77">
        <v>2171.06</v>
      </c>
      <c r="EC108" s="75">
        <v>0.23899999999999999</v>
      </c>
      <c r="EE108" s="75">
        <v>2147.06</v>
      </c>
      <c r="EF108" s="88">
        <v>0.05</v>
      </c>
      <c r="EH108" s="77">
        <v>1345.06</v>
      </c>
      <c r="EI108" s="75">
        <v>0.35699999999999998</v>
      </c>
      <c r="EJ108" s="75"/>
      <c r="EK108" s="75">
        <v>2172.0500000000002</v>
      </c>
      <c r="EL108" s="75">
        <v>1.0267499999999998</v>
      </c>
      <c r="EM108" s="75"/>
      <c r="EN108" s="75">
        <v>2150.0500000000002</v>
      </c>
      <c r="EO108" s="322">
        <v>0.77329999999999977</v>
      </c>
      <c r="EP108" s="75"/>
      <c r="EQ108" s="75">
        <v>1320.05</v>
      </c>
      <c r="ER108" s="75">
        <v>2485.2999999999993</v>
      </c>
      <c r="ES108" s="75"/>
      <c r="ET108" s="75">
        <v>1346.05</v>
      </c>
      <c r="EU108" s="100">
        <v>1.0101499999999999</v>
      </c>
      <c r="EV108" s="75">
        <f t="shared" si="4"/>
        <v>9.9999999999909051E-3</v>
      </c>
      <c r="EW108" s="75">
        <v>1336.05</v>
      </c>
      <c r="EX108" s="100">
        <v>8.5913499999999967</v>
      </c>
      <c r="EZ108" s="75">
        <v>331.06</v>
      </c>
      <c r="FA108" s="75">
        <v>71.180000000000007</v>
      </c>
      <c r="FB108" s="75">
        <v>72.5</v>
      </c>
      <c r="FD108" s="75">
        <v>101.06</v>
      </c>
      <c r="FE108" s="75">
        <v>15635</v>
      </c>
      <c r="FF108" s="75">
        <v>23637.5</v>
      </c>
      <c r="FH108" s="77">
        <v>10.55</v>
      </c>
      <c r="FI108" s="77">
        <v>1.4342899999999994</v>
      </c>
      <c r="FJ108" s="77">
        <v>6.3431949999999959E-3</v>
      </c>
      <c r="FL108" s="92">
        <v>780.06</v>
      </c>
      <c r="FM108" s="75">
        <v>0</v>
      </c>
      <c r="FN108" s="75">
        <v>0</v>
      </c>
      <c r="FP108" s="75">
        <v>38.28</v>
      </c>
      <c r="FQ108" s="75">
        <v>162</v>
      </c>
      <c r="FR108" s="75">
        <v>2884</v>
      </c>
      <c r="FS108" s="75">
        <v>38.270000000000003</v>
      </c>
      <c r="FT108" s="75">
        <v>499</v>
      </c>
      <c r="FU108" s="75">
        <v>8603</v>
      </c>
      <c r="FW108" s="75">
        <v>791.06</v>
      </c>
      <c r="FX108" s="89">
        <v>0.16300000000000001</v>
      </c>
      <c r="FY108" s="89"/>
      <c r="FZ108" s="90">
        <v>786.06</v>
      </c>
      <c r="GA108" s="91">
        <v>1.4E-2</v>
      </c>
      <c r="GB108" s="89"/>
      <c r="GC108" s="75">
        <v>8.0500000000000007</v>
      </c>
      <c r="GD108" s="75">
        <v>0.04</v>
      </c>
      <c r="GE108" s="75">
        <v>6.58</v>
      </c>
      <c r="GF108" s="89"/>
      <c r="GG108" s="89"/>
    </row>
    <row r="109" spans="1:189" x14ac:dyDescent="0.25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R109" s="74">
        <v>1338.7</v>
      </c>
      <c r="S109" s="75">
        <v>12.749000000000001</v>
      </c>
      <c r="T109" s="75">
        <v>12.766999999999999</v>
      </c>
      <c r="U109" s="75">
        <v>12.784000000000001</v>
      </c>
      <c r="V109" s="75">
        <v>12.801</v>
      </c>
      <c r="W109" s="75">
        <v>12.819000000000001</v>
      </c>
      <c r="X109" s="75">
        <v>12.836</v>
      </c>
      <c r="Y109" s="75">
        <v>12.853</v>
      </c>
      <c r="Z109" s="75">
        <v>12.87</v>
      </c>
      <c r="AA109" s="75">
        <v>12.888</v>
      </c>
      <c r="AB109" s="75">
        <v>12.904999999999999</v>
      </c>
      <c r="AD109" s="74">
        <v>1324.69999999999</v>
      </c>
      <c r="AE109" s="75">
        <v>8.1259999999999994</v>
      </c>
      <c r="AF109" s="75">
        <v>8.1379999999999981</v>
      </c>
      <c r="AG109" s="75">
        <v>8.1489999999999991</v>
      </c>
      <c r="AH109" s="75">
        <v>8.1609999999999978</v>
      </c>
      <c r="AI109" s="75">
        <v>8.1729999999999983</v>
      </c>
      <c r="AJ109" s="75">
        <v>8.1839999999999993</v>
      </c>
      <c r="AK109" s="75">
        <v>8.195999999999998</v>
      </c>
      <c r="AL109" s="75">
        <v>8.206999999999999</v>
      </c>
      <c r="AM109" s="75">
        <v>8.2189999999999994</v>
      </c>
      <c r="AN109" s="75">
        <v>8.2309999999999981</v>
      </c>
      <c r="AP109" s="74">
        <v>2179.6999999999998</v>
      </c>
      <c r="AQ109" s="75">
        <v>22.9</v>
      </c>
      <c r="AR109" s="75">
        <v>22.948000000000008</v>
      </c>
      <c r="AS109" s="75">
        <v>22.996000000000009</v>
      </c>
      <c r="AT109" s="75">
        <v>23.044000000000008</v>
      </c>
      <c r="AU109" s="75">
        <v>23.091000000000008</v>
      </c>
      <c r="AV109" s="75">
        <v>23.13900000000001</v>
      </c>
      <c r="AW109" s="75">
        <v>23.187000000000008</v>
      </c>
      <c r="AX109" s="75">
        <v>23.235000000000007</v>
      </c>
      <c r="AY109" s="75">
        <v>23.283000000000008</v>
      </c>
      <c r="AZ109" s="75">
        <v>23.330000000000009</v>
      </c>
      <c r="BB109" s="74">
        <v>2155.6999999999898</v>
      </c>
      <c r="BC109" s="75">
        <v>5.1509999999999998</v>
      </c>
      <c r="BD109" s="75">
        <v>5.1639999999999997</v>
      </c>
      <c r="BE109" s="75">
        <v>5.1769999999999996</v>
      </c>
      <c r="BF109" s="75">
        <v>5.1899999999999995</v>
      </c>
      <c r="BG109" s="75">
        <v>5.2019999999999991</v>
      </c>
      <c r="BH109" s="75">
        <v>5.2149999999999999</v>
      </c>
      <c r="BI109" s="75">
        <v>5.2279999999999998</v>
      </c>
      <c r="BJ109" s="75">
        <v>5.2409999999999997</v>
      </c>
      <c r="BK109" s="75">
        <v>5.2529999999999992</v>
      </c>
      <c r="BL109" s="75">
        <v>5.2659999999999991</v>
      </c>
      <c r="BN109" s="74">
        <v>1353.69999999999</v>
      </c>
      <c r="BO109" s="75">
        <v>5.2640000000000002</v>
      </c>
      <c r="BP109" s="75">
        <v>5.2730000000000006</v>
      </c>
      <c r="BQ109" s="75">
        <v>5.2820000000000009</v>
      </c>
      <c r="BR109" s="75">
        <v>5.2910000000000013</v>
      </c>
      <c r="BS109" s="75">
        <v>5.2990000000000004</v>
      </c>
      <c r="BT109" s="75">
        <v>5.3080000000000007</v>
      </c>
      <c r="BU109" s="75">
        <v>5.3170000000000002</v>
      </c>
      <c r="BV109" s="75">
        <v>5.3260000000000005</v>
      </c>
      <c r="BW109" s="75">
        <v>5.3350000000000009</v>
      </c>
      <c r="BX109" s="75">
        <v>5.3430000000000009</v>
      </c>
      <c r="CX109" s="85">
        <v>800.7</v>
      </c>
      <c r="CY109" s="86">
        <v>6.99</v>
      </c>
      <c r="CZ109" s="86">
        <v>7.0039999999999996</v>
      </c>
      <c r="DA109" s="86">
        <v>7.0179999999999998</v>
      </c>
      <c r="DB109" s="86">
        <v>7.032</v>
      </c>
      <c r="DC109" s="86">
        <v>7.0460000000000003</v>
      </c>
      <c r="DD109" s="86">
        <v>7.0609999999999999</v>
      </c>
      <c r="DE109" s="86">
        <v>7.0750000000000002</v>
      </c>
      <c r="DF109" s="86">
        <v>7.0890000000000004</v>
      </c>
      <c r="DG109" s="86">
        <v>7.1029999999999998</v>
      </c>
      <c r="DH109" s="86">
        <v>7.1180000000000003</v>
      </c>
      <c r="DJ109" s="81">
        <v>795.7</v>
      </c>
      <c r="DK109" s="87">
        <v>2.298</v>
      </c>
      <c r="DL109" s="87">
        <v>2.3050000000000002</v>
      </c>
      <c r="DM109" s="87">
        <v>2.3109999999999999</v>
      </c>
      <c r="DN109" s="87">
        <v>2.3180000000000001</v>
      </c>
      <c r="DO109" s="87">
        <v>2.3239999999999998</v>
      </c>
      <c r="DP109" s="87">
        <v>2.331</v>
      </c>
      <c r="DQ109" s="87">
        <v>2.3370000000000002</v>
      </c>
      <c r="DR109" s="87">
        <v>2.3439999999999999</v>
      </c>
      <c r="DS109" s="87">
        <v>2.351</v>
      </c>
      <c r="DT109" s="87">
        <v>2.3570000000000002</v>
      </c>
      <c r="DV109" s="77">
        <v>1330.07</v>
      </c>
      <c r="DW109" s="77">
        <v>1.994</v>
      </c>
      <c r="DY109" s="77">
        <v>1316.07</v>
      </c>
      <c r="DZ109" s="77">
        <v>1.859</v>
      </c>
      <c r="EB109" s="77">
        <v>2171.0700000000002</v>
      </c>
      <c r="EC109" s="75">
        <v>0.245</v>
      </c>
      <c r="EE109" s="75">
        <v>2147.0700000000002</v>
      </c>
      <c r="EF109" s="88">
        <v>5.0999999999999997E-2</v>
      </c>
      <c r="EH109" s="77">
        <v>1345.07</v>
      </c>
      <c r="EI109" s="75">
        <v>0.36</v>
      </c>
      <c r="EJ109" s="75"/>
      <c r="EK109" s="75">
        <v>2172.06</v>
      </c>
      <c r="EL109" s="75">
        <v>1.0344999999999998</v>
      </c>
      <c r="EM109" s="75"/>
      <c r="EN109" s="75">
        <v>2150.06</v>
      </c>
      <c r="EO109" s="322">
        <v>0.77635999999999972</v>
      </c>
      <c r="EP109" s="75"/>
      <c r="EQ109" s="75">
        <v>1320.06</v>
      </c>
      <c r="ER109" s="75">
        <v>2508.9599999999991</v>
      </c>
      <c r="ES109" s="75"/>
      <c r="ET109" s="75">
        <v>1346.06</v>
      </c>
      <c r="EU109" s="100">
        <v>1.0121799999999999</v>
      </c>
      <c r="EV109" s="75">
        <f t="shared" si="4"/>
        <v>9.9999999999909051E-3</v>
      </c>
      <c r="EW109" s="75">
        <v>1336.06</v>
      </c>
      <c r="EX109" s="100">
        <v>8.605819999999996</v>
      </c>
      <c r="EZ109" s="75">
        <v>331.07</v>
      </c>
      <c r="FA109" s="75">
        <v>71.19</v>
      </c>
      <c r="FB109" s="75">
        <v>73.2</v>
      </c>
      <c r="FD109" s="75">
        <v>101.07</v>
      </c>
      <c r="FE109" s="75">
        <v>15782.5</v>
      </c>
      <c r="FF109" s="75">
        <v>23743.75</v>
      </c>
      <c r="FH109" s="77">
        <v>10.56</v>
      </c>
      <c r="FI109" s="77">
        <v>1.4711199999999993</v>
      </c>
      <c r="FJ109" s="77">
        <v>6.5602839999999961E-3</v>
      </c>
      <c r="FL109" s="92">
        <v>780.07</v>
      </c>
      <c r="FM109" s="75">
        <v>0</v>
      </c>
      <c r="FN109" s="75">
        <v>0</v>
      </c>
      <c r="FP109" s="75">
        <v>38.29</v>
      </c>
      <c r="FQ109" s="75">
        <v>162.28</v>
      </c>
      <c r="FR109" s="75">
        <v>2888</v>
      </c>
      <c r="FS109" s="75">
        <v>38.28</v>
      </c>
      <c r="FT109" s="75">
        <v>499.8</v>
      </c>
      <c r="FU109" s="75">
        <v>8614</v>
      </c>
      <c r="FW109" s="75">
        <v>791.07</v>
      </c>
      <c r="FX109" s="89">
        <v>0.16500000000000001</v>
      </c>
      <c r="FY109" s="89"/>
      <c r="FZ109" s="90">
        <v>786.07</v>
      </c>
      <c r="GA109" s="91">
        <v>1.4999999999999999E-2</v>
      </c>
      <c r="GB109" s="89"/>
      <c r="GC109" s="75">
        <v>8.06</v>
      </c>
      <c r="GD109" s="75">
        <v>0.04</v>
      </c>
      <c r="GE109" s="75">
        <v>6.73</v>
      </c>
      <c r="GF109" s="89"/>
      <c r="GG109" s="89"/>
    </row>
    <row r="110" spans="1:189" x14ac:dyDescent="0.25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R110" s="74">
        <v>1338.8</v>
      </c>
      <c r="S110" s="75">
        <v>12.922000000000001</v>
      </c>
      <c r="T110" s="75">
        <v>12.94</v>
      </c>
      <c r="U110" s="75">
        <v>12.957000000000001</v>
      </c>
      <c r="V110" s="75">
        <v>12.974</v>
      </c>
      <c r="W110" s="75">
        <v>12.992000000000001</v>
      </c>
      <c r="X110" s="75">
        <v>13.009</v>
      </c>
      <c r="Y110" s="75">
        <v>13.026</v>
      </c>
      <c r="Z110" s="75">
        <v>13.042999999999999</v>
      </c>
      <c r="AA110" s="75">
        <v>13.061</v>
      </c>
      <c r="AB110" s="75">
        <v>13.077999999999999</v>
      </c>
      <c r="AD110" s="74">
        <v>1324.79999999999</v>
      </c>
      <c r="AE110" s="75">
        <v>8.2420000000000009</v>
      </c>
      <c r="AF110" s="75">
        <v>8.2539999999999978</v>
      </c>
      <c r="AG110" s="75">
        <v>8.2649999999999988</v>
      </c>
      <c r="AH110" s="75">
        <v>8.2769999999999975</v>
      </c>
      <c r="AI110" s="75">
        <v>8.2889999999999979</v>
      </c>
      <c r="AJ110" s="75">
        <v>8.2999999999999989</v>
      </c>
      <c r="AK110" s="75">
        <v>8.3119999999999976</v>
      </c>
      <c r="AL110" s="75">
        <v>8.3229999999999986</v>
      </c>
      <c r="AM110" s="75">
        <v>8.3349999999999991</v>
      </c>
      <c r="AN110" s="75">
        <v>8.3469999999999978</v>
      </c>
      <c r="AP110" s="74">
        <v>2179.8000000000002</v>
      </c>
      <c r="AQ110" s="75">
        <v>23.378</v>
      </c>
      <c r="AR110" s="75">
        <v>23.426000000000009</v>
      </c>
      <c r="AS110" s="75">
        <v>23.474000000000011</v>
      </c>
      <c r="AT110" s="75">
        <v>23.521000000000008</v>
      </c>
      <c r="AU110" s="75">
        <v>23.56900000000001</v>
      </c>
      <c r="AV110" s="75">
        <v>23.617000000000012</v>
      </c>
      <c r="AW110" s="75">
        <v>23.66500000000001</v>
      </c>
      <c r="AX110" s="75">
        <v>23.712000000000007</v>
      </c>
      <c r="AY110" s="75">
        <v>23.760000000000009</v>
      </c>
      <c r="AZ110" s="75">
        <v>23.80800000000001</v>
      </c>
      <c r="BB110" s="74">
        <v>2155.7999999999902</v>
      </c>
      <c r="BC110" s="75">
        <v>5.2789999999999999</v>
      </c>
      <c r="BD110" s="75">
        <v>5.2919999999999998</v>
      </c>
      <c r="BE110" s="75">
        <v>5.3039999999999994</v>
      </c>
      <c r="BF110" s="75">
        <v>5.3169999999999993</v>
      </c>
      <c r="BG110" s="75">
        <v>5.3299999999999992</v>
      </c>
      <c r="BH110" s="75">
        <v>5.3419999999999996</v>
      </c>
      <c r="BI110" s="75">
        <v>5.3549999999999995</v>
      </c>
      <c r="BJ110" s="75">
        <v>5.3679999999999994</v>
      </c>
      <c r="BK110" s="75">
        <v>5.3809999999999993</v>
      </c>
      <c r="BL110" s="75">
        <v>5.3929999999999989</v>
      </c>
      <c r="BN110" s="74">
        <v>1353.79999999999</v>
      </c>
      <c r="BO110" s="75">
        <v>5.3520000000000003</v>
      </c>
      <c r="BP110" s="75">
        <v>5.3610000000000007</v>
      </c>
      <c r="BQ110" s="75">
        <v>5.370000000000001</v>
      </c>
      <c r="BR110" s="75">
        <v>5.3790000000000013</v>
      </c>
      <c r="BS110" s="75">
        <v>5.3870000000000005</v>
      </c>
      <c r="BT110" s="75">
        <v>5.3960000000000008</v>
      </c>
      <c r="BU110" s="75">
        <v>5.4050000000000002</v>
      </c>
      <c r="BV110" s="75">
        <v>5.4140000000000006</v>
      </c>
      <c r="BW110" s="75">
        <v>5.4230000000000009</v>
      </c>
      <c r="BX110" s="75">
        <v>5.4310000000000009</v>
      </c>
      <c r="CX110" s="85">
        <v>800.8</v>
      </c>
      <c r="CY110" s="86">
        <v>7.1319999999999997</v>
      </c>
      <c r="CZ110" s="86">
        <v>7.1459999999999999</v>
      </c>
      <c r="DA110" s="86">
        <v>7.16</v>
      </c>
      <c r="DB110" s="86">
        <v>7.1749999999999998</v>
      </c>
      <c r="DC110" s="86">
        <v>7.1890000000000001</v>
      </c>
      <c r="DD110" s="86">
        <v>7.2030000000000003</v>
      </c>
      <c r="DE110" s="86">
        <v>7.218</v>
      </c>
      <c r="DF110" s="86">
        <v>7.2320000000000002</v>
      </c>
      <c r="DG110" s="86">
        <v>7.2469999999999999</v>
      </c>
      <c r="DH110" s="86">
        <v>7.2610000000000001</v>
      </c>
      <c r="DJ110" s="81">
        <v>795.8</v>
      </c>
      <c r="DK110" s="87">
        <v>2.3639999999999999</v>
      </c>
      <c r="DL110" s="87">
        <v>2.37</v>
      </c>
      <c r="DM110" s="87">
        <v>2.3769999999999998</v>
      </c>
      <c r="DN110" s="87">
        <v>2.3839999999999999</v>
      </c>
      <c r="DO110" s="87">
        <v>2.39</v>
      </c>
      <c r="DP110" s="87">
        <v>2.3969999999999998</v>
      </c>
      <c r="DQ110" s="87">
        <v>2.4039999999999999</v>
      </c>
      <c r="DR110" s="87">
        <v>2.41</v>
      </c>
      <c r="DS110" s="87">
        <v>2.4169999999999998</v>
      </c>
      <c r="DT110" s="87">
        <v>2.4239999999999999</v>
      </c>
      <c r="DV110" s="77">
        <v>1330.08</v>
      </c>
      <c r="DW110" s="77">
        <v>2.0019999999999998</v>
      </c>
      <c r="DY110" s="77">
        <v>1316.08</v>
      </c>
      <c r="DZ110" s="77">
        <v>1.8640000000000001</v>
      </c>
      <c r="EB110" s="77">
        <v>2171.08</v>
      </c>
      <c r="EC110" s="75">
        <v>0.251</v>
      </c>
      <c r="EE110" s="75">
        <v>2147.08</v>
      </c>
      <c r="EF110" s="88">
        <v>5.1999999999999998E-2</v>
      </c>
      <c r="EH110" s="77">
        <v>1345.08</v>
      </c>
      <c r="EI110" s="75">
        <v>0.36299999999999999</v>
      </c>
      <c r="EJ110" s="75"/>
      <c r="EK110" s="75">
        <v>2172.0700000000002</v>
      </c>
      <c r="EL110" s="75">
        <v>1.0422499999999997</v>
      </c>
      <c r="EM110" s="75"/>
      <c r="EN110" s="75">
        <v>2150.0700000000002</v>
      </c>
      <c r="EO110" s="322">
        <v>0.77941999999999967</v>
      </c>
      <c r="EP110" s="75"/>
      <c r="EQ110" s="75">
        <v>1320.07</v>
      </c>
      <c r="ER110" s="75">
        <v>2532.619999999999</v>
      </c>
      <c r="ES110" s="75"/>
      <c r="ET110" s="75">
        <v>1346.07</v>
      </c>
      <c r="EU110" s="100">
        <v>1.0142099999999998</v>
      </c>
      <c r="EV110" s="75">
        <f t="shared" si="4"/>
        <v>9.9999999999909051E-3</v>
      </c>
      <c r="EW110" s="75">
        <v>1336.07</v>
      </c>
      <c r="EX110" s="100">
        <v>8.6202899999999953</v>
      </c>
      <c r="EZ110" s="75">
        <v>331.08</v>
      </c>
      <c r="FA110" s="75">
        <v>71.209999999999994</v>
      </c>
      <c r="FB110" s="75">
        <v>74</v>
      </c>
      <c r="FD110" s="75">
        <v>101.08</v>
      </c>
      <c r="FE110" s="75">
        <v>15930</v>
      </c>
      <c r="FF110" s="75">
        <v>23850</v>
      </c>
      <c r="FH110" s="77">
        <v>10.57</v>
      </c>
      <c r="FI110" s="77">
        <v>1.5079499999999992</v>
      </c>
      <c r="FJ110" s="77">
        <v>6.7773729999999945E-3</v>
      </c>
      <c r="FL110" s="92">
        <v>780.08</v>
      </c>
      <c r="FM110" s="75">
        <v>0</v>
      </c>
      <c r="FN110" s="75">
        <v>0</v>
      </c>
      <c r="FP110" s="75">
        <v>38.299999999999997</v>
      </c>
      <c r="FQ110" s="75">
        <v>162.57</v>
      </c>
      <c r="FR110" s="75">
        <v>2892</v>
      </c>
      <c r="FS110" s="75">
        <v>38.29</v>
      </c>
      <c r="FT110" s="75">
        <v>500.6</v>
      </c>
      <c r="FU110" s="75">
        <v>8625</v>
      </c>
      <c r="FW110" s="75">
        <v>791.08</v>
      </c>
      <c r="FX110" s="89">
        <v>0.16700000000000001</v>
      </c>
      <c r="FY110" s="89"/>
      <c r="FZ110" s="90">
        <v>786.08</v>
      </c>
      <c r="GA110" s="91">
        <v>1.4999999999999999E-2</v>
      </c>
      <c r="GB110" s="89"/>
      <c r="GC110" s="75">
        <v>8.07</v>
      </c>
      <c r="GD110" s="75">
        <v>0.04</v>
      </c>
      <c r="GE110" s="75">
        <v>6.89</v>
      </c>
      <c r="GF110" s="89"/>
      <c r="GG110" s="89"/>
    </row>
    <row r="111" spans="1:189" x14ac:dyDescent="0.25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R111" s="74">
        <v>1338.9</v>
      </c>
      <c r="S111" s="75">
        <v>13.095000000000001</v>
      </c>
      <c r="T111" s="75">
        <v>13.113</v>
      </c>
      <c r="U111" s="75">
        <v>13.13</v>
      </c>
      <c r="V111" s="75">
        <v>13.147</v>
      </c>
      <c r="W111" s="75">
        <v>13.164</v>
      </c>
      <c r="X111" s="75">
        <v>13.182</v>
      </c>
      <c r="Y111" s="75">
        <v>13.199</v>
      </c>
      <c r="Z111" s="75">
        <v>13.215999999999999</v>
      </c>
      <c r="AA111" s="75">
        <v>13.234</v>
      </c>
      <c r="AB111" s="75">
        <v>13.250999999999999</v>
      </c>
      <c r="AD111" s="74">
        <v>1324.8999999999901</v>
      </c>
      <c r="AE111" s="75">
        <v>8.3580000000000005</v>
      </c>
      <c r="AF111" s="75">
        <v>8.3699999999999974</v>
      </c>
      <c r="AG111" s="75">
        <v>8.3809999999999985</v>
      </c>
      <c r="AH111" s="75">
        <v>8.3929999999999971</v>
      </c>
      <c r="AI111" s="75">
        <v>8.4039999999999981</v>
      </c>
      <c r="AJ111" s="75">
        <v>8.4159999999999986</v>
      </c>
      <c r="AK111" s="75">
        <v>8.4279999999999973</v>
      </c>
      <c r="AL111" s="75">
        <v>8.4389999999999983</v>
      </c>
      <c r="AM111" s="75">
        <v>8.4509999999999987</v>
      </c>
      <c r="AN111" s="75">
        <v>8.461999999999998</v>
      </c>
      <c r="AP111" s="74">
        <v>2179.9</v>
      </c>
      <c r="AQ111" s="75">
        <v>23.856000000000002</v>
      </c>
      <c r="AR111" s="75">
        <v>23.904000000000011</v>
      </c>
      <c r="AS111" s="75">
        <v>23.951000000000011</v>
      </c>
      <c r="AT111" s="75">
        <v>23.999000000000009</v>
      </c>
      <c r="AU111" s="75">
        <v>24.047000000000011</v>
      </c>
      <c r="AV111" s="75">
        <v>24.095000000000013</v>
      </c>
      <c r="AW111" s="75">
        <v>24.14200000000001</v>
      </c>
      <c r="AX111" s="75">
        <v>24.190000000000008</v>
      </c>
      <c r="AY111" s="75">
        <v>24.23800000000001</v>
      </c>
      <c r="AZ111" s="75">
        <v>24.286000000000012</v>
      </c>
      <c r="BB111" s="74">
        <v>2155.8999999999901</v>
      </c>
      <c r="BC111" s="75">
        <v>5.4059999999999997</v>
      </c>
      <c r="BD111" s="75">
        <v>5.4189999999999996</v>
      </c>
      <c r="BE111" s="75">
        <v>5.4319999999999995</v>
      </c>
      <c r="BF111" s="75">
        <v>5.4439999999999991</v>
      </c>
      <c r="BG111" s="75">
        <v>5.456999999999999</v>
      </c>
      <c r="BH111" s="75">
        <v>5.47</v>
      </c>
      <c r="BI111" s="75">
        <v>5.4829999999999997</v>
      </c>
      <c r="BJ111" s="75">
        <v>5.4949999999999992</v>
      </c>
      <c r="BK111" s="75">
        <v>5.5079999999999991</v>
      </c>
      <c r="BL111" s="75">
        <v>5.520999999999999</v>
      </c>
      <c r="BN111" s="74">
        <v>1353.8999999999901</v>
      </c>
      <c r="BO111" s="75">
        <v>5.44</v>
      </c>
      <c r="BP111" s="75">
        <v>5.4490000000000007</v>
      </c>
      <c r="BQ111" s="75">
        <v>5.4580000000000011</v>
      </c>
      <c r="BR111" s="75">
        <v>5.4670000000000014</v>
      </c>
      <c r="BS111" s="75">
        <v>5.4750000000000005</v>
      </c>
      <c r="BT111" s="75">
        <v>5.4840000000000009</v>
      </c>
      <c r="BU111" s="75">
        <v>5.4930000000000003</v>
      </c>
      <c r="BV111" s="75">
        <v>5.5020000000000007</v>
      </c>
      <c r="BW111" s="75">
        <v>5.511000000000001</v>
      </c>
      <c r="BX111" s="75">
        <v>5.519000000000001</v>
      </c>
      <c r="CX111" s="85">
        <v>800.9</v>
      </c>
      <c r="CY111" s="86">
        <v>7.2750000000000004</v>
      </c>
      <c r="CZ111" s="86">
        <v>7.29</v>
      </c>
      <c r="DA111" s="86">
        <v>7.3040000000000003</v>
      </c>
      <c r="DB111" s="86">
        <v>7.319</v>
      </c>
      <c r="DC111" s="86">
        <v>7.3330000000000002</v>
      </c>
      <c r="DD111" s="86">
        <v>7.3479999999999999</v>
      </c>
      <c r="DE111" s="86">
        <v>7.3630000000000004</v>
      </c>
      <c r="DF111" s="86">
        <v>7.3769999999999998</v>
      </c>
      <c r="DG111" s="86">
        <v>7.3920000000000003</v>
      </c>
      <c r="DH111" s="86">
        <v>7.4059999999999997</v>
      </c>
      <c r="DJ111" s="81">
        <v>795.9</v>
      </c>
      <c r="DK111" s="87">
        <v>2.431</v>
      </c>
      <c r="DL111" s="87">
        <v>2.4369999999999998</v>
      </c>
      <c r="DM111" s="87">
        <v>2.444</v>
      </c>
      <c r="DN111" s="87">
        <v>2.4510000000000001</v>
      </c>
      <c r="DO111" s="87">
        <v>2.4580000000000002</v>
      </c>
      <c r="DP111" s="87">
        <v>2.464</v>
      </c>
      <c r="DQ111" s="87">
        <v>2.4710000000000001</v>
      </c>
      <c r="DR111" s="87">
        <v>2.4780000000000002</v>
      </c>
      <c r="DS111" s="87">
        <v>2.4849999999999999</v>
      </c>
      <c r="DT111" s="87">
        <v>2.492</v>
      </c>
      <c r="DV111" s="77">
        <v>1330.09</v>
      </c>
      <c r="DW111" s="77">
        <v>2.0099999999999998</v>
      </c>
      <c r="DY111" s="77">
        <v>1316.09</v>
      </c>
      <c r="DZ111" s="77">
        <v>1.869</v>
      </c>
      <c r="EB111" s="77">
        <v>2171.09</v>
      </c>
      <c r="EC111" s="75">
        <v>0.25700000000000001</v>
      </c>
      <c r="EE111" s="75">
        <v>2147.09</v>
      </c>
      <c r="EF111" s="88">
        <v>5.2999999999999999E-2</v>
      </c>
      <c r="EH111" s="77">
        <v>1345.09</v>
      </c>
      <c r="EI111" s="75">
        <v>0.36699999999999999</v>
      </c>
      <c r="EJ111" s="75"/>
      <c r="EK111" s="75">
        <v>2172.08</v>
      </c>
      <c r="EL111" s="75">
        <v>1.0499999999999996</v>
      </c>
      <c r="EM111" s="75"/>
      <c r="EN111" s="75">
        <v>2150.08</v>
      </c>
      <c r="EO111" s="322">
        <v>0.78247999999999962</v>
      </c>
      <c r="EP111" s="75"/>
      <c r="EQ111" s="75">
        <v>1320.08</v>
      </c>
      <c r="ER111" s="75">
        <v>2556.2799999999988</v>
      </c>
      <c r="ES111" s="75"/>
      <c r="ET111" s="75">
        <v>1346.08</v>
      </c>
      <c r="EU111" s="100">
        <v>1.0162399999999998</v>
      </c>
      <c r="EV111" s="75">
        <f t="shared" si="4"/>
        <v>9.9999999999909051E-3</v>
      </c>
      <c r="EW111" s="75">
        <v>1336.08</v>
      </c>
      <c r="EX111" s="100">
        <v>8.6347599999999947</v>
      </c>
      <c r="EZ111" s="75">
        <v>331.09</v>
      </c>
      <c r="FA111" s="75">
        <v>71.23</v>
      </c>
      <c r="FB111" s="75">
        <v>74.7</v>
      </c>
      <c r="FD111" s="75">
        <v>101.09</v>
      </c>
      <c r="FE111" s="75">
        <v>16077.5</v>
      </c>
      <c r="FF111" s="75">
        <v>23956.25</v>
      </c>
      <c r="FH111" s="77">
        <v>10.58</v>
      </c>
      <c r="FI111" s="77">
        <v>1.5447799999999989</v>
      </c>
      <c r="FJ111" s="77">
        <v>6.9944619999999938E-3</v>
      </c>
      <c r="FL111" s="92">
        <v>780.09</v>
      </c>
      <c r="FM111" s="75">
        <v>0</v>
      </c>
      <c r="FN111" s="75">
        <v>0</v>
      </c>
      <c r="FP111" s="75">
        <v>38.31</v>
      </c>
      <c r="FQ111" s="75">
        <v>162.85</v>
      </c>
      <c r="FR111" s="75">
        <v>2895</v>
      </c>
      <c r="FS111" s="75">
        <v>38.299999999999997</v>
      </c>
      <c r="FT111" s="75">
        <v>501.4</v>
      </c>
      <c r="FU111" s="75">
        <v>8636</v>
      </c>
      <c r="FW111" s="75">
        <v>791.09</v>
      </c>
      <c r="FX111" s="89">
        <v>0.16900000000000001</v>
      </c>
      <c r="FY111" s="89"/>
      <c r="FZ111" s="90">
        <v>786.09</v>
      </c>
      <c r="GA111" s="91">
        <v>1.4999999999999999E-2</v>
      </c>
      <c r="GB111" s="89"/>
      <c r="GC111" s="75">
        <v>8.08</v>
      </c>
      <c r="GD111" s="75">
        <v>0.05</v>
      </c>
      <c r="GE111" s="75">
        <v>7.04</v>
      </c>
      <c r="GF111" s="89"/>
      <c r="GG111" s="89"/>
    </row>
    <row r="112" spans="1:189" x14ac:dyDescent="0.25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CX112" s="85">
        <v>801</v>
      </c>
      <c r="CY112" s="86">
        <v>7.4210000000000003</v>
      </c>
      <c r="CZ112" s="86">
        <v>7.4359999999999999</v>
      </c>
      <c r="DA112" s="86">
        <v>7.45</v>
      </c>
      <c r="DB112" s="86">
        <v>7.4649999999999999</v>
      </c>
      <c r="DC112" s="86">
        <v>7.48</v>
      </c>
      <c r="DD112" s="86">
        <v>7.4939999999999998</v>
      </c>
      <c r="DE112" s="86">
        <v>7.5090000000000003</v>
      </c>
      <c r="DF112" s="86">
        <v>7.524</v>
      </c>
      <c r="DG112" s="86">
        <v>7.5389999999999997</v>
      </c>
      <c r="DH112" s="86">
        <v>7.5540000000000003</v>
      </c>
      <c r="DJ112" s="81">
        <v>796</v>
      </c>
      <c r="DK112" s="87">
        <v>2.4990000000000001</v>
      </c>
      <c r="DL112" s="87">
        <v>2.5059999999999998</v>
      </c>
      <c r="DM112" s="87">
        <v>2.512</v>
      </c>
      <c r="DN112" s="87">
        <v>2.5190000000000001</v>
      </c>
      <c r="DO112" s="87">
        <v>2.5259999999999998</v>
      </c>
      <c r="DP112" s="87">
        <v>2.5329999999999999</v>
      </c>
      <c r="DQ112" s="87">
        <v>2.54</v>
      </c>
      <c r="DR112" s="87">
        <v>2.5470000000000002</v>
      </c>
      <c r="DS112" s="87">
        <v>2.5539999999999998</v>
      </c>
      <c r="DT112" s="87">
        <v>2.5609999999999999</v>
      </c>
      <c r="DV112" s="77">
        <v>1330.1</v>
      </c>
      <c r="DW112" s="77">
        <v>2.0179999999999998</v>
      </c>
      <c r="DY112" s="77">
        <v>1316.1</v>
      </c>
      <c r="DZ112" s="77">
        <v>1.8740000000000001</v>
      </c>
      <c r="EB112" s="77">
        <v>2171.1</v>
      </c>
      <c r="EC112" s="75">
        <v>0.26200000000000001</v>
      </c>
      <c r="EE112" s="75">
        <v>2147.1</v>
      </c>
      <c r="EF112" s="88">
        <v>5.3999999999999999E-2</v>
      </c>
      <c r="EH112" s="77">
        <v>1345.1</v>
      </c>
      <c r="EI112" s="75">
        <v>0.37</v>
      </c>
      <c r="EJ112" s="75"/>
      <c r="EK112" s="75">
        <v>2172.09</v>
      </c>
      <c r="EL112" s="75">
        <v>1.0577499999999995</v>
      </c>
      <c r="EM112" s="75"/>
      <c r="EN112" s="75">
        <v>2150.09</v>
      </c>
      <c r="EO112" s="322">
        <v>0.78553999999999957</v>
      </c>
      <c r="EP112" s="75"/>
      <c r="EQ112" s="75">
        <v>1320.09</v>
      </c>
      <c r="ER112" s="75">
        <v>2579.9399999999987</v>
      </c>
      <c r="ES112" s="75"/>
      <c r="ET112" s="75">
        <v>1346.09</v>
      </c>
      <c r="EU112" s="100">
        <v>1.0182699999999998</v>
      </c>
      <c r="EV112" s="75">
        <f t="shared" si="4"/>
        <v>9.9999999999909051E-3</v>
      </c>
      <c r="EW112" s="75">
        <v>1336.09</v>
      </c>
      <c r="EX112" s="100">
        <v>8.649229999999994</v>
      </c>
      <c r="EZ112" s="75">
        <v>331.1</v>
      </c>
      <c r="FA112" s="75">
        <v>71.25</v>
      </c>
      <c r="FB112" s="75">
        <v>75.400000000000006</v>
      </c>
      <c r="FD112" s="75">
        <v>101.1</v>
      </c>
      <c r="FE112" s="75">
        <v>16225</v>
      </c>
      <c r="FF112" s="75">
        <v>24062.5</v>
      </c>
      <c r="FH112" s="77">
        <v>10.59</v>
      </c>
      <c r="FI112" s="77">
        <v>1.5816099999999989</v>
      </c>
      <c r="FJ112" s="77">
        <v>7.2115509999999931E-3</v>
      </c>
      <c r="FL112" s="92">
        <v>780.1</v>
      </c>
      <c r="FM112" s="75">
        <v>0</v>
      </c>
      <c r="FN112" s="75">
        <v>0</v>
      </c>
      <c r="FP112" s="75">
        <v>38.32</v>
      </c>
      <c r="FQ112" s="75">
        <v>163.13999999999999</v>
      </c>
      <c r="FR112" s="75">
        <v>2899</v>
      </c>
      <c r="FS112" s="75">
        <v>38.31</v>
      </c>
      <c r="FT112" s="75">
        <v>502.2</v>
      </c>
      <c r="FU112" s="75">
        <v>8648</v>
      </c>
      <c r="FW112" s="75">
        <v>791.1</v>
      </c>
      <c r="FX112" s="89">
        <v>0.17100000000000001</v>
      </c>
      <c r="FY112" s="89"/>
      <c r="FZ112" s="90">
        <v>786.1</v>
      </c>
      <c r="GA112" s="91">
        <v>1.4999999999999999E-2</v>
      </c>
      <c r="GB112" s="89"/>
      <c r="GC112" s="75">
        <v>8.09</v>
      </c>
      <c r="GD112" s="75">
        <v>0.05</v>
      </c>
      <c r="GE112" s="75">
        <v>7.2</v>
      </c>
      <c r="GF112" s="89"/>
      <c r="GG112" s="89"/>
    </row>
    <row r="113" spans="1:189" x14ac:dyDescent="0.25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R113" s="74">
        <v>1339</v>
      </c>
      <c r="S113" s="75">
        <v>13.268000000000001</v>
      </c>
      <c r="T113" s="75">
        <v>13.287000000000001</v>
      </c>
      <c r="U113" s="75">
        <v>13.305999999999999</v>
      </c>
      <c r="V113" s="75">
        <v>13.324999999999999</v>
      </c>
      <c r="W113" s="75">
        <v>13.343999999999999</v>
      </c>
      <c r="X113" s="75">
        <v>13.363</v>
      </c>
      <c r="Y113" s="75">
        <v>13.382</v>
      </c>
      <c r="Z113" s="75">
        <v>13.401</v>
      </c>
      <c r="AA113" s="75">
        <v>13.42</v>
      </c>
      <c r="AB113" s="75">
        <v>13.439</v>
      </c>
      <c r="AD113" s="74">
        <v>1324.99999999999</v>
      </c>
      <c r="AE113" s="75">
        <v>8.4740000000000002</v>
      </c>
      <c r="AF113" s="75">
        <v>8.4860000000000007</v>
      </c>
      <c r="AG113" s="75">
        <v>8.4990000000000006</v>
      </c>
      <c r="AH113" s="75">
        <v>8.5109999999999992</v>
      </c>
      <c r="AI113" s="75">
        <v>8.5239999999999991</v>
      </c>
      <c r="AJ113" s="75">
        <v>8.5359999999999996</v>
      </c>
      <c r="AK113" s="75">
        <v>8.5489999999999995</v>
      </c>
      <c r="AL113" s="75">
        <v>8.5609999999999999</v>
      </c>
      <c r="AM113" s="75">
        <v>8.5739999999999998</v>
      </c>
      <c r="AN113" s="75">
        <v>8.5860000000000003</v>
      </c>
      <c r="AP113" s="74">
        <v>2180</v>
      </c>
      <c r="AQ113" s="75">
        <v>24.332999999999998</v>
      </c>
      <c r="AR113" s="75">
        <v>24.385000000000002</v>
      </c>
      <c r="AS113" s="75">
        <v>24.436</v>
      </c>
      <c r="AT113" s="75">
        <v>24.488</v>
      </c>
      <c r="AU113" s="75">
        <v>24.539000000000001</v>
      </c>
      <c r="AV113" s="75">
        <v>24.59</v>
      </c>
      <c r="AW113" s="75">
        <v>24.641999999999999</v>
      </c>
      <c r="AX113" s="75">
        <v>24.693000000000001</v>
      </c>
      <c r="AY113" s="75">
        <v>24.744</v>
      </c>
      <c r="AZ113" s="75">
        <v>24.795999999999999</v>
      </c>
      <c r="BB113" s="74">
        <v>2155.99999999999</v>
      </c>
      <c r="BC113" s="75">
        <v>5.5339999999999998</v>
      </c>
      <c r="BD113" s="75">
        <v>5.548</v>
      </c>
      <c r="BE113" s="75">
        <v>5.5629999999999997</v>
      </c>
      <c r="BF113" s="75">
        <v>5.577</v>
      </c>
      <c r="BG113" s="75">
        <v>5.5919999999999996</v>
      </c>
      <c r="BH113" s="75">
        <v>5.6059999999999999</v>
      </c>
      <c r="BI113" s="75">
        <v>5.6210000000000004</v>
      </c>
      <c r="BJ113" s="75">
        <v>5.6349999999999998</v>
      </c>
      <c r="BK113" s="75">
        <v>5.65</v>
      </c>
      <c r="BL113" s="75">
        <v>5.6639999999999997</v>
      </c>
      <c r="BN113" s="74">
        <v>1353.99999999999</v>
      </c>
      <c r="BO113" s="75">
        <v>5.5279999999999996</v>
      </c>
      <c r="BP113" s="75">
        <v>5.5380000000000003</v>
      </c>
      <c r="BQ113" s="75">
        <v>5.5469999999999997</v>
      </c>
      <c r="BR113" s="75">
        <v>5.5570000000000004</v>
      </c>
      <c r="BS113" s="75">
        <v>5.5659999999999998</v>
      </c>
      <c r="BT113" s="75">
        <v>5.5759999999999996</v>
      </c>
      <c r="BU113" s="75">
        <v>5.585</v>
      </c>
      <c r="BV113" s="75">
        <v>5.5949999999999998</v>
      </c>
      <c r="BW113" s="75">
        <v>5.6040000000000001</v>
      </c>
      <c r="BX113" s="75">
        <v>5.6139999999999999</v>
      </c>
      <c r="CX113" s="85">
        <v>801.1</v>
      </c>
      <c r="CY113" s="86">
        <v>7.5679999999999996</v>
      </c>
      <c r="CZ113" s="86">
        <v>7.5830000000000002</v>
      </c>
      <c r="DA113" s="86">
        <v>7.5979999999999999</v>
      </c>
      <c r="DB113" s="86">
        <v>7.6130000000000004</v>
      </c>
      <c r="DC113" s="86">
        <v>7.6280000000000001</v>
      </c>
      <c r="DD113" s="86">
        <v>7.6429999999999998</v>
      </c>
      <c r="DE113" s="86">
        <v>7.6580000000000004</v>
      </c>
      <c r="DF113" s="86">
        <v>7.673</v>
      </c>
      <c r="DG113" s="86">
        <v>7.6879999999999997</v>
      </c>
      <c r="DH113" s="86">
        <v>7.7030000000000003</v>
      </c>
      <c r="DJ113" s="81">
        <v>796.1</v>
      </c>
      <c r="DK113" s="87">
        <v>2.5680000000000001</v>
      </c>
      <c r="DL113" s="87">
        <v>2.5750000000000002</v>
      </c>
      <c r="DM113" s="87">
        <v>2.5819999999999999</v>
      </c>
      <c r="DN113" s="87">
        <v>2.589</v>
      </c>
      <c r="DO113" s="87">
        <v>2.5960000000000001</v>
      </c>
      <c r="DP113" s="87">
        <v>2.6030000000000002</v>
      </c>
      <c r="DQ113" s="87">
        <v>2.61</v>
      </c>
      <c r="DR113" s="87">
        <v>2.617</v>
      </c>
      <c r="DS113" s="87">
        <v>2.6240000000000001</v>
      </c>
      <c r="DT113" s="87">
        <v>2.6309999999999998</v>
      </c>
      <c r="DV113" s="77">
        <v>1330.11</v>
      </c>
      <c r="DW113" s="77">
        <v>2.0259999999999998</v>
      </c>
      <c r="DY113" s="77">
        <v>1316.11</v>
      </c>
      <c r="DZ113" s="77">
        <v>1.879</v>
      </c>
      <c r="EB113" s="77">
        <v>2171.11</v>
      </c>
      <c r="EC113" s="75">
        <v>0.26800000000000002</v>
      </c>
      <c r="EE113" s="75">
        <v>2147.11</v>
      </c>
      <c r="EF113" s="88">
        <v>5.5E-2</v>
      </c>
      <c r="EH113" s="77">
        <v>1345.11</v>
      </c>
      <c r="EI113" s="75">
        <v>0.373</v>
      </c>
      <c r="EJ113" s="75"/>
      <c r="EK113" s="75">
        <v>2172.1</v>
      </c>
      <c r="EL113" s="75">
        <v>1.0654999999999994</v>
      </c>
      <c r="EM113" s="75"/>
      <c r="EN113" s="75">
        <v>2150.1</v>
      </c>
      <c r="EO113" s="322">
        <v>0.78859999999999952</v>
      </c>
      <c r="EP113" s="75"/>
      <c r="EQ113" s="75">
        <v>1320.1</v>
      </c>
      <c r="ER113" s="75">
        <v>2603.5999999999985</v>
      </c>
      <c r="ES113" s="75"/>
      <c r="ET113" s="75">
        <v>1346.1</v>
      </c>
      <c r="EU113" s="100">
        <v>1.0202999999999998</v>
      </c>
      <c r="EV113" s="75">
        <f t="shared" si="4"/>
        <v>9.9999999999909051E-3</v>
      </c>
      <c r="EW113" s="75">
        <v>1336.1</v>
      </c>
      <c r="EX113" s="100">
        <v>8.6636999999999933</v>
      </c>
      <c r="EZ113" s="75">
        <v>331.11</v>
      </c>
      <c r="FA113" s="75">
        <v>71.27</v>
      </c>
      <c r="FB113" s="75">
        <v>76.2</v>
      </c>
      <c r="FD113" s="75">
        <v>101.11</v>
      </c>
      <c r="FE113" s="75">
        <v>16372.5</v>
      </c>
      <c r="FF113" s="75">
        <v>24168.75</v>
      </c>
      <c r="FH113" s="77">
        <v>10.6</v>
      </c>
      <c r="FI113" s="77">
        <v>1.6184399999999988</v>
      </c>
      <c r="FJ113" s="77">
        <v>7.4286399999999924E-3</v>
      </c>
      <c r="FL113" s="92">
        <v>780.11</v>
      </c>
      <c r="FM113" s="75">
        <v>0</v>
      </c>
      <c r="FN113" s="75">
        <v>0</v>
      </c>
      <c r="FP113" s="75">
        <v>38.33</v>
      </c>
      <c r="FQ113" s="75">
        <v>163.43</v>
      </c>
      <c r="FR113" s="75">
        <v>2903</v>
      </c>
      <c r="FS113" s="75">
        <v>38.32</v>
      </c>
      <c r="FT113" s="75">
        <v>503</v>
      </c>
      <c r="FU113" s="75">
        <v>8659</v>
      </c>
      <c r="FW113" s="75">
        <v>791.11</v>
      </c>
      <c r="FX113" s="89">
        <v>0.17299999999999999</v>
      </c>
      <c r="FY113" s="89"/>
      <c r="FZ113" s="90">
        <v>786.11</v>
      </c>
      <c r="GA113" s="91">
        <v>1.6E-2</v>
      </c>
      <c r="GB113" s="89"/>
      <c r="GC113" s="75">
        <v>8.1</v>
      </c>
      <c r="GD113" s="75">
        <v>0.05</v>
      </c>
      <c r="GE113" s="75">
        <v>7.35</v>
      </c>
      <c r="GF113" s="89"/>
      <c r="GG113" s="89"/>
    </row>
    <row r="114" spans="1:189" x14ac:dyDescent="0.25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R114" s="74">
        <v>1339.1</v>
      </c>
      <c r="S114" s="75">
        <v>13.458</v>
      </c>
      <c r="T114" s="75">
        <v>13.477</v>
      </c>
      <c r="U114" s="75">
        <v>13.495999999999999</v>
      </c>
      <c r="V114" s="75">
        <v>13.514999999999999</v>
      </c>
      <c r="W114" s="75">
        <v>13.533999999999999</v>
      </c>
      <c r="X114" s="75">
        <v>13.552999999999999</v>
      </c>
      <c r="Y114" s="75">
        <v>13.571999999999999</v>
      </c>
      <c r="Z114" s="75">
        <v>13.590999999999999</v>
      </c>
      <c r="AA114" s="75">
        <v>13.61</v>
      </c>
      <c r="AB114" s="75">
        <v>13.629</v>
      </c>
      <c r="AD114" s="74">
        <v>1325.0999999999899</v>
      </c>
      <c r="AE114" s="75">
        <v>8.5980000000000008</v>
      </c>
      <c r="AF114" s="75">
        <v>8.6110000000000007</v>
      </c>
      <c r="AG114" s="75">
        <v>8.6230000000000011</v>
      </c>
      <c r="AH114" s="75">
        <v>8.6359999999999992</v>
      </c>
      <c r="AI114" s="75">
        <v>8.6479999999999997</v>
      </c>
      <c r="AJ114" s="75">
        <v>8.6609999999999996</v>
      </c>
      <c r="AK114" s="75">
        <v>8.673</v>
      </c>
      <c r="AL114" s="75">
        <v>8.6850000000000005</v>
      </c>
      <c r="AM114" s="75">
        <v>8.6980000000000004</v>
      </c>
      <c r="AN114" s="75">
        <v>8.7100000000000009</v>
      </c>
      <c r="AP114" s="74">
        <v>2180.1</v>
      </c>
      <c r="AQ114" s="75">
        <v>24.847000000000001</v>
      </c>
      <c r="AR114" s="75">
        <v>24.898000000000003</v>
      </c>
      <c r="AS114" s="75">
        <v>24.95</v>
      </c>
      <c r="AT114" s="75">
        <v>25.001000000000001</v>
      </c>
      <c r="AU114" s="75">
        <v>25.052000000000003</v>
      </c>
      <c r="AV114" s="75">
        <v>25.103999999999999</v>
      </c>
      <c r="AW114" s="75">
        <v>25.155000000000001</v>
      </c>
      <c r="AX114" s="75">
        <v>25.206000000000003</v>
      </c>
      <c r="AY114" s="75">
        <v>25.257999999999999</v>
      </c>
      <c r="AZ114" s="75">
        <v>25.309000000000001</v>
      </c>
      <c r="BB114" s="74">
        <v>2156.0999999999899</v>
      </c>
      <c r="BC114" s="75">
        <v>5.6790000000000003</v>
      </c>
      <c r="BD114" s="75">
        <v>5.6929999999999996</v>
      </c>
      <c r="BE114" s="75">
        <v>5.7079999999999993</v>
      </c>
      <c r="BF114" s="75">
        <v>5.7229999999999999</v>
      </c>
      <c r="BG114" s="75">
        <v>5.7369999999999992</v>
      </c>
      <c r="BH114" s="75">
        <v>5.7519999999999998</v>
      </c>
      <c r="BI114" s="75">
        <v>5.766</v>
      </c>
      <c r="BJ114" s="75">
        <v>5.7809999999999997</v>
      </c>
      <c r="BK114" s="75">
        <v>5.7949999999999999</v>
      </c>
      <c r="BL114" s="75">
        <v>5.81</v>
      </c>
      <c r="BN114" s="74">
        <v>1354.0999999999899</v>
      </c>
      <c r="BO114" s="75">
        <v>5.6230000000000002</v>
      </c>
      <c r="BP114" s="75">
        <v>5.633</v>
      </c>
      <c r="BQ114" s="75">
        <v>5.6419999999999995</v>
      </c>
      <c r="BR114" s="75">
        <v>5.6520000000000001</v>
      </c>
      <c r="BS114" s="75">
        <v>5.6619999999999999</v>
      </c>
      <c r="BT114" s="75">
        <v>5.6709999999999994</v>
      </c>
      <c r="BU114" s="75">
        <v>5.681</v>
      </c>
      <c r="BV114" s="75">
        <v>5.6899999999999995</v>
      </c>
      <c r="BW114" s="75">
        <v>5.7</v>
      </c>
      <c r="BX114" s="75">
        <v>5.7089999999999996</v>
      </c>
      <c r="CX114" s="85">
        <v>801.2</v>
      </c>
      <c r="CY114" s="86">
        <v>7.718</v>
      </c>
      <c r="CZ114" s="86">
        <v>7.7329999999999997</v>
      </c>
      <c r="DA114" s="86">
        <v>7.7480000000000002</v>
      </c>
      <c r="DB114" s="86">
        <v>7.7629999999999999</v>
      </c>
      <c r="DC114" s="86">
        <v>7.7779999999999996</v>
      </c>
      <c r="DD114" s="86">
        <v>7.7930000000000001</v>
      </c>
      <c r="DE114" s="86">
        <v>7.8079999999999998</v>
      </c>
      <c r="DF114" s="86">
        <v>7.8230000000000004</v>
      </c>
      <c r="DG114" s="86">
        <v>7.8380000000000001</v>
      </c>
      <c r="DH114" s="86">
        <v>7.8540000000000001</v>
      </c>
      <c r="DJ114" s="81">
        <v>796.2</v>
      </c>
      <c r="DK114" s="87">
        <v>2.6389999999999998</v>
      </c>
      <c r="DL114" s="87">
        <v>2.6459999999999999</v>
      </c>
      <c r="DM114" s="87">
        <v>2.653</v>
      </c>
      <c r="DN114" s="87">
        <v>2.66</v>
      </c>
      <c r="DO114" s="87">
        <v>2.6669999999999998</v>
      </c>
      <c r="DP114" s="87">
        <v>2.6739999999999999</v>
      </c>
      <c r="DQ114" s="87">
        <v>2.6819999999999999</v>
      </c>
      <c r="DR114" s="87">
        <v>2.6890000000000001</v>
      </c>
      <c r="DS114" s="87">
        <v>2.6960000000000002</v>
      </c>
      <c r="DT114" s="87">
        <v>2.7029999999999998</v>
      </c>
      <c r="DV114" s="77">
        <v>1330.12</v>
      </c>
      <c r="DW114" s="77">
        <v>2.0339999999999998</v>
      </c>
      <c r="DY114" s="77">
        <v>1316.12</v>
      </c>
      <c r="DZ114" s="77">
        <v>1.8839999999999999</v>
      </c>
      <c r="EB114" s="77">
        <v>2171.12</v>
      </c>
      <c r="EC114" s="75">
        <v>0.27400000000000002</v>
      </c>
      <c r="EE114" s="75">
        <v>2147.12</v>
      </c>
      <c r="EF114" s="88">
        <v>5.6999999999999995E-2</v>
      </c>
      <c r="EH114" s="77">
        <v>1345.12</v>
      </c>
      <c r="EI114" s="75">
        <v>0.376</v>
      </c>
      <c r="EJ114" s="75"/>
      <c r="EK114" s="75">
        <v>2172.11</v>
      </c>
      <c r="EL114" s="75">
        <v>1.0732499999999994</v>
      </c>
      <c r="EM114" s="75"/>
      <c r="EN114" s="75">
        <v>2150.11</v>
      </c>
      <c r="EO114" s="322">
        <v>0.79165999999999948</v>
      </c>
      <c r="EP114" s="75"/>
      <c r="EQ114" s="75">
        <v>1320.11</v>
      </c>
      <c r="ER114" s="75">
        <v>2627.2599999999984</v>
      </c>
      <c r="ES114" s="75"/>
      <c r="ET114" s="75">
        <v>1346.11</v>
      </c>
      <c r="EU114" s="100">
        <v>1.0223299999999997</v>
      </c>
      <c r="EV114" s="75">
        <f t="shared" si="4"/>
        <v>9.9999999999909051E-3</v>
      </c>
      <c r="EW114" s="75">
        <v>1336.11</v>
      </c>
      <c r="EX114" s="100">
        <v>8.6781699999999926</v>
      </c>
      <c r="EZ114" s="75">
        <v>331.12</v>
      </c>
      <c r="FA114" s="75">
        <v>71.289999999999992</v>
      </c>
      <c r="FB114" s="75">
        <v>76.899999999999991</v>
      </c>
      <c r="FD114" s="75">
        <v>101.12</v>
      </c>
      <c r="FE114" s="75">
        <v>16520</v>
      </c>
      <c r="FF114" s="75">
        <v>24275</v>
      </c>
      <c r="FH114" s="77">
        <v>10.61</v>
      </c>
      <c r="FI114" s="77">
        <v>1.6552699999999987</v>
      </c>
      <c r="FJ114" s="77">
        <v>7.6457289999999926E-3</v>
      </c>
      <c r="FL114" s="92">
        <v>780.12</v>
      </c>
      <c r="FM114" s="75">
        <v>0</v>
      </c>
      <c r="FN114" s="75">
        <v>0</v>
      </c>
      <c r="FP114" s="75">
        <v>38.340000000000003</v>
      </c>
      <c r="FQ114" s="75">
        <v>163.72999999999999</v>
      </c>
      <c r="FR114" s="75">
        <v>2907</v>
      </c>
      <c r="FS114" s="75">
        <v>38.33</v>
      </c>
      <c r="FT114" s="75">
        <v>503.83</v>
      </c>
      <c r="FU114" s="75">
        <v>8670</v>
      </c>
      <c r="FW114" s="75">
        <v>791.12</v>
      </c>
      <c r="FX114" s="89">
        <v>0.17499999999999999</v>
      </c>
      <c r="FY114" s="89"/>
      <c r="FZ114" s="90">
        <v>786.12</v>
      </c>
      <c r="GA114" s="91">
        <v>1.6E-2</v>
      </c>
      <c r="GB114" s="89"/>
      <c r="GC114" s="75">
        <v>8.11</v>
      </c>
      <c r="GD114" s="75">
        <v>0.05</v>
      </c>
      <c r="GE114" s="75">
        <v>7.51</v>
      </c>
      <c r="GF114" s="89"/>
      <c r="GG114" s="89"/>
    </row>
    <row r="115" spans="1:189" x14ac:dyDescent="0.25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R115" s="74">
        <v>1339.2</v>
      </c>
      <c r="S115" s="75">
        <v>13.648</v>
      </c>
      <c r="T115" s="75">
        <v>13.667</v>
      </c>
      <c r="U115" s="75">
        <v>13.685999999999998</v>
      </c>
      <c r="V115" s="75">
        <v>13.704999999999998</v>
      </c>
      <c r="W115" s="75">
        <v>13.723999999999998</v>
      </c>
      <c r="X115" s="75">
        <v>13.742999999999999</v>
      </c>
      <c r="Y115" s="75">
        <v>13.761999999999999</v>
      </c>
      <c r="Z115" s="75">
        <v>13.780999999999999</v>
      </c>
      <c r="AA115" s="75">
        <v>13.799999999999999</v>
      </c>
      <c r="AB115" s="75">
        <v>13.818999999999999</v>
      </c>
      <c r="AD115" s="74">
        <v>1325.19999999999</v>
      </c>
      <c r="AE115" s="75">
        <v>8.7230000000000008</v>
      </c>
      <c r="AF115" s="75">
        <v>8.7350000000000012</v>
      </c>
      <c r="AG115" s="75">
        <v>8.7480000000000011</v>
      </c>
      <c r="AH115" s="75">
        <v>8.76</v>
      </c>
      <c r="AI115" s="75">
        <v>8.7729999999999997</v>
      </c>
      <c r="AJ115" s="75">
        <v>8.7850000000000001</v>
      </c>
      <c r="AK115" s="75">
        <v>8.7970000000000006</v>
      </c>
      <c r="AL115" s="75">
        <v>8.81</v>
      </c>
      <c r="AM115" s="75">
        <v>8.822000000000001</v>
      </c>
      <c r="AN115" s="75">
        <v>8.8350000000000009</v>
      </c>
      <c r="AP115" s="74">
        <v>2180.1999999999998</v>
      </c>
      <c r="AQ115" s="75">
        <v>25.36</v>
      </c>
      <c r="AR115" s="75">
        <v>25.412000000000003</v>
      </c>
      <c r="AS115" s="75">
        <v>25.463000000000001</v>
      </c>
      <c r="AT115" s="75">
        <v>25.514000000000003</v>
      </c>
      <c r="AU115" s="75">
        <v>25.566000000000003</v>
      </c>
      <c r="AV115" s="75">
        <v>25.617000000000001</v>
      </c>
      <c r="AW115" s="75">
        <v>25.668000000000003</v>
      </c>
      <c r="AX115" s="75">
        <v>25.720000000000002</v>
      </c>
      <c r="AY115" s="75">
        <v>25.771000000000001</v>
      </c>
      <c r="AZ115" s="75">
        <v>25.823</v>
      </c>
      <c r="BB115" s="74">
        <v>2156.1999999999898</v>
      </c>
      <c r="BC115" s="75">
        <v>5.8239999999999998</v>
      </c>
      <c r="BD115" s="75">
        <v>5.8389999999999995</v>
      </c>
      <c r="BE115" s="75">
        <v>5.8529999999999989</v>
      </c>
      <c r="BF115" s="75">
        <v>5.8679999999999994</v>
      </c>
      <c r="BG115" s="75">
        <v>5.8819999999999988</v>
      </c>
      <c r="BH115" s="75">
        <v>5.8969999999999994</v>
      </c>
      <c r="BI115" s="75">
        <v>5.9109999999999996</v>
      </c>
      <c r="BJ115" s="75">
        <v>5.9259999999999993</v>
      </c>
      <c r="BK115" s="75">
        <v>5.9409999999999998</v>
      </c>
      <c r="BL115" s="75">
        <v>5.9549999999999992</v>
      </c>
      <c r="BN115" s="74">
        <v>1354.19999999999</v>
      </c>
      <c r="BO115" s="75">
        <v>5.7190000000000003</v>
      </c>
      <c r="BP115" s="75">
        <v>5.7279999999999998</v>
      </c>
      <c r="BQ115" s="75">
        <v>5.7379999999999995</v>
      </c>
      <c r="BR115" s="75">
        <v>5.7469999999999999</v>
      </c>
      <c r="BS115" s="75">
        <v>5.7569999999999997</v>
      </c>
      <c r="BT115" s="75">
        <v>5.7659999999999991</v>
      </c>
      <c r="BU115" s="75">
        <v>5.7759999999999998</v>
      </c>
      <c r="BV115" s="75">
        <v>5.7849999999999993</v>
      </c>
      <c r="BW115" s="75">
        <v>5.7949999999999999</v>
      </c>
      <c r="BX115" s="75">
        <v>5.8039999999999994</v>
      </c>
      <c r="CX115" s="85">
        <v>801.3</v>
      </c>
      <c r="CY115" s="86">
        <v>7.8689999999999998</v>
      </c>
      <c r="CZ115" s="86">
        <v>7.8840000000000003</v>
      </c>
      <c r="DA115" s="86">
        <v>7.899</v>
      </c>
      <c r="DB115" s="86">
        <v>7.915</v>
      </c>
      <c r="DC115" s="86">
        <v>7.93</v>
      </c>
      <c r="DD115" s="86">
        <v>7.9450000000000003</v>
      </c>
      <c r="DE115" s="86">
        <v>7.96</v>
      </c>
      <c r="DF115" s="86">
        <v>7.976</v>
      </c>
      <c r="DG115" s="86">
        <v>7.9909999999999997</v>
      </c>
      <c r="DH115" s="86">
        <v>8.0069999999999997</v>
      </c>
      <c r="DJ115" s="81">
        <v>796.3</v>
      </c>
      <c r="DK115" s="87">
        <v>2.71</v>
      </c>
      <c r="DL115" s="87">
        <v>2.718</v>
      </c>
      <c r="DM115" s="87">
        <v>2.7250000000000001</v>
      </c>
      <c r="DN115" s="87">
        <v>2.7320000000000002</v>
      </c>
      <c r="DO115" s="87">
        <v>2.74</v>
      </c>
      <c r="DP115" s="87">
        <v>2.7469999999999999</v>
      </c>
      <c r="DQ115" s="87">
        <v>2.754</v>
      </c>
      <c r="DR115" s="87">
        <v>2.762</v>
      </c>
      <c r="DS115" s="87">
        <v>2.7690000000000001</v>
      </c>
      <c r="DT115" s="87">
        <v>2.7759999999999998</v>
      </c>
      <c r="DV115" s="77">
        <v>1330.13</v>
      </c>
      <c r="DW115" s="77">
        <v>2.0419999999999998</v>
      </c>
      <c r="DY115" s="77">
        <v>1316.13</v>
      </c>
      <c r="DZ115" s="77">
        <v>1.8880000000000001</v>
      </c>
      <c r="EB115" s="77">
        <v>2171.13</v>
      </c>
      <c r="EC115" s="75">
        <v>0.28000000000000003</v>
      </c>
      <c r="EE115" s="75">
        <v>2147.13</v>
      </c>
      <c r="EF115" s="88">
        <v>5.7999999999999996E-2</v>
      </c>
      <c r="EH115" s="77">
        <v>1345.13</v>
      </c>
      <c r="EI115" s="75">
        <v>0.38</v>
      </c>
      <c r="EJ115" s="75"/>
      <c r="EK115" s="75">
        <v>2172.12</v>
      </c>
      <c r="EL115" s="75">
        <v>1.0809999999999993</v>
      </c>
      <c r="EM115" s="75"/>
      <c r="EN115" s="75">
        <v>2150.12</v>
      </c>
      <c r="EO115" s="322">
        <v>0.79471999999999943</v>
      </c>
      <c r="EP115" s="75"/>
      <c r="EQ115" s="75">
        <v>1320.12</v>
      </c>
      <c r="ER115" s="75">
        <v>2650.9199999999983</v>
      </c>
      <c r="ES115" s="75"/>
      <c r="ET115" s="75">
        <v>1346.12</v>
      </c>
      <c r="EU115" s="100">
        <v>1.0243599999999997</v>
      </c>
      <c r="EV115" s="75">
        <f t="shared" si="4"/>
        <v>9.9999999999909051E-3</v>
      </c>
      <c r="EW115" s="75">
        <v>1336.12</v>
      </c>
      <c r="EX115" s="100">
        <v>8.6926399999999919</v>
      </c>
      <c r="EZ115" s="75">
        <v>331.13</v>
      </c>
      <c r="FA115" s="75">
        <v>71.31</v>
      </c>
      <c r="FB115" s="75">
        <v>77.599999999999994</v>
      </c>
      <c r="FD115" s="75">
        <v>101.13</v>
      </c>
      <c r="FE115" s="75">
        <v>16667.5</v>
      </c>
      <c r="FF115" s="75">
        <v>24381.25</v>
      </c>
      <c r="FH115" s="77">
        <v>10.62</v>
      </c>
      <c r="FI115" s="77">
        <v>1.6920999999999988</v>
      </c>
      <c r="FJ115" s="77">
        <v>7.8628179999999919E-3</v>
      </c>
      <c r="FL115" s="92">
        <v>780.13</v>
      </c>
      <c r="FM115" s="75">
        <v>0</v>
      </c>
      <c r="FN115" s="75">
        <v>0</v>
      </c>
      <c r="FP115" s="75">
        <v>38.35</v>
      </c>
      <c r="FQ115" s="75">
        <v>164.01</v>
      </c>
      <c r="FR115" s="75">
        <v>2910</v>
      </c>
      <c r="FS115" s="75">
        <v>38.340000000000003</v>
      </c>
      <c r="FT115" s="75">
        <v>504.64</v>
      </c>
      <c r="FU115" s="75">
        <v>8681</v>
      </c>
      <c r="FW115" s="75">
        <v>791.13</v>
      </c>
      <c r="FX115" s="89">
        <v>0.17699999999999999</v>
      </c>
      <c r="FY115" s="89"/>
      <c r="FZ115" s="90">
        <v>786.13</v>
      </c>
      <c r="GA115" s="91">
        <v>1.6E-2</v>
      </c>
      <c r="GB115" s="89"/>
      <c r="GC115" s="75">
        <v>8.1199999999999992</v>
      </c>
      <c r="GD115" s="75">
        <v>0.06</v>
      </c>
      <c r="GE115" s="75">
        <v>7.67</v>
      </c>
      <c r="GF115" s="89"/>
      <c r="GG115" s="89"/>
    </row>
    <row r="116" spans="1:189" x14ac:dyDescent="0.25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R116" s="74">
        <v>1339.3</v>
      </c>
      <c r="S116" s="75">
        <v>13.837999999999999</v>
      </c>
      <c r="T116" s="75">
        <v>13.856999999999999</v>
      </c>
      <c r="U116" s="75">
        <v>13.875999999999998</v>
      </c>
      <c r="V116" s="75">
        <v>13.894999999999998</v>
      </c>
      <c r="W116" s="75">
        <v>13.913999999999998</v>
      </c>
      <c r="X116" s="75">
        <v>13.932999999999998</v>
      </c>
      <c r="Y116" s="75">
        <v>13.951999999999998</v>
      </c>
      <c r="Z116" s="75">
        <v>13.968999999999999</v>
      </c>
      <c r="AA116" s="75">
        <v>13.989999999999998</v>
      </c>
      <c r="AB116" s="75">
        <v>14.008999999999999</v>
      </c>
      <c r="AD116" s="74">
        <v>1325.29999999999</v>
      </c>
      <c r="AE116" s="75">
        <v>8.8469999999999995</v>
      </c>
      <c r="AF116" s="75">
        <v>8.8600000000000012</v>
      </c>
      <c r="AG116" s="75">
        <v>8.8720000000000017</v>
      </c>
      <c r="AH116" s="75">
        <v>8.8849999999999998</v>
      </c>
      <c r="AI116" s="75">
        <v>8.8970000000000002</v>
      </c>
      <c r="AJ116" s="75">
        <v>8.9090000000000007</v>
      </c>
      <c r="AK116" s="75">
        <v>8.9220000000000006</v>
      </c>
      <c r="AL116" s="75">
        <v>8.9340000000000011</v>
      </c>
      <c r="AM116" s="75">
        <v>8.947000000000001</v>
      </c>
      <c r="AN116" s="75">
        <v>8.9590000000000014</v>
      </c>
      <c r="AP116" s="74">
        <v>2180.3000000000002</v>
      </c>
      <c r="AQ116" s="75">
        <v>25.873999999999999</v>
      </c>
      <c r="AR116" s="75">
        <v>25.925000000000004</v>
      </c>
      <c r="AS116" s="75">
        <v>25.977</v>
      </c>
      <c r="AT116" s="75">
        <v>26.028000000000002</v>
      </c>
      <c r="AU116" s="75">
        <v>26.079000000000004</v>
      </c>
      <c r="AV116" s="75">
        <v>26.131</v>
      </c>
      <c r="AW116" s="75">
        <v>26.182000000000002</v>
      </c>
      <c r="AX116" s="75">
        <v>26.233000000000004</v>
      </c>
      <c r="AY116" s="75">
        <v>26.285</v>
      </c>
      <c r="AZ116" s="75">
        <v>26.336000000000002</v>
      </c>
      <c r="BB116" s="74">
        <v>2156.2999999999902</v>
      </c>
      <c r="BC116" s="75">
        <v>5.97</v>
      </c>
      <c r="BD116" s="75">
        <v>5.9839999999999991</v>
      </c>
      <c r="BE116" s="75">
        <v>5.9989999999999988</v>
      </c>
      <c r="BF116" s="75">
        <v>6.012999999999999</v>
      </c>
      <c r="BG116" s="75">
        <v>6.0279999999999987</v>
      </c>
      <c r="BH116" s="75">
        <v>6.0419999999999989</v>
      </c>
      <c r="BI116" s="75">
        <v>6.0569999999999995</v>
      </c>
      <c r="BJ116" s="75">
        <v>6.0709999999999988</v>
      </c>
      <c r="BK116" s="75">
        <v>6.0859999999999994</v>
      </c>
      <c r="BL116" s="75">
        <v>6.0999999999999988</v>
      </c>
      <c r="BN116" s="74">
        <v>1354.29999999999</v>
      </c>
      <c r="BO116" s="75">
        <v>5.8140000000000001</v>
      </c>
      <c r="BP116" s="75">
        <v>5.8239999999999998</v>
      </c>
      <c r="BQ116" s="75">
        <v>5.8329999999999993</v>
      </c>
      <c r="BR116" s="75">
        <v>5.843</v>
      </c>
      <c r="BS116" s="75">
        <v>5.8519999999999994</v>
      </c>
      <c r="BT116" s="75">
        <v>5.8619999999999992</v>
      </c>
      <c r="BU116" s="75">
        <v>5.8709999999999996</v>
      </c>
      <c r="BV116" s="75">
        <v>5.8809999999999993</v>
      </c>
      <c r="BW116" s="75">
        <v>5.89</v>
      </c>
      <c r="BX116" s="75">
        <v>5.8999999999999995</v>
      </c>
      <c r="CX116" s="85">
        <v>801.4</v>
      </c>
      <c r="CY116" s="86">
        <v>8.0220000000000002</v>
      </c>
      <c r="CZ116" s="86">
        <v>8.0370000000000008</v>
      </c>
      <c r="DA116" s="86">
        <v>8.0530000000000008</v>
      </c>
      <c r="DB116" s="86">
        <v>8.0679999999999996</v>
      </c>
      <c r="DC116" s="86">
        <v>8.0839999999999996</v>
      </c>
      <c r="DD116" s="86">
        <v>8.0990000000000002</v>
      </c>
      <c r="DE116" s="86">
        <v>8.1150000000000002</v>
      </c>
      <c r="DF116" s="86">
        <v>8.1300000000000008</v>
      </c>
      <c r="DG116" s="86">
        <v>8.1460000000000008</v>
      </c>
      <c r="DH116" s="86">
        <v>8.1609999999999996</v>
      </c>
      <c r="DJ116" s="81">
        <v>796.4</v>
      </c>
      <c r="DK116" s="87">
        <v>2.7839999999999998</v>
      </c>
      <c r="DL116" s="87">
        <v>2.7909999999999999</v>
      </c>
      <c r="DM116" s="87">
        <v>2.798</v>
      </c>
      <c r="DN116" s="87">
        <v>2.806</v>
      </c>
      <c r="DO116" s="87">
        <v>2.8130000000000002</v>
      </c>
      <c r="DP116" s="87">
        <v>2.8210000000000002</v>
      </c>
      <c r="DQ116" s="87">
        <v>2.8279999999999998</v>
      </c>
      <c r="DR116" s="87">
        <v>2.8359999999999999</v>
      </c>
      <c r="DS116" s="87">
        <v>2.843</v>
      </c>
      <c r="DT116" s="87">
        <v>2.851</v>
      </c>
      <c r="DV116" s="77">
        <v>1330.14</v>
      </c>
      <c r="DW116" s="77">
        <v>2.0499999999999998</v>
      </c>
      <c r="DY116" s="77">
        <v>1316.14</v>
      </c>
      <c r="DZ116" s="77">
        <v>1.893</v>
      </c>
      <c r="EB116" s="77">
        <v>2171.14</v>
      </c>
      <c r="EC116" s="75">
        <v>0.28600000000000003</v>
      </c>
      <c r="EE116" s="75">
        <v>2147.14</v>
      </c>
      <c r="EF116" s="88">
        <v>5.8999999999999997E-2</v>
      </c>
      <c r="EH116" s="77">
        <v>1345.14</v>
      </c>
      <c r="EI116" s="75">
        <v>0.38300000000000001</v>
      </c>
      <c r="EJ116" s="75"/>
      <c r="EK116" s="75">
        <v>2172.13</v>
      </c>
      <c r="EL116" s="75">
        <v>1.0887499999999992</v>
      </c>
      <c r="EM116" s="75"/>
      <c r="EN116" s="75">
        <v>2150.13</v>
      </c>
      <c r="EO116" s="322">
        <v>0.79777999999999938</v>
      </c>
      <c r="EP116" s="75"/>
      <c r="EQ116" s="75">
        <v>1320.13</v>
      </c>
      <c r="ER116" s="75">
        <v>2674.5799999999981</v>
      </c>
      <c r="ES116" s="75"/>
      <c r="ET116" s="75">
        <v>1346.13</v>
      </c>
      <c r="EU116" s="100">
        <v>1.0263899999999997</v>
      </c>
      <c r="EV116" s="75">
        <f t="shared" si="4"/>
        <v>1.0000000000218279E-2</v>
      </c>
      <c r="EW116" s="75">
        <v>1336.13</v>
      </c>
      <c r="EX116" s="100">
        <v>8.7071099999999912</v>
      </c>
      <c r="EZ116" s="75">
        <v>331.14</v>
      </c>
      <c r="FA116" s="75">
        <v>71.33</v>
      </c>
      <c r="FB116" s="75">
        <v>78.400000000000006</v>
      </c>
      <c r="FD116" s="75">
        <v>101.14</v>
      </c>
      <c r="FE116" s="75">
        <v>16815</v>
      </c>
      <c r="FF116" s="75">
        <v>24487.5</v>
      </c>
      <c r="FH116" s="77">
        <v>10.63</v>
      </c>
      <c r="FI116" s="77">
        <v>1.7289299999999987</v>
      </c>
      <c r="FJ116" s="77">
        <v>8.0799069999999921E-3</v>
      </c>
      <c r="FL116" s="92">
        <v>780.14</v>
      </c>
      <c r="FM116" s="75">
        <v>0</v>
      </c>
      <c r="FN116" s="75">
        <v>0</v>
      </c>
      <c r="FP116" s="75">
        <v>38.36</v>
      </c>
      <c r="FQ116" s="75">
        <v>164.28</v>
      </c>
      <c r="FR116" s="75">
        <v>2914</v>
      </c>
      <c r="FS116" s="75">
        <v>38.35</v>
      </c>
      <c r="FT116" s="75">
        <v>505.45</v>
      </c>
      <c r="FU116" s="75">
        <v>8693</v>
      </c>
      <c r="FW116" s="75">
        <v>791.14</v>
      </c>
      <c r="FX116" s="89">
        <v>0.17799999999999999</v>
      </c>
      <c r="FY116" s="89"/>
      <c r="FZ116" s="90">
        <v>786.14</v>
      </c>
      <c r="GA116" s="91">
        <v>1.6E-2</v>
      </c>
      <c r="GB116" s="89"/>
      <c r="GC116" s="75">
        <v>8.1300000000000008</v>
      </c>
      <c r="GD116" s="75">
        <v>0.06</v>
      </c>
      <c r="GE116" s="75">
        <v>7.82</v>
      </c>
      <c r="GF116" s="89"/>
      <c r="GG116" s="89"/>
    </row>
    <row r="117" spans="1:189" x14ac:dyDescent="0.25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R117" s="74">
        <v>1339.4</v>
      </c>
      <c r="S117" s="75">
        <v>14.028</v>
      </c>
      <c r="T117" s="75">
        <v>14.047000000000001</v>
      </c>
      <c r="U117" s="75">
        <v>14.065999999999997</v>
      </c>
      <c r="V117" s="75">
        <v>14.084999999999997</v>
      </c>
      <c r="W117" s="75">
        <v>14.103999999999997</v>
      </c>
      <c r="X117" s="75">
        <v>14.122999999999998</v>
      </c>
      <c r="Y117" s="75">
        <v>14.141999999999998</v>
      </c>
      <c r="Z117" s="75">
        <v>14.16</v>
      </c>
      <c r="AA117" s="75">
        <v>14.179999999999998</v>
      </c>
      <c r="AB117" s="75">
        <v>14.198999999999998</v>
      </c>
      <c r="AD117" s="74">
        <v>1325.3999999999901</v>
      </c>
      <c r="AE117" s="75">
        <v>8.9719999999999995</v>
      </c>
      <c r="AF117" s="75">
        <v>8.9840000000000018</v>
      </c>
      <c r="AG117" s="75">
        <v>8.9960000000000022</v>
      </c>
      <c r="AH117" s="75">
        <v>9.0090000000000003</v>
      </c>
      <c r="AI117" s="75">
        <v>9.0210000000000008</v>
      </c>
      <c r="AJ117" s="75">
        <v>9.0340000000000007</v>
      </c>
      <c r="AK117" s="75">
        <v>9.0460000000000012</v>
      </c>
      <c r="AL117" s="75">
        <v>9.0590000000000011</v>
      </c>
      <c r="AM117" s="75">
        <v>9.0710000000000015</v>
      </c>
      <c r="AN117" s="75">
        <v>9.0840000000000014</v>
      </c>
      <c r="AP117" s="74">
        <v>2180.4</v>
      </c>
      <c r="AQ117" s="75">
        <v>26.387</v>
      </c>
      <c r="AR117" s="75">
        <v>26.439000000000004</v>
      </c>
      <c r="AS117" s="75">
        <v>26.490000000000002</v>
      </c>
      <c r="AT117" s="75">
        <v>26.541000000000004</v>
      </c>
      <c r="AU117" s="75">
        <v>26.593000000000004</v>
      </c>
      <c r="AV117" s="75">
        <v>26.644000000000002</v>
      </c>
      <c r="AW117" s="75">
        <v>26.695000000000004</v>
      </c>
      <c r="AX117" s="75">
        <v>26.747000000000003</v>
      </c>
      <c r="AY117" s="75">
        <v>26.798000000000002</v>
      </c>
      <c r="AZ117" s="75">
        <v>26.849000000000004</v>
      </c>
      <c r="BB117" s="74">
        <v>2156.3999999999901</v>
      </c>
      <c r="BC117" s="75">
        <v>6.1150000000000002</v>
      </c>
      <c r="BD117" s="75">
        <v>6.1289999999999987</v>
      </c>
      <c r="BE117" s="75">
        <v>6.1439999999999984</v>
      </c>
      <c r="BF117" s="75">
        <v>6.1589999999999989</v>
      </c>
      <c r="BG117" s="75">
        <v>6.1729999999999983</v>
      </c>
      <c r="BH117" s="75">
        <v>6.1879999999999988</v>
      </c>
      <c r="BI117" s="75">
        <v>6.2019999999999991</v>
      </c>
      <c r="BJ117" s="75">
        <v>6.2169999999999987</v>
      </c>
      <c r="BK117" s="75">
        <v>6.230999999999999</v>
      </c>
      <c r="BL117" s="75">
        <v>6.2459999999999987</v>
      </c>
      <c r="BN117" s="74">
        <v>1354.3999999999901</v>
      </c>
      <c r="BO117" s="75">
        <v>5.9089999999999998</v>
      </c>
      <c r="BP117" s="75">
        <v>5.9189999999999996</v>
      </c>
      <c r="BQ117" s="75">
        <v>5.927999999999999</v>
      </c>
      <c r="BR117" s="75">
        <v>5.9379999999999997</v>
      </c>
      <c r="BS117" s="75">
        <v>5.9469999999999992</v>
      </c>
      <c r="BT117" s="75">
        <v>5.956999999999999</v>
      </c>
      <c r="BU117" s="75">
        <v>5.9659999999999993</v>
      </c>
      <c r="BV117" s="75">
        <v>5.9759999999999991</v>
      </c>
      <c r="BW117" s="75">
        <v>5.9849999999999994</v>
      </c>
      <c r="BX117" s="75">
        <v>5.9949999999999992</v>
      </c>
      <c r="CX117" s="85">
        <v>801.5</v>
      </c>
      <c r="CY117" s="86">
        <v>8.1769999999999996</v>
      </c>
      <c r="CZ117" s="86">
        <v>8.1929999999999996</v>
      </c>
      <c r="DA117" s="86">
        <v>8.2080000000000002</v>
      </c>
      <c r="DB117" s="86">
        <v>8.2240000000000002</v>
      </c>
      <c r="DC117" s="86">
        <v>8.2390000000000008</v>
      </c>
      <c r="DD117" s="86">
        <v>8.2550000000000008</v>
      </c>
      <c r="DE117" s="86">
        <v>8.2710000000000008</v>
      </c>
      <c r="DF117" s="86">
        <v>8.2870000000000008</v>
      </c>
      <c r="DG117" s="86">
        <v>8.3019999999999996</v>
      </c>
      <c r="DH117" s="86">
        <v>8.3179999999999996</v>
      </c>
      <c r="DJ117" s="81">
        <v>796.5</v>
      </c>
      <c r="DK117" s="87">
        <v>2.8580000000000001</v>
      </c>
      <c r="DL117" s="87">
        <v>2.8660000000000001</v>
      </c>
      <c r="DM117" s="87">
        <v>2.8730000000000002</v>
      </c>
      <c r="DN117" s="87">
        <v>2.8809999999999998</v>
      </c>
      <c r="DO117" s="87">
        <v>2.8879999999999999</v>
      </c>
      <c r="DP117" s="87">
        <v>2.8959999999999999</v>
      </c>
      <c r="DQ117" s="87">
        <v>2.903</v>
      </c>
      <c r="DR117" s="87">
        <v>2.911</v>
      </c>
      <c r="DS117" s="87">
        <v>2.919</v>
      </c>
      <c r="DT117" s="87">
        <v>2.9260000000000002</v>
      </c>
      <c r="DV117" s="77">
        <v>1330.15</v>
      </c>
      <c r="DW117" s="77">
        <v>2.0579999999999998</v>
      </c>
      <c r="DY117" s="77">
        <v>1316.15</v>
      </c>
      <c r="DZ117" s="77">
        <v>1.8979999999999999</v>
      </c>
      <c r="EB117" s="77">
        <v>2171.15</v>
      </c>
      <c r="EC117" s="75">
        <v>0.29200000000000004</v>
      </c>
      <c r="EE117" s="75">
        <v>2147.15</v>
      </c>
      <c r="EF117" s="88">
        <v>0.06</v>
      </c>
      <c r="EH117" s="77">
        <v>1345.15</v>
      </c>
      <c r="EI117" s="75">
        <v>0.38600000000000001</v>
      </c>
      <c r="EJ117" s="75"/>
      <c r="EK117" s="75">
        <v>2172.14</v>
      </c>
      <c r="EL117" s="75">
        <v>1.0964999999999991</v>
      </c>
      <c r="EM117" s="75"/>
      <c r="EN117" s="75">
        <v>2150.14</v>
      </c>
      <c r="EO117" s="322">
        <v>0.80083999999999933</v>
      </c>
      <c r="EP117" s="75"/>
      <c r="EQ117" s="75">
        <v>1320.14</v>
      </c>
      <c r="ER117" s="75">
        <v>2698.239999999998</v>
      </c>
      <c r="ES117" s="75"/>
      <c r="ET117" s="75">
        <v>1346.14</v>
      </c>
      <c r="EU117" s="100">
        <v>1.0284199999999997</v>
      </c>
      <c r="EV117" s="75">
        <f t="shared" si="4"/>
        <v>9.9999999999909051E-3</v>
      </c>
      <c r="EW117" s="75">
        <v>1336.14</v>
      </c>
      <c r="EX117" s="100">
        <v>8.7215799999999906</v>
      </c>
      <c r="EZ117" s="75">
        <v>331.15</v>
      </c>
      <c r="FA117" s="75">
        <v>71.349999999999994</v>
      </c>
      <c r="FB117" s="75">
        <v>79.099999999999994</v>
      </c>
      <c r="FD117" s="75">
        <v>101.15</v>
      </c>
      <c r="FE117" s="75">
        <v>16962.5</v>
      </c>
      <c r="FF117" s="75">
        <v>24593.75</v>
      </c>
      <c r="FH117" s="77">
        <v>10.64</v>
      </c>
      <c r="FI117" s="77">
        <v>1.7657599999999989</v>
      </c>
      <c r="FJ117" s="77">
        <v>8.2969959999999923E-3</v>
      </c>
      <c r="FL117" s="92">
        <v>780.15</v>
      </c>
      <c r="FM117" s="75">
        <v>0</v>
      </c>
      <c r="FN117" s="75">
        <v>0</v>
      </c>
      <c r="FP117" s="75">
        <v>38.369999999999997</v>
      </c>
      <c r="FQ117" s="75">
        <v>164.58</v>
      </c>
      <c r="FR117" s="75">
        <v>2918</v>
      </c>
      <c r="FS117" s="75">
        <v>38.36</v>
      </c>
      <c r="FT117" s="75">
        <v>506.27</v>
      </c>
      <c r="FU117" s="75">
        <v>8704</v>
      </c>
      <c r="FW117" s="75">
        <v>791.15</v>
      </c>
      <c r="FX117" s="89">
        <v>0.18</v>
      </c>
      <c r="FY117" s="89"/>
      <c r="FZ117" s="90">
        <v>786.15</v>
      </c>
      <c r="GA117" s="91">
        <v>1.6E-2</v>
      </c>
      <c r="GB117" s="89"/>
      <c r="GC117" s="75">
        <v>8.14</v>
      </c>
      <c r="GD117" s="75">
        <v>0.06</v>
      </c>
      <c r="GE117" s="75">
        <v>7.98</v>
      </c>
      <c r="GF117" s="89"/>
      <c r="GG117" s="89"/>
    </row>
    <row r="118" spans="1:189" x14ac:dyDescent="0.25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R118" s="74">
        <v>1339.49999999999</v>
      </c>
      <c r="S118" s="75">
        <v>14.217000000000001</v>
      </c>
      <c r="T118" s="75">
        <v>14.236000000000001</v>
      </c>
      <c r="U118" s="75">
        <v>14.255000000000001</v>
      </c>
      <c r="V118" s="75">
        <v>14.273999999999997</v>
      </c>
      <c r="W118" s="75">
        <v>14.292999999999997</v>
      </c>
      <c r="X118" s="75">
        <v>14.311999999999998</v>
      </c>
      <c r="Y118" s="75">
        <v>14.330999999999998</v>
      </c>
      <c r="Z118" s="75">
        <v>14.35</v>
      </c>
      <c r="AA118" s="75">
        <v>14.368999999999998</v>
      </c>
      <c r="AB118" s="75">
        <v>14.387999999999998</v>
      </c>
      <c r="AD118" s="74">
        <v>1325.49999999999</v>
      </c>
      <c r="AE118" s="75">
        <v>9.0960000000000001</v>
      </c>
      <c r="AF118" s="75">
        <v>9.1080000000000023</v>
      </c>
      <c r="AG118" s="75">
        <v>9.1210000000000022</v>
      </c>
      <c r="AH118" s="75">
        <v>9.1330000000000009</v>
      </c>
      <c r="AI118" s="75">
        <v>9.1460000000000008</v>
      </c>
      <c r="AJ118" s="75">
        <v>9.1580000000000013</v>
      </c>
      <c r="AK118" s="75">
        <v>9.1710000000000012</v>
      </c>
      <c r="AL118" s="75">
        <v>9.1830000000000016</v>
      </c>
      <c r="AM118" s="75">
        <v>9.1960000000000015</v>
      </c>
      <c r="AN118" s="75">
        <v>9.208000000000002</v>
      </c>
      <c r="AP118" s="74">
        <v>2180.5</v>
      </c>
      <c r="AQ118" s="75">
        <v>26.901</v>
      </c>
      <c r="AR118" s="75">
        <v>26.952000000000005</v>
      </c>
      <c r="AS118" s="75">
        <v>27.003000000000004</v>
      </c>
      <c r="AT118" s="75">
        <v>27.055000000000003</v>
      </c>
      <c r="AU118" s="75">
        <v>27.106000000000005</v>
      </c>
      <c r="AV118" s="75">
        <v>27.158000000000001</v>
      </c>
      <c r="AW118" s="75">
        <v>27.209000000000003</v>
      </c>
      <c r="AX118" s="75">
        <v>27.260000000000005</v>
      </c>
      <c r="AY118" s="75">
        <v>27.312000000000001</v>
      </c>
      <c r="AZ118" s="75">
        <v>27.363000000000003</v>
      </c>
      <c r="BB118" s="74">
        <v>2156.49999999999</v>
      </c>
      <c r="BC118" s="75">
        <v>6.26</v>
      </c>
      <c r="BD118" s="75">
        <v>6.2749999999999986</v>
      </c>
      <c r="BE118" s="75">
        <v>6.2889999999999979</v>
      </c>
      <c r="BF118" s="75">
        <v>6.3039999999999985</v>
      </c>
      <c r="BG118" s="75">
        <v>6.3179999999999978</v>
      </c>
      <c r="BH118" s="75">
        <v>6.3329999999999984</v>
      </c>
      <c r="BI118" s="75">
        <v>6.3469999999999986</v>
      </c>
      <c r="BJ118" s="75">
        <v>6.3619999999999983</v>
      </c>
      <c r="BK118" s="75">
        <v>6.3769999999999989</v>
      </c>
      <c r="BL118" s="75">
        <v>6.3909999999999982</v>
      </c>
      <c r="BN118" s="74">
        <v>1354.49999999999</v>
      </c>
      <c r="BO118" s="75">
        <v>6.0049999999999999</v>
      </c>
      <c r="BP118" s="75">
        <v>6.0139999999999993</v>
      </c>
      <c r="BQ118" s="75">
        <v>6.0239999999999991</v>
      </c>
      <c r="BR118" s="75">
        <v>6.0329999999999995</v>
      </c>
      <c r="BS118" s="75">
        <v>6.0429999999999993</v>
      </c>
      <c r="BT118" s="75">
        <v>6.0519999999999987</v>
      </c>
      <c r="BU118" s="75">
        <v>6.0619999999999994</v>
      </c>
      <c r="BV118" s="75">
        <v>6.0709999999999988</v>
      </c>
      <c r="BW118" s="75">
        <v>6.0809999999999995</v>
      </c>
      <c r="BX118" s="75">
        <v>6.089999999999999</v>
      </c>
      <c r="CX118" s="85">
        <v>801.6</v>
      </c>
      <c r="CY118" s="86">
        <v>8.3339999999999996</v>
      </c>
      <c r="CZ118" s="86">
        <v>8.35</v>
      </c>
      <c r="DA118" s="86">
        <v>8.3650000000000002</v>
      </c>
      <c r="DB118" s="86">
        <v>8.3810000000000002</v>
      </c>
      <c r="DC118" s="86">
        <v>8.3970000000000002</v>
      </c>
      <c r="DD118" s="86">
        <v>8.4130000000000003</v>
      </c>
      <c r="DE118" s="86">
        <v>8.4290000000000003</v>
      </c>
      <c r="DF118" s="86">
        <v>8.4450000000000003</v>
      </c>
      <c r="DG118" s="86">
        <v>8.4610000000000003</v>
      </c>
      <c r="DH118" s="86">
        <v>8.4770000000000003</v>
      </c>
      <c r="DJ118" s="81">
        <v>796.6</v>
      </c>
      <c r="DK118" s="87">
        <v>2.9340000000000002</v>
      </c>
      <c r="DL118" s="87">
        <v>2.9409999999999998</v>
      </c>
      <c r="DM118" s="87">
        <v>2.9489999999999998</v>
      </c>
      <c r="DN118" s="87">
        <v>2.9569999999999999</v>
      </c>
      <c r="DO118" s="87">
        <v>2.964</v>
      </c>
      <c r="DP118" s="87">
        <v>2.972</v>
      </c>
      <c r="DQ118" s="87">
        <v>2.98</v>
      </c>
      <c r="DR118" s="87">
        <v>2.988</v>
      </c>
      <c r="DS118" s="87">
        <v>2.9950000000000001</v>
      </c>
      <c r="DT118" s="87">
        <v>3.0030000000000001</v>
      </c>
      <c r="DV118" s="77">
        <v>1330.16</v>
      </c>
      <c r="DW118" s="77">
        <v>2.0659999999999998</v>
      </c>
      <c r="DY118" s="77">
        <v>1316.16</v>
      </c>
      <c r="DZ118" s="77">
        <v>1.903</v>
      </c>
      <c r="EB118" s="77">
        <v>2171.16</v>
      </c>
      <c r="EC118" s="75">
        <v>0.29799999999999999</v>
      </c>
      <c r="EE118" s="75">
        <v>2147.16</v>
      </c>
      <c r="EF118" s="88">
        <v>6.0999999999999999E-2</v>
      </c>
      <c r="EH118" s="77">
        <v>1345.16</v>
      </c>
      <c r="EI118" s="75">
        <v>0.38900000000000001</v>
      </c>
      <c r="EJ118" s="75"/>
      <c r="EK118" s="75">
        <v>2172.15</v>
      </c>
      <c r="EL118" s="75">
        <v>1.1042499999999991</v>
      </c>
      <c r="EM118" s="75"/>
      <c r="EN118" s="75">
        <v>2150.15</v>
      </c>
      <c r="EO118" s="322">
        <v>0.80389999999999928</v>
      </c>
      <c r="EP118" s="75"/>
      <c r="EQ118" s="75">
        <v>1320.15</v>
      </c>
      <c r="ER118" s="75">
        <v>2721.8999999999978</v>
      </c>
      <c r="ES118" s="75"/>
      <c r="ET118" s="75">
        <v>1346.15</v>
      </c>
      <c r="EU118" s="100">
        <v>1.0304499999999996</v>
      </c>
      <c r="EV118" s="75">
        <f t="shared" si="4"/>
        <v>9.9999999999909051E-3</v>
      </c>
      <c r="EW118" s="75">
        <v>1336.15</v>
      </c>
      <c r="EX118" s="100">
        <v>8.7360499999999899</v>
      </c>
      <c r="EZ118" s="75">
        <v>331.16</v>
      </c>
      <c r="FA118" s="75">
        <v>71.37</v>
      </c>
      <c r="FB118" s="75">
        <v>79.8</v>
      </c>
      <c r="FD118" s="75">
        <v>101.16</v>
      </c>
      <c r="FE118" s="75">
        <v>17110</v>
      </c>
      <c r="FF118" s="75">
        <v>24700</v>
      </c>
      <c r="FH118" s="77">
        <v>10.65</v>
      </c>
      <c r="FI118" s="77">
        <v>1.8025899999999988</v>
      </c>
      <c r="FJ118" s="77">
        <v>8.5140849999999924E-3</v>
      </c>
      <c r="FL118" s="92">
        <v>780.16</v>
      </c>
      <c r="FM118" s="75">
        <v>0</v>
      </c>
      <c r="FN118" s="75">
        <v>0</v>
      </c>
      <c r="FP118" s="75">
        <v>38.380000000000003</v>
      </c>
      <c r="FQ118" s="75">
        <v>164.87</v>
      </c>
      <c r="FR118" s="75">
        <v>2922</v>
      </c>
      <c r="FS118" s="75">
        <v>38.369999999999997</v>
      </c>
      <c r="FT118" s="75">
        <v>507.08</v>
      </c>
      <c r="FU118" s="75">
        <v>8715</v>
      </c>
      <c r="FW118" s="75">
        <v>791.16</v>
      </c>
      <c r="FX118" s="89">
        <v>0.182</v>
      </c>
      <c r="FY118" s="89"/>
      <c r="FZ118" s="90">
        <v>786.16</v>
      </c>
      <c r="GA118" s="91">
        <v>1.7000000000000001E-2</v>
      </c>
      <c r="GB118" s="89"/>
      <c r="GC118" s="75">
        <v>8.15</v>
      </c>
      <c r="GD118" s="75">
        <v>0.06</v>
      </c>
      <c r="GE118" s="75">
        <v>8.1300000000000008</v>
      </c>
      <c r="GF118" s="89"/>
      <c r="GG118" s="89"/>
    </row>
    <row r="119" spans="1:189" x14ac:dyDescent="0.25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R119" s="74">
        <v>1339.5999999999899</v>
      </c>
      <c r="S119" s="75">
        <v>14.407</v>
      </c>
      <c r="T119" s="75">
        <v>14.426</v>
      </c>
      <c r="U119" s="75">
        <v>14.445</v>
      </c>
      <c r="V119" s="75">
        <v>14.463999999999997</v>
      </c>
      <c r="W119" s="75">
        <v>14.482999999999997</v>
      </c>
      <c r="X119" s="75">
        <v>14.501999999999997</v>
      </c>
      <c r="Y119" s="75">
        <v>14.520999999999997</v>
      </c>
      <c r="Z119" s="75">
        <v>14.54</v>
      </c>
      <c r="AA119" s="75">
        <v>14.558999999999997</v>
      </c>
      <c r="AB119" s="75">
        <v>14.577999999999998</v>
      </c>
      <c r="AD119" s="74">
        <v>1325.5999999999899</v>
      </c>
      <c r="AE119" s="75">
        <v>9.2200000000000006</v>
      </c>
      <c r="AF119" s="75">
        <v>9.2330000000000023</v>
      </c>
      <c r="AG119" s="75">
        <v>9.2450000000000028</v>
      </c>
      <c r="AH119" s="75">
        <v>9.2580000000000009</v>
      </c>
      <c r="AI119" s="75">
        <v>9.2700000000000014</v>
      </c>
      <c r="AJ119" s="75">
        <v>9.2830000000000013</v>
      </c>
      <c r="AK119" s="75">
        <v>9.2950000000000017</v>
      </c>
      <c r="AL119" s="75">
        <v>9.3070000000000022</v>
      </c>
      <c r="AM119" s="75">
        <v>9.3200000000000021</v>
      </c>
      <c r="AN119" s="75">
        <v>9.3320000000000025</v>
      </c>
      <c r="AP119" s="74">
        <v>2180.6</v>
      </c>
      <c r="AQ119" s="75">
        <v>27.414000000000001</v>
      </c>
      <c r="AR119" s="75">
        <v>27.466000000000005</v>
      </c>
      <c r="AS119" s="75">
        <v>27.517000000000003</v>
      </c>
      <c r="AT119" s="75">
        <v>27.568000000000005</v>
      </c>
      <c r="AU119" s="75">
        <v>27.620000000000005</v>
      </c>
      <c r="AV119" s="75">
        <v>27.671000000000003</v>
      </c>
      <c r="AW119" s="75">
        <v>27.722000000000005</v>
      </c>
      <c r="AX119" s="75">
        <v>27.774000000000004</v>
      </c>
      <c r="AY119" s="75">
        <v>27.825000000000003</v>
      </c>
      <c r="AZ119" s="75">
        <v>27.876000000000005</v>
      </c>
      <c r="BB119" s="74">
        <v>2156.5999999999899</v>
      </c>
      <c r="BC119" s="75">
        <v>6.4059999999999997</v>
      </c>
      <c r="BD119" s="75">
        <v>6.4199999999999982</v>
      </c>
      <c r="BE119" s="75">
        <v>6.4349999999999978</v>
      </c>
      <c r="BF119" s="75">
        <v>6.4489999999999981</v>
      </c>
      <c r="BG119" s="75">
        <v>6.4639999999999977</v>
      </c>
      <c r="BH119" s="75">
        <v>6.477999999999998</v>
      </c>
      <c r="BI119" s="75">
        <v>6.4929999999999986</v>
      </c>
      <c r="BJ119" s="75">
        <v>6.5069999999999979</v>
      </c>
      <c r="BK119" s="75">
        <v>6.5219999999999985</v>
      </c>
      <c r="BL119" s="75">
        <v>6.5359999999999978</v>
      </c>
      <c r="BN119" s="74">
        <v>1354.5999999999899</v>
      </c>
      <c r="BO119" s="75">
        <v>6.1</v>
      </c>
      <c r="BP119" s="75">
        <v>6.1089999999999991</v>
      </c>
      <c r="BQ119" s="75">
        <v>6.1189999999999989</v>
      </c>
      <c r="BR119" s="75">
        <v>6.1279999999999992</v>
      </c>
      <c r="BS119" s="75">
        <v>6.137999999999999</v>
      </c>
      <c r="BT119" s="75">
        <v>6.1469999999999985</v>
      </c>
      <c r="BU119" s="75">
        <v>6.1569999999999991</v>
      </c>
      <c r="BV119" s="75">
        <v>6.1669999999999989</v>
      </c>
      <c r="BW119" s="75">
        <v>6.1759999999999993</v>
      </c>
      <c r="BX119" s="75">
        <v>6.1859999999999991</v>
      </c>
      <c r="CX119" s="85">
        <v>801.7</v>
      </c>
      <c r="CY119" s="86">
        <v>8.4930000000000003</v>
      </c>
      <c r="CZ119" s="86">
        <v>8.5090000000000003</v>
      </c>
      <c r="DA119" s="86">
        <v>8.5250000000000004</v>
      </c>
      <c r="DB119" s="86">
        <v>8.5410000000000004</v>
      </c>
      <c r="DC119" s="86">
        <v>8.5570000000000004</v>
      </c>
      <c r="DD119" s="86">
        <v>8.5730000000000004</v>
      </c>
      <c r="DE119" s="86">
        <v>8.5890000000000004</v>
      </c>
      <c r="DF119" s="86">
        <v>8.6050000000000004</v>
      </c>
      <c r="DG119" s="86">
        <v>8.6210000000000004</v>
      </c>
      <c r="DH119" s="86">
        <v>8.6370000000000005</v>
      </c>
      <c r="DJ119" s="81">
        <v>796.7</v>
      </c>
      <c r="DK119" s="87">
        <v>3.0110000000000001</v>
      </c>
      <c r="DL119" s="87">
        <v>3.0190000000000001</v>
      </c>
      <c r="DM119" s="87">
        <v>3.0259999999999998</v>
      </c>
      <c r="DN119" s="87">
        <v>3.0339999999999998</v>
      </c>
      <c r="DO119" s="87">
        <v>3.0419999999999998</v>
      </c>
      <c r="DP119" s="87">
        <v>3.05</v>
      </c>
      <c r="DQ119" s="87">
        <v>3.0579999999999998</v>
      </c>
      <c r="DR119" s="87">
        <v>3.0659999999999998</v>
      </c>
      <c r="DS119" s="87">
        <v>3.073</v>
      </c>
      <c r="DT119" s="87">
        <v>3.081</v>
      </c>
      <c r="DV119" s="77">
        <v>1330.17</v>
      </c>
      <c r="DW119" s="77">
        <v>2.0739999999999998</v>
      </c>
      <c r="DY119" s="77">
        <v>1316.17</v>
      </c>
      <c r="DZ119" s="77">
        <v>1.9079999999999999</v>
      </c>
      <c r="EB119" s="77">
        <v>2171.17</v>
      </c>
      <c r="EC119" s="75">
        <v>0.30399999999999999</v>
      </c>
      <c r="EE119" s="75">
        <v>2147.17</v>
      </c>
      <c r="EF119" s="88">
        <v>6.2E-2</v>
      </c>
      <c r="EH119" s="77">
        <v>1345.17</v>
      </c>
      <c r="EI119" s="75">
        <v>0.39200000000000002</v>
      </c>
      <c r="EJ119" s="75"/>
      <c r="EK119" s="75">
        <v>2172.16</v>
      </c>
      <c r="EL119" s="75">
        <v>1.111999999999999</v>
      </c>
      <c r="EM119" s="75"/>
      <c r="EN119" s="75">
        <v>2150.16</v>
      </c>
      <c r="EO119" s="322">
        <v>0.80695999999999923</v>
      </c>
      <c r="EP119" s="75"/>
      <c r="EQ119" s="75">
        <v>1320.16</v>
      </c>
      <c r="ER119" s="75">
        <v>2745.5599999999977</v>
      </c>
      <c r="ES119" s="75"/>
      <c r="ET119" s="75">
        <v>1346.16</v>
      </c>
      <c r="EU119" s="100">
        <v>1.0324799999999996</v>
      </c>
      <c r="EV119" s="75">
        <f t="shared" si="4"/>
        <v>9.9999999999909051E-3</v>
      </c>
      <c r="EW119" s="75">
        <v>1336.16</v>
      </c>
      <c r="EX119" s="100">
        <v>8.7505199999999892</v>
      </c>
      <c r="EZ119" s="75">
        <v>331.17</v>
      </c>
      <c r="FA119" s="75">
        <v>71.39</v>
      </c>
      <c r="FB119" s="75">
        <v>80.600000000000009</v>
      </c>
      <c r="FD119" s="75">
        <v>101.17</v>
      </c>
      <c r="FE119" s="75">
        <v>17257.5</v>
      </c>
      <c r="FF119" s="75">
        <v>24806.25</v>
      </c>
      <c r="FH119" s="77">
        <v>10.66</v>
      </c>
      <c r="FI119" s="77">
        <v>1.8394199999999987</v>
      </c>
      <c r="FJ119" s="77">
        <v>8.7311739999999926E-3</v>
      </c>
      <c r="FL119" s="92">
        <v>780.17</v>
      </c>
      <c r="FM119" s="75">
        <v>0</v>
      </c>
      <c r="FN119" s="75">
        <v>0</v>
      </c>
      <c r="FP119" s="75">
        <v>38.39</v>
      </c>
      <c r="FQ119" s="75">
        <v>165.16</v>
      </c>
      <c r="FR119" s="75">
        <v>2925</v>
      </c>
      <c r="FS119" s="75">
        <v>38.380000000000003</v>
      </c>
      <c r="FT119" s="75">
        <v>507.89</v>
      </c>
      <c r="FU119" s="75">
        <v>8726</v>
      </c>
      <c r="FW119" s="75">
        <v>791.17</v>
      </c>
      <c r="FX119" s="89">
        <v>0.184</v>
      </c>
      <c r="FY119" s="89"/>
      <c r="FZ119" s="90">
        <v>786.17</v>
      </c>
      <c r="GA119" s="91">
        <v>1.7000000000000001E-2</v>
      </c>
      <c r="GB119" s="89"/>
      <c r="GC119" s="75">
        <v>8.16</v>
      </c>
      <c r="GD119" s="75">
        <v>0.06</v>
      </c>
      <c r="GE119" s="75">
        <v>8.2899999999999991</v>
      </c>
      <c r="GF119" s="89"/>
      <c r="GG119" s="89"/>
    </row>
    <row r="120" spans="1:189" x14ac:dyDescent="0.25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R120" s="74">
        <v>1339.69999999999</v>
      </c>
      <c r="S120" s="75">
        <v>14.597</v>
      </c>
      <c r="T120" s="75">
        <v>14.616</v>
      </c>
      <c r="U120" s="75">
        <v>14.635</v>
      </c>
      <c r="V120" s="75">
        <v>14.653999999999996</v>
      </c>
      <c r="W120" s="75">
        <v>14.672999999999996</v>
      </c>
      <c r="X120" s="75">
        <v>14.691999999999997</v>
      </c>
      <c r="Y120" s="75">
        <v>14.710999999999997</v>
      </c>
      <c r="Z120" s="75">
        <v>14.729999999999999</v>
      </c>
      <c r="AA120" s="75">
        <v>14.748999999999997</v>
      </c>
      <c r="AB120" s="75">
        <v>14.767999999999997</v>
      </c>
      <c r="AD120" s="74">
        <v>1325.69999999999</v>
      </c>
      <c r="AE120" s="75">
        <v>9.3450000000000006</v>
      </c>
      <c r="AF120" s="75">
        <v>9.3570000000000029</v>
      </c>
      <c r="AG120" s="75">
        <v>9.3700000000000028</v>
      </c>
      <c r="AH120" s="75">
        <v>9.3820000000000014</v>
      </c>
      <c r="AI120" s="75">
        <v>9.3950000000000014</v>
      </c>
      <c r="AJ120" s="75">
        <v>9.4070000000000018</v>
      </c>
      <c r="AK120" s="75">
        <v>9.4190000000000023</v>
      </c>
      <c r="AL120" s="75">
        <v>9.4320000000000022</v>
      </c>
      <c r="AM120" s="75">
        <v>9.4440000000000026</v>
      </c>
      <c r="AN120" s="75">
        <v>9.4570000000000025</v>
      </c>
      <c r="AP120" s="74">
        <v>2180.6999999999998</v>
      </c>
      <c r="AQ120" s="75">
        <v>27.928000000000001</v>
      </c>
      <c r="AR120" s="75">
        <v>27.979000000000006</v>
      </c>
      <c r="AS120" s="75">
        <v>28.030000000000005</v>
      </c>
      <c r="AT120" s="75">
        <v>28.082000000000004</v>
      </c>
      <c r="AU120" s="75">
        <v>28.133000000000006</v>
      </c>
      <c r="AV120" s="75">
        <v>28.184000000000005</v>
      </c>
      <c r="AW120" s="75">
        <v>28.236000000000004</v>
      </c>
      <c r="AX120" s="75">
        <v>28.287000000000006</v>
      </c>
      <c r="AY120" s="75">
        <v>28.338000000000005</v>
      </c>
      <c r="AZ120" s="75">
        <v>28.390000000000004</v>
      </c>
      <c r="BB120" s="74">
        <v>2156.6999999999898</v>
      </c>
      <c r="BC120" s="75">
        <v>6.5510000000000002</v>
      </c>
      <c r="BD120" s="75">
        <v>6.5649999999999977</v>
      </c>
      <c r="BE120" s="75">
        <v>6.5799999999999974</v>
      </c>
      <c r="BF120" s="75">
        <v>6.594999999999998</v>
      </c>
      <c r="BG120" s="75">
        <v>6.6089999999999973</v>
      </c>
      <c r="BH120" s="75">
        <v>6.6239999999999979</v>
      </c>
      <c r="BI120" s="75">
        <v>6.6379999999999981</v>
      </c>
      <c r="BJ120" s="75">
        <v>6.6529999999999978</v>
      </c>
      <c r="BK120" s="75">
        <v>6.666999999999998</v>
      </c>
      <c r="BL120" s="75">
        <v>6.6819999999999977</v>
      </c>
      <c r="BN120" s="74">
        <v>1354.69999999999</v>
      </c>
      <c r="BO120" s="75">
        <v>6.1950000000000003</v>
      </c>
      <c r="BP120" s="75">
        <v>6.2049999999999992</v>
      </c>
      <c r="BQ120" s="75">
        <v>6.2139999999999986</v>
      </c>
      <c r="BR120" s="75">
        <v>6.2239999999999993</v>
      </c>
      <c r="BS120" s="75">
        <v>6.2329999999999988</v>
      </c>
      <c r="BT120" s="75">
        <v>6.2429999999999986</v>
      </c>
      <c r="BU120" s="75">
        <v>6.2519999999999989</v>
      </c>
      <c r="BV120" s="75">
        <v>6.2619999999999987</v>
      </c>
      <c r="BW120" s="75">
        <v>6.270999999999999</v>
      </c>
      <c r="BX120" s="75">
        <v>6.2809999999999988</v>
      </c>
      <c r="CX120" s="85">
        <v>801.8</v>
      </c>
      <c r="CY120" s="86">
        <v>8.6530000000000005</v>
      </c>
      <c r="CZ120" s="86">
        <v>8.67</v>
      </c>
      <c r="DA120" s="86">
        <v>8.6859999999999999</v>
      </c>
      <c r="DB120" s="86">
        <v>8.702</v>
      </c>
      <c r="DC120" s="86">
        <v>8.718</v>
      </c>
      <c r="DD120" s="86">
        <v>8.7349999999999994</v>
      </c>
      <c r="DE120" s="86">
        <v>8.7509999999999994</v>
      </c>
      <c r="DF120" s="86">
        <v>8.7669999999999995</v>
      </c>
      <c r="DG120" s="86">
        <v>8.7829999999999995</v>
      </c>
      <c r="DH120" s="86">
        <v>8.8000000000000007</v>
      </c>
      <c r="DJ120" s="81">
        <v>796.8</v>
      </c>
      <c r="DK120" s="87">
        <v>3.089</v>
      </c>
      <c r="DL120" s="87">
        <v>3.097</v>
      </c>
      <c r="DM120" s="87">
        <v>3.105</v>
      </c>
      <c r="DN120" s="87">
        <v>3.113</v>
      </c>
      <c r="DO120" s="87">
        <v>3.121</v>
      </c>
      <c r="DP120" s="87">
        <v>3.129</v>
      </c>
      <c r="DQ120" s="87">
        <v>3.137</v>
      </c>
      <c r="DR120" s="87">
        <v>3.145</v>
      </c>
      <c r="DS120" s="87">
        <v>3.153</v>
      </c>
      <c r="DT120" s="87">
        <v>3.161</v>
      </c>
      <c r="DV120" s="77">
        <v>1330.18</v>
      </c>
      <c r="DW120" s="77">
        <v>2.0819999999999999</v>
      </c>
      <c r="DY120" s="77">
        <v>1316.18</v>
      </c>
      <c r="DZ120" s="77">
        <v>1.913</v>
      </c>
      <c r="EB120" s="77">
        <v>2171.1799999999998</v>
      </c>
      <c r="EC120" s="75">
        <v>0.31</v>
      </c>
      <c r="EE120" s="75">
        <v>2147.1799999999998</v>
      </c>
      <c r="EF120" s="88">
        <v>6.3E-2</v>
      </c>
      <c r="EH120" s="77">
        <v>1345.18</v>
      </c>
      <c r="EI120" s="75">
        <v>0.39600000000000002</v>
      </c>
      <c r="EJ120" s="75"/>
      <c r="EK120" s="75">
        <v>2172.17</v>
      </c>
      <c r="EL120" s="75">
        <v>1.1197499999999989</v>
      </c>
      <c r="EM120" s="75"/>
      <c r="EN120" s="75">
        <v>2150.17</v>
      </c>
      <c r="EO120" s="322">
        <v>0.81001999999999919</v>
      </c>
      <c r="EP120" s="75"/>
      <c r="EQ120" s="75">
        <v>1320.17</v>
      </c>
      <c r="ER120" s="75">
        <v>2769.2199999999975</v>
      </c>
      <c r="ES120" s="75"/>
      <c r="ET120" s="75">
        <v>1346.17</v>
      </c>
      <c r="EU120" s="100">
        <v>1.0345099999999996</v>
      </c>
      <c r="EV120" s="75">
        <f t="shared" si="4"/>
        <v>9.9999999999909051E-3</v>
      </c>
      <c r="EW120" s="75">
        <v>1336.17</v>
      </c>
      <c r="EX120" s="100">
        <v>8.7649899999999885</v>
      </c>
      <c r="EZ120" s="75">
        <v>331.18</v>
      </c>
      <c r="FA120" s="75">
        <v>71.41</v>
      </c>
      <c r="FB120" s="75">
        <v>81.3</v>
      </c>
      <c r="FD120" s="75">
        <v>101.18</v>
      </c>
      <c r="FE120" s="75">
        <v>17405</v>
      </c>
      <c r="FF120" s="75">
        <v>24912.5</v>
      </c>
      <c r="FH120" s="77">
        <v>10.67</v>
      </c>
      <c r="FI120" s="77">
        <v>1.8762499999999989</v>
      </c>
      <c r="FJ120" s="77">
        <v>8.9482629999999928E-3</v>
      </c>
      <c r="FL120" s="92">
        <v>780.18</v>
      </c>
      <c r="FM120" s="75">
        <v>0</v>
      </c>
      <c r="FN120" s="75">
        <v>0</v>
      </c>
      <c r="FP120" s="75">
        <v>38.4</v>
      </c>
      <c r="FQ120" s="75">
        <v>165.45</v>
      </c>
      <c r="FR120" s="75">
        <v>2929</v>
      </c>
      <c r="FS120" s="75">
        <v>38.39</v>
      </c>
      <c r="FT120" s="75">
        <v>508.7</v>
      </c>
      <c r="FU120" s="75">
        <v>8738</v>
      </c>
      <c r="FW120" s="75">
        <v>791.18</v>
      </c>
      <c r="FX120" s="89">
        <v>0.186</v>
      </c>
      <c r="FY120" s="89"/>
      <c r="FZ120" s="90">
        <v>786.18</v>
      </c>
      <c r="GA120" s="91">
        <v>1.7000000000000001E-2</v>
      </c>
      <c r="GB120" s="89"/>
      <c r="GC120" s="75">
        <v>8.17</v>
      </c>
      <c r="GD120" s="75">
        <v>7.0000000000000007E-2</v>
      </c>
      <c r="GE120" s="75">
        <v>8.44</v>
      </c>
      <c r="GF120" s="89"/>
      <c r="GG120" s="89"/>
    </row>
    <row r="121" spans="1:189" x14ac:dyDescent="0.25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R121" s="74">
        <v>1339.79999999999</v>
      </c>
      <c r="S121" s="75">
        <v>14.787000000000001</v>
      </c>
      <c r="T121" s="75">
        <v>14.805999999999999</v>
      </c>
      <c r="U121" s="75">
        <v>14.824999999999999</v>
      </c>
      <c r="V121" s="75">
        <v>14.843999999999996</v>
      </c>
      <c r="W121" s="75">
        <v>14.862999999999996</v>
      </c>
      <c r="X121" s="75">
        <v>14.881999999999996</v>
      </c>
      <c r="Y121" s="75">
        <v>14.900999999999996</v>
      </c>
      <c r="Z121" s="75">
        <v>14.919999999999998</v>
      </c>
      <c r="AA121" s="75">
        <v>14.938999999999997</v>
      </c>
      <c r="AB121" s="75">
        <v>14.957999999999997</v>
      </c>
      <c r="AD121" s="74">
        <v>1325.79999999999</v>
      </c>
      <c r="AE121" s="75">
        <v>9.4689999999999994</v>
      </c>
      <c r="AF121" s="75">
        <v>9.4820000000000029</v>
      </c>
      <c r="AG121" s="75">
        <v>9.4940000000000033</v>
      </c>
      <c r="AH121" s="75">
        <v>9.5070000000000014</v>
      </c>
      <c r="AI121" s="75">
        <v>9.5190000000000019</v>
      </c>
      <c r="AJ121" s="75">
        <v>9.5310000000000024</v>
      </c>
      <c r="AK121" s="75">
        <v>9.5440000000000023</v>
      </c>
      <c r="AL121" s="75">
        <v>9.5560000000000027</v>
      </c>
      <c r="AM121" s="75">
        <v>9.5690000000000026</v>
      </c>
      <c r="AN121" s="75">
        <v>9.5810000000000031</v>
      </c>
      <c r="AP121" s="74">
        <v>2180.8000000000002</v>
      </c>
      <c r="AQ121" s="75">
        <v>28.440999999999999</v>
      </c>
      <c r="AR121" s="75">
        <v>28.493000000000006</v>
      </c>
      <c r="AS121" s="75">
        <v>28.544000000000004</v>
      </c>
      <c r="AT121" s="75">
        <v>28.595000000000006</v>
      </c>
      <c r="AU121" s="75">
        <v>28.647000000000006</v>
      </c>
      <c r="AV121" s="75">
        <v>28.698000000000004</v>
      </c>
      <c r="AW121" s="75">
        <v>28.749000000000006</v>
      </c>
      <c r="AX121" s="75">
        <v>28.801000000000005</v>
      </c>
      <c r="AY121" s="75">
        <v>28.852000000000004</v>
      </c>
      <c r="AZ121" s="75">
        <v>28.903000000000006</v>
      </c>
      <c r="BB121" s="74">
        <v>2156.7999999999902</v>
      </c>
      <c r="BC121" s="75">
        <v>6.6959999999999997</v>
      </c>
      <c r="BD121" s="75">
        <v>6.7109999999999976</v>
      </c>
      <c r="BE121" s="75">
        <v>6.724999999999997</v>
      </c>
      <c r="BF121" s="75">
        <v>6.7399999999999975</v>
      </c>
      <c r="BG121" s="75">
        <v>6.7539999999999969</v>
      </c>
      <c r="BH121" s="75">
        <v>6.7689999999999975</v>
      </c>
      <c r="BI121" s="75">
        <v>6.7829999999999977</v>
      </c>
      <c r="BJ121" s="75">
        <v>6.7979999999999974</v>
      </c>
      <c r="BK121" s="75">
        <v>6.8129999999999979</v>
      </c>
      <c r="BL121" s="75">
        <v>6.8269999999999973</v>
      </c>
      <c r="BN121" s="74">
        <v>1354.79999999999</v>
      </c>
      <c r="BO121" s="75">
        <v>6.29</v>
      </c>
      <c r="BP121" s="75">
        <v>6.2999999999999989</v>
      </c>
      <c r="BQ121" s="75">
        <v>6.3089999999999984</v>
      </c>
      <c r="BR121" s="75">
        <v>6.3189999999999991</v>
      </c>
      <c r="BS121" s="75">
        <v>6.3279999999999985</v>
      </c>
      <c r="BT121" s="75">
        <v>6.3379999999999983</v>
      </c>
      <c r="BU121" s="75">
        <v>6.347999999999999</v>
      </c>
      <c r="BV121" s="75">
        <v>6.3569999999999984</v>
      </c>
      <c r="BW121" s="75">
        <v>6.3669999999999991</v>
      </c>
      <c r="BX121" s="75">
        <v>6.3759999999999986</v>
      </c>
      <c r="CX121" s="85">
        <v>801.9</v>
      </c>
      <c r="CY121" s="86">
        <v>8.8160000000000007</v>
      </c>
      <c r="CZ121" s="86">
        <v>8.8330000000000002</v>
      </c>
      <c r="DA121" s="86">
        <v>8.8490000000000002</v>
      </c>
      <c r="DB121" s="86">
        <v>8.8650000000000002</v>
      </c>
      <c r="DC121" s="86">
        <v>8.8819999999999997</v>
      </c>
      <c r="DD121" s="86">
        <v>8.8979999999999997</v>
      </c>
      <c r="DE121" s="86">
        <v>8.9149999999999991</v>
      </c>
      <c r="DF121" s="86">
        <v>8.9309999999999992</v>
      </c>
      <c r="DG121" s="86">
        <v>8.9480000000000004</v>
      </c>
      <c r="DH121" s="86">
        <v>8.9640000000000004</v>
      </c>
      <c r="DJ121" s="81">
        <v>796.9</v>
      </c>
      <c r="DK121" s="87">
        <v>3.169</v>
      </c>
      <c r="DL121" s="87">
        <v>3.177</v>
      </c>
      <c r="DM121" s="87">
        <v>3.1850000000000001</v>
      </c>
      <c r="DN121" s="87">
        <v>3.1930000000000001</v>
      </c>
      <c r="DO121" s="87">
        <v>3.2010000000000001</v>
      </c>
      <c r="DP121" s="87">
        <v>3.2090000000000001</v>
      </c>
      <c r="DQ121" s="87">
        <v>3.2170000000000001</v>
      </c>
      <c r="DR121" s="87">
        <v>3.226</v>
      </c>
      <c r="DS121" s="87">
        <v>3.234</v>
      </c>
      <c r="DT121" s="87">
        <v>3.242</v>
      </c>
      <c r="DV121" s="77">
        <v>1330.19</v>
      </c>
      <c r="DW121" s="77">
        <v>2.09</v>
      </c>
      <c r="DY121" s="77">
        <v>1316.19</v>
      </c>
      <c r="DZ121" s="77">
        <v>1.9179999999999999</v>
      </c>
      <c r="EB121" s="77">
        <v>2171.19</v>
      </c>
      <c r="EC121" s="75">
        <v>0.316</v>
      </c>
      <c r="EE121" s="75">
        <v>2147.19</v>
      </c>
      <c r="EF121" s="88">
        <v>6.4000000000000001E-2</v>
      </c>
      <c r="EH121" s="77">
        <v>1345.19</v>
      </c>
      <c r="EI121" s="75">
        <v>0.39900000000000002</v>
      </c>
      <c r="EJ121" s="75"/>
      <c r="EK121" s="75">
        <v>2172.1799999999998</v>
      </c>
      <c r="EL121" s="75">
        <v>1.1274999999999988</v>
      </c>
      <c r="EM121" s="75"/>
      <c r="EN121" s="75">
        <v>2150.1799999999998</v>
      </c>
      <c r="EO121" s="322">
        <v>0.81307999999999914</v>
      </c>
      <c r="EP121" s="75"/>
      <c r="EQ121" s="75">
        <v>1320.18</v>
      </c>
      <c r="ER121" s="75">
        <v>2792.8799999999974</v>
      </c>
      <c r="ES121" s="75"/>
      <c r="ET121" s="75">
        <v>1346.18</v>
      </c>
      <c r="EU121" s="100">
        <v>1.0365399999999996</v>
      </c>
      <c r="EV121" s="75">
        <f t="shared" si="4"/>
        <v>9.9999999999909051E-3</v>
      </c>
      <c r="EW121" s="75">
        <v>1336.18</v>
      </c>
      <c r="EX121" s="100">
        <v>8.7794599999999878</v>
      </c>
      <c r="EZ121" s="75">
        <v>331.19</v>
      </c>
      <c r="FA121" s="75">
        <v>71.42</v>
      </c>
      <c r="FB121" s="75">
        <v>82</v>
      </c>
      <c r="FD121" s="75">
        <v>101.19</v>
      </c>
      <c r="FE121" s="75">
        <v>17552.5</v>
      </c>
      <c r="FF121" s="75">
        <v>25018.75</v>
      </c>
      <c r="FH121" s="77">
        <v>10.68</v>
      </c>
      <c r="FI121" s="77">
        <v>1.9130799999999988</v>
      </c>
      <c r="FJ121" s="77">
        <v>9.1653519999999929E-3</v>
      </c>
      <c r="FL121" s="92">
        <v>780.19</v>
      </c>
      <c r="FM121" s="75">
        <v>0</v>
      </c>
      <c r="FN121" s="75">
        <v>0</v>
      </c>
      <c r="FP121" s="75">
        <v>38.409999999999997</v>
      </c>
      <c r="FQ121" s="75">
        <v>165.74</v>
      </c>
      <c r="FR121" s="75">
        <v>2933</v>
      </c>
      <c r="FS121" s="75">
        <v>38.4</v>
      </c>
      <c r="FT121" s="75">
        <v>509.52</v>
      </c>
      <c r="FU121" s="75">
        <v>8749</v>
      </c>
      <c r="FW121" s="75">
        <v>791.19</v>
      </c>
      <c r="FX121" s="89">
        <v>0.188</v>
      </c>
      <c r="FY121" s="89"/>
      <c r="FZ121" s="90">
        <v>786.19</v>
      </c>
      <c r="GA121" s="91">
        <v>1.7000000000000001E-2</v>
      </c>
      <c r="GB121" s="89"/>
      <c r="GC121" s="75">
        <v>8.18</v>
      </c>
      <c r="GD121" s="75">
        <v>7.0000000000000007E-2</v>
      </c>
      <c r="GE121" s="75">
        <v>8.6</v>
      </c>
      <c r="GF121" s="89"/>
      <c r="GG121" s="89"/>
    </row>
    <row r="122" spans="1:189" x14ac:dyDescent="0.25">
      <c r="A122" s="132"/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R122" s="74">
        <v>1339.8999999999901</v>
      </c>
      <c r="S122" s="75">
        <v>14.977</v>
      </c>
      <c r="T122" s="75">
        <v>14.996</v>
      </c>
      <c r="U122" s="75">
        <v>15.014999999999999</v>
      </c>
      <c r="V122" s="75">
        <v>15.033999999999995</v>
      </c>
      <c r="W122" s="75">
        <v>15.052999999999995</v>
      </c>
      <c r="X122" s="75">
        <v>15.071999999999996</v>
      </c>
      <c r="Y122" s="75">
        <v>15.090999999999996</v>
      </c>
      <c r="Z122" s="75">
        <v>15.109999999999998</v>
      </c>
      <c r="AA122" s="75">
        <v>15.128999999999996</v>
      </c>
      <c r="AB122" s="75">
        <v>15.147999999999996</v>
      </c>
      <c r="AD122" s="74">
        <v>1325.8999999999901</v>
      </c>
      <c r="AE122" s="75">
        <v>9.5939999999999994</v>
      </c>
      <c r="AF122" s="75">
        <v>9.6060000000000034</v>
      </c>
      <c r="AG122" s="75">
        <v>9.6180000000000039</v>
      </c>
      <c r="AH122" s="75">
        <v>9.631000000000002</v>
      </c>
      <c r="AI122" s="75">
        <v>9.6430000000000025</v>
      </c>
      <c r="AJ122" s="75">
        <v>9.6560000000000024</v>
      </c>
      <c r="AK122" s="75">
        <v>9.6680000000000028</v>
      </c>
      <c r="AL122" s="75">
        <v>9.6810000000000027</v>
      </c>
      <c r="AM122" s="75">
        <v>9.6930000000000032</v>
      </c>
      <c r="AN122" s="75">
        <v>9.7060000000000031</v>
      </c>
      <c r="AP122" s="74">
        <v>2180.9</v>
      </c>
      <c r="AQ122" s="75">
        <v>28.954999999999998</v>
      </c>
      <c r="AR122" s="75">
        <v>29.006000000000007</v>
      </c>
      <c r="AS122" s="75">
        <v>29.057000000000006</v>
      </c>
      <c r="AT122" s="75">
        <v>29.109000000000005</v>
      </c>
      <c r="AU122" s="75">
        <v>29.160000000000007</v>
      </c>
      <c r="AV122" s="75">
        <v>29.211000000000006</v>
      </c>
      <c r="AW122" s="75">
        <v>29.263000000000005</v>
      </c>
      <c r="AX122" s="75">
        <v>29.314000000000007</v>
      </c>
      <c r="AY122" s="75">
        <v>29.365000000000006</v>
      </c>
      <c r="AZ122" s="75">
        <v>29.417000000000005</v>
      </c>
      <c r="BB122" s="74">
        <v>2156.8999999999901</v>
      </c>
      <c r="BC122" s="75">
        <v>6.8419999999999996</v>
      </c>
      <c r="BD122" s="75">
        <v>6.8559999999999972</v>
      </c>
      <c r="BE122" s="75">
        <v>6.8709999999999969</v>
      </c>
      <c r="BF122" s="75">
        <v>6.8849999999999971</v>
      </c>
      <c r="BG122" s="75">
        <v>6.8999999999999968</v>
      </c>
      <c r="BH122" s="75">
        <v>6.913999999999997</v>
      </c>
      <c r="BI122" s="75">
        <v>6.9289999999999976</v>
      </c>
      <c r="BJ122" s="75">
        <v>6.942999999999997</v>
      </c>
      <c r="BK122" s="75">
        <v>6.9579999999999975</v>
      </c>
      <c r="BL122" s="75">
        <v>6.9719999999999969</v>
      </c>
      <c r="BN122" s="74">
        <v>1354.8999999999901</v>
      </c>
      <c r="BO122" s="75">
        <v>6.3860000000000001</v>
      </c>
      <c r="BP122" s="75">
        <v>6.3949999999999987</v>
      </c>
      <c r="BQ122" s="75">
        <v>6.4049999999999985</v>
      </c>
      <c r="BR122" s="75">
        <v>6.4139999999999988</v>
      </c>
      <c r="BS122" s="75">
        <v>6.4239999999999986</v>
      </c>
      <c r="BT122" s="75">
        <v>6.4329999999999981</v>
      </c>
      <c r="BU122" s="75">
        <v>6.4429999999999987</v>
      </c>
      <c r="BV122" s="75">
        <v>6.4519999999999982</v>
      </c>
      <c r="BW122" s="75">
        <v>6.4619999999999989</v>
      </c>
      <c r="BX122" s="75">
        <v>6.4709999999999983</v>
      </c>
      <c r="CX122" s="85">
        <v>802</v>
      </c>
      <c r="CY122" s="86">
        <v>8.9809999999999999</v>
      </c>
      <c r="CZ122" s="86">
        <v>8.9979999999999993</v>
      </c>
      <c r="DA122" s="86">
        <v>9.0139999999999993</v>
      </c>
      <c r="DB122" s="86">
        <v>9.0310000000000006</v>
      </c>
      <c r="DC122" s="86">
        <v>9.0470000000000006</v>
      </c>
      <c r="DD122" s="86">
        <v>9.0640000000000001</v>
      </c>
      <c r="DE122" s="86">
        <v>9.0809999999999995</v>
      </c>
      <c r="DF122" s="86">
        <v>9.0969999999999995</v>
      </c>
      <c r="DG122" s="86">
        <v>9.1140000000000008</v>
      </c>
      <c r="DH122" s="86">
        <v>9.1310000000000002</v>
      </c>
      <c r="DJ122" s="81">
        <v>797</v>
      </c>
      <c r="DK122" s="87">
        <v>3.25</v>
      </c>
      <c r="DL122" s="87">
        <v>3.258</v>
      </c>
      <c r="DM122" s="87">
        <v>3.266</v>
      </c>
      <c r="DN122" s="87">
        <v>3.2749999999999999</v>
      </c>
      <c r="DO122" s="87">
        <v>3.2829999999999999</v>
      </c>
      <c r="DP122" s="87">
        <v>3.2909999999999999</v>
      </c>
      <c r="DQ122" s="87">
        <v>3.2989999999999999</v>
      </c>
      <c r="DR122" s="87">
        <v>3.3079999999999998</v>
      </c>
      <c r="DS122" s="87">
        <v>3.3159999999999998</v>
      </c>
      <c r="DT122" s="87">
        <v>3.3239999999999998</v>
      </c>
      <c r="DV122" s="77">
        <v>1330.2</v>
      </c>
      <c r="DW122" s="77">
        <v>2.0979999999999999</v>
      </c>
      <c r="DY122" s="77">
        <v>1316.2</v>
      </c>
      <c r="DZ122" s="77">
        <v>1.923</v>
      </c>
      <c r="EB122" s="77">
        <v>2171.1999999999998</v>
      </c>
      <c r="EC122" s="75">
        <v>0.32100000000000001</v>
      </c>
      <c r="EE122" s="75">
        <v>2147.1999999999998</v>
      </c>
      <c r="EF122" s="88">
        <v>6.5000000000000002E-2</v>
      </c>
      <c r="EH122" s="77">
        <v>1345.2</v>
      </c>
      <c r="EI122" s="75">
        <v>0.40200000000000002</v>
      </c>
      <c r="EJ122" s="75"/>
      <c r="EK122" s="75">
        <v>2172.19</v>
      </c>
      <c r="EL122" s="75">
        <v>1.1352499999999988</v>
      </c>
      <c r="EM122" s="75"/>
      <c r="EN122" s="75">
        <v>2150.19</v>
      </c>
      <c r="EO122" s="322">
        <v>0.81613999999999909</v>
      </c>
      <c r="EP122" s="75"/>
      <c r="EQ122" s="75">
        <v>1320.19</v>
      </c>
      <c r="ER122" s="75">
        <v>2816.5399999999972</v>
      </c>
      <c r="ES122" s="75"/>
      <c r="ET122" s="75">
        <v>1346.19</v>
      </c>
      <c r="EU122" s="100">
        <v>1.0385699999999995</v>
      </c>
      <c r="EV122" s="75">
        <f t="shared" si="4"/>
        <v>9.9999999999909051E-3</v>
      </c>
      <c r="EW122" s="75">
        <v>1336.19</v>
      </c>
      <c r="EX122" s="100">
        <v>8.7939299999999871</v>
      </c>
      <c r="EZ122" s="75">
        <v>331.2</v>
      </c>
      <c r="FA122" s="75">
        <v>71.44</v>
      </c>
      <c r="FB122" s="75">
        <v>82.8</v>
      </c>
      <c r="FD122" s="75">
        <v>101.2</v>
      </c>
      <c r="FE122" s="75">
        <v>17700</v>
      </c>
      <c r="FF122" s="75">
        <v>25125</v>
      </c>
      <c r="FH122" s="77">
        <v>10.69</v>
      </c>
      <c r="FI122" s="77">
        <v>1.9499099999999987</v>
      </c>
      <c r="FJ122" s="77">
        <v>9.3824409999999914E-3</v>
      </c>
      <c r="FL122" s="92">
        <v>780.2</v>
      </c>
      <c r="FM122" s="75">
        <v>0</v>
      </c>
      <c r="FN122" s="75">
        <v>0</v>
      </c>
      <c r="FP122" s="75">
        <v>38.42</v>
      </c>
      <c r="FQ122" s="75">
        <v>166.03</v>
      </c>
      <c r="FR122" s="75">
        <v>2937</v>
      </c>
      <c r="FS122" s="75">
        <v>38.409999999999997</v>
      </c>
      <c r="FT122" s="75">
        <v>510.33</v>
      </c>
      <c r="FU122" s="75">
        <v>8760</v>
      </c>
      <c r="FW122" s="75">
        <v>791.2</v>
      </c>
      <c r="FX122" s="89">
        <v>0.19</v>
      </c>
      <c r="FY122" s="89"/>
      <c r="FZ122" s="90">
        <v>786.2</v>
      </c>
      <c r="GA122" s="91">
        <v>1.7999999999999999E-2</v>
      </c>
      <c r="GB122" s="89"/>
      <c r="GC122" s="75">
        <v>8.19</v>
      </c>
      <c r="GD122" s="75">
        <v>7.0000000000000007E-2</v>
      </c>
      <c r="GE122" s="75">
        <v>8.75</v>
      </c>
      <c r="GF122" s="89"/>
      <c r="GG122" s="89"/>
    </row>
    <row r="123" spans="1:189" x14ac:dyDescent="0.25">
      <c r="A123" s="132"/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CX123" s="85">
        <v>802.1</v>
      </c>
      <c r="CY123" s="86">
        <v>9.1479999999999997</v>
      </c>
      <c r="CZ123" s="86">
        <v>9.1639999999999997</v>
      </c>
      <c r="DA123" s="86">
        <v>9.1809999999999992</v>
      </c>
      <c r="DB123" s="86">
        <v>9.1980000000000004</v>
      </c>
      <c r="DC123" s="86">
        <v>9.2149999999999999</v>
      </c>
      <c r="DD123" s="86">
        <v>9.2319999999999993</v>
      </c>
      <c r="DE123" s="86">
        <v>9.2490000000000006</v>
      </c>
      <c r="DF123" s="86">
        <v>9.266</v>
      </c>
      <c r="DG123" s="86">
        <v>9.282</v>
      </c>
      <c r="DH123" s="86">
        <v>9.2989999999999995</v>
      </c>
      <c r="DJ123" s="81">
        <v>797.1</v>
      </c>
      <c r="DK123" s="87">
        <v>3.3319999999999999</v>
      </c>
      <c r="DL123" s="87">
        <v>3.3410000000000002</v>
      </c>
      <c r="DM123" s="87">
        <v>3.3490000000000002</v>
      </c>
      <c r="DN123" s="87">
        <v>3.3570000000000002</v>
      </c>
      <c r="DO123" s="87">
        <v>3.3660000000000001</v>
      </c>
      <c r="DP123" s="87">
        <v>3.3740000000000001</v>
      </c>
      <c r="DQ123" s="87">
        <v>3.383</v>
      </c>
      <c r="DR123" s="87">
        <v>3.391</v>
      </c>
      <c r="DS123" s="87">
        <v>3.399</v>
      </c>
      <c r="DT123" s="87">
        <v>3.4079999999999999</v>
      </c>
      <c r="DV123" s="77">
        <v>1330.21</v>
      </c>
      <c r="DW123" s="77">
        <v>2.1059999999999999</v>
      </c>
      <c r="DY123" s="77">
        <v>1316.21</v>
      </c>
      <c r="DZ123" s="77">
        <v>1.927</v>
      </c>
      <c r="EB123" s="77">
        <v>2171.21</v>
      </c>
      <c r="EC123" s="75">
        <v>0.32700000000000001</v>
      </c>
      <c r="EE123" s="75">
        <v>2147.21</v>
      </c>
      <c r="EF123" s="88">
        <v>6.6000000000000003E-2</v>
      </c>
      <c r="EH123" s="77">
        <v>1345.21</v>
      </c>
      <c r="EI123" s="75">
        <v>0.40500000000000003</v>
      </c>
      <c r="EJ123" s="75"/>
      <c r="EK123" s="75">
        <v>2172.1999999999998</v>
      </c>
      <c r="EL123" s="75">
        <v>1.1429999999999987</v>
      </c>
      <c r="EM123" s="75"/>
      <c r="EN123" s="75">
        <v>2150.1999999999998</v>
      </c>
      <c r="EO123" s="322">
        <v>0.81919999999999904</v>
      </c>
      <c r="EP123" s="75"/>
      <c r="EQ123" s="75">
        <v>1320.2</v>
      </c>
      <c r="ER123" s="75">
        <v>2840.1999999999971</v>
      </c>
      <c r="ES123" s="75"/>
      <c r="ET123" s="75">
        <v>1346.2</v>
      </c>
      <c r="EU123" s="100">
        <v>1.0405999999999995</v>
      </c>
      <c r="EV123" s="75">
        <f t="shared" si="4"/>
        <v>9.9999999999909051E-3</v>
      </c>
      <c r="EW123" s="75">
        <v>1336.2</v>
      </c>
      <c r="EX123" s="100">
        <v>8.8083999999999865</v>
      </c>
      <c r="EZ123" s="75">
        <v>331.21</v>
      </c>
      <c r="FA123" s="75">
        <v>71.459999999999994</v>
      </c>
      <c r="FB123" s="75">
        <v>83.5</v>
      </c>
      <c r="FD123" s="75">
        <v>101.21</v>
      </c>
      <c r="FE123" s="75">
        <v>17847.5</v>
      </c>
      <c r="FF123" s="75">
        <v>25231.25</v>
      </c>
      <c r="FH123" s="77">
        <v>10.7</v>
      </c>
      <c r="FI123" s="77">
        <v>1.9867399999999975</v>
      </c>
      <c r="FJ123" s="77">
        <v>9.5995299999999846E-3</v>
      </c>
      <c r="FL123" s="92">
        <v>780.21</v>
      </c>
      <c r="FM123" s="75">
        <v>0</v>
      </c>
      <c r="FN123" s="75">
        <v>0</v>
      </c>
      <c r="FP123" s="75">
        <v>38.43</v>
      </c>
      <c r="FQ123" s="75">
        <v>166.32</v>
      </c>
      <c r="FR123" s="75">
        <v>2940</v>
      </c>
      <c r="FS123" s="75">
        <v>38.42</v>
      </c>
      <c r="FT123" s="75">
        <v>511.16</v>
      </c>
      <c r="FU123" s="75">
        <v>8771</v>
      </c>
      <c r="FW123" s="75">
        <v>791.21</v>
      </c>
      <c r="FX123" s="89">
        <v>0.192</v>
      </c>
      <c r="FY123" s="89"/>
      <c r="FZ123" s="90">
        <v>786.21</v>
      </c>
      <c r="GA123" s="91">
        <v>1.7999999999999999E-2</v>
      </c>
      <c r="GB123" s="89"/>
      <c r="GC123" s="75">
        <v>8.1999999999999993</v>
      </c>
      <c r="GD123" s="75">
        <v>7.0000000000000007E-2</v>
      </c>
      <c r="GE123" s="75">
        <v>8.91</v>
      </c>
      <c r="GF123" s="89"/>
      <c r="GG123" s="89"/>
    </row>
    <row r="124" spans="1:189" x14ac:dyDescent="0.25">
      <c r="A124" s="132"/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R124" s="74">
        <v>1339.99999999999</v>
      </c>
      <c r="S124" s="75">
        <v>15.167</v>
      </c>
      <c r="T124" s="75">
        <v>15.186999999999999</v>
      </c>
      <c r="U124" s="75">
        <v>15.208</v>
      </c>
      <c r="V124" s="75">
        <v>15.228</v>
      </c>
      <c r="W124" s="75">
        <v>15.249000000000001</v>
      </c>
      <c r="X124" s="75">
        <v>15.269</v>
      </c>
      <c r="Y124" s="75">
        <v>15.289</v>
      </c>
      <c r="Z124" s="75">
        <v>15.31</v>
      </c>
      <c r="AA124" s="75">
        <v>15.33</v>
      </c>
      <c r="AB124" s="75">
        <v>15.351000000000001</v>
      </c>
      <c r="AD124" s="74">
        <v>1325.99999999999</v>
      </c>
      <c r="AE124" s="75">
        <v>9.718</v>
      </c>
      <c r="AF124" s="75">
        <v>9.7309999999999999</v>
      </c>
      <c r="AG124" s="75">
        <v>9.7439999999999998</v>
      </c>
      <c r="AH124" s="75">
        <v>9.7569999999999997</v>
      </c>
      <c r="AI124" s="75">
        <v>9.77</v>
      </c>
      <c r="AJ124" s="75">
        <v>9.7840000000000007</v>
      </c>
      <c r="AK124" s="75">
        <v>9.7970000000000006</v>
      </c>
      <c r="AL124" s="75">
        <v>9.81</v>
      </c>
      <c r="AM124" s="75">
        <v>9.8230000000000004</v>
      </c>
      <c r="AN124" s="75">
        <v>9.8360000000000003</v>
      </c>
      <c r="AP124" s="74">
        <v>2181</v>
      </c>
      <c r="AQ124" s="75">
        <v>29.468</v>
      </c>
      <c r="AR124" s="75">
        <v>29.523</v>
      </c>
      <c r="AS124" s="75">
        <v>29.577000000000002</v>
      </c>
      <c r="AT124" s="75">
        <v>29.631</v>
      </c>
      <c r="AU124" s="75">
        <v>29.686</v>
      </c>
      <c r="AV124" s="75">
        <v>29.74</v>
      </c>
      <c r="AW124" s="75">
        <v>29.795000000000002</v>
      </c>
      <c r="AX124" s="75">
        <v>29.849</v>
      </c>
      <c r="AY124" s="75">
        <v>29.904</v>
      </c>
      <c r="AZ124" s="75">
        <v>29.957999999999998</v>
      </c>
      <c r="BB124" s="74">
        <v>2156.99999999999</v>
      </c>
      <c r="BC124" s="75">
        <v>6.9870000000000001</v>
      </c>
      <c r="BD124" s="75">
        <v>7.0030000000000001</v>
      </c>
      <c r="BE124" s="75">
        <v>7.0190000000000001</v>
      </c>
      <c r="BF124" s="75">
        <v>7.0350000000000001</v>
      </c>
      <c r="BG124" s="75">
        <v>7.0519999999999996</v>
      </c>
      <c r="BH124" s="75">
        <v>7.0679999999999996</v>
      </c>
      <c r="BI124" s="75">
        <v>7.0839999999999996</v>
      </c>
      <c r="BJ124" s="75">
        <v>7.1</v>
      </c>
      <c r="BK124" s="75">
        <v>7.1159999999999997</v>
      </c>
      <c r="BL124" s="75">
        <v>7.1319999999999997</v>
      </c>
      <c r="BN124" s="74">
        <v>1354.99999999999</v>
      </c>
      <c r="BO124" s="75">
        <v>6.4809999999999999</v>
      </c>
      <c r="BP124" s="75">
        <v>6.4909999999999997</v>
      </c>
      <c r="BQ124" s="75">
        <v>6.5019999999999998</v>
      </c>
      <c r="BR124" s="75">
        <v>6.5119999999999996</v>
      </c>
      <c r="BS124" s="75">
        <v>6.5220000000000002</v>
      </c>
      <c r="BT124" s="75">
        <v>6.532</v>
      </c>
      <c r="BU124" s="75">
        <v>6.5430000000000001</v>
      </c>
      <c r="BV124" s="75">
        <v>6.5529999999999999</v>
      </c>
      <c r="BW124" s="75">
        <v>6.5629999999999997</v>
      </c>
      <c r="BX124" s="75">
        <v>6.5739999999999998</v>
      </c>
      <c r="CX124" s="85">
        <v>802.2</v>
      </c>
      <c r="CY124" s="86">
        <v>9.3160000000000007</v>
      </c>
      <c r="CZ124" s="86">
        <v>9.3330000000000002</v>
      </c>
      <c r="DA124" s="86">
        <v>9.35</v>
      </c>
      <c r="DB124" s="86">
        <v>9.3670000000000009</v>
      </c>
      <c r="DC124" s="86">
        <v>9.3840000000000003</v>
      </c>
      <c r="DD124" s="86">
        <v>9.4009999999999998</v>
      </c>
      <c r="DE124" s="86">
        <v>9.4190000000000005</v>
      </c>
      <c r="DF124" s="86">
        <v>9.4359999999999999</v>
      </c>
      <c r="DG124" s="86">
        <v>9.4529999999999994</v>
      </c>
      <c r="DH124" s="86">
        <v>9.4700000000000006</v>
      </c>
      <c r="DJ124" s="81">
        <v>797.2</v>
      </c>
      <c r="DK124" s="87">
        <v>3.4159999999999999</v>
      </c>
      <c r="DL124" s="87">
        <v>3.4249999999999998</v>
      </c>
      <c r="DM124" s="87">
        <v>3.4329999999999998</v>
      </c>
      <c r="DN124" s="87">
        <v>3.4420000000000002</v>
      </c>
      <c r="DO124" s="87">
        <v>3.45</v>
      </c>
      <c r="DP124" s="87">
        <v>3.4590000000000001</v>
      </c>
      <c r="DQ124" s="87">
        <v>3.4670000000000001</v>
      </c>
      <c r="DR124" s="87">
        <v>3.476</v>
      </c>
      <c r="DS124" s="87">
        <v>3.484</v>
      </c>
      <c r="DT124" s="87">
        <v>3.4929999999999999</v>
      </c>
      <c r="DV124" s="77">
        <v>1330.22</v>
      </c>
      <c r="DW124" s="77">
        <v>2.1139999999999999</v>
      </c>
      <c r="DY124" s="77">
        <v>1316.22</v>
      </c>
      <c r="DZ124" s="77">
        <v>1.9319999999999999</v>
      </c>
      <c r="EB124" s="77">
        <v>2171.2199999999998</v>
      </c>
      <c r="EC124" s="75">
        <v>0.33300000000000002</v>
      </c>
      <c r="EE124" s="75">
        <v>2147.2199999999998</v>
      </c>
      <c r="EF124" s="88">
        <v>6.699999999999999E-2</v>
      </c>
      <c r="EH124" s="77">
        <v>1345.22</v>
      </c>
      <c r="EI124" s="75">
        <v>0.40900000000000003</v>
      </c>
      <c r="EJ124" s="75"/>
      <c r="EK124" s="75">
        <v>2172.21</v>
      </c>
      <c r="EL124" s="75">
        <v>1.1507499999999986</v>
      </c>
      <c r="EM124" s="75"/>
      <c r="EN124" s="75">
        <v>2150.21</v>
      </c>
      <c r="EO124" s="322">
        <v>0.82225999999999899</v>
      </c>
      <c r="EP124" s="75"/>
      <c r="EQ124" s="75">
        <v>1320.21</v>
      </c>
      <c r="ER124" s="75">
        <v>2863.8599999999969</v>
      </c>
      <c r="ES124" s="75"/>
      <c r="ET124" s="75">
        <v>1346.21</v>
      </c>
      <c r="EU124" s="100">
        <v>1.0426299999999995</v>
      </c>
      <c r="EV124" s="75">
        <f t="shared" si="4"/>
        <v>9.9999999999909051E-3</v>
      </c>
      <c r="EW124" s="75">
        <v>1336.21</v>
      </c>
      <c r="EX124" s="100">
        <v>8.8228699999999858</v>
      </c>
      <c r="EZ124" s="75">
        <v>331.22</v>
      </c>
      <c r="FA124" s="75">
        <v>71.47999999999999</v>
      </c>
      <c r="FB124" s="75">
        <v>84.199999999999989</v>
      </c>
      <c r="FD124" s="75">
        <v>101.22</v>
      </c>
      <c r="FE124" s="75">
        <v>17995</v>
      </c>
      <c r="FF124" s="75">
        <v>25337.5</v>
      </c>
      <c r="FH124" s="77">
        <v>10.71</v>
      </c>
      <c r="FI124" s="77">
        <v>2.0235699999999976</v>
      </c>
      <c r="FJ124" s="77">
        <v>9.8166189999999848E-3</v>
      </c>
      <c r="FL124" s="92">
        <v>780.22</v>
      </c>
      <c r="FM124" s="75">
        <v>0</v>
      </c>
      <c r="FN124" s="75">
        <v>0</v>
      </c>
      <c r="FP124" s="75">
        <v>38.44</v>
      </c>
      <c r="FQ124" s="75">
        <v>166.62</v>
      </c>
      <c r="FR124" s="75">
        <v>2944</v>
      </c>
      <c r="FS124" s="75">
        <v>38.43</v>
      </c>
      <c r="FT124" s="75">
        <v>511.96</v>
      </c>
      <c r="FU124" s="75">
        <v>8783</v>
      </c>
      <c r="FW124" s="75">
        <v>791.22</v>
      </c>
      <c r="FX124" s="89">
        <v>0.19400000000000001</v>
      </c>
      <c r="FY124" s="89"/>
      <c r="FZ124" s="90">
        <v>786.22</v>
      </c>
      <c r="GA124" s="91">
        <v>1.7999999999999999E-2</v>
      </c>
      <c r="GB124" s="89"/>
      <c r="GC124" s="75">
        <v>8.2100000000000009</v>
      </c>
      <c r="GD124" s="75">
        <v>7.0000000000000007E-2</v>
      </c>
      <c r="GE124" s="75">
        <v>9.07</v>
      </c>
      <c r="GF124" s="89"/>
      <c r="GG124" s="89"/>
    </row>
    <row r="125" spans="1:189" x14ac:dyDescent="0.25">
      <c r="A125" s="132"/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R125" s="74">
        <v>1340.0999999999899</v>
      </c>
      <c r="S125" s="75">
        <v>15.371</v>
      </c>
      <c r="T125" s="75">
        <v>15.391999999999999</v>
      </c>
      <c r="U125" s="75">
        <v>15.412000000000001</v>
      </c>
      <c r="V125" s="75">
        <v>15.433</v>
      </c>
      <c r="W125" s="75">
        <v>15.453000000000001</v>
      </c>
      <c r="X125" s="75">
        <v>15.474</v>
      </c>
      <c r="Y125" s="75">
        <v>15.494</v>
      </c>
      <c r="Z125" s="75">
        <v>15.515000000000001</v>
      </c>
      <c r="AA125" s="75">
        <v>15.535</v>
      </c>
      <c r="AB125" s="75">
        <v>15.556000000000001</v>
      </c>
      <c r="AD125" s="74">
        <v>1326.0999999999899</v>
      </c>
      <c r="AE125" s="75">
        <v>9.8490000000000002</v>
      </c>
      <c r="AF125" s="75">
        <v>9.8620000000000001</v>
      </c>
      <c r="AG125" s="75">
        <v>9.875</v>
      </c>
      <c r="AH125" s="75">
        <v>9.8879999999999999</v>
      </c>
      <c r="AI125" s="75">
        <v>9.9019999999999992</v>
      </c>
      <c r="AJ125" s="75">
        <v>9.9150000000000009</v>
      </c>
      <c r="AK125" s="75">
        <v>9.9280000000000008</v>
      </c>
      <c r="AL125" s="75">
        <v>9.9410000000000007</v>
      </c>
      <c r="AM125" s="75">
        <v>9.9540000000000006</v>
      </c>
      <c r="AN125" s="75">
        <v>9.9670000000000005</v>
      </c>
      <c r="AP125" s="74">
        <v>2181.1</v>
      </c>
      <c r="AQ125" s="75">
        <v>30.013000000000002</v>
      </c>
      <c r="AR125" s="75">
        <v>30.067</v>
      </c>
      <c r="AS125" s="75">
        <v>30.121000000000002</v>
      </c>
      <c r="AT125" s="75">
        <v>30.176000000000002</v>
      </c>
      <c r="AU125" s="75">
        <v>30.23</v>
      </c>
      <c r="AV125" s="75">
        <v>30.285</v>
      </c>
      <c r="AW125" s="75">
        <v>30.339000000000002</v>
      </c>
      <c r="AX125" s="75">
        <v>30.394000000000002</v>
      </c>
      <c r="AY125" s="75">
        <v>30.448</v>
      </c>
      <c r="AZ125" s="75">
        <v>30.503</v>
      </c>
      <c r="BB125" s="74">
        <v>2157.0999999999899</v>
      </c>
      <c r="BC125" s="75">
        <v>7.1479999999999997</v>
      </c>
      <c r="BD125" s="75">
        <v>7.165</v>
      </c>
      <c r="BE125" s="75">
        <v>7.181</v>
      </c>
      <c r="BF125" s="75">
        <v>7.1970000000000001</v>
      </c>
      <c r="BG125" s="75">
        <v>7.2129999999999992</v>
      </c>
      <c r="BH125" s="75">
        <v>7.2289999999999992</v>
      </c>
      <c r="BI125" s="75">
        <v>7.2449999999999992</v>
      </c>
      <c r="BJ125" s="75">
        <v>7.2609999999999992</v>
      </c>
      <c r="BK125" s="75">
        <v>7.2779999999999996</v>
      </c>
      <c r="BL125" s="75">
        <v>7.2939999999999996</v>
      </c>
      <c r="BN125" s="74">
        <v>1355.0999999999899</v>
      </c>
      <c r="BO125" s="75">
        <v>6.5839999999999996</v>
      </c>
      <c r="BP125" s="75">
        <v>6.5939999999999994</v>
      </c>
      <c r="BQ125" s="75">
        <v>6.6049999999999995</v>
      </c>
      <c r="BR125" s="75">
        <v>6.6149999999999993</v>
      </c>
      <c r="BS125" s="75">
        <v>6.625</v>
      </c>
      <c r="BT125" s="75">
        <v>6.6360000000000001</v>
      </c>
      <c r="BU125" s="75">
        <v>6.6459999999999999</v>
      </c>
      <c r="BV125" s="75">
        <v>6.6559999999999997</v>
      </c>
      <c r="BW125" s="75">
        <v>6.6669999999999998</v>
      </c>
      <c r="BX125" s="75">
        <v>6.6769999999999996</v>
      </c>
      <c r="CX125" s="85">
        <v>802.3</v>
      </c>
      <c r="CY125" s="86">
        <v>9.4870000000000001</v>
      </c>
      <c r="CZ125" s="86">
        <v>9.5039999999999996</v>
      </c>
      <c r="DA125" s="86">
        <v>9.5210000000000008</v>
      </c>
      <c r="DB125" s="86">
        <v>9.5389999999999997</v>
      </c>
      <c r="DC125" s="86">
        <v>9.5559999999999992</v>
      </c>
      <c r="DD125" s="86">
        <v>9.5730000000000004</v>
      </c>
      <c r="DE125" s="86">
        <v>9.59</v>
      </c>
      <c r="DF125" s="86">
        <v>9.6080000000000005</v>
      </c>
      <c r="DG125" s="86">
        <v>9.625</v>
      </c>
      <c r="DH125" s="86">
        <v>9.6419999999999995</v>
      </c>
      <c r="DJ125" s="81">
        <v>797.3</v>
      </c>
      <c r="DK125" s="87">
        <v>3.5009999999999999</v>
      </c>
      <c r="DL125" s="87">
        <v>3.51</v>
      </c>
      <c r="DM125" s="87">
        <v>3.5190000000000001</v>
      </c>
      <c r="DN125" s="87">
        <v>3.5270000000000001</v>
      </c>
      <c r="DO125" s="87">
        <v>3.536</v>
      </c>
      <c r="DP125" s="87">
        <v>3.5449999999999999</v>
      </c>
      <c r="DQ125" s="87">
        <v>3.5529999999999999</v>
      </c>
      <c r="DR125" s="87">
        <v>3.5619999999999998</v>
      </c>
      <c r="DS125" s="87">
        <v>3.5710000000000002</v>
      </c>
      <c r="DT125" s="87">
        <v>3.5790000000000002</v>
      </c>
      <c r="DV125" s="77">
        <v>1330.23</v>
      </c>
      <c r="DW125" s="77">
        <v>2.1219999999999999</v>
      </c>
      <c r="DY125" s="77">
        <v>1316.23</v>
      </c>
      <c r="DZ125" s="77">
        <v>1.9370000000000001</v>
      </c>
      <c r="EB125" s="77">
        <v>2171.23</v>
      </c>
      <c r="EC125" s="75">
        <v>0.33900000000000002</v>
      </c>
      <c r="EE125" s="75">
        <v>2147.23</v>
      </c>
      <c r="EF125" s="88">
        <v>6.7999999999999991E-2</v>
      </c>
      <c r="EH125" s="77">
        <v>1345.23</v>
      </c>
      <c r="EI125" s="75">
        <v>0.41200000000000003</v>
      </c>
      <c r="EJ125" s="75"/>
      <c r="EK125" s="75">
        <v>2172.2199999999998</v>
      </c>
      <c r="EL125" s="75">
        <v>1.1584999999999985</v>
      </c>
      <c r="EM125" s="75"/>
      <c r="EN125" s="75">
        <v>2150.2199999999998</v>
      </c>
      <c r="EO125" s="322">
        <v>0.82531999999999894</v>
      </c>
      <c r="EP125" s="75"/>
      <c r="EQ125" s="75">
        <v>1320.22</v>
      </c>
      <c r="ER125" s="75">
        <v>2887.5199999999968</v>
      </c>
      <c r="ES125" s="75"/>
      <c r="ET125" s="75">
        <v>1346.22</v>
      </c>
      <c r="EU125" s="100">
        <v>1.0446599999999995</v>
      </c>
      <c r="EV125" s="75">
        <f t="shared" si="4"/>
        <v>9.9999999999909051E-3</v>
      </c>
      <c r="EW125" s="75">
        <v>1336.22</v>
      </c>
      <c r="EX125" s="100">
        <v>8.8373399999999851</v>
      </c>
      <c r="EZ125" s="75">
        <v>331.23</v>
      </c>
      <c r="FA125" s="75">
        <v>71.5</v>
      </c>
      <c r="FB125" s="75">
        <v>85</v>
      </c>
      <c r="FD125" s="75">
        <v>101.23</v>
      </c>
      <c r="FE125" s="75">
        <v>18142.5</v>
      </c>
      <c r="FF125" s="75">
        <v>25443.75</v>
      </c>
      <c r="FH125" s="77">
        <v>10.72</v>
      </c>
      <c r="FI125" s="77">
        <v>2.0603999999999973</v>
      </c>
      <c r="FJ125" s="77">
        <v>1.0033707999999985E-2</v>
      </c>
      <c r="FL125" s="92">
        <v>780.23</v>
      </c>
      <c r="FM125" s="75">
        <v>0</v>
      </c>
      <c r="FN125" s="75">
        <v>0</v>
      </c>
      <c r="FP125" s="75">
        <v>38.450000000000003</v>
      </c>
      <c r="FQ125" s="75">
        <v>166.81</v>
      </c>
      <c r="FR125" s="75">
        <v>2948</v>
      </c>
      <c r="FS125" s="75">
        <v>38.44</v>
      </c>
      <c r="FT125" s="75">
        <v>512.80999999999995</v>
      </c>
      <c r="FU125" s="75">
        <v>8794</v>
      </c>
      <c r="FW125" s="75">
        <v>791.23</v>
      </c>
      <c r="FX125" s="89">
        <v>0.19600000000000001</v>
      </c>
      <c r="FY125" s="89"/>
      <c r="FZ125" s="90">
        <v>786.23</v>
      </c>
      <c r="GA125" s="91">
        <v>1.7999999999999999E-2</v>
      </c>
      <c r="GB125" s="89"/>
      <c r="GC125" s="75">
        <v>8.2200000000000006</v>
      </c>
      <c r="GD125" s="75">
        <v>0.08</v>
      </c>
      <c r="GE125" s="75">
        <v>9.2200000000000006</v>
      </c>
      <c r="GF125" s="89"/>
      <c r="GG125" s="89"/>
    </row>
    <row r="126" spans="1:189" x14ac:dyDescent="0.25">
      <c r="A126" s="132"/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R126" s="74">
        <v>1340.19999999999</v>
      </c>
      <c r="S126" s="75">
        <v>15.576000000000001</v>
      </c>
      <c r="T126" s="75">
        <v>15.597</v>
      </c>
      <c r="U126" s="75">
        <v>15.617000000000001</v>
      </c>
      <c r="V126" s="75">
        <v>15.638</v>
      </c>
      <c r="W126" s="75">
        <v>15.658000000000001</v>
      </c>
      <c r="X126" s="75">
        <v>15.679</v>
      </c>
      <c r="Y126" s="75">
        <v>15.699</v>
      </c>
      <c r="Z126" s="75">
        <v>15.719000000000001</v>
      </c>
      <c r="AA126" s="75">
        <v>15.74</v>
      </c>
      <c r="AB126" s="75">
        <v>15.760000000000002</v>
      </c>
      <c r="AD126" s="74">
        <v>1326.19999999999</v>
      </c>
      <c r="AE126" s="75">
        <v>9.98</v>
      </c>
      <c r="AF126" s="75">
        <v>9.9930000000000003</v>
      </c>
      <c r="AG126" s="75">
        <v>10.006</v>
      </c>
      <c r="AH126" s="75">
        <v>10.02</v>
      </c>
      <c r="AI126" s="75">
        <v>10.032999999999999</v>
      </c>
      <c r="AJ126" s="75">
        <v>10.046000000000001</v>
      </c>
      <c r="AK126" s="75">
        <v>10.059000000000001</v>
      </c>
      <c r="AL126" s="75">
        <v>10.072000000000001</v>
      </c>
      <c r="AM126" s="75">
        <v>10.085000000000001</v>
      </c>
      <c r="AN126" s="75">
        <v>10.098000000000001</v>
      </c>
      <c r="AP126" s="74">
        <v>2181.1999999999998</v>
      </c>
      <c r="AQ126" s="75">
        <v>30.556999999999999</v>
      </c>
      <c r="AR126" s="75">
        <v>30.611000000000001</v>
      </c>
      <c r="AS126" s="75">
        <v>30.666000000000004</v>
      </c>
      <c r="AT126" s="75">
        <v>30.720000000000002</v>
      </c>
      <c r="AU126" s="75">
        <v>30.775000000000002</v>
      </c>
      <c r="AV126" s="75">
        <v>30.829000000000001</v>
      </c>
      <c r="AW126" s="75">
        <v>30.884000000000004</v>
      </c>
      <c r="AX126" s="75">
        <v>30.938000000000002</v>
      </c>
      <c r="AY126" s="75">
        <v>30.993000000000002</v>
      </c>
      <c r="AZ126" s="75">
        <v>31.047000000000001</v>
      </c>
      <c r="BB126" s="74">
        <v>2157.1999999999898</v>
      </c>
      <c r="BC126" s="75">
        <v>7.31</v>
      </c>
      <c r="BD126" s="75">
        <v>7.3259999999999996</v>
      </c>
      <c r="BE126" s="75">
        <v>7.3419999999999996</v>
      </c>
      <c r="BF126" s="75">
        <v>7.3579999999999997</v>
      </c>
      <c r="BG126" s="75">
        <v>7.3739999999999988</v>
      </c>
      <c r="BH126" s="75">
        <v>7.3909999999999991</v>
      </c>
      <c r="BI126" s="75">
        <v>7.4069999999999991</v>
      </c>
      <c r="BJ126" s="75">
        <v>7.4229999999999992</v>
      </c>
      <c r="BK126" s="75">
        <v>7.4389999999999992</v>
      </c>
      <c r="BL126" s="75">
        <v>7.4549999999999992</v>
      </c>
      <c r="BN126" s="74">
        <v>1355.19999999999</v>
      </c>
      <c r="BO126" s="75">
        <v>6.6870000000000003</v>
      </c>
      <c r="BP126" s="75">
        <v>6.6969999999999992</v>
      </c>
      <c r="BQ126" s="75">
        <v>6.7079999999999993</v>
      </c>
      <c r="BR126" s="75">
        <v>6.7179999999999991</v>
      </c>
      <c r="BS126" s="75">
        <v>6.7279999999999998</v>
      </c>
      <c r="BT126" s="75">
        <v>6.7389999999999999</v>
      </c>
      <c r="BU126" s="75">
        <v>6.7489999999999997</v>
      </c>
      <c r="BV126" s="75">
        <v>6.7589999999999995</v>
      </c>
      <c r="BW126" s="75">
        <v>6.77</v>
      </c>
      <c r="BX126" s="75">
        <v>6.7799999999999994</v>
      </c>
      <c r="CX126" s="85">
        <v>802.4</v>
      </c>
      <c r="CY126" s="86">
        <v>9.66</v>
      </c>
      <c r="CZ126" s="86">
        <v>9.6769999999999996</v>
      </c>
      <c r="DA126" s="86">
        <v>9.6950000000000003</v>
      </c>
      <c r="DB126" s="86">
        <v>9.7119999999999997</v>
      </c>
      <c r="DC126" s="86">
        <v>9.7289999999999992</v>
      </c>
      <c r="DD126" s="86">
        <v>9.7469999999999999</v>
      </c>
      <c r="DE126" s="86">
        <v>9.7639999999999993</v>
      </c>
      <c r="DF126" s="86">
        <v>9.782</v>
      </c>
      <c r="DG126" s="86">
        <v>9.7989999999999995</v>
      </c>
      <c r="DH126" s="86">
        <v>9.8170000000000002</v>
      </c>
      <c r="DJ126" s="81">
        <v>797.4</v>
      </c>
      <c r="DK126" s="87">
        <v>3.5880000000000001</v>
      </c>
      <c r="DL126" s="87">
        <v>3.597</v>
      </c>
      <c r="DM126" s="87">
        <v>3.605</v>
      </c>
      <c r="DN126" s="87">
        <v>3.6139999999999999</v>
      </c>
      <c r="DO126" s="87">
        <v>3.6230000000000002</v>
      </c>
      <c r="DP126" s="87">
        <v>3.6320000000000001</v>
      </c>
      <c r="DQ126" s="87">
        <v>3.641</v>
      </c>
      <c r="DR126" s="87">
        <v>3.649</v>
      </c>
      <c r="DS126" s="87">
        <v>3.6579999999999999</v>
      </c>
      <c r="DT126" s="87">
        <v>3.6669999999999998</v>
      </c>
      <c r="DV126" s="77">
        <v>1330.24</v>
      </c>
      <c r="DW126" s="77">
        <v>2.13</v>
      </c>
      <c r="DY126" s="77">
        <v>1316.24</v>
      </c>
      <c r="DZ126" s="77">
        <v>1.9419999999999999</v>
      </c>
      <c r="EB126" s="77">
        <v>2171.2399999999998</v>
      </c>
      <c r="EC126" s="75">
        <v>0.34500000000000003</v>
      </c>
      <c r="EE126" s="75">
        <v>2147.2399999999998</v>
      </c>
      <c r="EF126" s="88">
        <v>6.9999999999999993E-2</v>
      </c>
      <c r="EH126" s="77">
        <v>1345.24</v>
      </c>
      <c r="EI126" s="75">
        <v>0.41500000000000004</v>
      </c>
      <c r="EJ126" s="75"/>
      <c r="EK126" s="75">
        <v>2172.23</v>
      </c>
      <c r="EL126" s="75">
        <v>1.1662499999999985</v>
      </c>
      <c r="EM126" s="75"/>
      <c r="EN126" s="75">
        <v>2150.23</v>
      </c>
      <c r="EO126" s="322">
        <v>0.82837999999999889</v>
      </c>
      <c r="EP126" s="75"/>
      <c r="EQ126" s="75">
        <v>1320.23</v>
      </c>
      <c r="ER126" s="75">
        <v>2911.1799999999967</v>
      </c>
      <c r="ES126" s="75"/>
      <c r="ET126" s="75">
        <v>1346.23</v>
      </c>
      <c r="EU126" s="100">
        <v>1.0466899999999995</v>
      </c>
      <c r="EV126" s="75">
        <f t="shared" si="4"/>
        <v>9.9999999999909051E-3</v>
      </c>
      <c r="EW126" s="75">
        <v>1336.23</v>
      </c>
      <c r="EX126" s="100">
        <v>8.8518099999999844</v>
      </c>
      <c r="EZ126" s="75">
        <v>331.24</v>
      </c>
      <c r="FA126" s="75">
        <v>71.52</v>
      </c>
      <c r="FB126" s="75">
        <v>85.7</v>
      </c>
      <c r="FD126" s="75">
        <v>101.24</v>
      </c>
      <c r="FE126" s="75">
        <v>18290</v>
      </c>
      <c r="FF126" s="75">
        <v>25550</v>
      </c>
      <c r="FH126" s="77">
        <v>10.73</v>
      </c>
      <c r="FI126" s="77">
        <v>2.0972299999999975</v>
      </c>
      <c r="FJ126" s="77">
        <v>1.0250796999999985E-2</v>
      </c>
      <c r="FL126" s="92">
        <v>780.24</v>
      </c>
      <c r="FM126" s="75">
        <v>0</v>
      </c>
      <c r="FN126" s="75">
        <v>0</v>
      </c>
      <c r="FP126" s="75">
        <v>38.46</v>
      </c>
      <c r="FQ126" s="75">
        <v>167.2</v>
      </c>
      <c r="FR126" s="75">
        <v>2952</v>
      </c>
      <c r="FS126" s="75">
        <v>38.450000000000003</v>
      </c>
      <c r="FT126" s="75">
        <v>513.63</v>
      </c>
      <c r="FU126" s="75">
        <v>8805</v>
      </c>
      <c r="FW126" s="75">
        <v>791.24</v>
      </c>
      <c r="FX126" s="89">
        <v>0.19800000000000001</v>
      </c>
      <c r="FY126" s="89"/>
      <c r="FZ126" s="90">
        <v>786.24</v>
      </c>
      <c r="GA126" s="91">
        <v>1.9E-2</v>
      </c>
      <c r="GB126" s="89"/>
      <c r="GC126" s="75">
        <v>8.23</v>
      </c>
      <c r="GD126" s="75">
        <v>0.08</v>
      </c>
      <c r="GE126" s="75">
        <v>9.3800000000000008</v>
      </c>
      <c r="GF126" s="89"/>
      <c r="GG126" s="89"/>
    </row>
    <row r="127" spans="1:189" x14ac:dyDescent="0.25">
      <c r="A127" s="132"/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R127" s="74">
        <v>1340.29999999999</v>
      </c>
      <c r="S127" s="75">
        <v>15.781000000000001</v>
      </c>
      <c r="T127" s="75">
        <v>15.801</v>
      </c>
      <c r="U127" s="75">
        <v>15.822000000000001</v>
      </c>
      <c r="V127" s="75">
        <v>15.842000000000001</v>
      </c>
      <c r="W127" s="75">
        <v>15.863000000000001</v>
      </c>
      <c r="X127" s="75">
        <v>15.883000000000001</v>
      </c>
      <c r="Y127" s="75">
        <v>15.904</v>
      </c>
      <c r="Z127" s="75">
        <v>15.924000000000001</v>
      </c>
      <c r="AA127" s="75">
        <v>15.945</v>
      </c>
      <c r="AB127" s="75">
        <v>15.965000000000002</v>
      </c>
      <c r="AD127" s="74">
        <v>1326.29999999999</v>
      </c>
      <c r="AE127" s="75">
        <v>10.111000000000001</v>
      </c>
      <c r="AF127" s="75">
        <v>10.124000000000001</v>
      </c>
      <c r="AG127" s="75">
        <v>10.138</v>
      </c>
      <c r="AH127" s="75">
        <v>10.151</v>
      </c>
      <c r="AI127" s="75">
        <v>10.164</v>
      </c>
      <c r="AJ127" s="75">
        <v>10.177000000000001</v>
      </c>
      <c r="AK127" s="75">
        <v>10.190000000000001</v>
      </c>
      <c r="AL127" s="75">
        <v>10.203000000000001</v>
      </c>
      <c r="AM127" s="75">
        <v>10.216000000000001</v>
      </c>
      <c r="AN127" s="75">
        <v>10.229000000000001</v>
      </c>
      <c r="AP127" s="74">
        <v>2181.3000000000002</v>
      </c>
      <c r="AQ127" s="75">
        <v>31.100999999999999</v>
      </c>
      <c r="AR127" s="75">
        <v>31.156000000000002</v>
      </c>
      <c r="AS127" s="75">
        <v>31.210000000000004</v>
      </c>
      <c r="AT127" s="75">
        <v>31.265000000000004</v>
      </c>
      <c r="AU127" s="75">
        <v>31.319000000000003</v>
      </c>
      <c r="AV127" s="75">
        <v>31.374000000000002</v>
      </c>
      <c r="AW127" s="75">
        <v>31.428000000000004</v>
      </c>
      <c r="AX127" s="75">
        <v>31.483000000000004</v>
      </c>
      <c r="AY127" s="75">
        <v>31.537000000000003</v>
      </c>
      <c r="AZ127" s="75">
        <v>31.591000000000001</v>
      </c>
      <c r="BB127" s="74">
        <v>2157.2999999999902</v>
      </c>
      <c r="BC127" s="75">
        <v>7.4710000000000001</v>
      </c>
      <c r="BD127" s="75">
        <v>7.4869999999999992</v>
      </c>
      <c r="BE127" s="75">
        <v>7.5039999999999996</v>
      </c>
      <c r="BF127" s="75">
        <v>7.52</v>
      </c>
      <c r="BG127" s="75">
        <v>7.5359999999999987</v>
      </c>
      <c r="BH127" s="75">
        <v>7.5519999999999987</v>
      </c>
      <c r="BI127" s="75">
        <v>7.5679999999999987</v>
      </c>
      <c r="BJ127" s="75">
        <v>7.5839999999999987</v>
      </c>
      <c r="BK127" s="75">
        <v>7.6009999999999991</v>
      </c>
      <c r="BL127" s="75">
        <v>7.6169999999999991</v>
      </c>
      <c r="BN127" s="74">
        <v>1355.29999999999</v>
      </c>
      <c r="BO127" s="75">
        <v>6.79</v>
      </c>
      <c r="BP127" s="75">
        <v>6.8009999999999993</v>
      </c>
      <c r="BQ127" s="75">
        <v>6.8109999999999991</v>
      </c>
      <c r="BR127" s="75">
        <v>6.8209999999999988</v>
      </c>
      <c r="BS127" s="75">
        <v>6.8309999999999995</v>
      </c>
      <c r="BT127" s="75">
        <v>6.8419999999999996</v>
      </c>
      <c r="BU127" s="75">
        <v>6.8519999999999994</v>
      </c>
      <c r="BV127" s="75">
        <v>6.8619999999999992</v>
      </c>
      <c r="BW127" s="75">
        <v>6.8729999999999993</v>
      </c>
      <c r="BX127" s="75">
        <v>6.8829999999999991</v>
      </c>
      <c r="CX127" s="85">
        <v>802.5</v>
      </c>
      <c r="CY127" s="86">
        <v>9.8350000000000009</v>
      </c>
      <c r="CZ127" s="86">
        <v>9.8520000000000003</v>
      </c>
      <c r="DA127" s="86">
        <v>9.8699999999999992</v>
      </c>
      <c r="DB127" s="86">
        <v>9.8870000000000005</v>
      </c>
      <c r="DC127" s="86">
        <v>9.9049999999999994</v>
      </c>
      <c r="DD127" s="86">
        <v>9.923</v>
      </c>
      <c r="DE127" s="86">
        <v>9.94</v>
      </c>
      <c r="DF127" s="86">
        <v>9.9580000000000002</v>
      </c>
      <c r="DG127" s="86">
        <v>9.9760000000000009</v>
      </c>
      <c r="DH127" s="86">
        <v>9.9939999999999998</v>
      </c>
      <c r="DJ127" s="81">
        <v>797.5</v>
      </c>
      <c r="DK127" s="87">
        <v>3.6760000000000002</v>
      </c>
      <c r="DL127" s="87">
        <v>3.6850000000000001</v>
      </c>
      <c r="DM127" s="87">
        <v>3.694</v>
      </c>
      <c r="DN127" s="87">
        <v>3.7029999999999998</v>
      </c>
      <c r="DO127" s="87">
        <v>3.7109999999999999</v>
      </c>
      <c r="DP127" s="87">
        <v>3.72</v>
      </c>
      <c r="DQ127" s="87">
        <v>3.7290000000000001</v>
      </c>
      <c r="DR127" s="87">
        <v>3.738</v>
      </c>
      <c r="DS127" s="87">
        <v>3.7469999999999999</v>
      </c>
      <c r="DT127" s="87">
        <v>3.7559999999999998</v>
      </c>
      <c r="DV127" s="77">
        <v>1330.25</v>
      </c>
      <c r="DW127" s="77">
        <v>2.1379999999999999</v>
      </c>
      <c r="DY127" s="77">
        <v>1316.25</v>
      </c>
      <c r="DZ127" s="77">
        <v>1.9469999999999998</v>
      </c>
      <c r="EB127" s="77">
        <v>2171.25</v>
      </c>
      <c r="EC127" s="75">
        <v>0.35100000000000003</v>
      </c>
      <c r="EE127" s="75">
        <v>2147.25</v>
      </c>
      <c r="EF127" s="88">
        <v>7.0999999999999994E-2</v>
      </c>
      <c r="EH127" s="77">
        <v>1345.25</v>
      </c>
      <c r="EI127" s="75">
        <v>0.41800000000000004</v>
      </c>
      <c r="EJ127" s="75"/>
      <c r="EK127" s="75">
        <v>2172.2399999999998</v>
      </c>
      <c r="EL127" s="75">
        <v>1.1739999999999984</v>
      </c>
      <c r="EM127" s="75"/>
      <c r="EN127" s="75">
        <v>2150.2399999999998</v>
      </c>
      <c r="EO127" s="322">
        <v>0.83143999999999885</v>
      </c>
      <c r="EP127" s="75"/>
      <c r="EQ127" s="75">
        <v>1320.24</v>
      </c>
      <c r="ER127" s="75">
        <v>2934.8399999999965</v>
      </c>
      <c r="ES127" s="75"/>
      <c r="ET127" s="75">
        <v>1346.24</v>
      </c>
      <c r="EU127" s="100">
        <v>1.0487199999999994</v>
      </c>
      <c r="EV127" s="75">
        <f t="shared" si="4"/>
        <v>9.9999999999909051E-3</v>
      </c>
      <c r="EW127" s="75">
        <v>1336.24</v>
      </c>
      <c r="EX127" s="100">
        <v>8.8662799999999837</v>
      </c>
      <c r="EZ127" s="75">
        <v>331.25</v>
      </c>
      <c r="FA127" s="75">
        <v>71.539999999999992</v>
      </c>
      <c r="FB127" s="75">
        <v>86.5</v>
      </c>
      <c r="FD127" s="75">
        <v>101.25</v>
      </c>
      <c r="FE127" s="75">
        <v>18437.5</v>
      </c>
      <c r="FF127" s="75">
        <v>25656.25</v>
      </c>
      <c r="FH127" s="77">
        <v>10.74</v>
      </c>
      <c r="FI127" s="77">
        <v>2.1340599999999976</v>
      </c>
      <c r="FJ127" s="77">
        <v>1.0467885999999985E-2</v>
      </c>
      <c r="FL127" s="92">
        <v>780.25</v>
      </c>
      <c r="FM127" s="75">
        <v>0</v>
      </c>
      <c r="FN127" s="75">
        <v>0</v>
      </c>
      <c r="FP127" s="75">
        <v>38.47</v>
      </c>
      <c r="FQ127" s="75">
        <v>167.58</v>
      </c>
      <c r="FR127" s="75">
        <v>2955</v>
      </c>
      <c r="FS127" s="75">
        <v>38.46</v>
      </c>
      <c r="FT127" s="75">
        <v>514.46</v>
      </c>
      <c r="FU127" s="75">
        <v>8816</v>
      </c>
      <c r="FW127" s="75">
        <v>791.25</v>
      </c>
      <c r="FX127" s="89">
        <v>0.2</v>
      </c>
      <c r="FY127" s="89"/>
      <c r="FZ127" s="90">
        <v>786.25</v>
      </c>
      <c r="GA127" s="91">
        <v>1.9E-2</v>
      </c>
      <c r="GB127" s="89"/>
      <c r="GC127" s="75">
        <v>8.24</v>
      </c>
      <c r="GD127" s="75">
        <v>0.08</v>
      </c>
      <c r="GE127" s="75">
        <v>9.5299999999999994</v>
      </c>
      <c r="GF127" s="89"/>
      <c r="GG127" s="89"/>
    </row>
    <row r="128" spans="1:189" x14ac:dyDescent="0.25">
      <c r="A128" s="132"/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R128" s="74">
        <v>1340.3999999999901</v>
      </c>
      <c r="S128" s="75">
        <v>15.986000000000001</v>
      </c>
      <c r="T128" s="75">
        <v>16.006</v>
      </c>
      <c r="U128" s="75">
        <v>16.027000000000001</v>
      </c>
      <c r="V128" s="75">
        <v>16.047000000000001</v>
      </c>
      <c r="W128" s="75">
        <v>16.068000000000001</v>
      </c>
      <c r="X128" s="75">
        <v>16.088000000000001</v>
      </c>
      <c r="Y128" s="75">
        <v>16.108000000000001</v>
      </c>
      <c r="Z128" s="75">
        <v>16.129000000000001</v>
      </c>
      <c r="AA128" s="75">
        <v>16.149000000000001</v>
      </c>
      <c r="AB128" s="75">
        <v>16.170000000000002</v>
      </c>
      <c r="AD128" s="74">
        <v>1326.3999999999901</v>
      </c>
      <c r="AE128" s="75">
        <v>10.242000000000001</v>
      </c>
      <c r="AF128" s="75">
        <v>10.256</v>
      </c>
      <c r="AG128" s="75">
        <v>10.269</v>
      </c>
      <c r="AH128" s="75">
        <v>10.282</v>
      </c>
      <c r="AI128" s="75">
        <v>10.295</v>
      </c>
      <c r="AJ128" s="75">
        <v>10.308000000000002</v>
      </c>
      <c r="AK128" s="75">
        <v>10.321000000000002</v>
      </c>
      <c r="AL128" s="75">
        <v>10.334000000000001</v>
      </c>
      <c r="AM128" s="75">
        <v>10.347000000000001</v>
      </c>
      <c r="AN128" s="75">
        <v>10.360000000000001</v>
      </c>
      <c r="AP128" s="74">
        <v>2181.4</v>
      </c>
      <c r="AQ128" s="75">
        <v>31.646000000000001</v>
      </c>
      <c r="AR128" s="75">
        <v>31.700000000000003</v>
      </c>
      <c r="AS128" s="75">
        <v>31.755000000000006</v>
      </c>
      <c r="AT128" s="75">
        <v>31.809000000000005</v>
      </c>
      <c r="AU128" s="75">
        <v>31.864000000000004</v>
      </c>
      <c r="AV128" s="75">
        <v>31.918000000000003</v>
      </c>
      <c r="AW128" s="75">
        <v>31.973000000000006</v>
      </c>
      <c r="AX128" s="75">
        <v>32.027000000000001</v>
      </c>
      <c r="AY128" s="75">
        <v>32.081000000000003</v>
      </c>
      <c r="AZ128" s="75">
        <v>32.136000000000003</v>
      </c>
      <c r="BB128" s="74">
        <v>2157.3999999999901</v>
      </c>
      <c r="BC128" s="75">
        <v>7.633</v>
      </c>
      <c r="BD128" s="75">
        <v>7.6489999999999991</v>
      </c>
      <c r="BE128" s="75">
        <v>7.6649999999999991</v>
      </c>
      <c r="BF128" s="75">
        <v>7.6809999999999992</v>
      </c>
      <c r="BG128" s="75">
        <v>7.6969999999999983</v>
      </c>
      <c r="BH128" s="75">
        <v>7.7139999999999986</v>
      </c>
      <c r="BI128" s="75">
        <v>7.7299999999999986</v>
      </c>
      <c r="BJ128" s="75">
        <v>7.7459999999999987</v>
      </c>
      <c r="BK128" s="75">
        <v>7.7619999999999987</v>
      </c>
      <c r="BL128" s="75">
        <v>7.7779999999999987</v>
      </c>
      <c r="BN128" s="74">
        <v>1355.3999999999901</v>
      </c>
      <c r="BO128" s="75">
        <v>6.8929999999999998</v>
      </c>
      <c r="BP128" s="75">
        <v>6.903999999999999</v>
      </c>
      <c r="BQ128" s="75">
        <v>6.9139999999999988</v>
      </c>
      <c r="BR128" s="75">
        <v>6.9239999999999986</v>
      </c>
      <c r="BS128" s="75">
        <v>6.9349999999999996</v>
      </c>
      <c r="BT128" s="75">
        <v>6.9449999999999994</v>
      </c>
      <c r="BU128" s="75">
        <v>6.9549999999999992</v>
      </c>
      <c r="BV128" s="75">
        <v>6.9659999999999993</v>
      </c>
      <c r="BW128" s="75">
        <v>6.9759999999999991</v>
      </c>
      <c r="BX128" s="75">
        <v>6.9859999999999989</v>
      </c>
      <c r="CX128" s="85">
        <v>802.6</v>
      </c>
      <c r="CY128" s="86">
        <v>10.010999999999999</v>
      </c>
      <c r="CZ128" s="86">
        <v>10.029</v>
      </c>
      <c r="DA128" s="86">
        <v>10.047000000000001</v>
      </c>
      <c r="DB128" s="86">
        <v>10.065</v>
      </c>
      <c r="DC128" s="86">
        <v>10.083</v>
      </c>
      <c r="DD128" s="86">
        <v>10.101000000000001</v>
      </c>
      <c r="DE128" s="86">
        <v>10.118</v>
      </c>
      <c r="DF128" s="86">
        <v>10.135999999999999</v>
      </c>
      <c r="DG128" s="86">
        <v>10.154</v>
      </c>
      <c r="DH128" s="86">
        <v>10.172000000000001</v>
      </c>
      <c r="DJ128" s="81">
        <v>797.6</v>
      </c>
      <c r="DK128" s="87">
        <v>3.7650000000000001</v>
      </c>
      <c r="DL128" s="87">
        <v>3.774</v>
      </c>
      <c r="DM128" s="87">
        <v>3.7829999999999999</v>
      </c>
      <c r="DN128" s="87">
        <v>3.7919999999999998</v>
      </c>
      <c r="DO128" s="87">
        <v>3.8010000000000002</v>
      </c>
      <c r="DP128" s="87">
        <v>3.81</v>
      </c>
      <c r="DQ128" s="87">
        <v>3.82</v>
      </c>
      <c r="DR128" s="87">
        <v>3.8290000000000002</v>
      </c>
      <c r="DS128" s="87">
        <v>3.8380000000000001</v>
      </c>
      <c r="DT128" s="87">
        <v>3.847</v>
      </c>
      <c r="DV128" s="77">
        <v>1330.26</v>
      </c>
      <c r="DW128" s="77">
        <v>2.1459999999999999</v>
      </c>
      <c r="DY128" s="77">
        <v>1316.26</v>
      </c>
      <c r="DZ128" s="77">
        <v>1.952</v>
      </c>
      <c r="EB128" s="77">
        <v>2171.2600000000002</v>
      </c>
      <c r="EC128" s="75">
        <v>0.35699999999999998</v>
      </c>
      <c r="EE128" s="75">
        <v>2147.2600000000002</v>
      </c>
      <c r="EF128" s="88">
        <v>7.1999999999999995E-2</v>
      </c>
      <c r="EH128" s="77">
        <v>1345.26</v>
      </c>
      <c r="EI128" s="75">
        <v>0.42200000000000004</v>
      </c>
      <c r="EJ128" s="75"/>
      <c r="EK128" s="75">
        <v>2172.25</v>
      </c>
      <c r="EL128" s="75">
        <v>1.1817499999999983</v>
      </c>
      <c r="EM128" s="75"/>
      <c r="EN128" s="75">
        <v>2150.25</v>
      </c>
      <c r="EO128" s="322">
        <v>0.8344999999999988</v>
      </c>
      <c r="EP128" s="75"/>
      <c r="EQ128" s="75">
        <v>1320.25</v>
      </c>
      <c r="ER128" s="75">
        <v>2958.4999999999964</v>
      </c>
      <c r="ES128" s="75"/>
      <c r="ET128" s="75">
        <v>1346.25</v>
      </c>
      <c r="EU128" s="100">
        <v>1.0507499999999994</v>
      </c>
      <c r="EV128" s="75">
        <f t="shared" si="4"/>
        <v>9.9999999999909051E-3</v>
      </c>
      <c r="EW128" s="75">
        <v>1336.25</v>
      </c>
      <c r="EX128" s="100">
        <v>8.880749999999983</v>
      </c>
      <c r="EZ128" s="75">
        <v>331.26</v>
      </c>
      <c r="FA128" s="75">
        <v>71.56</v>
      </c>
      <c r="FB128" s="75">
        <v>87.2</v>
      </c>
      <c r="FD128" s="75">
        <v>101.26</v>
      </c>
      <c r="FE128" s="75">
        <v>18585</v>
      </c>
      <c r="FF128" s="75">
        <v>25762.5</v>
      </c>
      <c r="FH128" s="77">
        <v>10.75</v>
      </c>
      <c r="FI128" s="77">
        <v>2.1708899999999973</v>
      </c>
      <c r="FJ128" s="77">
        <v>1.0684974999999985E-2</v>
      </c>
      <c r="FL128" s="92">
        <v>780.26</v>
      </c>
      <c r="FM128" s="75">
        <v>0</v>
      </c>
      <c r="FN128" s="75">
        <v>0</v>
      </c>
      <c r="FP128" s="75">
        <v>38.479999999999997</v>
      </c>
      <c r="FQ128" s="75">
        <v>167.75</v>
      </c>
      <c r="FR128" s="75">
        <v>2959</v>
      </c>
      <c r="FS128" s="75">
        <v>38.47</v>
      </c>
      <c r="FT128" s="75">
        <v>515.29</v>
      </c>
      <c r="FU128" s="75">
        <v>8828</v>
      </c>
      <c r="FW128" s="75">
        <v>791.26</v>
      </c>
      <c r="FX128" s="89">
        <v>0.20200000000000001</v>
      </c>
      <c r="FY128" s="89"/>
      <c r="FZ128" s="90">
        <v>786.26</v>
      </c>
      <c r="GA128" s="91">
        <v>1.9E-2</v>
      </c>
      <c r="GB128" s="89"/>
      <c r="GC128" s="75">
        <v>8.25</v>
      </c>
      <c r="GD128" s="75">
        <v>0.08</v>
      </c>
      <c r="GE128" s="75">
        <v>9.69</v>
      </c>
      <c r="GF128" s="89"/>
      <c r="GG128" s="89"/>
    </row>
    <row r="129" spans="1:189" x14ac:dyDescent="0.25">
      <c r="A129" s="132"/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R129" s="74">
        <v>1340.49999999999</v>
      </c>
      <c r="S129" s="75">
        <v>16.190000000000001</v>
      </c>
      <c r="T129" s="75">
        <v>16.210999999999999</v>
      </c>
      <c r="U129" s="75">
        <v>16.231000000000002</v>
      </c>
      <c r="V129" s="75">
        <v>16.251999999999999</v>
      </c>
      <c r="W129" s="75">
        <v>16.272000000000002</v>
      </c>
      <c r="X129" s="75">
        <v>16.292999999999999</v>
      </c>
      <c r="Y129" s="75">
        <v>16.312999999999999</v>
      </c>
      <c r="Z129" s="75">
        <v>16.334</v>
      </c>
      <c r="AA129" s="75">
        <v>16.353999999999999</v>
      </c>
      <c r="AB129" s="75">
        <v>16.375</v>
      </c>
      <c r="AD129" s="74">
        <v>1326.49999999999</v>
      </c>
      <c r="AE129" s="75">
        <v>10.374000000000001</v>
      </c>
      <c r="AF129" s="75">
        <v>10.387</v>
      </c>
      <c r="AG129" s="75">
        <v>10.4</v>
      </c>
      <c r="AH129" s="75">
        <v>10.413</v>
      </c>
      <c r="AI129" s="75">
        <v>10.426</v>
      </c>
      <c r="AJ129" s="75">
        <v>10.439000000000002</v>
      </c>
      <c r="AK129" s="75">
        <v>10.452000000000002</v>
      </c>
      <c r="AL129" s="75">
        <v>10.465000000000002</v>
      </c>
      <c r="AM129" s="75">
        <v>10.478000000000002</v>
      </c>
      <c r="AN129" s="75">
        <v>10.491000000000001</v>
      </c>
      <c r="AP129" s="74">
        <v>2181.49999999999</v>
      </c>
      <c r="AQ129" s="75">
        <v>32.19</v>
      </c>
      <c r="AR129" s="75">
        <v>32.245000000000005</v>
      </c>
      <c r="AS129" s="75">
        <v>32.299000000000007</v>
      </c>
      <c r="AT129" s="75">
        <v>32.354000000000006</v>
      </c>
      <c r="AU129" s="75">
        <v>32.408000000000001</v>
      </c>
      <c r="AV129" s="75">
        <v>32.462000000000003</v>
      </c>
      <c r="AW129" s="75">
        <v>32.517000000000003</v>
      </c>
      <c r="AX129" s="75">
        <v>32.570999999999998</v>
      </c>
      <c r="AY129" s="75">
        <v>32.626000000000005</v>
      </c>
      <c r="AZ129" s="75">
        <v>32.68</v>
      </c>
      <c r="BB129" s="74">
        <v>2157.49999999999</v>
      </c>
      <c r="BC129" s="75">
        <v>7.7939999999999996</v>
      </c>
      <c r="BD129" s="75">
        <v>7.8099999999999987</v>
      </c>
      <c r="BE129" s="75">
        <v>7.8269999999999991</v>
      </c>
      <c r="BF129" s="75">
        <v>7.8429999999999991</v>
      </c>
      <c r="BG129" s="75">
        <v>7.8589999999999982</v>
      </c>
      <c r="BH129" s="75">
        <v>7.8749999999999982</v>
      </c>
      <c r="BI129" s="75">
        <v>7.8909999999999982</v>
      </c>
      <c r="BJ129" s="75">
        <v>7.9069999999999983</v>
      </c>
      <c r="BK129" s="75">
        <v>7.9229999999999983</v>
      </c>
      <c r="BL129" s="75">
        <v>7.9399999999999986</v>
      </c>
      <c r="BN129" s="74">
        <v>1355.49999999999</v>
      </c>
      <c r="BO129" s="75">
        <v>6.9960000000000004</v>
      </c>
      <c r="BP129" s="75">
        <v>7.0069999999999988</v>
      </c>
      <c r="BQ129" s="75">
        <v>7.0169999999999986</v>
      </c>
      <c r="BR129" s="75">
        <v>7.0269999999999984</v>
      </c>
      <c r="BS129" s="75">
        <v>7.0379999999999994</v>
      </c>
      <c r="BT129" s="75">
        <v>7.0479999999999992</v>
      </c>
      <c r="BU129" s="75">
        <v>7.0579999999999989</v>
      </c>
      <c r="BV129" s="75">
        <v>7.0689999999999991</v>
      </c>
      <c r="BW129" s="75">
        <v>7.0789999999999988</v>
      </c>
      <c r="BX129" s="75">
        <v>7.0889999999999986</v>
      </c>
      <c r="CX129" s="85">
        <v>802.7</v>
      </c>
      <c r="CY129" s="86">
        <v>10.19</v>
      </c>
      <c r="CZ129" s="86">
        <v>10.208</v>
      </c>
      <c r="DA129" s="86">
        <v>10.226000000000001</v>
      </c>
      <c r="DB129" s="86">
        <v>10.244</v>
      </c>
      <c r="DC129" s="86">
        <v>10.262</v>
      </c>
      <c r="DD129" s="86">
        <v>10.28</v>
      </c>
      <c r="DE129" s="86">
        <v>10.298999999999999</v>
      </c>
      <c r="DF129" s="86">
        <v>10.317</v>
      </c>
      <c r="DG129" s="86">
        <v>10.335000000000001</v>
      </c>
      <c r="DH129" s="86">
        <v>10.353</v>
      </c>
      <c r="DJ129" s="81">
        <v>797.7</v>
      </c>
      <c r="DK129" s="87">
        <v>3.8559999999999999</v>
      </c>
      <c r="DL129" s="87">
        <v>3.8650000000000002</v>
      </c>
      <c r="DM129" s="87">
        <v>3.8740000000000001</v>
      </c>
      <c r="DN129" s="87">
        <v>3.8839999999999999</v>
      </c>
      <c r="DO129" s="87">
        <v>3.8929999999999998</v>
      </c>
      <c r="DP129" s="87">
        <v>3.9020000000000001</v>
      </c>
      <c r="DQ129" s="87">
        <v>3.911</v>
      </c>
      <c r="DR129" s="87">
        <v>3.92</v>
      </c>
      <c r="DS129" s="87">
        <v>3.93</v>
      </c>
      <c r="DT129" s="87">
        <v>3.9390000000000001</v>
      </c>
      <c r="DV129" s="77">
        <v>1330.27</v>
      </c>
      <c r="DW129" s="77">
        <v>2.1539999999999999</v>
      </c>
      <c r="DY129" s="77">
        <v>1316.27</v>
      </c>
      <c r="DZ129" s="77">
        <v>1.9569999999999999</v>
      </c>
      <c r="EB129" s="77">
        <v>2171.27</v>
      </c>
      <c r="EC129" s="75">
        <v>0.36299999999999999</v>
      </c>
      <c r="EE129" s="75">
        <v>2147.27</v>
      </c>
      <c r="EF129" s="88">
        <v>7.2999999999999995E-2</v>
      </c>
      <c r="EH129" s="77">
        <v>1345.27</v>
      </c>
      <c r="EI129" s="75">
        <v>0.42500000000000004</v>
      </c>
      <c r="EJ129" s="75"/>
      <c r="EK129" s="75">
        <v>2172.2600000000002</v>
      </c>
      <c r="EL129" s="75">
        <v>1.1894999999999982</v>
      </c>
      <c r="EM129" s="75"/>
      <c r="EN129" s="75">
        <v>2150.2600000000002</v>
      </c>
      <c r="EO129" s="322">
        <v>0.83755999999999875</v>
      </c>
      <c r="EP129" s="75"/>
      <c r="EQ129" s="75">
        <v>1320.26</v>
      </c>
      <c r="ER129" s="75">
        <v>2982.1599999999962</v>
      </c>
      <c r="ES129" s="75"/>
      <c r="ET129" s="75">
        <v>1346.26</v>
      </c>
      <c r="EU129" s="100">
        <v>1.0527799999999994</v>
      </c>
      <c r="EV129" s="75">
        <f t="shared" si="4"/>
        <v>9.9999999999909051E-3</v>
      </c>
      <c r="EW129" s="75">
        <v>1336.26</v>
      </c>
      <c r="EX129" s="100">
        <v>8.8952199999999824</v>
      </c>
      <c r="EZ129" s="75">
        <v>331.27</v>
      </c>
      <c r="FA129" s="75">
        <v>71.58</v>
      </c>
      <c r="FB129" s="75">
        <v>87.9</v>
      </c>
      <c r="FD129" s="75">
        <v>101.27</v>
      </c>
      <c r="FE129" s="75">
        <v>18732.5</v>
      </c>
      <c r="FF129" s="75">
        <v>25868.75</v>
      </c>
      <c r="FH129" s="77">
        <v>10.76</v>
      </c>
      <c r="FI129" s="77">
        <v>2.2077199999999975</v>
      </c>
      <c r="FJ129" s="77">
        <v>1.0902063999999986E-2</v>
      </c>
      <c r="FL129" s="92">
        <v>780.27</v>
      </c>
      <c r="FM129" s="75">
        <v>0</v>
      </c>
      <c r="FN129" s="75">
        <v>0</v>
      </c>
      <c r="FP129" s="75">
        <v>38.49</v>
      </c>
      <c r="FQ129" s="75">
        <v>168.08</v>
      </c>
      <c r="FR129" s="75">
        <v>2963</v>
      </c>
      <c r="FS129" s="75">
        <v>38.479999999999997</v>
      </c>
      <c r="FT129" s="75">
        <v>516.11</v>
      </c>
      <c r="FU129" s="75">
        <v>8839</v>
      </c>
      <c r="FW129" s="75">
        <v>791.27</v>
      </c>
      <c r="FX129" s="89">
        <v>0.20399999999999999</v>
      </c>
      <c r="FY129" s="89"/>
      <c r="FZ129" s="90">
        <v>786.27</v>
      </c>
      <c r="GA129" s="91">
        <v>1.9E-2</v>
      </c>
      <c r="GB129" s="89"/>
      <c r="GC129" s="75">
        <v>8.26</v>
      </c>
      <c r="GD129" s="75">
        <v>0.08</v>
      </c>
      <c r="GE129" s="75">
        <v>9.84</v>
      </c>
      <c r="GF129" s="89"/>
      <c r="GG129" s="89"/>
    </row>
    <row r="130" spans="1:189" x14ac:dyDescent="0.25">
      <c r="A130" s="132"/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R130" s="74">
        <v>1340.5999999999899</v>
      </c>
      <c r="S130" s="75">
        <v>16.395</v>
      </c>
      <c r="T130" s="75">
        <v>16.416</v>
      </c>
      <c r="U130" s="75">
        <v>16.436</v>
      </c>
      <c r="V130" s="75">
        <v>16.456999999999997</v>
      </c>
      <c r="W130" s="75">
        <v>16.477</v>
      </c>
      <c r="X130" s="75">
        <v>16.497999999999998</v>
      </c>
      <c r="Y130" s="75">
        <v>16.517999999999997</v>
      </c>
      <c r="Z130" s="75">
        <v>16.538</v>
      </c>
      <c r="AA130" s="75">
        <v>16.558999999999997</v>
      </c>
      <c r="AB130" s="75">
        <v>16.579000000000001</v>
      </c>
      <c r="AD130" s="74">
        <v>1326.5999999999899</v>
      </c>
      <c r="AE130" s="75">
        <v>10.505000000000001</v>
      </c>
      <c r="AF130" s="75">
        <v>10.518000000000001</v>
      </c>
      <c r="AG130" s="75">
        <v>10.531000000000001</v>
      </c>
      <c r="AH130" s="75">
        <v>10.544</v>
      </c>
      <c r="AI130" s="75">
        <v>10.557</v>
      </c>
      <c r="AJ130" s="75">
        <v>10.570000000000002</v>
      </c>
      <c r="AK130" s="75">
        <v>10.583000000000002</v>
      </c>
      <c r="AL130" s="75">
        <v>10.596000000000002</v>
      </c>
      <c r="AM130" s="75">
        <v>10.609000000000002</v>
      </c>
      <c r="AN130" s="75">
        <v>10.623000000000001</v>
      </c>
      <c r="AP130" s="74">
        <v>2181.5999999999899</v>
      </c>
      <c r="AQ130" s="75">
        <v>32.734999999999999</v>
      </c>
      <c r="AR130" s="75">
        <v>32.789000000000001</v>
      </c>
      <c r="AS130" s="75">
        <v>32.844000000000008</v>
      </c>
      <c r="AT130" s="75">
        <v>32.898000000000003</v>
      </c>
      <c r="AU130" s="75">
        <v>32.951999999999998</v>
      </c>
      <c r="AV130" s="75">
        <v>33.007000000000005</v>
      </c>
      <c r="AW130" s="75">
        <v>33.061</v>
      </c>
      <c r="AX130" s="75">
        <v>33.116</v>
      </c>
      <c r="AY130" s="75">
        <v>33.17</v>
      </c>
      <c r="AZ130" s="75">
        <v>33.225000000000001</v>
      </c>
      <c r="BB130" s="74">
        <v>2157.5999999999899</v>
      </c>
      <c r="BC130" s="75">
        <v>7.9560000000000004</v>
      </c>
      <c r="BD130" s="75">
        <v>7.9719999999999986</v>
      </c>
      <c r="BE130" s="75">
        <v>7.9879999999999987</v>
      </c>
      <c r="BF130" s="75">
        <v>8.0039999999999996</v>
      </c>
      <c r="BG130" s="75">
        <v>8.0199999999999978</v>
      </c>
      <c r="BH130" s="75">
        <v>8.0359999999999978</v>
      </c>
      <c r="BI130" s="75">
        <v>8.052999999999999</v>
      </c>
      <c r="BJ130" s="75">
        <v>8.0689999999999991</v>
      </c>
      <c r="BK130" s="75">
        <v>8.0849999999999991</v>
      </c>
      <c r="BL130" s="75">
        <v>8.1009999999999991</v>
      </c>
      <c r="BN130" s="74">
        <v>1355.5999999999899</v>
      </c>
      <c r="BO130" s="75">
        <v>7.1</v>
      </c>
      <c r="BP130" s="75">
        <v>7.1099999999999985</v>
      </c>
      <c r="BQ130" s="75">
        <v>7.1199999999999983</v>
      </c>
      <c r="BR130" s="75">
        <v>7.1299999999999981</v>
      </c>
      <c r="BS130" s="75">
        <v>7.1409999999999991</v>
      </c>
      <c r="BT130" s="75">
        <v>7.1509999999999989</v>
      </c>
      <c r="BU130" s="75">
        <v>7.1609999999999987</v>
      </c>
      <c r="BV130" s="75">
        <v>7.1719999999999988</v>
      </c>
      <c r="BW130" s="75">
        <v>7.1819999999999986</v>
      </c>
      <c r="BX130" s="75">
        <v>7.1919999999999984</v>
      </c>
      <c r="CX130" s="85">
        <v>802.8</v>
      </c>
      <c r="CY130" s="86">
        <v>10.371</v>
      </c>
      <c r="CZ130" s="86">
        <v>10.388999999999999</v>
      </c>
      <c r="DA130" s="86">
        <v>10.407999999999999</v>
      </c>
      <c r="DB130" s="86">
        <v>10.426</v>
      </c>
      <c r="DC130" s="86">
        <v>10.444000000000001</v>
      </c>
      <c r="DD130" s="86">
        <v>10.462</v>
      </c>
      <c r="DE130" s="86">
        <v>10.481</v>
      </c>
      <c r="DF130" s="86">
        <v>10.499000000000001</v>
      </c>
      <c r="DG130" s="86">
        <v>10.516999999999999</v>
      </c>
      <c r="DH130" s="86">
        <v>10.536</v>
      </c>
      <c r="DJ130" s="81">
        <v>797.8</v>
      </c>
      <c r="DK130" s="87">
        <v>3.948</v>
      </c>
      <c r="DL130" s="87">
        <v>3.9580000000000002</v>
      </c>
      <c r="DM130" s="87">
        <v>3.9670000000000001</v>
      </c>
      <c r="DN130" s="87">
        <v>3.976</v>
      </c>
      <c r="DO130" s="87">
        <v>3.9860000000000002</v>
      </c>
      <c r="DP130" s="87">
        <v>3.9950000000000001</v>
      </c>
      <c r="DQ130" s="87">
        <v>4.0039999999999996</v>
      </c>
      <c r="DR130" s="87">
        <v>4.0140000000000002</v>
      </c>
      <c r="DS130" s="87">
        <v>4.0229999999999997</v>
      </c>
      <c r="DT130" s="87">
        <v>4.032</v>
      </c>
      <c r="DV130" s="77">
        <v>1330.28</v>
      </c>
      <c r="DW130" s="77">
        <v>2.1619999999999999</v>
      </c>
      <c r="DY130" s="77">
        <v>1316.28</v>
      </c>
      <c r="DZ130" s="77">
        <v>1.962</v>
      </c>
      <c r="EB130" s="77">
        <v>2171.2800000000002</v>
      </c>
      <c r="EC130" s="75">
        <v>0.36899999999999999</v>
      </c>
      <c r="EE130" s="75">
        <v>2147.2800000000002</v>
      </c>
      <c r="EF130" s="88">
        <v>7.3999999999999996E-2</v>
      </c>
      <c r="EH130" s="77">
        <v>1345.28</v>
      </c>
      <c r="EI130" s="75">
        <v>0.42800000000000005</v>
      </c>
      <c r="EJ130" s="75"/>
      <c r="EK130" s="75">
        <v>2172.27</v>
      </c>
      <c r="EL130" s="75">
        <v>1.1972499999999981</v>
      </c>
      <c r="EM130" s="75"/>
      <c r="EN130" s="75">
        <v>2150.27</v>
      </c>
      <c r="EO130" s="322">
        <v>0.8406199999999987</v>
      </c>
      <c r="EP130" s="75"/>
      <c r="EQ130" s="75">
        <v>1320.27</v>
      </c>
      <c r="ER130" s="75">
        <v>3005.8199999999961</v>
      </c>
      <c r="ES130" s="75"/>
      <c r="ET130" s="75">
        <v>1346.27</v>
      </c>
      <c r="EU130" s="100">
        <v>1.0548099999999994</v>
      </c>
      <c r="EV130" s="75">
        <f t="shared" si="4"/>
        <v>9.9999999999909051E-3</v>
      </c>
      <c r="EW130" s="75">
        <v>1336.27</v>
      </c>
      <c r="EX130" s="100">
        <v>8.9096899999999817</v>
      </c>
      <c r="EZ130" s="75">
        <v>331.28</v>
      </c>
      <c r="FA130" s="75">
        <v>71.599999999999994</v>
      </c>
      <c r="FB130" s="75">
        <v>88.7</v>
      </c>
      <c r="FD130" s="75">
        <v>101.28</v>
      </c>
      <c r="FE130" s="75">
        <v>18880</v>
      </c>
      <c r="FF130" s="75">
        <v>25975</v>
      </c>
      <c r="FH130" s="77">
        <v>10.77</v>
      </c>
      <c r="FI130" s="77">
        <v>2.2445499999999976</v>
      </c>
      <c r="FJ130" s="77">
        <v>1.1119152999999984E-2</v>
      </c>
      <c r="FL130" s="92">
        <v>780.28</v>
      </c>
      <c r="FM130" s="75">
        <v>0</v>
      </c>
      <c r="FN130" s="75">
        <v>0</v>
      </c>
      <c r="FP130" s="75">
        <v>38.5</v>
      </c>
      <c r="FQ130" s="75">
        <v>168.34</v>
      </c>
      <c r="FR130" s="75">
        <v>2966</v>
      </c>
      <c r="FS130" s="75">
        <v>38.49</v>
      </c>
      <c r="FT130" s="75">
        <v>516.94000000000005</v>
      </c>
      <c r="FU130" s="75">
        <v>8850</v>
      </c>
      <c r="FW130" s="75">
        <v>791.28</v>
      </c>
      <c r="FX130" s="89">
        <v>0.20599999999999999</v>
      </c>
      <c r="FY130" s="89"/>
      <c r="FZ130" s="90">
        <v>786.28</v>
      </c>
      <c r="GA130" s="91">
        <v>0.02</v>
      </c>
      <c r="GB130" s="89"/>
      <c r="GC130" s="75">
        <v>8.27</v>
      </c>
      <c r="GD130" s="75">
        <v>0.09</v>
      </c>
      <c r="GE130" s="75">
        <v>10</v>
      </c>
      <c r="GF130" s="89"/>
      <c r="GG130" s="89"/>
    </row>
    <row r="131" spans="1:189" x14ac:dyDescent="0.25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R131" s="74">
        <v>1340.69999999999</v>
      </c>
      <c r="S131" s="75">
        <v>16.600000000000001</v>
      </c>
      <c r="T131" s="75">
        <v>16.62</v>
      </c>
      <c r="U131" s="75">
        <v>16.640999999999998</v>
      </c>
      <c r="V131" s="75">
        <v>16.660999999999998</v>
      </c>
      <c r="W131" s="75">
        <v>16.681999999999999</v>
      </c>
      <c r="X131" s="75">
        <v>16.701999999999998</v>
      </c>
      <c r="Y131" s="75">
        <v>16.722999999999995</v>
      </c>
      <c r="Z131" s="75">
        <v>16.742999999999999</v>
      </c>
      <c r="AA131" s="75">
        <v>16.763999999999996</v>
      </c>
      <c r="AB131" s="75">
        <v>16.783999999999999</v>
      </c>
      <c r="AD131" s="74">
        <v>1326.69999999999</v>
      </c>
      <c r="AE131" s="75">
        <v>10.635999999999999</v>
      </c>
      <c r="AF131" s="75">
        <v>10.649000000000001</v>
      </c>
      <c r="AG131" s="75">
        <v>10.662000000000001</v>
      </c>
      <c r="AH131" s="75">
        <v>10.675000000000001</v>
      </c>
      <c r="AI131" s="75">
        <v>10.688000000000001</v>
      </c>
      <c r="AJ131" s="75">
        <v>10.701000000000002</v>
      </c>
      <c r="AK131" s="75">
        <v>10.714000000000002</v>
      </c>
      <c r="AL131" s="75">
        <v>10.727000000000002</v>
      </c>
      <c r="AM131" s="75">
        <v>10.741000000000001</v>
      </c>
      <c r="AN131" s="75">
        <v>10.754000000000001</v>
      </c>
      <c r="AP131" s="74">
        <v>2181.6999999999898</v>
      </c>
      <c r="AQ131" s="75">
        <v>33.279000000000003</v>
      </c>
      <c r="AR131" s="75">
        <v>33.334000000000003</v>
      </c>
      <c r="AS131" s="75">
        <v>33.388000000000005</v>
      </c>
      <c r="AT131" s="75">
        <v>33.442</v>
      </c>
      <c r="AU131" s="75">
        <v>33.497</v>
      </c>
      <c r="AV131" s="75">
        <v>33.551000000000002</v>
      </c>
      <c r="AW131" s="75">
        <v>33.606000000000002</v>
      </c>
      <c r="AX131" s="75">
        <v>33.659999999999997</v>
      </c>
      <c r="AY131" s="75">
        <v>33.715000000000003</v>
      </c>
      <c r="AZ131" s="75">
        <v>33.768999999999998</v>
      </c>
      <c r="BB131" s="74">
        <v>2157.6999999999898</v>
      </c>
      <c r="BC131" s="75">
        <v>8.1170000000000009</v>
      </c>
      <c r="BD131" s="75">
        <v>8.1329999999999991</v>
      </c>
      <c r="BE131" s="75">
        <v>8.1499999999999986</v>
      </c>
      <c r="BF131" s="75">
        <v>8.1660000000000004</v>
      </c>
      <c r="BG131" s="75">
        <v>8.1819999999999986</v>
      </c>
      <c r="BH131" s="75">
        <v>8.1979999999999986</v>
      </c>
      <c r="BI131" s="75">
        <v>8.2139999999999986</v>
      </c>
      <c r="BJ131" s="75">
        <v>8.2299999999999986</v>
      </c>
      <c r="BK131" s="75">
        <v>8.2459999999999987</v>
      </c>
      <c r="BL131" s="75">
        <v>8.2629999999999999</v>
      </c>
      <c r="BN131" s="74">
        <v>1355.69999999999</v>
      </c>
      <c r="BO131" s="75">
        <v>7.2030000000000003</v>
      </c>
      <c r="BP131" s="75">
        <v>7.2129999999999983</v>
      </c>
      <c r="BQ131" s="75">
        <v>7.2229999999999981</v>
      </c>
      <c r="BR131" s="75">
        <v>7.2339999999999982</v>
      </c>
      <c r="BS131" s="75">
        <v>7.2439999999999989</v>
      </c>
      <c r="BT131" s="75">
        <v>7.2539999999999987</v>
      </c>
      <c r="BU131" s="75">
        <v>7.2649999999999988</v>
      </c>
      <c r="BV131" s="75">
        <v>7.2749999999999986</v>
      </c>
      <c r="BW131" s="75">
        <v>7.2849999999999984</v>
      </c>
      <c r="BX131" s="75">
        <v>7.2949999999999982</v>
      </c>
      <c r="CX131" s="85">
        <v>802.9</v>
      </c>
      <c r="CY131" s="86">
        <v>10.554</v>
      </c>
      <c r="CZ131" s="86">
        <v>10.573</v>
      </c>
      <c r="DA131" s="86">
        <v>10.590999999999999</v>
      </c>
      <c r="DB131" s="86">
        <v>10.609</v>
      </c>
      <c r="DC131" s="86">
        <v>10.628</v>
      </c>
      <c r="DD131" s="86">
        <v>10.646000000000001</v>
      </c>
      <c r="DE131" s="86">
        <v>10.664999999999999</v>
      </c>
      <c r="DF131" s="86">
        <v>10.683</v>
      </c>
      <c r="DG131" s="86">
        <v>10.702</v>
      </c>
      <c r="DH131" s="86">
        <v>10.721</v>
      </c>
      <c r="DJ131" s="81">
        <v>797.9</v>
      </c>
      <c r="DK131" s="87">
        <v>4.0419999999999998</v>
      </c>
      <c r="DL131" s="87">
        <v>4.0510000000000002</v>
      </c>
      <c r="DM131" s="87">
        <v>4.0609999999999999</v>
      </c>
      <c r="DN131" s="87">
        <v>4.07</v>
      </c>
      <c r="DO131" s="87">
        <v>4.08</v>
      </c>
      <c r="DP131" s="87">
        <v>4.0890000000000004</v>
      </c>
      <c r="DQ131" s="87">
        <v>4.0990000000000002</v>
      </c>
      <c r="DR131" s="87">
        <v>4.1079999999999997</v>
      </c>
      <c r="DS131" s="87">
        <v>4.1180000000000003</v>
      </c>
      <c r="DT131" s="87">
        <v>4.1269999999999998</v>
      </c>
      <c r="DV131" s="77">
        <v>1330.29</v>
      </c>
      <c r="DW131" s="77">
        <v>2.1709999999999998</v>
      </c>
      <c r="DY131" s="77">
        <v>1316.29</v>
      </c>
      <c r="DZ131" s="77">
        <v>1.9669999999999999</v>
      </c>
      <c r="EB131" s="77">
        <v>2171.29</v>
      </c>
      <c r="EC131" s="75">
        <v>0.375</v>
      </c>
      <c r="EE131" s="75">
        <v>2147.29</v>
      </c>
      <c r="EF131" s="88">
        <v>7.4999999999999997E-2</v>
      </c>
      <c r="EH131" s="77">
        <v>1345.29</v>
      </c>
      <c r="EI131" s="75">
        <v>0.43100000000000005</v>
      </c>
      <c r="EJ131" s="75"/>
      <c r="EK131" s="75">
        <v>2172.2800000000002</v>
      </c>
      <c r="EL131" s="75">
        <v>1.2049999999999981</v>
      </c>
      <c r="EM131" s="75"/>
      <c r="EN131" s="75">
        <v>2150.2800000000002</v>
      </c>
      <c r="EO131" s="322">
        <v>0.84367999999999865</v>
      </c>
      <c r="EP131" s="75"/>
      <c r="EQ131" s="75">
        <v>1320.28</v>
      </c>
      <c r="ER131" s="75">
        <v>3029.4799999999959</v>
      </c>
      <c r="ES131" s="75"/>
      <c r="ET131" s="75">
        <v>1346.28</v>
      </c>
      <c r="EU131" s="100">
        <v>1.0568399999999993</v>
      </c>
      <c r="EV131" s="75">
        <f t="shared" si="4"/>
        <v>9.9999999999909051E-3</v>
      </c>
      <c r="EW131" s="75">
        <v>1336.28</v>
      </c>
      <c r="EX131" s="100">
        <v>8.924159999999981</v>
      </c>
      <c r="EZ131" s="75">
        <v>331.29</v>
      </c>
      <c r="FA131" s="75">
        <v>71.62</v>
      </c>
      <c r="FB131" s="75">
        <v>89.4</v>
      </c>
      <c r="FD131" s="75">
        <v>101.29</v>
      </c>
      <c r="FE131" s="75">
        <v>19027.5</v>
      </c>
      <c r="FF131" s="75">
        <v>26081.25</v>
      </c>
      <c r="FH131" s="77">
        <v>10.78</v>
      </c>
      <c r="FI131" s="77">
        <v>2.2813799999999977</v>
      </c>
      <c r="FJ131" s="77">
        <v>1.1336241999999984E-2</v>
      </c>
      <c r="FL131" s="92">
        <v>780.29</v>
      </c>
      <c r="FM131" s="75">
        <v>0</v>
      </c>
      <c r="FN131" s="75">
        <v>0</v>
      </c>
      <c r="FP131" s="75">
        <v>38.51</v>
      </c>
      <c r="FQ131" s="75">
        <v>168.69</v>
      </c>
      <c r="FR131" s="75">
        <v>2970</v>
      </c>
      <c r="FS131" s="75">
        <v>38.5</v>
      </c>
      <c r="FT131" s="75">
        <v>517.96</v>
      </c>
      <c r="FU131" s="75">
        <v>8861</v>
      </c>
      <c r="FW131" s="75">
        <v>791.29</v>
      </c>
      <c r="FX131" s="89">
        <v>0.20799999999999999</v>
      </c>
      <c r="FY131" s="89"/>
      <c r="FZ131" s="90">
        <v>786.29</v>
      </c>
      <c r="GA131" s="91">
        <v>0.02</v>
      </c>
      <c r="GB131" s="89"/>
      <c r="GC131" s="75">
        <v>8.2799999999999994</v>
      </c>
      <c r="GD131" s="75">
        <v>0.09</v>
      </c>
      <c r="GE131" s="75">
        <v>10.15</v>
      </c>
      <c r="GF131" s="89"/>
      <c r="GG131" s="89"/>
    </row>
    <row r="132" spans="1:189" x14ac:dyDescent="0.25">
      <c r="A132" s="132"/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R132" s="74">
        <v>1340.79999999999</v>
      </c>
      <c r="S132" s="75">
        <v>16.805</v>
      </c>
      <c r="T132" s="75">
        <v>16.824999999999999</v>
      </c>
      <c r="U132" s="75">
        <v>16.845999999999997</v>
      </c>
      <c r="V132" s="75">
        <v>16.865999999999996</v>
      </c>
      <c r="W132" s="75">
        <v>16.886999999999997</v>
      </c>
      <c r="X132" s="75">
        <v>16.906999999999996</v>
      </c>
      <c r="Y132" s="75">
        <v>16.926999999999996</v>
      </c>
      <c r="Z132" s="75">
        <v>16.947999999999997</v>
      </c>
      <c r="AA132" s="75">
        <v>16.967999999999996</v>
      </c>
      <c r="AB132" s="75">
        <v>16.988999999999997</v>
      </c>
      <c r="AD132" s="74">
        <v>1326.79999999999</v>
      </c>
      <c r="AE132" s="75">
        <v>10.766999999999999</v>
      </c>
      <c r="AF132" s="75">
        <v>10.780000000000001</v>
      </c>
      <c r="AG132" s="75">
        <v>10.793000000000001</v>
      </c>
      <c r="AH132" s="75">
        <v>10.806000000000001</v>
      </c>
      <c r="AI132" s="75">
        <v>10.819000000000001</v>
      </c>
      <c r="AJ132" s="75">
        <v>10.832000000000003</v>
      </c>
      <c r="AK132" s="75">
        <v>10.845000000000002</v>
      </c>
      <c r="AL132" s="75">
        <v>10.859000000000002</v>
      </c>
      <c r="AM132" s="75">
        <v>10.872000000000002</v>
      </c>
      <c r="AN132" s="75">
        <v>10.885000000000002</v>
      </c>
      <c r="AP132" s="74">
        <v>2181.7999999999902</v>
      </c>
      <c r="AQ132" s="75">
        <v>33.823999999999998</v>
      </c>
      <c r="AR132" s="75">
        <v>33.878</v>
      </c>
      <c r="AS132" s="75">
        <v>33.932000000000002</v>
      </c>
      <c r="AT132" s="75">
        <v>33.987000000000002</v>
      </c>
      <c r="AU132" s="75">
        <v>34.040999999999997</v>
      </c>
      <c r="AV132" s="75">
        <v>34.096000000000004</v>
      </c>
      <c r="AW132" s="75">
        <v>34.15</v>
      </c>
      <c r="AX132" s="75">
        <v>34.204999999999998</v>
      </c>
      <c r="AY132" s="75">
        <v>34.259</v>
      </c>
      <c r="AZ132" s="75">
        <v>34.314</v>
      </c>
      <c r="BB132" s="74">
        <v>2157.7999999999902</v>
      </c>
      <c r="BC132" s="75">
        <v>8.2789999999999999</v>
      </c>
      <c r="BD132" s="75">
        <v>8.2949999999999999</v>
      </c>
      <c r="BE132" s="75">
        <v>8.3109999999999982</v>
      </c>
      <c r="BF132" s="75">
        <v>8.327</v>
      </c>
      <c r="BG132" s="75">
        <v>8.3429999999999982</v>
      </c>
      <c r="BH132" s="75">
        <v>8.3589999999999982</v>
      </c>
      <c r="BI132" s="75">
        <v>8.3759999999999994</v>
      </c>
      <c r="BJ132" s="75">
        <v>8.3919999999999995</v>
      </c>
      <c r="BK132" s="75">
        <v>8.4079999999999995</v>
      </c>
      <c r="BL132" s="75">
        <v>8.4239999999999995</v>
      </c>
      <c r="BN132" s="74">
        <v>1355.79999999999</v>
      </c>
      <c r="BO132" s="75">
        <v>7.306</v>
      </c>
      <c r="BP132" s="75">
        <v>7.3159999999999981</v>
      </c>
      <c r="BQ132" s="75">
        <v>7.3259999999999978</v>
      </c>
      <c r="BR132" s="75">
        <v>7.336999999999998</v>
      </c>
      <c r="BS132" s="75">
        <v>7.3469999999999986</v>
      </c>
      <c r="BT132" s="75">
        <v>7.3569999999999984</v>
      </c>
      <c r="BU132" s="75">
        <v>7.3679999999999986</v>
      </c>
      <c r="BV132" s="75">
        <v>7.3779999999999983</v>
      </c>
      <c r="BW132" s="75">
        <v>7.3879999999999981</v>
      </c>
      <c r="BX132" s="75">
        <v>7.3989999999999982</v>
      </c>
      <c r="CX132" s="85">
        <v>803</v>
      </c>
      <c r="CY132" s="86">
        <v>10.739000000000001</v>
      </c>
      <c r="CZ132" s="86">
        <v>10.757999999999999</v>
      </c>
      <c r="DA132" s="86">
        <v>10.776</v>
      </c>
      <c r="DB132" s="86">
        <v>10.795</v>
      </c>
      <c r="DC132" s="86">
        <v>10.814</v>
      </c>
      <c r="DD132" s="86">
        <v>10.833</v>
      </c>
      <c r="DE132" s="86">
        <v>10.851000000000001</v>
      </c>
      <c r="DF132" s="86">
        <v>10.87</v>
      </c>
      <c r="DG132" s="86">
        <v>10.888999999999999</v>
      </c>
      <c r="DH132" s="86">
        <v>10.907999999999999</v>
      </c>
      <c r="DJ132" s="81">
        <v>798</v>
      </c>
      <c r="DK132" s="87">
        <v>4.1369999999999996</v>
      </c>
      <c r="DL132" s="87">
        <v>4.1470000000000002</v>
      </c>
      <c r="DM132" s="87">
        <v>4.1559999999999997</v>
      </c>
      <c r="DN132" s="87">
        <v>4.1660000000000004</v>
      </c>
      <c r="DO132" s="87">
        <v>4.1749999999999998</v>
      </c>
      <c r="DP132" s="87">
        <v>4.1849999999999996</v>
      </c>
      <c r="DQ132" s="87">
        <v>4.1950000000000003</v>
      </c>
      <c r="DR132" s="87">
        <v>4.2039999999999997</v>
      </c>
      <c r="DS132" s="87">
        <v>4.2140000000000004</v>
      </c>
      <c r="DT132" s="87">
        <v>4.2240000000000002</v>
      </c>
      <c r="DV132" s="77">
        <v>1330.3</v>
      </c>
      <c r="DW132" s="77">
        <v>2.1789999999999998</v>
      </c>
      <c r="DY132" s="77">
        <v>1316.3</v>
      </c>
      <c r="DZ132" s="77">
        <v>1.9710000000000001</v>
      </c>
      <c r="EB132" s="77">
        <v>2171.3000000000002</v>
      </c>
      <c r="EC132" s="75">
        <v>0.38100000000000001</v>
      </c>
      <c r="EE132" s="75">
        <v>2147.3000000000002</v>
      </c>
      <c r="EF132" s="88">
        <v>7.5999999999999998E-2</v>
      </c>
      <c r="EH132" s="77">
        <v>1345.3</v>
      </c>
      <c r="EI132" s="75">
        <v>0.434</v>
      </c>
      <c r="EJ132" s="75"/>
      <c r="EK132" s="75">
        <v>2172.29</v>
      </c>
      <c r="EL132" s="75">
        <v>1.212749999999998</v>
      </c>
      <c r="EM132" s="75"/>
      <c r="EN132" s="75">
        <v>2150.29</v>
      </c>
      <c r="EO132" s="322">
        <v>0.8467399999999986</v>
      </c>
      <c r="EP132" s="75"/>
      <c r="EQ132" s="75">
        <v>1320.29</v>
      </c>
      <c r="ER132" s="75">
        <v>3053.1399999999958</v>
      </c>
      <c r="ES132" s="75"/>
      <c r="ET132" s="75">
        <v>1346.29</v>
      </c>
      <c r="EU132" s="100">
        <v>1.0588699999999993</v>
      </c>
      <c r="EV132" s="75">
        <f t="shared" si="4"/>
        <v>9.9999999999909051E-3</v>
      </c>
      <c r="EW132" s="75">
        <v>1336.29</v>
      </c>
      <c r="EX132" s="100">
        <v>8.9386299999999803</v>
      </c>
      <c r="EZ132" s="75">
        <v>331.3</v>
      </c>
      <c r="FA132" s="75">
        <v>71.64</v>
      </c>
      <c r="FB132" s="75">
        <v>90.1</v>
      </c>
      <c r="FD132" s="75">
        <v>101.3</v>
      </c>
      <c r="FE132" s="75">
        <v>19175</v>
      </c>
      <c r="FF132" s="75">
        <v>26187.5</v>
      </c>
      <c r="FH132" s="77">
        <v>10.79</v>
      </c>
      <c r="FI132" s="77">
        <v>2.3182099999999974</v>
      </c>
      <c r="FJ132" s="77">
        <v>1.1553330999999984E-2</v>
      </c>
      <c r="FL132" s="92">
        <v>780.3</v>
      </c>
      <c r="FM132" s="75">
        <v>0</v>
      </c>
      <c r="FN132" s="75">
        <v>0</v>
      </c>
      <c r="FP132" s="75">
        <v>38.520000000000003</v>
      </c>
      <c r="FQ132" s="75">
        <v>168.99</v>
      </c>
      <c r="FR132" s="75">
        <v>2974</v>
      </c>
      <c r="FS132" s="75">
        <v>38.51</v>
      </c>
      <c r="FT132" s="75">
        <v>518.59</v>
      </c>
      <c r="FU132" s="75">
        <v>8873</v>
      </c>
      <c r="FW132" s="75">
        <v>791.3</v>
      </c>
      <c r="FX132" s="89">
        <v>0.21099999999999999</v>
      </c>
      <c r="FY132" s="89"/>
      <c r="FZ132" s="90">
        <v>786.3</v>
      </c>
      <c r="GA132" s="91">
        <v>0.02</v>
      </c>
      <c r="GB132" s="89"/>
      <c r="GC132" s="75">
        <v>8.2899999999999991</v>
      </c>
      <c r="GD132" s="75">
        <v>0.09</v>
      </c>
      <c r="GE132" s="75">
        <v>10.31</v>
      </c>
      <c r="GF132" s="89"/>
      <c r="GG132" s="89"/>
    </row>
    <row r="133" spans="1:189" x14ac:dyDescent="0.25">
      <c r="A133" s="132"/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R133" s="74">
        <v>1340.8999999999901</v>
      </c>
      <c r="S133" s="75">
        <v>17.009</v>
      </c>
      <c r="T133" s="75">
        <v>17.03</v>
      </c>
      <c r="U133" s="75">
        <v>17.049999999999997</v>
      </c>
      <c r="V133" s="75">
        <v>17.070999999999994</v>
      </c>
      <c r="W133" s="75">
        <v>17.090999999999998</v>
      </c>
      <c r="X133" s="75">
        <v>17.111999999999995</v>
      </c>
      <c r="Y133" s="75">
        <v>17.131999999999994</v>
      </c>
      <c r="Z133" s="75">
        <v>17.152999999999995</v>
      </c>
      <c r="AA133" s="75">
        <v>17.172999999999995</v>
      </c>
      <c r="AB133" s="75">
        <v>17.193999999999996</v>
      </c>
      <c r="AD133" s="74">
        <v>1326.8999999999901</v>
      </c>
      <c r="AE133" s="75">
        <v>10.898</v>
      </c>
      <c r="AF133" s="75">
        <v>10.911000000000001</v>
      </c>
      <c r="AG133" s="75">
        <v>10.924000000000001</v>
      </c>
      <c r="AH133" s="75">
        <v>10.937000000000001</v>
      </c>
      <c r="AI133" s="75">
        <v>10.950000000000001</v>
      </c>
      <c r="AJ133" s="75">
        <v>10.963000000000003</v>
      </c>
      <c r="AK133" s="75">
        <v>10.977000000000002</v>
      </c>
      <c r="AL133" s="75">
        <v>10.990000000000002</v>
      </c>
      <c r="AM133" s="75">
        <v>11.003000000000002</v>
      </c>
      <c r="AN133" s="75">
        <v>11.016000000000002</v>
      </c>
      <c r="AP133" s="74">
        <v>2181.8999999999901</v>
      </c>
      <c r="AQ133" s="75">
        <v>34.368000000000002</v>
      </c>
      <c r="AR133" s="75">
        <v>34.421999999999997</v>
      </c>
      <c r="AS133" s="75">
        <v>34.477000000000004</v>
      </c>
      <c r="AT133" s="75">
        <v>34.530999999999999</v>
      </c>
      <c r="AU133" s="75">
        <v>34.585999999999999</v>
      </c>
      <c r="AV133" s="75">
        <v>34.64</v>
      </c>
      <c r="AW133" s="75">
        <v>34.695</v>
      </c>
      <c r="AX133" s="75">
        <v>34.748999999999995</v>
      </c>
      <c r="AY133" s="75">
        <v>34.804000000000002</v>
      </c>
      <c r="AZ133" s="75">
        <v>34.857999999999997</v>
      </c>
      <c r="BB133" s="74">
        <v>2157.8999999999901</v>
      </c>
      <c r="BC133" s="75">
        <v>8.44</v>
      </c>
      <c r="BD133" s="75">
        <v>8.4559999999999995</v>
      </c>
      <c r="BE133" s="75">
        <v>8.4719999999999978</v>
      </c>
      <c r="BF133" s="75">
        <v>8.4890000000000008</v>
      </c>
      <c r="BG133" s="75">
        <v>8.504999999999999</v>
      </c>
      <c r="BH133" s="75">
        <v>8.520999999999999</v>
      </c>
      <c r="BI133" s="75">
        <v>8.536999999999999</v>
      </c>
      <c r="BJ133" s="75">
        <v>8.552999999999999</v>
      </c>
      <c r="BK133" s="75">
        <v>8.5689999999999991</v>
      </c>
      <c r="BL133" s="75">
        <v>8.5849999999999991</v>
      </c>
      <c r="BN133" s="74">
        <v>1355.8999999999901</v>
      </c>
      <c r="BO133" s="75">
        <v>7.4089999999999998</v>
      </c>
      <c r="BP133" s="75">
        <v>7.4189999999999978</v>
      </c>
      <c r="BQ133" s="75">
        <v>7.4289999999999976</v>
      </c>
      <c r="BR133" s="75">
        <v>7.4399999999999977</v>
      </c>
      <c r="BS133" s="75">
        <v>7.4499999999999984</v>
      </c>
      <c r="BT133" s="75">
        <v>7.4599999999999982</v>
      </c>
      <c r="BU133" s="75">
        <v>7.4709999999999983</v>
      </c>
      <c r="BV133" s="75">
        <v>7.4809999999999981</v>
      </c>
      <c r="BW133" s="75">
        <v>7.4909999999999979</v>
      </c>
      <c r="BX133" s="75">
        <v>7.501999999999998</v>
      </c>
      <c r="CX133" s="85">
        <v>803.1</v>
      </c>
      <c r="CY133" s="86">
        <v>10.926</v>
      </c>
      <c r="CZ133" s="86">
        <v>10.945</v>
      </c>
      <c r="DA133" s="86">
        <v>10.964</v>
      </c>
      <c r="DB133" s="86">
        <v>10.983000000000001</v>
      </c>
      <c r="DC133" s="86">
        <v>11.002000000000001</v>
      </c>
      <c r="DD133" s="86">
        <v>11.021000000000001</v>
      </c>
      <c r="DE133" s="86">
        <v>11.04</v>
      </c>
      <c r="DF133" s="86">
        <v>11.058999999999999</v>
      </c>
      <c r="DG133" s="86">
        <v>11.077999999999999</v>
      </c>
      <c r="DH133" s="86">
        <v>11.097</v>
      </c>
      <c r="DJ133" s="81">
        <v>798.1</v>
      </c>
      <c r="DK133" s="87">
        <v>4.2329999999999997</v>
      </c>
      <c r="DL133" s="87">
        <v>4.2430000000000003</v>
      </c>
      <c r="DM133" s="87">
        <v>4.2530000000000001</v>
      </c>
      <c r="DN133" s="87">
        <v>4.2629999999999999</v>
      </c>
      <c r="DO133" s="87">
        <v>4.2720000000000002</v>
      </c>
      <c r="DP133" s="87">
        <v>4.282</v>
      </c>
      <c r="DQ133" s="87">
        <v>4.2919999999999998</v>
      </c>
      <c r="DR133" s="87">
        <v>4.3019999999999996</v>
      </c>
      <c r="DS133" s="87">
        <v>4.3120000000000003</v>
      </c>
      <c r="DT133" s="87">
        <v>4.3220000000000001</v>
      </c>
      <c r="DV133" s="77">
        <v>1330.31</v>
      </c>
      <c r="DW133" s="77">
        <v>2.1869999999999998</v>
      </c>
      <c r="DY133" s="77">
        <v>1316.31</v>
      </c>
      <c r="DZ133" s="77">
        <v>1.976</v>
      </c>
      <c r="EB133" s="77">
        <v>2171.31</v>
      </c>
      <c r="EC133" s="75">
        <v>0.38600000000000001</v>
      </c>
      <c r="EE133" s="75">
        <v>2147.31</v>
      </c>
      <c r="EF133" s="88">
        <v>7.6999999999999999E-2</v>
      </c>
      <c r="EH133" s="77">
        <v>1345.31</v>
      </c>
      <c r="EI133" s="75">
        <v>0.43800000000000006</v>
      </c>
      <c r="EJ133" s="75"/>
      <c r="EK133" s="75">
        <v>2172.3000000000002</v>
      </c>
      <c r="EL133" s="75">
        <v>1.2204999999999979</v>
      </c>
      <c r="EM133" s="75"/>
      <c r="EN133" s="75">
        <v>2150.3000000000002</v>
      </c>
      <c r="EO133" s="322">
        <v>0.84979999999999856</v>
      </c>
      <c r="EP133" s="75"/>
      <c r="EQ133" s="75">
        <v>1320.3</v>
      </c>
      <c r="ER133" s="75">
        <v>3076.7999999999956</v>
      </c>
      <c r="ES133" s="75"/>
      <c r="ET133" s="75">
        <v>1346.3</v>
      </c>
      <c r="EU133" s="100">
        <v>1.0608999999999993</v>
      </c>
      <c r="EV133" s="75">
        <f t="shared" ref="EV133:EV196" si="5">+EW133-EW132</f>
        <v>9.9999999999909051E-3</v>
      </c>
      <c r="EW133" s="75">
        <v>1336.3</v>
      </c>
      <c r="EX133" s="100">
        <v>8.9530999999999796</v>
      </c>
      <c r="EZ133" s="75">
        <v>331.31</v>
      </c>
      <c r="FA133" s="75">
        <v>71.66</v>
      </c>
      <c r="FB133" s="75">
        <v>90.9</v>
      </c>
      <c r="FD133" s="75">
        <v>101.31</v>
      </c>
      <c r="FE133" s="75">
        <v>19322.5</v>
      </c>
      <c r="FF133" s="75">
        <v>26293.75</v>
      </c>
      <c r="FH133" s="77">
        <v>10.8</v>
      </c>
      <c r="FI133" s="77">
        <v>2.3550399999999962</v>
      </c>
      <c r="FJ133" s="77">
        <v>1.1770419999999976E-2</v>
      </c>
      <c r="FL133" s="92">
        <v>780.31</v>
      </c>
      <c r="FM133" s="75">
        <v>0</v>
      </c>
      <c r="FN133" s="75">
        <v>0</v>
      </c>
      <c r="FP133" s="75">
        <v>38.53</v>
      </c>
      <c r="FQ133" s="75">
        <v>169.46</v>
      </c>
      <c r="FR133" s="75">
        <v>2978</v>
      </c>
      <c r="FS133" s="75">
        <v>38.520000000000003</v>
      </c>
      <c r="FT133" s="75">
        <v>519.42999999999995</v>
      </c>
      <c r="FU133" s="75">
        <v>8884</v>
      </c>
      <c r="FW133" s="75">
        <v>791.31</v>
      </c>
      <c r="FX133" s="89">
        <v>0.21299999999999999</v>
      </c>
      <c r="FY133" s="89"/>
      <c r="FZ133" s="90">
        <v>786.31</v>
      </c>
      <c r="GA133" s="91">
        <v>0.02</v>
      </c>
      <c r="GB133" s="89"/>
      <c r="GC133" s="75">
        <v>8.3000000000000007</v>
      </c>
      <c r="GD133" s="75">
        <v>0.09</v>
      </c>
      <c r="GE133" s="75">
        <v>10.46</v>
      </c>
      <c r="GF133" s="89"/>
      <c r="GG133" s="89"/>
    </row>
    <row r="134" spans="1:189" x14ac:dyDescent="0.25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CX134" s="85">
        <v>803.2</v>
      </c>
      <c r="CY134" s="86">
        <v>11.116</v>
      </c>
      <c r="CZ134" s="86">
        <v>11.135</v>
      </c>
      <c r="DA134" s="86">
        <v>11.154</v>
      </c>
      <c r="DB134" s="86">
        <v>11.173</v>
      </c>
      <c r="DC134" s="86">
        <v>11.192</v>
      </c>
      <c r="DD134" s="86">
        <v>11.211</v>
      </c>
      <c r="DE134" s="86">
        <v>11.23</v>
      </c>
      <c r="DF134" s="86">
        <v>11.249000000000001</v>
      </c>
      <c r="DG134" s="86">
        <v>11.269</v>
      </c>
      <c r="DH134" s="86">
        <v>11.288</v>
      </c>
      <c r="DJ134" s="81">
        <v>798.2</v>
      </c>
      <c r="DK134" s="87">
        <v>4.3310000000000004</v>
      </c>
      <c r="DL134" s="87">
        <v>4.3410000000000002</v>
      </c>
      <c r="DM134" s="87">
        <v>4.351</v>
      </c>
      <c r="DN134" s="87">
        <v>4.3609999999999998</v>
      </c>
      <c r="DO134" s="87">
        <v>4.3710000000000004</v>
      </c>
      <c r="DP134" s="87">
        <v>4.3810000000000002</v>
      </c>
      <c r="DQ134" s="87">
        <v>4.391</v>
      </c>
      <c r="DR134" s="87">
        <v>4.4009999999999998</v>
      </c>
      <c r="DS134" s="87">
        <v>4.4109999999999996</v>
      </c>
      <c r="DT134" s="87">
        <v>4.4210000000000003</v>
      </c>
      <c r="DV134" s="77">
        <v>1330.32</v>
      </c>
      <c r="DW134" s="77">
        <v>2.1949999999999998</v>
      </c>
      <c r="DY134" s="77">
        <v>1316.32</v>
      </c>
      <c r="DZ134" s="77">
        <v>1.9809999999999999</v>
      </c>
      <c r="EB134" s="77">
        <v>2171.3200000000002</v>
      </c>
      <c r="EC134" s="75">
        <v>0.39200000000000002</v>
      </c>
      <c r="EE134" s="75">
        <v>2147.3200000000002</v>
      </c>
      <c r="EF134" s="88">
        <v>7.7999999999999986E-2</v>
      </c>
      <c r="EH134" s="77">
        <v>1345.32</v>
      </c>
      <c r="EI134" s="75">
        <v>0.44100000000000006</v>
      </c>
      <c r="EJ134" s="75"/>
      <c r="EK134" s="75">
        <v>2172.31</v>
      </c>
      <c r="EL134" s="75">
        <v>1.2282499999999978</v>
      </c>
      <c r="EM134" s="75"/>
      <c r="EN134" s="75">
        <v>2150.31</v>
      </c>
      <c r="EO134" s="322">
        <v>0.85285999999999851</v>
      </c>
      <c r="EP134" s="75"/>
      <c r="EQ134" s="75">
        <v>1320.31</v>
      </c>
      <c r="ER134" s="75">
        <v>3100.4599999999955</v>
      </c>
      <c r="ES134" s="75"/>
      <c r="ET134" s="75">
        <v>1346.31</v>
      </c>
      <c r="EU134" s="100">
        <v>1.0629299999999993</v>
      </c>
      <c r="EV134" s="75">
        <f t="shared" si="5"/>
        <v>9.9999999999909051E-3</v>
      </c>
      <c r="EW134" s="75">
        <v>1336.31</v>
      </c>
      <c r="EX134" s="100">
        <v>8.9675699999999789</v>
      </c>
      <c r="EZ134" s="75">
        <v>331.32</v>
      </c>
      <c r="FA134" s="75">
        <v>71.669999999999987</v>
      </c>
      <c r="FB134" s="75">
        <v>91.6</v>
      </c>
      <c r="FD134" s="75">
        <v>101.32</v>
      </c>
      <c r="FE134" s="75">
        <v>19470</v>
      </c>
      <c r="FF134" s="75">
        <v>26400</v>
      </c>
      <c r="FH134" s="77">
        <v>10.81</v>
      </c>
      <c r="FI134" s="77">
        <v>2.3918699999999964</v>
      </c>
      <c r="FJ134" s="77">
        <v>1.1987508999999976E-2</v>
      </c>
      <c r="FL134" s="92">
        <v>780.32</v>
      </c>
      <c r="FM134" s="75">
        <v>0</v>
      </c>
      <c r="FN134" s="75">
        <v>0</v>
      </c>
      <c r="FP134" s="75">
        <v>38.54</v>
      </c>
      <c r="FQ134" s="75">
        <v>169.59</v>
      </c>
      <c r="FR134" s="75">
        <v>2981</v>
      </c>
      <c r="FS134" s="75">
        <v>38.53</v>
      </c>
      <c r="FT134" s="75">
        <v>520.27</v>
      </c>
      <c r="FU134" s="75">
        <v>8895</v>
      </c>
      <c r="FW134" s="75">
        <v>791.32</v>
      </c>
      <c r="FX134" s="89">
        <v>0.215</v>
      </c>
      <c r="FY134" s="89"/>
      <c r="FZ134" s="90">
        <v>786.32</v>
      </c>
      <c r="GA134" s="91">
        <v>2.1000000000000001E-2</v>
      </c>
      <c r="GB134" s="89"/>
      <c r="GC134" s="75">
        <v>8.31</v>
      </c>
      <c r="GD134" s="75">
        <v>0.1</v>
      </c>
      <c r="GE134" s="75">
        <v>10.62</v>
      </c>
      <c r="GF134" s="89"/>
      <c r="GG134" s="89"/>
    </row>
    <row r="135" spans="1:189" x14ac:dyDescent="0.25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R135" s="74">
        <v>1340.99999999999</v>
      </c>
      <c r="S135" s="75">
        <v>17.213999999999999</v>
      </c>
      <c r="T135" s="75">
        <v>17.236000000000001</v>
      </c>
      <c r="U135" s="75">
        <v>17.257999999999999</v>
      </c>
      <c r="V135" s="75">
        <v>17.28</v>
      </c>
      <c r="W135" s="75">
        <v>17.302</v>
      </c>
      <c r="X135" s="75">
        <v>17.324000000000002</v>
      </c>
      <c r="Y135" s="75">
        <v>17.344999999999999</v>
      </c>
      <c r="Z135" s="75">
        <v>17.367000000000001</v>
      </c>
      <c r="AA135" s="75">
        <v>17.388999999999999</v>
      </c>
      <c r="AB135" s="75">
        <v>17.411000000000001</v>
      </c>
      <c r="AD135" s="74">
        <v>1326.99999999999</v>
      </c>
      <c r="AE135" s="75">
        <v>11.029</v>
      </c>
      <c r="AF135" s="75">
        <v>11.042999999999999</v>
      </c>
      <c r="AG135" s="75">
        <v>11.055999999999999</v>
      </c>
      <c r="AH135" s="75">
        <v>11.07</v>
      </c>
      <c r="AI135" s="75">
        <v>11.084</v>
      </c>
      <c r="AJ135" s="75">
        <v>11.098000000000001</v>
      </c>
      <c r="AK135" s="75">
        <v>11.111000000000001</v>
      </c>
      <c r="AL135" s="75">
        <v>11.125</v>
      </c>
      <c r="AM135" s="75">
        <v>11.138999999999999</v>
      </c>
      <c r="AN135" s="75">
        <v>11.151999999999999</v>
      </c>
      <c r="AP135" s="74">
        <v>2181.99999999999</v>
      </c>
      <c r="AQ135" s="75">
        <v>34.911999999999999</v>
      </c>
      <c r="AR135" s="75">
        <v>34.97</v>
      </c>
      <c r="AS135" s="75">
        <v>35.027000000000001</v>
      </c>
      <c r="AT135" s="75">
        <v>35.084000000000003</v>
      </c>
      <c r="AU135" s="75">
        <v>35.140999999999998</v>
      </c>
      <c r="AV135" s="75">
        <v>35.198999999999998</v>
      </c>
      <c r="AW135" s="75">
        <v>35.256</v>
      </c>
      <c r="AX135" s="75">
        <v>35.313000000000002</v>
      </c>
      <c r="AY135" s="75">
        <v>35.369999999999997</v>
      </c>
      <c r="AZ135" s="75">
        <v>35.427999999999997</v>
      </c>
      <c r="BB135" s="74">
        <v>2157.99999999999</v>
      </c>
      <c r="BC135" s="75">
        <v>8.6020000000000003</v>
      </c>
      <c r="BD135" s="75">
        <v>8.6189999999999998</v>
      </c>
      <c r="BE135" s="75">
        <v>8.6370000000000005</v>
      </c>
      <c r="BF135" s="75">
        <v>8.6549999999999994</v>
      </c>
      <c r="BG135" s="75">
        <v>8.673</v>
      </c>
      <c r="BH135" s="75">
        <v>8.69</v>
      </c>
      <c r="BI135" s="75">
        <v>8.7080000000000002</v>
      </c>
      <c r="BJ135" s="75">
        <v>8.7260000000000009</v>
      </c>
      <c r="BK135" s="75">
        <v>8.7439999999999998</v>
      </c>
      <c r="BL135" s="75">
        <v>8.7620000000000005</v>
      </c>
      <c r="BN135" s="74">
        <v>1355.99999999999</v>
      </c>
      <c r="BO135" s="75">
        <v>7.5119999999999996</v>
      </c>
      <c r="BP135" s="75">
        <v>7.5229999999999997</v>
      </c>
      <c r="BQ135" s="75">
        <v>7.5339999999999998</v>
      </c>
      <c r="BR135" s="75">
        <v>7.5449999999999999</v>
      </c>
      <c r="BS135" s="75">
        <v>7.5570000000000004</v>
      </c>
      <c r="BT135" s="75">
        <v>7.5679999999999996</v>
      </c>
      <c r="BU135" s="75">
        <v>7.5789999999999997</v>
      </c>
      <c r="BV135" s="75">
        <v>7.59</v>
      </c>
      <c r="BW135" s="75">
        <v>7.601</v>
      </c>
      <c r="BX135" s="75">
        <v>7.6120000000000001</v>
      </c>
      <c r="CX135" s="85">
        <v>803.3</v>
      </c>
      <c r="CY135" s="86">
        <v>11.307</v>
      </c>
      <c r="CZ135" s="86">
        <v>11.326000000000001</v>
      </c>
      <c r="DA135" s="86">
        <v>11.346</v>
      </c>
      <c r="DB135" s="86">
        <v>11.365</v>
      </c>
      <c r="DC135" s="86">
        <v>11.384</v>
      </c>
      <c r="DD135" s="86">
        <v>11.404</v>
      </c>
      <c r="DE135" s="86">
        <v>11.423</v>
      </c>
      <c r="DF135" s="86">
        <v>11.442</v>
      </c>
      <c r="DG135" s="86">
        <v>11.462</v>
      </c>
      <c r="DH135" s="86">
        <v>11.481</v>
      </c>
      <c r="DJ135" s="81">
        <v>798.3</v>
      </c>
      <c r="DK135" s="87">
        <v>4.431</v>
      </c>
      <c r="DL135" s="87">
        <v>4.4409999999999998</v>
      </c>
      <c r="DM135" s="87">
        <v>4.4509999999999996</v>
      </c>
      <c r="DN135" s="87">
        <v>4.4610000000000003</v>
      </c>
      <c r="DO135" s="87">
        <v>4.4710000000000001</v>
      </c>
      <c r="DP135" s="87">
        <v>4.4809999999999999</v>
      </c>
      <c r="DQ135" s="87">
        <v>4.4909999999999997</v>
      </c>
      <c r="DR135" s="87">
        <v>4.5010000000000003</v>
      </c>
      <c r="DS135" s="87">
        <v>4.5119999999999996</v>
      </c>
      <c r="DT135" s="87">
        <v>4.5220000000000002</v>
      </c>
      <c r="DV135" s="77">
        <v>1330.33</v>
      </c>
      <c r="DW135" s="77">
        <v>2.2029999999999998</v>
      </c>
      <c r="DY135" s="77">
        <v>1316.33</v>
      </c>
      <c r="DZ135" s="77">
        <v>1.986</v>
      </c>
      <c r="EB135" s="77">
        <v>2171.33</v>
      </c>
      <c r="EC135" s="75">
        <v>0.39800000000000002</v>
      </c>
      <c r="EE135" s="75">
        <v>2147.33</v>
      </c>
      <c r="EF135" s="88">
        <v>7.8999999999999987E-2</v>
      </c>
      <c r="EH135" s="77">
        <v>1345.33</v>
      </c>
      <c r="EI135" s="75">
        <v>0.44400000000000006</v>
      </c>
      <c r="EJ135" s="75"/>
      <c r="EK135" s="75">
        <v>2172.3200000000002</v>
      </c>
      <c r="EL135" s="75">
        <v>1.2359999999999978</v>
      </c>
      <c r="EM135" s="75"/>
      <c r="EN135" s="75">
        <v>2150.3200000000002</v>
      </c>
      <c r="EO135" s="322">
        <v>0.85591999999999846</v>
      </c>
      <c r="EP135" s="75"/>
      <c r="EQ135" s="75">
        <v>1320.32</v>
      </c>
      <c r="ER135" s="75">
        <v>3124.1199999999953</v>
      </c>
      <c r="ES135" s="75"/>
      <c r="ET135" s="75">
        <v>1346.32</v>
      </c>
      <c r="EU135" s="100">
        <v>1.0649599999999992</v>
      </c>
      <c r="EV135" s="75">
        <f t="shared" si="5"/>
        <v>9.9999999999909051E-3</v>
      </c>
      <c r="EW135" s="75">
        <v>1336.32</v>
      </c>
      <c r="EX135" s="100">
        <v>8.9820399999999783</v>
      </c>
      <c r="EZ135" s="75">
        <v>331.33</v>
      </c>
      <c r="FA135" s="75">
        <v>71.69</v>
      </c>
      <c r="FB135" s="75">
        <v>92.3</v>
      </c>
      <c r="FD135" s="75">
        <v>101.33</v>
      </c>
      <c r="FE135" s="75">
        <v>19617.5</v>
      </c>
      <c r="FF135" s="75">
        <v>26506.25</v>
      </c>
      <c r="FH135" s="77">
        <v>10.82</v>
      </c>
      <c r="FI135" s="77">
        <v>2.4286999999999961</v>
      </c>
      <c r="FJ135" s="77">
        <v>1.2204597999999976E-2</v>
      </c>
      <c r="FL135" s="92">
        <v>780.33</v>
      </c>
      <c r="FM135" s="75">
        <v>0</v>
      </c>
      <c r="FN135" s="75">
        <v>0</v>
      </c>
      <c r="FP135" s="75">
        <v>38.549999999999997</v>
      </c>
      <c r="FQ135" s="75">
        <v>169.86</v>
      </c>
      <c r="FR135" s="75">
        <v>2985</v>
      </c>
      <c r="FS135" s="75">
        <v>38.54</v>
      </c>
      <c r="FT135" s="75">
        <v>521.11</v>
      </c>
      <c r="FU135" s="75">
        <v>8906</v>
      </c>
      <c r="FW135" s="75">
        <v>791.33</v>
      </c>
      <c r="FX135" s="89">
        <v>0.217</v>
      </c>
      <c r="FY135" s="89"/>
      <c r="FZ135" s="90">
        <v>786.33</v>
      </c>
      <c r="GA135" s="91">
        <v>2.1000000000000001E-2</v>
      </c>
      <c r="GB135" s="89"/>
      <c r="GC135" s="75">
        <v>8.32</v>
      </c>
      <c r="GD135" s="75">
        <v>0.1</v>
      </c>
      <c r="GE135" s="75">
        <v>10.78</v>
      </c>
      <c r="GF135" s="89"/>
      <c r="GG135" s="89"/>
    </row>
    <row r="136" spans="1:189" x14ac:dyDescent="0.25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R136" s="74">
        <v>1341.0999999999899</v>
      </c>
      <c r="S136" s="75">
        <v>17.433</v>
      </c>
      <c r="T136" s="75">
        <v>17.455000000000002</v>
      </c>
      <c r="U136" s="75">
        <v>17.477</v>
      </c>
      <c r="V136" s="75">
        <v>17.499000000000002</v>
      </c>
      <c r="W136" s="75">
        <v>17.52</v>
      </c>
      <c r="X136" s="75">
        <v>17.542000000000002</v>
      </c>
      <c r="Y136" s="75">
        <v>17.564</v>
      </c>
      <c r="Z136" s="75">
        <v>17.586000000000002</v>
      </c>
      <c r="AA136" s="75">
        <v>17.608000000000001</v>
      </c>
      <c r="AB136" s="75">
        <v>17.630000000000003</v>
      </c>
      <c r="AD136" s="74">
        <v>1327.0999999999899</v>
      </c>
      <c r="AE136" s="75">
        <v>11.166</v>
      </c>
      <c r="AF136" s="75">
        <v>11.18</v>
      </c>
      <c r="AG136" s="75">
        <v>11.193999999999999</v>
      </c>
      <c r="AH136" s="75">
        <v>11.207000000000001</v>
      </c>
      <c r="AI136" s="75">
        <v>11.221</v>
      </c>
      <c r="AJ136" s="75">
        <v>11.235000000000001</v>
      </c>
      <c r="AK136" s="75">
        <v>11.249000000000001</v>
      </c>
      <c r="AL136" s="75">
        <v>11.262</v>
      </c>
      <c r="AM136" s="75">
        <v>11.276</v>
      </c>
      <c r="AN136" s="75">
        <v>11.29</v>
      </c>
      <c r="AP136" s="74">
        <v>2182.0999999999899</v>
      </c>
      <c r="AQ136" s="75">
        <v>35.484999999999999</v>
      </c>
      <c r="AR136" s="75">
        <v>35.542000000000002</v>
      </c>
      <c r="AS136" s="75">
        <v>35.599000000000004</v>
      </c>
      <c r="AT136" s="75">
        <v>35.657000000000004</v>
      </c>
      <c r="AU136" s="75">
        <v>35.713999999999999</v>
      </c>
      <c r="AV136" s="75">
        <v>35.771000000000001</v>
      </c>
      <c r="AW136" s="75">
        <v>35.829000000000001</v>
      </c>
      <c r="AX136" s="75">
        <v>35.886000000000003</v>
      </c>
      <c r="AY136" s="75">
        <v>35.942999999999998</v>
      </c>
      <c r="AZ136" s="75">
        <v>36</v>
      </c>
      <c r="BB136" s="74">
        <v>2158.0999999999899</v>
      </c>
      <c r="BC136" s="75">
        <v>8.7789999999999999</v>
      </c>
      <c r="BD136" s="75">
        <v>8.7970000000000006</v>
      </c>
      <c r="BE136" s="75">
        <v>8.8150000000000013</v>
      </c>
      <c r="BF136" s="75">
        <v>8.8330000000000002</v>
      </c>
      <c r="BG136" s="75">
        <v>8.85</v>
      </c>
      <c r="BH136" s="75">
        <v>8.8680000000000003</v>
      </c>
      <c r="BI136" s="75">
        <v>8.886000000000001</v>
      </c>
      <c r="BJ136" s="75">
        <v>8.9040000000000017</v>
      </c>
      <c r="BK136" s="75">
        <v>8.9209999999999994</v>
      </c>
      <c r="BL136" s="75">
        <v>8.9390000000000001</v>
      </c>
      <c r="BN136" s="74">
        <v>1356.0999999999899</v>
      </c>
      <c r="BO136" s="75">
        <v>7.6230000000000002</v>
      </c>
      <c r="BP136" s="75">
        <v>7.6349999999999998</v>
      </c>
      <c r="BQ136" s="75">
        <v>7.6459999999999999</v>
      </c>
      <c r="BR136" s="75">
        <v>7.657</v>
      </c>
      <c r="BS136" s="75">
        <v>7.6680000000000001</v>
      </c>
      <c r="BT136" s="75">
        <v>7.6789999999999994</v>
      </c>
      <c r="BU136" s="75">
        <v>7.6899999999999995</v>
      </c>
      <c r="BV136" s="75">
        <v>7.7009999999999996</v>
      </c>
      <c r="BW136" s="75">
        <v>7.7130000000000001</v>
      </c>
      <c r="BX136" s="75">
        <v>7.7240000000000002</v>
      </c>
      <c r="CX136" s="85">
        <v>803.4</v>
      </c>
      <c r="CY136" s="86">
        <v>11.500999999999999</v>
      </c>
      <c r="CZ136" s="86">
        <v>11.52</v>
      </c>
      <c r="DA136" s="86">
        <v>11.54</v>
      </c>
      <c r="DB136" s="86">
        <v>11.558999999999999</v>
      </c>
      <c r="DC136" s="86">
        <v>11.579000000000001</v>
      </c>
      <c r="DD136" s="86">
        <v>11.598000000000001</v>
      </c>
      <c r="DE136" s="86">
        <v>11.618</v>
      </c>
      <c r="DF136" s="86">
        <v>11.637</v>
      </c>
      <c r="DG136" s="86">
        <v>11.657</v>
      </c>
      <c r="DH136" s="86">
        <v>11.677</v>
      </c>
      <c r="DJ136" s="81">
        <v>798.4</v>
      </c>
      <c r="DK136" s="87">
        <v>4.532</v>
      </c>
      <c r="DL136" s="87">
        <v>4.5419999999999998</v>
      </c>
      <c r="DM136" s="87">
        <v>4.5519999999999996</v>
      </c>
      <c r="DN136" s="87">
        <v>4.5620000000000003</v>
      </c>
      <c r="DO136" s="87">
        <v>4.5730000000000004</v>
      </c>
      <c r="DP136" s="87">
        <v>4.5830000000000002</v>
      </c>
      <c r="DQ136" s="87">
        <v>4.593</v>
      </c>
      <c r="DR136" s="87">
        <v>4.6029999999999998</v>
      </c>
      <c r="DS136" s="87">
        <v>4.6139999999999999</v>
      </c>
      <c r="DT136" s="87">
        <v>4.6239999999999997</v>
      </c>
      <c r="DV136" s="77">
        <v>1330.34</v>
      </c>
      <c r="DW136" s="77">
        <v>2.2109999999999999</v>
      </c>
      <c r="DY136" s="77">
        <v>1316.34</v>
      </c>
      <c r="DZ136" s="77">
        <v>1.9909999999999999</v>
      </c>
      <c r="EB136" s="77">
        <v>2171.34</v>
      </c>
      <c r="EC136" s="75">
        <v>0.40400000000000003</v>
      </c>
      <c r="EE136" s="75">
        <v>2147.34</v>
      </c>
      <c r="EF136" s="88">
        <v>7.9999999999999988E-2</v>
      </c>
      <c r="EH136" s="77">
        <v>1345.34</v>
      </c>
      <c r="EI136" s="75">
        <v>0.44700000000000006</v>
      </c>
      <c r="EJ136" s="75"/>
      <c r="EK136" s="75">
        <v>2172.33</v>
      </c>
      <c r="EL136" s="75">
        <v>1.2437499999999977</v>
      </c>
      <c r="EM136" s="75"/>
      <c r="EN136" s="75">
        <v>2150.33</v>
      </c>
      <c r="EO136" s="322">
        <v>0.85897999999999841</v>
      </c>
      <c r="EP136" s="75"/>
      <c r="EQ136" s="75">
        <v>1320.33</v>
      </c>
      <c r="ER136" s="75">
        <v>3147.7799999999952</v>
      </c>
      <c r="ES136" s="75"/>
      <c r="ET136" s="75">
        <v>1346.33</v>
      </c>
      <c r="EU136" s="100">
        <v>1.0669899999999992</v>
      </c>
      <c r="EV136" s="75">
        <f t="shared" si="5"/>
        <v>9.9999999999909051E-3</v>
      </c>
      <c r="EW136" s="75">
        <v>1336.33</v>
      </c>
      <c r="EX136" s="100">
        <v>8.9965099999999776</v>
      </c>
      <c r="EZ136" s="75">
        <v>331.34</v>
      </c>
      <c r="FA136" s="75">
        <v>71.709999999999994</v>
      </c>
      <c r="FB136" s="75">
        <v>93.100000000000009</v>
      </c>
      <c r="FD136" s="75">
        <v>101.34</v>
      </c>
      <c r="FE136" s="75">
        <v>19765</v>
      </c>
      <c r="FF136" s="75">
        <v>26612.5</v>
      </c>
      <c r="FH136" s="77">
        <v>10.83</v>
      </c>
      <c r="FI136" s="77">
        <v>2.4655299999999962</v>
      </c>
      <c r="FJ136" s="77">
        <v>1.2421686999999976E-2</v>
      </c>
      <c r="FL136" s="92">
        <v>780.34</v>
      </c>
      <c r="FM136" s="75">
        <v>0</v>
      </c>
      <c r="FN136" s="75">
        <v>0</v>
      </c>
      <c r="FP136" s="75">
        <v>38.56</v>
      </c>
      <c r="FQ136" s="75">
        <v>170.15</v>
      </c>
      <c r="FR136" s="75">
        <v>2989</v>
      </c>
      <c r="FS136" s="75">
        <v>38.549999999999997</v>
      </c>
      <c r="FT136" s="75">
        <v>521.95000000000005</v>
      </c>
      <c r="FU136" s="75">
        <v>8918</v>
      </c>
      <c r="FW136" s="75">
        <v>791.34</v>
      </c>
      <c r="FX136" s="89">
        <v>0.219</v>
      </c>
      <c r="FY136" s="89"/>
      <c r="FZ136" s="90">
        <v>786.34</v>
      </c>
      <c r="GA136" s="91">
        <v>2.1000000000000001E-2</v>
      </c>
      <c r="GB136" s="89"/>
      <c r="GC136" s="75">
        <v>8.33</v>
      </c>
      <c r="GD136" s="75">
        <v>0.1</v>
      </c>
      <c r="GE136" s="75">
        <v>10.93</v>
      </c>
      <c r="GF136" s="89"/>
      <c r="GG136" s="89"/>
    </row>
    <row r="137" spans="1:189" x14ac:dyDescent="0.25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R137" s="74">
        <v>1341.19999999999</v>
      </c>
      <c r="S137" s="75">
        <v>17.652000000000001</v>
      </c>
      <c r="T137" s="75">
        <v>17.674000000000003</v>
      </c>
      <c r="U137" s="75">
        <v>17.696000000000002</v>
      </c>
      <c r="V137" s="75">
        <v>17.717000000000002</v>
      </c>
      <c r="W137" s="75">
        <v>17.739000000000001</v>
      </c>
      <c r="X137" s="75">
        <v>17.761000000000003</v>
      </c>
      <c r="Y137" s="75">
        <v>17.783000000000001</v>
      </c>
      <c r="Z137" s="75">
        <v>17.805000000000003</v>
      </c>
      <c r="AA137" s="75">
        <v>17.827000000000002</v>
      </c>
      <c r="AB137" s="75">
        <v>17.849000000000004</v>
      </c>
      <c r="AD137" s="74">
        <v>1327.19999999999</v>
      </c>
      <c r="AE137" s="75">
        <v>11.303000000000001</v>
      </c>
      <c r="AF137" s="75">
        <v>11.317</v>
      </c>
      <c r="AG137" s="75">
        <v>11.331</v>
      </c>
      <c r="AH137" s="75">
        <v>11.345000000000001</v>
      </c>
      <c r="AI137" s="75">
        <v>11.358000000000001</v>
      </c>
      <c r="AJ137" s="75">
        <v>11.372000000000002</v>
      </c>
      <c r="AK137" s="75">
        <v>11.386000000000001</v>
      </c>
      <c r="AL137" s="75">
        <v>11.399000000000001</v>
      </c>
      <c r="AM137" s="75">
        <v>11.413</v>
      </c>
      <c r="AN137" s="75">
        <v>11.427</v>
      </c>
      <c r="AP137" s="74">
        <v>2182.1999999999898</v>
      </c>
      <c r="AQ137" s="75">
        <v>36.058</v>
      </c>
      <c r="AR137" s="75">
        <v>36.115000000000002</v>
      </c>
      <c r="AS137" s="75">
        <v>36.172000000000004</v>
      </c>
      <c r="AT137" s="75">
        <v>36.229000000000006</v>
      </c>
      <c r="AU137" s="75">
        <v>36.286999999999999</v>
      </c>
      <c r="AV137" s="75">
        <v>36.344000000000001</v>
      </c>
      <c r="AW137" s="75">
        <v>36.401000000000003</v>
      </c>
      <c r="AX137" s="75">
        <v>36.458000000000006</v>
      </c>
      <c r="AY137" s="75">
        <v>36.515999999999998</v>
      </c>
      <c r="AZ137" s="75">
        <v>36.573</v>
      </c>
      <c r="BB137" s="74">
        <v>2158.1999999999898</v>
      </c>
      <c r="BC137" s="75">
        <v>8.9570000000000007</v>
      </c>
      <c r="BD137" s="75">
        <v>8.9750000000000014</v>
      </c>
      <c r="BE137" s="75">
        <v>8.9920000000000009</v>
      </c>
      <c r="BF137" s="75">
        <v>9.01</v>
      </c>
      <c r="BG137" s="75">
        <v>9.0280000000000005</v>
      </c>
      <c r="BH137" s="75">
        <v>9.0460000000000012</v>
      </c>
      <c r="BI137" s="75">
        <v>9.0630000000000006</v>
      </c>
      <c r="BJ137" s="75">
        <v>9.0810000000000013</v>
      </c>
      <c r="BK137" s="75">
        <v>9.0990000000000002</v>
      </c>
      <c r="BL137" s="75">
        <v>9.1170000000000009</v>
      </c>
      <c r="BN137" s="74">
        <v>1356.19999999999</v>
      </c>
      <c r="BO137" s="75">
        <v>7.7350000000000003</v>
      </c>
      <c r="BP137" s="75">
        <v>7.7459999999999996</v>
      </c>
      <c r="BQ137" s="75">
        <v>7.7569999999999997</v>
      </c>
      <c r="BR137" s="75">
        <v>7.7679999999999998</v>
      </c>
      <c r="BS137" s="75">
        <v>7.7789999999999999</v>
      </c>
      <c r="BT137" s="75">
        <v>7.7899999999999991</v>
      </c>
      <c r="BU137" s="75">
        <v>7.8019999999999996</v>
      </c>
      <c r="BV137" s="75">
        <v>7.8129999999999997</v>
      </c>
      <c r="BW137" s="75">
        <v>7.8239999999999998</v>
      </c>
      <c r="BX137" s="75">
        <v>7.835</v>
      </c>
      <c r="CX137" s="85">
        <v>803.5</v>
      </c>
      <c r="CY137" s="86">
        <v>11.696</v>
      </c>
      <c r="CZ137" s="86">
        <v>11.715999999999999</v>
      </c>
      <c r="DA137" s="86">
        <v>11.736000000000001</v>
      </c>
      <c r="DB137" s="86">
        <v>11.756</v>
      </c>
      <c r="DC137" s="86">
        <v>11.775</v>
      </c>
      <c r="DD137" s="86">
        <v>11.795</v>
      </c>
      <c r="DE137" s="86">
        <v>11.815</v>
      </c>
      <c r="DF137" s="86">
        <v>11.835000000000001</v>
      </c>
      <c r="DG137" s="86">
        <v>11.855</v>
      </c>
      <c r="DH137" s="86">
        <v>11.874000000000001</v>
      </c>
      <c r="DJ137" s="81">
        <v>798.5</v>
      </c>
      <c r="DK137" s="87">
        <v>4.6340000000000003</v>
      </c>
      <c r="DL137" s="87">
        <v>4.6449999999999996</v>
      </c>
      <c r="DM137" s="87">
        <v>4.6550000000000002</v>
      </c>
      <c r="DN137" s="87">
        <v>4.665</v>
      </c>
      <c r="DO137" s="87">
        <v>4.6760000000000002</v>
      </c>
      <c r="DP137" s="87">
        <v>4.6859999999999999</v>
      </c>
      <c r="DQ137" s="87">
        <v>4.6959999999999997</v>
      </c>
      <c r="DR137" s="87">
        <v>4.7069999999999999</v>
      </c>
      <c r="DS137" s="87">
        <v>4.7169999999999996</v>
      </c>
      <c r="DT137" s="87">
        <v>4.7279999999999998</v>
      </c>
      <c r="DV137" s="77">
        <v>1330.35</v>
      </c>
      <c r="DW137" s="77">
        <v>2.2189999999999999</v>
      </c>
      <c r="DY137" s="77">
        <v>1316.35</v>
      </c>
      <c r="DZ137" s="77">
        <v>1.9959999999999998</v>
      </c>
      <c r="EB137" s="77">
        <v>2171.35</v>
      </c>
      <c r="EC137" s="75">
        <v>0.41000000000000003</v>
      </c>
      <c r="EE137" s="75">
        <v>2147.35</v>
      </c>
      <c r="EF137" s="88">
        <v>8.199999999999999E-2</v>
      </c>
      <c r="EH137" s="77">
        <v>1345.35</v>
      </c>
      <c r="EI137" s="75">
        <v>0.45100000000000007</v>
      </c>
      <c r="EJ137" s="75"/>
      <c r="EK137" s="75">
        <v>2172.34</v>
      </c>
      <c r="EL137" s="75">
        <v>1.2514999999999976</v>
      </c>
      <c r="EM137" s="75"/>
      <c r="EN137" s="75">
        <v>2150.34</v>
      </c>
      <c r="EO137" s="322">
        <v>0.86203999999999836</v>
      </c>
      <c r="EP137" s="75"/>
      <c r="EQ137" s="75">
        <v>1320.34</v>
      </c>
      <c r="ER137" s="75">
        <v>3171.4399999999951</v>
      </c>
      <c r="ES137" s="75"/>
      <c r="ET137" s="75">
        <v>1346.34</v>
      </c>
      <c r="EU137" s="100">
        <v>1.0690199999999992</v>
      </c>
      <c r="EV137" s="75">
        <f t="shared" si="5"/>
        <v>9.9999999999909051E-3</v>
      </c>
      <c r="EW137" s="75">
        <v>1336.34</v>
      </c>
      <c r="EX137" s="100">
        <v>9.0109799999999769</v>
      </c>
      <c r="EZ137" s="75">
        <v>331.35</v>
      </c>
      <c r="FA137" s="75">
        <v>71.72999999999999</v>
      </c>
      <c r="FB137" s="75">
        <v>93.8</v>
      </c>
      <c r="FD137" s="75">
        <v>101.35</v>
      </c>
      <c r="FE137" s="75">
        <v>19912.5</v>
      </c>
      <c r="FF137" s="75">
        <v>26718.75</v>
      </c>
      <c r="FH137" s="77">
        <v>10.84</v>
      </c>
      <c r="FI137" s="77">
        <v>2.5023599999999964</v>
      </c>
      <c r="FJ137" s="77">
        <v>1.2638775999999977E-2</v>
      </c>
      <c r="FL137" s="92">
        <v>780.35</v>
      </c>
      <c r="FM137" s="75">
        <v>0</v>
      </c>
      <c r="FN137" s="75">
        <v>0</v>
      </c>
      <c r="FP137" s="75">
        <v>38.57</v>
      </c>
      <c r="FQ137" s="75">
        <v>170.45</v>
      </c>
      <c r="FR137" s="75">
        <v>2993</v>
      </c>
      <c r="FS137" s="75">
        <v>38.56</v>
      </c>
      <c r="FT137" s="75">
        <v>522.79</v>
      </c>
      <c r="FU137" s="75">
        <v>8929</v>
      </c>
      <c r="FW137" s="75">
        <v>791.35</v>
      </c>
      <c r="FX137" s="89">
        <v>0.221</v>
      </c>
      <c r="FY137" s="89"/>
      <c r="FZ137" s="90">
        <v>786.35</v>
      </c>
      <c r="GA137" s="91">
        <v>2.1000000000000001E-2</v>
      </c>
      <c r="GB137" s="89"/>
      <c r="GC137" s="75">
        <v>8.34</v>
      </c>
      <c r="GD137" s="75">
        <v>0.1</v>
      </c>
      <c r="GE137" s="75">
        <v>11.09</v>
      </c>
      <c r="GF137" s="89"/>
      <c r="GG137" s="89"/>
    </row>
    <row r="138" spans="1:189" x14ac:dyDescent="0.25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R138" s="74">
        <v>1341.29999999999</v>
      </c>
      <c r="S138" s="75">
        <v>17.870999999999999</v>
      </c>
      <c r="T138" s="75">
        <v>17.892000000000003</v>
      </c>
      <c r="U138" s="75">
        <v>17.914000000000001</v>
      </c>
      <c r="V138" s="75">
        <v>17.936000000000003</v>
      </c>
      <c r="W138" s="75">
        <v>17.958000000000002</v>
      </c>
      <c r="X138" s="75">
        <v>17.980000000000004</v>
      </c>
      <c r="Y138" s="75">
        <v>18.002000000000002</v>
      </c>
      <c r="Z138" s="75">
        <v>18.024000000000004</v>
      </c>
      <c r="AA138" s="75">
        <v>18.046000000000003</v>
      </c>
      <c r="AB138" s="75">
        <v>18.068000000000005</v>
      </c>
      <c r="AD138" s="74">
        <v>1327.29999999999</v>
      </c>
      <c r="AE138" s="75">
        <v>11.441000000000001</v>
      </c>
      <c r="AF138" s="75">
        <v>11.454000000000001</v>
      </c>
      <c r="AG138" s="75">
        <v>11.468</v>
      </c>
      <c r="AH138" s="75">
        <v>11.482000000000001</v>
      </c>
      <c r="AI138" s="75">
        <v>11.495000000000001</v>
      </c>
      <c r="AJ138" s="75">
        <v>11.509000000000002</v>
      </c>
      <c r="AK138" s="75">
        <v>11.523000000000001</v>
      </c>
      <c r="AL138" s="75">
        <v>11.537000000000001</v>
      </c>
      <c r="AM138" s="75">
        <v>11.55</v>
      </c>
      <c r="AN138" s="75">
        <v>11.564</v>
      </c>
      <c r="AP138" s="74">
        <v>2182.2999999999902</v>
      </c>
      <c r="AQ138" s="75">
        <v>36.630000000000003</v>
      </c>
      <c r="AR138" s="75">
        <v>36.687000000000005</v>
      </c>
      <c r="AS138" s="75">
        <v>36.745000000000005</v>
      </c>
      <c r="AT138" s="75">
        <v>36.802000000000007</v>
      </c>
      <c r="AU138" s="75">
        <v>36.859000000000002</v>
      </c>
      <c r="AV138" s="75">
        <v>36.916000000000004</v>
      </c>
      <c r="AW138" s="75">
        <v>36.974000000000004</v>
      </c>
      <c r="AX138" s="75">
        <v>37.031000000000006</v>
      </c>
      <c r="AY138" s="75">
        <v>37.088000000000001</v>
      </c>
      <c r="AZ138" s="75">
        <v>37.145000000000003</v>
      </c>
      <c r="BB138" s="74">
        <v>2158.2999999999902</v>
      </c>
      <c r="BC138" s="75">
        <v>9.1349999999999998</v>
      </c>
      <c r="BD138" s="75">
        <v>9.152000000000001</v>
      </c>
      <c r="BE138" s="75">
        <v>9.1700000000000017</v>
      </c>
      <c r="BF138" s="75">
        <v>9.1880000000000006</v>
      </c>
      <c r="BG138" s="75">
        <v>9.2060000000000013</v>
      </c>
      <c r="BH138" s="75">
        <v>9.2230000000000008</v>
      </c>
      <c r="BI138" s="75">
        <v>9.2410000000000014</v>
      </c>
      <c r="BJ138" s="75">
        <v>9.2590000000000021</v>
      </c>
      <c r="BK138" s="75">
        <v>9.277000000000001</v>
      </c>
      <c r="BL138" s="75">
        <v>9.2940000000000005</v>
      </c>
      <c r="BN138" s="74">
        <v>1356.29999999999</v>
      </c>
      <c r="BO138" s="75">
        <v>7.8460000000000001</v>
      </c>
      <c r="BP138" s="75">
        <v>7.8569999999999993</v>
      </c>
      <c r="BQ138" s="75">
        <v>7.8679999999999994</v>
      </c>
      <c r="BR138" s="75">
        <v>7.88</v>
      </c>
      <c r="BS138" s="75">
        <v>7.891</v>
      </c>
      <c r="BT138" s="75">
        <v>7.9019999999999992</v>
      </c>
      <c r="BU138" s="75">
        <v>7.9129999999999994</v>
      </c>
      <c r="BV138" s="75">
        <v>7.9239999999999995</v>
      </c>
      <c r="BW138" s="75">
        <v>7.9349999999999996</v>
      </c>
      <c r="BX138" s="75">
        <v>7.9459999999999997</v>
      </c>
      <c r="CX138" s="85">
        <v>803.6</v>
      </c>
      <c r="CY138" s="86">
        <v>11.894</v>
      </c>
      <c r="CZ138" s="86">
        <v>11.914</v>
      </c>
      <c r="DA138" s="86">
        <v>11.933999999999999</v>
      </c>
      <c r="DB138" s="86">
        <v>11.954000000000001</v>
      </c>
      <c r="DC138" s="86">
        <v>11.974</v>
      </c>
      <c r="DD138" s="86">
        <v>11.994</v>
      </c>
      <c r="DE138" s="86">
        <v>12.013999999999999</v>
      </c>
      <c r="DF138" s="86">
        <v>12.034000000000001</v>
      </c>
      <c r="DG138" s="86">
        <v>12.054</v>
      </c>
      <c r="DH138" s="86">
        <v>12.074</v>
      </c>
      <c r="DJ138" s="81">
        <v>798.6</v>
      </c>
      <c r="DK138" s="87">
        <v>4.7380000000000004</v>
      </c>
      <c r="DL138" s="87">
        <v>4.7489999999999997</v>
      </c>
      <c r="DM138" s="87">
        <v>4.7590000000000003</v>
      </c>
      <c r="DN138" s="87">
        <v>4.7699999999999996</v>
      </c>
      <c r="DO138" s="87">
        <v>4.78</v>
      </c>
      <c r="DP138" s="87">
        <v>4.7910000000000004</v>
      </c>
      <c r="DQ138" s="87">
        <v>4.8010000000000002</v>
      </c>
      <c r="DR138" s="87">
        <v>4.8120000000000003</v>
      </c>
      <c r="DS138" s="87">
        <v>4.8230000000000004</v>
      </c>
      <c r="DT138" s="87">
        <v>4.8330000000000002</v>
      </c>
      <c r="DV138" s="77">
        <v>1330.36</v>
      </c>
      <c r="DW138" s="77">
        <v>2.2269999999999999</v>
      </c>
      <c r="DY138" s="77">
        <v>1316.36</v>
      </c>
      <c r="DZ138" s="77">
        <v>2.0009999999999999</v>
      </c>
      <c r="EB138" s="77">
        <v>2171.36</v>
      </c>
      <c r="EC138" s="75">
        <v>0.41599999999999998</v>
      </c>
      <c r="EE138" s="75">
        <v>2147.36</v>
      </c>
      <c r="EF138" s="88">
        <v>8.299999999999999E-2</v>
      </c>
      <c r="EH138" s="77">
        <v>1345.36</v>
      </c>
      <c r="EI138" s="75">
        <v>0.45400000000000007</v>
      </c>
      <c r="EJ138" s="75"/>
      <c r="EK138" s="75">
        <v>2172.35</v>
      </c>
      <c r="EL138" s="75">
        <v>1.2592499999999975</v>
      </c>
      <c r="EM138" s="75"/>
      <c r="EN138" s="75">
        <v>2150.35</v>
      </c>
      <c r="EO138" s="322">
        <v>0.86509999999999831</v>
      </c>
      <c r="EP138" s="75"/>
      <c r="EQ138" s="75">
        <v>1320.35</v>
      </c>
      <c r="ER138" s="75">
        <v>3195.0999999999949</v>
      </c>
      <c r="ES138" s="75"/>
      <c r="ET138" s="75">
        <v>1346.35</v>
      </c>
      <c r="EU138" s="100">
        <v>1.0710499999999992</v>
      </c>
      <c r="EV138" s="75">
        <f t="shared" si="5"/>
        <v>9.9999999999909051E-3</v>
      </c>
      <c r="EW138" s="75">
        <v>1336.35</v>
      </c>
      <c r="EX138" s="100">
        <v>9.0254499999999762</v>
      </c>
      <c r="EZ138" s="75">
        <v>331.36</v>
      </c>
      <c r="FA138" s="75">
        <v>71.75</v>
      </c>
      <c r="FB138" s="75">
        <v>94.5</v>
      </c>
      <c r="FD138" s="75">
        <v>101.36</v>
      </c>
      <c r="FE138" s="75">
        <v>20060</v>
      </c>
      <c r="FF138" s="75">
        <v>26825</v>
      </c>
      <c r="FH138" s="77">
        <v>10.85</v>
      </c>
      <c r="FI138" s="77">
        <v>2.5391899999999961</v>
      </c>
      <c r="FJ138" s="77">
        <v>1.2855864999999977E-2</v>
      </c>
      <c r="FL138" s="92">
        <v>780.36</v>
      </c>
      <c r="FM138" s="75">
        <v>0</v>
      </c>
      <c r="FN138" s="75">
        <v>0</v>
      </c>
      <c r="FP138" s="75">
        <v>38.58</v>
      </c>
      <c r="FQ138" s="75">
        <v>170.75</v>
      </c>
      <c r="FR138" s="75">
        <v>2996</v>
      </c>
      <c r="FS138" s="75">
        <v>38.57</v>
      </c>
      <c r="FT138" s="75">
        <v>523.62</v>
      </c>
      <c r="FU138" s="75">
        <v>8940</v>
      </c>
      <c r="FW138" s="75">
        <v>791.36</v>
      </c>
      <c r="FX138" s="89">
        <v>0.223</v>
      </c>
      <c r="FY138" s="89"/>
      <c r="FZ138" s="90">
        <v>786.36</v>
      </c>
      <c r="GA138" s="91">
        <v>2.1999999999999999E-2</v>
      </c>
      <c r="GB138" s="89"/>
      <c r="GC138" s="75">
        <v>8.35</v>
      </c>
      <c r="GD138" s="75">
        <v>0.1</v>
      </c>
      <c r="GE138" s="75">
        <v>11.24</v>
      </c>
      <c r="GF138" s="89"/>
      <c r="GG138" s="89"/>
    </row>
    <row r="139" spans="1:189" x14ac:dyDescent="0.25">
      <c r="A139" s="132"/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R139" s="74">
        <v>1341.3999999999901</v>
      </c>
      <c r="S139" s="75">
        <v>18.088999999999999</v>
      </c>
      <c r="T139" s="75">
        <v>18.111000000000004</v>
      </c>
      <c r="U139" s="75">
        <v>18.133000000000003</v>
      </c>
      <c r="V139" s="75">
        <v>18.155000000000005</v>
      </c>
      <c r="W139" s="75">
        <v>18.177000000000003</v>
      </c>
      <c r="X139" s="75">
        <v>18.199000000000005</v>
      </c>
      <c r="Y139" s="75">
        <v>18.221000000000004</v>
      </c>
      <c r="Z139" s="75">
        <v>18.243000000000006</v>
      </c>
      <c r="AA139" s="75">
        <v>18.264000000000003</v>
      </c>
      <c r="AB139" s="75">
        <v>18.286000000000005</v>
      </c>
      <c r="AD139" s="74">
        <v>1327.3999999999901</v>
      </c>
      <c r="AE139" s="75">
        <v>11.577999999999999</v>
      </c>
      <c r="AF139" s="75">
        <v>11.592000000000001</v>
      </c>
      <c r="AG139" s="75">
        <v>11.605</v>
      </c>
      <c r="AH139" s="75">
        <v>11.619000000000002</v>
      </c>
      <c r="AI139" s="75">
        <v>11.633000000000001</v>
      </c>
      <c r="AJ139" s="75">
        <v>11.646000000000003</v>
      </c>
      <c r="AK139" s="75">
        <v>11.660000000000002</v>
      </c>
      <c r="AL139" s="75">
        <v>11.674000000000001</v>
      </c>
      <c r="AM139" s="75">
        <v>11.688000000000001</v>
      </c>
      <c r="AN139" s="75">
        <v>11.701000000000001</v>
      </c>
      <c r="AP139" s="74">
        <v>2182.3999999999901</v>
      </c>
      <c r="AQ139" s="75">
        <v>37.203000000000003</v>
      </c>
      <c r="AR139" s="75">
        <v>37.260000000000005</v>
      </c>
      <c r="AS139" s="75">
        <v>37.317000000000007</v>
      </c>
      <c r="AT139" s="75">
        <v>37.374000000000009</v>
      </c>
      <c r="AU139" s="75">
        <v>37.432000000000002</v>
      </c>
      <c r="AV139" s="75">
        <v>37.489000000000004</v>
      </c>
      <c r="AW139" s="75">
        <v>37.546000000000006</v>
      </c>
      <c r="AX139" s="75">
        <v>37.603000000000009</v>
      </c>
      <c r="AY139" s="75">
        <v>37.661000000000001</v>
      </c>
      <c r="AZ139" s="75">
        <v>37.718000000000004</v>
      </c>
      <c r="BB139" s="74">
        <v>2158.3999999999901</v>
      </c>
      <c r="BC139" s="75">
        <v>9.3119999999999994</v>
      </c>
      <c r="BD139" s="75">
        <v>9.3300000000000018</v>
      </c>
      <c r="BE139" s="75">
        <v>9.3480000000000025</v>
      </c>
      <c r="BF139" s="75">
        <v>9.3650000000000002</v>
      </c>
      <c r="BG139" s="75">
        <v>9.3830000000000009</v>
      </c>
      <c r="BH139" s="75">
        <v>9.4010000000000016</v>
      </c>
      <c r="BI139" s="75">
        <v>9.4190000000000023</v>
      </c>
      <c r="BJ139" s="75">
        <v>9.4370000000000029</v>
      </c>
      <c r="BK139" s="75">
        <v>9.4540000000000006</v>
      </c>
      <c r="BL139" s="75">
        <v>9.4720000000000013</v>
      </c>
      <c r="BN139" s="74">
        <v>1356.3999999999901</v>
      </c>
      <c r="BO139" s="75">
        <v>7.9580000000000002</v>
      </c>
      <c r="BP139" s="75">
        <v>7.9689999999999994</v>
      </c>
      <c r="BQ139" s="75">
        <v>7.9799999999999995</v>
      </c>
      <c r="BR139" s="75">
        <v>7.9909999999999997</v>
      </c>
      <c r="BS139" s="75">
        <v>8.0020000000000007</v>
      </c>
      <c r="BT139" s="75">
        <v>8.0129999999999999</v>
      </c>
      <c r="BU139" s="75">
        <v>8.0239999999999991</v>
      </c>
      <c r="BV139" s="75">
        <v>8.0359999999999996</v>
      </c>
      <c r="BW139" s="75">
        <v>8.0469999999999988</v>
      </c>
      <c r="BX139" s="75">
        <v>8.0579999999999998</v>
      </c>
      <c r="CX139" s="85">
        <v>803.7</v>
      </c>
      <c r="CY139" s="86">
        <v>12.093999999999999</v>
      </c>
      <c r="CZ139" s="86">
        <v>12.114000000000001</v>
      </c>
      <c r="DA139" s="86">
        <v>12.135</v>
      </c>
      <c r="DB139" s="86">
        <v>12.154999999999999</v>
      </c>
      <c r="DC139" s="86">
        <v>12.175000000000001</v>
      </c>
      <c r="DD139" s="86">
        <v>12.195</v>
      </c>
      <c r="DE139" s="86">
        <v>12.215</v>
      </c>
      <c r="DF139" s="86">
        <v>12.236000000000001</v>
      </c>
      <c r="DG139" s="86">
        <v>12.256</v>
      </c>
      <c r="DH139" s="86">
        <v>12.276</v>
      </c>
      <c r="DJ139" s="81">
        <v>798.7</v>
      </c>
      <c r="DK139" s="87">
        <v>4.8440000000000003</v>
      </c>
      <c r="DL139" s="87">
        <v>4.8540000000000001</v>
      </c>
      <c r="DM139" s="87">
        <v>4.8650000000000002</v>
      </c>
      <c r="DN139" s="87">
        <v>4.8760000000000003</v>
      </c>
      <c r="DO139" s="87">
        <v>4.8860000000000001</v>
      </c>
      <c r="DP139" s="87">
        <v>4.8970000000000002</v>
      </c>
      <c r="DQ139" s="87">
        <v>4.9080000000000004</v>
      </c>
      <c r="DR139" s="87">
        <v>4.9180000000000001</v>
      </c>
      <c r="DS139" s="87">
        <v>4.9290000000000003</v>
      </c>
      <c r="DT139" s="87">
        <v>4.9400000000000004</v>
      </c>
      <c r="DV139" s="77">
        <v>1330.37</v>
      </c>
      <c r="DW139" s="77">
        <v>2.2349999999999999</v>
      </c>
      <c r="DY139" s="77">
        <v>1316.37</v>
      </c>
      <c r="DZ139" s="77">
        <v>2.0059999999999998</v>
      </c>
      <c r="EB139" s="77">
        <v>2171.37</v>
      </c>
      <c r="EC139" s="75">
        <v>0.42199999999999999</v>
      </c>
      <c r="EE139" s="75">
        <v>2147.37</v>
      </c>
      <c r="EF139" s="88">
        <v>8.3999999999999991E-2</v>
      </c>
      <c r="EH139" s="77">
        <v>1345.37</v>
      </c>
      <c r="EI139" s="75">
        <v>0.45700000000000007</v>
      </c>
      <c r="EJ139" s="75"/>
      <c r="EK139" s="75">
        <v>2172.36</v>
      </c>
      <c r="EL139" s="75">
        <v>1.2669999999999975</v>
      </c>
      <c r="EM139" s="75"/>
      <c r="EN139" s="75">
        <v>2150.36</v>
      </c>
      <c r="EO139" s="322">
        <v>0.86815999999999827</v>
      </c>
      <c r="EP139" s="75"/>
      <c r="EQ139" s="75">
        <v>1320.36</v>
      </c>
      <c r="ER139" s="75">
        <v>3218.7599999999948</v>
      </c>
      <c r="ES139" s="75"/>
      <c r="ET139" s="75">
        <v>1346.36</v>
      </c>
      <c r="EU139" s="100">
        <v>1.0730799999999991</v>
      </c>
      <c r="EV139" s="75">
        <f t="shared" si="5"/>
        <v>9.9999999999909051E-3</v>
      </c>
      <c r="EW139" s="75">
        <v>1336.36</v>
      </c>
      <c r="EX139" s="100">
        <v>9.0399199999999755</v>
      </c>
      <c r="EZ139" s="75">
        <v>331.37</v>
      </c>
      <c r="FA139" s="75">
        <v>71.77</v>
      </c>
      <c r="FB139" s="75">
        <v>95.300000000000011</v>
      </c>
      <c r="FD139" s="75">
        <v>101.37</v>
      </c>
      <c r="FE139" s="75">
        <v>20207.5</v>
      </c>
      <c r="FF139" s="75">
        <v>26931.25</v>
      </c>
      <c r="FH139" s="77">
        <v>10.86</v>
      </c>
      <c r="FI139" s="77">
        <v>2.5760199999999962</v>
      </c>
      <c r="FJ139" s="77">
        <v>1.3072953999999977E-2</v>
      </c>
      <c r="FL139" s="92">
        <v>780.37</v>
      </c>
      <c r="FM139" s="75">
        <v>0</v>
      </c>
      <c r="FN139" s="75">
        <v>0</v>
      </c>
      <c r="FP139" s="75">
        <v>38.590000000000003</v>
      </c>
      <c r="FQ139" s="75">
        <v>171.05</v>
      </c>
      <c r="FR139" s="75">
        <v>3000</v>
      </c>
      <c r="FS139" s="75">
        <v>38.58</v>
      </c>
      <c r="FT139" s="75">
        <v>524.46</v>
      </c>
      <c r="FU139" s="75">
        <v>8951</v>
      </c>
      <c r="FW139" s="75">
        <v>791.37</v>
      </c>
      <c r="FX139" s="89">
        <v>0.22500000000000001</v>
      </c>
      <c r="FY139" s="89"/>
      <c r="FZ139" s="90">
        <v>786.37</v>
      </c>
      <c r="GA139" s="91">
        <v>2.1999999999999999E-2</v>
      </c>
      <c r="GB139" s="89"/>
      <c r="GC139" s="75">
        <v>8.36</v>
      </c>
      <c r="GD139" s="75">
        <v>0.11</v>
      </c>
      <c r="GE139" s="75">
        <v>11.4</v>
      </c>
      <c r="GF139" s="89"/>
      <c r="GG139" s="89"/>
    </row>
    <row r="140" spans="1:189" x14ac:dyDescent="0.25">
      <c r="A140" s="132"/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R140" s="74">
        <v>1341.49999999999</v>
      </c>
      <c r="S140" s="75">
        <v>18.308</v>
      </c>
      <c r="T140" s="75">
        <v>18.330000000000005</v>
      </c>
      <c r="U140" s="75">
        <v>18.352000000000004</v>
      </c>
      <c r="V140" s="75">
        <v>18.374000000000006</v>
      </c>
      <c r="W140" s="75">
        <v>18.396000000000004</v>
      </c>
      <c r="X140" s="75">
        <v>18.418000000000006</v>
      </c>
      <c r="Y140" s="75">
        <v>18.440000000000005</v>
      </c>
      <c r="Z140" s="75">
        <v>18.461000000000006</v>
      </c>
      <c r="AA140" s="75">
        <v>18.483000000000004</v>
      </c>
      <c r="AB140" s="75">
        <v>18.505000000000006</v>
      </c>
      <c r="AD140" s="74">
        <v>1327.49999999999</v>
      </c>
      <c r="AE140" s="75">
        <v>11.715</v>
      </c>
      <c r="AF140" s="75">
        <v>11.729000000000001</v>
      </c>
      <c r="AG140" s="75">
        <v>11.742000000000001</v>
      </c>
      <c r="AH140" s="75">
        <v>11.756000000000002</v>
      </c>
      <c r="AI140" s="75">
        <v>11.770000000000001</v>
      </c>
      <c r="AJ140" s="75">
        <v>11.784000000000002</v>
      </c>
      <c r="AK140" s="75">
        <v>11.797000000000002</v>
      </c>
      <c r="AL140" s="75">
        <v>11.811000000000002</v>
      </c>
      <c r="AM140" s="75">
        <v>11.825000000000001</v>
      </c>
      <c r="AN140" s="75">
        <v>11.838000000000001</v>
      </c>
      <c r="AP140" s="74">
        <v>2182.49999999999</v>
      </c>
      <c r="AQ140" s="75">
        <v>37.774999999999999</v>
      </c>
      <c r="AR140" s="75">
        <v>37.832000000000008</v>
      </c>
      <c r="AS140" s="75">
        <v>37.890000000000008</v>
      </c>
      <c r="AT140" s="75">
        <v>37.94700000000001</v>
      </c>
      <c r="AU140" s="75">
        <v>38.004000000000005</v>
      </c>
      <c r="AV140" s="75">
        <v>38.061000000000007</v>
      </c>
      <c r="AW140" s="75">
        <v>38.119000000000007</v>
      </c>
      <c r="AX140" s="75">
        <v>38.176000000000009</v>
      </c>
      <c r="AY140" s="75">
        <v>38.233000000000004</v>
      </c>
      <c r="AZ140" s="75">
        <v>38.290000000000006</v>
      </c>
      <c r="BB140" s="74">
        <v>2158.49999999999</v>
      </c>
      <c r="BC140" s="75">
        <v>9.49</v>
      </c>
      <c r="BD140" s="75">
        <v>9.5080000000000027</v>
      </c>
      <c r="BE140" s="75">
        <v>9.5250000000000021</v>
      </c>
      <c r="BF140" s="75">
        <v>9.543000000000001</v>
      </c>
      <c r="BG140" s="75">
        <v>9.5610000000000017</v>
      </c>
      <c r="BH140" s="75">
        <v>9.5790000000000024</v>
      </c>
      <c r="BI140" s="75">
        <v>9.5960000000000019</v>
      </c>
      <c r="BJ140" s="75">
        <v>9.6140000000000025</v>
      </c>
      <c r="BK140" s="75">
        <v>9.6320000000000014</v>
      </c>
      <c r="BL140" s="75">
        <v>9.6500000000000021</v>
      </c>
      <c r="BN140" s="74">
        <v>1356.49999999999</v>
      </c>
      <c r="BO140" s="75">
        <v>8.0690000000000008</v>
      </c>
      <c r="BP140" s="75">
        <v>8.08</v>
      </c>
      <c r="BQ140" s="75">
        <v>8.0909999999999993</v>
      </c>
      <c r="BR140" s="75">
        <v>8.1020000000000003</v>
      </c>
      <c r="BS140" s="75">
        <v>8.1140000000000008</v>
      </c>
      <c r="BT140" s="75">
        <v>8.125</v>
      </c>
      <c r="BU140" s="75">
        <v>8.1359999999999992</v>
      </c>
      <c r="BV140" s="75">
        <v>8.1470000000000002</v>
      </c>
      <c r="BW140" s="75">
        <v>8.1579999999999995</v>
      </c>
      <c r="BX140" s="75">
        <v>8.1690000000000005</v>
      </c>
      <c r="CX140" s="85">
        <v>803.8</v>
      </c>
      <c r="CY140" s="86">
        <v>12.297000000000001</v>
      </c>
      <c r="CZ140" s="86">
        <v>12.317</v>
      </c>
      <c r="DA140" s="86">
        <v>12.337</v>
      </c>
      <c r="DB140" s="86">
        <v>12.358000000000001</v>
      </c>
      <c r="DC140" s="86">
        <v>12.378</v>
      </c>
      <c r="DD140" s="86">
        <v>12.398999999999999</v>
      </c>
      <c r="DE140" s="86">
        <v>12.419</v>
      </c>
      <c r="DF140" s="86">
        <v>12.439</v>
      </c>
      <c r="DG140" s="86">
        <v>12.46</v>
      </c>
      <c r="DH140" s="86">
        <v>12.48</v>
      </c>
      <c r="DJ140" s="81">
        <v>798.8</v>
      </c>
      <c r="DK140" s="87">
        <v>4.9509999999999996</v>
      </c>
      <c r="DL140" s="87">
        <v>4.9619999999999997</v>
      </c>
      <c r="DM140" s="87">
        <v>4.9720000000000004</v>
      </c>
      <c r="DN140" s="87">
        <v>4.9829999999999997</v>
      </c>
      <c r="DO140" s="87">
        <v>4.9939999999999998</v>
      </c>
      <c r="DP140" s="87">
        <v>5.0049999999999999</v>
      </c>
      <c r="DQ140" s="87">
        <v>5.016</v>
      </c>
      <c r="DR140" s="87">
        <v>5.0270000000000001</v>
      </c>
      <c r="DS140" s="87">
        <v>5.0369999999999999</v>
      </c>
      <c r="DT140" s="87">
        <v>5.048</v>
      </c>
      <c r="DV140" s="77">
        <v>1330.38</v>
      </c>
      <c r="DW140" s="77">
        <v>2.2429999999999999</v>
      </c>
      <c r="DY140" s="77">
        <v>1316.38</v>
      </c>
      <c r="DZ140" s="77">
        <v>2.0099999999999998</v>
      </c>
      <c r="EB140" s="77">
        <v>2171.38</v>
      </c>
      <c r="EC140" s="75">
        <v>0.42799999999999999</v>
      </c>
      <c r="EE140" s="75">
        <v>2147.38</v>
      </c>
      <c r="EF140" s="88">
        <v>8.4999999999999992E-2</v>
      </c>
      <c r="EH140" s="77">
        <v>1345.38</v>
      </c>
      <c r="EI140" s="75">
        <v>0.46000000000000008</v>
      </c>
      <c r="EJ140" s="75"/>
      <c r="EK140" s="75">
        <v>2172.37</v>
      </c>
      <c r="EL140" s="75">
        <v>1.2747499999999974</v>
      </c>
      <c r="EM140" s="75"/>
      <c r="EN140" s="75">
        <v>2150.37</v>
      </c>
      <c r="EO140" s="322">
        <v>0.87121999999999822</v>
      </c>
      <c r="EP140" s="75"/>
      <c r="EQ140" s="75">
        <v>1320.37</v>
      </c>
      <c r="ER140" s="75">
        <v>3242.4199999999946</v>
      </c>
      <c r="ES140" s="75"/>
      <c r="ET140" s="75">
        <v>1346.37</v>
      </c>
      <c r="EU140" s="100">
        <v>1.0751099999999991</v>
      </c>
      <c r="EV140" s="75">
        <f t="shared" si="5"/>
        <v>9.9999999999909051E-3</v>
      </c>
      <c r="EW140" s="75">
        <v>1336.37</v>
      </c>
      <c r="EX140" s="100">
        <v>9.0543899999999748</v>
      </c>
      <c r="EZ140" s="75">
        <v>331.38</v>
      </c>
      <c r="FA140" s="75">
        <v>71.789999999999992</v>
      </c>
      <c r="FB140" s="75">
        <v>96</v>
      </c>
      <c r="FD140" s="75">
        <v>101.38</v>
      </c>
      <c r="FE140" s="75">
        <v>20355</v>
      </c>
      <c r="FF140" s="75">
        <v>27037.5</v>
      </c>
      <c r="FH140" s="77">
        <v>10.87</v>
      </c>
      <c r="FI140" s="77">
        <v>2.6128499999999963</v>
      </c>
      <c r="FJ140" s="77">
        <v>1.3290042999999975E-2</v>
      </c>
      <c r="FL140" s="92">
        <v>780.38</v>
      </c>
      <c r="FM140" s="75">
        <v>0</v>
      </c>
      <c r="FN140" s="75">
        <v>0</v>
      </c>
      <c r="FP140" s="75">
        <v>38.6</v>
      </c>
      <c r="FQ140" s="75">
        <v>171.34</v>
      </c>
      <c r="FR140" s="75">
        <v>3004</v>
      </c>
      <c r="FS140" s="75">
        <v>38.590000000000003</v>
      </c>
      <c r="FT140" s="75">
        <v>525.29999999999995</v>
      </c>
      <c r="FU140" s="75">
        <v>8963</v>
      </c>
      <c r="FW140" s="75">
        <v>791.38</v>
      </c>
      <c r="FX140" s="89">
        <v>0.22700000000000001</v>
      </c>
      <c r="FY140" s="89"/>
      <c r="FZ140" s="90">
        <v>786.38</v>
      </c>
      <c r="GA140" s="91">
        <v>2.1999999999999999E-2</v>
      </c>
      <c r="GB140" s="89"/>
      <c r="GC140" s="75">
        <v>8.3699999999999992</v>
      </c>
      <c r="GD140" s="75">
        <v>0.11</v>
      </c>
      <c r="GE140" s="75">
        <v>11.55</v>
      </c>
      <c r="GF140" s="89"/>
      <c r="GG140" s="89"/>
    </row>
    <row r="141" spans="1:189" x14ac:dyDescent="0.25">
      <c r="A141" s="13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R141" s="74">
        <v>1341.5999999999899</v>
      </c>
      <c r="S141" s="75">
        <v>18.527000000000001</v>
      </c>
      <c r="T141" s="75">
        <v>18.549000000000007</v>
      </c>
      <c r="U141" s="75">
        <v>18.571000000000005</v>
      </c>
      <c r="V141" s="75">
        <v>18.593000000000007</v>
      </c>
      <c r="W141" s="75">
        <v>18.615000000000006</v>
      </c>
      <c r="X141" s="75">
        <v>18.636000000000006</v>
      </c>
      <c r="Y141" s="75">
        <v>18.658000000000005</v>
      </c>
      <c r="Z141" s="75">
        <v>18.680000000000007</v>
      </c>
      <c r="AA141" s="75">
        <v>18.702000000000005</v>
      </c>
      <c r="AB141" s="75">
        <v>18.724000000000007</v>
      </c>
      <c r="AD141" s="74">
        <v>1327.5999999999899</v>
      </c>
      <c r="AE141" s="75">
        <v>11.852</v>
      </c>
      <c r="AF141" s="75">
        <v>11.866000000000001</v>
      </c>
      <c r="AG141" s="75">
        <v>11.88</v>
      </c>
      <c r="AH141" s="75">
        <v>11.893000000000002</v>
      </c>
      <c r="AI141" s="75">
        <v>11.907000000000002</v>
      </c>
      <c r="AJ141" s="75">
        <v>11.921000000000003</v>
      </c>
      <c r="AK141" s="75">
        <v>11.935000000000002</v>
      </c>
      <c r="AL141" s="75">
        <v>11.948000000000002</v>
      </c>
      <c r="AM141" s="75">
        <v>11.962000000000002</v>
      </c>
      <c r="AN141" s="75">
        <v>11.976000000000001</v>
      </c>
      <c r="AP141" s="74">
        <v>2182.5999999999899</v>
      </c>
      <c r="AQ141" s="75">
        <v>38.347999999999999</v>
      </c>
      <c r="AR141" s="75">
        <v>38.405000000000008</v>
      </c>
      <c r="AS141" s="75">
        <v>38.46200000000001</v>
      </c>
      <c r="AT141" s="75">
        <v>38.519000000000013</v>
      </c>
      <c r="AU141" s="75">
        <v>38.577000000000005</v>
      </c>
      <c r="AV141" s="75">
        <v>38.634000000000007</v>
      </c>
      <c r="AW141" s="75">
        <v>38.69100000000001</v>
      </c>
      <c r="AX141" s="75">
        <v>38.748000000000012</v>
      </c>
      <c r="AY141" s="75">
        <v>38.806000000000004</v>
      </c>
      <c r="AZ141" s="75">
        <v>38.863000000000007</v>
      </c>
      <c r="BB141" s="74">
        <v>2158.5999999999899</v>
      </c>
      <c r="BC141" s="75">
        <v>9.6669999999999998</v>
      </c>
      <c r="BD141" s="75">
        <v>9.6850000000000023</v>
      </c>
      <c r="BE141" s="75">
        <v>9.703000000000003</v>
      </c>
      <c r="BF141" s="75">
        <v>9.7210000000000019</v>
      </c>
      <c r="BG141" s="75">
        <v>9.7390000000000025</v>
      </c>
      <c r="BH141" s="75">
        <v>9.756000000000002</v>
      </c>
      <c r="BI141" s="75">
        <v>9.7740000000000027</v>
      </c>
      <c r="BJ141" s="75">
        <v>9.7920000000000034</v>
      </c>
      <c r="BK141" s="75">
        <v>9.8100000000000023</v>
      </c>
      <c r="BL141" s="75">
        <v>9.8270000000000017</v>
      </c>
      <c r="BN141" s="74">
        <v>1356.5999999999899</v>
      </c>
      <c r="BO141" s="75">
        <v>8.18</v>
      </c>
      <c r="BP141" s="75">
        <v>8.1920000000000002</v>
      </c>
      <c r="BQ141" s="75">
        <v>8.2029999999999994</v>
      </c>
      <c r="BR141" s="75">
        <v>8.2140000000000004</v>
      </c>
      <c r="BS141" s="75">
        <v>8.2250000000000014</v>
      </c>
      <c r="BT141" s="75">
        <v>8.2360000000000007</v>
      </c>
      <c r="BU141" s="75">
        <v>8.2469999999999999</v>
      </c>
      <c r="BV141" s="75">
        <v>8.2580000000000009</v>
      </c>
      <c r="BW141" s="75">
        <v>8.27</v>
      </c>
      <c r="BX141" s="75">
        <v>8.2810000000000006</v>
      </c>
      <c r="CX141" s="85">
        <v>803.9</v>
      </c>
      <c r="CY141" s="86">
        <v>12.500999999999999</v>
      </c>
      <c r="CZ141" s="86">
        <v>12.522</v>
      </c>
      <c r="DA141" s="86">
        <v>12.542</v>
      </c>
      <c r="DB141" s="86">
        <v>12.563000000000001</v>
      </c>
      <c r="DC141" s="86">
        <v>12.583</v>
      </c>
      <c r="DD141" s="86">
        <v>12.603999999999999</v>
      </c>
      <c r="DE141" s="86">
        <v>12.625</v>
      </c>
      <c r="DF141" s="86">
        <v>12.645</v>
      </c>
      <c r="DG141" s="86">
        <v>12.666</v>
      </c>
      <c r="DH141" s="86">
        <v>12.686999999999999</v>
      </c>
      <c r="DJ141" s="81">
        <v>798.9</v>
      </c>
      <c r="DK141" s="87">
        <v>5.0590000000000002</v>
      </c>
      <c r="DL141" s="87">
        <v>5.07</v>
      </c>
      <c r="DM141" s="87">
        <v>5.0810000000000004</v>
      </c>
      <c r="DN141" s="87">
        <v>5.0919999999999996</v>
      </c>
      <c r="DO141" s="87">
        <v>5.1029999999999998</v>
      </c>
      <c r="DP141" s="87">
        <v>5.1139999999999999</v>
      </c>
      <c r="DQ141" s="87">
        <v>5.125</v>
      </c>
      <c r="DR141" s="87">
        <v>5.1360000000000001</v>
      </c>
      <c r="DS141" s="87">
        <v>5.1470000000000002</v>
      </c>
      <c r="DT141" s="87">
        <v>5.1580000000000004</v>
      </c>
      <c r="DV141" s="77">
        <v>1330.39</v>
      </c>
      <c r="DW141" s="77">
        <v>2.2509999999999999</v>
      </c>
      <c r="DY141" s="77">
        <v>1316.39</v>
      </c>
      <c r="DZ141" s="77">
        <v>2.0149999999999997</v>
      </c>
      <c r="EB141" s="77">
        <v>2171.39</v>
      </c>
      <c r="EC141" s="75">
        <v>0.434</v>
      </c>
      <c r="EE141" s="75">
        <v>2147.39</v>
      </c>
      <c r="EF141" s="88">
        <v>8.5999999999999993E-2</v>
      </c>
      <c r="EH141" s="77">
        <v>1345.39</v>
      </c>
      <c r="EI141" s="75">
        <v>0.46300000000000008</v>
      </c>
      <c r="EJ141" s="75"/>
      <c r="EK141" s="75">
        <v>2172.38</v>
      </c>
      <c r="EL141" s="75">
        <v>1.2824999999999973</v>
      </c>
      <c r="EM141" s="75"/>
      <c r="EN141" s="75">
        <v>2150.38</v>
      </c>
      <c r="EO141" s="322">
        <v>0.87427999999999817</v>
      </c>
      <c r="EP141" s="75"/>
      <c r="EQ141" s="75">
        <v>1320.38</v>
      </c>
      <c r="ER141" s="75">
        <v>3266.0799999999945</v>
      </c>
      <c r="ES141" s="75"/>
      <c r="ET141" s="75">
        <v>1346.38</v>
      </c>
      <c r="EU141" s="100">
        <v>1.0771399999999991</v>
      </c>
      <c r="EV141" s="75">
        <f t="shared" si="5"/>
        <v>1.0000000000218279E-2</v>
      </c>
      <c r="EW141" s="75">
        <v>1336.38</v>
      </c>
      <c r="EX141" s="100">
        <v>9.0688599999999742</v>
      </c>
      <c r="EZ141" s="75">
        <v>331.39</v>
      </c>
      <c r="FA141" s="75">
        <v>71.81</v>
      </c>
      <c r="FB141" s="75">
        <v>96.7</v>
      </c>
      <c r="FD141" s="75">
        <v>101.39</v>
      </c>
      <c r="FE141" s="75">
        <v>20502.5</v>
      </c>
      <c r="FF141" s="75">
        <v>27143.75</v>
      </c>
      <c r="FH141" s="77">
        <v>10.88</v>
      </c>
      <c r="FI141" s="77">
        <v>2.6496799999999965</v>
      </c>
      <c r="FJ141" s="77">
        <v>1.3507131999999976E-2</v>
      </c>
      <c r="FL141" s="92">
        <v>780.39</v>
      </c>
      <c r="FM141" s="75">
        <v>0</v>
      </c>
      <c r="FN141" s="75">
        <v>0</v>
      </c>
      <c r="FP141" s="75">
        <v>38.61</v>
      </c>
      <c r="FQ141" s="75">
        <v>171.64</v>
      </c>
      <c r="FR141" s="75">
        <v>3008</v>
      </c>
      <c r="FS141" s="75">
        <v>38.6</v>
      </c>
      <c r="FT141" s="75">
        <v>526.14</v>
      </c>
      <c r="FU141" s="75">
        <v>8974</v>
      </c>
      <c r="FW141" s="75">
        <v>791.39</v>
      </c>
      <c r="FX141" s="89">
        <v>0.22900000000000001</v>
      </c>
      <c r="FY141" s="89"/>
      <c r="FZ141" s="90">
        <v>786.39</v>
      </c>
      <c r="GA141" s="91">
        <v>2.1999999999999999E-2</v>
      </c>
      <c r="GB141" s="89"/>
      <c r="GC141" s="75">
        <v>8.3800000000000008</v>
      </c>
      <c r="GD141" s="75">
        <v>0.11</v>
      </c>
      <c r="GE141" s="75">
        <v>11.71</v>
      </c>
      <c r="GF141" s="89"/>
      <c r="GG141" s="89"/>
    </row>
    <row r="142" spans="1:189" x14ac:dyDescent="0.25">
      <c r="A142" s="132"/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R142" s="74">
        <v>1341.69999999999</v>
      </c>
      <c r="S142" s="75">
        <v>18.745999999999999</v>
      </c>
      <c r="T142" s="75">
        <v>18.768000000000008</v>
      </c>
      <c r="U142" s="75">
        <v>18.790000000000006</v>
      </c>
      <c r="V142" s="75">
        <v>18.811000000000007</v>
      </c>
      <c r="W142" s="75">
        <v>18.833000000000006</v>
      </c>
      <c r="X142" s="75">
        <v>18.855000000000008</v>
      </c>
      <c r="Y142" s="75">
        <v>18.877000000000006</v>
      </c>
      <c r="Z142" s="75">
        <v>18.899000000000008</v>
      </c>
      <c r="AA142" s="75">
        <v>18.921000000000006</v>
      </c>
      <c r="AB142" s="75">
        <v>18.943000000000008</v>
      </c>
      <c r="AD142" s="74">
        <v>1327.69999999999</v>
      </c>
      <c r="AE142" s="75">
        <v>11.989000000000001</v>
      </c>
      <c r="AF142" s="75">
        <v>12.003000000000002</v>
      </c>
      <c r="AG142" s="75">
        <v>12.017000000000001</v>
      </c>
      <c r="AH142" s="75">
        <v>12.030000000000003</v>
      </c>
      <c r="AI142" s="75">
        <v>12.044000000000002</v>
      </c>
      <c r="AJ142" s="75">
        <v>12.058000000000003</v>
      </c>
      <c r="AK142" s="75">
        <v>12.072000000000003</v>
      </c>
      <c r="AL142" s="75">
        <v>12.085000000000003</v>
      </c>
      <c r="AM142" s="75">
        <v>12.099000000000002</v>
      </c>
      <c r="AN142" s="75">
        <v>12.113000000000001</v>
      </c>
      <c r="AP142" s="74">
        <v>2182.6999999999898</v>
      </c>
      <c r="AQ142" s="75">
        <v>38.92</v>
      </c>
      <c r="AR142" s="75">
        <v>38.977000000000011</v>
      </c>
      <c r="AS142" s="75">
        <v>39.035000000000011</v>
      </c>
      <c r="AT142" s="75">
        <v>39.092000000000013</v>
      </c>
      <c r="AU142" s="75">
        <v>39.149000000000008</v>
      </c>
      <c r="AV142" s="75">
        <v>39.20600000000001</v>
      </c>
      <c r="AW142" s="75">
        <v>39.26400000000001</v>
      </c>
      <c r="AX142" s="75">
        <v>39.321000000000012</v>
      </c>
      <c r="AY142" s="75">
        <v>39.378000000000007</v>
      </c>
      <c r="AZ142" s="75">
        <v>39.435000000000009</v>
      </c>
      <c r="BB142" s="74">
        <v>2158.6999999999898</v>
      </c>
      <c r="BC142" s="75">
        <v>9.8450000000000006</v>
      </c>
      <c r="BD142" s="75">
        <v>9.8630000000000031</v>
      </c>
      <c r="BE142" s="75">
        <v>9.8810000000000038</v>
      </c>
      <c r="BF142" s="75">
        <v>9.8980000000000015</v>
      </c>
      <c r="BG142" s="75">
        <v>9.9160000000000021</v>
      </c>
      <c r="BH142" s="75">
        <v>9.9340000000000028</v>
      </c>
      <c r="BI142" s="75">
        <v>9.9520000000000035</v>
      </c>
      <c r="BJ142" s="75">
        <v>9.969000000000003</v>
      </c>
      <c r="BK142" s="75">
        <v>9.9870000000000019</v>
      </c>
      <c r="BL142" s="75">
        <v>10.005000000000003</v>
      </c>
      <c r="BN142" s="74">
        <v>1356.69999999999</v>
      </c>
      <c r="BO142" s="75">
        <v>8.2919999999999998</v>
      </c>
      <c r="BP142" s="75">
        <v>8.3030000000000008</v>
      </c>
      <c r="BQ142" s="75">
        <v>8.3140000000000001</v>
      </c>
      <c r="BR142" s="75">
        <v>8.3250000000000011</v>
      </c>
      <c r="BS142" s="75">
        <v>8.3360000000000021</v>
      </c>
      <c r="BT142" s="75">
        <v>8.3470000000000013</v>
      </c>
      <c r="BU142" s="75">
        <v>8.359</v>
      </c>
      <c r="BV142" s="75">
        <v>8.370000000000001</v>
      </c>
      <c r="BW142" s="75">
        <v>8.3810000000000002</v>
      </c>
      <c r="BX142" s="75">
        <v>8.3920000000000012</v>
      </c>
      <c r="CX142" s="85">
        <v>804</v>
      </c>
      <c r="CY142" s="86">
        <v>12.708</v>
      </c>
      <c r="CZ142" s="86">
        <v>12.728</v>
      </c>
      <c r="DA142" s="86">
        <v>12.749000000000001</v>
      </c>
      <c r="DB142" s="86">
        <v>12.77</v>
      </c>
      <c r="DC142" s="86">
        <v>12.791</v>
      </c>
      <c r="DD142" s="86">
        <v>12.811999999999999</v>
      </c>
      <c r="DE142" s="86">
        <v>12.833</v>
      </c>
      <c r="DF142" s="86">
        <v>12.853999999999999</v>
      </c>
      <c r="DG142" s="86">
        <v>12.875</v>
      </c>
      <c r="DH142" s="86">
        <v>12.895</v>
      </c>
      <c r="DJ142" s="81">
        <v>799</v>
      </c>
      <c r="DK142" s="87">
        <v>5.1689999999999996</v>
      </c>
      <c r="DL142" s="87">
        <v>5.18</v>
      </c>
      <c r="DM142" s="87">
        <v>5.1920000000000002</v>
      </c>
      <c r="DN142" s="87">
        <v>5.2030000000000003</v>
      </c>
      <c r="DO142" s="87">
        <v>5.2140000000000004</v>
      </c>
      <c r="DP142" s="87">
        <v>5.2249999999999996</v>
      </c>
      <c r="DQ142" s="87">
        <v>5.2359999999999998</v>
      </c>
      <c r="DR142" s="87">
        <v>5.2469999999999999</v>
      </c>
      <c r="DS142" s="87">
        <v>5.258</v>
      </c>
      <c r="DT142" s="87">
        <v>5.27</v>
      </c>
      <c r="DV142" s="77">
        <v>1330.4</v>
      </c>
      <c r="DW142" s="77">
        <v>2.2589999999999999</v>
      </c>
      <c r="DY142" s="77">
        <v>1316.4</v>
      </c>
      <c r="DZ142" s="77">
        <v>2.02</v>
      </c>
      <c r="EB142" s="77">
        <v>2171.4</v>
      </c>
      <c r="EC142" s="75">
        <v>0.44</v>
      </c>
      <c r="EE142" s="75">
        <v>2147.4</v>
      </c>
      <c r="EF142" s="88">
        <v>8.6999999999999994E-2</v>
      </c>
      <c r="EH142" s="77">
        <v>1345.4</v>
      </c>
      <c r="EI142" s="75">
        <v>0.46700000000000003</v>
      </c>
      <c r="EJ142" s="75"/>
      <c r="EK142" s="75">
        <v>2172.39</v>
      </c>
      <c r="EL142" s="75">
        <v>1.2902499999999972</v>
      </c>
      <c r="EM142" s="75"/>
      <c r="EN142" s="75">
        <v>2150.39</v>
      </c>
      <c r="EO142" s="322">
        <v>0.87733999999999812</v>
      </c>
      <c r="EP142" s="75"/>
      <c r="EQ142" s="75">
        <v>1320.39</v>
      </c>
      <c r="ER142" s="75">
        <v>3289.7399999999943</v>
      </c>
      <c r="ES142" s="75"/>
      <c r="ET142" s="75">
        <v>1346.39</v>
      </c>
      <c r="EU142" s="100">
        <v>1.0791699999999991</v>
      </c>
      <c r="EV142" s="75">
        <f t="shared" si="5"/>
        <v>9.9999999999909051E-3</v>
      </c>
      <c r="EW142" s="75">
        <v>1336.39</v>
      </c>
      <c r="EX142" s="100">
        <v>9.0833299999999735</v>
      </c>
      <c r="EZ142" s="75">
        <v>331.4</v>
      </c>
      <c r="FA142" s="75">
        <v>71.83</v>
      </c>
      <c r="FB142" s="75">
        <v>97.5</v>
      </c>
      <c r="FD142" s="75">
        <v>101.4</v>
      </c>
      <c r="FE142" s="75">
        <v>20650</v>
      </c>
      <c r="FF142" s="75">
        <v>27250</v>
      </c>
      <c r="FH142" s="77">
        <v>10.89</v>
      </c>
      <c r="FI142" s="77">
        <v>2.6865099999999962</v>
      </c>
      <c r="FJ142" s="77">
        <v>1.3724220999999976E-2</v>
      </c>
      <c r="FL142" s="92">
        <v>780.4</v>
      </c>
      <c r="FM142" s="75">
        <v>0</v>
      </c>
      <c r="FN142" s="75">
        <v>0</v>
      </c>
      <c r="FP142" s="75">
        <v>38.619999999999997</v>
      </c>
      <c r="FQ142" s="75">
        <v>171.94</v>
      </c>
      <c r="FR142" s="75">
        <v>3011</v>
      </c>
      <c r="FS142" s="75">
        <v>38.61</v>
      </c>
      <c r="FT142" s="75">
        <v>526.98</v>
      </c>
      <c r="FU142" s="75">
        <v>8985</v>
      </c>
      <c r="FW142" s="75">
        <v>791.4</v>
      </c>
      <c r="FX142" s="89">
        <v>0.23100000000000001</v>
      </c>
      <c r="FY142" s="89"/>
      <c r="FZ142" s="90">
        <v>786.4</v>
      </c>
      <c r="GA142" s="91">
        <v>2.3E-2</v>
      </c>
      <c r="GB142" s="89"/>
      <c r="GC142" s="75">
        <v>8.39</v>
      </c>
      <c r="GD142" s="75">
        <v>0.11</v>
      </c>
      <c r="GE142" s="75">
        <v>11.86</v>
      </c>
      <c r="GF142" s="89"/>
      <c r="GG142" s="89"/>
    </row>
    <row r="143" spans="1:189" x14ac:dyDescent="0.25">
      <c r="A143" s="132"/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R143" s="74">
        <v>1341.79999999999</v>
      </c>
      <c r="S143" s="75">
        <v>18.965</v>
      </c>
      <c r="T143" s="75">
        <v>18.987000000000009</v>
      </c>
      <c r="U143" s="75">
        <v>19.008000000000006</v>
      </c>
      <c r="V143" s="75">
        <v>19.030000000000008</v>
      </c>
      <c r="W143" s="75">
        <v>19.052000000000007</v>
      </c>
      <c r="X143" s="75">
        <v>19.074000000000009</v>
      </c>
      <c r="Y143" s="75">
        <v>19.096000000000007</v>
      </c>
      <c r="Z143" s="75">
        <v>19.118000000000009</v>
      </c>
      <c r="AA143" s="75">
        <v>19.140000000000008</v>
      </c>
      <c r="AB143" s="75">
        <v>19.16200000000001</v>
      </c>
      <c r="AD143" s="74">
        <v>1327.79999999999</v>
      </c>
      <c r="AE143" s="75">
        <v>12.127000000000001</v>
      </c>
      <c r="AF143" s="75">
        <v>12.140000000000002</v>
      </c>
      <c r="AG143" s="75">
        <v>12.154000000000002</v>
      </c>
      <c r="AH143" s="75">
        <v>12.168000000000003</v>
      </c>
      <c r="AI143" s="75">
        <v>12.181000000000003</v>
      </c>
      <c r="AJ143" s="75">
        <v>12.195000000000004</v>
      </c>
      <c r="AK143" s="75">
        <v>12.209000000000003</v>
      </c>
      <c r="AL143" s="75">
        <v>12.223000000000003</v>
      </c>
      <c r="AM143" s="75">
        <v>12.236000000000002</v>
      </c>
      <c r="AN143" s="75">
        <v>12.250000000000002</v>
      </c>
      <c r="AP143" s="74">
        <v>2182.7999999999902</v>
      </c>
      <c r="AQ143" s="75">
        <v>39.493000000000002</v>
      </c>
      <c r="AR143" s="75">
        <v>39.550000000000011</v>
      </c>
      <c r="AS143" s="75">
        <v>39.607000000000014</v>
      </c>
      <c r="AT143" s="75">
        <v>39.664000000000016</v>
      </c>
      <c r="AU143" s="75">
        <v>39.722000000000008</v>
      </c>
      <c r="AV143" s="75">
        <v>39.779000000000011</v>
      </c>
      <c r="AW143" s="75">
        <v>39.836000000000013</v>
      </c>
      <c r="AX143" s="75">
        <v>39.894000000000013</v>
      </c>
      <c r="AY143" s="75">
        <v>39.951000000000008</v>
      </c>
      <c r="AZ143" s="75">
        <v>40.00800000000001</v>
      </c>
      <c r="BB143" s="74">
        <v>2158.7999999999902</v>
      </c>
      <c r="BC143" s="75">
        <v>10.023</v>
      </c>
      <c r="BD143" s="75">
        <v>10.040000000000003</v>
      </c>
      <c r="BE143" s="75">
        <v>10.058000000000003</v>
      </c>
      <c r="BF143" s="75">
        <v>10.076000000000002</v>
      </c>
      <c r="BG143" s="75">
        <v>10.094000000000003</v>
      </c>
      <c r="BH143" s="75">
        <v>10.112000000000004</v>
      </c>
      <c r="BI143" s="75">
        <v>10.129000000000003</v>
      </c>
      <c r="BJ143" s="75">
        <v>10.147000000000004</v>
      </c>
      <c r="BK143" s="75">
        <v>10.165000000000003</v>
      </c>
      <c r="BL143" s="75">
        <v>10.183000000000003</v>
      </c>
      <c r="BN143" s="74">
        <v>1356.79999999999</v>
      </c>
      <c r="BO143" s="75">
        <v>8.4030000000000005</v>
      </c>
      <c r="BP143" s="75">
        <v>8.4140000000000015</v>
      </c>
      <c r="BQ143" s="75">
        <v>8.4250000000000007</v>
      </c>
      <c r="BR143" s="75">
        <v>8.4370000000000012</v>
      </c>
      <c r="BS143" s="75">
        <v>8.4480000000000022</v>
      </c>
      <c r="BT143" s="75">
        <v>8.4590000000000014</v>
      </c>
      <c r="BU143" s="75">
        <v>8.4700000000000006</v>
      </c>
      <c r="BV143" s="75">
        <v>8.4810000000000016</v>
      </c>
      <c r="BW143" s="75">
        <v>8.4920000000000009</v>
      </c>
      <c r="BX143" s="75">
        <v>8.5030000000000019</v>
      </c>
      <c r="CX143" s="85">
        <v>804.1</v>
      </c>
      <c r="CY143" s="86">
        <v>12.916</v>
      </c>
      <c r="CZ143" s="86">
        <v>12.936999999999999</v>
      </c>
      <c r="DA143" s="86">
        <v>12.959</v>
      </c>
      <c r="DB143" s="86">
        <v>12.98</v>
      </c>
      <c r="DC143" s="86">
        <v>13.000999999999999</v>
      </c>
      <c r="DD143" s="86">
        <v>13.022</v>
      </c>
      <c r="DE143" s="86">
        <v>13.042999999999999</v>
      </c>
      <c r="DF143" s="86">
        <v>13.064</v>
      </c>
      <c r="DG143" s="86">
        <v>13.085000000000001</v>
      </c>
      <c r="DH143" s="86">
        <v>13.106</v>
      </c>
      <c r="DJ143" s="81">
        <v>799.1</v>
      </c>
      <c r="DK143" s="87">
        <v>5.2809999999999997</v>
      </c>
      <c r="DL143" s="87">
        <v>5.2919999999999998</v>
      </c>
      <c r="DM143" s="87">
        <v>5.3029999999999999</v>
      </c>
      <c r="DN143" s="87">
        <v>5.3150000000000004</v>
      </c>
      <c r="DO143" s="87">
        <v>5.3259999999999996</v>
      </c>
      <c r="DP143" s="87">
        <v>5.3369999999999997</v>
      </c>
      <c r="DQ143" s="87">
        <v>5.3490000000000002</v>
      </c>
      <c r="DR143" s="87">
        <v>5.36</v>
      </c>
      <c r="DS143" s="87">
        <v>5.3710000000000004</v>
      </c>
      <c r="DT143" s="87">
        <v>5.383</v>
      </c>
      <c r="DV143" s="77">
        <v>1330.41</v>
      </c>
      <c r="DW143" s="77">
        <v>2.2669999999999999</v>
      </c>
      <c r="DY143" s="77">
        <v>1316.41</v>
      </c>
      <c r="DZ143" s="77">
        <v>2.0249999999999999</v>
      </c>
      <c r="EB143" s="77">
        <v>2171.41</v>
      </c>
      <c r="EC143" s="75">
        <v>0.44600000000000001</v>
      </c>
      <c r="EE143" s="75">
        <v>2147.41</v>
      </c>
      <c r="EF143" s="88">
        <v>8.7999999999999995E-2</v>
      </c>
      <c r="EH143" s="77">
        <v>1345.41</v>
      </c>
      <c r="EI143" s="75">
        <v>0.47000000000000008</v>
      </c>
      <c r="EJ143" s="75"/>
      <c r="EK143" s="75">
        <v>2172.4</v>
      </c>
      <c r="EL143" s="75">
        <v>1.2979999999999972</v>
      </c>
      <c r="EM143" s="75"/>
      <c r="EN143" s="75">
        <v>2150.4</v>
      </c>
      <c r="EO143" s="322">
        <v>0.88039999999999807</v>
      </c>
      <c r="EP143" s="75"/>
      <c r="EQ143" s="75">
        <v>1320.4</v>
      </c>
      <c r="ER143" s="75">
        <v>3313.3999999999942</v>
      </c>
      <c r="ES143" s="75"/>
      <c r="ET143" s="75">
        <v>1346.4</v>
      </c>
      <c r="EU143" s="100">
        <v>1.0811999999999991</v>
      </c>
      <c r="EV143" s="75">
        <f t="shared" si="5"/>
        <v>9.9999999999909051E-3</v>
      </c>
      <c r="EW143" s="75">
        <v>1336.4</v>
      </c>
      <c r="EX143" s="100">
        <v>9.0977999999999728</v>
      </c>
      <c r="EZ143" s="75">
        <v>331.41</v>
      </c>
      <c r="FA143" s="75">
        <v>71.849999999999994</v>
      </c>
      <c r="FB143" s="75">
        <v>98.2</v>
      </c>
      <c r="FD143" s="75">
        <v>101.41</v>
      </c>
      <c r="FE143" s="75">
        <v>20797.5</v>
      </c>
      <c r="FF143" s="75">
        <v>27356.25</v>
      </c>
      <c r="FH143" s="77">
        <v>10.9</v>
      </c>
      <c r="FI143" s="77">
        <v>2.723339999999995</v>
      </c>
      <c r="FJ143" s="77">
        <v>1.3941309999999969E-2</v>
      </c>
      <c r="FL143" s="92">
        <v>780.41</v>
      </c>
      <c r="FM143" s="75">
        <v>0</v>
      </c>
      <c r="FN143" s="75">
        <v>0</v>
      </c>
      <c r="FP143" s="75">
        <v>38.630000000000003</v>
      </c>
      <c r="FQ143" s="75">
        <v>172.24</v>
      </c>
      <c r="FR143" s="75">
        <v>3015</v>
      </c>
      <c r="FS143" s="75">
        <v>38.619999999999997</v>
      </c>
      <c r="FT143" s="75">
        <v>527.83000000000004</v>
      </c>
      <c r="FU143" s="75">
        <v>8996</v>
      </c>
      <c r="FW143" s="75">
        <v>791.41</v>
      </c>
      <c r="FX143" s="89">
        <v>0.23400000000000001</v>
      </c>
      <c r="FY143" s="89"/>
      <c r="FZ143" s="90">
        <v>786.41</v>
      </c>
      <c r="GA143" s="91">
        <v>2.3E-2</v>
      </c>
      <c r="GB143" s="89"/>
      <c r="GC143" s="75">
        <v>8.4</v>
      </c>
      <c r="GD143" s="75">
        <v>0.11</v>
      </c>
      <c r="GE143" s="75">
        <v>12.02</v>
      </c>
      <c r="GF143" s="89"/>
      <c r="GG143" s="89"/>
    </row>
    <row r="144" spans="1:189" x14ac:dyDescent="0.25">
      <c r="A144" s="132"/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R144" s="74">
        <v>1341.8999999999901</v>
      </c>
      <c r="S144" s="75">
        <v>19.183</v>
      </c>
      <c r="T144" s="75">
        <v>19.205000000000009</v>
      </c>
      <c r="U144" s="75">
        <v>19.227000000000007</v>
      </c>
      <c r="V144" s="75">
        <v>19.249000000000009</v>
      </c>
      <c r="W144" s="75">
        <v>19.271000000000008</v>
      </c>
      <c r="X144" s="75">
        <v>19.29300000000001</v>
      </c>
      <c r="Y144" s="75">
        <v>19.315000000000008</v>
      </c>
      <c r="Z144" s="75">
        <v>19.33700000000001</v>
      </c>
      <c r="AA144" s="75">
        <v>19.359000000000009</v>
      </c>
      <c r="AB144" s="75">
        <v>19.38000000000001</v>
      </c>
      <c r="AD144" s="74">
        <v>1327.8999999999901</v>
      </c>
      <c r="AE144" s="75">
        <v>12.263999999999999</v>
      </c>
      <c r="AF144" s="75">
        <v>12.278000000000002</v>
      </c>
      <c r="AG144" s="75">
        <v>12.291000000000002</v>
      </c>
      <c r="AH144" s="75">
        <v>12.305000000000003</v>
      </c>
      <c r="AI144" s="75">
        <v>12.319000000000003</v>
      </c>
      <c r="AJ144" s="75">
        <v>12.332000000000004</v>
      </c>
      <c r="AK144" s="75">
        <v>12.346000000000004</v>
      </c>
      <c r="AL144" s="75">
        <v>12.360000000000003</v>
      </c>
      <c r="AM144" s="75">
        <v>12.374000000000002</v>
      </c>
      <c r="AN144" s="75">
        <v>12.387000000000002</v>
      </c>
      <c r="AP144" s="74">
        <v>2182.8999999999901</v>
      </c>
      <c r="AQ144" s="75">
        <v>40.064999999999998</v>
      </c>
      <c r="AR144" s="75">
        <v>40.123000000000012</v>
      </c>
      <c r="AS144" s="75">
        <v>40.180000000000014</v>
      </c>
      <c r="AT144" s="75">
        <v>40.237000000000016</v>
      </c>
      <c r="AU144" s="75">
        <v>40.294000000000011</v>
      </c>
      <c r="AV144" s="75">
        <v>40.352000000000011</v>
      </c>
      <c r="AW144" s="75">
        <v>40.409000000000013</v>
      </c>
      <c r="AX144" s="75">
        <v>40.466000000000015</v>
      </c>
      <c r="AY144" s="75">
        <v>40.52300000000001</v>
      </c>
      <c r="AZ144" s="75">
        <v>40.58100000000001</v>
      </c>
      <c r="BB144" s="74">
        <v>2158.8999999999901</v>
      </c>
      <c r="BC144" s="75">
        <v>10.199999999999999</v>
      </c>
      <c r="BD144" s="75">
        <v>10.218000000000004</v>
      </c>
      <c r="BE144" s="75">
        <v>10.236000000000004</v>
      </c>
      <c r="BF144" s="75">
        <v>10.254000000000003</v>
      </c>
      <c r="BG144" s="75">
        <v>10.271000000000003</v>
      </c>
      <c r="BH144" s="75">
        <v>10.289000000000003</v>
      </c>
      <c r="BI144" s="75">
        <v>10.307000000000004</v>
      </c>
      <c r="BJ144" s="75">
        <v>10.325000000000005</v>
      </c>
      <c r="BK144" s="75">
        <v>10.342000000000002</v>
      </c>
      <c r="BL144" s="75">
        <v>10.360000000000003</v>
      </c>
      <c r="BN144" s="74">
        <v>1356.8999999999901</v>
      </c>
      <c r="BO144" s="75">
        <v>8.5150000000000006</v>
      </c>
      <c r="BP144" s="75">
        <v>8.5260000000000016</v>
      </c>
      <c r="BQ144" s="75">
        <v>8.5370000000000008</v>
      </c>
      <c r="BR144" s="75">
        <v>8.5480000000000018</v>
      </c>
      <c r="BS144" s="75">
        <v>8.5590000000000028</v>
      </c>
      <c r="BT144" s="75">
        <v>8.5700000000000021</v>
      </c>
      <c r="BU144" s="75">
        <v>8.5810000000000013</v>
      </c>
      <c r="BV144" s="75">
        <v>8.5930000000000017</v>
      </c>
      <c r="BW144" s="75">
        <v>8.604000000000001</v>
      </c>
      <c r="BX144" s="75">
        <v>8.615000000000002</v>
      </c>
      <c r="CX144" s="85">
        <v>804.2</v>
      </c>
      <c r="CY144" s="86">
        <v>13.128</v>
      </c>
      <c r="CZ144" s="86">
        <v>13.148999999999999</v>
      </c>
      <c r="DA144" s="86">
        <v>13.17</v>
      </c>
      <c r="DB144" s="86">
        <v>13.191000000000001</v>
      </c>
      <c r="DC144" s="86">
        <v>13.212999999999999</v>
      </c>
      <c r="DD144" s="86">
        <v>13.234</v>
      </c>
      <c r="DE144" s="86">
        <v>13.255000000000001</v>
      </c>
      <c r="DF144" s="86">
        <v>13.276999999999999</v>
      </c>
      <c r="DG144" s="86">
        <v>13.298</v>
      </c>
      <c r="DH144" s="86">
        <v>13.319000000000001</v>
      </c>
      <c r="DJ144" s="81">
        <v>799.2</v>
      </c>
      <c r="DK144" s="87">
        <v>5.3940000000000001</v>
      </c>
      <c r="DL144" s="87">
        <v>5.4059999999999997</v>
      </c>
      <c r="DM144" s="87">
        <v>5.4169999999999998</v>
      </c>
      <c r="DN144" s="87">
        <v>5.4279999999999999</v>
      </c>
      <c r="DO144" s="87">
        <v>5.44</v>
      </c>
      <c r="DP144" s="87">
        <v>5.4509999999999996</v>
      </c>
      <c r="DQ144" s="87">
        <v>5.4630000000000001</v>
      </c>
      <c r="DR144" s="87">
        <v>5.4740000000000002</v>
      </c>
      <c r="DS144" s="87">
        <v>5.4859999999999998</v>
      </c>
      <c r="DT144" s="87">
        <v>5.4969999999999999</v>
      </c>
      <c r="DV144" s="77">
        <v>1330.42</v>
      </c>
      <c r="DW144" s="77">
        <v>2.2749999999999999</v>
      </c>
      <c r="DY144" s="77">
        <v>1316.42</v>
      </c>
      <c r="DZ144" s="77">
        <v>2.0299999999999998</v>
      </c>
      <c r="EB144" s="77">
        <v>2171.42</v>
      </c>
      <c r="EC144" s="75">
        <v>0.45100000000000001</v>
      </c>
      <c r="EE144" s="75">
        <v>2147.42</v>
      </c>
      <c r="EF144" s="88">
        <v>8.8999999999999982E-2</v>
      </c>
      <c r="EH144" s="77">
        <v>1345.42</v>
      </c>
      <c r="EI144" s="75">
        <v>0.47300000000000009</v>
      </c>
      <c r="EJ144" s="75"/>
      <c r="EK144" s="75">
        <v>2172.41</v>
      </c>
      <c r="EL144" s="75">
        <v>1.3057499999999971</v>
      </c>
      <c r="EM144" s="75"/>
      <c r="EN144" s="75">
        <v>2150.41</v>
      </c>
      <c r="EO144" s="322">
        <v>0.88345999999999802</v>
      </c>
      <c r="EP144" s="75"/>
      <c r="EQ144" s="75">
        <v>1320.41</v>
      </c>
      <c r="ER144" s="75">
        <v>3337.059999999994</v>
      </c>
      <c r="ES144" s="75"/>
      <c r="ET144" s="75">
        <v>1346.41</v>
      </c>
      <c r="EU144" s="100">
        <v>1.083229999999999</v>
      </c>
      <c r="EV144" s="75">
        <f t="shared" si="5"/>
        <v>9.9999999999909051E-3</v>
      </c>
      <c r="EW144" s="75">
        <v>1336.41</v>
      </c>
      <c r="EX144" s="100">
        <v>9.1122699999999721</v>
      </c>
      <c r="EZ144" s="75">
        <v>331.42</v>
      </c>
      <c r="FA144" s="75">
        <v>71.86999999999999</v>
      </c>
      <c r="FB144" s="75">
        <v>98.899999999999991</v>
      </c>
      <c r="FD144" s="75">
        <v>101.42</v>
      </c>
      <c r="FE144" s="75">
        <v>20945</v>
      </c>
      <c r="FF144" s="75">
        <v>27462.5</v>
      </c>
      <c r="FH144" s="77">
        <v>10.91</v>
      </c>
      <c r="FI144" s="77">
        <v>2.7601699999999951</v>
      </c>
      <c r="FJ144" s="77">
        <v>1.4158398999999969E-2</v>
      </c>
      <c r="FL144" s="92">
        <v>780.42</v>
      </c>
      <c r="FM144" s="75">
        <v>0</v>
      </c>
      <c r="FN144" s="75">
        <v>0</v>
      </c>
      <c r="FP144" s="75">
        <v>38.64</v>
      </c>
      <c r="FQ144" s="75">
        <v>172.54</v>
      </c>
      <c r="FR144" s="75">
        <v>3019</v>
      </c>
      <c r="FS144" s="75">
        <v>38.630000000000003</v>
      </c>
      <c r="FT144" s="75">
        <v>528.67999999999995</v>
      </c>
      <c r="FU144" s="75">
        <v>9007</v>
      </c>
      <c r="FW144" s="75">
        <v>791.42</v>
      </c>
      <c r="FX144" s="89">
        <v>0.23599999999999999</v>
      </c>
      <c r="FY144" s="89"/>
      <c r="FZ144" s="90">
        <v>786.42</v>
      </c>
      <c r="GA144" s="91">
        <v>2.3E-2</v>
      </c>
      <c r="GB144" s="89"/>
      <c r="GC144" s="75">
        <v>8.41</v>
      </c>
      <c r="GD144" s="75">
        <v>0.12</v>
      </c>
      <c r="GE144" s="75">
        <v>12.18</v>
      </c>
      <c r="GF144" s="89"/>
      <c r="GG144" s="89"/>
    </row>
    <row r="145" spans="1:189" x14ac:dyDescent="0.25">
      <c r="A145" s="13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CX145" s="85">
        <v>804.3</v>
      </c>
      <c r="CY145" s="86">
        <v>13.340999999999999</v>
      </c>
      <c r="CZ145" s="86">
        <v>13.362</v>
      </c>
      <c r="DA145" s="86">
        <v>13.384</v>
      </c>
      <c r="DB145" s="86">
        <v>13.404999999999999</v>
      </c>
      <c r="DC145" s="86">
        <v>13.427</v>
      </c>
      <c r="DD145" s="86">
        <v>13.448</v>
      </c>
      <c r="DE145" s="86">
        <v>13.47</v>
      </c>
      <c r="DF145" s="86">
        <v>13.492000000000001</v>
      </c>
      <c r="DG145" s="86">
        <v>13.513</v>
      </c>
      <c r="DH145" s="86">
        <v>13.535</v>
      </c>
      <c r="DJ145" s="81">
        <v>799.3</v>
      </c>
      <c r="DK145" s="87">
        <v>5.5090000000000003</v>
      </c>
      <c r="DL145" s="87">
        <v>5.52</v>
      </c>
      <c r="DM145" s="87">
        <v>5.532</v>
      </c>
      <c r="DN145" s="87">
        <v>5.5439999999999996</v>
      </c>
      <c r="DO145" s="87">
        <v>5.5549999999999997</v>
      </c>
      <c r="DP145" s="87">
        <v>5.5670000000000002</v>
      </c>
      <c r="DQ145" s="87">
        <v>5.5789999999999997</v>
      </c>
      <c r="DR145" s="87">
        <v>5.59</v>
      </c>
      <c r="DS145" s="87">
        <v>5.6020000000000003</v>
      </c>
      <c r="DT145" s="87">
        <v>5.6139999999999999</v>
      </c>
      <c r="DV145" s="77">
        <v>1330.43</v>
      </c>
      <c r="DW145" s="77">
        <v>2.2829999999999999</v>
      </c>
      <c r="DY145" s="77">
        <v>1316.43</v>
      </c>
      <c r="DZ145" s="77">
        <v>2.0350000000000001</v>
      </c>
      <c r="EB145" s="77">
        <v>2171.4299999999998</v>
      </c>
      <c r="EC145" s="75">
        <v>0.45700000000000002</v>
      </c>
      <c r="EE145" s="75">
        <v>2147.4299999999998</v>
      </c>
      <c r="EF145" s="88">
        <v>8.9999999999999983E-2</v>
      </c>
      <c r="EH145" s="77">
        <v>1345.43</v>
      </c>
      <c r="EI145" s="75">
        <v>0.47600000000000009</v>
      </c>
      <c r="EJ145" s="75"/>
      <c r="EK145" s="75">
        <v>2172.42</v>
      </c>
      <c r="EL145" s="75">
        <v>1.313499999999997</v>
      </c>
      <c r="EM145" s="75"/>
      <c r="EN145" s="75">
        <v>2150.42</v>
      </c>
      <c r="EO145" s="322">
        <v>0.88651999999999798</v>
      </c>
      <c r="EP145" s="75"/>
      <c r="EQ145" s="75">
        <v>1320.42</v>
      </c>
      <c r="ER145" s="75">
        <v>3360.7199999999939</v>
      </c>
      <c r="ES145" s="75"/>
      <c r="ET145" s="75">
        <v>1346.42</v>
      </c>
      <c r="EU145" s="100">
        <v>1.085259999999999</v>
      </c>
      <c r="EV145" s="75">
        <f t="shared" si="5"/>
        <v>9.9999999999909051E-3</v>
      </c>
      <c r="EW145" s="75">
        <v>1336.42</v>
      </c>
      <c r="EX145" s="100">
        <v>9.1267399999999714</v>
      </c>
      <c r="EZ145" s="75">
        <v>331.43</v>
      </c>
      <c r="FA145" s="75">
        <v>71.89</v>
      </c>
      <c r="FB145" s="75">
        <v>99.7</v>
      </c>
      <c r="FD145" s="75">
        <v>101.43</v>
      </c>
      <c r="FE145" s="75">
        <v>21092.5</v>
      </c>
      <c r="FF145" s="75">
        <v>27568.75</v>
      </c>
      <c r="FH145" s="77">
        <v>10.92</v>
      </c>
      <c r="FI145" s="77">
        <v>2.7969999999999948</v>
      </c>
      <c r="FJ145" s="77">
        <v>1.4375487999999969E-2</v>
      </c>
      <c r="FL145" s="92">
        <v>780.43</v>
      </c>
      <c r="FM145" s="75">
        <v>0</v>
      </c>
      <c r="FN145" s="75">
        <v>0</v>
      </c>
      <c r="FP145" s="75">
        <v>38.65</v>
      </c>
      <c r="FQ145" s="75">
        <v>172.84</v>
      </c>
      <c r="FR145" s="75">
        <v>3023</v>
      </c>
      <c r="FS145" s="75">
        <v>38.64</v>
      </c>
      <c r="FT145" s="75">
        <v>529.54</v>
      </c>
      <c r="FU145" s="75">
        <v>9018</v>
      </c>
      <c r="FW145" s="75">
        <v>791.43</v>
      </c>
      <c r="FX145" s="89">
        <v>0.23799999999999999</v>
      </c>
      <c r="FY145" s="89"/>
      <c r="FZ145" s="90">
        <v>786.43</v>
      </c>
      <c r="GA145" s="91">
        <v>2.4E-2</v>
      </c>
      <c r="GB145" s="89"/>
      <c r="GC145" s="75">
        <v>8.42</v>
      </c>
      <c r="GD145" s="75">
        <v>0.12</v>
      </c>
      <c r="GE145" s="75">
        <v>12.33</v>
      </c>
      <c r="GF145" s="89"/>
      <c r="GG145" s="89"/>
    </row>
    <row r="146" spans="1:189" x14ac:dyDescent="0.25">
      <c r="A146" s="13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R146" s="74">
        <v>1341.99999999999</v>
      </c>
      <c r="S146" s="75">
        <v>19.402000000000001</v>
      </c>
      <c r="T146" s="75">
        <v>19.425999999999998</v>
      </c>
      <c r="U146" s="75">
        <v>19.449000000000002</v>
      </c>
      <c r="V146" s="75">
        <v>19.472000000000001</v>
      </c>
      <c r="W146" s="75">
        <v>19.495999999999999</v>
      </c>
      <c r="X146" s="75">
        <v>19.518999999999998</v>
      </c>
      <c r="Y146" s="75">
        <v>19.542000000000002</v>
      </c>
      <c r="Z146" s="75">
        <v>19.565999999999999</v>
      </c>
      <c r="AA146" s="75">
        <v>19.588999999999999</v>
      </c>
      <c r="AB146" s="75">
        <v>19.611999999999998</v>
      </c>
      <c r="AD146" s="74">
        <v>1327.99999999999</v>
      </c>
      <c r="AE146" s="75">
        <v>12.401</v>
      </c>
      <c r="AF146" s="75">
        <v>12.414999999999999</v>
      </c>
      <c r="AG146" s="75">
        <v>12.43</v>
      </c>
      <c r="AH146" s="75">
        <v>12.444000000000001</v>
      </c>
      <c r="AI146" s="75">
        <v>12.458</v>
      </c>
      <c r="AJ146" s="75">
        <v>12.473000000000001</v>
      </c>
      <c r="AK146" s="75">
        <v>12.487</v>
      </c>
      <c r="AL146" s="75">
        <v>12.502000000000001</v>
      </c>
      <c r="AM146" s="75">
        <v>12.516</v>
      </c>
      <c r="AN146" s="75">
        <v>12.53</v>
      </c>
      <c r="AP146" s="74">
        <v>2182.99999999999</v>
      </c>
      <c r="AQ146" s="75">
        <v>40.637999999999998</v>
      </c>
      <c r="AR146" s="75">
        <v>40.695</v>
      </c>
      <c r="AS146" s="75">
        <v>40.752000000000002</v>
      </c>
      <c r="AT146" s="75">
        <v>40.81</v>
      </c>
      <c r="AU146" s="75">
        <v>40.866999999999997</v>
      </c>
      <c r="AV146" s="75">
        <v>40.923999999999999</v>
      </c>
      <c r="AW146" s="75">
        <v>40.981000000000002</v>
      </c>
      <c r="AX146" s="75">
        <v>21.039000000000001</v>
      </c>
      <c r="AY146" s="75">
        <v>21.096</v>
      </c>
      <c r="AZ146" s="75">
        <v>41.152999999999999</v>
      </c>
      <c r="BB146" s="74">
        <v>2158.99999999999</v>
      </c>
      <c r="BC146" s="75">
        <v>10.378</v>
      </c>
      <c r="BD146" s="75">
        <v>10.397</v>
      </c>
      <c r="BE146" s="75">
        <v>10.417</v>
      </c>
      <c r="BF146" s="75">
        <v>10.436</v>
      </c>
      <c r="BG146" s="75">
        <v>10.455</v>
      </c>
      <c r="BH146" s="75">
        <v>10.475</v>
      </c>
      <c r="BI146" s="75">
        <v>10.494</v>
      </c>
      <c r="BJ146" s="75">
        <v>10.513</v>
      </c>
      <c r="BK146" s="75">
        <v>10.532999999999999</v>
      </c>
      <c r="BL146" s="75">
        <v>10.552</v>
      </c>
      <c r="BN146" s="74">
        <v>1356.99999999999</v>
      </c>
      <c r="BO146" s="75">
        <v>8.6259999999999994</v>
      </c>
      <c r="BP146" s="75">
        <v>8.6379999999999999</v>
      </c>
      <c r="BQ146" s="75">
        <v>8.65</v>
      </c>
      <c r="BR146" s="75">
        <v>8.6620000000000008</v>
      </c>
      <c r="BS146" s="75">
        <v>8.6739999999999995</v>
      </c>
      <c r="BT146" s="75">
        <v>8.6859999999999999</v>
      </c>
      <c r="BU146" s="75">
        <v>8.6980000000000004</v>
      </c>
      <c r="BV146" s="75">
        <v>8.7100000000000009</v>
      </c>
      <c r="BW146" s="75">
        <v>8.7219999999999995</v>
      </c>
      <c r="BX146" s="75">
        <v>8.734</v>
      </c>
      <c r="CX146" s="85">
        <v>804.4</v>
      </c>
      <c r="CY146" s="86">
        <v>13.555999999999999</v>
      </c>
      <c r="CZ146" s="86">
        <v>13.577999999999999</v>
      </c>
      <c r="DA146" s="86">
        <v>13.6</v>
      </c>
      <c r="DB146" s="86">
        <v>13.622</v>
      </c>
      <c r="DC146" s="86">
        <v>13.643000000000001</v>
      </c>
      <c r="DD146" s="86">
        <v>13.664999999999999</v>
      </c>
      <c r="DE146" s="86">
        <v>13.686999999999999</v>
      </c>
      <c r="DF146" s="86">
        <v>13.709</v>
      </c>
      <c r="DG146" s="86">
        <v>13.731</v>
      </c>
      <c r="DH146" s="86">
        <v>13.752000000000001</v>
      </c>
      <c r="DJ146" s="81">
        <v>799.4</v>
      </c>
      <c r="DK146" s="87">
        <v>5.625</v>
      </c>
      <c r="DL146" s="87">
        <v>5.6369999999999996</v>
      </c>
      <c r="DM146" s="87">
        <v>5.649</v>
      </c>
      <c r="DN146" s="87">
        <v>5.66</v>
      </c>
      <c r="DO146" s="87">
        <v>5.6719999999999997</v>
      </c>
      <c r="DP146" s="87">
        <v>5.6840000000000002</v>
      </c>
      <c r="DQ146" s="87">
        <v>5.6959999999999997</v>
      </c>
      <c r="DR146" s="87">
        <v>5.7080000000000002</v>
      </c>
      <c r="DS146" s="87">
        <v>5.7190000000000003</v>
      </c>
      <c r="DT146" s="87">
        <v>5.7309999999999999</v>
      </c>
      <c r="DV146" s="77">
        <v>1330.44</v>
      </c>
      <c r="DW146" s="77">
        <v>2.2909999999999999</v>
      </c>
      <c r="DY146" s="77">
        <v>1316.44</v>
      </c>
      <c r="DZ146" s="77">
        <v>2.04</v>
      </c>
      <c r="EB146" s="77">
        <v>2171.44</v>
      </c>
      <c r="EC146" s="75">
        <v>0.46300000000000002</v>
      </c>
      <c r="EE146" s="75">
        <v>2147.44</v>
      </c>
      <c r="EF146" s="88">
        <v>9.0999999999999984E-2</v>
      </c>
      <c r="EH146" s="77">
        <v>1345.44</v>
      </c>
      <c r="EI146" s="75">
        <v>0.48000000000000009</v>
      </c>
      <c r="EJ146" s="75"/>
      <c r="EK146" s="75">
        <v>2172.4299999999998</v>
      </c>
      <c r="EL146" s="75">
        <v>1.3212499999999969</v>
      </c>
      <c r="EM146" s="75"/>
      <c r="EN146" s="75">
        <v>2150.4299999999998</v>
      </c>
      <c r="EO146" s="322">
        <v>0.88957999999999793</v>
      </c>
      <c r="EP146" s="75"/>
      <c r="EQ146" s="75">
        <v>1320.43</v>
      </c>
      <c r="ER146" s="75">
        <v>3384.3799999999937</v>
      </c>
      <c r="ES146" s="75"/>
      <c r="ET146" s="75">
        <v>1346.43</v>
      </c>
      <c r="EU146" s="100">
        <v>1.087289999999999</v>
      </c>
      <c r="EV146" s="75">
        <f t="shared" si="5"/>
        <v>9.9999999999909051E-3</v>
      </c>
      <c r="EW146" s="75">
        <v>1336.43</v>
      </c>
      <c r="EX146" s="100">
        <v>9.1412099999999707</v>
      </c>
      <c r="EZ146" s="75">
        <v>331.44</v>
      </c>
      <c r="FA146" s="75">
        <v>71.899999999999991</v>
      </c>
      <c r="FB146" s="75">
        <v>100.4</v>
      </c>
      <c r="FD146" s="75">
        <v>101.44</v>
      </c>
      <c r="FE146" s="75">
        <v>21240</v>
      </c>
      <c r="FF146" s="75">
        <v>27675</v>
      </c>
      <c r="FH146" s="77">
        <v>10.93</v>
      </c>
      <c r="FI146" s="77">
        <v>2.833829999999995</v>
      </c>
      <c r="FJ146" s="77">
        <v>1.4592576999999969E-2</v>
      </c>
      <c r="FL146" s="92">
        <v>780.44</v>
      </c>
      <c r="FM146" s="75">
        <v>0</v>
      </c>
      <c r="FN146" s="75">
        <v>0</v>
      </c>
      <c r="FP146" s="75">
        <v>38.659999999999997</v>
      </c>
      <c r="FQ146" s="75">
        <v>173.05</v>
      </c>
      <c r="FR146" s="75">
        <v>3026</v>
      </c>
      <c r="FS146" s="75">
        <v>38.65</v>
      </c>
      <c r="FT146" s="75">
        <v>530.39</v>
      </c>
      <c r="FU146" s="75">
        <v>9029</v>
      </c>
      <c r="FW146" s="75">
        <v>791.44</v>
      </c>
      <c r="FX146" s="89">
        <v>0.24</v>
      </c>
      <c r="FY146" s="89"/>
      <c r="FZ146" s="90">
        <v>786.44</v>
      </c>
      <c r="GA146" s="91">
        <v>2.4E-2</v>
      </c>
      <c r="GB146" s="89"/>
      <c r="GC146" s="75">
        <v>8.43</v>
      </c>
      <c r="GD146" s="75">
        <v>0.12</v>
      </c>
      <c r="GE146" s="75">
        <v>12.49</v>
      </c>
      <c r="GF146" s="89"/>
      <c r="GG146" s="89"/>
    </row>
    <row r="147" spans="1:189" x14ac:dyDescent="0.25">
      <c r="A147" s="132"/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R147" s="74">
        <v>1342.0999999999899</v>
      </c>
      <c r="S147" s="75">
        <v>19.635999999999999</v>
      </c>
      <c r="T147" s="75">
        <v>19.658999999999999</v>
      </c>
      <c r="U147" s="75">
        <v>19.682000000000002</v>
      </c>
      <c r="V147" s="75">
        <v>19.706000000000003</v>
      </c>
      <c r="W147" s="75">
        <v>19.728999999999999</v>
      </c>
      <c r="X147" s="75">
        <v>19.751999999999999</v>
      </c>
      <c r="Y147" s="75">
        <v>19.776000000000003</v>
      </c>
      <c r="Z147" s="75">
        <v>19.798999999999999</v>
      </c>
      <c r="AA147" s="75">
        <v>19.821999999999999</v>
      </c>
      <c r="AB147" s="75">
        <v>19.846</v>
      </c>
      <c r="AD147" s="74">
        <v>1328.0999999999899</v>
      </c>
      <c r="AE147" s="75">
        <v>12.545</v>
      </c>
      <c r="AF147" s="75">
        <v>12.558999999999999</v>
      </c>
      <c r="AG147" s="75">
        <v>12.573</v>
      </c>
      <c r="AH147" s="75">
        <v>12.588000000000001</v>
      </c>
      <c r="AI147" s="75">
        <v>12.602</v>
      </c>
      <c r="AJ147" s="75">
        <v>12.617000000000001</v>
      </c>
      <c r="AK147" s="75">
        <v>12.631</v>
      </c>
      <c r="AL147" s="75">
        <v>12.645000000000001</v>
      </c>
      <c r="AM147" s="75">
        <v>12.66</v>
      </c>
      <c r="AN147" s="75">
        <v>12.673999999999999</v>
      </c>
      <c r="AP147" s="74">
        <v>2183.0999999999899</v>
      </c>
      <c r="AQ147" s="75">
        <v>41.21</v>
      </c>
      <c r="AR147" s="75">
        <v>41.268000000000001</v>
      </c>
      <c r="AS147" s="75">
        <v>41.325000000000003</v>
      </c>
      <c r="AT147" s="75">
        <v>41.382000000000005</v>
      </c>
      <c r="AU147" s="75">
        <v>41.439</v>
      </c>
      <c r="AV147" s="75">
        <v>41.497</v>
      </c>
      <c r="AW147" s="75">
        <v>41.554000000000002</v>
      </c>
      <c r="AX147" s="75">
        <v>21.611000000000001</v>
      </c>
      <c r="AY147" s="75">
        <v>21.669</v>
      </c>
      <c r="AZ147" s="75">
        <v>41.725999999999999</v>
      </c>
      <c r="BB147" s="74">
        <v>2159.0999999999899</v>
      </c>
      <c r="BC147" s="75">
        <v>10.571</v>
      </c>
      <c r="BD147" s="75">
        <v>10.591000000000001</v>
      </c>
      <c r="BE147" s="75">
        <v>10.61</v>
      </c>
      <c r="BF147" s="75">
        <v>10.629</v>
      </c>
      <c r="BG147" s="75">
        <v>10.649000000000001</v>
      </c>
      <c r="BH147" s="75">
        <v>10.667999999999999</v>
      </c>
      <c r="BI147" s="75">
        <v>10.686999999999999</v>
      </c>
      <c r="BJ147" s="75">
        <v>10.706</v>
      </c>
      <c r="BK147" s="75">
        <v>10.725999999999999</v>
      </c>
      <c r="BL147" s="75">
        <v>10.744999999999999</v>
      </c>
      <c r="BN147" s="74">
        <v>1357.0999999999899</v>
      </c>
      <c r="BO147" s="75">
        <v>8.7460000000000004</v>
      </c>
      <c r="BP147" s="75">
        <v>8.7579999999999991</v>
      </c>
      <c r="BQ147" s="75">
        <v>8.77</v>
      </c>
      <c r="BR147" s="75">
        <v>8.782</v>
      </c>
      <c r="BS147" s="75">
        <v>8.7939999999999987</v>
      </c>
      <c r="BT147" s="75">
        <v>8.8059999999999992</v>
      </c>
      <c r="BU147" s="75">
        <v>8.8179999999999996</v>
      </c>
      <c r="BV147" s="75">
        <v>8.83</v>
      </c>
      <c r="BW147" s="75">
        <v>8.8419999999999987</v>
      </c>
      <c r="BX147" s="75">
        <v>8.8539999999999992</v>
      </c>
      <c r="CX147" s="85">
        <v>804.5</v>
      </c>
      <c r="CY147" s="86">
        <v>13.773999999999999</v>
      </c>
      <c r="CZ147" s="93"/>
      <c r="DA147" s="93"/>
      <c r="DB147" s="93"/>
      <c r="DC147" s="93"/>
      <c r="DD147" s="86"/>
      <c r="DE147" s="86"/>
      <c r="DF147" s="86"/>
      <c r="DG147" s="86"/>
      <c r="DH147" s="86"/>
      <c r="DJ147" s="81">
        <v>799.5</v>
      </c>
      <c r="DK147" s="87">
        <v>5.7430000000000003</v>
      </c>
      <c r="DL147" s="87">
        <v>5.7549999999999999</v>
      </c>
      <c r="DM147" s="87">
        <v>5.7670000000000003</v>
      </c>
      <c r="DN147" s="87">
        <v>5.7789999999999999</v>
      </c>
      <c r="DO147" s="87">
        <v>5.7910000000000004</v>
      </c>
      <c r="DP147" s="87">
        <v>5.8029999999999999</v>
      </c>
      <c r="DQ147" s="87">
        <v>5.8150000000000004</v>
      </c>
      <c r="DR147" s="87">
        <v>5.827</v>
      </c>
      <c r="DS147" s="87">
        <v>5.8390000000000004</v>
      </c>
      <c r="DT147" s="87">
        <v>5.851</v>
      </c>
      <c r="DV147" s="77">
        <v>1330.45</v>
      </c>
      <c r="DW147" s="77">
        <v>2.2989999999999999</v>
      </c>
      <c r="DY147" s="77">
        <v>1316.45</v>
      </c>
      <c r="DZ147" s="77">
        <v>2.0449999999999999</v>
      </c>
      <c r="EB147" s="77">
        <v>2171.4499999999998</v>
      </c>
      <c r="EC147" s="75">
        <v>0.46900000000000003</v>
      </c>
      <c r="EE147" s="75">
        <v>2147.4499999999998</v>
      </c>
      <c r="EF147" s="88">
        <v>9.1999999999999985E-2</v>
      </c>
      <c r="EH147" s="77">
        <v>1345.45</v>
      </c>
      <c r="EI147" s="75">
        <v>0.4830000000000001</v>
      </c>
      <c r="EJ147" s="75"/>
      <c r="EK147" s="75">
        <v>2172.44</v>
      </c>
      <c r="EL147" s="75">
        <v>1.3289999999999969</v>
      </c>
      <c r="EM147" s="75"/>
      <c r="EN147" s="75">
        <v>2150.44</v>
      </c>
      <c r="EO147" s="322">
        <v>0.89263999999999788</v>
      </c>
      <c r="EP147" s="75"/>
      <c r="EQ147" s="75">
        <v>1320.44</v>
      </c>
      <c r="ER147" s="75">
        <v>3408.0399999999936</v>
      </c>
      <c r="ES147" s="75"/>
      <c r="ET147" s="75">
        <v>1346.44</v>
      </c>
      <c r="EU147" s="100">
        <v>1.089319999999999</v>
      </c>
      <c r="EV147" s="75">
        <f t="shared" si="5"/>
        <v>9.9999999999909051E-3</v>
      </c>
      <c r="EW147" s="75">
        <v>1336.44</v>
      </c>
      <c r="EX147" s="100">
        <v>9.1556799999999701</v>
      </c>
      <c r="EZ147" s="75">
        <v>331.45</v>
      </c>
      <c r="FA147" s="75">
        <v>71.919999999999987</v>
      </c>
      <c r="FB147" s="75">
        <v>101.1</v>
      </c>
      <c r="FD147" s="75">
        <v>101.45</v>
      </c>
      <c r="FE147" s="75">
        <v>21387.5</v>
      </c>
      <c r="FF147" s="75">
        <v>27781.25</v>
      </c>
      <c r="FH147" s="77">
        <v>10.94</v>
      </c>
      <c r="FI147" s="77">
        <v>2.8706599999999951</v>
      </c>
      <c r="FJ147" s="77">
        <v>1.480966599999997E-2</v>
      </c>
      <c r="FL147" s="92">
        <v>780.45</v>
      </c>
      <c r="FM147" s="75">
        <v>0</v>
      </c>
      <c r="FN147" s="75">
        <v>0</v>
      </c>
      <c r="FP147" s="75">
        <v>38.67</v>
      </c>
      <c r="FQ147" s="75">
        <v>173.44</v>
      </c>
      <c r="FR147" s="75">
        <v>3030</v>
      </c>
      <c r="FS147" s="75">
        <v>38.659999999999997</v>
      </c>
      <c r="FT147" s="75">
        <v>531.4</v>
      </c>
      <c r="FU147" s="75">
        <v>9040</v>
      </c>
      <c r="FW147" s="75">
        <v>791.45</v>
      </c>
      <c r="FX147" s="89">
        <v>0.24199999999999999</v>
      </c>
      <c r="FY147" s="89"/>
      <c r="FZ147" s="90">
        <v>786.45</v>
      </c>
      <c r="GA147" s="91">
        <v>2.4E-2</v>
      </c>
      <c r="GB147" s="89"/>
      <c r="GC147" s="75">
        <v>8.44</v>
      </c>
      <c r="GD147" s="75">
        <v>0.12</v>
      </c>
      <c r="GE147" s="75">
        <v>12.64</v>
      </c>
      <c r="GF147" s="89"/>
      <c r="GG147" s="89"/>
    </row>
    <row r="148" spans="1:189" x14ac:dyDescent="0.25">
      <c r="A148" s="132"/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R148" s="74">
        <v>1342.19999999999</v>
      </c>
      <c r="S148" s="75">
        <v>19.869</v>
      </c>
      <c r="T148" s="75">
        <v>19.891999999999999</v>
      </c>
      <c r="U148" s="75">
        <v>19.916000000000004</v>
      </c>
      <c r="V148" s="75">
        <v>19.939000000000004</v>
      </c>
      <c r="W148" s="75">
        <v>19.962</v>
      </c>
      <c r="X148" s="75">
        <v>19.986000000000001</v>
      </c>
      <c r="Y148" s="75">
        <v>20.009000000000004</v>
      </c>
      <c r="Z148" s="75">
        <v>20.032</v>
      </c>
      <c r="AA148" s="75">
        <v>20.056000000000001</v>
      </c>
      <c r="AB148" s="75">
        <v>20.079000000000001</v>
      </c>
      <c r="AD148" s="74">
        <v>1328.19999999999</v>
      </c>
      <c r="AE148" s="75">
        <v>12.688000000000001</v>
      </c>
      <c r="AF148" s="75">
        <v>12.702999999999999</v>
      </c>
      <c r="AG148" s="75">
        <v>12.717000000000001</v>
      </c>
      <c r="AH148" s="75">
        <v>12.732000000000001</v>
      </c>
      <c r="AI148" s="75">
        <v>12.746</v>
      </c>
      <c r="AJ148" s="75">
        <v>12.760000000000002</v>
      </c>
      <c r="AK148" s="75">
        <v>12.775</v>
      </c>
      <c r="AL148" s="75">
        <v>12.789000000000001</v>
      </c>
      <c r="AM148" s="75">
        <v>12.803000000000001</v>
      </c>
      <c r="AN148" s="75">
        <v>12.818</v>
      </c>
      <c r="AP148" s="74">
        <v>2183.1999999999898</v>
      </c>
      <c r="AQ148" s="75">
        <v>41.783000000000001</v>
      </c>
      <c r="AR148" s="75">
        <v>41.84</v>
      </c>
      <c r="AS148" s="75">
        <v>41.898000000000003</v>
      </c>
      <c r="AT148" s="75">
        <v>41.955000000000005</v>
      </c>
      <c r="AU148" s="75">
        <v>42.012</v>
      </c>
      <c r="AV148" s="75">
        <v>42.069000000000003</v>
      </c>
      <c r="AW148" s="75">
        <v>42.127000000000002</v>
      </c>
      <c r="AX148" s="75">
        <v>22.184000000000001</v>
      </c>
      <c r="AY148" s="75">
        <v>22.241</v>
      </c>
      <c r="AZ148" s="75">
        <v>42.298000000000002</v>
      </c>
      <c r="BB148" s="74">
        <v>2159.1999999999898</v>
      </c>
      <c r="BC148" s="75">
        <v>10.763999999999999</v>
      </c>
      <c r="BD148" s="75">
        <v>10.784000000000001</v>
      </c>
      <c r="BE148" s="75">
        <v>10.802999999999999</v>
      </c>
      <c r="BF148" s="75">
        <v>10.821999999999999</v>
      </c>
      <c r="BG148" s="75">
        <v>10.842000000000001</v>
      </c>
      <c r="BH148" s="75">
        <v>10.860999999999999</v>
      </c>
      <c r="BI148" s="75">
        <v>10.879999999999999</v>
      </c>
      <c r="BJ148" s="75">
        <v>10.9</v>
      </c>
      <c r="BK148" s="75">
        <v>10.918999999999999</v>
      </c>
      <c r="BL148" s="75">
        <v>10.937999999999999</v>
      </c>
      <c r="BN148" s="74">
        <v>1357.19999999999</v>
      </c>
      <c r="BO148" s="75">
        <v>8.8659999999999997</v>
      </c>
      <c r="BP148" s="75">
        <v>8.8779999999999983</v>
      </c>
      <c r="BQ148" s="75">
        <v>8.8899999999999988</v>
      </c>
      <c r="BR148" s="75">
        <v>8.9019999999999992</v>
      </c>
      <c r="BS148" s="75">
        <v>8.9139999999999979</v>
      </c>
      <c r="BT148" s="75">
        <v>8.9259999999999984</v>
      </c>
      <c r="BU148" s="75">
        <v>8.9379999999999988</v>
      </c>
      <c r="BV148" s="75">
        <v>8.9499999999999993</v>
      </c>
      <c r="BW148" s="75">
        <v>8.961999999999998</v>
      </c>
      <c r="BX148" s="75">
        <v>8.9739999999999984</v>
      </c>
      <c r="CX148" s="377"/>
      <c r="CY148" s="377"/>
      <c r="CZ148" s="377"/>
      <c r="DA148" s="377"/>
      <c r="DB148" s="377"/>
      <c r="DC148" s="377"/>
      <c r="DD148" s="94"/>
      <c r="DE148" s="94"/>
      <c r="DF148" s="94"/>
      <c r="DG148" s="94"/>
      <c r="DH148" s="94"/>
      <c r="DJ148" s="81">
        <v>799.6</v>
      </c>
      <c r="DK148" s="87">
        <v>5.8630000000000004</v>
      </c>
      <c r="DL148" s="87">
        <v>5.875</v>
      </c>
      <c r="DM148" s="87">
        <v>5.8869999999999996</v>
      </c>
      <c r="DN148" s="87">
        <v>5.899</v>
      </c>
      <c r="DO148" s="87">
        <v>5.9109999999999996</v>
      </c>
      <c r="DP148" s="87">
        <v>5.923</v>
      </c>
      <c r="DQ148" s="87">
        <v>5.9349999999999996</v>
      </c>
      <c r="DR148" s="87">
        <v>5.9470000000000001</v>
      </c>
      <c r="DS148" s="87">
        <v>5.96</v>
      </c>
      <c r="DT148" s="87">
        <v>5.9720000000000004</v>
      </c>
      <c r="DV148" s="77">
        <v>1330.46</v>
      </c>
      <c r="DW148" s="77">
        <v>2.3069999999999999</v>
      </c>
      <c r="DY148" s="77">
        <v>1316.46</v>
      </c>
      <c r="DZ148" s="77">
        <v>2.0489999999999999</v>
      </c>
      <c r="EB148" s="77">
        <v>2171.46</v>
      </c>
      <c r="EC148" s="75">
        <v>0.47499999999999998</v>
      </c>
      <c r="EE148" s="75">
        <v>2147.46</v>
      </c>
      <c r="EF148" s="88">
        <v>9.2999999999999985E-2</v>
      </c>
      <c r="EH148" s="77">
        <v>1345.46</v>
      </c>
      <c r="EI148" s="75">
        <v>0.4860000000000001</v>
      </c>
      <c r="EJ148" s="75"/>
      <c r="EK148" s="75">
        <v>2172.4499999999998</v>
      </c>
      <c r="EL148" s="75">
        <v>1.3367499999999968</v>
      </c>
      <c r="EM148" s="75"/>
      <c r="EN148" s="75">
        <v>2150.4499999999998</v>
      </c>
      <c r="EO148" s="322">
        <v>0.89569999999999783</v>
      </c>
      <c r="EP148" s="75"/>
      <c r="EQ148" s="75">
        <v>1320.45</v>
      </c>
      <c r="ER148" s="75">
        <v>3431.6999999999935</v>
      </c>
      <c r="ES148" s="75"/>
      <c r="ET148" s="75">
        <v>1346.45</v>
      </c>
      <c r="EU148" s="100">
        <v>1.0913499999999989</v>
      </c>
      <c r="EV148" s="75">
        <f t="shared" si="5"/>
        <v>9.9999999999909051E-3</v>
      </c>
      <c r="EW148" s="75">
        <v>1336.45</v>
      </c>
      <c r="EX148" s="100">
        <v>9.1701499999999694</v>
      </c>
      <c r="EZ148" s="75">
        <v>331.46</v>
      </c>
      <c r="FA148" s="75">
        <v>71.94</v>
      </c>
      <c r="FB148" s="75">
        <v>101.9</v>
      </c>
      <c r="FD148" s="75">
        <v>101.46</v>
      </c>
      <c r="FE148" s="75">
        <v>21535</v>
      </c>
      <c r="FF148" s="75">
        <v>27887.5</v>
      </c>
      <c r="FH148" s="77">
        <v>10.95</v>
      </c>
      <c r="FI148" s="77">
        <v>2.9074899999999948</v>
      </c>
      <c r="FJ148" s="77">
        <v>1.5026754999999968E-2</v>
      </c>
      <c r="FL148" s="92">
        <v>780.46</v>
      </c>
      <c r="FM148" s="75">
        <v>0</v>
      </c>
      <c r="FN148" s="75">
        <v>0</v>
      </c>
      <c r="FP148" s="75">
        <v>38.68</v>
      </c>
      <c r="FQ148" s="75">
        <v>173.75</v>
      </c>
      <c r="FR148" s="75">
        <v>3034</v>
      </c>
      <c r="FS148" s="75">
        <v>38.67</v>
      </c>
      <c r="FT148" s="75">
        <v>532.04999999999995</v>
      </c>
      <c r="FU148" s="75">
        <v>9051</v>
      </c>
      <c r="FW148" s="75">
        <v>791.46</v>
      </c>
      <c r="FX148" s="89">
        <v>0.24399999999999999</v>
      </c>
      <c r="FY148" s="89"/>
      <c r="FZ148" s="90">
        <v>786.46</v>
      </c>
      <c r="GA148" s="91">
        <v>2.4E-2</v>
      </c>
      <c r="GB148" s="89"/>
      <c r="GC148" s="75">
        <v>8.4499999999999993</v>
      </c>
      <c r="GD148" s="75">
        <v>0.12</v>
      </c>
      <c r="GE148" s="75">
        <v>12.8</v>
      </c>
      <c r="GF148" s="89"/>
      <c r="GG148" s="89"/>
    </row>
    <row r="149" spans="1:189" x14ac:dyDescent="0.25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R149" s="74">
        <v>1342.29999999999</v>
      </c>
      <c r="S149" s="75">
        <v>20.102</v>
      </c>
      <c r="T149" s="75">
        <v>20.126000000000001</v>
      </c>
      <c r="U149" s="75">
        <v>20.149000000000004</v>
      </c>
      <c r="V149" s="75">
        <v>20.172000000000004</v>
      </c>
      <c r="W149" s="75">
        <v>20.196000000000002</v>
      </c>
      <c r="X149" s="75">
        <v>20.219000000000001</v>
      </c>
      <c r="Y149" s="75">
        <v>20.242000000000004</v>
      </c>
      <c r="Z149" s="75">
        <v>20.266000000000002</v>
      </c>
      <c r="AA149" s="75">
        <v>20.289000000000001</v>
      </c>
      <c r="AB149" s="75">
        <v>20.312000000000001</v>
      </c>
      <c r="AD149" s="74">
        <v>1328.29999999999</v>
      </c>
      <c r="AE149" s="75">
        <v>12.832000000000001</v>
      </c>
      <c r="AF149" s="75">
        <v>12.846</v>
      </c>
      <c r="AG149" s="75">
        <v>12.861000000000001</v>
      </c>
      <c r="AH149" s="75">
        <v>12.875000000000002</v>
      </c>
      <c r="AI149" s="75">
        <v>12.89</v>
      </c>
      <c r="AJ149" s="75">
        <v>12.904000000000002</v>
      </c>
      <c r="AK149" s="75">
        <v>12.918000000000001</v>
      </c>
      <c r="AL149" s="75">
        <v>12.933000000000002</v>
      </c>
      <c r="AM149" s="75">
        <v>12.947000000000001</v>
      </c>
      <c r="AN149" s="75">
        <v>12.961</v>
      </c>
      <c r="AP149" s="74">
        <v>2183.2999999999902</v>
      </c>
      <c r="AQ149" s="75">
        <v>42.356000000000002</v>
      </c>
      <c r="AR149" s="75">
        <v>42.413000000000004</v>
      </c>
      <c r="AS149" s="75">
        <v>42.470000000000006</v>
      </c>
      <c r="AT149" s="75">
        <v>42.527000000000008</v>
      </c>
      <c r="AU149" s="75">
        <v>42.585000000000001</v>
      </c>
      <c r="AV149" s="75">
        <v>42.642000000000003</v>
      </c>
      <c r="AW149" s="75">
        <v>42.699000000000005</v>
      </c>
      <c r="AX149" s="75">
        <v>22.756</v>
      </c>
      <c r="AY149" s="75">
        <v>22.814</v>
      </c>
      <c r="AZ149" s="75">
        <v>42.871000000000002</v>
      </c>
      <c r="BB149" s="74">
        <v>2159.2999999999902</v>
      </c>
      <c r="BC149" s="75">
        <v>10.958</v>
      </c>
      <c r="BD149" s="75">
        <v>10.977</v>
      </c>
      <c r="BE149" s="75">
        <v>10.995999999999999</v>
      </c>
      <c r="BF149" s="75">
        <v>11.016</v>
      </c>
      <c r="BG149" s="75">
        <v>11.035</v>
      </c>
      <c r="BH149" s="75">
        <v>11.053999999999998</v>
      </c>
      <c r="BI149" s="75">
        <v>11.074</v>
      </c>
      <c r="BJ149" s="75">
        <v>11.093</v>
      </c>
      <c r="BK149" s="75">
        <v>11.111999999999998</v>
      </c>
      <c r="BL149" s="75">
        <v>11.132</v>
      </c>
      <c r="BN149" s="74">
        <v>1357.29999999999</v>
      </c>
      <c r="BO149" s="75">
        <v>8.9860000000000007</v>
      </c>
      <c r="BP149" s="75">
        <v>8.9979999999999976</v>
      </c>
      <c r="BQ149" s="75">
        <v>9.009999999999998</v>
      </c>
      <c r="BR149" s="75">
        <v>9.0219999999999985</v>
      </c>
      <c r="BS149" s="75">
        <v>9.0339999999999971</v>
      </c>
      <c r="BT149" s="75">
        <v>9.0459999999999976</v>
      </c>
      <c r="BU149" s="75">
        <v>9.0579999999999981</v>
      </c>
      <c r="BV149" s="75">
        <v>9.0699999999999985</v>
      </c>
      <c r="BW149" s="75">
        <v>9.0819999999999972</v>
      </c>
      <c r="BX149" s="75">
        <v>9.0939999999999976</v>
      </c>
      <c r="CX149" s="378" t="s">
        <v>419</v>
      </c>
      <c r="CY149" s="378"/>
      <c r="CZ149" s="378"/>
      <c r="DA149" s="378"/>
      <c r="DB149" s="378"/>
      <c r="DC149" s="378"/>
      <c r="DD149" s="95"/>
      <c r="DE149" s="95"/>
      <c r="DF149" s="95"/>
      <c r="DG149" s="95"/>
      <c r="DH149" s="95"/>
      <c r="DJ149" s="81">
        <v>799.7</v>
      </c>
      <c r="DK149" s="87">
        <v>5.984</v>
      </c>
      <c r="DL149" s="87">
        <v>5.9960000000000004</v>
      </c>
      <c r="DM149" s="87">
        <v>6.008</v>
      </c>
      <c r="DN149" s="87">
        <v>6.0209999999999999</v>
      </c>
      <c r="DO149" s="87">
        <v>6.0330000000000004</v>
      </c>
      <c r="DP149" s="87">
        <v>6.0449999999999999</v>
      </c>
      <c r="DQ149" s="87">
        <v>6.0570000000000004</v>
      </c>
      <c r="DR149" s="87">
        <v>6.07</v>
      </c>
      <c r="DS149" s="87">
        <v>6.0819999999999999</v>
      </c>
      <c r="DT149" s="87">
        <v>6.0940000000000003</v>
      </c>
      <c r="DV149" s="77">
        <v>1330.47</v>
      </c>
      <c r="DW149" s="77">
        <v>2.3149999999999999</v>
      </c>
      <c r="DY149" s="77">
        <v>1316.47</v>
      </c>
      <c r="DZ149" s="77">
        <v>2.0539999999999998</v>
      </c>
      <c r="EB149" s="77">
        <v>2171.4699999999998</v>
      </c>
      <c r="EC149" s="75">
        <v>0.48099999999999998</v>
      </c>
      <c r="EE149" s="75">
        <v>2147.4699999999998</v>
      </c>
      <c r="EF149" s="88">
        <v>9.4999999999999987E-2</v>
      </c>
      <c r="EH149" s="77">
        <v>1345.47</v>
      </c>
      <c r="EI149" s="75">
        <v>0.4890000000000001</v>
      </c>
      <c r="EJ149" s="75"/>
      <c r="EK149" s="75">
        <v>2172.46</v>
      </c>
      <c r="EL149" s="75">
        <v>1.3444999999999967</v>
      </c>
      <c r="EM149" s="75"/>
      <c r="EN149" s="75">
        <v>2150.46</v>
      </c>
      <c r="EO149" s="322">
        <v>0.89875999999999778</v>
      </c>
      <c r="EP149" s="75"/>
      <c r="EQ149" s="75">
        <v>1320.46</v>
      </c>
      <c r="ER149" s="75">
        <v>3455.3599999999933</v>
      </c>
      <c r="ES149" s="75"/>
      <c r="ET149" s="75">
        <v>1346.46</v>
      </c>
      <c r="EU149" s="100">
        <v>1.0933799999999989</v>
      </c>
      <c r="EV149" s="75">
        <f t="shared" si="5"/>
        <v>9.9999999999909051E-3</v>
      </c>
      <c r="EW149" s="75">
        <v>1336.46</v>
      </c>
      <c r="EX149" s="100">
        <v>9.1846199999999687</v>
      </c>
      <c r="EZ149" s="75">
        <v>331.47</v>
      </c>
      <c r="FA149" s="75">
        <v>71.959999999999994</v>
      </c>
      <c r="FB149" s="75">
        <v>102.60000000000001</v>
      </c>
      <c r="FD149" s="75">
        <v>101.47</v>
      </c>
      <c r="FE149" s="75">
        <v>21682.5</v>
      </c>
      <c r="FF149" s="75">
        <v>27993.75</v>
      </c>
      <c r="FH149" s="77">
        <v>10.96</v>
      </c>
      <c r="FI149" s="77">
        <v>2.9443199999999949</v>
      </c>
      <c r="FJ149" s="77">
        <v>1.5243843999999968E-2</v>
      </c>
      <c r="FL149" s="92">
        <v>780.47</v>
      </c>
      <c r="FM149" s="75">
        <v>0</v>
      </c>
      <c r="FN149" s="75">
        <v>0</v>
      </c>
      <c r="FP149" s="75">
        <v>38.69</v>
      </c>
      <c r="FQ149" s="75">
        <v>174.04</v>
      </c>
      <c r="FR149" s="75">
        <v>3038</v>
      </c>
      <c r="FS149" s="75">
        <v>38.68</v>
      </c>
      <c r="FT149" s="75">
        <v>532.94000000000005</v>
      </c>
      <c r="FU149" s="75">
        <v>9062</v>
      </c>
      <c r="FW149" s="75">
        <v>791.47</v>
      </c>
      <c r="FX149" s="89">
        <v>0.247</v>
      </c>
      <c r="FY149" s="89"/>
      <c r="FZ149" s="90">
        <v>786.47</v>
      </c>
      <c r="GA149" s="91">
        <v>2.5000000000000001E-2</v>
      </c>
      <c r="GB149" s="89"/>
      <c r="GC149" s="75">
        <v>8.4600000000000009</v>
      </c>
      <c r="GD149" s="75">
        <v>0.13</v>
      </c>
      <c r="GE149" s="75">
        <v>12.95</v>
      </c>
      <c r="GF149" s="89"/>
      <c r="GG149" s="89"/>
    </row>
    <row r="150" spans="1:189" x14ac:dyDescent="0.25">
      <c r="A150" s="132"/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R150" s="74">
        <v>1342.3999999999901</v>
      </c>
      <c r="S150" s="75">
        <v>20.335999999999999</v>
      </c>
      <c r="T150" s="75">
        <v>20.359000000000002</v>
      </c>
      <c r="U150" s="75">
        <v>20.382000000000005</v>
      </c>
      <c r="V150" s="75">
        <v>20.406000000000006</v>
      </c>
      <c r="W150" s="75">
        <v>20.429000000000002</v>
      </c>
      <c r="X150" s="75">
        <v>20.452000000000002</v>
      </c>
      <c r="Y150" s="75">
        <v>20.476000000000006</v>
      </c>
      <c r="Z150" s="75">
        <v>20.499000000000002</v>
      </c>
      <c r="AA150" s="75">
        <v>20.522000000000002</v>
      </c>
      <c r="AB150" s="75">
        <v>20.546000000000003</v>
      </c>
      <c r="AD150" s="74">
        <v>1328.3999999999901</v>
      </c>
      <c r="AE150" s="75">
        <v>12.976000000000001</v>
      </c>
      <c r="AF150" s="75">
        <v>12.99</v>
      </c>
      <c r="AG150" s="75">
        <v>13.005000000000001</v>
      </c>
      <c r="AH150" s="75">
        <v>13.019000000000002</v>
      </c>
      <c r="AI150" s="75">
        <v>13.033000000000001</v>
      </c>
      <c r="AJ150" s="75">
        <v>13.048000000000002</v>
      </c>
      <c r="AK150" s="75">
        <v>13.062000000000001</v>
      </c>
      <c r="AL150" s="75">
        <v>13.076000000000002</v>
      </c>
      <c r="AM150" s="75">
        <v>13.091000000000001</v>
      </c>
      <c r="AN150" s="75">
        <v>13.105</v>
      </c>
      <c r="AP150" s="74">
        <v>2183.3999999999901</v>
      </c>
      <c r="AQ150" s="75">
        <v>42.927999999999997</v>
      </c>
      <c r="AR150" s="75">
        <v>42.986000000000004</v>
      </c>
      <c r="AS150" s="75">
        <v>43.043000000000006</v>
      </c>
      <c r="AT150" s="75">
        <v>43.100000000000009</v>
      </c>
      <c r="AU150" s="75">
        <v>43.157000000000004</v>
      </c>
      <c r="AV150" s="75">
        <v>43.215000000000003</v>
      </c>
      <c r="AW150" s="75">
        <v>43.272000000000006</v>
      </c>
      <c r="AX150" s="75">
        <v>23.329000000000001</v>
      </c>
      <c r="AY150" s="75">
        <v>23.385999999999999</v>
      </c>
      <c r="AZ150" s="75">
        <v>43.444000000000003</v>
      </c>
      <c r="BB150" s="74">
        <v>2159.3999999999901</v>
      </c>
      <c r="BC150" s="75">
        <v>11.151</v>
      </c>
      <c r="BD150" s="75">
        <v>11.17</v>
      </c>
      <c r="BE150" s="75">
        <v>11.19</v>
      </c>
      <c r="BF150" s="75">
        <v>11.209</v>
      </c>
      <c r="BG150" s="75">
        <v>11.228</v>
      </c>
      <c r="BH150" s="75">
        <v>11.246999999999998</v>
      </c>
      <c r="BI150" s="75">
        <v>11.266999999999999</v>
      </c>
      <c r="BJ150" s="75">
        <v>11.286</v>
      </c>
      <c r="BK150" s="75">
        <v>11.304999999999998</v>
      </c>
      <c r="BL150" s="75">
        <v>11.324999999999999</v>
      </c>
      <c r="BN150" s="74">
        <v>1357.3999999999901</v>
      </c>
      <c r="BO150" s="75">
        <v>9.1059999999999999</v>
      </c>
      <c r="BP150" s="75">
        <v>9.1179999999999968</v>
      </c>
      <c r="BQ150" s="75">
        <v>9.1299999999999972</v>
      </c>
      <c r="BR150" s="75">
        <v>9.1419999999999977</v>
      </c>
      <c r="BS150" s="75">
        <v>9.1539999999999964</v>
      </c>
      <c r="BT150" s="75">
        <v>9.1659999999999968</v>
      </c>
      <c r="BU150" s="75">
        <v>9.1779999999999973</v>
      </c>
      <c r="BV150" s="75">
        <v>9.1899999999999977</v>
      </c>
      <c r="BW150" s="75">
        <v>9.2019999999999964</v>
      </c>
      <c r="BX150" s="75">
        <v>9.2139999999999969</v>
      </c>
      <c r="CX150" s="378" t="s">
        <v>420</v>
      </c>
      <c r="CY150" s="378"/>
      <c r="CZ150" s="378"/>
      <c r="DA150" s="378"/>
      <c r="DB150" s="378"/>
      <c r="DC150" s="378"/>
      <c r="DD150" s="96"/>
      <c r="DE150" s="96"/>
      <c r="DF150" s="96"/>
      <c r="DG150" s="96"/>
      <c r="DH150" s="96"/>
      <c r="DJ150" s="81">
        <v>799.8</v>
      </c>
      <c r="DK150" s="87">
        <v>6.1070000000000002</v>
      </c>
      <c r="DL150" s="87">
        <v>6.1189999999999998</v>
      </c>
      <c r="DM150" s="87">
        <v>6.1310000000000002</v>
      </c>
      <c r="DN150" s="87">
        <v>6.1440000000000001</v>
      </c>
      <c r="DO150" s="87">
        <v>6.1559999999999997</v>
      </c>
      <c r="DP150" s="87">
        <v>6.1689999999999996</v>
      </c>
      <c r="DQ150" s="87">
        <v>6.181</v>
      </c>
      <c r="DR150" s="87">
        <v>6.194</v>
      </c>
      <c r="DS150" s="87">
        <v>6.2060000000000004</v>
      </c>
      <c r="DT150" s="87">
        <v>6.2190000000000003</v>
      </c>
      <c r="DV150" s="77">
        <v>1330.48</v>
      </c>
      <c r="DW150" s="77">
        <v>2.323</v>
      </c>
      <c r="DY150" s="77">
        <v>1316.48</v>
      </c>
      <c r="DZ150" s="77">
        <v>2.0589999999999997</v>
      </c>
      <c r="EB150" s="77">
        <v>2171.48</v>
      </c>
      <c r="EC150" s="75">
        <v>0.48699999999999999</v>
      </c>
      <c r="EE150" s="75">
        <v>2147.48</v>
      </c>
      <c r="EF150" s="88">
        <v>9.5999999999999988E-2</v>
      </c>
      <c r="EH150" s="77">
        <v>1345.48</v>
      </c>
      <c r="EI150" s="75">
        <v>0.4920000000000001</v>
      </c>
      <c r="EJ150" s="75"/>
      <c r="EK150" s="75">
        <v>2172.4699999999998</v>
      </c>
      <c r="EL150" s="75">
        <v>1.3522499999999966</v>
      </c>
      <c r="EM150" s="75"/>
      <c r="EN150" s="75">
        <v>2150.4699999999998</v>
      </c>
      <c r="EO150" s="322">
        <v>0.90181999999999773</v>
      </c>
      <c r="EP150" s="75"/>
      <c r="EQ150" s="75">
        <v>1320.47</v>
      </c>
      <c r="ER150" s="75">
        <v>3479.0199999999932</v>
      </c>
      <c r="ES150" s="75"/>
      <c r="ET150" s="75">
        <v>1346.47</v>
      </c>
      <c r="EU150" s="100">
        <v>1.0954099999999989</v>
      </c>
      <c r="EV150" s="75">
        <f t="shared" si="5"/>
        <v>9.9999999999909051E-3</v>
      </c>
      <c r="EW150" s="75">
        <v>1336.47</v>
      </c>
      <c r="EX150" s="100">
        <v>9.199089999999968</v>
      </c>
      <c r="EZ150" s="75">
        <v>331.48</v>
      </c>
      <c r="FA150" s="75">
        <v>71.97999999999999</v>
      </c>
      <c r="FB150" s="75">
        <v>103.3</v>
      </c>
      <c r="FD150" s="75">
        <v>101.48</v>
      </c>
      <c r="FE150" s="75">
        <v>21830</v>
      </c>
      <c r="FF150" s="75">
        <v>28100</v>
      </c>
      <c r="FH150" s="77">
        <v>10.97</v>
      </c>
      <c r="FI150" s="77">
        <v>2.9811499999999951</v>
      </c>
      <c r="FJ150" s="77">
        <v>1.5460932999999968E-2</v>
      </c>
      <c r="FL150" s="92">
        <v>780.48</v>
      </c>
      <c r="FM150" s="75">
        <v>0</v>
      </c>
      <c r="FN150" s="75">
        <v>0</v>
      </c>
      <c r="FP150" s="75">
        <v>38.700000000000003</v>
      </c>
      <c r="FQ150" s="75">
        <v>174.35</v>
      </c>
      <c r="FR150" s="75">
        <v>3041</v>
      </c>
      <c r="FS150" s="75">
        <v>38.69</v>
      </c>
      <c r="FT150" s="75">
        <v>533.79999999999995</v>
      </c>
      <c r="FU150" s="75">
        <v>9073</v>
      </c>
      <c r="FW150" s="75">
        <v>791.48</v>
      </c>
      <c r="FX150" s="89">
        <v>0.249</v>
      </c>
      <c r="FY150" s="89"/>
      <c r="FZ150" s="90">
        <v>786.48</v>
      </c>
      <c r="GA150" s="91">
        <v>2.5000000000000001E-2</v>
      </c>
      <c r="GB150" s="89"/>
      <c r="GC150" s="75">
        <v>8.4700000000000006</v>
      </c>
      <c r="GD150" s="75">
        <v>0.13</v>
      </c>
      <c r="GE150" s="75">
        <v>13.11</v>
      </c>
      <c r="GF150" s="89"/>
      <c r="GG150" s="89"/>
    </row>
    <row r="151" spans="1:189" x14ac:dyDescent="0.25">
      <c r="A151" s="132"/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R151" s="74">
        <v>1342.49999999999</v>
      </c>
      <c r="S151" s="75">
        <v>20.568999999999999</v>
      </c>
      <c r="T151" s="75">
        <v>20.592000000000002</v>
      </c>
      <c r="U151" s="75">
        <v>20.616000000000007</v>
      </c>
      <c r="V151" s="75">
        <v>20.639000000000006</v>
      </c>
      <c r="W151" s="75">
        <v>20.662000000000003</v>
      </c>
      <c r="X151" s="75">
        <v>20.686000000000003</v>
      </c>
      <c r="Y151" s="75">
        <v>20.709000000000007</v>
      </c>
      <c r="Z151" s="75">
        <v>20.732000000000003</v>
      </c>
      <c r="AA151" s="75">
        <v>20.756000000000004</v>
      </c>
      <c r="AB151" s="75">
        <v>20.779000000000003</v>
      </c>
      <c r="AD151" s="74">
        <v>1328.49999999999</v>
      </c>
      <c r="AE151" s="75">
        <v>13.12</v>
      </c>
      <c r="AF151" s="75">
        <v>13.134</v>
      </c>
      <c r="AG151" s="75">
        <v>13.148000000000001</v>
      </c>
      <c r="AH151" s="75">
        <v>13.163000000000002</v>
      </c>
      <c r="AI151" s="75">
        <v>13.177000000000001</v>
      </c>
      <c r="AJ151" s="75">
        <v>13.191000000000003</v>
      </c>
      <c r="AK151" s="75">
        <v>13.206000000000001</v>
      </c>
      <c r="AL151" s="75">
        <v>13.220000000000002</v>
      </c>
      <c r="AM151" s="75">
        <v>13.234000000000002</v>
      </c>
      <c r="AN151" s="75">
        <v>13.249000000000001</v>
      </c>
      <c r="AP151" s="74">
        <v>2183.49999999999</v>
      </c>
      <c r="AQ151" s="75">
        <v>43.500999999999998</v>
      </c>
      <c r="AR151" s="75">
        <v>43.558000000000007</v>
      </c>
      <c r="AS151" s="75">
        <v>43.615000000000009</v>
      </c>
      <c r="AT151" s="75">
        <v>43.673000000000009</v>
      </c>
      <c r="AU151" s="75">
        <v>43.730000000000004</v>
      </c>
      <c r="AV151" s="75">
        <v>43.787000000000006</v>
      </c>
      <c r="AW151" s="75">
        <v>43.844000000000008</v>
      </c>
      <c r="AX151" s="75">
        <v>23.902000000000001</v>
      </c>
      <c r="AY151" s="75">
        <v>23.959</v>
      </c>
      <c r="AZ151" s="75">
        <v>44.016000000000005</v>
      </c>
      <c r="BB151" s="74">
        <v>2159.49999999999</v>
      </c>
      <c r="BC151" s="75">
        <v>11.343999999999999</v>
      </c>
      <c r="BD151" s="75">
        <v>11.363</v>
      </c>
      <c r="BE151" s="75">
        <v>11.382999999999999</v>
      </c>
      <c r="BF151" s="75">
        <v>11.401999999999999</v>
      </c>
      <c r="BG151" s="75">
        <v>11.420999999999999</v>
      </c>
      <c r="BH151" s="75">
        <v>11.440999999999999</v>
      </c>
      <c r="BI151" s="75">
        <v>11.459999999999999</v>
      </c>
      <c r="BJ151" s="75">
        <v>11.478999999999999</v>
      </c>
      <c r="BK151" s="75">
        <v>11.498999999999999</v>
      </c>
      <c r="BL151" s="75">
        <v>11.517999999999999</v>
      </c>
      <c r="BN151" s="74">
        <v>1357.49999999999</v>
      </c>
      <c r="BO151" s="75">
        <v>9.2260000000000009</v>
      </c>
      <c r="BP151" s="75">
        <v>9.237999999999996</v>
      </c>
      <c r="BQ151" s="75">
        <v>9.2499999999999964</v>
      </c>
      <c r="BR151" s="75">
        <v>9.2619999999999969</v>
      </c>
      <c r="BS151" s="75">
        <v>9.2739999999999956</v>
      </c>
      <c r="BT151" s="75">
        <v>9.285999999999996</v>
      </c>
      <c r="BU151" s="75">
        <v>9.2979999999999965</v>
      </c>
      <c r="BV151" s="75">
        <v>9.3099999999999969</v>
      </c>
      <c r="BW151" s="75">
        <v>9.3219999999999956</v>
      </c>
      <c r="BX151" s="75">
        <v>9.3339999999999961</v>
      </c>
      <c r="CX151" s="378" t="s">
        <v>421</v>
      </c>
      <c r="CY151" s="378"/>
      <c r="CZ151" s="378"/>
      <c r="DA151" s="378"/>
      <c r="DB151" s="378"/>
      <c r="DC151" s="378"/>
      <c r="DD151" s="378"/>
      <c r="DE151" s="378"/>
      <c r="DF151" s="378"/>
      <c r="DG151" s="378"/>
      <c r="DH151" s="378"/>
      <c r="DJ151" s="81">
        <v>799.9</v>
      </c>
      <c r="DK151" s="87">
        <v>6.2309999999999999</v>
      </c>
      <c r="DL151" s="87">
        <v>6.2439999999999998</v>
      </c>
      <c r="DM151" s="87">
        <v>6.2560000000000002</v>
      </c>
      <c r="DN151" s="87">
        <v>6.2690000000000001</v>
      </c>
      <c r="DO151" s="87">
        <v>6.2809999999999997</v>
      </c>
      <c r="DP151" s="87">
        <v>6.2939999999999996</v>
      </c>
      <c r="DQ151" s="87">
        <v>6.3070000000000004</v>
      </c>
      <c r="DR151" s="87">
        <v>6.319</v>
      </c>
      <c r="DS151" s="87">
        <v>6.3319999999999999</v>
      </c>
      <c r="DT151" s="87">
        <v>6.3449999999999998</v>
      </c>
      <c r="DV151" s="77">
        <v>1330.49</v>
      </c>
      <c r="DW151" s="77">
        <v>2.331</v>
      </c>
      <c r="DY151" s="77">
        <v>1316.49</v>
      </c>
      <c r="DZ151" s="77">
        <v>2.0639999999999996</v>
      </c>
      <c r="EB151" s="77">
        <v>2171.4899999999998</v>
      </c>
      <c r="EC151" s="75">
        <v>0.49299999999999999</v>
      </c>
      <c r="EE151" s="75">
        <v>2147.4899999999998</v>
      </c>
      <c r="EF151" s="88">
        <v>9.6999999999999989E-2</v>
      </c>
      <c r="EH151" s="77">
        <v>1345.49</v>
      </c>
      <c r="EI151" s="75">
        <v>0.49600000000000011</v>
      </c>
      <c r="EJ151" s="75"/>
      <c r="EK151" s="75">
        <v>2172.48</v>
      </c>
      <c r="EL151" s="75">
        <v>1.3599999999999965</v>
      </c>
      <c r="EM151" s="75"/>
      <c r="EN151" s="75">
        <v>2150.48</v>
      </c>
      <c r="EO151" s="322">
        <v>0.90487999999999769</v>
      </c>
      <c r="EP151" s="75"/>
      <c r="EQ151" s="75">
        <v>1320.48</v>
      </c>
      <c r="ER151" s="75">
        <v>3502.679999999993</v>
      </c>
      <c r="ES151" s="75"/>
      <c r="ET151" s="75">
        <v>1346.48</v>
      </c>
      <c r="EU151" s="100">
        <v>1.0974399999999989</v>
      </c>
      <c r="EV151" s="75">
        <f t="shared" si="5"/>
        <v>9.9999999999909051E-3</v>
      </c>
      <c r="EW151" s="75">
        <v>1336.48</v>
      </c>
      <c r="EX151" s="100">
        <v>9.2135599999999673</v>
      </c>
      <c r="EZ151" s="75">
        <v>331.49</v>
      </c>
      <c r="FA151" s="75">
        <v>72</v>
      </c>
      <c r="FB151" s="75">
        <v>104.10000000000001</v>
      </c>
      <c r="FD151" s="75">
        <v>101.49</v>
      </c>
      <c r="FE151" s="75">
        <v>21977.5</v>
      </c>
      <c r="FF151" s="75">
        <v>28206.25</v>
      </c>
      <c r="FH151" s="77">
        <v>10.98</v>
      </c>
      <c r="FI151" s="77">
        <v>3.0179799999999952</v>
      </c>
      <c r="FJ151" s="77">
        <v>1.5678021999999969E-2</v>
      </c>
      <c r="FL151" s="92">
        <v>780.49</v>
      </c>
      <c r="FM151" s="75">
        <v>0</v>
      </c>
      <c r="FN151" s="75">
        <v>0</v>
      </c>
      <c r="FP151" s="75">
        <v>38.71</v>
      </c>
      <c r="FQ151" s="75">
        <v>174.65</v>
      </c>
      <c r="FR151" s="75">
        <v>3045</v>
      </c>
      <c r="FS151" s="75">
        <v>38.700000000000003</v>
      </c>
      <c r="FT151" s="75">
        <v>534.6</v>
      </c>
      <c r="FU151" s="75">
        <v>9084</v>
      </c>
      <c r="FW151" s="75">
        <v>791.49</v>
      </c>
      <c r="FX151" s="89">
        <v>0.251</v>
      </c>
      <c r="FY151" s="89"/>
      <c r="FZ151" s="90">
        <v>786.49</v>
      </c>
      <c r="GA151" s="91">
        <v>2.5000000000000001E-2</v>
      </c>
      <c r="GB151" s="89"/>
      <c r="GC151" s="75">
        <v>8.48</v>
      </c>
      <c r="GD151" s="75">
        <v>0.13</v>
      </c>
      <c r="GE151" s="75">
        <v>13.26</v>
      </c>
      <c r="GF151" s="89"/>
      <c r="GG151" s="89"/>
    </row>
    <row r="152" spans="1:189" x14ac:dyDescent="0.25">
      <c r="A152" s="132"/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R152" s="74">
        <v>1342.5999999999899</v>
      </c>
      <c r="S152" s="75">
        <v>20.802</v>
      </c>
      <c r="T152" s="75">
        <v>20.826000000000004</v>
      </c>
      <c r="U152" s="75">
        <v>20.849000000000007</v>
      </c>
      <c r="V152" s="75">
        <v>20.872000000000007</v>
      </c>
      <c r="W152" s="75">
        <v>20.896000000000004</v>
      </c>
      <c r="X152" s="75">
        <v>20.919000000000004</v>
      </c>
      <c r="Y152" s="75">
        <v>20.942000000000007</v>
      </c>
      <c r="Z152" s="75">
        <v>20.966000000000005</v>
      </c>
      <c r="AA152" s="75">
        <v>20.989000000000004</v>
      </c>
      <c r="AB152" s="75">
        <v>21.012000000000004</v>
      </c>
      <c r="AD152" s="74">
        <v>1328.5999999999899</v>
      </c>
      <c r="AE152" s="75">
        <v>13.263</v>
      </c>
      <c r="AF152" s="75">
        <v>13.278</v>
      </c>
      <c r="AG152" s="75">
        <v>13.292000000000002</v>
      </c>
      <c r="AH152" s="75">
        <v>13.306000000000003</v>
      </c>
      <c r="AI152" s="75">
        <v>13.321000000000002</v>
      </c>
      <c r="AJ152" s="75">
        <v>13.335000000000003</v>
      </c>
      <c r="AK152" s="75">
        <v>13.349000000000002</v>
      </c>
      <c r="AL152" s="75">
        <v>13.364000000000003</v>
      </c>
      <c r="AM152" s="75">
        <v>13.378000000000002</v>
      </c>
      <c r="AN152" s="75">
        <v>13.393000000000001</v>
      </c>
      <c r="AP152" s="74">
        <v>2183.5999999999899</v>
      </c>
      <c r="AQ152" s="75">
        <v>44.073999999999998</v>
      </c>
      <c r="AR152" s="75">
        <v>44.131000000000007</v>
      </c>
      <c r="AS152" s="75">
        <v>44.188000000000009</v>
      </c>
      <c r="AT152" s="75">
        <v>44.245000000000012</v>
      </c>
      <c r="AU152" s="75">
        <v>44.303000000000004</v>
      </c>
      <c r="AV152" s="75">
        <v>44.360000000000007</v>
      </c>
      <c r="AW152" s="75">
        <v>44.417000000000009</v>
      </c>
      <c r="AX152" s="75">
        <v>24.474</v>
      </c>
      <c r="AY152" s="75">
        <v>24.532</v>
      </c>
      <c r="AZ152" s="75">
        <v>44.589000000000006</v>
      </c>
      <c r="BB152" s="74">
        <v>2159.5999999999899</v>
      </c>
      <c r="BC152" s="75">
        <v>11.537000000000001</v>
      </c>
      <c r="BD152" s="75">
        <v>11.557</v>
      </c>
      <c r="BE152" s="75">
        <v>11.575999999999999</v>
      </c>
      <c r="BF152" s="75">
        <v>11.594999999999999</v>
      </c>
      <c r="BG152" s="75">
        <v>11.615</v>
      </c>
      <c r="BH152" s="75">
        <v>11.633999999999999</v>
      </c>
      <c r="BI152" s="75">
        <v>11.652999999999999</v>
      </c>
      <c r="BJ152" s="75">
        <v>11.673</v>
      </c>
      <c r="BK152" s="75">
        <v>11.691999999999998</v>
      </c>
      <c r="BL152" s="75">
        <v>11.710999999999999</v>
      </c>
      <c r="BN152" s="74">
        <v>1357.5999999999899</v>
      </c>
      <c r="BO152" s="75">
        <v>9.3460000000000001</v>
      </c>
      <c r="BP152" s="75">
        <v>9.3579999999999952</v>
      </c>
      <c r="BQ152" s="75">
        <v>9.3699999999999957</v>
      </c>
      <c r="BR152" s="75">
        <v>9.3819999999999961</v>
      </c>
      <c r="BS152" s="75">
        <v>9.3939999999999948</v>
      </c>
      <c r="BT152" s="75">
        <v>9.4059999999999953</v>
      </c>
      <c r="BU152" s="75">
        <v>9.4179999999999957</v>
      </c>
      <c r="BV152" s="75">
        <v>9.4299999999999962</v>
      </c>
      <c r="BW152" s="75">
        <v>9.4419999999999948</v>
      </c>
      <c r="BX152" s="75">
        <v>9.4539999999999953</v>
      </c>
      <c r="CX152" s="378" t="s">
        <v>422</v>
      </c>
      <c r="CY152" s="378"/>
      <c r="CZ152" s="378"/>
      <c r="DA152" s="378"/>
      <c r="DB152" s="378"/>
      <c r="DC152" s="378"/>
      <c r="DD152" s="378"/>
      <c r="DE152" s="378"/>
      <c r="DF152" s="378"/>
      <c r="DG152" s="378"/>
      <c r="DH152" s="378"/>
      <c r="DJ152" s="81">
        <v>800</v>
      </c>
      <c r="DK152" s="87">
        <v>6.3570000000000002</v>
      </c>
      <c r="DL152" s="87">
        <v>6.37</v>
      </c>
      <c r="DM152" s="87">
        <v>6.383</v>
      </c>
      <c r="DN152" s="87">
        <v>6.3949999999999996</v>
      </c>
      <c r="DO152" s="87">
        <v>6.4080000000000004</v>
      </c>
      <c r="DP152" s="87">
        <v>6.4210000000000003</v>
      </c>
      <c r="DQ152" s="87">
        <v>6.4340000000000002</v>
      </c>
      <c r="DR152" s="87">
        <v>6.4459999999999997</v>
      </c>
      <c r="DS152" s="87">
        <v>6.4589999999999996</v>
      </c>
      <c r="DT152" s="87">
        <v>6.4720000000000004</v>
      </c>
      <c r="DV152" s="77">
        <v>1330.5</v>
      </c>
      <c r="DW152" s="77">
        <v>2.339</v>
      </c>
      <c r="DY152" s="77">
        <v>1316.5</v>
      </c>
      <c r="DZ152" s="77">
        <v>2.069</v>
      </c>
      <c r="EB152" s="77">
        <v>2171.5</v>
      </c>
      <c r="EC152" s="75">
        <v>0.499</v>
      </c>
      <c r="EE152" s="75">
        <v>2147.5</v>
      </c>
      <c r="EF152" s="88">
        <v>9.8000000000000004E-2</v>
      </c>
      <c r="EH152" s="77">
        <v>1345.5</v>
      </c>
      <c r="EI152" s="75">
        <v>0.499</v>
      </c>
      <c r="EJ152" s="75"/>
      <c r="EK152" s="75">
        <v>2172.4899999999998</v>
      </c>
      <c r="EL152" s="75">
        <v>1.3677499999999965</v>
      </c>
      <c r="EM152" s="75"/>
      <c r="EN152" s="75">
        <v>2150.4899999999998</v>
      </c>
      <c r="EO152" s="322">
        <v>0.90793999999999764</v>
      </c>
      <c r="EP152" s="75"/>
      <c r="EQ152" s="75">
        <v>1320.49</v>
      </c>
      <c r="ER152" s="75">
        <v>3526.3399999999929</v>
      </c>
      <c r="ES152" s="75"/>
      <c r="ET152" s="75">
        <v>1346.49</v>
      </c>
      <c r="EU152" s="100">
        <v>1.0994699999999988</v>
      </c>
      <c r="EV152" s="75">
        <f t="shared" si="5"/>
        <v>9.9999999999909051E-3</v>
      </c>
      <c r="EW152" s="75">
        <v>1336.49</v>
      </c>
      <c r="EX152" s="100">
        <v>9.2280299999999666</v>
      </c>
      <c r="EZ152" s="75">
        <v>331.5</v>
      </c>
      <c r="FA152" s="75">
        <v>72.02</v>
      </c>
      <c r="FB152" s="75">
        <v>104.8</v>
      </c>
      <c r="FD152" s="75">
        <v>101.5</v>
      </c>
      <c r="FE152" s="75">
        <v>22125</v>
      </c>
      <c r="FF152" s="75">
        <v>28312.5</v>
      </c>
      <c r="FH152" s="77">
        <v>10.99</v>
      </c>
      <c r="FI152" s="77">
        <v>3.0548099999999949</v>
      </c>
      <c r="FJ152" s="77">
        <v>1.5895110999999969E-2</v>
      </c>
      <c r="FL152" s="92">
        <v>780.5</v>
      </c>
      <c r="FM152" s="75">
        <v>0</v>
      </c>
      <c r="FN152" s="75">
        <v>0</v>
      </c>
      <c r="FP152" s="75">
        <v>38.72</v>
      </c>
      <c r="FQ152" s="75">
        <v>174.95</v>
      </c>
      <c r="FR152" s="75">
        <v>3049</v>
      </c>
      <c r="FS152" s="75">
        <v>38.71</v>
      </c>
      <c r="FT152" s="75">
        <v>535.5</v>
      </c>
      <c r="FU152" s="75">
        <v>9095</v>
      </c>
      <c r="FW152" s="75">
        <v>791.5</v>
      </c>
      <c r="FX152" s="89">
        <v>0.253</v>
      </c>
      <c r="FY152" s="89"/>
      <c r="FZ152" s="90">
        <v>786.5</v>
      </c>
      <c r="GA152" s="91">
        <v>2.5999999999999999E-2</v>
      </c>
      <c r="GB152" s="89"/>
      <c r="GC152" s="75">
        <v>8.49</v>
      </c>
      <c r="GD152" s="75">
        <v>0.13</v>
      </c>
      <c r="GE152" s="75">
        <v>13.42</v>
      </c>
      <c r="GF152" s="89"/>
      <c r="GG152" s="89"/>
    </row>
    <row r="153" spans="1:189" x14ac:dyDescent="0.25">
      <c r="A153" s="132"/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R153" s="74">
        <v>1342.69999999999</v>
      </c>
      <c r="S153" s="75">
        <v>21.036000000000001</v>
      </c>
      <c r="T153" s="75">
        <v>21.059000000000005</v>
      </c>
      <c r="U153" s="75">
        <v>21.082000000000008</v>
      </c>
      <c r="V153" s="75">
        <v>21.106000000000009</v>
      </c>
      <c r="W153" s="75">
        <v>21.129000000000005</v>
      </c>
      <c r="X153" s="75">
        <v>21.152000000000005</v>
      </c>
      <c r="Y153" s="75">
        <v>21.176000000000009</v>
      </c>
      <c r="Z153" s="75">
        <v>21.199000000000005</v>
      </c>
      <c r="AA153" s="75">
        <v>21.222000000000005</v>
      </c>
      <c r="AB153" s="75">
        <v>21.246000000000006</v>
      </c>
      <c r="AD153" s="74">
        <v>1328.69999999999</v>
      </c>
      <c r="AE153" s="75">
        <v>13.407</v>
      </c>
      <c r="AF153" s="75">
        <v>13.421000000000001</v>
      </c>
      <c r="AG153" s="75">
        <v>13.436000000000002</v>
      </c>
      <c r="AH153" s="75">
        <v>13.450000000000003</v>
      </c>
      <c r="AI153" s="75">
        <v>13.464000000000002</v>
      </c>
      <c r="AJ153" s="75">
        <v>13.479000000000003</v>
      </c>
      <c r="AK153" s="75">
        <v>13.493000000000002</v>
      </c>
      <c r="AL153" s="75">
        <v>13.507000000000003</v>
      </c>
      <c r="AM153" s="75">
        <v>13.522000000000002</v>
      </c>
      <c r="AN153" s="75">
        <v>13.536000000000001</v>
      </c>
      <c r="AP153" s="74">
        <v>2183.6999999999898</v>
      </c>
      <c r="AQ153" s="75">
        <v>44.646000000000001</v>
      </c>
      <c r="AR153" s="75">
        <v>44.70300000000001</v>
      </c>
      <c r="AS153" s="75">
        <v>44.76100000000001</v>
      </c>
      <c r="AT153" s="75">
        <v>44.818000000000012</v>
      </c>
      <c r="AU153" s="75">
        <v>44.875000000000007</v>
      </c>
      <c r="AV153" s="75">
        <v>44.932000000000009</v>
      </c>
      <c r="AW153" s="75">
        <v>44.990000000000009</v>
      </c>
      <c r="AX153" s="75">
        <v>25.047000000000001</v>
      </c>
      <c r="AY153" s="75">
        <v>25.103999999999999</v>
      </c>
      <c r="AZ153" s="75">
        <v>45.162000000000006</v>
      </c>
      <c r="BB153" s="74">
        <v>2159.6999999999898</v>
      </c>
      <c r="BC153" s="75">
        <v>11.731</v>
      </c>
      <c r="BD153" s="75">
        <v>11.75</v>
      </c>
      <c r="BE153" s="75">
        <v>11.768999999999998</v>
      </c>
      <c r="BF153" s="75">
        <v>11.789</v>
      </c>
      <c r="BG153" s="75">
        <v>11.808</v>
      </c>
      <c r="BH153" s="75">
        <v>11.826999999999998</v>
      </c>
      <c r="BI153" s="75">
        <v>11.845999999999998</v>
      </c>
      <c r="BJ153" s="75">
        <v>11.866</v>
      </c>
      <c r="BK153" s="75">
        <v>11.884999999999998</v>
      </c>
      <c r="BL153" s="75">
        <v>11.903999999999998</v>
      </c>
      <c r="BN153" s="74">
        <v>1357.69999999999</v>
      </c>
      <c r="BO153" s="75">
        <v>9.4659999999999993</v>
      </c>
      <c r="BP153" s="75">
        <v>9.4779999999999944</v>
      </c>
      <c r="BQ153" s="75">
        <v>9.4899999999999949</v>
      </c>
      <c r="BR153" s="75">
        <v>9.5019999999999953</v>
      </c>
      <c r="BS153" s="75">
        <v>9.513999999999994</v>
      </c>
      <c r="BT153" s="75">
        <v>9.5259999999999945</v>
      </c>
      <c r="BU153" s="75">
        <v>9.5379999999999949</v>
      </c>
      <c r="BV153" s="75">
        <v>9.5499999999999954</v>
      </c>
      <c r="BW153" s="75">
        <v>9.5619999999999941</v>
      </c>
      <c r="BX153" s="75">
        <v>9.5739999999999945</v>
      </c>
      <c r="CX153" s="378" t="s">
        <v>423</v>
      </c>
      <c r="CY153" s="378"/>
      <c r="CZ153" s="378"/>
      <c r="DA153" s="378"/>
      <c r="DB153" s="378"/>
      <c r="DC153" s="378"/>
      <c r="DD153" s="378"/>
      <c r="DE153" s="378"/>
      <c r="DF153" s="378"/>
      <c r="DG153" s="378"/>
      <c r="DH153" s="378"/>
      <c r="DJ153" s="81">
        <v>800.1</v>
      </c>
      <c r="DK153" s="87">
        <v>6.4850000000000003</v>
      </c>
      <c r="DL153" s="87">
        <v>6.4980000000000002</v>
      </c>
      <c r="DM153" s="87">
        <v>6.5110000000000001</v>
      </c>
      <c r="DN153" s="87">
        <v>6.524</v>
      </c>
      <c r="DO153" s="87">
        <v>6.5359999999999996</v>
      </c>
      <c r="DP153" s="87">
        <v>6.5490000000000004</v>
      </c>
      <c r="DQ153" s="87">
        <v>6.5620000000000003</v>
      </c>
      <c r="DR153" s="87">
        <v>6.5750000000000002</v>
      </c>
      <c r="DS153" s="87">
        <v>6.5880000000000001</v>
      </c>
      <c r="DT153" s="87">
        <v>6.601</v>
      </c>
      <c r="DV153" s="77">
        <v>1330.51</v>
      </c>
      <c r="DW153" s="77">
        <v>2.347</v>
      </c>
      <c r="DY153" s="77">
        <v>1316.51</v>
      </c>
      <c r="DZ153" s="77">
        <v>2.0739999999999998</v>
      </c>
      <c r="EB153" s="77">
        <v>2171.5100000000002</v>
      </c>
      <c r="EC153" s="75">
        <v>0.505</v>
      </c>
      <c r="EE153" s="75">
        <v>2147.5100000000002</v>
      </c>
      <c r="EF153" s="88">
        <v>9.8999999999999991E-2</v>
      </c>
      <c r="EH153" s="77">
        <v>1345.51</v>
      </c>
      <c r="EI153" s="75">
        <v>0.50200000000000011</v>
      </c>
      <c r="EJ153" s="75"/>
      <c r="EK153" s="75">
        <v>2172.5</v>
      </c>
      <c r="EL153" s="75">
        <v>1.3754999999999964</v>
      </c>
      <c r="EM153" s="75"/>
      <c r="EN153" s="75">
        <v>2150.5</v>
      </c>
      <c r="EO153" s="322">
        <v>0.91099999999999759</v>
      </c>
      <c r="EP153" s="75"/>
      <c r="EQ153" s="75">
        <v>1320.5</v>
      </c>
      <c r="ER153" s="75">
        <v>3549.9999999999927</v>
      </c>
      <c r="ES153" s="75"/>
      <c r="ET153" s="75">
        <v>1346.5</v>
      </c>
      <c r="EU153" s="100">
        <v>1.1014999999999988</v>
      </c>
      <c r="EV153" s="75">
        <f t="shared" si="5"/>
        <v>9.9999999999909051E-3</v>
      </c>
      <c r="EW153" s="75">
        <v>1336.5</v>
      </c>
      <c r="EX153" s="100">
        <v>9.242499999999966</v>
      </c>
      <c r="EZ153" s="75">
        <v>331.51</v>
      </c>
      <c r="FA153" s="75">
        <v>72.039999999999992</v>
      </c>
      <c r="FB153" s="75">
        <v>105.5</v>
      </c>
      <c r="FD153" s="75">
        <v>101.51</v>
      </c>
      <c r="FE153" s="75">
        <v>22272.5</v>
      </c>
      <c r="FF153" s="75">
        <v>28418.75</v>
      </c>
      <c r="FH153" s="77">
        <v>11</v>
      </c>
      <c r="FI153" s="77">
        <v>3.0916399999999999</v>
      </c>
      <c r="FJ153" s="77">
        <v>1.61122E-2</v>
      </c>
      <c r="FL153" s="92">
        <v>780.51</v>
      </c>
      <c r="FM153" s="75">
        <v>0</v>
      </c>
      <c r="FN153" s="75">
        <v>0</v>
      </c>
      <c r="FP153" s="75">
        <v>38.729999999999997</v>
      </c>
      <c r="FQ153" s="75">
        <v>175.26</v>
      </c>
      <c r="FR153" s="75">
        <v>3053</v>
      </c>
      <c r="FS153" s="75">
        <v>38.72</v>
      </c>
      <c r="FT153" s="75">
        <v>536.37</v>
      </c>
      <c r="FU153" s="75">
        <v>9106</v>
      </c>
      <c r="FW153" s="75">
        <v>791.51</v>
      </c>
      <c r="FX153" s="89">
        <v>0.255</v>
      </c>
      <c r="FY153" s="89"/>
      <c r="FZ153" s="90">
        <v>786.51</v>
      </c>
      <c r="GA153" s="91">
        <v>2.5999999999999999E-2</v>
      </c>
      <c r="GB153" s="89"/>
      <c r="GC153" s="75">
        <v>8.5</v>
      </c>
      <c r="GD153" s="75">
        <v>0.13</v>
      </c>
      <c r="GE153" s="75">
        <v>13.57</v>
      </c>
      <c r="GF153" s="89"/>
      <c r="GG153" s="89"/>
    </row>
    <row r="154" spans="1:189" x14ac:dyDescent="0.25">
      <c r="A154" s="132"/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R154" s="74">
        <v>1342.79999999999</v>
      </c>
      <c r="S154" s="75">
        <v>21.268999999999998</v>
      </c>
      <c r="T154" s="75">
        <v>21.292000000000005</v>
      </c>
      <c r="U154" s="75">
        <v>21.31600000000001</v>
      </c>
      <c r="V154" s="75">
        <v>21.339000000000009</v>
      </c>
      <c r="W154" s="75">
        <v>21.362000000000005</v>
      </c>
      <c r="X154" s="75">
        <v>21.386000000000006</v>
      </c>
      <c r="Y154" s="75">
        <v>21.40900000000001</v>
      </c>
      <c r="Z154" s="75">
        <v>21.432000000000006</v>
      </c>
      <c r="AA154" s="75">
        <v>21.456000000000007</v>
      </c>
      <c r="AB154" s="75">
        <v>21.479000000000006</v>
      </c>
      <c r="AD154" s="74">
        <v>1328.79999999999</v>
      </c>
      <c r="AE154" s="75">
        <v>13.551</v>
      </c>
      <c r="AF154" s="75">
        <v>13.565000000000001</v>
      </c>
      <c r="AG154" s="75">
        <v>13.579000000000002</v>
      </c>
      <c r="AH154" s="75">
        <v>13.594000000000003</v>
      </c>
      <c r="AI154" s="75">
        <v>13.608000000000002</v>
      </c>
      <c r="AJ154" s="75">
        <v>13.622000000000003</v>
      </c>
      <c r="AK154" s="75">
        <v>13.637000000000002</v>
      </c>
      <c r="AL154" s="75">
        <v>13.651000000000003</v>
      </c>
      <c r="AM154" s="75">
        <v>13.666000000000002</v>
      </c>
      <c r="AN154" s="75">
        <v>13.680000000000001</v>
      </c>
      <c r="AP154" s="74">
        <v>2183.7999999999902</v>
      </c>
      <c r="AQ154" s="75">
        <v>45.219000000000001</v>
      </c>
      <c r="AR154" s="75">
        <v>45.27600000000001</v>
      </c>
      <c r="AS154" s="75">
        <v>45.333000000000013</v>
      </c>
      <c r="AT154" s="75">
        <v>45.391000000000012</v>
      </c>
      <c r="AU154" s="75">
        <v>45.448000000000008</v>
      </c>
      <c r="AV154" s="75">
        <v>45.50500000000001</v>
      </c>
      <c r="AW154" s="75">
        <v>45.562000000000012</v>
      </c>
      <c r="AX154" s="75">
        <v>25.62</v>
      </c>
      <c r="AY154" s="75">
        <v>25.677</v>
      </c>
      <c r="AZ154" s="75">
        <v>45.734000000000009</v>
      </c>
      <c r="BB154" s="74">
        <v>2159.7999999999902</v>
      </c>
      <c r="BC154" s="75">
        <v>11.923999999999999</v>
      </c>
      <c r="BD154" s="75">
        <v>11.943</v>
      </c>
      <c r="BE154" s="75">
        <v>11.961999999999998</v>
      </c>
      <c r="BF154" s="75">
        <v>11.981999999999999</v>
      </c>
      <c r="BG154" s="75">
        <v>12.000999999999999</v>
      </c>
      <c r="BH154" s="75">
        <v>12.019999999999998</v>
      </c>
      <c r="BI154" s="75">
        <v>12.04</v>
      </c>
      <c r="BJ154" s="75">
        <v>12.058999999999999</v>
      </c>
      <c r="BK154" s="75">
        <v>12.077999999999998</v>
      </c>
      <c r="BL154" s="75">
        <v>12.097999999999999</v>
      </c>
      <c r="BN154" s="74">
        <v>1357.79999999999</v>
      </c>
      <c r="BO154" s="75">
        <v>9.5860000000000003</v>
      </c>
      <c r="BP154" s="75">
        <v>9.5979999999999936</v>
      </c>
      <c r="BQ154" s="75">
        <v>9.6099999999999941</v>
      </c>
      <c r="BR154" s="75">
        <v>9.6219999999999946</v>
      </c>
      <c r="BS154" s="75">
        <v>9.6339999999999932</v>
      </c>
      <c r="BT154" s="75">
        <v>9.6459999999999937</v>
      </c>
      <c r="BU154" s="75">
        <v>9.6579999999999941</v>
      </c>
      <c r="BV154" s="75">
        <v>9.6699999999999946</v>
      </c>
      <c r="BW154" s="75">
        <v>9.6819999999999933</v>
      </c>
      <c r="BX154" s="75">
        <v>9.6939999999999937</v>
      </c>
      <c r="DJ154" s="81">
        <v>800.2</v>
      </c>
      <c r="DK154" s="87">
        <v>6.6139999999999999</v>
      </c>
      <c r="DL154" s="87">
        <v>6.6269999999999998</v>
      </c>
      <c r="DM154" s="87">
        <v>6.64</v>
      </c>
      <c r="DN154" s="87">
        <v>6.6529999999999996</v>
      </c>
      <c r="DO154" s="87">
        <v>6.6669999999999998</v>
      </c>
      <c r="DP154" s="87">
        <v>6.68</v>
      </c>
      <c r="DQ154" s="87">
        <v>6.6929999999999996</v>
      </c>
      <c r="DR154" s="87">
        <v>6.7060000000000004</v>
      </c>
      <c r="DS154" s="87">
        <v>6.7190000000000003</v>
      </c>
      <c r="DT154" s="87">
        <v>6.7320000000000002</v>
      </c>
      <c r="DV154" s="77">
        <v>1330.52</v>
      </c>
      <c r="DW154" s="77">
        <v>2.355</v>
      </c>
      <c r="DY154" s="77">
        <v>1316.52</v>
      </c>
      <c r="DZ154" s="77">
        <v>2.0789999999999997</v>
      </c>
      <c r="EB154" s="77">
        <v>2171.52</v>
      </c>
      <c r="EC154" s="75">
        <v>0.51</v>
      </c>
      <c r="EE154" s="75">
        <v>2147.52</v>
      </c>
      <c r="EF154" s="88">
        <v>9.9999999999999978E-2</v>
      </c>
      <c r="EH154" s="77">
        <v>1345.52</v>
      </c>
      <c r="EI154" s="75">
        <v>0.50500000000000012</v>
      </c>
      <c r="EJ154" s="75"/>
      <c r="EK154" s="75">
        <v>2172.5100000000002</v>
      </c>
      <c r="EL154" s="75">
        <v>1.3832499999999963</v>
      </c>
      <c r="EM154" s="75"/>
      <c r="EN154" s="75">
        <v>2150.5100000000002</v>
      </c>
      <c r="EO154" s="322">
        <v>0.91405999999999754</v>
      </c>
      <c r="EP154" s="75"/>
      <c r="EQ154" s="75">
        <v>1320.51</v>
      </c>
      <c r="ER154" s="75">
        <v>3573.6599999999926</v>
      </c>
      <c r="ES154" s="75"/>
      <c r="ET154" s="75">
        <v>1346.51</v>
      </c>
      <c r="EU154" s="100">
        <v>1.1035299999999988</v>
      </c>
      <c r="EV154" s="75">
        <f t="shared" si="5"/>
        <v>9.9999999999909051E-3</v>
      </c>
      <c r="EW154" s="75">
        <v>1336.51</v>
      </c>
      <c r="EX154" s="100">
        <v>9.2569699999999653</v>
      </c>
      <c r="EZ154" s="75">
        <v>331.52</v>
      </c>
      <c r="FA154" s="75">
        <v>72.059999999999988</v>
      </c>
      <c r="FB154" s="75">
        <v>106.3</v>
      </c>
      <c r="FD154" s="75">
        <v>101.52</v>
      </c>
      <c r="FE154" s="75">
        <v>22420</v>
      </c>
      <c r="FF154" s="75">
        <v>28525</v>
      </c>
      <c r="FH154" s="77">
        <v>11.01</v>
      </c>
      <c r="FI154" s="77">
        <v>3.2295370799999996</v>
      </c>
      <c r="FJ154" s="77">
        <v>1.6766106699999998E-2</v>
      </c>
      <c r="FL154" s="92">
        <v>780.52</v>
      </c>
      <c r="FM154" s="75">
        <v>0</v>
      </c>
      <c r="FN154" s="75">
        <v>0</v>
      </c>
      <c r="FP154" s="75">
        <v>38.74</v>
      </c>
      <c r="FQ154" s="75">
        <v>175.57</v>
      </c>
      <c r="FR154" s="75">
        <v>3057</v>
      </c>
      <c r="FS154" s="75">
        <v>38.729999999999997</v>
      </c>
      <c r="FT154" s="75">
        <v>537.23</v>
      </c>
      <c r="FU154" s="75">
        <v>9117</v>
      </c>
      <c r="FW154" s="75">
        <v>791.52</v>
      </c>
      <c r="FX154" s="89">
        <v>0.25800000000000001</v>
      </c>
      <c r="FY154" s="89"/>
      <c r="FZ154" s="90">
        <v>786.52</v>
      </c>
      <c r="GA154" s="91">
        <v>2.5999999999999999E-2</v>
      </c>
      <c r="GB154" s="89"/>
      <c r="GC154" s="75">
        <v>8.51</v>
      </c>
      <c r="GD154" s="75">
        <v>0.14000000000000001</v>
      </c>
      <c r="GE154" s="75">
        <v>13.73</v>
      </c>
      <c r="GF154" s="89"/>
      <c r="GG154" s="89"/>
    </row>
    <row r="155" spans="1:189" x14ac:dyDescent="0.25">
      <c r="A155" s="132"/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R155" s="74">
        <v>1342.8999999999901</v>
      </c>
      <c r="S155" s="75">
        <v>21.501999999999999</v>
      </c>
      <c r="T155" s="75">
        <v>21.526000000000007</v>
      </c>
      <c r="U155" s="75">
        <v>21.54900000000001</v>
      </c>
      <c r="V155" s="75">
        <v>21.57200000000001</v>
      </c>
      <c r="W155" s="75">
        <v>21.596000000000007</v>
      </c>
      <c r="X155" s="75">
        <v>21.619000000000007</v>
      </c>
      <c r="Y155" s="75">
        <v>21.64200000000001</v>
      </c>
      <c r="Z155" s="75">
        <v>21.666000000000007</v>
      </c>
      <c r="AA155" s="75">
        <v>21.689000000000007</v>
      </c>
      <c r="AB155" s="75">
        <v>21.712000000000007</v>
      </c>
      <c r="AD155" s="74">
        <v>1328.8999999999901</v>
      </c>
      <c r="AE155" s="75">
        <v>13.694000000000001</v>
      </c>
      <c r="AF155" s="75">
        <v>13.709000000000001</v>
      </c>
      <c r="AG155" s="75">
        <v>13.723000000000003</v>
      </c>
      <c r="AH155" s="75">
        <v>13.737000000000004</v>
      </c>
      <c r="AI155" s="75">
        <v>13.752000000000002</v>
      </c>
      <c r="AJ155" s="75">
        <v>13.766000000000004</v>
      </c>
      <c r="AK155" s="75">
        <v>13.781000000000002</v>
      </c>
      <c r="AL155" s="75">
        <v>13.795000000000003</v>
      </c>
      <c r="AM155" s="75">
        <v>13.809000000000003</v>
      </c>
      <c r="AN155" s="75">
        <v>13.824000000000002</v>
      </c>
      <c r="AP155" s="74">
        <v>2183.8999999999901</v>
      </c>
      <c r="AQ155" s="75">
        <v>45.790999999999997</v>
      </c>
      <c r="AR155" s="75">
        <v>45.849000000000011</v>
      </c>
      <c r="AS155" s="75">
        <v>45.906000000000013</v>
      </c>
      <c r="AT155" s="75">
        <v>45.963000000000015</v>
      </c>
      <c r="AU155" s="75">
        <v>46.02000000000001</v>
      </c>
      <c r="AV155" s="75">
        <v>46.07800000000001</v>
      </c>
      <c r="AW155" s="75">
        <v>46.135000000000012</v>
      </c>
      <c r="AX155" s="75">
        <v>26.192</v>
      </c>
      <c r="AY155" s="75">
        <v>26.248999999999999</v>
      </c>
      <c r="AZ155" s="75">
        <v>46.307000000000009</v>
      </c>
      <c r="BB155" s="74">
        <v>2159.8999999999901</v>
      </c>
      <c r="BC155" s="75">
        <v>12.117000000000001</v>
      </c>
      <c r="BD155" s="75">
        <v>12.135999999999999</v>
      </c>
      <c r="BE155" s="75">
        <v>12.155999999999999</v>
      </c>
      <c r="BF155" s="75">
        <v>12.174999999999999</v>
      </c>
      <c r="BG155" s="75">
        <v>12.193999999999999</v>
      </c>
      <c r="BH155" s="75">
        <v>12.213999999999999</v>
      </c>
      <c r="BI155" s="75">
        <v>12.232999999999999</v>
      </c>
      <c r="BJ155" s="75">
        <v>12.251999999999999</v>
      </c>
      <c r="BK155" s="75">
        <v>12.271999999999998</v>
      </c>
      <c r="BL155" s="75">
        <v>12.290999999999999</v>
      </c>
      <c r="BN155" s="74">
        <v>1357.8999999999901</v>
      </c>
      <c r="BO155" s="75">
        <v>9.7059999999999995</v>
      </c>
      <c r="BP155" s="75">
        <v>9.7179999999999929</v>
      </c>
      <c r="BQ155" s="75">
        <v>9.7299999999999933</v>
      </c>
      <c r="BR155" s="75">
        <v>9.7419999999999938</v>
      </c>
      <c r="BS155" s="75">
        <v>9.7539999999999925</v>
      </c>
      <c r="BT155" s="75">
        <v>9.7659999999999929</v>
      </c>
      <c r="BU155" s="75">
        <v>9.7779999999999934</v>
      </c>
      <c r="BV155" s="75">
        <v>9.7899999999999938</v>
      </c>
      <c r="BW155" s="75">
        <v>9.8019999999999925</v>
      </c>
      <c r="BX155" s="75">
        <v>9.813999999999993</v>
      </c>
      <c r="DJ155" s="81">
        <v>800.3</v>
      </c>
      <c r="DK155" s="87">
        <v>6.7450000000000001</v>
      </c>
      <c r="DL155" s="87">
        <v>6.7590000000000003</v>
      </c>
      <c r="DM155" s="87">
        <v>6.7720000000000002</v>
      </c>
      <c r="DN155" s="87">
        <v>6.7850000000000001</v>
      </c>
      <c r="DO155" s="87">
        <v>6.798</v>
      </c>
      <c r="DP155" s="87">
        <v>6.8120000000000003</v>
      </c>
      <c r="DQ155" s="87">
        <v>6.8250000000000002</v>
      </c>
      <c r="DR155" s="87">
        <v>6.8380000000000001</v>
      </c>
      <c r="DS155" s="87">
        <v>6.851</v>
      </c>
      <c r="DT155" s="87">
        <v>6.8650000000000002</v>
      </c>
      <c r="DV155" s="77">
        <v>1330.53</v>
      </c>
      <c r="DW155" s="77">
        <v>2.363</v>
      </c>
      <c r="DY155" s="77">
        <v>1316.53</v>
      </c>
      <c r="DZ155" s="77">
        <v>2.0840000000000001</v>
      </c>
      <c r="EB155" s="77">
        <v>2171.5300000000002</v>
      </c>
      <c r="EC155" s="75">
        <v>0.51600000000000001</v>
      </c>
      <c r="EE155" s="75">
        <v>2147.5300000000002</v>
      </c>
      <c r="EF155" s="88">
        <v>0.10099999999999998</v>
      </c>
      <c r="EH155" s="77">
        <v>1345.53</v>
      </c>
      <c r="EI155" s="75">
        <v>0.50900000000000012</v>
      </c>
      <c r="EJ155" s="75"/>
      <c r="EK155" s="75">
        <v>2172.52</v>
      </c>
      <c r="EL155" s="75">
        <v>1.3909999999999962</v>
      </c>
      <c r="EM155" s="75"/>
      <c r="EN155" s="75">
        <v>2150.52</v>
      </c>
      <c r="EO155" s="322">
        <v>0.91711999999999749</v>
      </c>
      <c r="EP155" s="75"/>
      <c r="EQ155" s="75">
        <v>1320.52</v>
      </c>
      <c r="ER155" s="75">
        <v>3597.3199999999924</v>
      </c>
      <c r="ES155" s="75"/>
      <c r="ET155" s="75">
        <v>1346.52</v>
      </c>
      <c r="EU155" s="100">
        <v>1.1055599999999988</v>
      </c>
      <c r="EV155" s="75">
        <f t="shared" si="5"/>
        <v>9.9999999999909051E-3</v>
      </c>
      <c r="EW155" s="75">
        <v>1336.52</v>
      </c>
      <c r="EX155" s="100">
        <v>9.2714399999999646</v>
      </c>
      <c r="EZ155" s="75">
        <v>331.53</v>
      </c>
      <c r="FA155" s="75">
        <v>72.08</v>
      </c>
      <c r="FB155" s="75">
        <v>107</v>
      </c>
      <c r="FD155" s="75">
        <v>101.53</v>
      </c>
      <c r="FE155" s="75">
        <v>22567.5</v>
      </c>
      <c r="FF155" s="75">
        <v>28631.25</v>
      </c>
      <c r="FH155" s="77">
        <v>11.02</v>
      </c>
      <c r="FI155" s="77">
        <v>3.3674341599999988</v>
      </c>
      <c r="FJ155" s="77">
        <v>1.7420013399999996E-2</v>
      </c>
      <c r="FL155" s="92">
        <v>780.53</v>
      </c>
      <c r="FM155" s="75">
        <v>0</v>
      </c>
      <c r="FN155" s="75">
        <v>0</v>
      </c>
      <c r="FP155" s="75">
        <v>38.75</v>
      </c>
      <c r="FQ155" s="75">
        <v>175.87</v>
      </c>
      <c r="FR155" s="75">
        <v>3061</v>
      </c>
      <c r="FS155" s="75">
        <v>38.74</v>
      </c>
      <c r="FT155" s="75">
        <v>538.1</v>
      </c>
      <c r="FU155" s="75">
        <v>9128</v>
      </c>
      <c r="FW155" s="75">
        <v>791.53</v>
      </c>
      <c r="FX155" s="89">
        <v>0.26</v>
      </c>
      <c r="FY155" s="89"/>
      <c r="FZ155" s="90">
        <v>786.53</v>
      </c>
      <c r="GA155" s="91">
        <v>2.5999999999999999E-2</v>
      </c>
      <c r="GB155" s="89"/>
      <c r="GC155" s="75">
        <v>8.52</v>
      </c>
      <c r="GD155" s="75">
        <v>0.14000000000000001</v>
      </c>
      <c r="GE155" s="75">
        <v>13.89</v>
      </c>
      <c r="GF155" s="89"/>
      <c r="GG155" s="89"/>
    </row>
    <row r="156" spans="1:189" x14ac:dyDescent="0.25">
      <c r="A156" s="132"/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DJ156" s="81">
        <v>800.4</v>
      </c>
      <c r="DK156" s="87">
        <v>6.8780000000000001</v>
      </c>
      <c r="DL156" s="87">
        <v>6.891</v>
      </c>
      <c r="DM156" s="87">
        <v>6.9050000000000002</v>
      </c>
      <c r="DN156" s="87">
        <v>6.9180000000000001</v>
      </c>
      <c r="DO156" s="87">
        <v>6.9320000000000004</v>
      </c>
      <c r="DP156" s="87">
        <v>6.9450000000000003</v>
      </c>
      <c r="DQ156" s="87">
        <v>6.9589999999999996</v>
      </c>
      <c r="DR156" s="87">
        <v>6.9720000000000004</v>
      </c>
      <c r="DS156" s="87">
        <v>6.9859999999999998</v>
      </c>
      <c r="DT156" s="87">
        <v>6.9989999999999997</v>
      </c>
      <c r="DV156" s="77">
        <v>1330.54</v>
      </c>
      <c r="DW156" s="77">
        <v>2.371</v>
      </c>
      <c r="DY156" s="77">
        <v>1316.54</v>
      </c>
      <c r="DZ156" s="77">
        <v>2.089</v>
      </c>
      <c r="EB156" s="77">
        <v>2171.54</v>
      </c>
      <c r="EC156" s="75">
        <v>0.52200000000000002</v>
      </c>
      <c r="EE156" s="75">
        <v>2147.54</v>
      </c>
      <c r="EF156" s="88">
        <v>0.10199999999999998</v>
      </c>
      <c r="EH156" s="77">
        <v>1345.54</v>
      </c>
      <c r="EI156" s="75">
        <v>0.51200000000000012</v>
      </c>
      <c r="EJ156" s="75"/>
      <c r="EK156" s="75">
        <v>2172.5300000000002</v>
      </c>
      <c r="EL156" s="75">
        <v>1.3987499999999962</v>
      </c>
      <c r="EM156" s="75"/>
      <c r="EN156" s="75">
        <v>2150.5300000000002</v>
      </c>
      <c r="EO156" s="322">
        <v>0.92017999999999744</v>
      </c>
      <c r="EP156" s="75"/>
      <c r="EQ156" s="75">
        <v>1320.53</v>
      </c>
      <c r="ER156" s="75">
        <v>3620.9799999999923</v>
      </c>
      <c r="ES156" s="75"/>
      <c r="ET156" s="75">
        <v>1346.53</v>
      </c>
      <c r="EU156" s="100">
        <v>1.1075899999999987</v>
      </c>
      <c r="EV156" s="75">
        <f t="shared" si="5"/>
        <v>9.9999999999909051E-3</v>
      </c>
      <c r="EW156" s="75">
        <v>1336.53</v>
      </c>
      <c r="EX156" s="100">
        <v>9.2859099999999639</v>
      </c>
      <c r="EZ156" s="75">
        <v>331.54</v>
      </c>
      <c r="FA156" s="75">
        <v>72.099999999999994</v>
      </c>
      <c r="FB156" s="75">
        <v>107.7</v>
      </c>
      <c r="FD156" s="75">
        <v>101.54</v>
      </c>
      <c r="FE156" s="75">
        <v>22715</v>
      </c>
      <c r="FF156" s="75">
        <v>28737.5</v>
      </c>
      <c r="FH156" s="77">
        <v>11.03</v>
      </c>
      <c r="FI156" s="77">
        <v>3.5053312399999985</v>
      </c>
      <c r="FJ156" s="77">
        <v>1.8073920099999991E-2</v>
      </c>
      <c r="FL156" s="92">
        <v>780.54</v>
      </c>
      <c r="FM156" s="75">
        <v>0</v>
      </c>
      <c r="FN156" s="75">
        <v>0</v>
      </c>
      <c r="FP156" s="75">
        <v>38.76</v>
      </c>
      <c r="FQ156" s="75">
        <v>176.18</v>
      </c>
      <c r="FR156" s="75">
        <v>3065</v>
      </c>
      <c r="FS156" s="75">
        <v>38.75</v>
      </c>
      <c r="FT156" s="75">
        <v>538.96</v>
      </c>
      <c r="FU156" s="75">
        <v>9139</v>
      </c>
      <c r="FW156" s="75">
        <v>791.54</v>
      </c>
      <c r="FX156" s="89">
        <v>0.26200000000000001</v>
      </c>
      <c r="FY156" s="89"/>
      <c r="FZ156" s="90">
        <v>786.54</v>
      </c>
      <c r="GA156" s="91">
        <v>2.7E-2</v>
      </c>
      <c r="GB156" s="89"/>
      <c r="GC156" s="75">
        <v>8.5299999999999994</v>
      </c>
      <c r="GD156" s="75">
        <v>0.14000000000000001</v>
      </c>
      <c r="GE156" s="75">
        <v>14.04</v>
      </c>
      <c r="GF156" s="89"/>
      <c r="GG156" s="89"/>
    </row>
    <row r="157" spans="1:189" x14ac:dyDescent="0.25">
      <c r="A157" s="132"/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R157" s="74">
        <v>1342.99999999999</v>
      </c>
      <c r="S157" s="75">
        <v>21.736000000000001</v>
      </c>
      <c r="T157" s="75">
        <v>21.760999999999999</v>
      </c>
      <c r="U157" s="75">
        <v>21.785</v>
      </c>
      <c r="V157" s="75">
        <v>21.81</v>
      </c>
      <c r="W157" s="75">
        <v>21.835000000000001</v>
      </c>
      <c r="X157" s="75">
        <v>21.86</v>
      </c>
      <c r="Y157" s="75">
        <v>21.884</v>
      </c>
      <c r="Z157" s="75">
        <v>21.908999999999999</v>
      </c>
      <c r="AA157" s="75">
        <v>21.934000000000001</v>
      </c>
      <c r="AB157" s="75">
        <v>21.959</v>
      </c>
      <c r="AD157" s="74">
        <v>1328.99999999999</v>
      </c>
      <c r="AE157" s="75">
        <v>13.837999999999999</v>
      </c>
      <c r="AF157" s="75">
        <v>13.853</v>
      </c>
      <c r="AG157" s="75">
        <v>13.868</v>
      </c>
      <c r="AH157" s="75">
        <v>13.882999999999999</v>
      </c>
      <c r="AI157" s="75">
        <v>13.898</v>
      </c>
      <c r="AJ157" s="75">
        <v>13.913</v>
      </c>
      <c r="AK157" s="75">
        <v>13.928000000000001</v>
      </c>
      <c r="AL157" s="75">
        <v>13.943</v>
      </c>
      <c r="AM157" s="75">
        <v>13.958</v>
      </c>
      <c r="AN157" s="75">
        <v>13.973000000000001</v>
      </c>
      <c r="AP157" s="74">
        <v>2183.99999999999</v>
      </c>
      <c r="AQ157" s="75">
        <v>46.363999999999997</v>
      </c>
      <c r="BB157" s="74">
        <v>2159.99999999999</v>
      </c>
      <c r="BC157" s="75">
        <v>12.31</v>
      </c>
      <c r="BD157" s="75">
        <v>12.331</v>
      </c>
      <c r="BE157" s="75">
        <v>12.352</v>
      </c>
      <c r="BF157" s="75">
        <v>12.372</v>
      </c>
      <c r="BG157" s="75">
        <v>12.393000000000001</v>
      </c>
      <c r="BH157" s="75">
        <v>12.414</v>
      </c>
      <c r="BI157" s="75">
        <v>12.435</v>
      </c>
      <c r="BJ157" s="75">
        <v>12.455</v>
      </c>
      <c r="BK157" s="75">
        <v>12.476000000000001</v>
      </c>
      <c r="BL157" s="75">
        <v>12.497</v>
      </c>
      <c r="BN157" s="74">
        <v>1357.99999999999</v>
      </c>
      <c r="BO157" s="75">
        <v>9.8260000000000005</v>
      </c>
      <c r="BP157" s="75">
        <v>9.8390000000000004</v>
      </c>
      <c r="BQ157" s="75">
        <v>9.8520000000000003</v>
      </c>
      <c r="BR157" s="75">
        <v>9.8640000000000008</v>
      </c>
      <c r="BS157" s="75">
        <v>9.8770000000000007</v>
      </c>
      <c r="BT157" s="75">
        <v>9.89</v>
      </c>
      <c r="BU157" s="75">
        <v>9.9030000000000005</v>
      </c>
      <c r="BV157" s="75">
        <v>9.9160000000000004</v>
      </c>
      <c r="BW157" s="75">
        <v>9.9290000000000003</v>
      </c>
      <c r="BX157" s="75">
        <v>9.9420000000000002</v>
      </c>
      <c r="DJ157" s="81">
        <v>800.5</v>
      </c>
      <c r="DK157" s="87">
        <v>7.0129999999999999</v>
      </c>
      <c r="DL157" s="87">
        <v>7.0259999999999998</v>
      </c>
      <c r="DM157" s="87">
        <v>7.04</v>
      </c>
      <c r="DN157" s="87">
        <v>7.0529999999999999</v>
      </c>
      <c r="DO157" s="87">
        <v>7.0670000000000002</v>
      </c>
      <c r="DP157" s="87">
        <v>7.08</v>
      </c>
      <c r="DQ157" s="87">
        <v>7.0940000000000003</v>
      </c>
      <c r="DR157" s="87">
        <v>7.1079999999999997</v>
      </c>
      <c r="DS157" s="87">
        <v>7.1210000000000004</v>
      </c>
      <c r="DT157" s="87">
        <v>7.1349999999999998</v>
      </c>
      <c r="DV157" s="77">
        <v>1330.55</v>
      </c>
      <c r="DW157" s="77">
        <v>2.379</v>
      </c>
      <c r="DY157" s="77">
        <v>1316.55</v>
      </c>
      <c r="DZ157" s="77">
        <v>2.093</v>
      </c>
      <c r="EB157" s="77">
        <v>2171.5500000000002</v>
      </c>
      <c r="EC157" s="75">
        <v>0.52800000000000002</v>
      </c>
      <c r="EE157" s="75">
        <v>2147.5500000000002</v>
      </c>
      <c r="EF157" s="88">
        <v>0.10299999999999998</v>
      </c>
      <c r="EH157" s="77">
        <v>1345.55</v>
      </c>
      <c r="EI157" s="75">
        <v>0.51500000000000012</v>
      </c>
      <c r="EJ157" s="75"/>
      <c r="EK157" s="75">
        <v>2172.54</v>
      </c>
      <c r="EL157" s="75">
        <v>1.4064999999999961</v>
      </c>
      <c r="EM157" s="75"/>
      <c r="EN157" s="75">
        <v>2150.54</v>
      </c>
      <c r="EO157" s="322">
        <v>0.9232399999999974</v>
      </c>
      <c r="EP157" s="75"/>
      <c r="EQ157" s="75">
        <v>1320.54</v>
      </c>
      <c r="ER157" s="75">
        <v>3644.6399999999921</v>
      </c>
      <c r="ES157" s="75"/>
      <c r="ET157" s="75">
        <v>1346.54</v>
      </c>
      <c r="EU157" s="100">
        <v>1.1096199999999987</v>
      </c>
      <c r="EV157" s="75">
        <f t="shared" si="5"/>
        <v>9.9999999999909051E-3</v>
      </c>
      <c r="EW157" s="75">
        <v>1336.54</v>
      </c>
      <c r="EX157" s="100">
        <v>9.3003799999999632</v>
      </c>
      <c r="EZ157" s="75">
        <v>331.55</v>
      </c>
      <c r="FA157" s="75">
        <v>72.11999999999999</v>
      </c>
      <c r="FB157" s="75">
        <v>108.5</v>
      </c>
      <c r="FD157" s="75">
        <v>101.55</v>
      </c>
      <c r="FE157" s="75">
        <v>22862.5</v>
      </c>
      <c r="FF157" s="75">
        <v>28843.75</v>
      </c>
      <c r="FH157" s="77">
        <v>11.04</v>
      </c>
      <c r="FI157" s="77">
        <v>3.6432283199999977</v>
      </c>
      <c r="FJ157" s="77">
        <v>1.8727826799999989E-2</v>
      </c>
      <c r="FL157" s="92">
        <v>780.55</v>
      </c>
      <c r="FM157" s="75">
        <v>0</v>
      </c>
      <c r="FN157" s="75">
        <v>0</v>
      </c>
      <c r="FP157" s="75">
        <v>38.770000000000003</v>
      </c>
      <c r="FQ157" s="75">
        <v>176.48</v>
      </c>
      <c r="FR157" s="75">
        <v>3068</v>
      </c>
      <c r="FS157" s="75">
        <v>38.76</v>
      </c>
      <c r="FT157" s="75">
        <v>539.83000000000004</v>
      </c>
      <c r="FU157" s="75">
        <v>9150</v>
      </c>
      <c r="FW157" s="75">
        <v>791.55</v>
      </c>
      <c r="FX157" s="89">
        <v>0.26400000000000001</v>
      </c>
      <c r="FY157" s="89"/>
      <c r="FZ157" s="90">
        <v>786.55</v>
      </c>
      <c r="GA157" s="91">
        <v>2.7E-2</v>
      </c>
      <c r="GB157" s="89"/>
      <c r="GC157" s="75">
        <v>8.5399999999999991</v>
      </c>
      <c r="GD157" s="75">
        <v>0.14000000000000001</v>
      </c>
      <c r="GE157" s="75">
        <v>14.2</v>
      </c>
      <c r="GF157" s="89"/>
      <c r="GG157" s="89"/>
    </row>
    <row r="158" spans="1:189" x14ac:dyDescent="0.25">
      <c r="A158" s="132"/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R158" s="74">
        <v>1343.0999999999899</v>
      </c>
      <c r="S158" s="75">
        <v>21.983000000000001</v>
      </c>
      <c r="T158" s="75">
        <v>22.007999999999999</v>
      </c>
      <c r="U158" s="75">
        <v>22.033000000000001</v>
      </c>
      <c r="V158" s="75">
        <v>22.058</v>
      </c>
      <c r="W158" s="75">
        <v>22.082000000000001</v>
      </c>
      <c r="X158" s="75">
        <v>22.106999999999999</v>
      </c>
      <c r="Y158" s="75">
        <v>22.132000000000001</v>
      </c>
      <c r="Z158" s="75">
        <v>22.157</v>
      </c>
      <c r="AA158" s="75">
        <v>22.182000000000002</v>
      </c>
      <c r="AB158" s="75">
        <v>22.206</v>
      </c>
      <c r="AD158" s="74">
        <v>1329.0999999999899</v>
      </c>
      <c r="AE158" s="75">
        <v>13.988</v>
      </c>
      <c r="AF158" s="75">
        <v>14.001999999999999</v>
      </c>
      <c r="AG158" s="75">
        <v>14.016999999999999</v>
      </c>
      <c r="AH158" s="75">
        <v>14.031999999999998</v>
      </c>
      <c r="AI158" s="75">
        <v>14.046999999999999</v>
      </c>
      <c r="AJ158" s="75">
        <v>14.061999999999999</v>
      </c>
      <c r="AK158" s="75">
        <v>14.077</v>
      </c>
      <c r="AL158" s="75">
        <v>14.091999999999999</v>
      </c>
      <c r="AM158" s="75">
        <v>14.106999999999999</v>
      </c>
      <c r="AN158" s="75">
        <v>14.122</v>
      </c>
      <c r="BB158" s="74">
        <v>2160.0999999999899</v>
      </c>
      <c r="BC158" s="75">
        <v>12.518000000000001</v>
      </c>
      <c r="BD158" s="75">
        <v>12.538</v>
      </c>
      <c r="BE158" s="75">
        <v>12.559000000000001</v>
      </c>
      <c r="BF158" s="75">
        <v>12.58</v>
      </c>
      <c r="BG158" s="75">
        <v>12.601000000000001</v>
      </c>
      <c r="BH158" s="75">
        <v>12.621</v>
      </c>
      <c r="BI158" s="75">
        <v>12.642000000000001</v>
      </c>
      <c r="BJ158" s="75">
        <v>12.663</v>
      </c>
      <c r="BK158" s="75">
        <v>12.684000000000001</v>
      </c>
      <c r="BL158" s="75">
        <v>12.704000000000001</v>
      </c>
      <c r="BN158" s="74">
        <v>1358.0999999999899</v>
      </c>
      <c r="BO158" s="75">
        <v>9.9550000000000001</v>
      </c>
      <c r="BP158" s="75">
        <v>9.968</v>
      </c>
      <c r="BQ158" s="75">
        <v>9.9809999999999999</v>
      </c>
      <c r="BR158" s="75">
        <v>9.9930000000000003</v>
      </c>
      <c r="BS158" s="75">
        <v>10.006</v>
      </c>
      <c r="BT158" s="75">
        <v>10.019</v>
      </c>
      <c r="BU158" s="75">
        <v>10.032</v>
      </c>
      <c r="BV158" s="75">
        <v>10.045</v>
      </c>
      <c r="BW158" s="75">
        <v>10.058</v>
      </c>
      <c r="BX158" s="75">
        <v>10.071</v>
      </c>
      <c r="DJ158" s="81">
        <v>800.6</v>
      </c>
      <c r="DK158" s="87">
        <v>7.149</v>
      </c>
      <c r="DL158" s="87">
        <v>7.1619999999999999</v>
      </c>
      <c r="DM158" s="87">
        <v>7.1760000000000002</v>
      </c>
      <c r="DN158" s="87">
        <v>7.19</v>
      </c>
      <c r="DO158" s="87">
        <v>7.2039999999999997</v>
      </c>
      <c r="DP158" s="87">
        <v>7.2169999999999996</v>
      </c>
      <c r="DQ158" s="87">
        <v>7.2309999999999999</v>
      </c>
      <c r="DR158" s="87">
        <v>7.2450000000000001</v>
      </c>
      <c r="DS158" s="87">
        <v>7.2590000000000003</v>
      </c>
      <c r="DT158" s="87">
        <v>7.2729999999999997</v>
      </c>
      <c r="DV158" s="77">
        <v>1330.56</v>
      </c>
      <c r="DW158" s="77">
        <v>2.387</v>
      </c>
      <c r="DY158" s="77">
        <v>1316.56</v>
      </c>
      <c r="DZ158" s="77">
        <v>2.0979999999999999</v>
      </c>
      <c r="EB158" s="77">
        <v>2171.56</v>
      </c>
      <c r="EC158" s="75">
        <v>0.53400000000000003</v>
      </c>
      <c r="EE158" s="75">
        <v>2147.56</v>
      </c>
      <c r="EF158" s="88">
        <v>0.10399999999999998</v>
      </c>
      <c r="EH158" s="77">
        <v>1345.56</v>
      </c>
      <c r="EI158" s="75">
        <v>0.51800000000000013</v>
      </c>
      <c r="EJ158" s="75"/>
      <c r="EK158" s="75">
        <v>2172.5500000000002</v>
      </c>
      <c r="EL158" s="75">
        <v>1.414249999999996</v>
      </c>
      <c r="EM158" s="75"/>
      <c r="EN158" s="75">
        <v>2150.5500000000002</v>
      </c>
      <c r="EO158" s="322">
        <v>0.92629999999999735</v>
      </c>
      <c r="EP158" s="75"/>
      <c r="EQ158" s="75">
        <v>1320.55</v>
      </c>
      <c r="ER158" s="75">
        <v>3668.299999999992</v>
      </c>
      <c r="ES158" s="75"/>
      <c r="ET158" s="75">
        <v>1346.55</v>
      </c>
      <c r="EU158" s="100">
        <v>1.1116499999999987</v>
      </c>
      <c r="EV158" s="75">
        <f t="shared" si="5"/>
        <v>9.9999999999909051E-3</v>
      </c>
      <c r="EW158" s="75">
        <v>1336.55</v>
      </c>
      <c r="EX158" s="100">
        <v>9.3148499999999625</v>
      </c>
      <c r="EZ158" s="75">
        <v>331.56</v>
      </c>
      <c r="FA158" s="75">
        <v>72.14</v>
      </c>
      <c r="FB158" s="75">
        <v>109.2</v>
      </c>
      <c r="FD158" s="75">
        <v>101.56</v>
      </c>
      <c r="FE158" s="75">
        <v>23010</v>
      </c>
      <c r="FF158" s="75">
        <v>28950</v>
      </c>
      <c r="FH158" s="77">
        <v>11.05</v>
      </c>
      <c r="FI158" s="77">
        <v>3.7811253999999974</v>
      </c>
      <c r="FJ158" s="77">
        <v>1.9381733499999988E-2</v>
      </c>
      <c r="FL158" s="92">
        <v>780.56</v>
      </c>
      <c r="FM158" s="75">
        <v>0</v>
      </c>
      <c r="FN158" s="75">
        <v>0</v>
      </c>
      <c r="FP158" s="75">
        <v>38.78</v>
      </c>
      <c r="FQ158" s="75">
        <v>176.79</v>
      </c>
      <c r="FR158" s="75">
        <v>3072</v>
      </c>
      <c r="FS158" s="75">
        <v>38.770000000000003</v>
      </c>
      <c r="FT158" s="75">
        <v>540.70000000000005</v>
      </c>
      <c r="FU158" s="75">
        <v>9161</v>
      </c>
      <c r="FW158" s="75">
        <v>791.56</v>
      </c>
      <c r="FX158" s="89">
        <v>0.26700000000000002</v>
      </c>
      <c r="FY158" s="89"/>
      <c r="FZ158" s="90">
        <v>786.56</v>
      </c>
      <c r="GA158" s="91">
        <v>2.7E-2</v>
      </c>
      <c r="GB158" s="89"/>
      <c r="GC158" s="75">
        <v>8.5500000000000007</v>
      </c>
      <c r="GD158" s="75">
        <v>0.15</v>
      </c>
      <c r="GE158" s="75">
        <v>14.35</v>
      </c>
      <c r="GF158" s="89"/>
      <c r="GG158" s="89"/>
    </row>
    <row r="159" spans="1:189" x14ac:dyDescent="0.25">
      <c r="A159" s="132"/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R159" s="74">
        <v>1343.19999999999</v>
      </c>
      <c r="S159" s="75">
        <v>22.231000000000002</v>
      </c>
      <c r="T159" s="75">
        <v>22.256</v>
      </c>
      <c r="U159" s="75">
        <v>22.281000000000002</v>
      </c>
      <c r="V159" s="75">
        <v>22.305</v>
      </c>
      <c r="W159" s="75">
        <v>22.330000000000002</v>
      </c>
      <c r="X159" s="75">
        <v>22.355</v>
      </c>
      <c r="Y159" s="75">
        <v>22.380000000000003</v>
      </c>
      <c r="Z159" s="75">
        <v>22.404</v>
      </c>
      <c r="AA159" s="75">
        <v>22.429000000000002</v>
      </c>
      <c r="AB159" s="75">
        <v>22.454000000000001</v>
      </c>
      <c r="AD159" s="74">
        <v>1329.19999999999</v>
      </c>
      <c r="AE159" s="75">
        <v>14.137</v>
      </c>
      <c r="AF159" s="75">
        <v>14.151999999999999</v>
      </c>
      <c r="AG159" s="75">
        <v>14.167</v>
      </c>
      <c r="AH159" s="75">
        <v>14.181999999999999</v>
      </c>
      <c r="AI159" s="75">
        <v>14.196999999999999</v>
      </c>
      <c r="AJ159" s="75">
        <v>14.212</v>
      </c>
      <c r="AK159" s="75">
        <v>14.227</v>
      </c>
      <c r="AL159" s="75">
        <v>14.241999999999999</v>
      </c>
      <c r="AM159" s="75">
        <v>14.257</v>
      </c>
      <c r="AN159" s="75">
        <v>14.272</v>
      </c>
      <c r="BB159" s="74">
        <v>2160.1999999999898</v>
      </c>
      <c r="BC159" s="75">
        <v>12.725</v>
      </c>
      <c r="BD159" s="75">
        <v>12.746</v>
      </c>
      <c r="BE159" s="75">
        <v>12.767000000000001</v>
      </c>
      <c r="BF159" s="75">
        <v>12.787000000000001</v>
      </c>
      <c r="BG159" s="75">
        <v>12.808000000000002</v>
      </c>
      <c r="BH159" s="75">
        <v>12.829000000000001</v>
      </c>
      <c r="BI159" s="75">
        <v>12.850000000000001</v>
      </c>
      <c r="BJ159" s="75">
        <v>12.870000000000001</v>
      </c>
      <c r="BK159" s="75">
        <v>12.891000000000002</v>
      </c>
      <c r="BL159" s="75">
        <v>12.912000000000001</v>
      </c>
      <c r="BN159" s="74">
        <v>1358.19999999999</v>
      </c>
      <c r="BO159" s="75">
        <v>10.084</v>
      </c>
      <c r="BP159" s="75">
        <v>10.097</v>
      </c>
      <c r="BQ159" s="75">
        <v>10.109</v>
      </c>
      <c r="BR159" s="75">
        <v>10.122</v>
      </c>
      <c r="BS159" s="75">
        <v>10.135</v>
      </c>
      <c r="BT159" s="75">
        <v>10.148</v>
      </c>
      <c r="BU159" s="75">
        <v>10.161</v>
      </c>
      <c r="BV159" s="75">
        <v>10.173999999999999</v>
      </c>
      <c r="BW159" s="75">
        <v>10.186999999999999</v>
      </c>
      <c r="BX159" s="75">
        <v>10.199999999999999</v>
      </c>
      <c r="DJ159" s="81">
        <v>800.7</v>
      </c>
      <c r="DK159" s="87">
        <v>7.2869999999999999</v>
      </c>
      <c r="DL159" s="87">
        <v>7.3</v>
      </c>
      <c r="DM159" s="87">
        <v>7.3140000000000001</v>
      </c>
      <c r="DN159" s="87">
        <v>7.3280000000000003</v>
      </c>
      <c r="DO159" s="87">
        <v>7.3419999999999996</v>
      </c>
      <c r="DP159" s="87">
        <v>7.3559999999999999</v>
      </c>
      <c r="DQ159" s="87">
        <v>7.37</v>
      </c>
      <c r="DR159" s="87">
        <v>7.3840000000000003</v>
      </c>
      <c r="DS159" s="87">
        <v>7.3979999999999997</v>
      </c>
      <c r="DT159" s="87">
        <v>7.4119999999999999</v>
      </c>
      <c r="DV159" s="77">
        <v>1330.57</v>
      </c>
      <c r="DW159" s="77">
        <v>2.395</v>
      </c>
      <c r="DY159" s="77">
        <v>1316.57</v>
      </c>
      <c r="DZ159" s="77">
        <v>2.1029999999999998</v>
      </c>
      <c r="EB159" s="77">
        <v>2171.5700000000002</v>
      </c>
      <c r="EC159" s="75">
        <v>0.54</v>
      </c>
      <c r="EE159" s="75">
        <v>2147.5700000000002</v>
      </c>
      <c r="EF159" s="88">
        <v>0.10499999999999998</v>
      </c>
      <c r="EH159" s="77">
        <v>1345.57</v>
      </c>
      <c r="EI159" s="75">
        <v>0.52100000000000013</v>
      </c>
      <c r="EJ159" s="75"/>
      <c r="EK159" s="75">
        <v>2172.56</v>
      </c>
      <c r="EL159" s="75">
        <v>1.4219999999999959</v>
      </c>
      <c r="EM159" s="75"/>
      <c r="EN159" s="75">
        <v>2150.56</v>
      </c>
      <c r="EO159" s="322">
        <v>0.9293599999999973</v>
      </c>
      <c r="EP159" s="75"/>
      <c r="EQ159" s="75">
        <v>1320.56</v>
      </c>
      <c r="ER159" s="75">
        <v>3691.9599999999919</v>
      </c>
      <c r="ES159" s="75"/>
      <c r="ET159" s="75">
        <v>1346.56</v>
      </c>
      <c r="EU159" s="100">
        <v>1.1136799999999987</v>
      </c>
      <c r="EV159" s="75">
        <f t="shared" si="5"/>
        <v>9.9999999999909051E-3</v>
      </c>
      <c r="EW159" s="75">
        <v>1336.56</v>
      </c>
      <c r="EX159" s="100">
        <v>9.3293199999999619</v>
      </c>
      <c r="EZ159" s="75">
        <v>331.57</v>
      </c>
      <c r="FA159" s="75">
        <v>72.149999999999991</v>
      </c>
      <c r="FB159" s="75">
        <v>109.9</v>
      </c>
      <c r="FD159" s="75">
        <v>101.57</v>
      </c>
      <c r="FE159" s="75">
        <v>23157.5</v>
      </c>
      <c r="FF159" s="75">
        <v>29056.25</v>
      </c>
      <c r="FH159" s="77">
        <v>11.06</v>
      </c>
      <c r="FI159" s="77">
        <v>3.9190224799999971</v>
      </c>
      <c r="FJ159" s="77">
        <v>2.0035640199999986E-2</v>
      </c>
      <c r="FL159" s="92">
        <v>780.57</v>
      </c>
      <c r="FM159" s="75">
        <v>0</v>
      </c>
      <c r="FN159" s="75">
        <v>0</v>
      </c>
      <c r="FP159" s="75">
        <v>38.79</v>
      </c>
      <c r="FQ159" s="75">
        <v>177.1</v>
      </c>
      <c r="FR159" s="75">
        <v>3076</v>
      </c>
      <c r="FS159" s="75">
        <v>38.78</v>
      </c>
      <c r="FT159" s="75">
        <v>541.55999999999995</v>
      </c>
      <c r="FU159" s="75">
        <v>9172</v>
      </c>
      <c r="FW159" s="75">
        <v>791.57</v>
      </c>
      <c r="FX159" s="89">
        <v>0.26900000000000002</v>
      </c>
      <c r="FY159" s="89"/>
      <c r="FZ159" s="90">
        <v>786.57</v>
      </c>
      <c r="GA159" s="91">
        <v>2.8000000000000001E-2</v>
      </c>
      <c r="GB159" s="89"/>
      <c r="GC159" s="75">
        <v>8.56</v>
      </c>
      <c r="GD159" s="75">
        <v>0.15</v>
      </c>
      <c r="GE159" s="75">
        <v>14.51</v>
      </c>
      <c r="GF159" s="89"/>
      <c r="GG159" s="89"/>
    </row>
    <row r="160" spans="1:189" x14ac:dyDescent="0.25">
      <c r="A160" s="132"/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R160" s="74">
        <v>1343.29999999999</v>
      </c>
      <c r="S160" s="75">
        <v>22.478999999999999</v>
      </c>
      <c r="T160" s="75">
        <v>22.503</v>
      </c>
      <c r="U160" s="75">
        <v>22.528000000000002</v>
      </c>
      <c r="V160" s="75">
        <v>22.553000000000001</v>
      </c>
      <c r="W160" s="75">
        <v>22.578000000000003</v>
      </c>
      <c r="X160" s="75">
        <v>22.602</v>
      </c>
      <c r="Y160" s="75">
        <v>22.627000000000002</v>
      </c>
      <c r="Z160" s="75">
        <v>22.652000000000001</v>
      </c>
      <c r="AA160" s="75">
        <v>22.677000000000003</v>
      </c>
      <c r="AB160" s="75">
        <v>22.701000000000001</v>
      </c>
      <c r="AD160" s="74">
        <v>1329.29999999999</v>
      </c>
      <c r="AE160" s="75">
        <v>14.287000000000001</v>
      </c>
      <c r="AF160" s="75">
        <v>14.300999999999998</v>
      </c>
      <c r="AG160" s="75">
        <v>14.315999999999999</v>
      </c>
      <c r="AH160" s="75">
        <v>14.330999999999998</v>
      </c>
      <c r="AI160" s="75">
        <v>14.345999999999998</v>
      </c>
      <c r="AJ160" s="75">
        <v>14.360999999999999</v>
      </c>
      <c r="AK160" s="75">
        <v>14.375999999999999</v>
      </c>
      <c r="AL160" s="75">
        <v>14.390999999999998</v>
      </c>
      <c r="AM160" s="75">
        <v>14.405999999999999</v>
      </c>
      <c r="AN160" s="75">
        <v>14.420999999999999</v>
      </c>
      <c r="BB160" s="74">
        <v>2160.2999999999902</v>
      </c>
      <c r="BC160" s="75">
        <v>12.933</v>
      </c>
      <c r="BD160" s="75">
        <v>12.953000000000001</v>
      </c>
      <c r="BE160" s="75">
        <v>12.974000000000002</v>
      </c>
      <c r="BF160" s="75">
        <v>12.995000000000001</v>
      </c>
      <c r="BG160" s="75">
        <v>13.016000000000002</v>
      </c>
      <c r="BH160" s="75">
        <v>13.036000000000001</v>
      </c>
      <c r="BI160" s="75">
        <v>13.057000000000002</v>
      </c>
      <c r="BJ160" s="75">
        <v>13.078000000000001</v>
      </c>
      <c r="BK160" s="75">
        <v>13.099000000000002</v>
      </c>
      <c r="BL160" s="75">
        <v>13.119000000000002</v>
      </c>
      <c r="BN160" s="74">
        <v>1358.29999999999</v>
      </c>
      <c r="BO160" s="75">
        <v>10.212999999999999</v>
      </c>
      <c r="BP160" s="75">
        <v>10.225999999999999</v>
      </c>
      <c r="BQ160" s="75">
        <v>10.238</v>
      </c>
      <c r="BR160" s="75">
        <v>10.250999999999999</v>
      </c>
      <c r="BS160" s="75">
        <v>10.263999999999999</v>
      </c>
      <c r="BT160" s="75">
        <v>10.276999999999999</v>
      </c>
      <c r="BU160" s="75">
        <v>10.29</v>
      </c>
      <c r="BV160" s="75">
        <v>10.302999999999999</v>
      </c>
      <c r="BW160" s="75">
        <v>10.315999999999999</v>
      </c>
      <c r="BX160" s="75">
        <v>10.328999999999999</v>
      </c>
      <c r="DJ160" s="81">
        <v>800.8</v>
      </c>
      <c r="DK160" s="87">
        <v>7.4260000000000002</v>
      </c>
      <c r="DL160" s="87">
        <v>7.44</v>
      </c>
      <c r="DM160" s="87">
        <v>7.4539999999999997</v>
      </c>
      <c r="DN160" s="87">
        <v>7.468</v>
      </c>
      <c r="DO160" s="87">
        <v>7.4820000000000002</v>
      </c>
      <c r="DP160" s="87">
        <v>7.4969999999999999</v>
      </c>
      <c r="DQ160" s="87">
        <v>7.5110000000000001</v>
      </c>
      <c r="DR160" s="87">
        <v>7.5250000000000004</v>
      </c>
      <c r="DS160" s="87">
        <v>7.5389999999999997</v>
      </c>
      <c r="DT160" s="87">
        <v>7.5529999999999999</v>
      </c>
      <c r="DV160" s="77">
        <v>1330.58</v>
      </c>
      <c r="DW160" s="77">
        <v>2.403</v>
      </c>
      <c r="DY160" s="77">
        <v>1316.58</v>
      </c>
      <c r="DZ160" s="77">
        <v>2.1079999999999997</v>
      </c>
      <c r="EB160" s="77">
        <v>2171.58</v>
      </c>
      <c r="EC160" s="75">
        <v>0.54600000000000004</v>
      </c>
      <c r="EE160" s="75">
        <v>2147.58</v>
      </c>
      <c r="EF160" s="88">
        <v>0.10699999999999998</v>
      </c>
      <c r="EH160" s="77">
        <v>1345.58</v>
      </c>
      <c r="EI160" s="75">
        <v>0.52500000000000013</v>
      </c>
      <c r="EJ160" s="75"/>
      <c r="EK160" s="75">
        <v>2172.5700000000002</v>
      </c>
      <c r="EL160" s="75">
        <v>1.4297499999999959</v>
      </c>
      <c r="EM160" s="75"/>
      <c r="EN160" s="75">
        <v>2150.5700000000002</v>
      </c>
      <c r="EO160" s="322">
        <v>0.93241999999999725</v>
      </c>
      <c r="EP160" s="75"/>
      <c r="EQ160" s="75">
        <v>1320.57</v>
      </c>
      <c r="ER160" s="75">
        <v>3715.6199999999917</v>
      </c>
      <c r="ES160" s="75"/>
      <c r="ET160" s="75">
        <v>1346.57</v>
      </c>
      <c r="EU160" s="100">
        <v>1.1157099999999986</v>
      </c>
      <c r="EV160" s="75">
        <f t="shared" si="5"/>
        <v>9.9999999999909051E-3</v>
      </c>
      <c r="EW160" s="75">
        <v>1336.57</v>
      </c>
      <c r="EX160" s="100">
        <v>9.3437899999999612</v>
      </c>
      <c r="EZ160" s="75">
        <v>331.58</v>
      </c>
      <c r="FA160" s="75">
        <v>72.16</v>
      </c>
      <c r="FB160" s="75">
        <v>110.7</v>
      </c>
      <c r="FD160" s="75">
        <v>101.58</v>
      </c>
      <c r="FE160" s="75">
        <v>23305</v>
      </c>
      <c r="FF160" s="75">
        <v>29162.5</v>
      </c>
      <c r="FH160" s="77">
        <v>11.07</v>
      </c>
      <c r="FI160" s="77">
        <v>4.0569195599999963</v>
      </c>
      <c r="FJ160" s="77">
        <v>2.0689546899999984E-2</v>
      </c>
      <c r="FL160" s="92">
        <v>780.58</v>
      </c>
      <c r="FM160" s="75">
        <v>0</v>
      </c>
      <c r="FN160" s="75">
        <v>0</v>
      </c>
      <c r="FP160" s="75">
        <v>38.799999999999997</v>
      </c>
      <c r="FQ160" s="75">
        <v>177.4</v>
      </c>
      <c r="FR160" s="75">
        <v>3080</v>
      </c>
      <c r="FS160" s="75">
        <v>38.79</v>
      </c>
      <c r="FT160" s="75">
        <v>542.42999999999995</v>
      </c>
      <c r="FU160" s="75">
        <v>9183</v>
      </c>
      <c r="FW160" s="75">
        <v>791.58</v>
      </c>
      <c r="FX160" s="89">
        <v>0.27100000000000002</v>
      </c>
      <c r="FY160" s="89"/>
      <c r="FZ160" s="90">
        <v>786.58</v>
      </c>
      <c r="GA160" s="91">
        <v>2.8000000000000001E-2</v>
      </c>
      <c r="GB160" s="89"/>
      <c r="GC160" s="75">
        <v>8.57</v>
      </c>
      <c r="GD160" s="75">
        <v>0.15</v>
      </c>
      <c r="GE160" s="75">
        <v>14.66</v>
      </c>
      <c r="GF160" s="89"/>
      <c r="GG160" s="89"/>
    </row>
    <row r="161" spans="1:189" x14ac:dyDescent="0.25">
      <c r="A161" s="132"/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R161" s="74">
        <v>1343.3999999999901</v>
      </c>
      <c r="S161" s="75">
        <v>22.725999999999999</v>
      </c>
      <c r="T161" s="75">
        <v>22.751000000000001</v>
      </c>
      <c r="U161" s="75">
        <v>22.776000000000003</v>
      </c>
      <c r="V161" s="75">
        <v>22.801000000000002</v>
      </c>
      <c r="W161" s="75">
        <v>22.825000000000003</v>
      </c>
      <c r="X161" s="75">
        <v>22.85</v>
      </c>
      <c r="Y161" s="75">
        <v>22.875000000000004</v>
      </c>
      <c r="Z161" s="75">
        <v>22.900000000000002</v>
      </c>
      <c r="AA161" s="75">
        <v>22.924000000000003</v>
      </c>
      <c r="AB161" s="75">
        <v>22.949000000000002</v>
      </c>
      <c r="AD161" s="74">
        <v>1329.3999999999901</v>
      </c>
      <c r="AE161" s="75">
        <v>14.436</v>
      </c>
      <c r="AF161" s="75">
        <v>14.450999999999999</v>
      </c>
      <c r="AG161" s="75">
        <v>14.465999999999999</v>
      </c>
      <c r="AH161" s="75">
        <v>14.480999999999998</v>
      </c>
      <c r="AI161" s="75">
        <v>14.495999999999999</v>
      </c>
      <c r="AJ161" s="75">
        <v>14.510999999999999</v>
      </c>
      <c r="AK161" s="75">
        <v>14.526</v>
      </c>
      <c r="AL161" s="75">
        <v>14.540999999999999</v>
      </c>
      <c r="AM161" s="75">
        <v>14.555999999999999</v>
      </c>
      <c r="AN161" s="75">
        <v>14.571</v>
      </c>
      <c r="BB161" s="74">
        <v>2160.3999999999901</v>
      </c>
      <c r="BC161" s="75">
        <v>13.14</v>
      </c>
      <c r="BD161" s="75">
        <v>13.161000000000001</v>
      </c>
      <c r="BE161" s="75">
        <v>13.181000000000003</v>
      </c>
      <c r="BF161" s="75">
        <v>13.202000000000002</v>
      </c>
      <c r="BG161" s="75">
        <v>13.223000000000003</v>
      </c>
      <c r="BH161" s="75">
        <v>13.244000000000002</v>
      </c>
      <c r="BI161" s="75">
        <v>13.264000000000003</v>
      </c>
      <c r="BJ161" s="75">
        <v>13.285000000000002</v>
      </c>
      <c r="BK161" s="75">
        <v>13.306000000000003</v>
      </c>
      <c r="BL161" s="75">
        <v>13.327000000000002</v>
      </c>
      <c r="BN161" s="74">
        <v>1358.3999999999901</v>
      </c>
      <c r="BO161" s="75">
        <v>10.342000000000001</v>
      </c>
      <c r="BP161" s="75">
        <v>10.354999999999999</v>
      </c>
      <c r="BQ161" s="75">
        <v>10.366999999999999</v>
      </c>
      <c r="BR161" s="75">
        <v>10.379999999999999</v>
      </c>
      <c r="BS161" s="75">
        <v>10.392999999999999</v>
      </c>
      <c r="BT161" s="75">
        <v>10.405999999999999</v>
      </c>
      <c r="BU161" s="75">
        <v>10.418999999999999</v>
      </c>
      <c r="BV161" s="75">
        <v>10.431999999999999</v>
      </c>
      <c r="BW161" s="75">
        <v>10.444999999999999</v>
      </c>
      <c r="BX161" s="75">
        <v>10.457999999999998</v>
      </c>
      <c r="DJ161" s="81">
        <v>800.9</v>
      </c>
      <c r="DK161" s="87">
        <v>7.5670000000000002</v>
      </c>
      <c r="DL161" s="87">
        <v>7.5819999999999999</v>
      </c>
      <c r="DM161" s="87">
        <v>7.5960000000000001</v>
      </c>
      <c r="DN161" s="87">
        <v>7.61</v>
      </c>
      <c r="DO161" s="87">
        <v>7.6239999999999997</v>
      </c>
      <c r="DP161" s="87">
        <v>7.6390000000000002</v>
      </c>
      <c r="DQ161" s="87">
        <v>7.6529999999999996</v>
      </c>
      <c r="DR161" s="87">
        <v>7.6669999999999998</v>
      </c>
      <c r="DS161" s="87">
        <v>7.6820000000000004</v>
      </c>
      <c r="DT161" s="87">
        <v>7.6959999999999997</v>
      </c>
      <c r="DV161" s="77">
        <v>1330.59</v>
      </c>
      <c r="DW161" s="77">
        <v>2.411</v>
      </c>
      <c r="DY161" s="77">
        <v>1316.59</v>
      </c>
      <c r="DZ161" s="77">
        <v>2.1129999999999995</v>
      </c>
      <c r="EB161" s="77">
        <v>2171.59</v>
      </c>
      <c r="EC161" s="75">
        <v>0.55200000000000005</v>
      </c>
      <c r="EE161" s="75">
        <v>2147.59</v>
      </c>
      <c r="EF161" s="88">
        <v>0.10799999999999998</v>
      </c>
      <c r="EH161" s="77">
        <v>1345.59</v>
      </c>
      <c r="EI161" s="75">
        <v>0.52800000000000014</v>
      </c>
      <c r="EJ161" s="75"/>
      <c r="EK161" s="75">
        <v>2172.58</v>
      </c>
      <c r="EL161" s="75">
        <v>1.4374999999999958</v>
      </c>
      <c r="EM161" s="75"/>
      <c r="EN161" s="75">
        <v>2150.58</v>
      </c>
      <c r="EO161" s="322">
        <v>0.9354799999999972</v>
      </c>
      <c r="EP161" s="75"/>
      <c r="EQ161" s="75">
        <v>1320.58</v>
      </c>
      <c r="ER161" s="75">
        <v>3739.2799999999916</v>
      </c>
      <c r="ES161" s="75"/>
      <c r="ET161" s="75">
        <v>1346.58</v>
      </c>
      <c r="EU161" s="100">
        <v>1.1177399999999986</v>
      </c>
      <c r="EV161" s="75">
        <f t="shared" si="5"/>
        <v>9.9999999999909051E-3</v>
      </c>
      <c r="EW161" s="75">
        <v>1336.58</v>
      </c>
      <c r="EX161" s="100">
        <v>9.3582599999999605</v>
      </c>
      <c r="EZ161" s="75">
        <v>331.59</v>
      </c>
      <c r="FA161" s="75">
        <v>72.19</v>
      </c>
      <c r="FB161" s="75">
        <v>111.4</v>
      </c>
      <c r="FD161" s="75">
        <v>101.59</v>
      </c>
      <c r="FE161" s="75">
        <v>23452.5</v>
      </c>
      <c r="FF161" s="75">
        <v>29268.75</v>
      </c>
      <c r="FH161" s="77">
        <v>11.08</v>
      </c>
      <c r="FI161" s="77">
        <v>4.1948166399999955</v>
      </c>
      <c r="FJ161" s="77">
        <v>2.1343453599999979E-2</v>
      </c>
      <c r="FL161" s="92">
        <v>780.59</v>
      </c>
      <c r="FM161" s="75">
        <v>0</v>
      </c>
      <c r="FN161" s="75">
        <v>0</v>
      </c>
      <c r="FP161" s="75">
        <v>38.81</v>
      </c>
      <c r="FQ161" s="75">
        <v>177.7</v>
      </c>
      <c r="FR161" s="75">
        <v>3084</v>
      </c>
      <c r="FS161" s="75">
        <v>38.799999999999997</v>
      </c>
      <c r="FT161" s="75">
        <v>543.29</v>
      </c>
      <c r="FU161" s="75">
        <v>9194</v>
      </c>
      <c r="FW161" s="75">
        <v>791.59</v>
      </c>
      <c r="FX161" s="89">
        <v>0.27300000000000002</v>
      </c>
      <c r="FY161" s="89"/>
      <c r="FZ161" s="90">
        <v>786.59</v>
      </c>
      <c r="GA161" s="91">
        <v>2.8000000000000001E-2</v>
      </c>
      <c r="GB161" s="89"/>
      <c r="GC161" s="75">
        <v>8.58</v>
      </c>
      <c r="GD161" s="75">
        <v>0.15</v>
      </c>
      <c r="GE161" s="75">
        <v>14.82</v>
      </c>
      <c r="GF161" s="89"/>
      <c r="GG161" s="89"/>
    </row>
    <row r="162" spans="1:189" x14ac:dyDescent="0.25">
      <c r="A162" s="132"/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R162" s="74">
        <v>1343.49999999999</v>
      </c>
      <c r="S162" s="75">
        <v>22.974</v>
      </c>
      <c r="T162" s="75">
        <v>22.999000000000002</v>
      </c>
      <c r="U162" s="75">
        <v>23.023000000000003</v>
      </c>
      <c r="V162" s="75">
        <v>23.048000000000002</v>
      </c>
      <c r="W162" s="75">
        <v>23.073000000000004</v>
      </c>
      <c r="X162" s="75">
        <v>23.098000000000003</v>
      </c>
      <c r="Y162" s="75">
        <v>23.122000000000003</v>
      </c>
      <c r="Z162" s="75">
        <v>23.147000000000002</v>
      </c>
      <c r="AA162" s="75">
        <v>23.172000000000004</v>
      </c>
      <c r="AB162" s="75">
        <v>23.197000000000003</v>
      </c>
      <c r="AD162" s="74">
        <v>1329.49999999999</v>
      </c>
      <c r="AE162" s="75">
        <v>14.586</v>
      </c>
      <c r="AF162" s="75">
        <v>14.599999999999998</v>
      </c>
      <c r="AG162" s="75">
        <v>14.614999999999998</v>
      </c>
      <c r="AH162" s="75">
        <v>14.629999999999997</v>
      </c>
      <c r="AI162" s="75">
        <v>14.644999999999998</v>
      </c>
      <c r="AJ162" s="75">
        <v>14.659999999999998</v>
      </c>
      <c r="AK162" s="75">
        <v>14.674999999999999</v>
      </c>
      <c r="AL162" s="75">
        <v>14.689999999999998</v>
      </c>
      <c r="AM162" s="75">
        <v>14.704999999999998</v>
      </c>
      <c r="AN162" s="75">
        <v>14.719999999999999</v>
      </c>
      <c r="BB162" s="74">
        <v>2160.49999999999</v>
      </c>
      <c r="BC162" s="75">
        <v>13.347</v>
      </c>
      <c r="BD162" s="75">
        <v>13.368000000000002</v>
      </c>
      <c r="BE162" s="75">
        <v>13.389000000000003</v>
      </c>
      <c r="BF162" s="75">
        <v>13.410000000000002</v>
      </c>
      <c r="BG162" s="75">
        <v>13.430000000000003</v>
      </c>
      <c r="BH162" s="75">
        <v>13.451000000000002</v>
      </c>
      <c r="BI162" s="75">
        <v>13.472000000000003</v>
      </c>
      <c r="BJ162" s="75">
        <v>13.493000000000002</v>
      </c>
      <c r="BK162" s="75">
        <v>13.513000000000003</v>
      </c>
      <c r="BL162" s="75">
        <v>13.534000000000002</v>
      </c>
      <c r="BN162" s="74">
        <v>1358.49999999999</v>
      </c>
      <c r="BO162" s="75">
        <v>10.471</v>
      </c>
      <c r="BP162" s="75">
        <v>10.482999999999999</v>
      </c>
      <c r="BQ162" s="75">
        <v>10.495999999999999</v>
      </c>
      <c r="BR162" s="75">
        <v>10.508999999999999</v>
      </c>
      <c r="BS162" s="75">
        <v>10.521999999999998</v>
      </c>
      <c r="BT162" s="75">
        <v>10.534999999999998</v>
      </c>
      <c r="BU162" s="75">
        <v>10.547999999999998</v>
      </c>
      <c r="BV162" s="75">
        <v>10.560999999999998</v>
      </c>
      <c r="BW162" s="75">
        <v>10.573999999999998</v>
      </c>
      <c r="BX162" s="75">
        <v>10.586999999999998</v>
      </c>
      <c r="DJ162" s="81">
        <v>801</v>
      </c>
      <c r="DK162" s="87">
        <v>7.7110000000000003</v>
      </c>
      <c r="DL162" s="87">
        <v>7.7249999999999996</v>
      </c>
      <c r="DM162" s="87">
        <v>7.7389999999999999</v>
      </c>
      <c r="DN162" s="87">
        <v>7.7539999999999996</v>
      </c>
      <c r="DO162" s="87">
        <v>7.7679999999999998</v>
      </c>
      <c r="DP162" s="87">
        <v>7.7830000000000004</v>
      </c>
      <c r="DQ162" s="87">
        <v>7.7969999999999997</v>
      </c>
      <c r="DR162" s="87">
        <v>7.8120000000000003</v>
      </c>
      <c r="DS162" s="87">
        <v>7.8259999999999996</v>
      </c>
      <c r="DT162" s="87">
        <v>7.8410000000000002</v>
      </c>
      <c r="DV162" s="77">
        <v>1330.6</v>
      </c>
      <c r="DW162" s="77">
        <v>2.419</v>
      </c>
      <c r="DY162" s="77">
        <v>1316.6</v>
      </c>
      <c r="DZ162" s="77">
        <v>2.1179999999999999</v>
      </c>
      <c r="EB162" s="77">
        <v>2171.6</v>
      </c>
      <c r="EC162" s="75">
        <v>0.55800000000000005</v>
      </c>
      <c r="EE162" s="75">
        <v>2147.6</v>
      </c>
      <c r="EF162" s="88">
        <v>0.109</v>
      </c>
      <c r="EH162" s="77">
        <v>1345.6</v>
      </c>
      <c r="EI162" s="75">
        <v>0.53100000000000003</v>
      </c>
      <c r="EJ162" s="75"/>
      <c r="EK162" s="75">
        <v>2172.59</v>
      </c>
      <c r="EL162" s="75">
        <v>1.4452499999999957</v>
      </c>
      <c r="EM162" s="75"/>
      <c r="EN162" s="75">
        <v>2150.59</v>
      </c>
      <c r="EO162" s="322">
        <v>0.93853999999999715</v>
      </c>
      <c r="EP162" s="75"/>
      <c r="EQ162" s="75">
        <v>1320.59</v>
      </c>
      <c r="ER162" s="75">
        <v>3762.9399999999914</v>
      </c>
      <c r="ES162" s="75"/>
      <c r="ET162" s="75">
        <v>1346.59</v>
      </c>
      <c r="EU162" s="100">
        <v>1.1197699999999986</v>
      </c>
      <c r="EV162" s="75">
        <f t="shared" si="5"/>
        <v>9.9999999999909051E-3</v>
      </c>
      <c r="EW162" s="75">
        <v>1336.59</v>
      </c>
      <c r="EX162" s="100">
        <v>9.3727299999999598</v>
      </c>
      <c r="EZ162" s="75">
        <v>331.6</v>
      </c>
      <c r="FA162" s="75">
        <v>72.209999999999994</v>
      </c>
      <c r="FB162" s="75">
        <v>112.1</v>
      </c>
      <c r="FD162" s="75">
        <v>101.6</v>
      </c>
      <c r="FE162" s="75">
        <v>23600</v>
      </c>
      <c r="FF162" s="75">
        <v>29375</v>
      </c>
      <c r="FH162" s="77">
        <v>11.09</v>
      </c>
      <c r="FI162" s="77">
        <v>4.3327137199999957</v>
      </c>
      <c r="FJ162" s="77">
        <v>2.1997360299999977E-2</v>
      </c>
      <c r="FL162" s="92">
        <v>780.6</v>
      </c>
      <c r="FM162" s="75">
        <v>0</v>
      </c>
      <c r="FN162" s="75">
        <v>0</v>
      </c>
      <c r="FP162" s="75">
        <v>38.82</v>
      </c>
      <c r="FQ162" s="75">
        <v>178.01</v>
      </c>
      <c r="FR162" s="75">
        <v>3088</v>
      </c>
      <c r="FS162" s="75">
        <v>38.81</v>
      </c>
      <c r="FT162" s="75">
        <v>544.16</v>
      </c>
      <c r="FU162" s="75">
        <v>9205</v>
      </c>
      <c r="FW162" s="75">
        <v>791.6</v>
      </c>
      <c r="FX162" s="89">
        <v>0.27600000000000002</v>
      </c>
      <c r="FY162" s="89"/>
      <c r="FZ162" s="90">
        <v>786.6</v>
      </c>
      <c r="GA162" s="91">
        <v>2.9000000000000001E-2</v>
      </c>
      <c r="GB162" s="89"/>
      <c r="GC162" s="75">
        <v>8.59</v>
      </c>
      <c r="GD162" s="75">
        <v>0.15</v>
      </c>
      <c r="GE162" s="75">
        <v>14.97</v>
      </c>
      <c r="GF162" s="89"/>
      <c r="GG162" s="89"/>
    </row>
    <row r="163" spans="1:189" x14ac:dyDescent="0.25">
      <c r="A163" s="132"/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R163" s="74">
        <v>1343.5999999999899</v>
      </c>
      <c r="S163" s="75">
        <v>23.221</v>
      </c>
      <c r="T163" s="75">
        <v>23.246000000000002</v>
      </c>
      <c r="U163" s="75">
        <v>23.271000000000004</v>
      </c>
      <c r="V163" s="75">
        <v>23.296000000000003</v>
      </c>
      <c r="W163" s="75">
        <v>23.321000000000005</v>
      </c>
      <c r="X163" s="75">
        <v>23.345000000000002</v>
      </c>
      <c r="Y163" s="75">
        <v>23.370000000000005</v>
      </c>
      <c r="Z163" s="75">
        <v>23.395000000000003</v>
      </c>
      <c r="AA163" s="75">
        <v>23.420000000000005</v>
      </c>
      <c r="AB163" s="75">
        <v>23.444000000000003</v>
      </c>
      <c r="AD163" s="74">
        <v>1329.5999999999899</v>
      </c>
      <c r="AE163" s="75">
        <v>14.734999999999999</v>
      </c>
      <c r="AF163" s="75">
        <v>14.749999999999998</v>
      </c>
      <c r="AG163" s="75">
        <v>14.764999999999999</v>
      </c>
      <c r="AH163" s="75">
        <v>14.779999999999998</v>
      </c>
      <c r="AI163" s="75">
        <v>14.794999999999998</v>
      </c>
      <c r="AJ163" s="75">
        <v>14.809999999999999</v>
      </c>
      <c r="AK163" s="75">
        <v>14.824999999999999</v>
      </c>
      <c r="AL163" s="75">
        <v>14.839999999999998</v>
      </c>
      <c r="AM163" s="75">
        <v>14.854999999999999</v>
      </c>
      <c r="AN163" s="75">
        <v>14.87</v>
      </c>
      <c r="BB163" s="74">
        <v>2160.5999999999899</v>
      </c>
      <c r="BC163" s="75">
        <v>13.555</v>
      </c>
      <c r="BD163" s="75">
        <v>13.576000000000002</v>
      </c>
      <c r="BE163" s="75">
        <v>13.596000000000004</v>
      </c>
      <c r="BF163" s="75">
        <v>13.617000000000003</v>
      </c>
      <c r="BG163" s="75">
        <v>13.638000000000003</v>
      </c>
      <c r="BH163" s="75">
        <v>13.659000000000002</v>
      </c>
      <c r="BI163" s="75">
        <v>13.679000000000004</v>
      </c>
      <c r="BJ163" s="75">
        <v>13.700000000000003</v>
      </c>
      <c r="BK163" s="75">
        <v>13.721000000000004</v>
      </c>
      <c r="BL163" s="75">
        <v>13.742000000000003</v>
      </c>
      <c r="BN163" s="74">
        <v>1358.5999999999899</v>
      </c>
      <c r="BO163" s="75">
        <v>10.6</v>
      </c>
      <c r="BP163" s="75">
        <v>10.611999999999998</v>
      </c>
      <c r="BQ163" s="75">
        <v>10.624999999999998</v>
      </c>
      <c r="BR163" s="75">
        <v>10.637999999999998</v>
      </c>
      <c r="BS163" s="75">
        <v>10.650999999999998</v>
      </c>
      <c r="BT163" s="75">
        <v>10.663999999999998</v>
      </c>
      <c r="BU163" s="75">
        <v>10.676999999999998</v>
      </c>
      <c r="BV163" s="75">
        <v>10.689999999999998</v>
      </c>
      <c r="BW163" s="75">
        <v>10.702999999999998</v>
      </c>
      <c r="BX163" s="75">
        <v>10.715999999999998</v>
      </c>
      <c r="DJ163" s="81">
        <v>801.1</v>
      </c>
      <c r="DK163" s="87">
        <v>7.8550000000000004</v>
      </c>
      <c r="DL163" s="87">
        <v>7.87</v>
      </c>
      <c r="DM163" s="87">
        <v>7.8849999999999998</v>
      </c>
      <c r="DN163" s="87">
        <v>7.899</v>
      </c>
      <c r="DO163" s="87">
        <v>7.9139999999999997</v>
      </c>
      <c r="DP163" s="87">
        <v>7.9279999999999999</v>
      </c>
      <c r="DQ163" s="87">
        <v>7.9429999999999996</v>
      </c>
      <c r="DR163" s="87">
        <v>7.9580000000000002</v>
      </c>
      <c r="DS163" s="87">
        <v>7.9720000000000004</v>
      </c>
      <c r="DT163" s="87">
        <v>7.9870000000000001</v>
      </c>
      <c r="DV163" s="77">
        <v>1330.61</v>
      </c>
      <c r="DW163" s="77">
        <v>2.427</v>
      </c>
      <c r="DY163" s="77">
        <v>1316.61</v>
      </c>
      <c r="DZ163" s="77">
        <v>2.1229999999999998</v>
      </c>
      <c r="EB163" s="77">
        <v>2171.61</v>
      </c>
      <c r="EC163" s="75">
        <v>0.56400000000000006</v>
      </c>
      <c r="EE163" s="75">
        <v>2147.61</v>
      </c>
      <c r="EF163" s="88">
        <v>0.10999999999999999</v>
      </c>
      <c r="EH163" s="77">
        <v>1345.61</v>
      </c>
      <c r="EI163" s="75">
        <v>0.53400000000000014</v>
      </c>
      <c r="EJ163" s="75"/>
      <c r="EK163" s="75">
        <v>2172.6</v>
      </c>
      <c r="EL163" s="75">
        <v>1.4529999999999956</v>
      </c>
      <c r="EM163" s="75"/>
      <c r="EN163" s="75">
        <v>2150.6</v>
      </c>
      <c r="EO163" s="322">
        <v>0.94159999999999711</v>
      </c>
      <c r="EP163" s="75"/>
      <c r="EQ163" s="75">
        <v>1320.6</v>
      </c>
      <c r="ER163" s="75">
        <v>3786.5999999999913</v>
      </c>
      <c r="ES163" s="75"/>
      <c r="ET163" s="75">
        <v>1346.6</v>
      </c>
      <c r="EU163" s="100">
        <v>1.1217999999999986</v>
      </c>
      <c r="EV163" s="75">
        <f t="shared" si="5"/>
        <v>9.9999999999909051E-3</v>
      </c>
      <c r="EW163" s="75">
        <v>1336.6</v>
      </c>
      <c r="EX163" s="100">
        <v>9.3871999999999591</v>
      </c>
      <c r="EZ163" s="75">
        <v>331.61</v>
      </c>
      <c r="FA163" s="77">
        <v>72.22999999999999</v>
      </c>
      <c r="FB163" s="75">
        <v>112.9</v>
      </c>
      <c r="FD163" s="75">
        <v>101.61</v>
      </c>
      <c r="FE163" s="75">
        <v>23747.5</v>
      </c>
      <c r="FF163" s="75">
        <v>29481.25</v>
      </c>
      <c r="FH163" s="77">
        <v>11.1</v>
      </c>
      <c r="FI163" s="77">
        <v>4.4706107999999949</v>
      </c>
      <c r="FJ163" s="77">
        <v>2.2651266999999975E-2</v>
      </c>
      <c r="FL163" s="92">
        <v>780.61</v>
      </c>
      <c r="FM163" s="75">
        <v>0</v>
      </c>
      <c r="FN163" s="75">
        <v>0</v>
      </c>
      <c r="FP163" s="75">
        <v>38.83</v>
      </c>
      <c r="FQ163" s="75">
        <v>178.32</v>
      </c>
      <c r="FR163" s="75">
        <v>3093</v>
      </c>
      <c r="FS163" s="75">
        <v>38.82</v>
      </c>
      <c r="FT163" s="75">
        <v>545.04</v>
      </c>
      <c r="FU163" s="75">
        <v>9216</v>
      </c>
      <c r="FW163" s="75">
        <v>791.61</v>
      </c>
      <c r="FX163" s="89">
        <v>0.27800000000000002</v>
      </c>
      <c r="FY163" s="89"/>
      <c r="FZ163" s="90">
        <v>786.61</v>
      </c>
      <c r="GA163" s="91">
        <v>2.9000000000000001E-2</v>
      </c>
      <c r="GB163" s="89"/>
      <c r="GC163" s="75">
        <v>8.6</v>
      </c>
      <c r="GD163" s="75">
        <v>0.16</v>
      </c>
      <c r="GE163" s="75">
        <v>15.13</v>
      </c>
      <c r="GF163" s="89"/>
      <c r="GG163" s="89"/>
    </row>
    <row r="164" spans="1:189" x14ac:dyDescent="0.25">
      <c r="A164" s="132"/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R164" s="74">
        <v>1343.69999999999</v>
      </c>
      <c r="S164" s="75">
        <v>23.469000000000001</v>
      </c>
      <c r="T164" s="75">
        <v>23.494000000000003</v>
      </c>
      <c r="U164" s="75">
        <v>23.519000000000005</v>
      </c>
      <c r="V164" s="75">
        <v>23.543000000000003</v>
      </c>
      <c r="W164" s="75">
        <v>23.568000000000005</v>
      </c>
      <c r="X164" s="75">
        <v>23.593000000000004</v>
      </c>
      <c r="Y164" s="75">
        <v>23.618000000000006</v>
      </c>
      <c r="Z164" s="75">
        <v>23.642000000000003</v>
      </c>
      <c r="AA164" s="75">
        <v>23.667000000000005</v>
      </c>
      <c r="AB164" s="75">
        <v>23.692000000000004</v>
      </c>
      <c r="AD164" s="74">
        <v>1329.69999999999</v>
      </c>
      <c r="AE164" s="75">
        <v>14.885</v>
      </c>
      <c r="AF164" s="75">
        <v>14.898999999999997</v>
      </c>
      <c r="AG164" s="75">
        <v>14.913999999999998</v>
      </c>
      <c r="AH164" s="75">
        <v>14.928999999999997</v>
      </c>
      <c r="AI164" s="75">
        <v>14.943999999999997</v>
      </c>
      <c r="AJ164" s="75">
        <v>14.958999999999998</v>
      </c>
      <c r="AK164" s="75">
        <v>14.973999999999998</v>
      </c>
      <c r="AL164" s="75">
        <v>14.988999999999997</v>
      </c>
      <c r="AM164" s="75">
        <v>15.003999999999998</v>
      </c>
      <c r="AN164" s="75">
        <v>15.018999999999998</v>
      </c>
      <c r="BB164" s="74">
        <v>2160.6999999999898</v>
      </c>
      <c r="BC164" s="75">
        <v>13.762</v>
      </c>
      <c r="BD164" s="75">
        <v>13.783000000000003</v>
      </c>
      <c r="BE164" s="75">
        <v>13.804000000000004</v>
      </c>
      <c r="BF164" s="75">
        <v>13.825000000000003</v>
      </c>
      <c r="BG164" s="75">
        <v>13.845000000000004</v>
      </c>
      <c r="BH164" s="75">
        <v>13.866000000000003</v>
      </c>
      <c r="BI164" s="75">
        <v>13.887000000000004</v>
      </c>
      <c r="BJ164" s="75">
        <v>13.908000000000003</v>
      </c>
      <c r="BK164" s="75">
        <v>13.928000000000004</v>
      </c>
      <c r="BL164" s="75">
        <v>13.949000000000003</v>
      </c>
      <c r="BN164" s="74">
        <v>1358.69999999999</v>
      </c>
      <c r="BO164" s="75">
        <v>10.728</v>
      </c>
      <c r="BP164" s="75">
        <v>10.740999999999998</v>
      </c>
      <c r="BQ164" s="75">
        <v>10.753999999999998</v>
      </c>
      <c r="BR164" s="75">
        <v>10.766999999999998</v>
      </c>
      <c r="BS164" s="75">
        <v>10.779999999999998</v>
      </c>
      <c r="BT164" s="75">
        <v>10.792999999999997</v>
      </c>
      <c r="BU164" s="75">
        <v>10.805999999999997</v>
      </c>
      <c r="BV164" s="75">
        <v>10.818999999999997</v>
      </c>
      <c r="BW164" s="75">
        <v>10.831999999999997</v>
      </c>
      <c r="BX164" s="75">
        <v>10.844999999999997</v>
      </c>
      <c r="DJ164" s="81">
        <v>801.2</v>
      </c>
      <c r="DK164" s="87">
        <v>8.0020000000000007</v>
      </c>
      <c r="DL164" s="87">
        <v>8.0169999999999995</v>
      </c>
      <c r="DM164" s="87">
        <v>8.0310000000000006</v>
      </c>
      <c r="DN164" s="87">
        <v>8.0459999999999994</v>
      </c>
      <c r="DO164" s="87">
        <v>8.0609999999999999</v>
      </c>
      <c r="DP164" s="87">
        <v>8.0760000000000005</v>
      </c>
      <c r="DQ164" s="87">
        <v>8.0909999999999993</v>
      </c>
      <c r="DR164" s="87">
        <v>8.1059999999999999</v>
      </c>
      <c r="DS164" s="87">
        <v>8.1199999999999992</v>
      </c>
      <c r="DT164" s="87">
        <v>8.1349999999999998</v>
      </c>
      <c r="DV164" s="77">
        <v>1330.62</v>
      </c>
      <c r="DW164" s="77">
        <v>2.4350000000000001</v>
      </c>
      <c r="DY164" s="77">
        <v>1316.62</v>
      </c>
      <c r="DZ164" s="77">
        <v>2.1279999999999997</v>
      </c>
      <c r="EB164" s="77">
        <v>2171.62</v>
      </c>
      <c r="EC164" s="75">
        <v>0.57000000000000006</v>
      </c>
      <c r="EE164" s="75">
        <v>2147.62</v>
      </c>
      <c r="EF164" s="88">
        <v>0.11099999999999997</v>
      </c>
      <c r="EH164" s="77">
        <v>1345.62</v>
      </c>
      <c r="EI164" s="75">
        <v>0.53800000000000014</v>
      </c>
      <c r="EJ164" s="75"/>
      <c r="EK164" s="75">
        <v>2172.61</v>
      </c>
      <c r="EL164" s="75">
        <v>1.4607499999999956</v>
      </c>
      <c r="EM164" s="75"/>
      <c r="EN164" s="75">
        <v>2150.61</v>
      </c>
      <c r="EO164" s="322">
        <v>0.94465999999999706</v>
      </c>
      <c r="EP164" s="75"/>
      <c r="EQ164" s="75">
        <v>1320.61</v>
      </c>
      <c r="ER164" s="75">
        <v>3810.2599999999911</v>
      </c>
      <c r="ES164" s="75"/>
      <c r="ET164" s="75">
        <v>1346.61</v>
      </c>
      <c r="EU164" s="100">
        <v>1.1238299999999986</v>
      </c>
      <c r="EV164" s="75">
        <f t="shared" si="5"/>
        <v>9.9999999999909051E-3</v>
      </c>
      <c r="EW164" s="75">
        <v>1336.61</v>
      </c>
      <c r="EX164" s="100">
        <v>9.4016699999999584</v>
      </c>
      <c r="EZ164" s="75">
        <v>331.62</v>
      </c>
      <c r="FA164" s="77">
        <v>72.249999999999986</v>
      </c>
      <c r="FB164" s="75">
        <v>113.6</v>
      </c>
      <c r="FD164" s="75">
        <v>101.62</v>
      </c>
      <c r="FE164" s="75">
        <v>23895</v>
      </c>
      <c r="FF164" s="75">
        <v>29587.5</v>
      </c>
      <c r="FH164" s="77">
        <v>11.11</v>
      </c>
      <c r="FI164" s="77">
        <v>4.608507879999995</v>
      </c>
      <c r="FJ164" s="77">
        <v>2.3305173699999977E-2</v>
      </c>
      <c r="FL164" s="92">
        <v>780.62</v>
      </c>
      <c r="FM164" s="75">
        <v>0</v>
      </c>
      <c r="FN164" s="75">
        <v>0</v>
      </c>
      <c r="FP164" s="75">
        <v>38.840000000000003</v>
      </c>
      <c r="FQ164" s="75">
        <v>178.62</v>
      </c>
      <c r="FR164" s="75">
        <v>3096</v>
      </c>
      <c r="FS164" s="75">
        <v>38.83</v>
      </c>
      <c r="FT164" s="75">
        <v>545.91999999999996</v>
      </c>
      <c r="FU164" s="75">
        <v>9228</v>
      </c>
      <c r="FW164" s="75">
        <v>791.62</v>
      </c>
      <c r="FX164" s="89">
        <v>0.28000000000000003</v>
      </c>
      <c r="FY164" s="89"/>
      <c r="FZ164" s="90">
        <v>786.62</v>
      </c>
      <c r="GA164" s="91">
        <v>2.9000000000000001E-2</v>
      </c>
      <c r="GB164" s="89"/>
      <c r="GC164" s="75">
        <v>8.61</v>
      </c>
      <c r="GD164" s="75">
        <v>0.16</v>
      </c>
      <c r="GE164" s="75">
        <v>15.29</v>
      </c>
      <c r="GF164" s="89"/>
      <c r="GG164" s="89"/>
    </row>
    <row r="165" spans="1:189" x14ac:dyDescent="0.25">
      <c r="A165" s="132"/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R165" s="74">
        <v>1343.79999999999</v>
      </c>
      <c r="S165" s="75">
        <v>23.716999999999999</v>
      </c>
      <c r="T165" s="75">
        <v>23.741000000000003</v>
      </c>
      <c r="U165" s="75">
        <v>23.766000000000005</v>
      </c>
      <c r="V165" s="75">
        <v>23.791000000000004</v>
      </c>
      <c r="W165" s="75">
        <v>23.816000000000006</v>
      </c>
      <c r="X165" s="75">
        <v>23.841000000000005</v>
      </c>
      <c r="Y165" s="75">
        <v>23.865000000000006</v>
      </c>
      <c r="Z165" s="75">
        <v>23.890000000000004</v>
      </c>
      <c r="AA165" s="75">
        <v>23.915000000000006</v>
      </c>
      <c r="AB165" s="75">
        <v>23.940000000000005</v>
      </c>
      <c r="AD165" s="74">
        <v>1329.79999999999</v>
      </c>
      <c r="AE165" s="75">
        <v>15.034000000000001</v>
      </c>
      <c r="AF165" s="75">
        <v>15.048999999999998</v>
      </c>
      <c r="AG165" s="75">
        <v>15.063999999999998</v>
      </c>
      <c r="AH165" s="75">
        <v>15.078999999999997</v>
      </c>
      <c r="AI165" s="75">
        <v>15.093999999999998</v>
      </c>
      <c r="AJ165" s="75">
        <v>15.108999999999998</v>
      </c>
      <c r="AK165" s="75">
        <v>15.123999999999999</v>
      </c>
      <c r="AL165" s="75">
        <v>15.138999999999998</v>
      </c>
      <c r="AM165" s="75">
        <v>15.153999999999998</v>
      </c>
      <c r="AN165" s="75">
        <v>15.168999999999999</v>
      </c>
      <c r="BB165" s="74">
        <v>2160.7999999999902</v>
      </c>
      <c r="BC165" s="75">
        <v>13.97</v>
      </c>
      <c r="BD165" s="75">
        <v>13.991000000000003</v>
      </c>
      <c r="BE165" s="75">
        <v>14.011000000000005</v>
      </c>
      <c r="BF165" s="75">
        <v>14.032000000000004</v>
      </c>
      <c r="BG165" s="75">
        <v>14.053000000000004</v>
      </c>
      <c r="BH165" s="75">
        <v>14.074000000000003</v>
      </c>
      <c r="BI165" s="75">
        <v>14.094000000000005</v>
      </c>
      <c r="BJ165" s="75">
        <v>14.115000000000004</v>
      </c>
      <c r="BK165" s="75">
        <v>14.136000000000005</v>
      </c>
      <c r="BL165" s="75">
        <v>14.156000000000004</v>
      </c>
      <c r="BN165" s="74">
        <v>1358.79999999999</v>
      </c>
      <c r="BO165" s="75">
        <v>10.856999999999999</v>
      </c>
      <c r="BP165" s="75">
        <v>10.869999999999997</v>
      </c>
      <c r="BQ165" s="75">
        <v>10.882999999999997</v>
      </c>
      <c r="BR165" s="75">
        <v>10.895999999999997</v>
      </c>
      <c r="BS165" s="75">
        <v>10.908999999999997</v>
      </c>
      <c r="BT165" s="75">
        <v>10.921999999999997</v>
      </c>
      <c r="BU165" s="75">
        <v>10.934999999999997</v>
      </c>
      <c r="BV165" s="75">
        <v>10.947999999999997</v>
      </c>
      <c r="BW165" s="75">
        <v>10.960999999999997</v>
      </c>
      <c r="BX165" s="75">
        <v>10.973999999999997</v>
      </c>
      <c r="DJ165" s="81">
        <v>801.3</v>
      </c>
      <c r="DK165" s="87">
        <v>8.15</v>
      </c>
      <c r="DL165" s="87">
        <v>8.1649999999999991</v>
      </c>
      <c r="DM165" s="87">
        <v>8.18</v>
      </c>
      <c r="DN165" s="87">
        <v>8.1950000000000003</v>
      </c>
      <c r="DO165" s="87">
        <v>8.2100000000000009</v>
      </c>
      <c r="DP165" s="87">
        <v>8.2249999999999996</v>
      </c>
      <c r="DQ165" s="87">
        <v>8.24</v>
      </c>
      <c r="DR165" s="87">
        <v>8.2550000000000008</v>
      </c>
      <c r="DS165" s="87">
        <v>8.27</v>
      </c>
      <c r="DT165" s="87">
        <v>8.2850000000000001</v>
      </c>
      <c r="DV165" s="77">
        <v>1330.63</v>
      </c>
      <c r="DW165" s="77">
        <v>2.4430000000000001</v>
      </c>
      <c r="DY165" s="77">
        <v>1316.63</v>
      </c>
      <c r="DZ165" s="77">
        <v>2.1320000000000001</v>
      </c>
      <c r="EB165" s="77">
        <v>2171.63</v>
      </c>
      <c r="EC165" s="75">
        <v>0.57499999999999996</v>
      </c>
      <c r="EE165" s="75">
        <v>2147.63</v>
      </c>
      <c r="EF165" s="88">
        <v>0.11199999999999997</v>
      </c>
      <c r="EH165" s="77">
        <v>1345.63</v>
      </c>
      <c r="EI165" s="75">
        <v>0.54100000000000015</v>
      </c>
      <c r="EJ165" s="75"/>
      <c r="EK165" s="75">
        <v>2172.62</v>
      </c>
      <c r="EL165" s="75">
        <v>1.4684999999999955</v>
      </c>
      <c r="EM165" s="75"/>
      <c r="EN165" s="75">
        <v>2150.62</v>
      </c>
      <c r="EO165" s="322">
        <v>0.94771999999999701</v>
      </c>
      <c r="EP165" s="75"/>
      <c r="EQ165" s="75">
        <v>1320.62</v>
      </c>
      <c r="ER165" s="75">
        <v>3833.919999999991</v>
      </c>
      <c r="ES165" s="75"/>
      <c r="ET165" s="75">
        <v>1346.62</v>
      </c>
      <c r="EU165" s="100">
        <v>1.1258599999999985</v>
      </c>
      <c r="EV165" s="75">
        <f t="shared" si="5"/>
        <v>9.9999999999909051E-3</v>
      </c>
      <c r="EW165" s="75">
        <v>1336.62</v>
      </c>
      <c r="EX165" s="100">
        <v>9.4161399999999578</v>
      </c>
      <c r="EZ165" s="75">
        <v>331.63</v>
      </c>
      <c r="FA165" s="77">
        <v>72.27</v>
      </c>
      <c r="FB165" s="75">
        <v>114.3</v>
      </c>
      <c r="FD165" s="75">
        <v>101.63</v>
      </c>
      <c r="FE165" s="75">
        <v>24042.5</v>
      </c>
      <c r="FF165" s="75">
        <v>29693.75</v>
      </c>
      <c r="FH165" s="77">
        <v>11.12</v>
      </c>
      <c r="FI165" s="77">
        <v>4.7464049599999951</v>
      </c>
      <c r="FJ165" s="77">
        <v>2.3959080399999975E-2</v>
      </c>
      <c r="FL165" s="92">
        <v>780.63</v>
      </c>
      <c r="FM165" s="75">
        <v>0</v>
      </c>
      <c r="FN165" s="75">
        <v>0</v>
      </c>
      <c r="FP165" s="75">
        <v>38.85</v>
      </c>
      <c r="FQ165" s="75">
        <v>178.94</v>
      </c>
      <c r="FR165" s="75">
        <v>3100</v>
      </c>
      <c r="FS165" s="75">
        <v>38.840000000000003</v>
      </c>
      <c r="FT165" s="75">
        <v>546.79999999999995</v>
      </c>
      <c r="FU165" s="75">
        <v>9239</v>
      </c>
      <c r="FW165" s="75">
        <v>791.63</v>
      </c>
      <c r="FX165" s="89">
        <v>0.28299999999999997</v>
      </c>
      <c r="FY165" s="89"/>
      <c r="FZ165" s="90">
        <v>786.63</v>
      </c>
      <c r="GA165" s="91">
        <v>0.03</v>
      </c>
      <c r="GB165" s="89"/>
      <c r="GC165" s="75">
        <v>8.6199999999999992</v>
      </c>
      <c r="GD165" s="75">
        <v>0.16</v>
      </c>
      <c r="GE165" s="75">
        <v>15.44</v>
      </c>
      <c r="GF165" s="89"/>
      <c r="GG165" s="89"/>
    </row>
    <row r="166" spans="1:189" x14ac:dyDescent="0.25">
      <c r="A166" s="132"/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R166" s="74">
        <v>1343.8999999999901</v>
      </c>
      <c r="S166" s="75">
        <v>23.963999999999999</v>
      </c>
      <c r="T166" s="75">
        <v>23.989000000000004</v>
      </c>
      <c r="U166" s="75">
        <v>24.014000000000006</v>
      </c>
      <c r="V166" s="75">
        <v>24.039000000000005</v>
      </c>
      <c r="W166" s="75">
        <v>24.063000000000006</v>
      </c>
      <c r="X166" s="75">
        <v>24.088000000000005</v>
      </c>
      <c r="Y166" s="75">
        <v>24.113000000000007</v>
      </c>
      <c r="Z166" s="75">
        <v>24.138000000000005</v>
      </c>
      <c r="AA166" s="75">
        <v>24.162000000000006</v>
      </c>
      <c r="AB166" s="75">
        <v>24.187000000000005</v>
      </c>
      <c r="AD166" s="74">
        <v>1329.8999999999901</v>
      </c>
      <c r="AE166" s="75">
        <v>15.183999999999999</v>
      </c>
      <c r="AF166" s="75">
        <v>15.197999999999997</v>
      </c>
      <c r="AG166" s="75">
        <v>15.212999999999997</v>
      </c>
      <c r="AH166" s="75">
        <v>15.227999999999996</v>
      </c>
      <c r="AI166" s="75">
        <v>15.242999999999997</v>
      </c>
      <c r="AJ166" s="75">
        <v>15.257999999999997</v>
      </c>
      <c r="AK166" s="75">
        <v>15.272999999999998</v>
      </c>
      <c r="AL166" s="75">
        <v>15.287999999999997</v>
      </c>
      <c r="AM166" s="75">
        <v>15.302999999999997</v>
      </c>
      <c r="AN166" s="75">
        <v>15.317999999999998</v>
      </c>
      <c r="BB166" s="74">
        <v>2160.8999999999901</v>
      </c>
      <c r="BC166" s="75">
        <v>14.177</v>
      </c>
      <c r="BD166" s="75">
        <v>14.198000000000004</v>
      </c>
      <c r="BE166" s="75">
        <v>14.219000000000005</v>
      </c>
      <c r="BF166" s="75">
        <v>14.239000000000004</v>
      </c>
      <c r="BG166" s="75">
        <v>14.260000000000005</v>
      </c>
      <c r="BH166" s="75">
        <v>14.281000000000004</v>
      </c>
      <c r="BI166" s="75">
        <v>14.302000000000005</v>
      </c>
      <c r="BJ166" s="75">
        <v>14.322000000000005</v>
      </c>
      <c r="BK166" s="75">
        <v>14.343000000000005</v>
      </c>
      <c r="BL166" s="75">
        <v>14.364000000000004</v>
      </c>
      <c r="BN166" s="74">
        <v>1358.8999999999901</v>
      </c>
      <c r="BO166" s="75">
        <v>10.986000000000001</v>
      </c>
      <c r="BP166" s="75">
        <v>10.998999999999997</v>
      </c>
      <c r="BQ166" s="75">
        <v>11.011999999999997</v>
      </c>
      <c r="BR166" s="75">
        <v>11.024999999999997</v>
      </c>
      <c r="BS166" s="75">
        <v>11.037999999999997</v>
      </c>
      <c r="BT166" s="75">
        <v>11.050999999999997</v>
      </c>
      <c r="BU166" s="75">
        <v>11.063999999999997</v>
      </c>
      <c r="BV166" s="75">
        <v>11.076999999999996</v>
      </c>
      <c r="BW166" s="75">
        <v>11.089999999999996</v>
      </c>
      <c r="BX166" s="75">
        <v>11.101999999999997</v>
      </c>
      <c r="DJ166" s="81">
        <v>801.4</v>
      </c>
      <c r="DK166" s="87">
        <v>8.3000000000000007</v>
      </c>
      <c r="DL166" s="87">
        <v>8.3160000000000007</v>
      </c>
      <c r="DM166" s="87">
        <v>8.3309999999999995</v>
      </c>
      <c r="DN166" s="87">
        <v>8.3460000000000001</v>
      </c>
      <c r="DO166" s="87">
        <v>8.3610000000000007</v>
      </c>
      <c r="DP166" s="87">
        <v>8.3759999999999994</v>
      </c>
      <c r="DQ166" s="87">
        <v>8.391</v>
      </c>
      <c r="DR166" s="87">
        <v>8.407</v>
      </c>
      <c r="DS166" s="87">
        <v>8.4220000000000006</v>
      </c>
      <c r="DT166" s="87">
        <v>8.4369999999999994</v>
      </c>
      <c r="DV166" s="77">
        <v>1330.64</v>
      </c>
      <c r="DW166" s="77">
        <v>2.4510000000000001</v>
      </c>
      <c r="DY166" s="77">
        <v>1316.64</v>
      </c>
      <c r="DZ166" s="77">
        <v>2.137</v>
      </c>
      <c r="EB166" s="77">
        <v>2171.64</v>
      </c>
      <c r="EC166" s="75">
        <v>0.58099999999999996</v>
      </c>
      <c r="EE166" s="75">
        <v>2147.64</v>
      </c>
      <c r="EF166" s="88">
        <v>0.11299999999999998</v>
      </c>
      <c r="EH166" s="77">
        <v>1345.64</v>
      </c>
      <c r="EI166" s="75">
        <v>0.54400000000000015</v>
      </c>
      <c r="EJ166" s="75"/>
      <c r="EK166" s="75">
        <v>2172.63</v>
      </c>
      <c r="EL166" s="75">
        <v>1.4762499999999954</v>
      </c>
      <c r="EM166" s="75"/>
      <c r="EN166" s="75">
        <v>2150.63</v>
      </c>
      <c r="EO166" s="322">
        <v>0.95077999999999696</v>
      </c>
      <c r="EP166" s="75"/>
      <c r="EQ166" s="75">
        <v>1320.63</v>
      </c>
      <c r="ER166" s="75">
        <v>3857.5799999999908</v>
      </c>
      <c r="ES166" s="75"/>
      <c r="ET166" s="75">
        <v>1346.63</v>
      </c>
      <c r="EU166" s="100">
        <v>1.1278899999999985</v>
      </c>
      <c r="EV166" s="75">
        <f t="shared" si="5"/>
        <v>1.0000000000218279E-2</v>
      </c>
      <c r="EW166" s="75">
        <v>1336.63</v>
      </c>
      <c r="EX166" s="100">
        <v>9.4306099999999571</v>
      </c>
      <c r="EZ166" s="75">
        <v>331.64</v>
      </c>
      <c r="FA166" s="77">
        <v>72.289999999999992</v>
      </c>
      <c r="FB166" s="75">
        <v>115.10000000000001</v>
      </c>
      <c r="FD166" s="75">
        <v>101.64</v>
      </c>
      <c r="FE166" s="75">
        <v>24190</v>
      </c>
      <c r="FF166" s="75">
        <v>29800</v>
      </c>
      <c r="FH166" s="77">
        <v>11.13</v>
      </c>
      <c r="FI166" s="77">
        <v>4.8843020399999952</v>
      </c>
      <c r="FJ166" s="77">
        <v>2.4612987099999976E-2</v>
      </c>
      <c r="FL166" s="92">
        <v>780.64</v>
      </c>
      <c r="FM166" s="75">
        <v>0</v>
      </c>
      <c r="FN166" s="75">
        <v>0</v>
      </c>
      <c r="FP166" s="75">
        <v>38.86</v>
      </c>
      <c r="FQ166" s="75">
        <v>179.25</v>
      </c>
      <c r="FR166" s="75">
        <v>3104</v>
      </c>
      <c r="FS166" s="75">
        <v>38.85</v>
      </c>
      <c r="FT166" s="75">
        <v>547.67999999999995</v>
      </c>
      <c r="FU166" s="75">
        <v>9250</v>
      </c>
      <c r="FW166" s="75">
        <v>791.64</v>
      </c>
      <c r="FX166" s="89">
        <v>0.28499999999999998</v>
      </c>
      <c r="FY166" s="89"/>
      <c r="FZ166" s="90">
        <v>786.64</v>
      </c>
      <c r="GA166" s="91">
        <v>0.03</v>
      </c>
      <c r="GB166" s="89"/>
      <c r="GC166" s="75">
        <v>8.6300000000000008</v>
      </c>
      <c r="GD166" s="75">
        <v>0.16</v>
      </c>
      <c r="GE166" s="75">
        <v>15.6</v>
      </c>
      <c r="GF166" s="89"/>
      <c r="GG166" s="89"/>
    </row>
    <row r="167" spans="1:189" x14ac:dyDescent="0.25">
      <c r="A167" s="132"/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DJ167" s="81">
        <v>801.5</v>
      </c>
      <c r="DK167" s="87">
        <v>8.452</v>
      </c>
      <c r="DL167" s="87">
        <v>8.468</v>
      </c>
      <c r="DM167" s="87">
        <v>8.4830000000000005</v>
      </c>
      <c r="DN167" s="87">
        <v>8.4979999999999993</v>
      </c>
      <c r="DO167" s="87">
        <v>8.5139999999999993</v>
      </c>
      <c r="DP167" s="87">
        <v>8.5289999999999999</v>
      </c>
      <c r="DQ167" s="87">
        <v>8.5440000000000005</v>
      </c>
      <c r="DR167" s="87">
        <v>8.56</v>
      </c>
      <c r="DS167" s="87">
        <v>8.5749999999999993</v>
      </c>
      <c r="DT167" s="87">
        <v>8.5909999999999993</v>
      </c>
      <c r="DV167" s="77">
        <v>1330.65</v>
      </c>
      <c r="DW167" s="77">
        <v>2.4590000000000001</v>
      </c>
      <c r="DY167" s="77">
        <v>1316.65</v>
      </c>
      <c r="DZ167" s="77">
        <v>2.1419999999999999</v>
      </c>
      <c r="EB167" s="77">
        <v>2171.65</v>
      </c>
      <c r="EC167" s="75">
        <v>0.58699999999999997</v>
      </c>
      <c r="EE167" s="75">
        <v>2147.65</v>
      </c>
      <c r="EF167" s="88">
        <v>0.11399999999999998</v>
      </c>
      <c r="EH167" s="77">
        <v>1345.65</v>
      </c>
      <c r="EI167" s="75">
        <v>0.54700000000000015</v>
      </c>
      <c r="EJ167" s="75"/>
      <c r="EK167" s="75">
        <v>2172.64</v>
      </c>
      <c r="EL167" s="75">
        <v>1.4839999999999953</v>
      </c>
      <c r="EM167" s="75"/>
      <c r="EN167" s="75">
        <v>2150.64</v>
      </c>
      <c r="EO167" s="322">
        <v>0.95383999999999691</v>
      </c>
      <c r="EP167" s="75"/>
      <c r="EQ167" s="75">
        <v>1320.64</v>
      </c>
      <c r="ER167" s="75">
        <v>3881.2399999999907</v>
      </c>
      <c r="ES167" s="75"/>
      <c r="ET167" s="75">
        <v>1346.64</v>
      </c>
      <c r="EU167" s="100">
        <v>1.1299199999999985</v>
      </c>
      <c r="EV167" s="75">
        <f t="shared" si="5"/>
        <v>9.9999999999909051E-3</v>
      </c>
      <c r="EW167" s="75">
        <v>1336.64</v>
      </c>
      <c r="EX167" s="100">
        <v>9.4450799999999564</v>
      </c>
      <c r="EZ167" s="75">
        <v>331.65</v>
      </c>
      <c r="FA167" s="77">
        <v>72.309999999999988</v>
      </c>
      <c r="FB167" s="75">
        <v>115.8</v>
      </c>
      <c r="FD167" s="75">
        <v>101.65</v>
      </c>
      <c r="FE167" s="75">
        <v>24337.5</v>
      </c>
      <c r="FF167" s="75">
        <v>29906.25</v>
      </c>
      <c r="FH167" s="77">
        <v>11.14</v>
      </c>
      <c r="FI167" s="77">
        <v>5.0221991199999945</v>
      </c>
      <c r="FJ167" s="77">
        <v>2.5266893799999975E-2</v>
      </c>
      <c r="FL167" s="92">
        <v>780.65</v>
      </c>
      <c r="FM167" s="75">
        <v>0</v>
      </c>
      <c r="FN167" s="75">
        <v>0</v>
      </c>
      <c r="FP167" s="75">
        <v>38.869999999999997</v>
      </c>
      <c r="FQ167" s="75">
        <v>179.55</v>
      </c>
      <c r="FR167" s="75">
        <v>3107</v>
      </c>
      <c r="FS167" s="75">
        <v>38.86</v>
      </c>
      <c r="FT167" s="75">
        <v>548.55999999999995</v>
      </c>
      <c r="FU167" s="75">
        <v>9261</v>
      </c>
      <c r="FW167" s="75">
        <v>791.65</v>
      </c>
      <c r="FX167" s="89">
        <v>0.28699999999999998</v>
      </c>
      <c r="FY167" s="89"/>
      <c r="FZ167" s="90">
        <v>786.65</v>
      </c>
      <c r="GA167" s="91">
        <v>0.03</v>
      </c>
      <c r="GB167" s="89"/>
      <c r="GC167" s="75">
        <v>8.64</v>
      </c>
      <c r="GD167" s="75">
        <v>0.16</v>
      </c>
      <c r="GE167" s="75">
        <v>15.75</v>
      </c>
      <c r="GF167" s="89"/>
      <c r="GG167" s="89"/>
    </row>
    <row r="168" spans="1:189" x14ac:dyDescent="0.25">
      <c r="A168" s="132"/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R168" s="74">
        <v>1343.99999999999</v>
      </c>
      <c r="S168" s="75">
        <v>24.212</v>
      </c>
      <c r="T168" s="75">
        <v>24.238</v>
      </c>
      <c r="U168" s="75">
        <v>24.263999999999999</v>
      </c>
      <c r="V168" s="75">
        <v>24.29</v>
      </c>
      <c r="W168" s="75">
        <v>24.315999999999999</v>
      </c>
      <c r="X168" s="75">
        <v>24.341999999999999</v>
      </c>
      <c r="Y168" s="75">
        <v>24.367999999999999</v>
      </c>
      <c r="Z168" s="75">
        <v>24.393999999999998</v>
      </c>
      <c r="AA168" s="75">
        <v>24.420999999999999</v>
      </c>
      <c r="AB168" s="75">
        <v>24.446999999999999</v>
      </c>
      <c r="AD168" s="74">
        <v>1329.99999999999</v>
      </c>
      <c r="AE168" s="75">
        <v>15.333</v>
      </c>
      <c r="AF168" s="75">
        <v>15.348000000000001</v>
      </c>
      <c r="AG168" s="75">
        <v>15.364000000000001</v>
      </c>
      <c r="AH168" s="75">
        <v>15.379</v>
      </c>
      <c r="AI168" s="75">
        <v>15.395</v>
      </c>
      <c r="AJ168" s="75">
        <v>15.41</v>
      </c>
      <c r="AK168" s="75">
        <v>15.426</v>
      </c>
      <c r="AL168" s="75">
        <v>15.441000000000001</v>
      </c>
      <c r="AM168" s="75">
        <v>15.457000000000001</v>
      </c>
      <c r="AN168" s="75">
        <v>15.472</v>
      </c>
      <c r="BB168" s="74">
        <v>2160.99999999999</v>
      </c>
      <c r="BC168" s="75">
        <v>14.385</v>
      </c>
      <c r="BD168" s="75">
        <v>14.407</v>
      </c>
      <c r="BE168" s="75">
        <v>14.429</v>
      </c>
      <c r="BF168" s="75">
        <v>14.451000000000001</v>
      </c>
      <c r="BG168" s="75">
        <v>14.473000000000001</v>
      </c>
      <c r="BH168" s="75">
        <v>14.494999999999999</v>
      </c>
      <c r="BI168" s="75">
        <v>14.516999999999999</v>
      </c>
      <c r="BJ168" s="75">
        <v>14.539</v>
      </c>
      <c r="BK168" s="75">
        <v>14.561</v>
      </c>
      <c r="BL168" s="75">
        <v>14.584</v>
      </c>
      <c r="BN168" s="74">
        <v>1358.99999999999</v>
      </c>
      <c r="BO168" s="75">
        <v>11.115</v>
      </c>
      <c r="BP168" s="75">
        <v>11.129</v>
      </c>
      <c r="BQ168" s="75">
        <v>11.143000000000001</v>
      </c>
      <c r="BR168" s="75">
        <v>11.157</v>
      </c>
      <c r="BS168" s="75">
        <v>11.170999999999999</v>
      </c>
      <c r="BT168" s="75">
        <v>11.185</v>
      </c>
      <c r="BU168" s="75">
        <v>11.198</v>
      </c>
      <c r="BV168" s="75">
        <v>11.212</v>
      </c>
      <c r="BW168" s="75">
        <v>11.226000000000001</v>
      </c>
      <c r="BX168" s="75">
        <v>11.24</v>
      </c>
      <c r="DJ168" s="81">
        <v>801.6</v>
      </c>
      <c r="DK168" s="87">
        <v>8.6059999999999999</v>
      </c>
      <c r="DL168" s="87">
        <v>8.6219999999999999</v>
      </c>
      <c r="DM168" s="87">
        <v>8.6370000000000005</v>
      </c>
      <c r="DN168" s="87">
        <v>8.6530000000000005</v>
      </c>
      <c r="DO168" s="87">
        <v>8.6679999999999993</v>
      </c>
      <c r="DP168" s="87">
        <v>8.6839999999999993</v>
      </c>
      <c r="DQ168" s="87">
        <v>8.6989999999999998</v>
      </c>
      <c r="DR168" s="87">
        <v>8.7149999999999999</v>
      </c>
      <c r="DS168" s="87">
        <v>8.73</v>
      </c>
      <c r="DT168" s="87">
        <v>8.7460000000000004</v>
      </c>
      <c r="DV168" s="77">
        <v>1330.66</v>
      </c>
      <c r="DW168" s="77">
        <v>2.4670000000000001</v>
      </c>
      <c r="DY168" s="77">
        <v>1316.66</v>
      </c>
      <c r="DZ168" s="77">
        <v>2.1469999999999998</v>
      </c>
      <c r="EB168" s="77">
        <v>2171.66</v>
      </c>
      <c r="EC168" s="75">
        <v>0.59299999999999997</v>
      </c>
      <c r="EE168" s="75">
        <v>2147.66</v>
      </c>
      <c r="EF168" s="88">
        <v>0.11499999999999998</v>
      </c>
      <c r="EH168" s="77">
        <v>1345.66</v>
      </c>
      <c r="EI168" s="75">
        <v>0.55000000000000016</v>
      </c>
      <c r="EJ168" s="75"/>
      <c r="EK168" s="75">
        <v>2172.65</v>
      </c>
      <c r="EL168" s="75">
        <v>1.4917499999999952</v>
      </c>
      <c r="EM168" s="75"/>
      <c r="EN168" s="75">
        <v>2150.65</v>
      </c>
      <c r="EO168" s="322">
        <v>0.95689999999999686</v>
      </c>
      <c r="EP168" s="75"/>
      <c r="EQ168" s="75">
        <v>1320.65</v>
      </c>
      <c r="ER168" s="75">
        <v>3904.8999999999905</v>
      </c>
      <c r="ES168" s="75"/>
      <c r="ET168" s="75">
        <v>1346.65</v>
      </c>
      <c r="EU168" s="100">
        <v>1.1319499999999985</v>
      </c>
      <c r="EV168" s="75">
        <f t="shared" si="5"/>
        <v>9.9999999999909051E-3</v>
      </c>
      <c r="EW168" s="75">
        <v>1336.65</v>
      </c>
      <c r="EX168" s="100">
        <v>9.4595499999999557</v>
      </c>
      <c r="EZ168" s="75">
        <v>331.66</v>
      </c>
      <c r="FA168" s="77">
        <v>72.33</v>
      </c>
      <c r="FB168" s="75">
        <v>116.5</v>
      </c>
      <c r="FD168" s="75">
        <v>101.66</v>
      </c>
      <c r="FE168" s="75">
        <v>24485</v>
      </c>
      <c r="FF168" s="75">
        <v>30012.5</v>
      </c>
      <c r="FH168" s="77">
        <v>11.15</v>
      </c>
      <c r="FI168" s="77">
        <v>5.1600961999999946</v>
      </c>
      <c r="FJ168" s="77">
        <v>2.5920800499999976E-2</v>
      </c>
      <c r="FL168" s="92">
        <v>780.66</v>
      </c>
      <c r="FM168" s="75">
        <v>0</v>
      </c>
      <c r="FN168" s="75">
        <v>0</v>
      </c>
      <c r="FP168" s="75">
        <v>38.880000000000003</v>
      </c>
      <c r="FQ168" s="75">
        <v>179.86</v>
      </c>
      <c r="FR168" s="75">
        <v>3111</v>
      </c>
      <c r="FS168" s="75">
        <v>38.869999999999997</v>
      </c>
      <c r="FT168" s="75">
        <v>549.44000000000005</v>
      </c>
      <c r="FU168" s="75">
        <v>9273</v>
      </c>
      <c r="FW168" s="75">
        <v>791.66</v>
      </c>
      <c r="FX168" s="89">
        <v>0.28999999999999998</v>
      </c>
      <c r="FY168" s="89"/>
      <c r="FZ168" s="90">
        <v>786.66</v>
      </c>
      <c r="GA168" s="91">
        <v>3.1E-2</v>
      </c>
      <c r="GB168" s="89"/>
      <c r="GC168" s="75">
        <v>8.65</v>
      </c>
      <c r="GD168" s="75">
        <v>0.17</v>
      </c>
      <c r="GE168" s="75">
        <v>15.91</v>
      </c>
      <c r="GF168" s="89"/>
      <c r="GG168" s="89"/>
    </row>
    <row r="169" spans="1:189" x14ac:dyDescent="0.25">
      <c r="A169" s="132"/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R169" s="74">
        <v>1344.0999999999899</v>
      </c>
      <c r="S169" s="75">
        <v>24.472999999999999</v>
      </c>
      <c r="T169" s="75">
        <v>24.498999999999999</v>
      </c>
      <c r="U169" s="75">
        <v>24.524999999999999</v>
      </c>
      <c r="V169" s="75">
        <v>24.550999999999998</v>
      </c>
      <c r="W169" s="75">
        <v>24.576999999999998</v>
      </c>
      <c r="X169" s="75">
        <v>24.602999999999998</v>
      </c>
      <c r="Y169" s="75">
        <v>24.628999999999998</v>
      </c>
      <c r="Z169" s="75">
        <v>24.654999999999998</v>
      </c>
      <c r="AA169" s="75">
        <v>24.681000000000001</v>
      </c>
      <c r="AB169" s="75">
        <v>24.707000000000001</v>
      </c>
      <c r="AD169" s="74">
        <v>1330.0999999999899</v>
      </c>
      <c r="AE169" s="75">
        <v>15.488</v>
      </c>
      <c r="AF169" s="75">
        <v>15.503</v>
      </c>
      <c r="AG169" s="75">
        <v>15.519</v>
      </c>
      <c r="AH169" s="75">
        <v>15.533999999999999</v>
      </c>
      <c r="AI169" s="75">
        <v>15.548999999999999</v>
      </c>
      <c r="AJ169" s="75">
        <v>15.565</v>
      </c>
      <c r="AK169" s="75">
        <v>15.58</v>
      </c>
      <c r="AL169" s="75">
        <v>15.596</v>
      </c>
      <c r="AM169" s="75">
        <v>15.611000000000001</v>
      </c>
      <c r="AN169" s="75">
        <v>15.626999999999999</v>
      </c>
      <c r="BB169" s="74">
        <v>2161.0999999999899</v>
      </c>
      <c r="BC169" s="75">
        <v>14.606</v>
      </c>
      <c r="BD169" s="75">
        <v>14.628</v>
      </c>
      <c r="BE169" s="75">
        <v>14.65</v>
      </c>
      <c r="BF169" s="75">
        <v>14.672000000000001</v>
      </c>
      <c r="BG169" s="75">
        <v>14.694000000000001</v>
      </c>
      <c r="BH169" s="75">
        <v>14.715999999999999</v>
      </c>
      <c r="BI169" s="75">
        <v>14.738</v>
      </c>
      <c r="BJ169" s="75">
        <v>14.76</v>
      </c>
      <c r="BK169" s="75">
        <v>14.782</v>
      </c>
      <c r="BL169" s="75">
        <v>14.804</v>
      </c>
      <c r="BN169" s="74">
        <v>1359.0999999999899</v>
      </c>
      <c r="BO169" s="75">
        <v>11.254</v>
      </c>
      <c r="BP169" s="75">
        <v>11.267999999999999</v>
      </c>
      <c r="BQ169" s="75">
        <v>11.282</v>
      </c>
      <c r="BR169" s="75">
        <v>11.295</v>
      </c>
      <c r="BS169" s="75">
        <v>11.308999999999999</v>
      </c>
      <c r="BT169" s="75">
        <v>11.323</v>
      </c>
      <c r="BU169" s="75">
        <v>11.337</v>
      </c>
      <c r="BV169" s="75">
        <v>11.350999999999999</v>
      </c>
      <c r="BW169" s="75">
        <v>11.365</v>
      </c>
      <c r="BX169" s="75">
        <v>11.379</v>
      </c>
      <c r="DJ169" s="81">
        <v>801.7</v>
      </c>
      <c r="DK169" s="87">
        <v>8.7620000000000005</v>
      </c>
      <c r="DL169" s="87">
        <v>8.7769999999999992</v>
      </c>
      <c r="DM169" s="87">
        <v>8.7929999999999993</v>
      </c>
      <c r="DN169" s="87">
        <v>8.8089999999999993</v>
      </c>
      <c r="DO169" s="87">
        <v>8.8239999999999998</v>
      </c>
      <c r="DP169" s="87">
        <v>8.84</v>
      </c>
      <c r="DQ169" s="87">
        <v>8.8559999999999999</v>
      </c>
      <c r="DR169" s="87">
        <v>8.8719999999999999</v>
      </c>
      <c r="DS169" s="87">
        <v>8.8870000000000005</v>
      </c>
      <c r="DT169" s="87">
        <v>8.9030000000000005</v>
      </c>
      <c r="DV169" s="77">
        <v>1330.67</v>
      </c>
      <c r="DW169" s="77">
        <v>2.4750000000000001</v>
      </c>
      <c r="DY169" s="77">
        <v>1316.67</v>
      </c>
      <c r="DZ169" s="77">
        <v>2.1519999999999997</v>
      </c>
      <c r="EB169" s="77">
        <v>2171.67</v>
      </c>
      <c r="EC169" s="75">
        <v>0.59899999999999998</v>
      </c>
      <c r="EE169" s="75">
        <v>2147.67</v>
      </c>
      <c r="EF169" s="88">
        <v>0.11599999999999998</v>
      </c>
      <c r="EH169" s="77">
        <v>1345.67</v>
      </c>
      <c r="EI169" s="75">
        <v>0.55400000000000016</v>
      </c>
      <c r="EJ169" s="75"/>
      <c r="EK169" s="75">
        <v>2172.66</v>
      </c>
      <c r="EL169" s="75">
        <v>1.4994999999999952</v>
      </c>
      <c r="EM169" s="75"/>
      <c r="EN169" s="75">
        <v>2150.66</v>
      </c>
      <c r="EO169" s="322">
        <v>0.95995999999999682</v>
      </c>
      <c r="EP169" s="75"/>
      <c r="EQ169" s="75">
        <v>1320.66</v>
      </c>
      <c r="ER169" s="75">
        <v>3928.5599999999904</v>
      </c>
      <c r="ES169" s="75"/>
      <c r="ET169" s="75">
        <v>1346.66</v>
      </c>
      <c r="EU169" s="100">
        <v>1.1339799999999984</v>
      </c>
      <c r="EV169" s="75">
        <f t="shared" si="5"/>
        <v>9.9999999999909051E-3</v>
      </c>
      <c r="EW169" s="75">
        <v>1336.66</v>
      </c>
      <c r="EX169" s="100">
        <v>9.474019999999955</v>
      </c>
      <c r="EZ169" s="75">
        <v>331.67</v>
      </c>
      <c r="FA169" s="75">
        <v>72.349999999999994</v>
      </c>
      <c r="FB169" s="75">
        <v>117.30000000000001</v>
      </c>
      <c r="FD169" s="75">
        <v>101.67</v>
      </c>
      <c r="FE169" s="75">
        <v>24632.5</v>
      </c>
      <c r="FF169" s="75">
        <v>30118.75</v>
      </c>
      <c r="FH169" s="77">
        <v>11.16</v>
      </c>
      <c r="FI169" s="77">
        <v>5.2979932799999947</v>
      </c>
      <c r="FJ169" s="77">
        <v>2.6574707199999974E-2</v>
      </c>
      <c r="FL169" s="92">
        <v>780.67</v>
      </c>
      <c r="FM169" s="75">
        <v>0</v>
      </c>
      <c r="FN169" s="75">
        <v>0</v>
      </c>
      <c r="FP169" s="75">
        <v>38.89</v>
      </c>
      <c r="FQ169" s="75">
        <v>180.17</v>
      </c>
      <c r="FR169" s="75">
        <v>3115</v>
      </c>
      <c r="FS169" s="75">
        <v>38.880000000000003</v>
      </c>
      <c r="FT169" s="75">
        <v>550.32000000000005</v>
      </c>
      <c r="FU169" s="75">
        <v>9284</v>
      </c>
      <c r="FW169" s="75">
        <v>791.67</v>
      </c>
      <c r="FX169" s="89">
        <v>0.29199999999999998</v>
      </c>
      <c r="FY169" s="89"/>
      <c r="FZ169" s="90">
        <v>786.67</v>
      </c>
      <c r="GA169" s="91">
        <v>3.1E-2</v>
      </c>
      <c r="GB169" s="89"/>
      <c r="GC169" s="75">
        <v>8.66</v>
      </c>
      <c r="GD169" s="75">
        <v>0.17</v>
      </c>
      <c r="GE169" s="75">
        <v>16.059999999999999</v>
      </c>
      <c r="GF169" s="89"/>
      <c r="GG169" s="89"/>
    </row>
    <row r="170" spans="1:189" x14ac:dyDescent="0.25">
      <c r="A170" s="132"/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R170" s="74">
        <v>1344.19999999999</v>
      </c>
      <c r="S170" s="75">
        <v>24.733000000000001</v>
      </c>
      <c r="T170" s="75">
        <v>24.759999999999998</v>
      </c>
      <c r="U170" s="75">
        <v>24.785999999999998</v>
      </c>
      <c r="V170" s="75">
        <v>24.811999999999998</v>
      </c>
      <c r="W170" s="75">
        <v>24.837999999999997</v>
      </c>
      <c r="X170" s="75">
        <v>24.863999999999997</v>
      </c>
      <c r="Y170" s="75">
        <v>24.889999999999997</v>
      </c>
      <c r="Z170" s="75">
        <v>24.915999999999997</v>
      </c>
      <c r="AA170" s="75">
        <v>24.942</v>
      </c>
      <c r="AB170" s="75">
        <v>24.968</v>
      </c>
      <c r="AD170" s="74">
        <v>1330.19999999999</v>
      </c>
      <c r="AE170" s="75">
        <v>15.641999999999999</v>
      </c>
      <c r="AF170" s="75">
        <v>15.657999999999999</v>
      </c>
      <c r="AG170" s="75">
        <v>15.673</v>
      </c>
      <c r="AH170" s="75">
        <v>15.688999999999998</v>
      </c>
      <c r="AI170" s="75">
        <v>15.703999999999999</v>
      </c>
      <c r="AJ170" s="75">
        <v>15.719999999999999</v>
      </c>
      <c r="AK170" s="75">
        <v>15.734999999999999</v>
      </c>
      <c r="AL170" s="75">
        <v>15.75</v>
      </c>
      <c r="AM170" s="75">
        <v>15.766</v>
      </c>
      <c r="AN170" s="75">
        <v>15.780999999999999</v>
      </c>
      <c r="BB170" s="74">
        <v>2161.1999999999898</v>
      </c>
      <c r="BC170" s="75">
        <v>14.827</v>
      </c>
      <c r="BD170" s="75">
        <v>14.849</v>
      </c>
      <c r="BE170" s="75">
        <v>14.871</v>
      </c>
      <c r="BF170" s="75">
        <v>14.893000000000001</v>
      </c>
      <c r="BG170" s="75">
        <v>14.915000000000001</v>
      </c>
      <c r="BH170" s="75">
        <v>14.936999999999999</v>
      </c>
      <c r="BI170" s="75">
        <v>14.959</v>
      </c>
      <c r="BJ170" s="75">
        <v>14.981</v>
      </c>
      <c r="BK170" s="75">
        <v>15.003</v>
      </c>
      <c r="BL170" s="75">
        <v>15.025</v>
      </c>
      <c r="BN170" s="74">
        <v>1359.19999999999</v>
      </c>
      <c r="BO170" s="75">
        <v>11.391999999999999</v>
      </c>
      <c r="BP170" s="75">
        <v>11.405999999999999</v>
      </c>
      <c r="BQ170" s="75">
        <v>11.42</v>
      </c>
      <c r="BR170" s="75">
        <v>11.433999999999999</v>
      </c>
      <c r="BS170" s="75">
        <v>11.447999999999999</v>
      </c>
      <c r="BT170" s="75">
        <v>11.462</v>
      </c>
      <c r="BU170" s="75">
        <v>11.475</v>
      </c>
      <c r="BV170" s="75">
        <v>11.488999999999999</v>
      </c>
      <c r="BW170" s="75">
        <v>11.503</v>
      </c>
      <c r="BX170" s="75">
        <v>11.516999999999999</v>
      </c>
      <c r="DJ170" s="81">
        <v>801.8</v>
      </c>
      <c r="DK170" s="87">
        <v>8.9190000000000005</v>
      </c>
      <c r="DL170" s="87">
        <v>8.9350000000000005</v>
      </c>
      <c r="DM170" s="87">
        <v>8.9510000000000005</v>
      </c>
      <c r="DN170" s="87">
        <v>8.9670000000000005</v>
      </c>
      <c r="DO170" s="87">
        <v>8.9830000000000005</v>
      </c>
      <c r="DP170" s="87">
        <v>8.9979999999999993</v>
      </c>
      <c r="DQ170" s="87">
        <v>9.0139999999999993</v>
      </c>
      <c r="DR170" s="87">
        <v>9.0299999999999994</v>
      </c>
      <c r="DS170" s="87">
        <v>9.0459999999999994</v>
      </c>
      <c r="DT170" s="87">
        <v>9.0619999999999994</v>
      </c>
      <c r="DV170" s="77">
        <v>1330.68</v>
      </c>
      <c r="DW170" s="77">
        <v>2.4830000000000001</v>
      </c>
      <c r="DY170" s="77">
        <v>1316.68</v>
      </c>
      <c r="DZ170" s="77">
        <v>2.1569999999999996</v>
      </c>
      <c r="EB170" s="77">
        <v>2171.6799999999998</v>
      </c>
      <c r="EC170" s="75">
        <v>0.60499999999999998</v>
      </c>
      <c r="EE170" s="75">
        <v>2147.6799999999998</v>
      </c>
      <c r="EF170" s="88">
        <v>0.11699999999999998</v>
      </c>
      <c r="EH170" s="77">
        <v>1345.68</v>
      </c>
      <c r="EI170" s="75">
        <v>0.55700000000000016</v>
      </c>
      <c r="EJ170" s="75"/>
      <c r="EK170" s="75">
        <v>2172.67</v>
      </c>
      <c r="EL170" s="75">
        <v>1.5072499999999951</v>
      </c>
      <c r="EM170" s="75"/>
      <c r="EN170" s="75">
        <v>2150.67</v>
      </c>
      <c r="EO170" s="322">
        <v>0.96301999999999677</v>
      </c>
      <c r="EP170" s="75"/>
      <c r="EQ170" s="75">
        <v>1320.67</v>
      </c>
      <c r="ER170" s="75">
        <v>3952.2199999999903</v>
      </c>
      <c r="ES170" s="75"/>
      <c r="ET170" s="75">
        <v>1346.67</v>
      </c>
      <c r="EU170" s="100">
        <v>1.1360099999999984</v>
      </c>
      <c r="EV170" s="75">
        <f t="shared" si="5"/>
        <v>9.9999999999909051E-3</v>
      </c>
      <c r="EW170" s="75">
        <v>1336.67</v>
      </c>
      <c r="EX170" s="100">
        <v>9.4884899999999543</v>
      </c>
      <c r="EZ170" s="75">
        <v>331.68</v>
      </c>
      <c r="FA170" s="77">
        <v>72.36999999999999</v>
      </c>
      <c r="FB170" s="75">
        <v>118</v>
      </c>
      <c r="FD170" s="75">
        <v>101.68</v>
      </c>
      <c r="FE170" s="75">
        <v>24780</v>
      </c>
      <c r="FF170" s="75">
        <v>30225</v>
      </c>
      <c r="FH170" s="77">
        <v>11.17</v>
      </c>
      <c r="FI170" s="77">
        <v>5.4358903599999948</v>
      </c>
      <c r="FJ170" s="77">
        <v>2.7228613899999976E-2</v>
      </c>
      <c r="FL170" s="92">
        <v>780.68</v>
      </c>
      <c r="FM170" s="75">
        <v>0</v>
      </c>
      <c r="FN170" s="75">
        <v>0</v>
      </c>
      <c r="FP170" s="75">
        <v>38.9</v>
      </c>
      <c r="FQ170" s="75">
        <v>180.48</v>
      </c>
      <c r="FR170" s="75">
        <v>3119</v>
      </c>
      <c r="FS170" s="75">
        <v>38.89</v>
      </c>
      <c r="FT170" s="75">
        <v>551.20000000000005</v>
      </c>
      <c r="FU170" s="75">
        <v>9295</v>
      </c>
      <c r="FW170" s="75">
        <v>791.68</v>
      </c>
      <c r="FX170" s="89">
        <v>0.29399999999999998</v>
      </c>
      <c r="FY170" s="89"/>
      <c r="FZ170" s="90">
        <v>786.68</v>
      </c>
      <c r="GA170" s="91">
        <v>3.1E-2</v>
      </c>
      <c r="GB170" s="89"/>
      <c r="GC170" s="75">
        <v>8.67</v>
      </c>
      <c r="GD170" s="75">
        <v>0.17</v>
      </c>
      <c r="GE170" s="75">
        <v>16.22</v>
      </c>
      <c r="GF170" s="89"/>
      <c r="GG170" s="89"/>
    </row>
    <row r="171" spans="1:189" x14ac:dyDescent="0.25">
      <c r="A171" s="132"/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R171" s="74">
        <v>1344.29999999999</v>
      </c>
      <c r="S171" s="75">
        <v>24.994</v>
      </c>
      <c r="T171" s="75">
        <v>25.02</v>
      </c>
      <c r="U171" s="75">
        <v>25.045999999999999</v>
      </c>
      <c r="V171" s="75">
        <v>25.071999999999999</v>
      </c>
      <c r="W171" s="75">
        <v>25.098999999999997</v>
      </c>
      <c r="X171" s="75">
        <v>25.124999999999996</v>
      </c>
      <c r="Y171" s="75">
        <v>25.150999999999996</v>
      </c>
      <c r="Z171" s="75">
        <v>25.176999999999996</v>
      </c>
      <c r="AA171" s="75">
        <v>25.202999999999999</v>
      </c>
      <c r="AB171" s="75">
        <v>25.228999999999999</v>
      </c>
      <c r="AD171" s="74">
        <v>1330.29999999999</v>
      </c>
      <c r="AE171" s="75">
        <v>15.797000000000001</v>
      </c>
      <c r="AF171" s="75">
        <v>15.811999999999999</v>
      </c>
      <c r="AG171" s="75">
        <v>15.827999999999999</v>
      </c>
      <c r="AH171" s="75">
        <v>15.842999999999998</v>
      </c>
      <c r="AI171" s="75">
        <v>15.858999999999998</v>
      </c>
      <c r="AJ171" s="75">
        <v>15.873999999999999</v>
      </c>
      <c r="AK171" s="75">
        <v>15.889999999999999</v>
      </c>
      <c r="AL171" s="75">
        <v>15.904999999999999</v>
      </c>
      <c r="AM171" s="75">
        <v>15.92</v>
      </c>
      <c r="AN171" s="75">
        <v>15.935999999999998</v>
      </c>
      <c r="BB171" s="74">
        <v>2161.2999999999902</v>
      </c>
      <c r="BC171" s="75">
        <v>15.047000000000001</v>
      </c>
      <c r="BD171" s="75">
        <v>15.07</v>
      </c>
      <c r="BE171" s="75">
        <v>15.092000000000001</v>
      </c>
      <c r="BF171" s="75">
        <v>15.114000000000001</v>
      </c>
      <c r="BG171" s="75">
        <v>15.136000000000001</v>
      </c>
      <c r="BH171" s="75">
        <v>15.157999999999999</v>
      </c>
      <c r="BI171" s="75">
        <v>15.18</v>
      </c>
      <c r="BJ171" s="75">
        <v>15.202</v>
      </c>
      <c r="BK171" s="75">
        <v>15.224</v>
      </c>
      <c r="BL171" s="75">
        <v>15.246</v>
      </c>
      <c r="BN171" s="74">
        <v>1359.29999999999</v>
      </c>
      <c r="BO171" s="75">
        <v>11.531000000000001</v>
      </c>
      <c r="BP171" s="75">
        <v>11.544999999999998</v>
      </c>
      <c r="BQ171" s="75">
        <v>11.558999999999999</v>
      </c>
      <c r="BR171" s="75">
        <v>11.571999999999999</v>
      </c>
      <c r="BS171" s="75">
        <v>11.585999999999999</v>
      </c>
      <c r="BT171" s="75">
        <v>11.6</v>
      </c>
      <c r="BU171" s="75">
        <v>11.613999999999999</v>
      </c>
      <c r="BV171" s="75">
        <v>11.627999999999998</v>
      </c>
      <c r="BW171" s="75">
        <v>11.641999999999999</v>
      </c>
      <c r="BX171" s="75">
        <v>11.655999999999999</v>
      </c>
      <c r="DJ171" s="81">
        <v>801.9</v>
      </c>
      <c r="DK171" s="87">
        <v>9.0779999999999994</v>
      </c>
      <c r="DL171" s="87">
        <v>9.0939999999999994</v>
      </c>
      <c r="DM171" s="87">
        <v>9.11</v>
      </c>
      <c r="DN171" s="87">
        <v>9.1259999999999994</v>
      </c>
      <c r="DO171" s="87">
        <v>9.1430000000000007</v>
      </c>
      <c r="DP171" s="87">
        <v>9.1590000000000007</v>
      </c>
      <c r="DQ171" s="87">
        <v>9.1750000000000007</v>
      </c>
      <c r="DR171" s="87">
        <v>9.1910000000000007</v>
      </c>
      <c r="DS171" s="87">
        <v>9.2070000000000007</v>
      </c>
      <c r="DT171" s="87">
        <v>9.2230000000000008</v>
      </c>
      <c r="DV171" s="77">
        <v>1330.69</v>
      </c>
      <c r="DW171" s="77">
        <v>2.4910000000000001</v>
      </c>
      <c r="DY171" s="77">
        <v>1316.69</v>
      </c>
      <c r="DZ171" s="77">
        <v>2.1619999999999995</v>
      </c>
      <c r="EB171" s="77">
        <v>2171.69</v>
      </c>
      <c r="EC171" s="75">
        <v>0.61099999999999999</v>
      </c>
      <c r="EE171" s="75">
        <v>2147.69</v>
      </c>
      <c r="EF171" s="88">
        <v>0.11799999999999998</v>
      </c>
      <c r="EH171" s="77">
        <v>1345.69</v>
      </c>
      <c r="EI171" s="75">
        <v>0.56000000000000016</v>
      </c>
      <c r="EJ171" s="75"/>
      <c r="EK171" s="75">
        <v>2172.6799999999998</v>
      </c>
      <c r="EL171" s="75">
        <v>1.514999999999995</v>
      </c>
      <c r="EM171" s="75"/>
      <c r="EN171" s="75">
        <v>2150.6799999999998</v>
      </c>
      <c r="EO171" s="322">
        <v>0.96607999999999672</v>
      </c>
      <c r="EP171" s="75"/>
      <c r="EQ171" s="75">
        <v>1320.68</v>
      </c>
      <c r="ER171" s="75">
        <v>3975.8799999999901</v>
      </c>
      <c r="ES171" s="75"/>
      <c r="ET171" s="75">
        <v>1346.68</v>
      </c>
      <c r="EU171" s="100">
        <v>1.1380399999999984</v>
      </c>
      <c r="EV171" s="75">
        <f t="shared" si="5"/>
        <v>9.9999999999909051E-3</v>
      </c>
      <c r="EW171" s="75">
        <v>1336.68</v>
      </c>
      <c r="EX171" s="100">
        <v>9.5029599999999537</v>
      </c>
      <c r="EZ171" s="75">
        <v>331.69</v>
      </c>
      <c r="FA171" s="77">
        <v>72.38</v>
      </c>
      <c r="FB171" s="75">
        <v>118.7</v>
      </c>
      <c r="FD171" s="75">
        <v>101.69</v>
      </c>
      <c r="FE171" s="75">
        <v>24927.5</v>
      </c>
      <c r="FF171" s="75">
        <v>30331.25</v>
      </c>
      <c r="FH171" s="77">
        <v>11.18</v>
      </c>
      <c r="FI171" s="77">
        <v>5.5737874399999949</v>
      </c>
      <c r="FJ171" s="77">
        <v>2.7882520599999974E-2</v>
      </c>
      <c r="FL171" s="92">
        <v>780.69</v>
      </c>
      <c r="FM171" s="75">
        <v>0</v>
      </c>
      <c r="FN171" s="75">
        <v>0</v>
      </c>
      <c r="FP171" s="75">
        <v>38.909999999999997</v>
      </c>
      <c r="FQ171" s="75">
        <v>180.79</v>
      </c>
      <c r="FR171" s="75">
        <v>3123</v>
      </c>
      <c r="FS171" s="75">
        <v>38.9</v>
      </c>
      <c r="FT171" s="75">
        <v>552.08000000000004</v>
      </c>
      <c r="FU171" s="75">
        <v>9306</v>
      </c>
      <c r="FW171" s="75">
        <v>791.69</v>
      </c>
      <c r="FX171" s="89">
        <v>0.29699999999999999</v>
      </c>
      <c r="FY171" s="89"/>
      <c r="FZ171" s="90">
        <v>786.69</v>
      </c>
      <c r="GA171" s="91">
        <v>3.1E-2</v>
      </c>
      <c r="GB171" s="89"/>
      <c r="GC171" s="75">
        <v>8.68</v>
      </c>
      <c r="GD171" s="75">
        <v>0.17</v>
      </c>
      <c r="GE171" s="75">
        <v>16.37</v>
      </c>
      <c r="GF171" s="89"/>
      <c r="GG171" s="89"/>
    </row>
    <row r="172" spans="1:189" x14ac:dyDescent="0.25">
      <c r="A172" s="132"/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R172" s="74">
        <v>1344.3999999999901</v>
      </c>
      <c r="S172" s="75">
        <v>25.254999999999999</v>
      </c>
      <c r="T172" s="75">
        <v>25.280999999999999</v>
      </c>
      <c r="U172" s="75">
        <v>25.306999999999999</v>
      </c>
      <c r="V172" s="75">
        <v>25.332999999999998</v>
      </c>
      <c r="W172" s="75">
        <v>25.358999999999998</v>
      </c>
      <c r="X172" s="75">
        <v>25.384999999999998</v>
      </c>
      <c r="Y172" s="75">
        <v>25.410999999999998</v>
      </c>
      <c r="Z172" s="75">
        <v>25.437999999999995</v>
      </c>
      <c r="AA172" s="75">
        <v>25.463999999999999</v>
      </c>
      <c r="AB172" s="75">
        <v>25.49</v>
      </c>
      <c r="AD172" s="74">
        <v>1330.3999999999901</v>
      </c>
      <c r="AE172" s="75">
        <v>15.951000000000001</v>
      </c>
      <c r="AF172" s="75">
        <v>15.966999999999999</v>
      </c>
      <c r="AG172" s="75">
        <v>15.981999999999999</v>
      </c>
      <c r="AH172" s="75">
        <v>15.997999999999998</v>
      </c>
      <c r="AI172" s="75">
        <v>16.012999999999998</v>
      </c>
      <c r="AJ172" s="75">
        <v>16.029</v>
      </c>
      <c r="AK172" s="75">
        <v>16.044</v>
      </c>
      <c r="AL172" s="75">
        <v>16.059999999999999</v>
      </c>
      <c r="AM172" s="75">
        <v>16.074999999999999</v>
      </c>
      <c r="AN172" s="75">
        <v>16.090999999999998</v>
      </c>
      <c r="BB172" s="74">
        <v>2161.3999999999901</v>
      </c>
      <c r="BC172" s="75">
        <v>15.268000000000001</v>
      </c>
      <c r="BD172" s="75">
        <v>15.290000000000001</v>
      </c>
      <c r="BE172" s="75">
        <v>15.313000000000001</v>
      </c>
      <c r="BF172" s="75">
        <v>15.335000000000001</v>
      </c>
      <c r="BG172" s="75">
        <v>15.357000000000001</v>
      </c>
      <c r="BH172" s="75">
        <v>15.379</v>
      </c>
      <c r="BI172" s="75">
        <v>15.401</v>
      </c>
      <c r="BJ172" s="75">
        <v>15.423</v>
      </c>
      <c r="BK172" s="75">
        <v>15.445</v>
      </c>
      <c r="BL172" s="75">
        <v>15.467000000000001</v>
      </c>
      <c r="BN172" s="74">
        <v>1359.3999999999901</v>
      </c>
      <c r="BO172" s="75">
        <v>11.669</v>
      </c>
      <c r="BP172" s="75">
        <v>11.682999999999998</v>
      </c>
      <c r="BQ172" s="75">
        <v>11.696999999999999</v>
      </c>
      <c r="BR172" s="75">
        <v>11.710999999999999</v>
      </c>
      <c r="BS172" s="75">
        <v>11.724999999999998</v>
      </c>
      <c r="BT172" s="75">
        <v>11.738999999999999</v>
      </c>
      <c r="BU172" s="75">
        <v>11.752999999999998</v>
      </c>
      <c r="BV172" s="75">
        <v>11.765999999999998</v>
      </c>
      <c r="BW172" s="75">
        <v>11.78</v>
      </c>
      <c r="BX172" s="75">
        <v>11.793999999999999</v>
      </c>
      <c r="DJ172" s="81">
        <v>802</v>
      </c>
      <c r="DK172" s="87">
        <v>9.2390000000000008</v>
      </c>
      <c r="DL172" s="87">
        <v>9.2560000000000002</v>
      </c>
      <c r="DM172" s="87">
        <v>9.2720000000000002</v>
      </c>
      <c r="DN172" s="87">
        <v>9.2880000000000003</v>
      </c>
      <c r="DO172" s="87">
        <v>9.3040000000000003</v>
      </c>
      <c r="DP172" s="87">
        <v>9.3209999999999997</v>
      </c>
      <c r="DQ172" s="87">
        <v>9.3369999999999997</v>
      </c>
      <c r="DR172" s="87">
        <v>9.3529999999999998</v>
      </c>
      <c r="DS172" s="87">
        <v>9.3699999999999992</v>
      </c>
      <c r="DT172" s="87">
        <v>9.3859999999999992</v>
      </c>
      <c r="DV172" s="77">
        <v>1330.7</v>
      </c>
      <c r="DW172" s="77">
        <v>2.4990000000000001</v>
      </c>
      <c r="DY172" s="77">
        <v>1316.7</v>
      </c>
      <c r="DZ172" s="77">
        <v>2.1669999999999998</v>
      </c>
      <c r="EB172" s="77">
        <v>2171.6999999999998</v>
      </c>
      <c r="EC172" s="75">
        <v>0.61699999999999999</v>
      </c>
      <c r="EE172" s="75">
        <v>2147.6999999999998</v>
      </c>
      <c r="EF172" s="88">
        <v>0.12</v>
      </c>
      <c r="EH172" s="77">
        <v>1345.7</v>
      </c>
      <c r="EI172" s="75">
        <v>0.56299999999999994</v>
      </c>
      <c r="EJ172" s="75"/>
      <c r="EK172" s="75">
        <v>2172.69</v>
      </c>
      <c r="EL172" s="75">
        <v>1.5227499999999949</v>
      </c>
      <c r="EM172" s="75"/>
      <c r="EN172" s="75">
        <v>2150.69</v>
      </c>
      <c r="EO172" s="322">
        <v>0.96913999999999667</v>
      </c>
      <c r="EP172" s="75"/>
      <c r="EQ172" s="75">
        <v>1320.69</v>
      </c>
      <c r="ER172" s="75">
        <v>3999.53999999999</v>
      </c>
      <c r="ES172" s="75"/>
      <c r="ET172" s="75">
        <v>1346.69</v>
      </c>
      <c r="EU172" s="100">
        <v>1.1400699999999984</v>
      </c>
      <c r="EV172" s="75">
        <f t="shared" si="5"/>
        <v>9.9999999999909051E-3</v>
      </c>
      <c r="EW172" s="75">
        <v>1336.69</v>
      </c>
      <c r="EX172" s="100">
        <v>9.517429999999953</v>
      </c>
      <c r="EZ172" s="75">
        <v>331.7</v>
      </c>
      <c r="FA172" s="75">
        <v>72.400000000000006</v>
      </c>
      <c r="FB172" s="75">
        <v>119.5</v>
      </c>
      <c r="FD172" s="75">
        <v>101.7</v>
      </c>
      <c r="FE172" s="75">
        <v>25075</v>
      </c>
      <c r="FF172" s="75">
        <v>30437.5</v>
      </c>
      <c r="FH172" s="77">
        <v>11.19</v>
      </c>
      <c r="FI172" s="77">
        <v>5.711684519999995</v>
      </c>
      <c r="FJ172" s="77">
        <v>2.8536427299999972E-2</v>
      </c>
      <c r="FL172" s="92">
        <v>780.7</v>
      </c>
      <c r="FM172" s="75">
        <v>0</v>
      </c>
      <c r="FN172" s="75">
        <v>0</v>
      </c>
      <c r="FP172" s="75">
        <v>38.92</v>
      </c>
      <c r="FQ172" s="75">
        <v>181.1</v>
      </c>
      <c r="FR172" s="75">
        <v>3127</v>
      </c>
      <c r="FS172" s="75">
        <v>38.909999999999997</v>
      </c>
      <c r="FT172" s="75">
        <v>552.96</v>
      </c>
      <c r="FU172" s="75">
        <v>9318</v>
      </c>
      <c r="FW172" s="75">
        <v>791.7</v>
      </c>
      <c r="FX172" s="89">
        <v>0.29899999999999999</v>
      </c>
      <c r="FY172" s="89"/>
      <c r="FZ172" s="90">
        <v>786.7</v>
      </c>
      <c r="GA172" s="91">
        <v>3.2000000000000001E-2</v>
      </c>
      <c r="GB172" s="89"/>
      <c r="GC172" s="75">
        <v>8.69</v>
      </c>
      <c r="GD172" s="75">
        <v>0.17</v>
      </c>
      <c r="GE172" s="75">
        <v>16.53</v>
      </c>
      <c r="GF172" s="89"/>
      <c r="GG172" s="89"/>
    </row>
    <row r="173" spans="1:189" x14ac:dyDescent="0.25">
      <c r="A173" s="132"/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R173" s="74">
        <v>1344.49999999999</v>
      </c>
      <c r="S173" s="75">
        <v>25.515999999999998</v>
      </c>
      <c r="T173" s="75">
        <v>25.541999999999998</v>
      </c>
      <c r="U173" s="75">
        <v>25.567999999999998</v>
      </c>
      <c r="V173" s="75">
        <v>25.593999999999998</v>
      </c>
      <c r="W173" s="75">
        <v>25.619999999999997</v>
      </c>
      <c r="X173" s="75">
        <v>25.645999999999997</v>
      </c>
      <c r="Y173" s="75">
        <v>25.671999999999997</v>
      </c>
      <c r="Z173" s="75">
        <v>25.697999999999997</v>
      </c>
      <c r="AA173" s="75">
        <v>25.724</v>
      </c>
      <c r="AB173" s="75">
        <v>25.75</v>
      </c>
      <c r="AD173" s="74">
        <v>1330.49999999999</v>
      </c>
      <c r="AE173" s="75">
        <v>16.106000000000002</v>
      </c>
      <c r="AF173" s="75">
        <v>16.120999999999999</v>
      </c>
      <c r="AG173" s="75">
        <v>16.137</v>
      </c>
      <c r="AH173" s="75">
        <v>16.151999999999997</v>
      </c>
      <c r="AI173" s="75">
        <v>16.167999999999999</v>
      </c>
      <c r="AJ173" s="75">
        <v>16.183</v>
      </c>
      <c r="AK173" s="75">
        <v>16.199000000000002</v>
      </c>
      <c r="AL173" s="75">
        <v>16.213999999999999</v>
      </c>
      <c r="AM173" s="75">
        <v>16.23</v>
      </c>
      <c r="AN173" s="75">
        <v>16.244999999999997</v>
      </c>
      <c r="BB173" s="74">
        <v>2161.49999999999</v>
      </c>
      <c r="BC173" s="75">
        <v>15.489000000000001</v>
      </c>
      <c r="BD173" s="75">
        <v>15.511000000000001</v>
      </c>
      <c r="BE173" s="75">
        <v>15.533000000000001</v>
      </c>
      <c r="BF173" s="75">
        <v>15.556000000000001</v>
      </c>
      <c r="BG173" s="75">
        <v>15.578000000000001</v>
      </c>
      <c r="BH173" s="75">
        <v>15.6</v>
      </c>
      <c r="BI173" s="75">
        <v>15.622</v>
      </c>
      <c r="BJ173" s="75">
        <v>15.644</v>
      </c>
      <c r="BK173" s="75">
        <v>15.666</v>
      </c>
      <c r="BL173" s="75">
        <v>15.688000000000001</v>
      </c>
      <c r="BN173" s="74">
        <v>1359.49999999999</v>
      </c>
      <c r="BO173" s="75">
        <v>11.808</v>
      </c>
      <c r="BP173" s="75">
        <v>11.821999999999997</v>
      </c>
      <c r="BQ173" s="75">
        <v>11.835999999999999</v>
      </c>
      <c r="BR173" s="75">
        <v>11.848999999999998</v>
      </c>
      <c r="BS173" s="75">
        <v>11.862999999999998</v>
      </c>
      <c r="BT173" s="75">
        <v>11.876999999999999</v>
      </c>
      <c r="BU173" s="75">
        <v>11.890999999999998</v>
      </c>
      <c r="BV173" s="75">
        <v>11.904999999999998</v>
      </c>
      <c r="BW173" s="75">
        <v>11.918999999999999</v>
      </c>
      <c r="BX173" s="75">
        <v>11.932999999999998</v>
      </c>
      <c r="DJ173" s="81">
        <v>802.1</v>
      </c>
      <c r="DK173" s="87">
        <v>9.4019999999999992</v>
      </c>
      <c r="DL173" s="87">
        <v>9.4190000000000005</v>
      </c>
      <c r="DM173" s="87">
        <v>9.4350000000000005</v>
      </c>
      <c r="DN173" s="87">
        <v>9.452</v>
      </c>
      <c r="DO173" s="87">
        <v>9.468</v>
      </c>
      <c r="DP173" s="87">
        <v>9.484</v>
      </c>
      <c r="DQ173" s="87">
        <v>9.5009999999999994</v>
      </c>
      <c r="DR173" s="87">
        <v>9.5169999999999995</v>
      </c>
      <c r="DS173" s="87">
        <v>9.5340000000000007</v>
      </c>
      <c r="DT173" s="87">
        <v>9.5510000000000002</v>
      </c>
      <c r="DV173" s="77">
        <v>1330.71</v>
      </c>
      <c r="DW173" s="77">
        <v>2.5070000000000001</v>
      </c>
      <c r="DY173" s="77">
        <v>1316.71</v>
      </c>
      <c r="DZ173" s="77">
        <v>2.1709999999999998</v>
      </c>
      <c r="EB173" s="77">
        <v>2171.71</v>
      </c>
      <c r="EC173" s="75">
        <v>0.623</v>
      </c>
      <c r="EE173" s="75">
        <v>2147.71</v>
      </c>
      <c r="EF173" s="88">
        <v>0.12099999999999998</v>
      </c>
      <c r="EH173" s="77">
        <v>1345.71</v>
      </c>
      <c r="EI173" s="75">
        <v>0.56700000000000017</v>
      </c>
      <c r="EJ173" s="75"/>
      <c r="EK173" s="75">
        <v>2172.6999999999998</v>
      </c>
      <c r="EL173" s="75">
        <v>1.5304999999999949</v>
      </c>
      <c r="EM173" s="75"/>
      <c r="EN173" s="75">
        <v>2150.6999999999998</v>
      </c>
      <c r="EO173" s="322">
        <v>0.97219999999999662</v>
      </c>
      <c r="EP173" s="75"/>
      <c r="EQ173" s="75">
        <v>1320.7</v>
      </c>
      <c r="ER173" s="75">
        <v>4023.1999999999898</v>
      </c>
      <c r="ES173" s="75"/>
      <c r="ET173" s="75">
        <v>1346.7</v>
      </c>
      <c r="EU173" s="100">
        <v>1.1420999999999983</v>
      </c>
      <c r="EV173" s="75">
        <f t="shared" si="5"/>
        <v>9.9999999999909051E-3</v>
      </c>
      <c r="EW173" s="75">
        <v>1336.7</v>
      </c>
      <c r="EX173" s="100">
        <v>9.5318999999999523</v>
      </c>
      <c r="EZ173" s="75">
        <v>331.71</v>
      </c>
      <c r="FA173" s="77">
        <v>72.419999999999987</v>
      </c>
      <c r="FB173" s="75">
        <v>120.2</v>
      </c>
      <c r="FD173" s="75">
        <v>101.71</v>
      </c>
      <c r="FE173" s="75">
        <v>25222.5</v>
      </c>
      <c r="FF173" s="75">
        <v>30543.75</v>
      </c>
      <c r="FH173" s="77">
        <v>11.2</v>
      </c>
      <c r="FI173" s="77">
        <v>5.8495815999999898</v>
      </c>
      <c r="FJ173" s="77">
        <v>2.9190333999999953E-2</v>
      </c>
      <c r="FL173" s="92">
        <v>780.71</v>
      </c>
      <c r="FM173" s="75">
        <v>0</v>
      </c>
      <c r="FN173" s="75">
        <v>0</v>
      </c>
      <c r="FP173" s="75">
        <v>38.93</v>
      </c>
      <c r="FQ173" s="75">
        <v>181.42</v>
      </c>
      <c r="FR173" s="75">
        <v>3131</v>
      </c>
      <c r="FS173" s="75">
        <v>38.92</v>
      </c>
      <c r="FT173" s="75">
        <v>553.85</v>
      </c>
      <c r="FU173" s="75">
        <v>9329</v>
      </c>
      <c r="FW173" s="75">
        <v>791.71</v>
      </c>
      <c r="FX173" s="89">
        <v>0.30099999999999999</v>
      </c>
      <c r="FY173" s="89"/>
      <c r="FZ173" s="90">
        <v>786.71</v>
      </c>
      <c r="GA173" s="91">
        <v>3.2000000000000001E-2</v>
      </c>
      <c r="GB173" s="89"/>
      <c r="GC173" s="75">
        <v>8.6999999999999993</v>
      </c>
      <c r="GD173" s="75">
        <v>0.18</v>
      </c>
      <c r="GE173" s="75">
        <v>16.68</v>
      </c>
      <c r="GF173" s="89"/>
      <c r="GG173" s="89"/>
    </row>
    <row r="174" spans="1:189" x14ac:dyDescent="0.25">
      <c r="A174" s="132"/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R174" s="74">
        <v>1344.5999999999899</v>
      </c>
      <c r="S174" s="75">
        <v>25.776</v>
      </c>
      <c r="T174" s="75">
        <v>25.802999999999997</v>
      </c>
      <c r="U174" s="75">
        <v>25.828999999999997</v>
      </c>
      <c r="V174" s="75">
        <v>25.854999999999997</v>
      </c>
      <c r="W174" s="75">
        <v>25.880999999999997</v>
      </c>
      <c r="X174" s="75">
        <v>25.906999999999996</v>
      </c>
      <c r="Y174" s="75">
        <v>25.932999999999996</v>
      </c>
      <c r="Z174" s="75">
        <v>25.958999999999996</v>
      </c>
      <c r="AA174" s="75">
        <v>25.984999999999999</v>
      </c>
      <c r="AB174" s="75">
        <v>26.010999999999999</v>
      </c>
      <c r="AD174" s="74">
        <v>1330.5999999999899</v>
      </c>
      <c r="AE174" s="75">
        <v>16.260999999999999</v>
      </c>
      <c r="AF174" s="75">
        <v>16.276</v>
      </c>
      <c r="AG174" s="75">
        <v>16.292000000000002</v>
      </c>
      <c r="AH174" s="75">
        <v>16.306999999999999</v>
      </c>
      <c r="AI174" s="75">
        <v>16.321999999999999</v>
      </c>
      <c r="AJ174" s="75">
        <v>16.338000000000001</v>
      </c>
      <c r="AK174" s="75">
        <v>16.353000000000002</v>
      </c>
      <c r="AL174" s="75">
        <v>16.369</v>
      </c>
      <c r="AM174" s="75">
        <v>16.384</v>
      </c>
      <c r="AN174" s="75">
        <v>16.399999999999999</v>
      </c>
      <c r="BB174" s="74">
        <v>2161.5999999999899</v>
      </c>
      <c r="BC174" s="75">
        <v>15.71</v>
      </c>
      <c r="BD174" s="75">
        <v>15.732000000000001</v>
      </c>
      <c r="BE174" s="75">
        <v>15.754000000000001</v>
      </c>
      <c r="BF174" s="75">
        <v>15.776000000000002</v>
      </c>
      <c r="BG174" s="75">
        <v>15.799000000000001</v>
      </c>
      <c r="BH174" s="75">
        <v>15.821</v>
      </c>
      <c r="BI174" s="75">
        <v>15.843</v>
      </c>
      <c r="BJ174" s="75">
        <v>15.865</v>
      </c>
      <c r="BK174" s="75">
        <v>15.887</v>
      </c>
      <c r="BL174" s="75">
        <v>15.909000000000001</v>
      </c>
      <c r="BN174" s="74">
        <v>1359.5999999999899</v>
      </c>
      <c r="BO174" s="75">
        <v>11.946</v>
      </c>
      <c r="BP174" s="75">
        <v>11.959999999999997</v>
      </c>
      <c r="BQ174" s="75">
        <v>11.973999999999998</v>
      </c>
      <c r="BR174" s="75">
        <v>11.987999999999998</v>
      </c>
      <c r="BS174" s="75">
        <v>12.001999999999997</v>
      </c>
      <c r="BT174" s="75">
        <v>12.015999999999998</v>
      </c>
      <c r="BU174" s="75">
        <v>12.029999999999998</v>
      </c>
      <c r="BV174" s="75">
        <v>12.042999999999997</v>
      </c>
      <c r="BW174" s="75">
        <v>12.056999999999999</v>
      </c>
      <c r="BX174" s="75">
        <v>12.070999999999998</v>
      </c>
      <c r="DJ174" s="81">
        <v>802.2</v>
      </c>
      <c r="DK174" s="87">
        <v>9.5670000000000002</v>
      </c>
      <c r="DL174" s="87">
        <v>9.5839999999999996</v>
      </c>
      <c r="DM174" s="87">
        <v>9.6</v>
      </c>
      <c r="DN174" s="87">
        <v>9.6170000000000009</v>
      </c>
      <c r="DO174" s="87">
        <v>9.6340000000000003</v>
      </c>
      <c r="DP174" s="87">
        <v>9.65</v>
      </c>
      <c r="DQ174" s="87">
        <v>9.6669999999999998</v>
      </c>
      <c r="DR174" s="87">
        <v>9.6839999999999993</v>
      </c>
      <c r="DS174" s="87">
        <v>9.6999999999999993</v>
      </c>
      <c r="DT174" s="87">
        <v>9.7170000000000005</v>
      </c>
      <c r="DV174" s="77">
        <v>1330.72</v>
      </c>
      <c r="DW174" s="77">
        <v>2.5150000000000001</v>
      </c>
      <c r="DY174" s="77">
        <v>1316.72</v>
      </c>
      <c r="DZ174" s="77">
        <v>2.1759999999999997</v>
      </c>
      <c r="EB174" s="77">
        <v>2171.7199999999998</v>
      </c>
      <c r="EC174" s="75">
        <v>0.629</v>
      </c>
      <c r="EE174" s="75">
        <v>2147.7199999999998</v>
      </c>
      <c r="EF174" s="88">
        <v>0.12199999999999997</v>
      </c>
      <c r="EH174" s="77">
        <v>1345.72</v>
      </c>
      <c r="EI174" s="75">
        <v>0.57000000000000017</v>
      </c>
      <c r="EJ174" s="75"/>
      <c r="EK174" s="75">
        <v>2172.71</v>
      </c>
      <c r="EL174" s="75">
        <v>1.5382499999999948</v>
      </c>
      <c r="EM174" s="75"/>
      <c r="EN174" s="75">
        <v>2150.71</v>
      </c>
      <c r="EO174" s="322">
        <v>0.97525999999999657</v>
      </c>
      <c r="EP174" s="75"/>
      <c r="EQ174" s="75">
        <v>1320.71</v>
      </c>
      <c r="ER174" s="75">
        <v>4046.8599999999897</v>
      </c>
      <c r="ES174" s="75"/>
      <c r="ET174" s="75">
        <v>1346.71</v>
      </c>
      <c r="EU174" s="100">
        <v>1.1441299999999983</v>
      </c>
      <c r="EV174" s="75">
        <f t="shared" si="5"/>
        <v>9.9999999999909051E-3</v>
      </c>
      <c r="EW174" s="75">
        <v>1336.71</v>
      </c>
      <c r="EX174" s="100">
        <v>9.5463699999999516</v>
      </c>
      <c r="EZ174" s="75">
        <v>331.72</v>
      </c>
      <c r="FA174" s="77">
        <v>72.439999999999984</v>
      </c>
      <c r="FB174" s="75">
        <v>120.89999999999999</v>
      </c>
      <c r="FD174" s="75">
        <v>101.72</v>
      </c>
      <c r="FE174" s="75">
        <v>25370</v>
      </c>
      <c r="FF174" s="75">
        <v>30650</v>
      </c>
      <c r="FH174" s="77">
        <v>11.21</v>
      </c>
      <c r="FI174" s="77">
        <v>5.98747867999999</v>
      </c>
      <c r="FJ174" s="77">
        <v>2.9844240699999955E-2</v>
      </c>
      <c r="FL174" s="92">
        <v>780.72</v>
      </c>
      <c r="FM174" s="75">
        <v>0</v>
      </c>
      <c r="FN174" s="75">
        <v>0</v>
      </c>
      <c r="FP174" s="75">
        <v>38.94</v>
      </c>
      <c r="FQ174" s="75">
        <v>181.73</v>
      </c>
      <c r="FR174" s="75">
        <v>3135</v>
      </c>
      <c r="FS174" s="75">
        <v>38.93</v>
      </c>
      <c r="FT174" s="75">
        <v>554.75</v>
      </c>
      <c r="FU174" s="75">
        <v>9340</v>
      </c>
      <c r="FW174" s="75">
        <v>791.72</v>
      </c>
      <c r="FX174" s="89">
        <v>0.30399999999999999</v>
      </c>
      <c r="FY174" s="89"/>
      <c r="FZ174" s="90">
        <v>786.72</v>
      </c>
      <c r="GA174" s="91">
        <v>3.2000000000000001E-2</v>
      </c>
      <c r="GB174" s="89"/>
      <c r="GC174" s="75">
        <v>8.7100000000000009</v>
      </c>
      <c r="GD174" s="75">
        <v>0.18</v>
      </c>
      <c r="GE174" s="75">
        <v>16.84</v>
      </c>
      <c r="GF174" s="89"/>
      <c r="GG174" s="89"/>
    </row>
    <row r="175" spans="1:189" x14ac:dyDescent="0.25">
      <c r="A175" s="132"/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R175" s="74">
        <v>1344.69999999999</v>
      </c>
      <c r="S175" s="75">
        <v>26.036999999999999</v>
      </c>
      <c r="T175" s="75">
        <v>26.062999999999999</v>
      </c>
      <c r="U175" s="75">
        <v>26.088999999999999</v>
      </c>
      <c r="V175" s="75">
        <v>26.114999999999998</v>
      </c>
      <c r="W175" s="75">
        <v>26.141999999999996</v>
      </c>
      <c r="X175" s="75">
        <v>26.167999999999996</v>
      </c>
      <c r="Y175" s="75">
        <v>26.193999999999996</v>
      </c>
      <c r="Z175" s="75">
        <v>26.219999999999995</v>
      </c>
      <c r="AA175" s="75">
        <v>26.245999999999999</v>
      </c>
      <c r="AB175" s="75">
        <v>26.271999999999998</v>
      </c>
      <c r="AD175" s="74">
        <v>1330.69999999999</v>
      </c>
      <c r="AE175" s="75">
        <v>16.414999999999999</v>
      </c>
      <c r="AF175" s="75">
        <v>16.431000000000001</v>
      </c>
      <c r="AG175" s="75">
        <v>16.446000000000002</v>
      </c>
      <c r="AH175" s="75">
        <v>16.462</v>
      </c>
      <c r="AI175" s="75">
        <v>16.477</v>
      </c>
      <c r="AJ175" s="75">
        <v>16.493000000000002</v>
      </c>
      <c r="AK175" s="75">
        <v>16.508000000000003</v>
      </c>
      <c r="AL175" s="75">
        <v>16.523</v>
      </c>
      <c r="AM175" s="75">
        <v>16.539000000000001</v>
      </c>
      <c r="AN175" s="75">
        <v>16.553999999999998</v>
      </c>
      <c r="BB175" s="74">
        <v>2161.6999999999898</v>
      </c>
      <c r="BC175" s="75">
        <v>15.930999999999999</v>
      </c>
      <c r="BD175" s="75">
        <v>15.953000000000001</v>
      </c>
      <c r="BE175" s="75">
        <v>15.975000000000001</v>
      </c>
      <c r="BF175" s="75">
        <v>15.997000000000002</v>
      </c>
      <c r="BG175" s="75">
        <v>16.019000000000002</v>
      </c>
      <c r="BH175" s="75">
        <v>16.041999999999998</v>
      </c>
      <c r="BI175" s="75">
        <v>16.064</v>
      </c>
      <c r="BJ175" s="75">
        <v>16.085999999999999</v>
      </c>
      <c r="BK175" s="75">
        <v>16.108000000000001</v>
      </c>
      <c r="BL175" s="75">
        <v>16.13</v>
      </c>
      <c r="BN175" s="74">
        <v>1359.69999999999</v>
      </c>
      <c r="BO175" s="75">
        <v>12.085000000000001</v>
      </c>
      <c r="BP175" s="75">
        <v>12.098999999999997</v>
      </c>
      <c r="BQ175" s="75">
        <v>12.112999999999998</v>
      </c>
      <c r="BR175" s="75">
        <v>12.125999999999998</v>
      </c>
      <c r="BS175" s="75">
        <v>12.139999999999997</v>
      </c>
      <c r="BT175" s="75">
        <v>12.153999999999998</v>
      </c>
      <c r="BU175" s="75">
        <v>12.167999999999997</v>
      </c>
      <c r="BV175" s="75">
        <v>12.181999999999997</v>
      </c>
      <c r="BW175" s="75">
        <v>12.195999999999998</v>
      </c>
      <c r="BX175" s="75">
        <v>12.209999999999997</v>
      </c>
      <c r="DJ175" s="81">
        <v>802.3</v>
      </c>
      <c r="DK175" s="87">
        <v>9.734</v>
      </c>
      <c r="DL175" s="87">
        <v>9.75</v>
      </c>
      <c r="DM175" s="87">
        <v>9.7669999999999995</v>
      </c>
      <c r="DN175" s="87">
        <v>9.7840000000000007</v>
      </c>
      <c r="DO175" s="87">
        <v>9.8010000000000002</v>
      </c>
      <c r="DP175" s="87">
        <v>9.8179999999999996</v>
      </c>
      <c r="DQ175" s="87">
        <v>9.8350000000000009</v>
      </c>
      <c r="DR175" s="87">
        <v>9.8510000000000009</v>
      </c>
      <c r="DS175" s="87">
        <v>9.8680000000000003</v>
      </c>
      <c r="DT175" s="87">
        <v>9.8849999999999998</v>
      </c>
      <c r="DV175" s="77">
        <v>1330.73</v>
      </c>
      <c r="DW175" s="77">
        <v>2.5230000000000001</v>
      </c>
      <c r="DY175" s="77">
        <v>1316.73</v>
      </c>
      <c r="DZ175" s="77">
        <v>2.181</v>
      </c>
      <c r="EB175" s="77">
        <v>2171.73</v>
      </c>
      <c r="EC175" s="75">
        <v>0.6339999999999999</v>
      </c>
      <c r="EE175" s="75">
        <v>2147.73</v>
      </c>
      <c r="EF175" s="88">
        <v>0.12299999999999997</v>
      </c>
      <c r="EH175" s="77">
        <v>1345.73</v>
      </c>
      <c r="EI175" s="75">
        <v>0.57300000000000018</v>
      </c>
      <c r="EJ175" s="75"/>
      <c r="EK175" s="75">
        <v>2172.7199999999998</v>
      </c>
      <c r="EL175" s="75">
        <v>1.5459999999999947</v>
      </c>
      <c r="EM175" s="75"/>
      <c r="EN175" s="75">
        <v>2150.7199999999998</v>
      </c>
      <c r="EO175" s="322">
        <v>0.97831999999999653</v>
      </c>
      <c r="EP175" s="75"/>
      <c r="EQ175" s="75">
        <v>1320.72</v>
      </c>
      <c r="ER175" s="75">
        <v>4070.5199999999895</v>
      </c>
      <c r="ES175" s="75"/>
      <c r="ET175" s="75">
        <v>1346.72</v>
      </c>
      <c r="EU175" s="100">
        <v>1.1461599999999983</v>
      </c>
      <c r="EV175" s="75">
        <f t="shared" si="5"/>
        <v>9.9999999999909051E-3</v>
      </c>
      <c r="EW175" s="75">
        <v>1336.72</v>
      </c>
      <c r="EX175" s="100">
        <v>9.5608399999999509</v>
      </c>
      <c r="EZ175" s="75">
        <v>331.73</v>
      </c>
      <c r="FA175" s="77">
        <v>72.459999999999994</v>
      </c>
      <c r="FB175" s="75">
        <v>121.7</v>
      </c>
      <c r="FD175" s="75">
        <v>101.73</v>
      </c>
      <c r="FE175" s="75">
        <v>25517.5</v>
      </c>
      <c r="FF175" s="75">
        <v>30756.25</v>
      </c>
      <c r="FH175" s="77">
        <v>11.22</v>
      </c>
      <c r="FI175" s="77">
        <v>6.1253757599999901</v>
      </c>
      <c r="FJ175" s="77">
        <v>3.0498147399999953E-2</v>
      </c>
      <c r="FL175" s="92">
        <v>780.73</v>
      </c>
      <c r="FM175" s="75">
        <v>0</v>
      </c>
      <c r="FN175" s="75">
        <v>0</v>
      </c>
      <c r="FP175" s="75">
        <v>38.950000000000003</v>
      </c>
      <c r="FQ175" s="75">
        <v>182.04</v>
      </c>
      <c r="FR175" s="75">
        <v>3139</v>
      </c>
      <c r="FS175" s="75">
        <v>38.94</v>
      </c>
      <c r="FT175" s="75">
        <v>555.64</v>
      </c>
      <c r="FU175" s="75">
        <v>9351</v>
      </c>
      <c r="FW175" s="75">
        <v>791.73</v>
      </c>
      <c r="FX175" s="89">
        <v>0.30599999999999999</v>
      </c>
      <c r="FY175" s="89"/>
      <c r="FZ175" s="90">
        <v>786.73</v>
      </c>
      <c r="GA175" s="91">
        <v>3.3000000000000002E-2</v>
      </c>
      <c r="GB175" s="89"/>
      <c r="GC175" s="75">
        <v>8.7200000000000006</v>
      </c>
      <c r="GD175" s="75">
        <v>0.18</v>
      </c>
      <c r="GE175" s="75">
        <v>17</v>
      </c>
      <c r="GF175" s="89"/>
      <c r="GG175" s="89"/>
    </row>
    <row r="176" spans="1:189" x14ac:dyDescent="0.25">
      <c r="A176" s="132"/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R176" s="74">
        <v>1344.79999999999</v>
      </c>
      <c r="S176" s="75">
        <v>26.297999999999998</v>
      </c>
      <c r="T176" s="75">
        <v>26.323999999999998</v>
      </c>
      <c r="U176" s="75">
        <v>26.349999999999998</v>
      </c>
      <c r="V176" s="75">
        <v>26.375999999999998</v>
      </c>
      <c r="W176" s="75">
        <v>26.401999999999997</v>
      </c>
      <c r="X176" s="75">
        <v>26.427999999999997</v>
      </c>
      <c r="Y176" s="75">
        <v>26.453999999999997</v>
      </c>
      <c r="Z176" s="75">
        <v>26.480999999999995</v>
      </c>
      <c r="AA176" s="75">
        <v>26.506999999999998</v>
      </c>
      <c r="AB176" s="75">
        <v>26.532999999999998</v>
      </c>
      <c r="AD176" s="74">
        <v>1330.79999999999</v>
      </c>
      <c r="AE176" s="75">
        <v>16.57</v>
      </c>
      <c r="AF176" s="75">
        <v>16.585000000000001</v>
      </c>
      <c r="AG176" s="75">
        <v>16.601000000000003</v>
      </c>
      <c r="AH176" s="75">
        <v>16.616</v>
      </c>
      <c r="AI176" s="75">
        <v>16.632000000000001</v>
      </c>
      <c r="AJ176" s="75">
        <v>16.647000000000002</v>
      </c>
      <c r="AK176" s="75">
        <v>16.663000000000004</v>
      </c>
      <c r="AL176" s="75">
        <v>16.678000000000001</v>
      </c>
      <c r="AM176" s="75">
        <v>16.693000000000001</v>
      </c>
      <c r="AN176" s="75">
        <v>16.709</v>
      </c>
      <c r="BB176" s="74">
        <v>2161.7999999999902</v>
      </c>
      <c r="BC176" s="75">
        <v>16.152000000000001</v>
      </c>
      <c r="BD176" s="75">
        <v>16.173999999999999</v>
      </c>
      <c r="BE176" s="75">
        <v>16.196000000000002</v>
      </c>
      <c r="BF176" s="75">
        <v>16.218</v>
      </c>
      <c r="BG176" s="75">
        <v>16.240000000000002</v>
      </c>
      <c r="BH176" s="75">
        <v>16.261999999999997</v>
      </c>
      <c r="BI176" s="75">
        <v>16.285</v>
      </c>
      <c r="BJ176" s="75">
        <v>16.306999999999999</v>
      </c>
      <c r="BK176" s="75">
        <v>16.329000000000001</v>
      </c>
      <c r="BL176" s="75">
        <v>16.350999999999999</v>
      </c>
      <c r="BN176" s="74">
        <v>1359.79999999999</v>
      </c>
      <c r="BO176" s="75">
        <v>12.223000000000001</v>
      </c>
      <c r="BP176" s="75">
        <v>12.236999999999997</v>
      </c>
      <c r="BQ176" s="75">
        <v>12.250999999999998</v>
      </c>
      <c r="BR176" s="75">
        <v>12.264999999999997</v>
      </c>
      <c r="BS176" s="75">
        <v>12.278999999999996</v>
      </c>
      <c r="BT176" s="75">
        <v>12.292999999999997</v>
      </c>
      <c r="BU176" s="75">
        <v>12.306999999999997</v>
      </c>
      <c r="BV176" s="75">
        <v>12.319999999999997</v>
      </c>
      <c r="BW176" s="75">
        <v>12.333999999999998</v>
      </c>
      <c r="BX176" s="75">
        <v>12.347999999999997</v>
      </c>
      <c r="DJ176" s="81">
        <v>802.4</v>
      </c>
      <c r="DK176" s="87">
        <v>9.9019999999999992</v>
      </c>
      <c r="DL176" s="87">
        <v>9.9190000000000005</v>
      </c>
      <c r="DM176" s="87">
        <v>9.9359999999999999</v>
      </c>
      <c r="DN176" s="87">
        <v>9.9529999999999994</v>
      </c>
      <c r="DO176" s="87">
        <v>9.9700000000000006</v>
      </c>
      <c r="DP176" s="87">
        <v>9.9870000000000001</v>
      </c>
      <c r="DQ176" s="87">
        <v>10.004</v>
      </c>
      <c r="DR176" s="87">
        <v>10.021000000000001</v>
      </c>
      <c r="DS176" s="87">
        <v>10.038</v>
      </c>
      <c r="DT176" s="87">
        <v>10.055999999999999</v>
      </c>
      <c r="DV176" s="77">
        <v>1330.74</v>
      </c>
      <c r="DW176" s="77">
        <v>2.5310000000000001</v>
      </c>
      <c r="DY176" s="77">
        <v>1316.74</v>
      </c>
      <c r="DZ176" s="77">
        <v>2.1859999999999999</v>
      </c>
      <c r="EB176" s="77">
        <v>2171.7399999999998</v>
      </c>
      <c r="EC176" s="75">
        <v>0.6399999999999999</v>
      </c>
      <c r="EE176" s="75">
        <v>2147.7399999999998</v>
      </c>
      <c r="EF176" s="88">
        <v>0.12399999999999997</v>
      </c>
      <c r="EH176" s="77">
        <v>1345.74</v>
      </c>
      <c r="EI176" s="75">
        <v>0.57600000000000018</v>
      </c>
      <c r="EJ176" s="75"/>
      <c r="EK176" s="75">
        <v>2172.73</v>
      </c>
      <c r="EL176" s="75">
        <v>1.5537499999999946</v>
      </c>
      <c r="EM176" s="75"/>
      <c r="EN176" s="75">
        <v>2150.73</v>
      </c>
      <c r="EO176" s="322">
        <v>0.98137999999999648</v>
      </c>
      <c r="EP176" s="75"/>
      <c r="EQ176" s="75">
        <v>1320.73</v>
      </c>
      <c r="ER176" s="75">
        <v>4094.1799999999894</v>
      </c>
      <c r="ES176" s="75"/>
      <c r="ET176" s="75">
        <v>1346.73</v>
      </c>
      <c r="EU176" s="100">
        <v>1.1481899999999983</v>
      </c>
      <c r="EV176" s="75">
        <f t="shared" si="5"/>
        <v>9.9999999999909051E-3</v>
      </c>
      <c r="EW176" s="75">
        <v>1336.73</v>
      </c>
      <c r="EX176" s="100">
        <v>9.5753099999999503</v>
      </c>
      <c r="EZ176" s="75">
        <v>331.74</v>
      </c>
      <c r="FA176" s="77">
        <v>72.47999999999999</v>
      </c>
      <c r="FB176" s="75">
        <v>122.4</v>
      </c>
      <c r="FD176" s="75">
        <v>101.74</v>
      </c>
      <c r="FE176" s="75">
        <v>25665</v>
      </c>
      <c r="FF176" s="75">
        <v>30862.5</v>
      </c>
      <c r="FH176" s="77">
        <v>11.23</v>
      </c>
      <c r="FI176" s="77">
        <v>6.2632728399999902</v>
      </c>
      <c r="FJ176" s="77">
        <v>3.1152054099999951E-2</v>
      </c>
      <c r="FL176" s="92">
        <v>780.74</v>
      </c>
      <c r="FM176" s="75">
        <v>0</v>
      </c>
      <c r="FN176" s="75">
        <v>0</v>
      </c>
      <c r="FP176" s="75">
        <v>38.96</v>
      </c>
      <c r="FQ176" s="75">
        <v>182.36</v>
      </c>
      <c r="FR176" s="75">
        <v>3143</v>
      </c>
      <c r="FS176" s="75">
        <v>38.950000000000003</v>
      </c>
      <c r="FT176" s="75">
        <v>556.54</v>
      </c>
      <c r="FU176" s="75">
        <v>9363</v>
      </c>
      <c r="FW176" s="75">
        <v>791.74</v>
      </c>
      <c r="FX176" s="89">
        <v>0.308</v>
      </c>
      <c r="FY176" s="89"/>
      <c r="FZ176" s="90">
        <v>786.74</v>
      </c>
      <c r="GA176" s="91">
        <v>3.3000000000000002E-2</v>
      </c>
      <c r="GB176" s="89"/>
      <c r="GC176" s="75">
        <v>8.73</v>
      </c>
      <c r="GD176" s="75">
        <v>0.18</v>
      </c>
      <c r="GE176" s="75">
        <v>17.149999999999999</v>
      </c>
      <c r="GF176" s="89"/>
      <c r="GG176" s="89"/>
    </row>
    <row r="177" spans="1:189" x14ac:dyDescent="0.25">
      <c r="A177" s="132"/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R177" s="74">
        <v>1344.8999999999901</v>
      </c>
      <c r="S177" s="75">
        <v>26.559000000000001</v>
      </c>
      <c r="T177" s="75">
        <v>26.584999999999997</v>
      </c>
      <c r="U177" s="75">
        <v>26.610999999999997</v>
      </c>
      <c r="V177" s="75">
        <v>26.636999999999997</v>
      </c>
      <c r="W177" s="75">
        <v>26.662999999999997</v>
      </c>
      <c r="X177" s="75">
        <v>26.688999999999997</v>
      </c>
      <c r="Y177" s="75">
        <v>26.714999999999996</v>
      </c>
      <c r="Z177" s="75">
        <v>26.740999999999996</v>
      </c>
      <c r="AA177" s="75">
        <v>26.766999999999999</v>
      </c>
      <c r="AB177" s="75">
        <v>26.792999999999999</v>
      </c>
      <c r="AD177" s="74">
        <v>1330.8999999999901</v>
      </c>
      <c r="AE177" s="75">
        <v>16.724</v>
      </c>
      <c r="AF177" s="75">
        <v>16.740000000000002</v>
      </c>
      <c r="AG177" s="75">
        <v>16.755000000000003</v>
      </c>
      <c r="AH177" s="75">
        <v>16.771000000000001</v>
      </c>
      <c r="AI177" s="75">
        <v>16.786000000000001</v>
      </c>
      <c r="AJ177" s="75">
        <v>16.802000000000003</v>
      </c>
      <c r="AK177" s="75">
        <v>16.817000000000004</v>
      </c>
      <c r="AL177" s="75">
        <v>16.833000000000002</v>
      </c>
      <c r="AM177" s="75">
        <v>16.848000000000003</v>
      </c>
      <c r="AN177" s="75">
        <v>16.864000000000001</v>
      </c>
      <c r="BB177" s="74">
        <v>2161.8999999999901</v>
      </c>
      <c r="BC177" s="75">
        <v>16.373000000000001</v>
      </c>
      <c r="BD177" s="75">
        <v>16.395</v>
      </c>
      <c r="BE177" s="75">
        <v>16.417000000000002</v>
      </c>
      <c r="BF177" s="75">
        <v>16.439</v>
      </c>
      <c r="BG177" s="75">
        <v>16.461000000000002</v>
      </c>
      <c r="BH177" s="75">
        <v>16.482999999999997</v>
      </c>
      <c r="BI177" s="75">
        <v>16.504999999999999</v>
      </c>
      <c r="BJ177" s="75">
        <v>16.527999999999999</v>
      </c>
      <c r="BK177" s="75">
        <v>16.55</v>
      </c>
      <c r="BL177" s="75">
        <v>16.571999999999999</v>
      </c>
      <c r="BN177" s="74">
        <v>1359.8999999999901</v>
      </c>
      <c r="BO177" s="75">
        <v>12.362</v>
      </c>
      <c r="BP177" s="75">
        <v>12.375999999999996</v>
      </c>
      <c r="BQ177" s="75">
        <v>12.389999999999997</v>
      </c>
      <c r="BR177" s="75">
        <v>12.402999999999997</v>
      </c>
      <c r="BS177" s="75">
        <v>12.416999999999996</v>
      </c>
      <c r="BT177" s="75">
        <v>12.430999999999997</v>
      </c>
      <c r="BU177" s="75">
        <v>12.444999999999997</v>
      </c>
      <c r="BV177" s="75">
        <v>12.458999999999996</v>
      </c>
      <c r="BW177" s="75">
        <v>12.472999999999997</v>
      </c>
      <c r="BX177" s="75">
        <v>12.486999999999997</v>
      </c>
      <c r="DJ177" s="81">
        <v>802.5</v>
      </c>
      <c r="DK177" s="87">
        <v>10.073</v>
      </c>
      <c r="DL177" s="87">
        <v>10.09</v>
      </c>
      <c r="DM177" s="87">
        <v>10.106999999999999</v>
      </c>
      <c r="DN177" s="87">
        <v>10.124000000000001</v>
      </c>
      <c r="DO177" s="87">
        <v>10.141</v>
      </c>
      <c r="DP177" s="87">
        <v>10.159000000000001</v>
      </c>
      <c r="DQ177" s="87">
        <v>10.176</v>
      </c>
      <c r="DR177" s="87">
        <v>10.193</v>
      </c>
      <c r="DS177" s="87">
        <v>10.210000000000001</v>
      </c>
      <c r="DT177" s="87">
        <v>10.228</v>
      </c>
      <c r="DV177" s="77">
        <v>1330.75</v>
      </c>
      <c r="DW177" s="77">
        <v>2.5390000000000001</v>
      </c>
      <c r="DY177" s="77">
        <v>1316.75</v>
      </c>
      <c r="DZ177" s="77">
        <v>2.1909999999999998</v>
      </c>
      <c r="EB177" s="77">
        <v>2171.75</v>
      </c>
      <c r="EC177" s="75">
        <v>0.64599999999999991</v>
      </c>
      <c r="EE177" s="75">
        <v>2147.75</v>
      </c>
      <c r="EF177" s="88">
        <v>0.12499999999999997</v>
      </c>
      <c r="EH177" s="77">
        <v>1345.75</v>
      </c>
      <c r="EI177" s="75">
        <v>0.58000000000000018</v>
      </c>
      <c r="EJ177" s="75"/>
      <c r="EK177" s="75">
        <v>2172.7399999999998</v>
      </c>
      <c r="EL177" s="75">
        <v>1.5614999999999946</v>
      </c>
      <c r="EM177" s="75"/>
      <c r="EN177" s="75">
        <v>2150.7399999999998</v>
      </c>
      <c r="EO177" s="322">
        <v>0.98443999999999643</v>
      </c>
      <c r="EP177" s="75"/>
      <c r="EQ177" s="75">
        <v>1320.74</v>
      </c>
      <c r="ER177" s="75">
        <v>4117.8399999999892</v>
      </c>
      <c r="ES177" s="75"/>
      <c r="ET177" s="75">
        <v>1346.74</v>
      </c>
      <c r="EU177" s="100">
        <v>1.1502199999999982</v>
      </c>
      <c r="EV177" s="75">
        <f t="shared" si="5"/>
        <v>9.9999999999909051E-3</v>
      </c>
      <c r="EW177" s="75">
        <v>1336.74</v>
      </c>
      <c r="EX177" s="100">
        <v>9.5897799999999496</v>
      </c>
      <c r="EZ177" s="75">
        <v>331.75</v>
      </c>
      <c r="FA177" s="77">
        <v>72.499999999999986</v>
      </c>
      <c r="FB177" s="75">
        <v>123.2</v>
      </c>
      <c r="FD177" s="75">
        <v>101.75</v>
      </c>
      <c r="FE177" s="75">
        <v>25812.5</v>
      </c>
      <c r="FF177" s="75">
        <v>30968.75</v>
      </c>
      <c r="FH177" s="77">
        <v>11.24</v>
      </c>
      <c r="FI177" s="77">
        <v>6.4011699199999903</v>
      </c>
      <c r="FJ177" s="77">
        <v>3.1805960799999956E-2</v>
      </c>
      <c r="FL177" s="92">
        <v>780.75</v>
      </c>
      <c r="FM177" s="75">
        <v>0</v>
      </c>
      <c r="FN177" s="75">
        <v>0</v>
      </c>
      <c r="FP177" s="75">
        <v>38.97</v>
      </c>
      <c r="FQ177" s="75">
        <v>182.67</v>
      </c>
      <c r="FR177" s="75">
        <v>3146</v>
      </c>
      <c r="FS177" s="75">
        <v>38.96</v>
      </c>
      <c r="FT177" s="75">
        <v>557.42999999999995</v>
      </c>
      <c r="FU177" s="75">
        <v>9374</v>
      </c>
      <c r="FW177" s="75">
        <v>791.75</v>
      </c>
      <c r="FX177" s="89">
        <v>0.311</v>
      </c>
      <c r="FY177" s="89"/>
      <c r="FZ177" s="90">
        <v>786.75</v>
      </c>
      <c r="GA177" s="91">
        <v>3.4000000000000002E-2</v>
      </c>
      <c r="GB177" s="89"/>
      <c r="GC177" s="75">
        <v>8.74</v>
      </c>
      <c r="GD177" s="75">
        <v>0.19</v>
      </c>
      <c r="GE177" s="75">
        <v>17.309999999999999</v>
      </c>
      <c r="GF177" s="89"/>
      <c r="GG177" s="89"/>
    </row>
    <row r="178" spans="1:189" x14ac:dyDescent="0.25">
      <c r="A178" s="132"/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DJ178" s="81">
        <v>802.6</v>
      </c>
      <c r="DK178" s="87">
        <v>10.244999999999999</v>
      </c>
      <c r="DL178" s="87">
        <v>10.262</v>
      </c>
      <c r="DM178" s="87">
        <v>10.28</v>
      </c>
      <c r="DN178" s="87">
        <v>10.297000000000001</v>
      </c>
      <c r="DO178" s="87">
        <v>10.315</v>
      </c>
      <c r="DP178" s="87">
        <v>10.332000000000001</v>
      </c>
      <c r="DQ178" s="87">
        <v>10.349</v>
      </c>
      <c r="DR178" s="87">
        <v>10.367000000000001</v>
      </c>
      <c r="DS178" s="87">
        <v>10.384</v>
      </c>
      <c r="DT178" s="87">
        <v>10.401999999999999</v>
      </c>
      <c r="DV178" s="77">
        <v>1330.76</v>
      </c>
      <c r="DW178" s="77">
        <v>2.5470000000000002</v>
      </c>
      <c r="DY178" s="77">
        <v>1316.76</v>
      </c>
      <c r="DZ178" s="77">
        <v>2.1959999999999997</v>
      </c>
      <c r="EB178" s="77">
        <v>2171.7600000000002</v>
      </c>
      <c r="EC178" s="75">
        <v>0.65199999999999991</v>
      </c>
      <c r="EE178" s="75">
        <v>2147.7600000000002</v>
      </c>
      <c r="EF178" s="88">
        <v>0.12599999999999997</v>
      </c>
      <c r="EH178" s="77">
        <v>1345.76</v>
      </c>
      <c r="EI178" s="75">
        <v>0.58300000000000018</v>
      </c>
      <c r="EJ178" s="75"/>
      <c r="EK178" s="75">
        <v>2172.75</v>
      </c>
      <c r="EL178" s="75">
        <v>1.5692499999999945</v>
      </c>
      <c r="EM178" s="75"/>
      <c r="EN178" s="75">
        <v>2150.75</v>
      </c>
      <c r="EO178" s="322">
        <v>0.98749999999999638</v>
      </c>
      <c r="EP178" s="75"/>
      <c r="EQ178" s="75">
        <v>1320.75</v>
      </c>
      <c r="ER178" s="75">
        <v>4141.4999999999891</v>
      </c>
      <c r="ES178" s="75"/>
      <c r="ET178" s="75">
        <v>1346.75</v>
      </c>
      <c r="EU178" s="100">
        <v>1.1522499999999982</v>
      </c>
      <c r="EV178" s="75">
        <f t="shared" si="5"/>
        <v>9.9999999999909051E-3</v>
      </c>
      <c r="EW178" s="75">
        <v>1336.75</v>
      </c>
      <c r="EX178" s="100">
        <v>9.6042499999999489</v>
      </c>
      <c r="EZ178" s="75">
        <v>331.76</v>
      </c>
      <c r="FA178" s="77">
        <v>72.52</v>
      </c>
      <c r="FB178" s="75">
        <v>123.9</v>
      </c>
      <c r="FD178" s="75">
        <v>101.76</v>
      </c>
      <c r="FE178" s="75">
        <v>25960</v>
      </c>
      <c r="FF178" s="75">
        <v>31075</v>
      </c>
      <c r="FH178" s="77">
        <v>11.25</v>
      </c>
      <c r="FI178" s="77">
        <v>6.5390669999999904</v>
      </c>
      <c r="FJ178" s="77">
        <v>3.2459867499999955E-2</v>
      </c>
      <c r="FL178" s="92">
        <v>780.76</v>
      </c>
      <c r="FM178" s="75">
        <v>0</v>
      </c>
      <c r="FN178" s="75">
        <v>0</v>
      </c>
      <c r="FP178" s="75">
        <v>38.979999999999997</v>
      </c>
      <c r="FQ178" s="75">
        <v>182.98</v>
      </c>
      <c r="FR178" s="75">
        <v>3150</v>
      </c>
      <c r="FS178" s="75">
        <v>38.97</v>
      </c>
      <c r="FT178" s="75">
        <v>558.32000000000005</v>
      </c>
      <c r="FU178" s="75">
        <v>9385</v>
      </c>
      <c r="FW178" s="75">
        <v>791.76</v>
      </c>
      <c r="FX178" s="89">
        <v>0.313</v>
      </c>
      <c r="FY178" s="89"/>
      <c r="FZ178" s="90">
        <v>786.76</v>
      </c>
      <c r="GA178" s="91">
        <v>3.4000000000000002E-2</v>
      </c>
      <c r="GB178" s="89"/>
      <c r="GC178" s="75">
        <v>8.75</v>
      </c>
      <c r="GD178" s="75">
        <v>0.19</v>
      </c>
      <c r="GE178" s="75">
        <v>17.46</v>
      </c>
      <c r="GF178" s="89"/>
      <c r="GG178" s="89"/>
    </row>
    <row r="179" spans="1:189" x14ac:dyDescent="0.25">
      <c r="A179" s="132"/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R179" s="74">
        <v>1344.99999999999</v>
      </c>
      <c r="S179" s="75">
        <v>26.82</v>
      </c>
      <c r="T179" s="75">
        <v>26.847000000000001</v>
      </c>
      <c r="U179" s="75">
        <v>26.875</v>
      </c>
      <c r="V179" s="75">
        <v>26.902999999999999</v>
      </c>
      <c r="W179" s="75">
        <v>26.93</v>
      </c>
      <c r="X179" s="75">
        <v>26.957999999999998</v>
      </c>
      <c r="Y179" s="75">
        <v>26.984999999999999</v>
      </c>
      <c r="Z179" s="75">
        <v>27.013000000000002</v>
      </c>
      <c r="AA179" s="75">
        <v>27.041</v>
      </c>
      <c r="AB179" s="75">
        <v>27.068000000000001</v>
      </c>
      <c r="AD179" s="74">
        <v>1330.99999999999</v>
      </c>
      <c r="AE179" s="75">
        <v>16.879000000000001</v>
      </c>
      <c r="AF179" s="75">
        <v>16.895</v>
      </c>
      <c r="AG179" s="75">
        <v>16.911000000000001</v>
      </c>
      <c r="AH179" s="75">
        <v>19.927</v>
      </c>
      <c r="AI179" s="75">
        <v>16.943000000000001</v>
      </c>
      <c r="AJ179" s="75">
        <v>19.959</v>
      </c>
      <c r="AK179" s="75">
        <v>16.975000000000001</v>
      </c>
      <c r="AL179" s="75">
        <v>16.991</v>
      </c>
      <c r="AM179" s="75">
        <v>17.006</v>
      </c>
      <c r="AN179" s="75">
        <v>17.021999999999998</v>
      </c>
      <c r="BB179" s="74">
        <v>2161.99999999999</v>
      </c>
      <c r="BC179" s="75">
        <v>16.594000000000001</v>
      </c>
      <c r="BD179" s="75">
        <v>16.617000000000001</v>
      </c>
      <c r="BE179" s="75">
        <v>16.640999999999998</v>
      </c>
      <c r="BF179" s="75">
        <v>16.664000000000001</v>
      </c>
      <c r="BG179" s="75">
        <v>16.687999999999999</v>
      </c>
      <c r="BH179" s="75">
        <v>16.710999999999999</v>
      </c>
      <c r="BI179" s="75">
        <v>16.734000000000002</v>
      </c>
      <c r="BJ179" s="75">
        <v>16.757999999999999</v>
      </c>
      <c r="BK179" s="75">
        <v>16.780999999999999</v>
      </c>
      <c r="BL179" s="75">
        <v>16.805</v>
      </c>
      <c r="BN179" s="74">
        <v>1359.99999999999</v>
      </c>
      <c r="BO179" s="75">
        <v>12.5</v>
      </c>
      <c r="BP179" s="75">
        <v>12.513999999999999</v>
      </c>
      <c r="BQ179" s="75">
        <v>12.528</v>
      </c>
      <c r="BR179" s="75">
        <v>12.542</v>
      </c>
      <c r="BS179" s="75">
        <v>12.555999999999999</v>
      </c>
      <c r="BT179" s="75">
        <v>12.57</v>
      </c>
      <c r="BU179" s="75">
        <v>12.584</v>
      </c>
      <c r="BV179" s="75">
        <v>12.597</v>
      </c>
      <c r="BW179" s="75">
        <v>12.611000000000001</v>
      </c>
      <c r="BX179" s="75">
        <v>12.625</v>
      </c>
      <c r="DJ179" s="81">
        <v>802.7</v>
      </c>
      <c r="DK179" s="87">
        <v>10.419</v>
      </c>
      <c r="DL179" s="87">
        <v>10.436999999999999</v>
      </c>
      <c r="DM179" s="87">
        <v>10.454000000000001</v>
      </c>
      <c r="DN179" s="87">
        <v>10.472</v>
      </c>
      <c r="DO179" s="87">
        <v>10.49</v>
      </c>
      <c r="DP179" s="87">
        <v>10.507</v>
      </c>
      <c r="DQ179" s="87">
        <v>10.525</v>
      </c>
      <c r="DR179" s="87">
        <v>10.542</v>
      </c>
      <c r="DS179" s="87">
        <v>10.56</v>
      </c>
      <c r="DT179" s="87">
        <v>10.577999999999999</v>
      </c>
      <c r="DV179" s="77">
        <v>1330.77</v>
      </c>
      <c r="DW179" s="77">
        <v>2.5550000000000002</v>
      </c>
      <c r="DY179" s="77">
        <v>1316.77</v>
      </c>
      <c r="DZ179" s="77">
        <v>2.2009999999999996</v>
      </c>
      <c r="EB179" s="77">
        <v>2171.77</v>
      </c>
      <c r="EC179" s="75">
        <v>0.65799999999999992</v>
      </c>
      <c r="EE179" s="75">
        <v>2147.77</v>
      </c>
      <c r="EF179" s="88">
        <v>0.12699999999999997</v>
      </c>
      <c r="EH179" s="77">
        <v>1345.77</v>
      </c>
      <c r="EI179" s="75">
        <v>0.58600000000000019</v>
      </c>
      <c r="EJ179" s="75"/>
      <c r="EK179" s="75">
        <v>2172.7600000000002</v>
      </c>
      <c r="EL179" s="75">
        <v>1.5769999999999944</v>
      </c>
      <c r="EM179" s="75"/>
      <c r="EN179" s="75">
        <v>2150.7600000000002</v>
      </c>
      <c r="EO179" s="322">
        <v>0.99055999999999633</v>
      </c>
      <c r="EP179" s="75"/>
      <c r="EQ179" s="75">
        <v>1320.76</v>
      </c>
      <c r="ER179" s="75">
        <v>4165.1599999999889</v>
      </c>
      <c r="ES179" s="75"/>
      <c r="ET179" s="75">
        <v>1346.76</v>
      </c>
      <c r="EU179" s="100">
        <v>1.1542799999999982</v>
      </c>
      <c r="EV179" s="75">
        <f t="shared" si="5"/>
        <v>9.9999999999909051E-3</v>
      </c>
      <c r="EW179" s="75">
        <v>1336.76</v>
      </c>
      <c r="EX179" s="100">
        <v>9.6187199999999482</v>
      </c>
      <c r="EZ179" s="75">
        <v>331.77</v>
      </c>
      <c r="FA179" s="77">
        <v>72.539999999999992</v>
      </c>
      <c r="FB179" s="75">
        <v>124.60000000000001</v>
      </c>
      <c r="FD179" s="75">
        <v>101.77</v>
      </c>
      <c r="FE179" s="75">
        <v>26107.5</v>
      </c>
      <c r="FF179" s="75">
        <v>31181.25</v>
      </c>
      <c r="FH179" s="77">
        <v>11.26</v>
      </c>
      <c r="FI179" s="77">
        <v>6.6769640799999896</v>
      </c>
      <c r="FJ179" s="77">
        <v>3.3113774199999953E-2</v>
      </c>
      <c r="FL179" s="92">
        <v>780.77</v>
      </c>
      <c r="FM179" s="75">
        <v>0</v>
      </c>
      <c r="FN179" s="75">
        <v>0</v>
      </c>
      <c r="FP179" s="75">
        <v>38.99</v>
      </c>
      <c r="FQ179" s="75">
        <v>183.29</v>
      </c>
      <c r="FR179" s="75">
        <v>3154</v>
      </c>
      <c r="FS179" s="75">
        <v>38.979999999999997</v>
      </c>
      <c r="FT179" s="75">
        <v>559.22</v>
      </c>
      <c r="FU179" s="75">
        <v>9396</v>
      </c>
      <c r="FW179" s="75">
        <v>791.77</v>
      </c>
      <c r="FX179" s="89">
        <v>0.316</v>
      </c>
      <c r="FY179" s="89"/>
      <c r="FZ179" s="90">
        <v>786.77</v>
      </c>
      <c r="GA179" s="91">
        <v>3.4000000000000002E-2</v>
      </c>
      <c r="GB179" s="89"/>
      <c r="GC179" s="75">
        <v>8.76</v>
      </c>
      <c r="GD179" s="75">
        <v>0.19</v>
      </c>
      <c r="GE179" s="75">
        <v>17.62</v>
      </c>
      <c r="GF179" s="89"/>
      <c r="GG179" s="89"/>
    </row>
    <row r="180" spans="1:189" x14ac:dyDescent="0.25">
      <c r="A180" s="132"/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R180" s="74">
        <v>1345.0999999999899</v>
      </c>
      <c r="S180" s="75">
        <v>27.096</v>
      </c>
      <c r="T180" s="75">
        <v>27.124000000000002</v>
      </c>
      <c r="U180" s="75">
        <v>27.151</v>
      </c>
      <c r="V180" s="75">
        <v>27.178999999999998</v>
      </c>
      <c r="W180" s="75">
        <v>27.207000000000001</v>
      </c>
      <c r="X180" s="75">
        <v>27.233999999999998</v>
      </c>
      <c r="Y180" s="75">
        <v>27.262</v>
      </c>
      <c r="Z180" s="75">
        <v>27.290000000000003</v>
      </c>
      <c r="AA180" s="75">
        <v>27.317</v>
      </c>
      <c r="AB180" s="75">
        <v>27.345000000000002</v>
      </c>
      <c r="AD180" s="74">
        <v>1331.0999999999899</v>
      </c>
      <c r="AE180" s="75">
        <v>17.038</v>
      </c>
      <c r="AF180" s="75">
        <v>17.053999999999998</v>
      </c>
      <c r="AG180" s="75">
        <v>17.07</v>
      </c>
      <c r="AH180" s="75">
        <v>20.085999999999999</v>
      </c>
      <c r="AI180" s="75">
        <v>17.102</v>
      </c>
      <c r="AJ180" s="75">
        <v>20.117999999999999</v>
      </c>
      <c r="AK180" s="75">
        <v>17.134</v>
      </c>
      <c r="AL180" s="75">
        <v>17.149999999999999</v>
      </c>
      <c r="AM180" s="75">
        <v>17.166</v>
      </c>
      <c r="AN180" s="75">
        <v>17.181999999999999</v>
      </c>
      <c r="BB180" s="74">
        <v>2162.0999999999899</v>
      </c>
      <c r="BC180" s="75">
        <v>16.827999999999999</v>
      </c>
      <c r="BD180" s="75">
        <v>16.852</v>
      </c>
      <c r="BE180" s="75">
        <v>16.875</v>
      </c>
      <c r="BF180" s="75">
        <v>16.898000000000003</v>
      </c>
      <c r="BG180" s="75">
        <v>16.922000000000001</v>
      </c>
      <c r="BH180" s="75">
        <v>16.945</v>
      </c>
      <c r="BI180" s="75">
        <v>16.969000000000001</v>
      </c>
      <c r="BJ180" s="75">
        <v>16.992000000000001</v>
      </c>
      <c r="BK180" s="75">
        <v>17.015999999999998</v>
      </c>
      <c r="BL180" s="75">
        <v>17.039000000000001</v>
      </c>
      <c r="BN180" s="74">
        <v>1360.0999999999899</v>
      </c>
      <c r="BO180" s="75">
        <v>12.638999999999999</v>
      </c>
      <c r="BP180" s="75">
        <v>12.652999999999999</v>
      </c>
      <c r="BQ180" s="75">
        <v>12.667</v>
      </c>
      <c r="BR180" s="75">
        <v>12.68</v>
      </c>
      <c r="BS180" s="75">
        <v>12.693999999999999</v>
      </c>
      <c r="BT180" s="75">
        <v>12.708</v>
      </c>
      <c r="BU180" s="75">
        <v>12.722</v>
      </c>
      <c r="BV180" s="75">
        <v>12.735999999999999</v>
      </c>
      <c r="BW180" s="75">
        <v>12.75</v>
      </c>
      <c r="BX180" s="75">
        <v>12.763</v>
      </c>
      <c r="DJ180" s="81">
        <v>802.8</v>
      </c>
      <c r="DK180" s="87">
        <v>10.595000000000001</v>
      </c>
      <c r="DL180" s="87">
        <v>10.613</v>
      </c>
      <c r="DM180" s="87">
        <v>10.631</v>
      </c>
      <c r="DN180" s="87">
        <v>10.648999999999999</v>
      </c>
      <c r="DO180" s="87">
        <v>10.666</v>
      </c>
      <c r="DP180" s="87">
        <v>10.683999999999999</v>
      </c>
      <c r="DQ180" s="87">
        <v>10.702</v>
      </c>
      <c r="DR180" s="87">
        <v>10.72</v>
      </c>
      <c r="DS180" s="87">
        <v>10.738</v>
      </c>
      <c r="DT180" s="87">
        <v>10.756</v>
      </c>
      <c r="DV180" s="77">
        <v>1330.78</v>
      </c>
      <c r="DW180" s="77">
        <v>2.5630000000000002</v>
      </c>
      <c r="DY180" s="77">
        <v>1316.78</v>
      </c>
      <c r="DZ180" s="77">
        <v>2.2059999999999995</v>
      </c>
      <c r="EB180" s="77">
        <v>2171.7800000000002</v>
      </c>
      <c r="EC180" s="75">
        <v>0.66399999999999992</v>
      </c>
      <c r="EE180" s="75">
        <v>2147.7800000000002</v>
      </c>
      <c r="EF180" s="88">
        <v>0.12799999999999997</v>
      </c>
      <c r="EH180" s="77">
        <v>1345.78</v>
      </c>
      <c r="EI180" s="75">
        <v>0.58900000000000019</v>
      </c>
      <c r="EJ180" s="75"/>
      <c r="EK180" s="75">
        <v>2172.77</v>
      </c>
      <c r="EL180" s="75">
        <v>1.5847499999999943</v>
      </c>
      <c r="EM180" s="75"/>
      <c r="EN180" s="75">
        <v>2150.77</v>
      </c>
      <c r="EO180" s="322">
        <v>0.99361999999999628</v>
      </c>
      <c r="EP180" s="75"/>
      <c r="EQ180" s="75">
        <v>1320.77</v>
      </c>
      <c r="ER180" s="75">
        <v>4188.8199999999888</v>
      </c>
      <c r="ES180" s="75"/>
      <c r="ET180" s="75">
        <v>1346.77</v>
      </c>
      <c r="EU180" s="100">
        <v>1.1563099999999982</v>
      </c>
      <c r="EV180" s="75">
        <f t="shared" si="5"/>
        <v>9.9999999999909051E-3</v>
      </c>
      <c r="EW180" s="75">
        <v>1336.77</v>
      </c>
      <c r="EX180" s="100">
        <v>9.6331899999999475</v>
      </c>
      <c r="EZ180" s="75">
        <v>331.78</v>
      </c>
      <c r="FA180" s="77">
        <v>72.559999999999988</v>
      </c>
      <c r="FB180" s="75">
        <v>125.4</v>
      </c>
      <c r="FD180" s="75">
        <v>101.78</v>
      </c>
      <c r="FE180" s="75">
        <v>26255</v>
      </c>
      <c r="FF180" s="75">
        <v>31287.5</v>
      </c>
      <c r="FH180" s="77">
        <v>11.27</v>
      </c>
      <c r="FI180" s="77">
        <v>6.8148611599999898</v>
      </c>
      <c r="FJ180" s="77">
        <v>3.3767680899999951E-2</v>
      </c>
      <c r="FL180" s="92">
        <v>780.78</v>
      </c>
      <c r="FM180" s="75">
        <v>0</v>
      </c>
      <c r="FN180" s="75">
        <v>0</v>
      </c>
      <c r="FP180" s="75">
        <v>39</v>
      </c>
      <c r="FQ180" s="75">
        <v>183.61</v>
      </c>
      <c r="FR180" s="75">
        <v>3158</v>
      </c>
      <c r="FS180" s="75">
        <v>38.99</v>
      </c>
      <c r="FT180" s="75">
        <v>560.11</v>
      </c>
      <c r="FU180" s="75">
        <v>9408</v>
      </c>
      <c r="FW180" s="75">
        <v>791.78</v>
      </c>
      <c r="FX180" s="89">
        <v>0.318</v>
      </c>
      <c r="FY180" s="89"/>
      <c r="FZ180" s="90">
        <v>786.78</v>
      </c>
      <c r="GA180" s="91">
        <v>3.5000000000000003E-2</v>
      </c>
      <c r="GB180" s="89"/>
      <c r="GC180" s="75">
        <v>8.77</v>
      </c>
      <c r="GD180" s="75">
        <v>0.19</v>
      </c>
      <c r="GE180" s="75">
        <v>17.77</v>
      </c>
      <c r="GF180" s="89"/>
      <c r="GG180" s="89"/>
    </row>
    <row r="181" spans="1:189" x14ac:dyDescent="0.25">
      <c r="A181" s="132"/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R181" s="74">
        <v>1345.19999999999</v>
      </c>
      <c r="S181" s="75">
        <v>27.373000000000001</v>
      </c>
      <c r="T181" s="75">
        <v>27.400000000000002</v>
      </c>
      <c r="U181" s="75">
        <v>27.428000000000001</v>
      </c>
      <c r="V181" s="75">
        <v>27.456</v>
      </c>
      <c r="W181" s="75">
        <v>27.483000000000001</v>
      </c>
      <c r="X181" s="75">
        <v>27.510999999999999</v>
      </c>
      <c r="Y181" s="75">
        <v>27.539000000000001</v>
      </c>
      <c r="Z181" s="75">
        <v>27.566000000000003</v>
      </c>
      <c r="AA181" s="75">
        <v>27.594000000000001</v>
      </c>
      <c r="AB181" s="75">
        <v>27.622000000000003</v>
      </c>
      <c r="AD181" s="74">
        <v>1331.19999999999</v>
      </c>
      <c r="AE181" s="75">
        <v>17.198</v>
      </c>
      <c r="AF181" s="75">
        <v>17.213999999999999</v>
      </c>
      <c r="AG181" s="75">
        <v>17.228999999999999</v>
      </c>
      <c r="AH181" s="75">
        <v>20.244999999999997</v>
      </c>
      <c r="AI181" s="75">
        <v>17.260999999999999</v>
      </c>
      <c r="AJ181" s="75">
        <v>20.276999999999997</v>
      </c>
      <c r="AK181" s="75">
        <v>17.292999999999999</v>
      </c>
      <c r="AL181" s="75">
        <v>17.308999999999997</v>
      </c>
      <c r="AM181" s="75">
        <v>17.324999999999999</v>
      </c>
      <c r="AN181" s="75">
        <v>17.340999999999998</v>
      </c>
      <c r="BB181" s="74">
        <v>2162.1999999999898</v>
      </c>
      <c r="BC181" s="75">
        <v>17.062000000000001</v>
      </c>
      <c r="BD181" s="75">
        <v>17.086000000000002</v>
      </c>
      <c r="BE181" s="75">
        <v>17.109000000000002</v>
      </c>
      <c r="BF181" s="75">
        <v>17.133000000000003</v>
      </c>
      <c r="BG181" s="75">
        <v>17.156000000000002</v>
      </c>
      <c r="BH181" s="75">
        <v>17.179000000000002</v>
      </c>
      <c r="BI181" s="75">
        <v>17.203000000000003</v>
      </c>
      <c r="BJ181" s="75">
        <v>17.226000000000003</v>
      </c>
      <c r="BK181" s="75">
        <v>17.25</v>
      </c>
      <c r="BL181" s="75">
        <v>17.273000000000003</v>
      </c>
      <c r="BN181" s="74">
        <v>1360.19999999999</v>
      </c>
      <c r="BO181" s="75">
        <v>12.776999999999999</v>
      </c>
      <c r="BP181" s="75">
        <v>12.790999999999999</v>
      </c>
      <c r="BQ181" s="75">
        <v>12.805</v>
      </c>
      <c r="BR181" s="75">
        <v>12.818999999999999</v>
      </c>
      <c r="BS181" s="75">
        <v>12.832999999999998</v>
      </c>
      <c r="BT181" s="75">
        <v>12.847</v>
      </c>
      <c r="BU181" s="75">
        <v>12.86</v>
      </c>
      <c r="BV181" s="75">
        <v>12.873999999999999</v>
      </c>
      <c r="BW181" s="75">
        <v>12.888</v>
      </c>
      <c r="BX181" s="75">
        <v>12.901999999999999</v>
      </c>
      <c r="DJ181" s="81">
        <v>802.9</v>
      </c>
      <c r="DK181" s="87">
        <v>10.773999999999999</v>
      </c>
      <c r="DL181" s="87">
        <v>10.791</v>
      </c>
      <c r="DM181" s="87">
        <v>10.808999999999999</v>
      </c>
      <c r="DN181" s="87">
        <v>10.827</v>
      </c>
      <c r="DO181" s="87">
        <v>10.845000000000001</v>
      </c>
      <c r="DP181" s="87">
        <v>10.863</v>
      </c>
      <c r="DQ181" s="87">
        <v>10.881</v>
      </c>
      <c r="DR181" s="87">
        <v>10.898999999999999</v>
      </c>
      <c r="DS181" s="87">
        <v>10.917</v>
      </c>
      <c r="DT181" s="87">
        <v>10.936</v>
      </c>
      <c r="DV181" s="77">
        <v>1330.79</v>
      </c>
      <c r="DW181" s="77">
        <v>2.5710000000000002</v>
      </c>
      <c r="DY181" s="77">
        <v>1316.79</v>
      </c>
      <c r="DZ181" s="77">
        <v>2.2109999999999994</v>
      </c>
      <c r="EB181" s="77">
        <v>2171.79</v>
      </c>
      <c r="EC181" s="75">
        <v>0.66999999999999993</v>
      </c>
      <c r="EE181" s="75">
        <v>2147.79</v>
      </c>
      <c r="EF181" s="88">
        <v>0.12899999999999998</v>
      </c>
      <c r="EH181" s="77">
        <v>1345.79</v>
      </c>
      <c r="EI181" s="75">
        <v>0.59200000000000019</v>
      </c>
      <c r="EJ181" s="75"/>
      <c r="EK181" s="75">
        <v>2172.7800000000002</v>
      </c>
      <c r="EL181" s="75">
        <v>1.5924999999999943</v>
      </c>
      <c r="EM181" s="75"/>
      <c r="EN181" s="75">
        <v>2150.7800000000002</v>
      </c>
      <c r="EO181" s="322">
        <v>0.99667999999999624</v>
      </c>
      <c r="EP181" s="75"/>
      <c r="EQ181" s="75">
        <v>1320.78</v>
      </c>
      <c r="ER181" s="75">
        <v>4212.4799999999886</v>
      </c>
      <c r="ES181" s="75"/>
      <c r="ET181" s="75">
        <v>1346.78</v>
      </c>
      <c r="EU181" s="100">
        <v>1.1583399999999981</v>
      </c>
      <c r="EV181" s="75">
        <f t="shared" si="5"/>
        <v>9.9999999999909051E-3</v>
      </c>
      <c r="EW181" s="75">
        <v>1336.78</v>
      </c>
      <c r="EX181" s="100">
        <v>9.6476599999999468</v>
      </c>
      <c r="EZ181" s="75">
        <v>331.79</v>
      </c>
      <c r="FA181" s="77">
        <v>72.58</v>
      </c>
      <c r="FB181" s="75">
        <v>126.10000000000001</v>
      </c>
      <c r="FD181" s="75">
        <v>101.79</v>
      </c>
      <c r="FE181" s="75">
        <v>26402.5</v>
      </c>
      <c r="FF181" s="75">
        <v>31393.75</v>
      </c>
      <c r="FH181" s="77">
        <v>11.28</v>
      </c>
      <c r="FI181" s="77">
        <v>6.9527582399999899</v>
      </c>
      <c r="FJ181" s="77">
        <v>3.4421587599999956E-2</v>
      </c>
      <c r="FL181" s="92">
        <v>780.79</v>
      </c>
      <c r="FM181" s="75">
        <v>0</v>
      </c>
      <c r="FN181" s="75">
        <v>0</v>
      </c>
      <c r="FP181" s="75">
        <v>39.01</v>
      </c>
      <c r="FQ181" s="75">
        <v>183.92</v>
      </c>
      <c r="FR181" s="75">
        <v>3162</v>
      </c>
      <c r="FS181" s="75">
        <v>39</v>
      </c>
      <c r="FT181" s="75">
        <v>561.01</v>
      </c>
      <c r="FU181" s="75">
        <v>9419</v>
      </c>
      <c r="FW181" s="75">
        <v>791.79</v>
      </c>
      <c r="FX181" s="89">
        <v>0.32</v>
      </c>
      <c r="FY181" s="89"/>
      <c r="FZ181" s="90">
        <v>786.79</v>
      </c>
      <c r="GA181" s="91">
        <v>3.5000000000000003E-2</v>
      </c>
      <c r="GB181" s="89"/>
      <c r="GC181" s="75">
        <v>8.7799999999999994</v>
      </c>
      <c r="GD181" s="75">
        <v>0.19</v>
      </c>
      <c r="GE181" s="75">
        <v>17.93</v>
      </c>
      <c r="GF181" s="89"/>
      <c r="GG181" s="89"/>
    </row>
    <row r="182" spans="1:189" x14ac:dyDescent="0.25">
      <c r="A182" s="132"/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R182" s="74">
        <v>1345.29999999999</v>
      </c>
      <c r="S182" s="75">
        <v>27.649000000000001</v>
      </c>
      <c r="T182" s="75">
        <v>27.677000000000003</v>
      </c>
      <c r="U182" s="75">
        <v>27.705000000000002</v>
      </c>
      <c r="V182" s="75">
        <v>27.731999999999999</v>
      </c>
      <c r="W182" s="75">
        <v>27.76</v>
      </c>
      <c r="X182" s="75">
        <v>27.788</v>
      </c>
      <c r="Y182" s="75">
        <v>27.815000000000001</v>
      </c>
      <c r="Z182" s="75">
        <v>27.843000000000004</v>
      </c>
      <c r="AA182" s="75">
        <v>27.871000000000002</v>
      </c>
      <c r="AB182" s="75">
        <v>27.898000000000003</v>
      </c>
      <c r="AD182" s="74">
        <v>1331.29999999999</v>
      </c>
      <c r="AE182" s="75">
        <v>17.356999999999999</v>
      </c>
      <c r="AF182" s="75">
        <v>17.372999999999998</v>
      </c>
      <c r="AG182" s="75">
        <v>17.388999999999999</v>
      </c>
      <c r="AH182" s="75">
        <v>20.404999999999998</v>
      </c>
      <c r="AI182" s="75">
        <v>17.420999999999999</v>
      </c>
      <c r="AJ182" s="75">
        <v>20.436999999999998</v>
      </c>
      <c r="AK182" s="75">
        <v>17.451999999999998</v>
      </c>
      <c r="AL182" s="75">
        <v>17.467999999999996</v>
      </c>
      <c r="AM182" s="75">
        <v>17.483999999999998</v>
      </c>
      <c r="AN182" s="75">
        <v>17.499999999999996</v>
      </c>
      <c r="BB182" s="74">
        <v>2162.2999999999902</v>
      </c>
      <c r="BC182" s="75">
        <v>17.297000000000001</v>
      </c>
      <c r="BD182" s="75">
        <v>17.320000000000004</v>
      </c>
      <c r="BE182" s="75">
        <v>17.343000000000004</v>
      </c>
      <c r="BF182" s="75">
        <v>17.367000000000004</v>
      </c>
      <c r="BG182" s="75">
        <v>17.390000000000004</v>
      </c>
      <c r="BH182" s="75">
        <v>17.414000000000001</v>
      </c>
      <c r="BI182" s="75">
        <v>17.437000000000005</v>
      </c>
      <c r="BJ182" s="75">
        <v>17.461000000000002</v>
      </c>
      <c r="BK182" s="75">
        <v>17.484000000000002</v>
      </c>
      <c r="BL182" s="75">
        <v>17.507000000000005</v>
      </c>
      <c r="BN182" s="74">
        <v>1360.29999999999</v>
      </c>
      <c r="BO182" s="75">
        <v>12.916</v>
      </c>
      <c r="BP182" s="75">
        <v>12.929999999999998</v>
      </c>
      <c r="BQ182" s="75">
        <v>12.943</v>
      </c>
      <c r="BR182" s="75">
        <v>12.956999999999999</v>
      </c>
      <c r="BS182" s="75">
        <v>12.970999999999998</v>
      </c>
      <c r="BT182" s="75">
        <v>12.984999999999999</v>
      </c>
      <c r="BU182" s="75">
        <v>12.998999999999999</v>
      </c>
      <c r="BV182" s="75">
        <v>13.012999999999998</v>
      </c>
      <c r="BW182" s="75">
        <v>13.026999999999999</v>
      </c>
      <c r="BX182" s="75">
        <v>13.04</v>
      </c>
      <c r="DJ182" s="81">
        <v>803</v>
      </c>
      <c r="DK182" s="87">
        <v>10.954000000000001</v>
      </c>
      <c r="DL182" s="87">
        <v>10.972</v>
      </c>
      <c r="DM182" s="87">
        <v>10.99</v>
      </c>
      <c r="DN182" s="87">
        <v>11.007999999999999</v>
      </c>
      <c r="DO182" s="87">
        <v>11.026</v>
      </c>
      <c r="DP182" s="87">
        <v>11.044</v>
      </c>
      <c r="DQ182" s="87">
        <v>11.063000000000001</v>
      </c>
      <c r="DR182" s="87">
        <v>11.081</v>
      </c>
      <c r="DS182" s="87">
        <v>11.099</v>
      </c>
      <c r="DT182" s="87">
        <v>11.117000000000001</v>
      </c>
      <c r="DV182" s="77">
        <v>1330.8</v>
      </c>
      <c r="DW182" s="77">
        <v>2.5790000000000002</v>
      </c>
      <c r="DY182" s="77">
        <v>1316.8</v>
      </c>
      <c r="DZ182" s="77">
        <v>2.2149999999999999</v>
      </c>
      <c r="EB182" s="77">
        <v>2171.8000000000002</v>
      </c>
      <c r="EC182" s="75">
        <v>0.67600000000000005</v>
      </c>
      <c r="EE182" s="75">
        <v>2147.8000000000002</v>
      </c>
      <c r="EF182" s="88">
        <v>0.13</v>
      </c>
      <c r="EH182" s="77">
        <v>1345.8</v>
      </c>
      <c r="EI182" s="75">
        <v>0.59599999999999997</v>
      </c>
      <c r="EJ182" s="75"/>
      <c r="EK182" s="75">
        <v>2172.79</v>
      </c>
      <c r="EL182" s="75">
        <v>1.6002499999999942</v>
      </c>
      <c r="EM182" s="75"/>
      <c r="EN182" s="75">
        <v>2150.79</v>
      </c>
      <c r="EO182" s="322">
        <v>0.99973999999999619</v>
      </c>
      <c r="EP182" s="75"/>
      <c r="EQ182" s="75">
        <v>1320.79</v>
      </c>
      <c r="ER182" s="75">
        <v>4236.1399999999885</v>
      </c>
      <c r="ES182" s="75"/>
      <c r="ET182" s="75">
        <v>1346.79</v>
      </c>
      <c r="EU182" s="100">
        <v>1.1603699999999981</v>
      </c>
      <c r="EV182" s="75">
        <f t="shared" si="5"/>
        <v>9.9999999999909051E-3</v>
      </c>
      <c r="EW182" s="75">
        <v>1336.79</v>
      </c>
      <c r="EX182" s="100">
        <v>9.6621299999999462</v>
      </c>
      <c r="EZ182" s="75">
        <v>331.8</v>
      </c>
      <c r="FA182" s="75">
        <v>72.599999999999994</v>
      </c>
      <c r="FB182" s="75">
        <v>126.8</v>
      </c>
      <c r="FD182" s="75">
        <v>101.8</v>
      </c>
      <c r="FE182" s="75">
        <v>26550</v>
      </c>
      <c r="FF182" s="75">
        <v>31500</v>
      </c>
      <c r="FH182" s="77">
        <v>11.29</v>
      </c>
      <c r="FI182" s="77">
        <v>7.09065531999999</v>
      </c>
      <c r="FJ182" s="77">
        <v>3.5075494299999954E-2</v>
      </c>
      <c r="FL182" s="92">
        <v>780.8</v>
      </c>
      <c r="FM182" s="75">
        <v>0</v>
      </c>
      <c r="FN182" s="75">
        <v>0</v>
      </c>
      <c r="FP182" s="75">
        <v>39.020000000000003</v>
      </c>
      <c r="FQ182" s="75">
        <v>184.24</v>
      </c>
      <c r="FR182" s="75">
        <v>3166</v>
      </c>
      <c r="FS182" s="75">
        <v>39.01</v>
      </c>
      <c r="FT182" s="75">
        <v>561.9</v>
      </c>
      <c r="FU182" s="75">
        <v>9430</v>
      </c>
      <c r="FW182" s="75">
        <v>791.8</v>
      </c>
      <c r="FX182" s="89">
        <v>0.32300000000000001</v>
      </c>
      <c r="FY182" s="89"/>
      <c r="FZ182" s="90">
        <v>786.8</v>
      </c>
      <c r="GA182" s="91">
        <v>3.5000000000000003E-2</v>
      </c>
      <c r="GB182" s="89"/>
      <c r="GC182" s="75">
        <v>8.7899999999999991</v>
      </c>
      <c r="GD182" s="75">
        <v>0.2</v>
      </c>
      <c r="GE182" s="75">
        <v>18.079999999999998</v>
      </c>
      <c r="GF182" s="89"/>
      <c r="GG182" s="89"/>
    </row>
    <row r="183" spans="1:189" x14ac:dyDescent="0.25">
      <c r="A183" s="132"/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R183" s="74">
        <v>1345.3999999999901</v>
      </c>
      <c r="S183" s="75">
        <v>27.925999999999998</v>
      </c>
      <c r="T183" s="75">
        <v>27.954000000000004</v>
      </c>
      <c r="U183" s="75">
        <v>27.981000000000002</v>
      </c>
      <c r="V183" s="75">
        <v>28.009</v>
      </c>
      <c r="W183" s="75">
        <v>28.037000000000003</v>
      </c>
      <c r="X183" s="75">
        <v>28.064</v>
      </c>
      <c r="Y183" s="75">
        <v>28.092000000000002</v>
      </c>
      <c r="Z183" s="75">
        <v>28.120000000000005</v>
      </c>
      <c r="AA183" s="75">
        <v>28.147000000000002</v>
      </c>
      <c r="AB183" s="75">
        <v>28.175000000000004</v>
      </c>
      <c r="AD183" s="74">
        <v>1331.3999999999901</v>
      </c>
      <c r="AE183" s="75">
        <v>17.515999999999998</v>
      </c>
      <c r="AF183" s="75">
        <v>17.531999999999996</v>
      </c>
      <c r="AG183" s="75">
        <v>17.547999999999998</v>
      </c>
      <c r="AH183" s="75">
        <v>20.563999999999997</v>
      </c>
      <c r="AI183" s="75">
        <v>17.579999999999998</v>
      </c>
      <c r="AJ183" s="75">
        <v>20.595999999999997</v>
      </c>
      <c r="AK183" s="75">
        <v>17.611999999999998</v>
      </c>
      <c r="AL183" s="75">
        <v>17.627999999999997</v>
      </c>
      <c r="AM183" s="75">
        <v>17.643999999999998</v>
      </c>
      <c r="AN183" s="75">
        <v>17.659999999999997</v>
      </c>
      <c r="BB183" s="74">
        <v>2162.3999999999901</v>
      </c>
      <c r="BC183" s="75">
        <v>17.530999999999999</v>
      </c>
      <c r="BD183" s="75">
        <v>17.554000000000006</v>
      </c>
      <c r="BE183" s="75">
        <v>17.578000000000003</v>
      </c>
      <c r="BF183" s="75">
        <v>17.601000000000006</v>
      </c>
      <c r="BG183" s="75">
        <v>17.625000000000004</v>
      </c>
      <c r="BH183" s="75">
        <v>17.648000000000003</v>
      </c>
      <c r="BI183" s="75">
        <v>17.671000000000006</v>
      </c>
      <c r="BJ183" s="75">
        <v>17.695000000000004</v>
      </c>
      <c r="BK183" s="75">
        <v>17.718000000000004</v>
      </c>
      <c r="BL183" s="75">
        <v>17.742000000000004</v>
      </c>
      <c r="BN183" s="74">
        <v>1360.3999999999901</v>
      </c>
      <c r="BO183" s="75">
        <v>13.054</v>
      </c>
      <c r="BP183" s="75">
        <v>13.067999999999998</v>
      </c>
      <c r="BQ183" s="75">
        <v>13.081999999999999</v>
      </c>
      <c r="BR183" s="75">
        <v>13.095999999999998</v>
      </c>
      <c r="BS183" s="75">
        <v>13.109999999999998</v>
      </c>
      <c r="BT183" s="75">
        <v>13.123999999999999</v>
      </c>
      <c r="BU183" s="75">
        <v>13.136999999999999</v>
      </c>
      <c r="BV183" s="75">
        <v>13.150999999999998</v>
      </c>
      <c r="BW183" s="75">
        <v>13.164999999999999</v>
      </c>
      <c r="BX183" s="75">
        <v>13.178999999999998</v>
      </c>
      <c r="DJ183" s="81">
        <v>803.1</v>
      </c>
      <c r="DK183" s="87">
        <v>11.135999999999999</v>
      </c>
      <c r="DL183" s="87">
        <v>11.154</v>
      </c>
      <c r="DM183" s="87">
        <v>11.172000000000001</v>
      </c>
      <c r="DN183" s="87">
        <v>11.191000000000001</v>
      </c>
      <c r="DO183" s="87">
        <v>11.209</v>
      </c>
      <c r="DP183" s="87">
        <v>11.227</v>
      </c>
      <c r="DQ183" s="87">
        <v>11.246</v>
      </c>
      <c r="DR183" s="87">
        <v>11.263999999999999</v>
      </c>
      <c r="DS183" s="87">
        <v>11.282999999999999</v>
      </c>
      <c r="DT183" s="87">
        <v>11.301</v>
      </c>
      <c r="DV183" s="77">
        <v>1330.81</v>
      </c>
      <c r="DW183" s="77">
        <v>2.5870000000000002</v>
      </c>
      <c r="DY183" s="77">
        <v>1316.81</v>
      </c>
      <c r="DZ183" s="77">
        <v>2.2199999999999998</v>
      </c>
      <c r="EB183" s="77">
        <v>2171.81</v>
      </c>
      <c r="EC183" s="75">
        <v>0.68199999999999994</v>
      </c>
      <c r="EE183" s="75">
        <v>2147.81</v>
      </c>
      <c r="EF183" s="88">
        <v>0.13199999999999998</v>
      </c>
      <c r="EH183" s="77">
        <v>1345.81</v>
      </c>
      <c r="EI183" s="75">
        <v>0.5990000000000002</v>
      </c>
      <c r="EJ183" s="75"/>
      <c r="EK183" s="75">
        <v>2172.8000000000002</v>
      </c>
      <c r="EL183" s="75">
        <v>1.6079999999999941</v>
      </c>
      <c r="EM183" s="75"/>
      <c r="EN183" s="75">
        <v>2150.8000000000002</v>
      </c>
      <c r="EO183" s="322">
        <v>1.0027999999999961</v>
      </c>
      <c r="EP183" s="75"/>
      <c r="EQ183" s="75">
        <v>1320.8</v>
      </c>
      <c r="ER183" s="75">
        <v>4259.7999999999884</v>
      </c>
      <c r="ES183" s="75"/>
      <c r="ET183" s="75">
        <v>1346.8</v>
      </c>
      <c r="EU183" s="100">
        <v>1.1623999999999981</v>
      </c>
      <c r="EV183" s="75">
        <f t="shared" si="5"/>
        <v>9.9999999999909051E-3</v>
      </c>
      <c r="EW183" s="75">
        <v>1336.8</v>
      </c>
      <c r="EX183" s="100">
        <v>9.6765999999999455</v>
      </c>
      <c r="EZ183" s="75">
        <v>331.81</v>
      </c>
      <c r="FA183" s="75">
        <v>72.61999999999999</v>
      </c>
      <c r="FB183" s="75">
        <v>127.60000000000001</v>
      </c>
      <c r="FD183" s="75">
        <v>101.81</v>
      </c>
      <c r="FE183" s="75">
        <v>26697.5</v>
      </c>
      <c r="FF183" s="75">
        <v>31606.25</v>
      </c>
      <c r="FH183" s="77">
        <v>11.3</v>
      </c>
      <c r="FI183" s="77">
        <v>7.2285523999999857</v>
      </c>
      <c r="FJ183" s="77">
        <v>3.5729400999999932E-2</v>
      </c>
      <c r="FL183" s="92">
        <v>780.81</v>
      </c>
      <c r="FM183" s="75">
        <v>0</v>
      </c>
      <c r="FN183" s="75">
        <v>0</v>
      </c>
      <c r="FP183" s="75">
        <v>39.03</v>
      </c>
      <c r="FQ183" s="75">
        <v>184.55</v>
      </c>
      <c r="FR183" s="75">
        <v>3170</v>
      </c>
      <c r="FS183" s="75">
        <v>39.020000000000003</v>
      </c>
      <c r="FT183" s="75">
        <v>562.80999999999995</v>
      </c>
      <c r="FU183" s="75">
        <v>9441</v>
      </c>
      <c r="FW183" s="75">
        <v>791.81</v>
      </c>
      <c r="FX183" s="89">
        <v>0.32500000000000001</v>
      </c>
      <c r="FY183" s="89"/>
      <c r="FZ183" s="90">
        <v>786.81</v>
      </c>
      <c r="GA183" s="91">
        <v>3.5999999999999997E-2</v>
      </c>
      <c r="GB183" s="89"/>
      <c r="GC183" s="75">
        <v>8.8000000000000007</v>
      </c>
      <c r="GD183" s="75">
        <v>0.2</v>
      </c>
      <c r="GE183" s="75">
        <v>18.239999999999998</v>
      </c>
      <c r="GF183" s="89"/>
      <c r="GG183" s="89"/>
    </row>
    <row r="184" spans="1:189" x14ac:dyDescent="0.25">
      <c r="A184" s="132"/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R184" s="74">
        <v>1345.49999999999</v>
      </c>
      <c r="S184" s="75">
        <v>28.202999999999999</v>
      </c>
      <c r="T184" s="75">
        <v>28.230000000000004</v>
      </c>
      <c r="U184" s="75">
        <v>28.258000000000003</v>
      </c>
      <c r="V184" s="75">
        <v>28.286000000000001</v>
      </c>
      <c r="W184" s="75">
        <v>28.313000000000002</v>
      </c>
      <c r="X184" s="75">
        <v>28.341000000000001</v>
      </c>
      <c r="Y184" s="75">
        <v>28.369000000000003</v>
      </c>
      <c r="Z184" s="75">
        <v>28.396000000000004</v>
      </c>
      <c r="AA184" s="75">
        <v>28.424000000000003</v>
      </c>
      <c r="AB184" s="75">
        <v>28.452000000000005</v>
      </c>
      <c r="AD184" s="74">
        <v>1331.49999999998</v>
      </c>
      <c r="AE184" s="75">
        <v>17.675999999999998</v>
      </c>
      <c r="AF184" s="75">
        <v>17.690999999999995</v>
      </c>
      <c r="AG184" s="75">
        <v>17.706999999999997</v>
      </c>
      <c r="AH184" s="75">
        <v>20.722999999999995</v>
      </c>
      <c r="AI184" s="75">
        <v>17.738999999999997</v>
      </c>
      <c r="AJ184" s="75">
        <v>20.754999999999995</v>
      </c>
      <c r="AK184" s="75">
        <v>17.770999999999997</v>
      </c>
      <c r="AL184" s="75">
        <v>17.786999999999995</v>
      </c>
      <c r="AM184" s="75">
        <v>17.802999999999997</v>
      </c>
      <c r="AN184" s="75">
        <v>17.818999999999996</v>
      </c>
      <c r="BB184" s="74">
        <v>2162.49999999998</v>
      </c>
      <c r="BC184" s="75">
        <v>17.765000000000001</v>
      </c>
      <c r="BD184" s="75">
        <v>17.789000000000005</v>
      </c>
      <c r="BE184" s="75">
        <v>17.812000000000005</v>
      </c>
      <c r="BF184" s="75">
        <v>17.835000000000008</v>
      </c>
      <c r="BG184" s="75">
        <v>17.859000000000005</v>
      </c>
      <c r="BH184" s="75">
        <v>17.882000000000005</v>
      </c>
      <c r="BI184" s="75">
        <v>17.906000000000006</v>
      </c>
      <c r="BJ184" s="75">
        <v>17.929000000000006</v>
      </c>
      <c r="BK184" s="75">
        <v>17.953000000000003</v>
      </c>
      <c r="BL184" s="75">
        <v>17.976000000000006</v>
      </c>
      <c r="BN184" s="74">
        <v>1360.49999999998</v>
      </c>
      <c r="BO184" s="75">
        <v>13.193</v>
      </c>
      <c r="BP184" s="75">
        <v>13.206999999999997</v>
      </c>
      <c r="BQ184" s="75">
        <v>13.219999999999999</v>
      </c>
      <c r="BR184" s="75">
        <v>13.233999999999998</v>
      </c>
      <c r="BS184" s="75">
        <v>13.247999999999998</v>
      </c>
      <c r="BT184" s="75">
        <v>13.261999999999999</v>
      </c>
      <c r="BU184" s="75">
        <v>13.275999999999998</v>
      </c>
      <c r="BV184" s="75">
        <v>13.289999999999997</v>
      </c>
      <c r="BW184" s="75">
        <v>13.302999999999999</v>
      </c>
      <c r="BX184" s="75">
        <v>13.316999999999998</v>
      </c>
      <c r="DJ184" s="81">
        <v>803.2</v>
      </c>
      <c r="DK184" s="87">
        <v>11.32</v>
      </c>
      <c r="DL184" s="87">
        <v>11.337999999999999</v>
      </c>
      <c r="DM184" s="87">
        <v>11.356999999999999</v>
      </c>
      <c r="DN184" s="87">
        <v>11.375</v>
      </c>
      <c r="DO184" s="87">
        <v>11.394</v>
      </c>
      <c r="DP184" s="87">
        <v>11.412000000000001</v>
      </c>
      <c r="DQ184" s="87">
        <v>11.430999999999999</v>
      </c>
      <c r="DR184" s="87">
        <v>11.45</v>
      </c>
      <c r="DS184" s="87">
        <v>11.468</v>
      </c>
      <c r="DT184" s="87">
        <v>11.487</v>
      </c>
      <c r="DV184" s="77">
        <v>1330.82</v>
      </c>
      <c r="DW184" s="77">
        <v>2.5950000000000002</v>
      </c>
      <c r="DY184" s="77">
        <v>1316.82</v>
      </c>
      <c r="DZ184" s="77">
        <v>2.2249999999999996</v>
      </c>
      <c r="EB184" s="77">
        <v>2171.8200000000002</v>
      </c>
      <c r="EC184" s="75">
        <v>0.68799999999999994</v>
      </c>
      <c r="EE184" s="75">
        <v>2147.8200000000002</v>
      </c>
      <c r="EF184" s="88">
        <v>0.13299999999999998</v>
      </c>
      <c r="EH184" s="77">
        <v>1345.82</v>
      </c>
      <c r="EI184" s="75">
        <v>0.6020000000000002</v>
      </c>
      <c r="EJ184" s="75"/>
      <c r="EK184" s="75">
        <v>2172.81</v>
      </c>
      <c r="EL184" s="75">
        <v>1.615749999999994</v>
      </c>
      <c r="EM184" s="75"/>
      <c r="EN184" s="75">
        <v>2150.81</v>
      </c>
      <c r="EO184" s="322">
        <v>1.0058599999999962</v>
      </c>
      <c r="EP184" s="75"/>
      <c r="EQ184" s="75">
        <v>1320.81</v>
      </c>
      <c r="ER184" s="75">
        <v>4283.4599999999882</v>
      </c>
      <c r="ES184" s="75"/>
      <c r="ET184" s="75">
        <v>1346.81</v>
      </c>
      <c r="EU184" s="100">
        <v>1.1644299999999981</v>
      </c>
      <c r="EV184" s="75">
        <f t="shared" si="5"/>
        <v>9.9999999999909051E-3</v>
      </c>
      <c r="EW184" s="75">
        <v>1336.81</v>
      </c>
      <c r="EX184" s="100">
        <v>9.6910699999999448</v>
      </c>
      <c r="EZ184" s="75">
        <v>331.82</v>
      </c>
      <c r="FA184" s="75">
        <v>72.629999999999981</v>
      </c>
      <c r="FB184" s="75">
        <v>128.29999999999998</v>
      </c>
      <c r="FD184" s="75">
        <v>101.82</v>
      </c>
      <c r="FE184" s="75">
        <v>26845</v>
      </c>
      <c r="FF184" s="75">
        <v>31712.5</v>
      </c>
      <c r="FH184" s="77">
        <v>11.31</v>
      </c>
      <c r="FI184" s="77">
        <v>7.3664494799999858</v>
      </c>
      <c r="FJ184" s="77">
        <v>3.638330769999993E-2</v>
      </c>
      <c r="FL184" s="92">
        <v>780.82</v>
      </c>
      <c r="FM184" s="75">
        <v>0</v>
      </c>
      <c r="FN184" s="75">
        <v>0</v>
      </c>
      <c r="FP184" s="75">
        <v>39.04</v>
      </c>
      <c r="FQ184" s="75">
        <v>184.87</v>
      </c>
      <c r="FR184" s="75">
        <v>3174</v>
      </c>
      <c r="FS184" s="75">
        <v>39.03</v>
      </c>
      <c r="FT184" s="75">
        <v>563.72</v>
      </c>
      <c r="FU184" s="75">
        <v>9453</v>
      </c>
      <c r="FW184" s="75">
        <v>791.82</v>
      </c>
      <c r="FX184" s="89">
        <v>0.32800000000000001</v>
      </c>
      <c r="FY184" s="89"/>
      <c r="FZ184" s="90">
        <v>786.82</v>
      </c>
      <c r="GA184" s="91">
        <v>3.5999999999999997E-2</v>
      </c>
      <c r="GB184" s="89"/>
      <c r="GC184" s="75">
        <v>8.81</v>
      </c>
      <c r="GD184" s="75">
        <v>0.2</v>
      </c>
      <c r="GE184" s="75">
        <v>18.399999999999999</v>
      </c>
      <c r="GF184" s="89"/>
      <c r="GG184" s="89"/>
    </row>
    <row r="185" spans="1:189" x14ac:dyDescent="0.25">
      <c r="A185" s="132"/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R185" s="74">
        <v>1345.5999999999899</v>
      </c>
      <c r="S185" s="75">
        <v>28.478999999999999</v>
      </c>
      <c r="T185" s="75">
        <v>28.507000000000005</v>
      </c>
      <c r="U185" s="75">
        <v>28.535000000000004</v>
      </c>
      <c r="V185" s="75">
        <v>28.562000000000001</v>
      </c>
      <c r="W185" s="75">
        <v>28.590000000000003</v>
      </c>
      <c r="X185" s="75">
        <v>28.618000000000002</v>
      </c>
      <c r="Y185" s="75">
        <v>28.645000000000003</v>
      </c>
      <c r="Z185" s="75">
        <v>28.673000000000005</v>
      </c>
      <c r="AA185" s="75">
        <v>28.701000000000004</v>
      </c>
      <c r="AB185" s="75">
        <v>28.728000000000005</v>
      </c>
      <c r="AD185" s="74">
        <v>1331.5999999999799</v>
      </c>
      <c r="AE185" s="75">
        <v>17.835000000000001</v>
      </c>
      <c r="AF185" s="75">
        <v>17.850999999999996</v>
      </c>
      <c r="AG185" s="75">
        <v>17.866999999999997</v>
      </c>
      <c r="AH185" s="75">
        <v>20.882999999999996</v>
      </c>
      <c r="AI185" s="75">
        <v>17.898999999999997</v>
      </c>
      <c r="AJ185" s="75">
        <v>20.913999999999994</v>
      </c>
      <c r="AK185" s="75">
        <v>17.929999999999996</v>
      </c>
      <c r="AL185" s="75">
        <v>17.945999999999994</v>
      </c>
      <c r="AM185" s="75">
        <v>17.961999999999996</v>
      </c>
      <c r="AN185" s="75">
        <v>17.977999999999994</v>
      </c>
      <c r="BB185" s="74">
        <v>2162.5999999999799</v>
      </c>
      <c r="BC185" s="75">
        <v>17.998999999999999</v>
      </c>
      <c r="BD185" s="75">
        <v>18.023000000000007</v>
      </c>
      <c r="BE185" s="75">
        <v>18.046000000000006</v>
      </c>
      <c r="BF185" s="75">
        <v>18.070000000000007</v>
      </c>
      <c r="BG185" s="75">
        <v>18.093000000000007</v>
      </c>
      <c r="BH185" s="75">
        <v>18.116000000000007</v>
      </c>
      <c r="BI185" s="75">
        <v>18.140000000000008</v>
      </c>
      <c r="BJ185" s="75">
        <v>18.163000000000007</v>
      </c>
      <c r="BK185" s="75">
        <v>18.187000000000005</v>
      </c>
      <c r="BL185" s="75">
        <v>18.210000000000008</v>
      </c>
      <c r="BN185" s="74">
        <v>1360.5999999999799</v>
      </c>
      <c r="BO185" s="75">
        <v>13.331</v>
      </c>
      <c r="BP185" s="75">
        <v>13.344999999999997</v>
      </c>
      <c r="BQ185" s="75">
        <v>13.358999999999998</v>
      </c>
      <c r="BR185" s="75">
        <v>13.372999999999998</v>
      </c>
      <c r="BS185" s="75">
        <v>13.386999999999997</v>
      </c>
      <c r="BT185" s="75">
        <v>13.399999999999999</v>
      </c>
      <c r="BU185" s="75">
        <v>13.413999999999998</v>
      </c>
      <c r="BV185" s="75">
        <v>13.427999999999997</v>
      </c>
      <c r="BW185" s="75">
        <v>13.441999999999998</v>
      </c>
      <c r="BX185" s="75">
        <v>13.455999999999998</v>
      </c>
      <c r="DJ185" s="81">
        <v>803.3</v>
      </c>
      <c r="DK185" s="87">
        <v>11.506</v>
      </c>
      <c r="DL185" s="87">
        <v>11.523999999999999</v>
      </c>
      <c r="DM185" s="87">
        <v>11.542999999999999</v>
      </c>
      <c r="DN185" s="87">
        <v>11.561999999999999</v>
      </c>
      <c r="DO185" s="87">
        <v>11.581</v>
      </c>
      <c r="DP185" s="87">
        <v>11.599</v>
      </c>
      <c r="DQ185" s="87">
        <v>11.618</v>
      </c>
      <c r="DR185" s="87">
        <v>11.637</v>
      </c>
      <c r="DS185" s="87">
        <v>11.656000000000001</v>
      </c>
      <c r="DT185" s="87">
        <v>11.675000000000001</v>
      </c>
      <c r="DV185" s="77">
        <v>1330.83</v>
      </c>
      <c r="DW185" s="77">
        <v>2.6030000000000002</v>
      </c>
      <c r="DY185" s="77">
        <v>1316.83</v>
      </c>
      <c r="DZ185" s="77">
        <v>2.23</v>
      </c>
      <c r="EB185" s="77">
        <v>2171.83</v>
      </c>
      <c r="EC185" s="75">
        <v>0.69399999999999995</v>
      </c>
      <c r="EE185" s="75">
        <v>2147.83</v>
      </c>
      <c r="EF185" s="88">
        <v>0.13399999999999998</v>
      </c>
      <c r="EH185" s="77">
        <v>1345.83</v>
      </c>
      <c r="EI185" s="75">
        <v>0.6050000000000002</v>
      </c>
      <c r="EJ185" s="75"/>
      <c r="EK185" s="75">
        <v>2172.8200000000002</v>
      </c>
      <c r="EL185" s="75">
        <v>1.6234999999999939</v>
      </c>
      <c r="EM185" s="75"/>
      <c r="EN185" s="75">
        <v>2150.8200000000002</v>
      </c>
      <c r="EO185" s="322">
        <v>1.0089199999999963</v>
      </c>
      <c r="EP185" s="75"/>
      <c r="EQ185" s="75">
        <v>1320.82</v>
      </c>
      <c r="ER185" s="75">
        <v>4307.1199999999881</v>
      </c>
      <c r="ES185" s="75"/>
      <c r="ET185" s="75">
        <v>1346.82</v>
      </c>
      <c r="EU185" s="100">
        <v>1.1664599999999981</v>
      </c>
      <c r="EV185" s="75">
        <f t="shared" si="5"/>
        <v>9.9999999999909051E-3</v>
      </c>
      <c r="EW185" s="75">
        <v>1336.82</v>
      </c>
      <c r="EX185" s="100">
        <v>9.7055399999999441</v>
      </c>
      <c r="EZ185" s="75">
        <v>331.83</v>
      </c>
      <c r="FA185" s="75">
        <v>72.649999999999991</v>
      </c>
      <c r="FB185" s="75">
        <v>129</v>
      </c>
      <c r="FD185" s="75">
        <v>101.83</v>
      </c>
      <c r="FE185" s="75">
        <v>26992.5</v>
      </c>
      <c r="FF185" s="75">
        <v>31818.75</v>
      </c>
      <c r="FH185" s="77">
        <v>11.32</v>
      </c>
      <c r="FI185" s="77">
        <v>7.5043465599999859</v>
      </c>
      <c r="FJ185" s="77">
        <v>3.7037214399999935E-2</v>
      </c>
      <c r="FL185" s="92">
        <v>780.83</v>
      </c>
      <c r="FM185" s="75">
        <v>0</v>
      </c>
      <c r="FN185" s="75">
        <v>0</v>
      </c>
      <c r="FP185" s="75">
        <v>39.049999999999997</v>
      </c>
      <c r="FQ185" s="75">
        <v>185.19</v>
      </c>
      <c r="FR185" s="75">
        <v>3178</v>
      </c>
      <c r="FS185" s="75">
        <v>39.04</v>
      </c>
      <c r="FT185" s="75">
        <v>564.62</v>
      </c>
      <c r="FU185" s="75">
        <v>9464</v>
      </c>
      <c r="FW185" s="75">
        <v>791.83</v>
      </c>
      <c r="FX185" s="89">
        <v>0.33</v>
      </c>
      <c r="FY185" s="89"/>
      <c r="FZ185" s="90">
        <v>786.83</v>
      </c>
      <c r="GA185" s="91">
        <v>3.5999999999999997E-2</v>
      </c>
      <c r="GB185" s="89"/>
      <c r="GC185" s="75">
        <v>8.82</v>
      </c>
      <c r="GD185" s="75">
        <v>0.2</v>
      </c>
      <c r="GE185" s="75">
        <v>18.55</v>
      </c>
      <c r="GF185" s="89"/>
      <c r="GG185" s="89"/>
    </row>
    <row r="186" spans="1:189" x14ac:dyDescent="0.25">
      <c r="A186" s="132"/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R186" s="74">
        <v>1345.69999999999</v>
      </c>
      <c r="S186" s="75">
        <v>28.756</v>
      </c>
      <c r="T186" s="75">
        <v>28.784000000000006</v>
      </c>
      <c r="U186" s="75">
        <v>28.811000000000003</v>
      </c>
      <c r="V186" s="75">
        <v>28.839000000000002</v>
      </c>
      <c r="W186" s="75">
        <v>28.867000000000004</v>
      </c>
      <c r="X186" s="75">
        <v>28.894000000000002</v>
      </c>
      <c r="Y186" s="75">
        <v>28.922000000000004</v>
      </c>
      <c r="Z186" s="75">
        <v>28.949000000000005</v>
      </c>
      <c r="AA186" s="75">
        <v>28.977000000000004</v>
      </c>
      <c r="AB186" s="75">
        <v>29.005000000000006</v>
      </c>
      <c r="AD186" s="74">
        <v>1331.69999999998</v>
      </c>
      <c r="AE186" s="75">
        <v>17.994</v>
      </c>
      <c r="AF186" s="75">
        <v>18.009999999999994</v>
      </c>
      <c r="AG186" s="75">
        <v>18.025999999999996</v>
      </c>
      <c r="AH186" s="75">
        <v>21.041999999999994</v>
      </c>
      <c r="AI186" s="75">
        <v>18.057999999999996</v>
      </c>
      <c r="AJ186" s="75">
        <v>21.073999999999995</v>
      </c>
      <c r="AK186" s="75">
        <v>18.089999999999996</v>
      </c>
      <c r="AL186" s="75">
        <v>18.105999999999995</v>
      </c>
      <c r="AM186" s="75">
        <v>18.121999999999996</v>
      </c>
      <c r="AN186" s="75">
        <v>18.136999999999993</v>
      </c>
      <c r="BB186" s="74">
        <v>2162.6999999999798</v>
      </c>
      <c r="BC186" s="75">
        <v>18.234000000000002</v>
      </c>
      <c r="BD186" s="75">
        <v>18.257000000000009</v>
      </c>
      <c r="BE186" s="75">
        <v>18.280000000000008</v>
      </c>
      <c r="BF186" s="75">
        <v>18.304000000000009</v>
      </c>
      <c r="BG186" s="75">
        <v>18.327000000000009</v>
      </c>
      <c r="BH186" s="75">
        <v>18.351000000000006</v>
      </c>
      <c r="BI186" s="75">
        <v>18.374000000000009</v>
      </c>
      <c r="BJ186" s="75">
        <v>18.398000000000007</v>
      </c>
      <c r="BK186" s="75">
        <v>18.421000000000006</v>
      </c>
      <c r="BL186" s="75">
        <v>18.44400000000001</v>
      </c>
      <c r="BN186" s="74">
        <v>1360.69999999998</v>
      </c>
      <c r="BO186" s="75">
        <v>13.47</v>
      </c>
      <c r="BP186" s="75">
        <v>13.482999999999997</v>
      </c>
      <c r="BQ186" s="75">
        <v>13.496999999999998</v>
      </c>
      <c r="BR186" s="75">
        <v>13.510999999999997</v>
      </c>
      <c r="BS186" s="75">
        <v>13.524999999999997</v>
      </c>
      <c r="BT186" s="75">
        <v>13.538999999999998</v>
      </c>
      <c r="BU186" s="75">
        <v>13.552999999999997</v>
      </c>
      <c r="BV186" s="75">
        <v>13.566999999999997</v>
      </c>
      <c r="BW186" s="75">
        <v>13.579999999999998</v>
      </c>
      <c r="BX186" s="75">
        <v>13.593999999999998</v>
      </c>
      <c r="DJ186" s="81">
        <v>803.4</v>
      </c>
      <c r="DK186" s="87">
        <v>11.694000000000001</v>
      </c>
      <c r="DL186" s="87">
        <v>11.712</v>
      </c>
      <c r="DM186" s="87">
        <v>11.731</v>
      </c>
      <c r="DN186" s="87">
        <v>11.75</v>
      </c>
      <c r="DO186" s="87">
        <v>11.769</v>
      </c>
      <c r="DP186" s="87">
        <v>11.788</v>
      </c>
      <c r="DQ186" s="87">
        <v>11.807</v>
      </c>
      <c r="DR186" s="87">
        <v>11.826000000000001</v>
      </c>
      <c r="DS186" s="87">
        <v>11.845000000000001</v>
      </c>
      <c r="DT186" s="87">
        <v>11.864000000000001</v>
      </c>
      <c r="DV186" s="77">
        <v>1330.84</v>
      </c>
      <c r="DW186" s="77">
        <v>2.6110000000000002</v>
      </c>
      <c r="DY186" s="77">
        <v>1316.84</v>
      </c>
      <c r="DZ186" s="77">
        <v>2.2349999999999999</v>
      </c>
      <c r="EB186" s="77">
        <v>2171.84</v>
      </c>
      <c r="EC186" s="75">
        <v>0.69899999999999984</v>
      </c>
      <c r="EE186" s="75">
        <v>2147.84</v>
      </c>
      <c r="EF186" s="88">
        <v>0.13499999999999998</v>
      </c>
      <c r="EH186" s="77">
        <v>1345.84</v>
      </c>
      <c r="EI186" s="75">
        <v>0.60900000000000021</v>
      </c>
      <c r="EJ186" s="75"/>
      <c r="EK186" s="75">
        <v>2172.83</v>
      </c>
      <c r="EL186" s="75">
        <v>1.6312499999999939</v>
      </c>
      <c r="EM186" s="75"/>
      <c r="EN186" s="75">
        <v>2150.83</v>
      </c>
      <c r="EO186" s="322">
        <v>1.0119799999999963</v>
      </c>
      <c r="EP186" s="75"/>
      <c r="EQ186" s="75">
        <v>1320.83</v>
      </c>
      <c r="ER186" s="75">
        <v>4330.7799999999879</v>
      </c>
      <c r="ES186" s="75"/>
      <c r="ET186" s="75">
        <v>1346.83</v>
      </c>
      <c r="EU186" s="100">
        <v>1.168489999999998</v>
      </c>
      <c r="EV186" s="75">
        <f t="shared" si="5"/>
        <v>9.9999999999909051E-3</v>
      </c>
      <c r="EW186" s="75">
        <v>1336.83</v>
      </c>
      <c r="EX186" s="100">
        <v>9.7200099999999434</v>
      </c>
      <c r="EZ186" s="75">
        <v>331.84</v>
      </c>
      <c r="FA186" s="75">
        <v>72.669999999999987</v>
      </c>
      <c r="FB186" s="75">
        <v>129.80000000000001</v>
      </c>
      <c r="FD186" s="75">
        <v>101.84</v>
      </c>
      <c r="FE186" s="75">
        <v>27140</v>
      </c>
      <c r="FF186" s="75">
        <v>31925</v>
      </c>
      <c r="FH186" s="77">
        <v>11.33</v>
      </c>
      <c r="FI186" s="77">
        <v>7.642243639999986</v>
      </c>
      <c r="FJ186" s="77">
        <v>3.7691121099999933E-2</v>
      </c>
      <c r="FL186" s="92">
        <v>780.84</v>
      </c>
      <c r="FM186" s="75">
        <v>0</v>
      </c>
      <c r="FN186" s="75">
        <v>0</v>
      </c>
      <c r="FP186" s="75">
        <v>39.06</v>
      </c>
      <c r="FQ186" s="75">
        <v>185.51</v>
      </c>
      <c r="FR186" s="75">
        <v>3182</v>
      </c>
      <c r="FS186" s="75">
        <v>39.049999999999997</v>
      </c>
      <c r="FT186" s="75">
        <v>565.53</v>
      </c>
      <c r="FU186" s="75">
        <v>9475</v>
      </c>
      <c r="FW186" s="75">
        <v>791.84</v>
      </c>
      <c r="FX186" s="89">
        <v>0.33300000000000002</v>
      </c>
      <c r="FY186" s="89"/>
      <c r="FZ186" s="90">
        <v>786.84</v>
      </c>
      <c r="GA186" s="91">
        <v>3.6999999999999998E-2</v>
      </c>
      <c r="GB186" s="89"/>
      <c r="GC186" s="75">
        <v>8.83</v>
      </c>
      <c r="GD186" s="75">
        <v>0.2</v>
      </c>
      <c r="GE186" s="75">
        <v>18.71</v>
      </c>
      <c r="GF186" s="89"/>
      <c r="GG186" s="89"/>
    </row>
    <row r="187" spans="1:189" x14ac:dyDescent="0.25">
      <c r="A187" s="132"/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R187" s="74">
        <v>1345.79999999999</v>
      </c>
      <c r="S187" s="75">
        <v>29.032</v>
      </c>
      <c r="T187" s="75">
        <v>29.060000000000006</v>
      </c>
      <c r="U187" s="75">
        <v>29.088000000000005</v>
      </c>
      <c r="V187" s="75">
        <v>29.115000000000002</v>
      </c>
      <c r="W187" s="75">
        <v>29.143000000000004</v>
      </c>
      <c r="X187" s="75">
        <v>29.171000000000003</v>
      </c>
      <c r="Y187" s="75">
        <v>29.198000000000004</v>
      </c>
      <c r="Z187" s="75">
        <v>29.226000000000006</v>
      </c>
      <c r="AA187" s="75">
        <v>29.254000000000005</v>
      </c>
      <c r="AB187" s="75">
        <v>29.281000000000006</v>
      </c>
      <c r="AD187" s="74">
        <v>1331.7999999999799</v>
      </c>
      <c r="AE187" s="75">
        <v>18.152999999999999</v>
      </c>
      <c r="AF187" s="75">
        <v>18.168999999999993</v>
      </c>
      <c r="AG187" s="75">
        <v>18.184999999999995</v>
      </c>
      <c r="AH187" s="75">
        <v>21.200999999999993</v>
      </c>
      <c r="AI187" s="75">
        <v>18.216999999999995</v>
      </c>
      <c r="AJ187" s="75">
        <v>21.232999999999993</v>
      </c>
      <c r="AK187" s="75">
        <v>18.248999999999995</v>
      </c>
      <c r="AL187" s="75">
        <v>18.264999999999993</v>
      </c>
      <c r="AM187" s="75">
        <v>18.280999999999995</v>
      </c>
      <c r="AN187" s="75">
        <v>18.296999999999993</v>
      </c>
      <c r="BB187" s="74">
        <v>2162.7999999999802</v>
      </c>
      <c r="BC187" s="75">
        <v>18.468</v>
      </c>
      <c r="BD187" s="75">
        <v>18.49100000000001</v>
      </c>
      <c r="BE187" s="75">
        <v>18.515000000000008</v>
      </c>
      <c r="BF187" s="75">
        <v>18.538000000000011</v>
      </c>
      <c r="BG187" s="75">
        <v>18.562000000000008</v>
      </c>
      <c r="BH187" s="75">
        <v>18.585000000000008</v>
      </c>
      <c r="BI187" s="75">
        <v>18.608000000000011</v>
      </c>
      <c r="BJ187" s="75">
        <v>18.632000000000009</v>
      </c>
      <c r="BK187" s="75">
        <v>18.655000000000008</v>
      </c>
      <c r="BL187" s="75">
        <v>18.679000000000009</v>
      </c>
      <c r="BN187" s="74">
        <v>1360.7999999999799</v>
      </c>
      <c r="BO187" s="75">
        <v>13.608000000000001</v>
      </c>
      <c r="BP187" s="75">
        <v>13.621999999999996</v>
      </c>
      <c r="BQ187" s="75">
        <v>13.635999999999997</v>
      </c>
      <c r="BR187" s="75">
        <v>13.649999999999997</v>
      </c>
      <c r="BS187" s="75">
        <v>13.662999999999997</v>
      </c>
      <c r="BT187" s="75">
        <v>13.676999999999998</v>
      </c>
      <c r="BU187" s="75">
        <v>13.690999999999997</v>
      </c>
      <c r="BV187" s="75">
        <v>13.704999999999997</v>
      </c>
      <c r="BW187" s="75">
        <v>13.718999999999998</v>
      </c>
      <c r="BX187" s="75">
        <v>13.732999999999997</v>
      </c>
      <c r="DJ187" s="81">
        <v>803.5</v>
      </c>
      <c r="DK187" s="87">
        <v>11.882999999999999</v>
      </c>
      <c r="DL187" s="87">
        <v>11.903</v>
      </c>
      <c r="DM187" s="87">
        <v>11.922000000000001</v>
      </c>
      <c r="DN187" s="87">
        <v>11.941000000000001</v>
      </c>
      <c r="DO187" s="87">
        <v>11.96</v>
      </c>
      <c r="DP187" s="87">
        <v>11.978999999999999</v>
      </c>
      <c r="DQ187" s="87">
        <v>11.997999999999999</v>
      </c>
      <c r="DR187" s="87">
        <v>12.018000000000001</v>
      </c>
      <c r="DS187" s="87">
        <v>12.037000000000001</v>
      </c>
      <c r="DT187" s="87">
        <v>12.055999999999999</v>
      </c>
      <c r="DV187" s="77">
        <v>1330.85</v>
      </c>
      <c r="DW187" s="77">
        <v>2.6190000000000002</v>
      </c>
      <c r="DY187" s="77">
        <v>1316.85</v>
      </c>
      <c r="DZ187" s="77">
        <v>2.2399999999999998</v>
      </c>
      <c r="EB187" s="77">
        <v>2171.85</v>
      </c>
      <c r="EC187" s="75">
        <v>0.70499999999999985</v>
      </c>
      <c r="EE187" s="75">
        <v>2147.85</v>
      </c>
      <c r="EF187" s="88">
        <v>0.13599999999999998</v>
      </c>
      <c r="EH187" s="77">
        <v>1345.85</v>
      </c>
      <c r="EI187" s="75">
        <v>0.61200000000000021</v>
      </c>
      <c r="EJ187" s="75"/>
      <c r="EK187" s="75">
        <v>2172.84</v>
      </c>
      <c r="EL187" s="75">
        <v>1.6389999999999938</v>
      </c>
      <c r="EM187" s="75"/>
      <c r="EN187" s="75">
        <v>2150.84</v>
      </c>
      <c r="EO187" s="322">
        <v>1.0150399999999964</v>
      </c>
      <c r="EP187" s="75"/>
      <c r="EQ187" s="75">
        <v>1320.84</v>
      </c>
      <c r="ER187" s="75">
        <v>4354.4399999999878</v>
      </c>
      <c r="ES187" s="75"/>
      <c r="ET187" s="75">
        <v>1346.84</v>
      </c>
      <c r="EU187" s="100">
        <v>1.170519999999998</v>
      </c>
      <c r="EV187" s="75">
        <f t="shared" si="5"/>
        <v>9.9999999999909051E-3</v>
      </c>
      <c r="EW187" s="75">
        <v>1336.84</v>
      </c>
      <c r="EX187" s="100">
        <v>9.7344799999999427</v>
      </c>
      <c r="EZ187" s="75">
        <v>331.85</v>
      </c>
      <c r="FA187" s="75">
        <v>72.689999999999984</v>
      </c>
      <c r="FB187" s="75">
        <v>130.5</v>
      </c>
      <c r="FD187" s="75">
        <v>101.85</v>
      </c>
      <c r="FE187" s="75">
        <v>27287.5</v>
      </c>
      <c r="FF187" s="75">
        <v>32031.25</v>
      </c>
      <c r="FH187" s="77">
        <v>11.34</v>
      </c>
      <c r="FI187" s="77">
        <v>7.7801407199999861</v>
      </c>
      <c r="FJ187" s="77">
        <v>3.8345027799999931E-2</v>
      </c>
      <c r="FL187" s="92">
        <v>780.85</v>
      </c>
      <c r="FM187" s="75">
        <v>0</v>
      </c>
      <c r="FN187" s="75">
        <v>0</v>
      </c>
      <c r="FP187" s="75">
        <v>39.07</v>
      </c>
      <c r="FQ187" s="75">
        <v>185.82</v>
      </c>
      <c r="FR187" s="75">
        <v>3185</v>
      </c>
      <c r="FS187" s="75">
        <v>39.06</v>
      </c>
      <c r="FT187" s="75">
        <v>566.44000000000005</v>
      </c>
      <c r="FU187" s="75">
        <v>9486</v>
      </c>
      <c r="FW187" s="75">
        <v>791.85</v>
      </c>
      <c r="FX187" s="89">
        <v>0.33500000000000002</v>
      </c>
      <c r="FY187" s="89"/>
      <c r="FZ187" s="90">
        <v>786.85</v>
      </c>
      <c r="GA187" s="91">
        <v>3.6999999999999998E-2</v>
      </c>
      <c r="GB187" s="89"/>
      <c r="GC187" s="75">
        <v>8.84</v>
      </c>
      <c r="GD187" s="75">
        <v>0.21</v>
      </c>
      <c r="GE187" s="75">
        <v>18.86</v>
      </c>
      <c r="GF187" s="89"/>
      <c r="GG187" s="89"/>
    </row>
    <row r="188" spans="1:189" x14ac:dyDescent="0.25">
      <c r="A188" s="132"/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R188" s="74">
        <v>1345.8999999999901</v>
      </c>
      <c r="S188" s="75">
        <v>29.309000000000001</v>
      </c>
      <c r="T188" s="75">
        <v>29.337000000000007</v>
      </c>
      <c r="U188" s="75">
        <v>29.364000000000004</v>
      </c>
      <c r="V188" s="75">
        <v>29.392000000000003</v>
      </c>
      <c r="W188" s="75">
        <v>29.420000000000005</v>
      </c>
      <c r="X188" s="75">
        <v>29.447000000000003</v>
      </c>
      <c r="Y188" s="75">
        <v>29.475000000000005</v>
      </c>
      <c r="Z188" s="75">
        <v>29.503000000000007</v>
      </c>
      <c r="AA188" s="75">
        <v>29.530000000000005</v>
      </c>
      <c r="AB188" s="75">
        <v>29.558000000000007</v>
      </c>
      <c r="AD188" s="74">
        <v>1331.8999999999801</v>
      </c>
      <c r="AE188" s="75">
        <v>18.312999999999999</v>
      </c>
      <c r="AF188" s="75">
        <v>18.328999999999994</v>
      </c>
      <c r="AG188" s="75">
        <v>18.344999999999995</v>
      </c>
      <c r="AH188" s="75">
        <v>21.359999999999992</v>
      </c>
      <c r="AI188" s="75">
        <v>18.375999999999994</v>
      </c>
      <c r="AJ188" s="75">
        <v>21.391999999999992</v>
      </c>
      <c r="AK188" s="75">
        <v>18.407999999999994</v>
      </c>
      <c r="AL188" s="75">
        <v>18.423999999999992</v>
      </c>
      <c r="AM188" s="75">
        <v>18.439999999999994</v>
      </c>
      <c r="AN188" s="75">
        <v>18.455999999999992</v>
      </c>
      <c r="BB188" s="74">
        <v>2162.8999999999801</v>
      </c>
      <c r="BC188" s="75">
        <v>18.702000000000002</v>
      </c>
      <c r="BD188" s="75">
        <v>18.72600000000001</v>
      </c>
      <c r="BE188" s="75">
        <v>18.749000000000009</v>
      </c>
      <c r="BF188" s="75">
        <v>18.772000000000013</v>
      </c>
      <c r="BG188" s="75">
        <v>18.79600000000001</v>
      </c>
      <c r="BH188" s="75">
        <v>18.81900000000001</v>
      </c>
      <c r="BI188" s="75">
        <v>18.843000000000011</v>
      </c>
      <c r="BJ188" s="75">
        <v>18.86600000000001</v>
      </c>
      <c r="BK188" s="75">
        <v>18.890000000000008</v>
      </c>
      <c r="BL188" s="75">
        <v>18.913000000000011</v>
      </c>
      <c r="BN188" s="74">
        <v>1360.8999999999801</v>
      </c>
      <c r="BO188" s="75">
        <v>13.747</v>
      </c>
      <c r="BP188" s="75">
        <v>13.759999999999996</v>
      </c>
      <c r="BQ188" s="75">
        <v>13.773999999999997</v>
      </c>
      <c r="BR188" s="75">
        <v>13.787999999999997</v>
      </c>
      <c r="BS188" s="75">
        <v>13.801999999999996</v>
      </c>
      <c r="BT188" s="75">
        <v>13.815999999999997</v>
      </c>
      <c r="BU188" s="75">
        <v>13.829999999999997</v>
      </c>
      <c r="BV188" s="75">
        <v>13.842999999999996</v>
      </c>
      <c r="BW188" s="75">
        <v>13.856999999999998</v>
      </c>
      <c r="BX188" s="75">
        <v>13.870999999999997</v>
      </c>
      <c r="DJ188" s="81">
        <v>803.6</v>
      </c>
      <c r="DK188" s="87">
        <v>12.074999999999999</v>
      </c>
      <c r="DL188" s="87">
        <v>12.095000000000001</v>
      </c>
      <c r="DM188" s="87">
        <v>12.114000000000001</v>
      </c>
      <c r="DN188" s="87">
        <v>12.132999999999999</v>
      </c>
      <c r="DO188" s="87">
        <v>12.153</v>
      </c>
      <c r="DP188" s="87">
        <v>12.172000000000001</v>
      </c>
      <c r="DQ188" s="87">
        <v>12.192</v>
      </c>
      <c r="DR188" s="87">
        <v>12.211</v>
      </c>
      <c r="DS188" s="87">
        <v>12.23</v>
      </c>
      <c r="DT188" s="87">
        <v>12.25</v>
      </c>
      <c r="DV188" s="77">
        <v>1330.86</v>
      </c>
      <c r="DW188" s="77">
        <v>2.6269999999999998</v>
      </c>
      <c r="DY188" s="77">
        <v>1316.86</v>
      </c>
      <c r="DZ188" s="77">
        <v>2.2449999999999997</v>
      </c>
      <c r="EB188" s="77">
        <v>2171.86</v>
      </c>
      <c r="EC188" s="75">
        <v>0.71099999999999985</v>
      </c>
      <c r="EE188" s="75">
        <v>2147.86</v>
      </c>
      <c r="EF188" s="88">
        <v>0.13699999999999998</v>
      </c>
      <c r="EH188" s="77">
        <v>1345.86</v>
      </c>
      <c r="EI188" s="75">
        <v>0.61500000000000021</v>
      </c>
      <c r="EJ188" s="75"/>
      <c r="EK188" s="75">
        <v>2172.85</v>
      </c>
      <c r="EL188" s="75">
        <v>1.6467499999999937</v>
      </c>
      <c r="EM188" s="75"/>
      <c r="EN188" s="75">
        <v>2150.85</v>
      </c>
      <c r="EO188" s="322">
        <v>1.0180999999999965</v>
      </c>
      <c r="EP188" s="75"/>
      <c r="EQ188" s="75">
        <v>1320.85</v>
      </c>
      <c r="ER188" s="75">
        <v>4378.0999999999876</v>
      </c>
      <c r="ES188" s="75"/>
      <c r="ET188" s="75">
        <v>1346.85</v>
      </c>
      <c r="EU188" s="100">
        <v>1.172549999999998</v>
      </c>
      <c r="EV188" s="75">
        <f t="shared" si="5"/>
        <v>9.9999999999909051E-3</v>
      </c>
      <c r="EW188" s="75">
        <v>1336.85</v>
      </c>
      <c r="EX188" s="100">
        <v>9.7489499999999421</v>
      </c>
      <c r="EZ188" s="75">
        <v>331.86</v>
      </c>
      <c r="FA188" s="75">
        <v>72.709999999999994</v>
      </c>
      <c r="FB188" s="75">
        <v>131.20000000000002</v>
      </c>
      <c r="FD188" s="75">
        <v>101.86</v>
      </c>
      <c r="FE188" s="75">
        <v>27435</v>
      </c>
      <c r="FF188" s="75">
        <v>32137.5</v>
      </c>
      <c r="FH188" s="77">
        <v>11.35</v>
      </c>
      <c r="FI188" s="77">
        <v>7.9180377999999862</v>
      </c>
      <c r="FJ188" s="77">
        <v>3.8998934499999929E-2</v>
      </c>
      <c r="FL188" s="92">
        <v>780.86</v>
      </c>
      <c r="FM188" s="75">
        <v>0</v>
      </c>
      <c r="FN188" s="75">
        <v>0</v>
      </c>
      <c r="FP188" s="75">
        <v>39.08</v>
      </c>
      <c r="FQ188" s="75">
        <v>186.14</v>
      </c>
      <c r="FR188" s="75">
        <v>3189</v>
      </c>
      <c r="FS188" s="75">
        <v>39.07</v>
      </c>
      <c r="FT188" s="75">
        <v>567.35</v>
      </c>
      <c r="FU188" s="75">
        <v>9498</v>
      </c>
      <c r="FW188" s="75">
        <v>791.86</v>
      </c>
      <c r="FX188" s="89">
        <v>0.33800000000000002</v>
      </c>
      <c r="FY188" s="89"/>
      <c r="FZ188" s="90">
        <v>786.86</v>
      </c>
      <c r="GA188" s="91">
        <v>3.6999999999999998E-2</v>
      </c>
      <c r="GB188" s="89"/>
      <c r="GC188" s="75">
        <v>8.85</v>
      </c>
      <c r="GD188" s="75">
        <v>0.21</v>
      </c>
      <c r="GE188" s="75">
        <v>19.02</v>
      </c>
      <c r="GF188" s="89"/>
      <c r="GG188" s="89"/>
    </row>
    <row r="189" spans="1:189" x14ac:dyDescent="0.25">
      <c r="A189" s="132"/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DJ189" s="81">
        <v>803.7</v>
      </c>
      <c r="DK189" s="87">
        <v>12.269</v>
      </c>
      <c r="DL189" s="87">
        <v>12.289</v>
      </c>
      <c r="DM189" s="87">
        <v>12.308</v>
      </c>
      <c r="DN189" s="87">
        <v>12.327999999999999</v>
      </c>
      <c r="DO189" s="87">
        <v>12.347</v>
      </c>
      <c r="DP189" s="87">
        <v>12.367000000000001</v>
      </c>
      <c r="DQ189" s="87">
        <v>12.387</v>
      </c>
      <c r="DR189" s="87">
        <v>12.406000000000001</v>
      </c>
      <c r="DS189" s="87">
        <v>12.426</v>
      </c>
      <c r="DT189" s="87">
        <v>12.446</v>
      </c>
      <c r="DV189" s="77">
        <v>1330.87</v>
      </c>
      <c r="DW189" s="77">
        <v>2.6349999999999998</v>
      </c>
      <c r="DY189" s="77">
        <v>1316.87</v>
      </c>
      <c r="DZ189" s="77">
        <v>2.2499999999999996</v>
      </c>
      <c r="EB189" s="77">
        <v>2171.87</v>
      </c>
      <c r="EC189" s="75">
        <v>0.71699999999999986</v>
      </c>
      <c r="EE189" s="75">
        <v>2147.87</v>
      </c>
      <c r="EF189" s="88">
        <v>0.13799999999999998</v>
      </c>
      <c r="EH189" s="77">
        <v>1345.87</v>
      </c>
      <c r="EI189" s="75">
        <v>0.61800000000000022</v>
      </c>
      <c r="EJ189" s="75"/>
      <c r="EK189" s="75">
        <v>2172.86</v>
      </c>
      <c r="EL189" s="75">
        <v>1.6544999999999936</v>
      </c>
      <c r="EM189" s="75"/>
      <c r="EN189" s="75">
        <v>2150.86</v>
      </c>
      <c r="EO189" s="322">
        <v>1.0211599999999965</v>
      </c>
      <c r="EP189" s="75"/>
      <c r="EQ189" s="75">
        <v>1320.86</v>
      </c>
      <c r="ER189" s="75">
        <v>4401.7599999999875</v>
      </c>
      <c r="ES189" s="75"/>
      <c r="ET189" s="75">
        <v>1346.86</v>
      </c>
      <c r="EU189" s="100">
        <v>1.174579999999998</v>
      </c>
      <c r="EV189" s="75">
        <f t="shared" si="5"/>
        <v>9.9999999999909051E-3</v>
      </c>
      <c r="EW189" s="75">
        <v>1336.86</v>
      </c>
      <c r="EX189" s="100">
        <v>9.7634199999999414</v>
      </c>
      <c r="EZ189" s="75">
        <v>331.87</v>
      </c>
      <c r="FA189" s="75">
        <v>72.72999999999999</v>
      </c>
      <c r="FB189" s="75">
        <v>132</v>
      </c>
      <c r="FD189" s="75">
        <v>101.87</v>
      </c>
      <c r="FE189" s="75">
        <v>27582.5</v>
      </c>
      <c r="FF189" s="75">
        <v>32243.75</v>
      </c>
      <c r="FH189" s="77">
        <v>11.36</v>
      </c>
      <c r="FI189" s="77">
        <v>8.0559348799999864</v>
      </c>
      <c r="FJ189" s="77">
        <v>3.9652841199999934E-2</v>
      </c>
      <c r="FL189" s="92">
        <v>780.87</v>
      </c>
      <c r="FM189" s="75">
        <v>0</v>
      </c>
      <c r="FN189" s="75">
        <v>0</v>
      </c>
      <c r="FP189" s="75">
        <v>39.090000000000003</v>
      </c>
      <c r="FQ189" s="75">
        <v>186.46</v>
      </c>
      <c r="FR189" s="75">
        <v>3193</v>
      </c>
      <c r="FS189" s="75">
        <v>39.08</v>
      </c>
      <c r="FT189" s="75">
        <v>568.26</v>
      </c>
      <c r="FU189" s="75">
        <v>9509</v>
      </c>
      <c r="FW189" s="75">
        <v>791.87</v>
      </c>
      <c r="FX189" s="89">
        <v>0.34</v>
      </c>
      <c r="FY189" s="89"/>
      <c r="FZ189" s="90">
        <v>786.87</v>
      </c>
      <c r="GA189" s="91">
        <v>3.7999999999999999E-2</v>
      </c>
      <c r="GB189" s="89"/>
      <c r="GC189" s="75">
        <v>8.86</v>
      </c>
      <c r="GD189" s="75">
        <v>0.21</v>
      </c>
      <c r="GE189" s="75">
        <v>19.170000000000002</v>
      </c>
      <c r="GF189" s="89"/>
      <c r="GG189" s="89"/>
    </row>
    <row r="190" spans="1:189" x14ac:dyDescent="0.25">
      <c r="A190" s="132"/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R190" s="74">
        <v>1345.99999999999</v>
      </c>
      <c r="S190" s="75">
        <v>29.585999999999999</v>
      </c>
      <c r="T190" s="75">
        <v>29.614000000000001</v>
      </c>
      <c r="U190" s="75">
        <v>29.641999999999999</v>
      </c>
      <c r="V190" s="75">
        <v>29.67</v>
      </c>
      <c r="W190" s="75">
        <v>29.699000000000002</v>
      </c>
      <c r="X190" s="75">
        <v>29.727</v>
      </c>
      <c r="Y190" s="75">
        <v>27.754999999999999</v>
      </c>
      <c r="Z190" s="75">
        <v>29.783999999999999</v>
      </c>
      <c r="AA190" s="75">
        <v>29.811</v>
      </c>
      <c r="AB190" s="75">
        <v>29.84</v>
      </c>
      <c r="AD190" s="74">
        <v>1331.99999999998</v>
      </c>
      <c r="AE190" s="75">
        <v>18.472000000000001</v>
      </c>
      <c r="AF190" s="75">
        <v>18.488</v>
      </c>
      <c r="AG190" s="75">
        <v>18.504999999999999</v>
      </c>
      <c r="AH190" s="75">
        <v>18.521000000000001</v>
      </c>
      <c r="AI190" s="75">
        <v>18.538</v>
      </c>
      <c r="AJ190" s="75">
        <v>18.553999999999998</v>
      </c>
      <c r="AK190" s="75">
        <v>18.57</v>
      </c>
      <c r="AL190" s="75">
        <v>18.587</v>
      </c>
      <c r="AM190" s="75">
        <v>18.603000000000002</v>
      </c>
      <c r="AN190" s="75">
        <v>18.62</v>
      </c>
      <c r="BB190" s="74">
        <v>2162.99999999998</v>
      </c>
      <c r="BC190" s="75">
        <v>18.936</v>
      </c>
      <c r="BD190" s="75">
        <v>18.960999999999999</v>
      </c>
      <c r="BE190" s="75">
        <v>18.986000000000001</v>
      </c>
      <c r="BF190" s="75">
        <v>19.010999999999999</v>
      </c>
      <c r="BG190" s="75">
        <v>19.036000000000001</v>
      </c>
      <c r="BH190" s="75">
        <v>19.059999999999999</v>
      </c>
      <c r="BI190" s="75">
        <v>19.085000000000001</v>
      </c>
      <c r="BJ190" s="75">
        <v>19.11</v>
      </c>
      <c r="BK190" s="75">
        <v>19.135000000000002</v>
      </c>
      <c r="BL190" s="75">
        <v>19.158999999999999</v>
      </c>
      <c r="BN190" s="74">
        <v>1360.99999999998</v>
      </c>
      <c r="BO190" s="75">
        <v>13.885</v>
      </c>
      <c r="DJ190" s="81">
        <v>803.8</v>
      </c>
      <c r="DK190" s="87">
        <v>12.465</v>
      </c>
      <c r="DL190" s="87">
        <v>12.484999999999999</v>
      </c>
      <c r="DM190" s="87">
        <v>12.505000000000001</v>
      </c>
      <c r="DN190" s="87">
        <v>12.523999999999999</v>
      </c>
      <c r="DO190" s="87">
        <v>12.544</v>
      </c>
      <c r="DP190" s="87">
        <v>12.564</v>
      </c>
      <c r="DQ190" s="87">
        <v>12.584</v>
      </c>
      <c r="DR190" s="87">
        <v>12.603999999999999</v>
      </c>
      <c r="DS190" s="87">
        <v>12.624000000000001</v>
      </c>
      <c r="DT190" s="87">
        <v>12.643000000000001</v>
      </c>
      <c r="DV190" s="77">
        <v>1330.88</v>
      </c>
      <c r="DW190" s="77">
        <v>2.6429999999999998</v>
      </c>
      <c r="DY190" s="77">
        <v>1316.88</v>
      </c>
      <c r="DZ190" s="77">
        <v>2.2539999999999996</v>
      </c>
      <c r="EB190" s="77">
        <v>2171.88</v>
      </c>
      <c r="EC190" s="75">
        <v>0.72299999999999986</v>
      </c>
      <c r="EE190" s="75">
        <v>2147.88</v>
      </c>
      <c r="EF190" s="88">
        <v>0.13899999999999998</v>
      </c>
      <c r="EH190" s="77">
        <v>1345.88</v>
      </c>
      <c r="EI190" s="75">
        <v>0.62100000000000022</v>
      </c>
      <c r="EJ190" s="75"/>
      <c r="EK190" s="75">
        <v>2172.87</v>
      </c>
      <c r="EL190" s="75">
        <v>1.6622499999999936</v>
      </c>
      <c r="EM190" s="75"/>
      <c r="EN190" s="75">
        <v>2150.87</v>
      </c>
      <c r="EO190" s="322">
        <v>1.0242199999999966</v>
      </c>
      <c r="EP190" s="75"/>
      <c r="EQ190" s="75">
        <v>1320.87</v>
      </c>
      <c r="ER190" s="75">
        <v>4425.4199999999873</v>
      </c>
      <c r="ES190" s="75"/>
      <c r="ET190" s="75">
        <v>1346.87</v>
      </c>
      <c r="EU190" s="100">
        <v>1.1766099999999979</v>
      </c>
      <c r="EV190" s="75">
        <f t="shared" si="5"/>
        <v>9.9999999999909051E-3</v>
      </c>
      <c r="EW190" s="75">
        <v>1336.87</v>
      </c>
      <c r="EX190" s="100">
        <v>9.7778899999999407</v>
      </c>
      <c r="EZ190" s="75">
        <v>331.88</v>
      </c>
      <c r="FA190" s="75">
        <v>72.749999999999986</v>
      </c>
      <c r="FB190" s="75">
        <v>132.70000000000002</v>
      </c>
      <c r="FD190" s="75">
        <v>101.88</v>
      </c>
      <c r="FE190" s="75">
        <v>27730</v>
      </c>
      <c r="FF190" s="75">
        <v>32350</v>
      </c>
      <c r="FH190" s="77">
        <v>11.37</v>
      </c>
      <c r="FI190" s="77">
        <v>8.1938319599999865</v>
      </c>
      <c r="FJ190" s="77">
        <v>4.0306747899999933E-2</v>
      </c>
      <c r="FL190" s="92">
        <v>780.88</v>
      </c>
      <c r="FM190" s="75">
        <v>0</v>
      </c>
      <c r="FN190" s="75">
        <v>0</v>
      </c>
      <c r="FP190" s="75">
        <v>39.1</v>
      </c>
      <c r="FQ190" s="75">
        <v>186.77</v>
      </c>
      <c r="FR190" s="75">
        <v>3197</v>
      </c>
      <c r="FS190" s="75">
        <v>39.090000000000003</v>
      </c>
      <c r="FT190" s="75">
        <v>569.16</v>
      </c>
      <c r="FU190" s="75">
        <v>9520</v>
      </c>
      <c r="FW190" s="75">
        <v>791.88</v>
      </c>
      <c r="FX190" s="89">
        <v>0.34300000000000003</v>
      </c>
      <c r="FY190" s="89"/>
      <c r="FZ190" s="90">
        <v>786.88</v>
      </c>
      <c r="GA190" s="91">
        <v>3.7999999999999999E-2</v>
      </c>
      <c r="GB190" s="89"/>
      <c r="GC190" s="75">
        <v>8.8699999999999992</v>
      </c>
      <c r="GD190" s="75">
        <v>0.21</v>
      </c>
      <c r="GE190" s="75">
        <v>19.329999999999998</v>
      </c>
      <c r="GF190" s="89"/>
      <c r="GG190" s="89"/>
    </row>
    <row r="191" spans="1:189" x14ac:dyDescent="0.25">
      <c r="A191" s="132"/>
      <c r="B191" s="132"/>
      <c r="C191" s="132"/>
      <c r="D191" s="132"/>
      <c r="E191" s="132"/>
      <c r="F191" s="132"/>
      <c r="G191" s="132"/>
      <c r="H191" s="132"/>
      <c r="I191" s="132"/>
      <c r="J191" s="132"/>
      <c r="K191" s="132"/>
      <c r="R191" s="74">
        <v>1346.0999999999899</v>
      </c>
      <c r="S191" s="75">
        <v>29.867999999999999</v>
      </c>
      <c r="T191" s="75">
        <v>29.897000000000002</v>
      </c>
      <c r="U191" s="75">
        <v>29.925000000000001</v>
      </c>
      <c r="V191" s="75">
        <v>29.953000000000003</v>
      </c>
      <c r="W191" s="75">
        <v>29.981000000000002</v>
      </c>
      <c r="X191" s="75">
        <v>30.01</v>
      </c>
      <c r="Y191" s="75">
        <v>28.038</v>
      </c>
      <c r="Z191" s="75">
        <v>30.065999999999999</v>
      </c>
      <c r="AA191" s="75">
        <v>30.094000000000001</v>
      </c>
      <c r="AB191" s="75">
        <v>30.123000000000001</v>
      </c>
      <c r="AD191" s="74">
        <v>1332.0999999999799</v>
      </c>
      <c r="AE191" s="75">
        <v>18.635999999999999</v>
      </c>
      <c r="AF191" s="75">
        <v>18.652000000000001</v>
      </c>
      <c r="AG191" s="75">
        <v>18.669</v>
      </c>
      <c r="AH191" s="75">
        <v>18.685000000000002</v>
      </c>
      <c r="AI191" s="75">
        <v>18.702000000000002</v>
      </c>
      <c r="AJ191" s="75">
        <v>18.718</v>
      </c>
      <c r="AK191" s="75">
        <v>18.734000000000002</v>
      </c>
      <c r="AL191" s="75">
        <v>18.751000000000001</v>
      </c>
      <c r="AM191" s="75">
        <v>18.767000000000003</v>
      </c>
      <c r="AN191" s="75">
        <v>18.784000000000002</v>
      </c>
      <c r="BB191" s="74">
        <v>2163.0999999999799</v>
      </c>
      <c r="BC191" s="75">
        <v>19.184000000000001</v>
      </c>
      <c r="BD191" s="75">
        <v>19.209</v>
      </c>
      <c r="BE191" s="75">
        <v>19.234000000000002</v>
      </c>
      <c r="BF191" s="75">
        <v>19.259</v>
      </c>
      <c r="BG191" s="75">
        <v>19.283000000000001</v>
      </c>
      <c r="BH191" s="75">
        <v>19.308</v>
      </c>
      <c r="BI191" s="75">
        <v>19.333000000000002</v>
      </c>
      <c r="BJ191" s="75">
        <v>19.358000000000001</v>
      </c>
      <c r="BK191" s="75">
        <v>19.383000000000003</v>
      </c>
      <c r="BL191" s="75">
        <v>19.407</v>
      </c>
      <c r="DJ191" s="81">
        <v>803.9</v>
      </c>
      <c r="DK191" s="87">
        <v>12.663</v>
      </c>
      <c r="DL191" s="87">
        <v>12.683</v>
      </c>
      <c r="DM191" s="87">
        <v>12.702999999999999</v>
      </c>
      <c r="DN191" s="87">
        <v>12.723000000000001</v>
      </c>
      <c r="DO191" s="87">
        <v>12.743</v>
      </c>
      <c r="DP191" s="87">
        <v>12.763</v>
      </c>
      <c r="DQ191" s="87">
        <v>12.782999999999999</v>
      </c>
      <c r="DR191" s="87">
        <v>12.803000000000001</v>
      </c>
      <c r="DS191" s="87">
        <v>12.823</v>
      </c>
      <c r="DT191" s="87">
        <v>12.843</v>
      </c>
      <c r="DV191" s="77">
        <v>1330.89</v>
      </c>
      <c r="DW191" s="77">
        <v>2.6509999999999998</v>
      </c>
      <c r="DY191" s="77">
        <v>1316.89</v>
      </c>
      <c r="DZ191" s="77">
        <v>2.2589999999999995</v>
      </c>
      <c r="EB191" s="77">
        <v>2171.89</v>
      </c>
      <c r="EC191" s="75">
        <v>0.72899999999999987</v>
      </c>
      <c r="EE191" s="75">
        <v>2147.89</v>
      </c>
      <c r="EF191" s="88">
        <v>0.13999999999999999</v>
      </c>
      <c r="EH191" s="77">
        <v>1345.89</v>
      </c>
      <c r="EI191" s="75">
        <v>0.62500000000000022</v>
      </c>
      <c r="EJ191" s="75"/>
      <c r="EK191" s="75">
        <v>2172.88</v>
      </c>
      <c r="EL191" s="75">
        <v>1.6699999999999935</v>
      </c>
      <c r="EM191" s="75"/>
      <c r="EN191" s="75">
        <v>2150.88</v>
      </c>
      <c r="EO191" s="322">
        <v>1.0272799999999966</v>
      </c>
      <c r="EP191" s="75"/>
      <c r="EQ191" s="75">
        <v>1320.88</v>
      </c>
      <c r="ER191" s="75">
        <v>4449.0799999999872</v>
      </c>
      <c r="ES191" s="75"/>
      <c r="ET191" s="75">
        <v>1346.88</v>
      </c>
      <c r="EU191" s="100">
        <v>1.1786399999999979</v>
      </c>
      <c r="EV191" s="75">
        <f t="shared" si="5"/>
        <v>1.0000000000218279E-2</v>
      </c>
      <c r="EW191" s="75">
        <v>1336.88</v>
      </c>
      <c r="EX191" s="100">
        <v>9.79235999999994</v>
      </c>
      <c r="EZ191" s="75">
        <v>331.89</v>
      </c>
      <c r="FA191" s="75">
        <v>72.77</v>
      </c>
      <c r="FB191" s="75">
        <v>133.4</v>
      </c>
      <c r="FD191" s="75">
        <v>101.89</v>
      </c>
      <c r="FE191" s="75">
        <v>27877.5</v>
      </c>
      <c r="FF191" s="75">
        <v>32456.25</v>
      </c>
      <c r="FH191" s="77">
        <v>11.38</v>
      </c>
      <c r="FI191" s="77">
        <v>8.3317290399999848</v>
      </c>
      <c r="FJ191" s="77">
        <v>4.0960654599999931E-2</v>
      </c>
      <c r="FL191" s="92">
        <v>780.89</v>
      </c>
      <c r="FM191" s="75">
        <v>0</v>
      </c>
      <c r="FN191" s="75">
        <v>0</v>
      </c>
      <c r="FP191" s="75">
        <v>39.11</v>
      </c>
      <c r="FQ191" s="75">
        <v>187.09</v>
      </c>
      <c r="FR191" s="75">
        <v>3201</v>
      </c>
      <c r="FS191" s="75">
        <v>39.1</v>
      </c>
      <c r="FT191" s="75">
        <v>570.07000000000005</v>
      </c>
      <c r="FU191" s="75">
        <v>9531</v>
      </c>
      <c r="FW191" s="75">
        <v>791.89</v>
      </c>
      <c r="FX191" s="89">
        <v>0.34499999999999997</v>
      </c>
      <c r="FY191" s="89"/>
      <c r="FZ191" s="90">
        <v>786.89</v>
      </c>
      <c r="GA191" s="91">
        <v>3.7999999999999999E-2</v>
      </c>
      <c r="GB191" s="89"/>
      <c r="GC191" s="75">
        <v>8.8800000000000008</v>
      </c>
      <c r="GD191" s="75">
        <v>0.21</v>
      </c>
      <c r="GE191" s="75">
        <v>19.48</v>
      </c>
      <c r="GF191" s="89"/>
      <c r="GG191" s="89"/>
    </row>
    <row r="192" spans="1:189" x14ac:dyDescent="0.25">
      <c r="A192" s="132"/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R192" s="74">
        <v>1346.19999999999</v>
      </c>
      <c r="S192" s="75">
        <v>30.151</v>
      </c>
      <c r="T192" s="75">
        <v>30.179000000000002</v>
      </c>
      <c r="U192" s="75">
        <v>30.207000000000001</v>
      </c>
      <c r="V192" s="75">
        <v>30.236000000000004</v>
      </c>
      <c r="W192" s="75">
        <v>30.264000000000003</v>
      </c>
      <c r="X192" s="75">
        <v>30.292000000000002</v>
      </c>
      <c r="Y192" s="75">
        <v>28.32</v>
      </c>
      <c r="Z192" s="75">
        <v>30.349</v>
      </c>
      <c r="AA192" s="75">
        <v>30.377000000000002</v>
      </c>
      <c r="AB192" s="75">
        <v>30.405000000000001</v>
      </c>
      <c r="AD192" s="74">
        <v>1332.19999999998</v>
      </c>
      <c r="AE192" s="75">
        <v>18.8</v>
      </c>
      <c r="AF192" s="75">
        <v>18.816000000000003</v>
      </c>
      <c r="AG192" s="75">
        <v>18.833000000000002</v>
      </c>
      <c r="AH192" s="75">
        <v>18.849000000000004</v>
      </c>
      <c r="AI192" s="75">
        <v>18.866000000000003</v>
      </c>
      <c r="AJ192" s="75">
        <v>18.882000000000001</v>
      </c>
      <c r="AK192" s="75">
        <v>18.898000000000003</v>
      </c>
      <c r="AL192" s="75">
        <v>18.915000000000003</v>
      </c>
      <c r="AM192" s="75">
        <v>18.931000000000004</v>
      </c>
      <c r="AN192" s="75">
        <v>18.948000000000004</v>
      </c>
      <c r="BB192" s="74">
        <v>2163.1999999999798</v>
      </c>
      <c r="BC192" s="75">
        <v>19.431999999999999</v>
      </c>
      <c r="BD192" s="75">
        <v>19.457000000000001</v>
      </c>
      <c r="BE192" s="75">
        <v>19.482000000000003</v>
      </c>
      <c r="BF192" s="75">
        <v>19.507000000000001</v>
      </c>
      <c r="BG192" s="75">
        <v>19.531000000000002</v>
      </c>
      <c r="BH192" s="75">
        <v>19.556000000000001</v>
      </c>
      <c r="BI192" s="75">
        <v>19.581000000000003</v>
      </c>
      <c r="BJ192" s="75">
        <v>19.606000000000002</v>
      </c>
      <c r="BK192" s="75">
        <v>19.631000000000004</v>
      </c>
      <c r="BL192" s="75">
        <v>19.655000000000001</v>
      </c>
      <c r="DJ192" s="81">
        <v>804</v>
      </c>
      <c r="DK192" s="87">
        <v>12.863</v>
      </c>
      <c r="DL192" s="87">
        <v>12.882999999999999</v>
      </c>
      <c r="DM192" s="87">
        <v>12.904</v>
      </c>
      <c r="DN192" s="87">
        <v>12.923999999999999</v>
      </c>
      <c r="DO192" s="87">
        <v>12.944000000000001</v>
      </c>
      <c r="DP192" s="87">
        <v>12.964</v>
      </c>
      <c r="DQ192" s="87">
        <v>12.984</v>
      </c>
      <c r="DR192" s="87">
        <v>13.005000000000001</v>
      </c>
      <c r="DS192" s="87">
        <v>13.025</v>
      </c>
      <c r="DT192" s="87">
        <v>13.045</v>
      </c>
      <c r="DV192" s="77">
        <v>1330.9</v>
      </c>
      <c r="DW192" s="77">
        <v>2.66</v>
      </c>
      <c r="DY192" s="77">
        <v>1316.9</v>
      </c>
      <c r="DZ192" s="77">
        <v>2.2639999999999998</v>
      </c>
      <c r="EB192" s="77">
        <v>2171.9</v>
      </c>
      <c r="EC192" s="75">
        <v>0.73499999999999999</v>
      </c>
      <c r="EE192" s="75">
        <v>2147.9</v>
      </c>
      <c r="EF192" s="88">
        <v>0.14099999999999999</v>
      </c>
      <c r="EH192" s="77">
        <v>1345.9</v>
      </c>
      <c r="EI192" s="75">
        <v>0.628</v>
      </c>
      <c r="EJ192" s="75"/>
      <c r="EK192" s="75">
        <v>2172.89</v>
      </c>
      <c r="EL192" s="75">
        <v>1.6777499999999934</v>
      </c>
      <c r="EM192" s="75"/>
      <c r="EN192" s="75">
        <v>2150.89</v>
      </c>
      <c r="EO192" s="322">
        <v>1.0303399999999967</v>
      </c>
      <c r="EP192" s="75"/>
      <c r="EQ192" s="75">
        <v>1320.89</v>
      </c>
      <c r="ER192" s="75">
        <v>4472.739999999987</v>
      </c>
      <c r="ES192" s="75"/>
      <c r="ET192" s="75">
        <v>1346.89</v>
      </c>
      <c r="EU192" s="100">
        <v>1.1806699999999979</v>
      </c>
      <c r="EV192" s="75">
        <f t="shared" si="5"/>
        <v>9.9999999999909051E-3</v>
      </c>
      <c r="EW192" s="75">
        <v>1336.89</v>
      </c>
      <c r="EX192" s="100">
        <v>9.8068299999999393</v>
      </c>
      <c r="EZ192" s="75">
        <v>331.9</v>
      </c>
      <c r="FA192" s="75">
        <v>72.790000000000006</v>
      </c>
      <c r="FB192" s="75">
        <v>134.19999999999999</v>
      </c>
      <c r="FD192" s="75">
        <v>101.9</v>
      </c>
      <c r="FE192" s="75">
        <v>28025</v>
      </c>
      <c r="FF192" s="75">
        <v>32562.5</v>
      </c>
      <c r="FH192" s="77">
        <v>11.39</v>
      </c>
      <c r="FI192" s="77">
        <v>8.4696261199999849</v>
      </c>
      <c r="FJ192" s="77">
        <v>4.1614561299999929E-2</v>
      </c>
      <c r="FL192" s="92">
        <v>780.9</v>
      </c>
      <c r="FM192" s="75">
        <v>0</v>
      </c>
      <c r="FN192" s="75">
        <v>0</v>
      </c>
      <c r="FP192" s="75">
        <v>39.119999999999997</v>
      </c>
      <c r="FQ192" s="75">
        <v>187.41</v>
      </c>
      <c r="FR192" s="75">
        <v>3205</v>
      </c>
      <c r="FS192" s="75">
        <v>39.11</v>
      </c>
      <c r="FT192" s="75">
        <v>570.78</v>
      </c>
      <c r="FU192" s="75">
        <v>9543</v>
      </c>
      <c r="FW192" s="75">
        <v>791.9</v>
      </c>
      <c r="FX192" s="89">
        <v>0.34799999999999998</v>
      </c>
      <c r="FY192" s="89"/>
      <c r="FZ192" s="90">
        <v>786.9</v>
      </c>
      <c r="GA192" s="91">
        <v>3.9E-2</v>
      </c>
      <c r="GB192" s="89"/>
      <c r="GC192" s="75">
        <v>8.89</v>
      </c>
      <c r="GD192" s="75">
        <v>0.22</v>
      </c>
      <c r="GE192" s="75">
        <v>19.64</v>
      </c>
      <c r="GF192" s="89"/>
      <c r="GG192" s="89"/>
    </row>
    <row r="193" spans="1:189" x14ac:dyDescent="0.25">
      <c r="A193" s="132"/>
      <c r="B193" s="132"/>
      <c r="C193" s="132"/>
      <c r="D193" s="132"/>
      <c r="E193" s="132"/>
      <c r="F193" s="132"/>
      <c r="G193" s="132"/>
      <c r="H193" s="132"/>
      <c r="I193" s="132"/>
      <c r="J193" s="132"/>
      <c r="K193" s="132"/>
      <c r="R193" s="74">
        <v>1346.29999999999</v>
      </c>
      <c r="S193" s="75">
        <v>30.433</v>
      </c>
      <c r="T193" s="75">
        <v>30.462000000000003</v>
      </c>
      <c r="U193" s="75">
        <v>30.490000000000002</v>
      </c>
      <c r="V193" s="75">
        <v>30.518000000000004</v>
      </c>
      <c r="W193" s="75">
        <v>30.547000000000004</v>
      </c>
      <c r="X193" s="75">
        <v>30.575000000000003</v>
      </c>
      <c r="Y193" s="75">
        <v>28.603000000000002</v>
      </c>
      <c r="Z193" s="75">
        <v>30.631</v>
      </c>
      <c r="AA193" s="75">
        <v>30.660000000000004</v>
      </c>
      <c r="AB193" s="75">
        <v>30.688000000000002</v>
      </c>
      <c r="AD193" s="74">
        <v>1332.2999999999799</v>
      </c>
      <c r="AE193" s="75">
        <v>18.963999999999999</v>
      </c>
      <c r="AF193" s="75">
        <v>18.980000000000004</v>
      </c>
      <c r="AG193" s="75">
        <v>18.997000000000003</v>
      </c>
      <c r="AH193" s="75">
        <v>19.013000000000005</v>
      </c>
      <c r="AI193" s="75">
        <v>19.030000000000005</v>
      </c>
      <c r="AJ193" s="75">
        <v>19.046000000000003</v>
      </c>
      <c r="AK193" s="75">
        <v>19.062000000000005</v>
      </c>
      <c r="AL193" s="75">
        <v>19.079000000000004</v>
      </c>
      <c r="AM193" s="75">
        <v>19.095000000000006</v>
      </c>
      <c r="AN193" s="75">
        <v>19.112000000000005</v>
      </c>
      <c r="BB193" s="74">
        <v>2163.2999999999802</v>
      </c>
      <c r="BC193" s="75">
        <v>19.68</v>
      </c>
      <c r="BD193" s="75">
        <v>19.705000000000002</v>
      </c>
      <c r="BE193" s="75">
        <v>19.730000000000004</v>
      </c>
      <c r="BF193" s="75">
        <v>19.754000000000001</v>
      </c>
      <c r="BG193" s="75">
        <v>19.779000000000003</v>
      </c>
      <c r="BH193" s="75">
        <v>19.804000000000002</v>
      </c>
      <c r="BI193" s="75">
        <v>19.829000000000004</v>
      </c>
      <c r="BJ193" s="75">
        <v>19.854000000000003</v>
      </c>
      <c r="BK193" s="75">
        <v>19.878000000000004</v>
      </c>
      <c r="BL193" s="75">
        <v>19.903000000000002</v>
      </c>
      <c r="DJ193" s="81">
        <v>804.1</v>
      </c>
      <c r="DK193" s="87">
        <v>13.065</v>
      </c>
      <c r="DL193" s="87">
        <v>13.086</v>
      </c>
      <c r="DM193" s="87">
        <v>13.106</v>
      </c>
      <c r="DN193" s="87">
        <v>13.125999999999999</v>
      </c>
      <c r="DO193" s="87">
        <v>13.147</v>
      </c>
      <c r="DP193" s="87">
        <v>13.167</v>
      </c>
      <c r="DQ193" s="87">
        <v>13.188000000000001</v>
      </c>
      <c r="DR193" s="87">
        <v>13.208</v>
      </c>
      <c r="DS193" s="87">
        <v>13.228999999999999</v>
      </c>
      <c r="DT193" s="87">
        <v>13.249000000000001</v>
      </c>
      <c r="DV193" s="77">
        <v>1330.91</v>
      </c>
      <c r="DW193" s="77">
        <v>2.6680000000000001</v>
      </c>
      <c r="DY193" s="77">
        <v>1316.91</v>
      </c>
      <c r="DZ193" s="77">
        <v>2.2689999999999997</v>
      </c>
      <c r="EB193" s="77">
        <v>2171.91</v>
      </c>
      <c r="EC193" s="75">
        <v>0.74099999999999988</v>
      </c>
      <c r="EE193" s="75">
        <v>2147.91</v>
      </c>
      <c r="EF193" s="88">
        <v>0.14199999999999999</v>
      </c>
      <c r="EH193" s="77">
        <v>1345.91</v>
      </c>
      <c r="EI193" s="75">
        <v>0.63100000000000023</v>
      </c>
      <c r="EJ193" s="75"/>
      <c r="EK193" s="75">
        <v>2172.9</v>
      </c>
      <c r="EL193" s="75">
        <v>1.6854999999999933</v>
      </c>
      <c r="EM193" s="75"/>
      <c r="EN193" s="75">
        <v>2150.9</v>
      </c>
      <c r="EO193" s="322">
        <v>1.0333999999999968</v>
      </c>
      <c r="EP193" s="75"/>
      <c r="EQ193" s="75">
        <v>1320.9</v>
      </c>
      <c r="ER193" s="75">
        <v>4496.3999999999869</v>
      </c>
      <c r="ES193" s="75"/>
      <c r="ET193" s="75">
        <v>1346.9</v>
      </c>
      <c r="EU193" s="100">
        <v>1.1826999999999979</v>
      </c>
      <c r="EV193" s="75">
        <f t="shared" si="5"/>
        <v>9.9999999999909051E-3</v>
      </c>
      <c r="EW193" s="75">
        <v>1336.9</v>
      </c>
      <c r="EX193" s="100">
        <v>9.8212999999999386</v>
      </c>
      <c r="EZ193" s="75">
        <v>331.91</v>
      </c>
      <c r="FA193" s="75">
        <v>72.809999999999988</v>
      </c>
      <c r="FB193" s="75">
        <v>134.9</v>
      </c>
      <c r="FD193" s="75">
        <v>101.91</v>
      </c>
      <c r="FE193" s="75">
        <v>28172.5</v>
      </c>
      <c r="FF193" s="75">
        <v>32668.75</v>
      </c>
      <c r="FH193" s="77">
        <v>11.4</v>
      </c>
      <c r="FI193" s="77">
        <v>8.6075231999999815</v>
      </c>
      <c r="FJ193" s="77">
        <v>4.2268467999999906E-2</v>
      </c>
      <c r="FL193" s="92">
        <v>780.91</v>
      </c>
      <c r="FM193" s="75">
        <v>0</v>
      </c>
      <c r="FN193" s="75">
        <v>0</v>
      </c>
      <c r="FP193" s="75">
        <v>39.130000000000003</v>
      </c>
      <c r="FQ193" s="75">
        <v>187.73</v>
      </c>
      <c r="FR193" s="75">
        <v>3209</v>
      </c>
      <c r="FS193" s="75">
        <v>39.119999999999997</v>
      </c>
      <c r="FT193" s="75">
        <v>571.9</v>
      </c>
      <c r="FU193" s="75">
        <v>9554</v>
      </c>
      <c r="FW193" s="75">
        <v>791.91</v>
      </c>
      <c r="FX193" s="89">
        <v>0.35</v>
      </c>
      <c r="FY193" s="89"/>
      <c r="FZ193" s="90">
        <v>786.91</v>
      </c>
      <c r="GA193" s="91">
        <v>3.9E-2</v>
      </c>
      <c r="GB193" s="89"/>
      <c r="GC193" s="75">
        <v>8.9</v>
      </c>
      <c r="GD193" s="75">
        <v>0.22</v>
      </c>
      <c r="GE193" s="75">
        <v>19.79</v>
      </c>
      <c r="GF193" s="89"/>
      <c r="GG193" s="89"/>
    </row>
    <row r="194" spans="1:189" x14ac:dyDescent="0.25">
      <c r="A194" s="132"/>
      <c r="B194" s="132"/>
      <c r="C194" s="132"/>
      <c r="D194" s="132"/>
      <c r="E194" s="132"/>
      <c r="F194" s="132"/>
      <c r="G194" s="132"/>
      <c r="H194" s="132"/>
      <c r="I194" s="132"/>
      <c r="J194" s="132"/>
      <c r="K194" s="132"/>
      <c r="R194" s="74">
        <v>1346.3999999999901</v>
      </c>
      <c r="S194" s="75">
        <v>30.716000000000001</v>
      </c>
      <c r="T194" s="75">
        <v>30.744000000000003</v>
      </c>
      <c r="U194" s="75">
        <v>30.773000000000003</v>
      </c>
      <c r="V194" s="75">
        <v>30.801000000000005</v>
      </c>
      <c r="W194" s="75">
        <v>30.829000000000004</v>
      </c>
      <c r="X194" s="75">
        <v>30.857000000000003</v>
      </c>
      <c r="Y194" s="75">
        <v>28.886000000000003</v>
      </c>
      <c r="Z194" s="75">
        <v>30.914000000000001</v>
      </c>
      <c r="AA194" s="75">
        <v>30.942000000000004</v>
      </c>
      <c r="AB194" s="75">
        <v>30.970000000000002</v>
      </c>
      <c r="AD194" s="74">
        <v>1332.3999999999801</v>
      </c>
      <c r="AE194" s="75">
        <v>19.128</v>
      </c>
      <c r="AF194" s="75">
        <v>19.144000000000005</v>
      </c>
      <c r="AG194" s="75">
        <v>19.161000000000005</v>
      </c>
      <c r="AH194" s="75">
        <v>19.177000000000007</v>
      </c>
      <c r="AI194" s="75">
        <v>19.194000000000006</v>
      </c>
      <c r="AJ194" s="75">
        <v>19.210000000000004</v>
      </c>
      <c r="AK194" s="75">
        <v>19.226000000000006</v>
      </c>
      <c r="AL194" s="75">
        <v>19.243000000000006</v>
      </c>
      <c r="AM194" s="75">
        <v>19.259000000000007</v>
      </c>
      <c r="AN194" s="75">
        <v>19.276000000000007</v>
      </c>
      <c r="BB194" s="74">
        <v>2163.3999999999801</v>
      </c>
      <c r="BC194" s="75">
        <v>19.928000000000001</v>
      </c>
      <c r="BD194" s="75">
        <v>19.953000000000003</v>
      </c>
      <c r="BE194" s="75">
        <v>19.978000000000005</v>
      </c>
      <c r="BF194" s="75">
        <v>20.002000000000002</v>
      </c>
      <c r="BG194" s="75">
        <v>20.027000000000005</v>
      </c>
      <c r="BH194" s="75">
        <v>20.052000000000003</v>
      </c>
      <c r="BI194" s="75">
        <v>20.077000000000005</v>
      </c>
      <c r="BJ194" s="75">
        <v>20.102000000000004</v>
      </c>
      <c r="BK194" s="75">
        <v>20.126000000000005</v>
      </c>
      <c r="BL194" s="75">
        <v>20.151000000000003</v>
      </c>
      <c r="DJ194" s="81">
        <v>804.2</v>
      </c>
      <c r="DK194" s="87">
        <v>13.27</v>
      </c>
      <c r="DL194" s="87">
        <v>13.29</v>
      </c>
      <c r="DM194" s="87">
        <v>13.311</v>
      </c>
      <c r="DN194" s="87">
        <v>13.331</v>
      </c>
      <c r="DO194" s="87">
        <v>13.352</v>
      </c>
      <c r="DP194" s="87">
        <v>13.372</v>
      </c>
      <c r="DQ194" s="87">
        <v>13.393000000000001</v>
      </c>
      <c r="DR194" s="87">
        <v>13.414</v>
      </c>
      <c r="DS194" s="87">
        <v>13.433999999999999</v>
      </c>
      <c r="DT194" s="87">
        <v>13.455</v>
      </c>
      <c r="DV194" s="77">
        <v>1330.92</v>
      </c>
      <c r="DW194" s="77">
        <v>2.6760000000000002</v>
      </c>
      <c r="DY194" s="77">
        <v>1316.92</v>
      </c>
      <c r="DZ194" s="77">
        <v>2.2739999999999996</v>
      </c>
      <c r="EB194" s="77">
        <v>2171.92</v>
      </c>
      <c r="EC194" s="75">
        <v>0.74699999999999989</v>
      </c>
      <c r="EE194" s="75">
        <v>2147.92</v>
      </c>
      <c r="EF194" s="88">
        <v>0.14299999999999999</v>
      </c>
      <c r="EH194" s="77">
        <v>1345.92</v>
      </c>
      <c r="EI194" s="75">
        <v>0.63400000000000023</v>
      </c>
      <c r="EJ194" s="75"/>
      <c r="EK194" s="75">
        <v>2172.91</v>
      </c>
      <c r="EL194" s="75">
        <v>1.6932499999999933</v>
      </c>
      <c r="EM194" s="75"/>
      <c r="EN194" s="75">
        <v>2150.91</v>
      </c>
      <c r="EO194" s="322">
        <v>1.0364599999999968</v>
      </c>
      <c r="EP194" s="75"/>
      <c r="EQ194" s="75">
        <v>1320.91</v>
      </c>
      <c r="ER194" s="75">
        <v>4520.0599999999868</v>
      </c>
      <c r="ES194" s="75"/>
      <c r="ET194" s="75">
        <v>1346.91</v>
      </c>
      <c r="EU194" s="100">
        <v>1.1847299999999978</v>
      </c>
      <c r="EV194" s="75">
        <f t="shared" si="5"/>
        <v>9.9999999999909051E-3</v>
      </c>
      <c r="EW194" s="75">
        <v>1336.91</v>
      </c>
      <c r="EX194" s="100">
        <v>9.835769999999938</v>
      </c>
      <c r="EZ194" s="75">
        <v>331.92</v>
      </c>
      <c r="FA194" s="75">
        <v>72.829999999999984</v>
      </c>
      <c r="FB194" s="75">
        <v>135.6</v>
      </c>
      <c r="FD194" s="75">
        <v>101.92</v>
      </c>
      <c r="FE194" s="75">
        <v>28320</v>
      </c>
      <c r="FF194" s="75">
        <v>32775</v>
      </c>
      <c r="FH194" s="77">
        <v>11.41</v>
      </c>
      <c r="FI194" s="77">
        <v>8.7454202799999816</v>
      </c>
      <c r="FJ194" s="77">
        <v>4.2922374699999905E-2</v>
      </c>
      <c r="FL194" s="92">
        <v>780.92</v>
      </c>
      <c r="FM194" s="75">
        <v>0</v>
      </c>
      <c r="FN194" s="75">
        <v>0</v>
      </c>
      <c r="FP194" s="75">
        <v>39.14</v>
      </c>
      <c r="FQ194" s="75">
        <v>188.05</v>
      </c>
      <c r="FR194" s="75">
        <v>3213</v>
      </c>
      <c r="FS194" s="75">
        <v>39.130000000000003</v>
      </c>
      <c r="FT194" s="75">
        <v>572.82000000000005</v>
      </c>
      <c r="FU194" s="75">
        <v>9565</v>
      </c>
      <c r="FW194" s="75">
        <v>791.92</v>
      </c>
      <c r="FX194" s="89">
        <v>0.35299999999999998</v>
      </c>
      <c r="FY194" s="89"/>
      <c r="FZ194" s="90">
        <v>786.92</v>
      </c>
      <c r="GA194" s="91">
        <v>0.04</v>
      </c>
      <c r="GB194" s="89"/>
      <c r="GC194" s="75">
        <v>8.91</v>
      </c>
      <c r="GD194" s="75">
        <v>0.22</v>
      </c>
      <c r="GE194" s="75">
        <v>19.95</v>
      </c>
      <c r="GF194" s="89"/>
      <c r="GG194" s="89"/>
    </row>
    <row r="195" spans="1:189" x14ac:dyDescent="0.25">
      <c r="A195" s="132"/>
      <c r="B195" s="132"/>
      <c r="C195" s="132"/>
      <c r="D195" s="132"/>
      <c r="E195" s="132"/>
      <c r="F195" s="132"/>
      <c r="G195" s="132"/>
      <c r="H195" s="132"/>
      <c r="I195" s="132"/>
      <c r="J195" s="132"/>
      <c r="K195" s="132"/>
      <c r="R195" s="74">
        <v>1346.49999999999</v>
      </c>
      <c r="S195" s="75">
        <v>30.998999999999999</v>
      </c>
      <c r="T195" s="75">
        <v>31.027000000000005</v>
      </c>
      <c r="U195" s="75">
        <v>31.055000000000003</v>
      </c>
      <c r="V195" s="75">
        <v>31.083000000000006</v>
      </c>
      <c r="W195" s="75">
        <v>31.112000000000005</v>
      </c>
      <c r="X195" s="75">
        <v>31.140000000000004</v>
      </c>
      <c r="Y195" s="75">
        <v>29.168000000000003</v>
      </c>
      <c r="Z195" s="75">
        <v>31.196000000000002</v>
      </c>
      <c r="AA195" s="75">
        <v>31.225000000000005</v>
      </c>
      <c r="AB195" s="75">
        <v>31.253000000000004</v>
      </c>
      <c r="AD195" s="74">
        <v>1332.49999999998</v>
      </c>
      <c r="AE195" s="75">
        <v>19.292000000000002</v>
      </c>
      <c r="AF195" s="75">
        <v>19.308000000000007</v>
      </c>
      <c r="AG195" s="75">
        <v>19.325000000000006</v>
      </c>
      <c r="AH195" s="75">
        <v>19.341000000000008</v>
      </c>
      <c r="AI195" s="75">
        <v>19.358000000000008</v>
      </c>
      <c r="AJ195" s="75">
        <v>19.374000000000006</v>
      </c>
      <c r="AK195" s="75">
        <v>19.390000000000008</v>
      </c>
      <c r="AL195" s="75">
        <v>19.407000000000007</v>
      </c>
      <c r="AM195" s="75">
        <v>19.423000000000009</v>
      </c>
      <c r="AN195" s="75">
        <v>19.440000000000008</v>
      </c>
      <c r="BB195" s="74">
        <v>2163.49999999998</v>
      </c>
      <c r="BC195" s="75">
        <v>20.175999999999998</v>
      </c>
      <c r="BD195" s="75">
        <v>20.201000000000004</v>
      </c>
      <c r="BE195" s="75">
        <v>20.226000000000006</v>
      </c>
      <c r="BF195" s="75">
        <v>20.250000000000004</v>
      </c>
      <c r="BG195" s="75">
        <v>20.275000000000006</v>
      </c>
      <c r="BH195" s="75">
        <v>20.300000000000004</v>
      </c>
      <c r="BI195" s="75">
        <v>20.325000000000006</v>
      </c>
      <c r="BJ195" s="75">
        <v>20.349000000000004</v>
      </c>
      <c r="BK195" s="75">
        <v>20.374000000000006</v>
      </c>
      <c r="BL195" s="75">
        <v>20.399000000000004</v>
      </c>
      <c r="DJ195" s="81">
        <v>804.3</v>
      </c>
      <c r="DK195" s="87">
        <v>13.476000000000001</v>
      </c>
      <c r="DL195" s="87">
        <v>13.497</v>
      </c>
      <c r="DM195" s="87">
        <v>13.516999999999999</v>
      </c>
      <c r="DN195" s="87">
        <v>13.538</v>
      </c>
      <c r="DO195" s="87">
        <v>13.558999999999999</v>
      </c>
      <c r="DP195" s="87">
        <v>13.58</v>
      </c>
      <c r="DQ195" s="87">
        <v>13.601000000000001</v>
      </c>
      <c r="DR195" s="87">
        <v>13.621</v>
      </c>
      <c r="DS195" s="87">
        <v>13.641999999999999</v>
      </c>
      <c r="DT195" s="87">
        <v>13.663</v>
      </c>
      <c r="DV195" s="77">
        <v>1330.93</v>
      </c>
      <c r="DW195" s="77">
        <v>2.6840000000000002</v>
      </c>
      <c r="DY195" s="77">
        <v>1316.93</v>
      </c>
      <c r="DZ195" s="77">
        <v>2.2789999999999999</v>
      </c>
      <c r="EB195" s="77">
        <v>2171.9299999999998</v>
      </c>
      <c r="EC195" s="75">
        <v>0.75299999999999989</v>
      </c>
      <c r="EE195" s="75">
        <v>2147.9299999999998</v>
      </c>
      <c r="EF195" s="88">
        <v>0.14499999999999999</v>
      </c>
      <c r="EH195" s="77">
        <v>1345.93</v>
      </c>
      <c r="EI195" s="75">
        <v>0.63800000000000023</v>
      </c>
      <c r="EJ195" s="75"/>
      <c r="EK195" s="75">
        <v>2172.92</v>
      </c>
      <c r="EL195" s="75">
        <v>1.7009999999999932</v>
      </c>
      <c r="EM195" s="75"/>
      <c r="EN195" s="75">
        <v>2150.92</v>
      </c>
      <c r="EO195" s="322">
        <v>1.0395199999999969</v>
      </c>
      <c r="EP195" s="75"/>
      <c r="EQ195" s="75">
        <v>1320.92</v>
      </c>
      <c r="ER195" s="75">
        <v>4543.7199999999866</v>
      </c>
      <c r="ES195" s="75"/>
      <c r="ET195" s="75">
        <v>1346.92</v>
      </c>
      <c r="EU195" s="100">
        <v>1.1867599999999978</v>
      </c>
      <c r="EV195" s="75">
        <f t="shared" si="5"/>
        <v>9.9999999999909051E-3</v>
      </c>
      <c r="EW195" s="75">
        <v>1336.92</v>
      </c>
      <c r="EX195" s="100">
        <v>9.8502399999999373</v>
      </c>
      <c r="EZ195" s="75">
        <v>331.93</v>
      </c>
      <c r="FA195" s="75">
        <v>72.849999999999994</v>
      </c>
      <c r="FB195" s="75">
        <v>136.4</v>
      </c>
      <c r="FD195" s="75">
        <v>101.93</v>
      </c>
      <c r="FE195" s="75">
        <v>28467.5</v>
      </c>
      <c r="FF195" s="75">
        <v>32881.25</v>
      </c>
      <c r="FH195" s="77">
        <v>11.42</v>
      </c>
      <c r="FI195" s="77">
        <v>8.8833173599999817</v>
      </c>
      <c r="FJ195" s="77">
        <v>4.357628139999991E-2</v>
      </c>
      <c r="FL195" s="92">
        <v>780.93</v>
      </c>
      <c r="FM195" s="75">
        <v>0</v>
      </c>
      <c r="FN195" s="75">
        <v>0</v>
      </c>
      <c r="FP195" s="75">
        <v>39.15</v>
      </c>
      <c r="FQ195" s="75">
        <v>188.37</v>
      </c>
      <c r="FR195" s="75">
        <v>3217</v>
      </c>
      <c r="FS195" s="75">
        <v>39.14</v>
      </c>
      <c r="FT195" s="75">
        <v>573.75</v>
      </c>
      <c r="FU195" s="75">
        <v>9576</v>
      </c>
      <c r="FW195" s="75">
        <v>791.93</v>
      </c>
      <c r="FX195" s="89">
        <v>0.35499999999999998</v>
      </c>
      <c r="FY195" s="89"/>
      <c r="FZ195" s="90">
        <v>786.93</v>
      </c>
      <c r="GA195" s="91">
        <v>0.04</v>
      </c>
      <c r="GB195" s="89"/>
      <c r="GC195" s="75">
        <v>8.92</v>
      </c>
      <c r="GD195" s="75">
        <v>0.22</v>
      </c>
      <c r="GE195" s="75">
        <v>20.11</v>
      </c>
      <c r="GF195" s="89"/>
      <c r="GG195" s="89"/>
    </row>
    <row r="196" spans="1:189" x14ac:dyDescent="0.25">
      <c r="A196" s="132"/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R196" s="74">
        <v>1346.5999999999899</v>
      </c>
      <c r="S196" s="75">
        <v>31.280999999999999</v>
      </c>
      <c r="T196" s="75">
        <v>31.309000000000005</v>
      </c>
      <c r="U196" s="75">
        <v>31.338000000000005</v>
      </c>
      <c r="V196" s="75">
        <v>31.366000000000007</v>
      </c>
      <c r="W196" s="75">
        <v>31.394000000000005</v>
      </c>
      <c r="X196" s="75">
        <v>31.423000000000005</v>
      </c>
      <c r="Y196" s="75">
        <v>29.451000000000004</v>
      </c>
      <c r="Z196" s="75">
        <v>31.479000000000003</v>
      </c>
      <c r="AA196" s="75">
        <v>31.507000000000005</v>
      </c>
      <c r="AB196" s="75">
        <v>31.536000000000005</v>
      </c>
      <c r="AD196" s="74">
        <v>1332.5999999999799</v>
      </c>
      <c r="AE196" s="75">
        <v>19.456</v>
      </c>
      <c r="AF196" s="75">
        <v>19.472000000000008</v>
      </c>
      <c r="AG196" s="75">
        <v>19.489000000000008</v>
      </c>
      <c r="AH196" s="75">
        <v>19.50500000000001</v>
      </c>
      <c r="AI196" s="75">
        <v>19.522000000000009</v>
      </c>
      <c r="AJ196" s="75">
        <v>19.538000000000007</v>
      </c>
      <c r="AK196" s="75">
        <v>19.554000000000009</v>
      </c>
      <c r="AL196" s="75">
        <v>19.571000000000009</v>
      </c>
      <c r="AM196" s="75">
        <v>19.58700000000001</v>
      </c>
      <c r="AN196" s="75">
        <v>19.60400000000001</v>
      </c>
      <c r="BB196" s="74">
        <v>2163.5999999999799</v>
      </c>
      <c r="BC196" s="75">
        <v>20.423999999999999</v>
      </c>
      <c r="BD196" s="75">
        <v>20.449000000000005</v>
      </c>
      <c r="BE196" s="75">
        <v>20.473000000000006</v>
      </c>
      <c r="BF196" s="75">
        <v>20.498000000000005</v>
      </c>
      <c r="BG196" s="75">
        <v>20.523000000000007</v>
      </c>
      <c r="BH196" s="75">
        <v>20.548000000000005</v>
      </c>
      <c r="BI196" s="75">
        <v>20.573000000000008</v>
      </c>
      <c r="BJ196" s="75">
        <v>20.597000000000005</v>
      </c>
      <c r="BK196" s="75">
        <v>20.622000000000007</v>
      </c>
      <c r="BL196" s="75">
        <v>20.647000000000006</v>
      </c>
      <c r="DJ196" s="81">
        <v>804.4</v>
      </c>
      <c r="DK196" s="87">
        <v>13.683999999999999</v>
      </c>
      <c r="DL196" s="87">
        <v>13.705</v>
      </c>
      <c r="DM196" s="87">
        <v>13.726000000000001</v>
      </c>
      <c r="DN196" s="87">
        <v>13.747</v>
      </c>
      <c r="DO196" s="87">
        <v>13.768000000000001</v>
      </c>
      <c r="DP196" s="87">
        <v>13.789</v>
      </c>
      <c r="DQ196" s="87">
        <v>13.81</v>
      </c>
      <c r="DR196" s="87">
        <v>13.831</v>
      </c>
      <c r="DS196" s="87">
        <v>13.852</v>
      </c>
      <c r="DT196" s="87">
        <v>13.872999999999999</v>
      </c>
      <c r="DV196" s="77">
        <v>1330.94</v>
      </c>
      <c r="DW196" s="77">
        <v>2.6920000000000002</v>
      </c>
      <c r="DY196" s="77">
        <v>1316.94</v>
      </c>
      <c r="DZ196" s="77">
        <v>2.2839999999999998</v>
      </c>
      <c r="EB196" s="77">
        <v>2171.94</v>
      </c>
      <c r="EC196" s="75">
        <v>0.75799999999999979</v>
      </c>
      <c r="EE196" s="75">
        <v>2147.94</v>
      </c>
      <c r="EF196" s="88">
        <v>0.14599999999999999</v>
      </c>
      <c r="EH196" s="77">
        <v>1345.94</v>
      </c>
      <c r="EI196" s="75">
        <v>0.64100000000000024</v>
      </c>
      <c r="EJ196" s="75"/>
      <c r="EK196" s="75">
        <v>2172.9299999999998</v>
      </c>
      <c r="EL196" s="75">
        <v>1.7087499999999931</v>
      </c>
      <c r="EM196" s="75"/>
      <c r="EN196" s="75">
        <v>2150.9299999999998</v>
      </c>
      <c r="EO196" s="322">
        <v>1.042579999999997</v>
      </c>
      <c r="EP196" s="75"/>
      <c r="EQ196" s="75">
        <v>1320.93</v>
      </c>
      <c r="ER196" s="75">
        <v>4567.3799999999865</v>
      </c>
      <c r="ES196" s="75"/>
      <c r="ET196" s="75">
        <v>1346.93</v>
      </c>
      <c r="EU196" s="100">
        <v>1.1887899999999978</v>
      </c>
      <c r="EV196" s="75">
        <f t="shared" si="5"/>
        <v>9.9999999999909051E-3</v>
      </c>
      <c r="EW196" s="75">
        <v>1336.93</v>
      </c>
      <c r="EX196" s="100">
        <v>9.8647099999999366</v>
      </c>
      <c r="EZ196" s="75">
        <v>331.94</v>
      </c>
      <c r="FA196" s="75">
        <v>72.859999999999985</v>
      </c>
      <c r="FB196" s="75">
        <v>137.10000000000002</v>
      </c>
      <c r="FD196" s="75">
        <v>101.94</v>
      </c>
      <c r="FE196" s="75">
        <v>28615</v>
      </c>
      <c r="FF196" s="75">
        <v>32987.5</v>
      </c>
      <c r="FH196" s="77">
        <v>11.43</v>
      </c>
      <c r="FI196" s="77">
        <v>9.0212144399999818</v>
      </c>
      <c r="FJ196" s="77">
        <v>4.4230188099999908E-2</v>
      </c>
      <c r="FL196" s="92">
        <v>780.94</v>
      </c>
      <c r="FM196" s="75">
        <v>0</v>
      </c>
      <c r="FN196" s="75">
        <v>0</v>
      </c>
      <c r="FP196" s="75">
        <v>39.159999999999997</v>
      </c>
      <c r="FQ196" s="75">
        <v>188.69</v>
      </c>
      <c r="FR196" s="75">
        <v>3221</v>
      </c>
      <c r="FS196" s="75">
        <v>39.15</v>
      </c>
      <c r="FT196" s="75">
        <v>574.66999999999996</v>
      </c>
      <c r="FU196" s="75">
        <v>9588</v>
      </c>
      <c r="FW196" s="75">
        <v>791.94</v>
      </c>
      <c r="FX196" s="89">
        <v>0.35799999999999998</v>
      </c>
      <c r="FY196" s="89"/>
      <c r="FZ196" s="90">
        <v>786.94</v>
      </c>
      <c r="GA196" s="91">
        <v>0.04</v>
      </c>
      <c r="GB196" s="89"/>
      <c r="GC196" s="75">
        <v>8.93</v>
      </c>
      <c r="GD196" s="75">
        <v>0.23</v>
      </c>
      <c r="GE196" s="75">
        <v>20.260000000000002</v>
      </c>
      <c r="GF196" s="89"/>
      <c r="GG196" s="89"/>
    </row>
    <row r="197" spans="1:189" x14ac:dyDescent="0.25">
      <c r="A197" s="132"/>
      <c r="B197" s="132"/>
      <c r="C197" s="132"/>
      <c r="D197" s="132"/>
      <c r="E197" s="132"/>
      <c r="F197" s="132"/>
      <c r="G197" s="132"/>
      <c r="H197" s="132"/>
      <c r="I197" s="132"/>
      <c r="J197" s="132"/>
      <c r="K197" s="132"/>
      <c r="R197" s="74">
        <v>1346.69999999999</v>
      </c>
      <c r="S197" s="75">
        <v>31.564</v>
      </c>
      <c r="T197" s="75">
        <v>31.592000000000006</v>
      </c>
      <c r="U197" s="75">
        <v>31.620000000000005</v>
      </c>
      <c r="V197" s="75">
        <v>31.649000000000008</v>
      </c>
      <c r="W197" s="75">
        <v>31.677000000000007</v>
      </c>
      <c r="X197" s="75">
        <v>31.705000000000005</v>
      </c>
      <c r="Y197" s="75">
        <v>29.733000000000004</v>
      </c>
      <c r="Z197" s="75">
        <v>31.762000000000004</v>
      </c>
      <c r="AA197" s="75">
        <v>31.790000000000006</v>
      </c>
      <c r="AB197" s="75">
        <v>31.818000000000005</v>
      </c>
      <c r="AD197" s="74">
        <v>1332.69999999998</v>
      </c>
      <c r="AE197" s="75">
        <v>19.62</v>
      </c>
      <c r="AF197" s="75">
        <v>19.63600000000001</v>
      </c>
      <c r="AG197" s="75">
        <v>19.653000000000009</v>
      </c>
      <c r="AH197" s="75">
        <v>19.669000000000011</v>
      </c>
      <c r="AI197" s="75">
        <v>19.686000000000011</v>
      </c>
      <c r="AJ197" s="75">
        <v>19.702000000000009</v>
      </c>
      <c r="AK197" s="75">
        <v>19.718000000000011</v>
      </c>
      <c r="AL197" s="75">
        <v>19.73500000000001</v>
      </c>
      <c r="AM197" s="75">
        <v>19.751000000000012</v>
      </c>
      <c r="AN197" s="75">
        <v>19.768000000000011</v>
      </c>
      <c r="BB197" s="74">
        <v>2163.6999999999798</v>
      </c>
      <c r="BC197" s="75">
        <v>20.672000000000001</v>
      </c>
      <c r="BD197" s="75">
        <v>20.697000000000006</v>
      </c>
      <c r="BE197" s="75">
        <v>20.721000000000007</v>
      </c>
      <c r="BF197" s="75">
        <v>20.746000000000006</v>
      </c>
      <c r="BG197" s="75">
        <v>20.771000000000008</v>
      </c>
      <c r="BH197" s="75">
        <v>20.796000000000006</v>
      </c>
      <c r="BI197" s="75">
        <v>20.820000000000007</v>
      </c>
      <c r="BJ197" s="75">
        <v>20.845000000000006</v>
      </c>
      <c r="BK197" s="75">
        <v>20.870000000000008</v>
      </c>
      <c r="BL197" s="75">
        <v>20.895000000000007</v>
      </c>
      <c r="DJ197" s="81">
        <v>804.5</v>
      </c>
      <c r="DK197" s="87">
        <v>13.895</v>
      </c>
      <c r="DL197" s="87">
        <v>13.916</v>
      </c>
      <c r="DM197" s="87">
        <v>13.936999999999999</v>
      </c>
      <c r="DN197" s="87">
        <v>13.958</v>
      </c>
      <c r="DO197" s="87">
        <v>13.978999999999999</v>
      </c>
      <c r="DP197" s="87">
        <v>14.000999999999999</v>
      </c>
      <c r="DQ197" s="87">
        <v>14.022</v>
      </c>
      <c r="DR197" s="87">
        <v>14.042999999999999</v>
      </c>
      <c r="DS197" s="87">
        <v>14.064</v>
      </c>
      <c r="DT197" s="87">
        <v>14.086</v>
      </c>
      <c r="DV197" s="77">
        <v>1330.95</v>
      </c>
      <c r="DW197" s="77">
        <v>2.7</v>
      </c>
      <c r="DY197" s="77">
        <v>1316.95</v>
      </c>
      <c r="DZ197" s="77">
        <v>2.2889999999999997</v>
      </c>
      <c r="EB197" s="77">
        <v>2171.9499999999998</v>
      </c>
      <c r="EC197" s="75">
        <v>0.76399999999999979</v>
      </c>
      <c r="EE197" s="75">
        <v>2147.9499999999998</v>
      </c>
      <c r="EF197" s="88">
        <v>0.14699999999999999</v>
      </c>
      <c r="EH197" s="77">
        <v>1345.95</v>
      </c>
      <c r="EI197" s="75">
        <v>0.64400000000000024</v>
      </c>
      <c r="EJ197" s="75"/>
      <c r="EK197" s="75">
        <v>2172.94</v>
      </c>
      <c r="EL197" s="75">
        <v>1.716499999999993</v>
      </c>
      <c r="EM197" s="75"/>
      <c r="EN197" s="75">
        <v>2150.94</v>
      </c>
      <c r="EO197" s="322">
        <v>1.045639999999997</v>
      </c>
      <c r="EP197" s="75"/>
      <c r="EQ197" s="75">
        <v>1320.94</v>
      </c>
      <c r="ER197" s="75">
        <v>4591.0399999999863</v>
      </c>
      <c r="ES197" s="75"/>
      <c r="ET197" s="75">
        <v>1346.94</v>
      </c>
      <c r="EU197" s="100">
        <v>1.1908199999999978</v>
      </c>
      <c r="EV197" s="75">
        <f t="shared" ref="EV197:EV260" si="6">+EW197-EW196</f>
        <v>9.9999999999909051E-3</v>
      </c>
      <c r="EW197" s="75">
        <v>1336.94</v>
      </c>
      <c r="EX197" s="100">
        <v>9.8791799999999359</v>
      </c>
      <c r="EZ197" s="75">
        <v>331.95</v>
      </c>
      <c r="FA197" s="75">
        <v>72.879999999999981</v>
      </c>
      <c r="FB197" s="75">
        <v>137.80000000000001</v>
      </c>
      <c r="FD197" s="75">
        <v>101.95</v>
      </c>
      <c r="FE197" s="75">
        <v>28762.5</v>
      </c>
      <c r="FF197" s="75">
        <v>33093.75</v>
      </c>
      <c r="FH197" s="77">
        <v>11.44</v>
      </c>
      <c r="FI197" s="77">
        <v>9.159111519999982</v>
      </c>
      <c r="FJ197" s="77">
        <v>4.4884094799999906E-2</v>
      </c>
      <c r="FL197" s="92">
        <v>780.95</v>
      </c>
      <c r="FM197" s="75">
        <v>0</v>
      </c>
      <c r="FN197" s="75">
        <v>0</v>
      </c>
      <c r="FP197" s="75">
        <v>39.17</v>
      </c>
      <c r="FQ197" s="75">
        <v>189.02</v>
      </c>
      <c r="FR197" s="75">
        <v>3224</v>
      </c>
      <c r="FS197" s="75">
        <v>39.159999999999997</v>
      </c>
      <c r="FT197" s="75">
        <v>575.59</v>
      </c>
      <c r="FU197" s="75">
        <v>9599</v>
      </c>
      <c r="FW197" s="75">
        <v>791.95</v>
      </c>
      <c r="FX197" s="89">
        <v>0.36</v>
      </c>
      <c r="FY197" s="89"/>
      <c r="FZ197" s="90">
        <v>786.95</v>
      </c>
      <c r="GA197" s="91">
        <v>4.1000000000000002E-2</v>
      </c>
      <c r="GB197" s="89"/>
      <c r="GC197" s="75">
        <v>8.94</v>
      </c>
      <c r="GD197" s="75">
        <v>0.23</v>
      </c>
      <c r="GE197" s="75">
        <v>20.420000000000002</v>
      </c>
      <c r="GF197" s="89"/>
      <c r="GG197" s="89"/>
    </row>
    <row r="198" spans="1:189" x14ac:dyDescent="0.25">
      <c r="A198" s="132"/>
      <c r="B198" s="132"/>
      <c r="C198" s="132"/>
      <c r="D198" s="132"/>
      <c r="E198" s="132"/>
      <c r="F198" s="132"/>
      <c r="G198" s="132"/>
      <c r="H198" s="132"/>
      <c r="I198" s="132"/>
      <c r="J198" s="132"/>
      <c r="K198" s="132"/>
      <c r="R198" s="74">
        <v>1346.79999999999</v>
      </c>
      <c r="S198" s="75">
        <v>31.846</v>
      </c>
      <c r="T198" s="75">
        <v>31.875000000000007</v>
      </c>
      <c r="U198" s="75">
        <v>31.903000000000006</v>
      </c>
      <c r="V198" s="75">
        <v>31.931000000000008</v>
      </c>
      <c r="W198" s="75">
        <v>31.959000000000007</v>
      </c>
      <c r="X198" s="75">
        <v>31.988000000000007</v>
      </c>
      <c r="Y198" s="75">
        <v>30.016000000000005</v>
      </c>
      <c r="Z198" s="75">
        <v>32.044000000000004</v>
      </c>
      <c r="AA198" s="75">
        <v>32.072000000000003</v>
      </c>
      <c r="AB198" s="75">
        <v>32.101000000000006</v>
      </c>
      <c r="AD198" s="74">
        <v>1332.7999999999799</v>
      </c>
      <c r="AE198" s="75">
        <v>19.783999999999999</v>
      </c>
      <c r="AF198" s="75">
        <v>19.800000000000011</v>
      </c>
      <c r="AG198" s="75">
        <v>19.817000000000011</v>
      </c>
      <c r="AH198" s="75">
        <v>19.833000000000013</v>
      </c>
      <c r="AI198" s="75">
        <v>19.850000000000012</v>
      </c>
      <c r="AJ198" s="75">
        <v>19.86600000000001</v>
      </c>
      <c r="AK198" s="75">
        <v>19.882000000000012</v>
      </c>
      <c r="AL198" s="75">
        <v>19.899000000000012</v>
      </c>
      <c r="AM198" s="75">
        <v>19.915000000000013</v>
      </c>
      <c r="AN198" s="75">
        <v>19.932000000000013</v>
      </c>
      <c r="BB198" s="74">
        <v>2163.7999999999802</v>
      </c>
      <c r="BC198" s="75">
        <v>20.92</v>
      </c>
      <c r="BD198" s="75">
        <v>20.944000000000006</v>
      </c>
      <c r="BE198" s="75">
        <v>20.969000000000008</v>
      </c>
      <c r="BF198" s="75">
        <v>20.994000000000007</v>
      </c>
      <c r="BG198" s="75">
        <v>21.019000000000009</v>
      </c>
      <c r="BH198" s="75">
        <v>21.044000000000008</v>
      </c>
      <c r="BI198" s="75">
        <v>21.068000000000008</v>
      </c>
      <c r="BJ198" s="75">
        <v>21.093000000000007</v>
      </c>
      <c r="BK198" s="75">
        <v>21.118000000000009</v>
      </c>
      <c r="BL198" s="75">
        <v>21.143000000000008</v>
      </c>
      <c r="DJ198" s="81">
        <v>804.6</v>
      </c>
      <c r="DK198" s="87">
        <v>14.106999999999999</v>
      </c>
      <c r="DL198" s="87">
        <v>14.129</v>
      </c>
      <c r="DM198" s="87">
        <v>14.15</v>
      </c>
      <c r="DN198" s="87">
        <v>14.170999999999999</v>
      </c>
      <c r="DO198" s="87">
        <v>14.193</v>
      </c>
      <c r="DP198" s="87">
        <v>14.214</v>
      </c>
      <c r="DQ198" s="87">
        <v>14.236000000000001</v>
      </c>
      <c r="DR198" s="87">
        <v>14.257</v>
      </c>
      <c r="DS198" s="87">
        <v>14.279</v>
      </c>
      <c r="DT198" s="87">
        <v>14.3</v>
      </c>
      <c r="DV198" s="77">
        <v>1330.96</v>
      </c>
      <c r="DW198" s="77">
        <v>2.7080000000000002</v>
      </c>
      <c r="DY198" s="77">
        <v>1316.96</v>
      </c>
      <c r="DZ198" s="77">
        <v>2.2929999999999997</v>
      </c>
      <c r="EB198" s="77">
        <v>2171.96</v>
      </c>
      <c r="EC198" s="75">
        <v>0.7699999999999998</v>
      </c>
      <c r="EE198" s="75">
        <v>2147.96</v>
      </c>
      <c r="EF198" s="88">
        <v>0.14799999999999999</v>
      </c>
      <c r="EH198" s="77">
        <v>1345.96</v>
      </c>
      <c r="EI198" s="75">
        <v>0.64700000000000024</v>
      </c>
      <c r="EJ198" s="75"/>
      <c r="EK198" s="75">
        <v>2172.9499999999998</v>
      </c>
      <c r="EL198" s="75">
        <v>1.724249999999993</v>
      </c>
      <c r="EM198" s="75"/>
      <c r="EN198" s="75">
        <v>2150.9499999999998</v>
      </c>
      <c r="EO198" s="322">
        <v>1.0486999999999971</v>
      </c>
      <c r="EP198" s="75"/>
      <c r="EQ198" s="75">
        <v>1320.95</v>
      </c>
      <c r="ER198" s="75">
        <v>4614.6999999999862</v>
      </c>
      <c r="ES198" s="75"/>
      <c r="ET198" s="75">
        <v>1346.95</v>
      </c>
      <c r="EU198" s="100">
        <v>1.1928499999999977</v>
      </c>
      <c r="EV198" s="75">
        <f t="shared" si="6"/>
        <v>9.9999999999909051E-3</v>
      </c>
      <c r="EW198" s="75">
        <v>1336.95</v>
      </c>
      <c r="EX198" s="100">
        <v>9.8936499999999352</v>
      </c>
      <c r="EZ198" s="75">
        <v>331.96</v>
      </c>
      <c r="FA198" s="75">
        <v>72.899999999999991</v>
      </c>
      <c r="FB198" s="75">
        <v>138.60000000000002</v>
      </c>
      <c r="FD198" s="75">
        <v>101.96</v>
      </c>
      <c r="FE198" s="75">
        <v>28910</v>
      </c>
      <c r="FF198" s="75">
        <v>33200</v>
      </c>
      <c r="FH198" s="77">
        <v>11.45</v>
      </c>
      <c r="FI198" s="77">
        <v>9.2970085999999821</v>
      </c>
      <c r="FJ198" s="77">
        <v>4.5538001499999904E-2</v>
      </c>
      <c r="FL198" s="92">
        <v>780.96</v>
      </c>
      <c r="FM198" s="75">
        <v>0</v>
      </c>
      <c r="FN198" s="75">
        <v>0</v>
      </c>
      <c r="FP198" s="75">
        <v>39.18</v>
      </c>
      <c r="FQ198" s="75">
        <v>189.34</v>
      </c>
      <c r="FR198" s="75">
        <v>3228</v>
      </c>
      <c r="FS198" s="75">
        <v>39.17</v>
      </c>
      <c r="FT198" s="75">
        <v>576.51</v>
      </c>
      <c r="FU198" s="75">
        <v>9610</v>
      </c>
      <c r="FW198" s="75">
        <v>791.96</v>
      </c>
      <c r="FX198" s="89">
        <v>0.36299999999999999</v>
      </c>
      <c r="FY198" s="89"/>
      <c r="FZ198" s="90">
        <v>786.96</v>
      </c>
      <c r="GA198" s="91">
        <v>4.1000000000000002E-2</v>
      </c>
      <c r="GB198" s="89"/>
      <c r="GC198" s="75">
        <v>8.9499999999999993</v>
      </c>
      <c r="GD198" s="75">
        <v>0.23</v>
      </c>
      <c r="GE198" s="75">
        <v>20.57</v>
      </c>
      <c r="GF198" s="89"/>
      <c r="GG198" s="89"/>
    </row>
    <row r="199" spans="1:189" x14ac:dyDescent="0.25">
      <c r="A199" s="132"/>
      <c r="B199" s="132"/>
      <c r="C199" s="132"/>
      <c r="D199" s="132"/>
      <c r="E199" s="132"/>
      <c r="F199" s="132"/>
      <c r="G199" s="132"/>
      <c r="H199" s="132"/>
      <c r="I199" s="132"/>
      <c r="J199" s="132"/>
      <c r="K199" s="132"/>
      <c r="R199" s="74">
        <v>1346.8999999999901</v>
      </c>
      <c r="S199" s="75">
        <v>32.128999999999998</v>
      </c>
      <c r="T199" s="75">
        <v>32.157000000000004</v>
      </c>
      <c r="U199" s="75">
        <v>32.186000000000007</v>
      </c>
      <c r="V199" s="75">
        <v>32.214000000000006</v>
      </c>
      <c r="W199" s="75">
        <v>32.242000000000004</v>
      </c>
      <c r="X199" s="75">
        <v>32.270000000000003</v>
      </c>
      <c r="Y199" s="75">
        <v>30.299000000000007</v>
      </c>
      <c r="Z199" s="75">
        <v>32.327000000000005</v>
      </c>
      <c r="AA199" s="75">
        <v>32.355000000000004</v>
      </c>
      <c r="AB199" s="75">
        <v>32.383000000000003</v>
      </c>
      <c r="AD199" s="74">
        <v>1332.8999999999801</v>
      </c>
      <c r="AE199" s="75">
        <v>19.948</v>
      </c>
      <c r="AF199" s="75">
        <v>19.964000000000013</v>
      </c>
      <c r="AG199" s="75">
        <v>19.981000000000012</v>
      </c>
      <c r="AH199" s="75">
        <v>19.997000000000014</v>
      </c>
      <c r="AI199" s="75">
        <v>20.014000000000014</v>
      </c>
      <c r="AJ199" s="75">
        <v>20.030000000000012</v>
      </c>
      <c r="AK199" s="75">
        <v>20.046000000000014</v>
      </c>
      <c r="AL199" s="75">
        <v>20.063000000000013</v>
      </c>
      <c r="AM199" s="75">
        <v>20.079000000000015</v>
      </c>
      <c r="AN199" s="75">
        <v>20.096000000000014</v>
      </c>
      <c r="BB199" s="74">
        <v>2163.8999999999801</v>
      </c>
      <c r="BC199" s="75">
        <v>21.167999999999999</v>
      </c>
      <c r="BD199" s="75">
        <v>21.192000000000007</v>
      </c>
      <c r="BE199" s="75">
        <v>21.217000000000009</v>
      </c>
      <c r="BF199" s="75">
        <v>21.242000000000008</v>
      </c>
      <c r="BG199" s="75">
        <v>21.26700000000001</v>
      </c>
      <c r="BH199" s="75">
        <v>21.292000000000009</v>
      </c>
      <c r="BI199" s="75">
        <v>21.31600000000001</v>
      </c>
      <c r="BJ199" s="75">
        <v>21.341000000000008</v>
      </c>
      <c r="BK199" s="75">
        <v>21.36600000000001</v>
      </c>
      <c r="BL199" s="75">
        <v>21.391000000000009</v>
      </c>
      <c r="DJ199" s="81">
        <v>804.7</v>
      </c>
      <c r="DK199" s="87">
        <v>14.321999999999999</v>
      </c>
      <c r="DL199" s="87">
        <v>14.343</v>
      </c>
      <c r="DM199" s="87">
        <v>14.365</v>
      </c>
      <c r="DN199" s="87">
        <v>14.387</v>
      </c>
      <c r="DO199" s="87">
        <v>14.407999999999999</v>
      </c>
      <c r="DP199" s="87">
        <v>14.43</v>
      </c>
      <c r="DQ199" s="87">
        <v>14.452</v>
      </c>
      <c r="DR199" s="87">
        <v>14.473000000000001</v>
      </c>
      <c r="DS199" s="87">
        <v>14.494999999999999</v>
      </c>
      <c r="DT199" s="87">
        <v>14.516999999999999</v>
      </c>
      <c r="DV199" s="77">
        <v>1330.97</v>
      </c>
      <c r="DW199" s="77">
        <v>2.7160000000000002</v>
      </c>
      <c r="DY199" s="77">
        <v>1316.97</v>
      </c>
      <c r="DZ199" s="77">
        <v>2.2979999999999996</v>
      </c>
      <c r="EB199" s="77">
        <v>2171.9699999999998</v>
      </c>
      <c r="EC199" s="75">
        <v>0.7759999999999998</v>
      </c>
      <c r="EE199" s="75">
        <v>2147.9699999999998</v>
      </c>
      <c r="EF199" s="88">
        <v>0.14899999999999999</v>
      </c>
      <c r="EH199" s="77">
        <v>1345.97</v>
      </c>
      <c r="EI199" s="75">
        <v>0.65000000000000024</v>
      </c>
      <c r="EJ199" s="75"/>
      <c r="EK199" s="75">
        <v>2172.96</v>
      </c>
      <c r="EL199" s="75">
        <v>1.7319999999999929</v>
      </c>
      <c r="EM199" s="75"/>
      <c r="EN199" s="75">
        <v>2150.96</v>
      </c>
      <c r="EO199" s="322">
        <v>1.0517599999999971</v>
      </c>
      <c r="EP199" s="75"/>
      <c r="EQ199" s="75">
        <v>1320.96</v>
      </c>
      <c r="ER199" s="75">
        <v>4638.359999999986</v>
      </c>
      <c r="ES199" s="75"/>
      <c r="ET199" s="75">
        <v>1346.96</v>
      </c>
      <c r="EU199" s="100">
        <v>1.1948799999999977</v>
      </c>
      <c r="EV199" s="75">
        <f t="shared" si="6"/>
        <v>9.9999999999909051E-3</v>
      </c>
      <c r="EW199" s="75">
        <v>1336.96</v>
      </c>
      <c r="EX199" s="100">
        <v>9.9081199999999345</v>
      </c>
      <c r="EZ199" s="75">
        <v>331.97</v>
      </c>
      <c r="FA199" s="75">
        <v>72.919999999999987</v>
      </c>
      <c r="FB199" s="75">
        <v>139.30000000000001</v>
      </c>
      <c r="FD199" s="75">
        <v>101.97</v>
      </c>
      <c r="FE199" s="75">
        <v>29057.5</v>
      </c>
      <c r="FF199" s="75">
        <v>33306.25</v>
      </c>
      <c r="FH199" s="77">
        <v>11.46</v>
      </c>
      <c r="FI199" s="77">
        <v>9.4349056799999822</v>
      </c>
      <c r="FJ199" s="77">
        <v>4.6191908199999909E-2</v>
      </c>
      <c r="FL199" s="92">
        <v>780.97</v>
      </c>
      <c r="FM199" s="75">
        <v>0</v>
      </c>
      <c r="FN199" s="75">
        <v>0</v>
      </c>
      <c r="FP199" s="75">
        <v>39.19</v>
      </c>
      <c r="FQ199" s="75">
        <v>189.66</v>
      </c>
      <c r="FR199" s="75">
        <v>3232</v>
      </c>
      <c r="FS199" s="75">
        <v>39.18</v>
      </c>
      <c r="FT199" s="75">
        <v>577.42999999999995</v>
      </c>
      <c r="FU199" s="75">
        <v>9621</v>
      </c>
      <c r="FW199" s="75">
        <v>791.97</v>
      </c>
      <c r="FX199" s="89">
        <v>0.36499999999999999</v>
      </c>
      <c r="FY199" s="89"/>
      <c r="FZ199" s="90">
        <v>786.97</v>
      </c>
      <c r="GA199" s="91">
        <v>4.2000000000000003E-2</v>
      </c>
      <c r="GB199" s="89"/>
      <c r="GC199" s="75">
        <v>8.9600000000000009</v>
      </c>
      <c r="GD199" s="75">
        <v>0.23</v>
      </c>
      <c r="GE199" s="75">
        <v>20.73</v>
      </c>
      <c r="GF199" s="89"/>
      <c r="GG199" s="89"/>
    </row>
    <row r="200" spans="1:189" x14ac:dyDescent="0.25">
      <c r="A200" s="132"/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DJ200" s="81">
        <v>804.8</v>
      </c>
      <c r="DK200" s="87">
        <v>14.539</v>
      </c>
      <c r="DL200" s="87">
        <v>14.56</v>
      </c>
      <c r="DM200" s="87">
        <v>14.582000000000001</v>
      </c>
      <c r="DN200" s="87">
        <v>14.603999999999999</v>
      </c>
      <c r="DO200" s="87">
        <v>14.625999999999999</v>
      </c>
      <c r="DP200" s="87">
        <v>14.648</v>
      </c>
      <c r="DQ200" s="87">
        <v>14.67</v>
      </c>
      <c r="DR200" s="87">
        <v>14.692</v>
      </c>
      <c r="DS200" s="87">
        <v>14.714</v>
      </c>
      <c r="DT200" s="87">
        <v>14.734999999999999</v>
      </c>
      <c r="DV200" s="77">
        <v>1330.98</v>
      </c>
      <c r="DW200" s="77">
        <v>2.7240000000000002</v>
      </c>
      <c r="DY200" s="77">
        <v>1316.98</v>
      </c>
      <c r="DZ200" s="77">
        <v>2.3029999999999995</v>
      </c>
      <c r="EB200" s="77">
        <v>2171.98</v>
      </c>
      <c r="EC200" s="75">
        <v>0.78199999999999981</v>
      </c>
      <c r="EE200" s="75">
        <v>2147.98</v>
      </c>
      <c r="EF200" s="88">
        <v>0.15</v>
      </c>
      <c r="EH200" s="77">
        <v>1345.98</v>
      </c>
      <c r="EI200" s="75">
        <v>0.65400000000000025</v>
      </c>
      <c r="EJ200" s="75"/>
      <c r="EK200" s="75">
        <v>2172.9699999999998</v>
      </c>
      <c r="EL200" s="75">
        <v>1.7397499999999928</v>
      </c>
      <c r="EM200" s="75"/>
      <c r="EN200" s="75">
        <v>2150.9699999999998</v>
      </c>
      <c r="EO200" s="322">
        <v>1.0548199999999972</v>
      </c>
      <c r="EP200" s="75"/>
      <c r="EQ200" s="75">
        <v>1320.97</v>
      </c>
      <c r="ER200" s="75">
        <v>4662.0199999999859</v>
      </c>
      <c r="ES200" s="75"/>
      <c r="ET200" s="75">
        <v>1346.97</v>
      </c>
      <c r="EU200" s="100">
        <v>1.1969099999999977</v>
      </c>
      <c r="EV200" s="75">
        <f t="shared" si="6"/>
        <v>9.9999999999909051E-3</v>
      </c>
      <c r="EW200" s="75">
        <v>1336.97</v>
      </c>
      <c r="EX200" s="100">
        <v>9.9225899999999339</v>
      </c>
      <c r="EZ200" s="75">
        <v>331.98</v>
      </c>
      <c r="FA200" s="75">
        <v>72.939999999999984</v>
      </c>
      <c r="FB200" s="75">
        <v>140.00000000000003</v>
      </c>
      <c r="FD200" s="75">
        <v>101.98</v>
      </c>
      <c r="FE200" s="75">
        <v>29205</v>
      </c>
      <c r="FF200" s="75">
        <v>33412.5</v>
      </c>
      <c r="FH200" s="77">
        <v>11.47</v>
      </c>
      <c r="FI200" s="77">
        <v>9.5728027599999823</v>
      </c>
      <c r="FJ200" s="77">
        <v>4.6845814899999907E-2</v>
      </c>
      <c r="FL200" s="92">
        <v>780.98</v>
      </c>
      <c r="FM200" s="75">
        <v>0</v>
      </c>
      <c r="FN200" s="75">
        <v>0</v>
      </c>
      <c r="FP200" s="75">
        <v>39.200000000000003</v>
      </c>
      <c r="FQ200" s="75">
        <v>189.98</v>
      </c>
      <c r="FR200" s="75">
        <v>3236</v>
      </c>
      <c r="FS200" s="75">
        <v>39.19</v>
      </c>
      <c r="FT200" s="75">
        <v>578.36</v>
      </c>
      <c r="FU200" s="75">
        <v>9633</v>
      </c>
      <c r="FW200" s="75">
        <v>791.98</v>
      </c>
      <c r="FX200" s="89">
        <v>0.36799999999999999</v>
      </c>
      <c r="FY200" s="89"/>
      <c r="FZ200" s="90">
        <v>786.98</v>
      </c>
      <c r="GA200" s="91">
        <v>4.2000000000000003E-2</v>
      </c>
      <c r="GB200" s="89"/>
      <c r="GC200" s="75">
        <v>8.9700000000000006</v>
      </c>
      <c r="GD200" s="75">
        <v>0.23</v>
      </c>
      <c r="GE200" s="75">
        <v>20.88</v>
      </c>
      <c r="GF200" s="89"/>
      <c r="GG200" s="89"/>
    </row>
    <row r="201" spans="1:189" x14ac:dyDescent="0.25">
      <c r="A201" s="132"/>
      <c r="B201" s="132"/>
      <c r="C201" s="132"/>
      <c r="D201" s="132"/>
      <c r="E201" s="132"/>
      <c r="F201" s="132"/>
      <c r="G201" s="132"/>
      <c r="H201" s="132"/>
      <c r="I201" s="132"/>
      <c r="J201" s="132"/>
      <c r="K201" s="132"/>
      <c r="R201" s="74">
        <v>1346.99999999999</v>
      </c>
      <c r="S201" s="75">
        <v>32.411999999999999</v>
      </c>
      <c r="T201" s="75">
        <v>32.442</v>
      </c>
      <c r="U201" s="75">
        <v>32.472000000000001</v>
      </c>
      <c r="V201" s="75">
        <v>32.502000000000002</v>
      </c>
      <c r="W201" s="75">
        <v>32.531999999999996</v>
      </c>
      <c r="X201" s="75">
        <v>32.563000000000002</v>
      </c>
      <c r="Y201" s="75">
        <v>32.593000000000004</v>
      </c>
      <c r="Z201" s="75">
        <v>32.622999999999998</v>
      </c>
      <c r="AA201" s="75">
        <v>32.652999999999999</v>
      </c>
      <c r="AB201" s="75">
        <v>32.683</v>
      </c>
      <c r="AD201" s="74">
        <v>1332.99999999998</v>
      </c>
      <c r="AE201" s="75">
        <v>20.111999999999998</v>
      </c>
      <c r="AF201" s="75">
        <v>20.129000000000001</v>
      </c>
      <c r="AG201" s="75">
        <v>20.146000000000001</v>
      </c>
      <c r="AH201" s="75">
        <v>20.163</v>
      </c>
      <c r="AI201" s="75">
        <v>20.18</v>
      </c>
      <c r="AJ201" s="75">
        <v>20.196999999999999</v>
      </c>
      <c r="AK201" s="75">
        <v>20.213999999999999</v>
      </c>
      <c r="AL201" s="75">
        <v>20.231000000000002</v>
      </c>
      <c r="AM201" s="75">
        <v>20.248000000000001</v>
      </c>
      <c r="AN201" s="75">
        <v>20.263999999999999</v>
      </c>
      <c r="BB201" s="74">
        <v>2163.99999999998</v>
      </c>
      <c r="BC201" s="75">
        <v>21.414999999999999</v>
      </c>
      <c r="BD201" s="75">
        <v>21.442</v>
      </c>
      <c r="BE201" s="75">
        <v>21.468</v>
      </c>
      <c r="BF201" s="75">
        <v>21.494</v>
      </c>
      <c r="BG201" s="75">
        <v>21.52</v>
      </c>
      <c r="BH201" s="75">
        <v>21.545999999999999</v>
      </c>
      <c r="BI201" s="75">
        <v>21.571999999999999</v>
      </c>
      <c r="BJ201" s="75">
        <v>21.599</v>
      </c>
      <c r="BK201" s="75">
        <v>21.625</v>
      </c>
      <c r="BL201" s="75">
        <v>21.651</v>
      </c>
      <c r="DJ201" s="81">
        <v>804.9</v>
      </c>
      <c r="DK201" s="87">
        <v>14.757</v>
      </c>
      <c r="DL201" s="87">
        <v>14.779</v>
      </c>
      <c r="DM201" s="87">
        <v>14.801</v>
      </c>
      <c r="DN201" s="87">
        <v>14.824</v>
      </c>
      <c r="DO201" s="87">
        <v>14.846</v>
      </c>
      <c r="DP201" s="87">
        <v>14.868</v>
      </c>
      <c r="DQ201" s="87">
        <v>14.89</v>
      </c>
      <c r="DR201" s="87">
        <v>14.912000000000001</v>
      </c>
      <c r="DS201" s="87">
        <v>14.933999999999999</v>
      </c>
      <c r="DT201" s="87">
        <v>14.956</v>
      </c>
      <c r="DV201" s="77">
        <v>1330.99</v>
      </c>
      <c r="DW201" s="77">
        <v>2.7320000000000002</v>
      </c>
      <c r="DY201" s="77">
        <v>1316.99</v>
      </c>
      <c r="DZ201" s="77">
        <v>2.3079999999999994</v>
      </c>
      <c r="EB201" s="77">
        <v>2171.9899999999998</v>
      </c>
      <c r="EC201" s="75">
        <v>0.78799999999999981</v>
      </c>
      <c r="EE201" s="75">
        <v>2147.9899999999998</v>
      </c>
      <c r="EF201" s="88">
        <v>0.151</v>
      </c>
      <c r="EH201" s="77">
        <v>1345.99</v>
      </c>
      <c r="EI201" s="75">
        <v>0.65700000000000025</v>
      </c>
      <c r="EJ201" s="75"/>
      <c r="EK201" s="75">
        <v>2172.98</v>
      </c>
      <c r="EL201" s="75">
        <v>1.7474999999999927</v>
      </c>
      <c r="EM201" s="75"/>
      <c r="EN201" s="75">
        <v>2150.98</v>
      </c>
      <c r="EO201" s="322">
        <v>1.0578799999999973</v>
      </c>
      <c r="EP201" s="75"/>
      <c r="EQ201" s="75">
        <v>1320.98</v>
      </c>
      <c r="ER201" s="75">
        <v>4685.6799999999857</v>
      </c>
      <c r="ES201" s="75"/>
      <c r="ET201" s="75">
        <v>1346.98</v>
      </c>
      <c r="EU201" s="100">
        <v>1.1989399999999977</v>
      </c>
      <c r="EV201" s="75">
        <f t="shared" si="6"/>
        <v>9.9999999999909051E-3</v>
      </c>
      <c r="EW201" s="75">
        <v>1336.98</v>
      </c>
      <c r="EX201" s="100">
        <v>9.9370599999999332</v>
      </c>
      <c r="EZ201" s="75">
        <v>331.99</v>
      </c>
      <c r="FA201" s="75">
        <v>72.959999999999994</v>
      </c>
      <c r="FB201" s="75">
        <v>140.80000000000001</v>
      </c>
      <c r="FD201" s="75">
        <v>101.99</v>
      </c>
      <c r="FE201" s="75">
        <v>29352.5</v>
      </c>
      <c r="FF201" s="75">
        <v>33518.75</v>
      </c>
      <c r="FH201" s="77">
        <v>11.48</v>
      </c>
      <c r="FI201" s="77">
        <v>9.7106998399999824</v>
      </c>
      <c r="FJ201" s="77">
        <v>4.7499721599999906E-2</v>
      </c>
      <c r="FL201" s="92">
        <v>780.99</v>
      </c>
      <c r="FM201" s="75">
        <v>0</v>
      </c>
      <c r="FN201" s="75">
        <v>0</v>
      </c>
      <c r="FP201" s="75">
        <v>39.21</v>
      </c>
      <c r="FQ201" s="75">
        <v>190.3</v>
      </c>
      <c r="FR201" s="75">
        <v>3240</v>
      </c>
      <c r="FS201" s="75">
        <v>39.200000000000003</v>
      </c>
      <c r="FT201" s="75">
        <v>579.28</v>
      </c>
      <c r="FU201" s="75">
        <v>9644</v>
      </c>
      <c r="FW201" s="75">
        <v>791.99</v>
      </c>
      <c r="FX201" s="89">
        <v>0.371</v>
      </c>
      <c r="FY201" s="89"/>
      <c r="FZ201" s="90">
        <v>786.99</v>
      </c>
      <c r="GA201" s="91">
        <v>4.2000000000000003E-2</v>
      </c>
      <c r="GB201" s="89"/>
      <c r="GC201" s="75">
        <v>8.98</v>
      </c>
      <c r="GD201" s="75">
        <v>0.24</v>
      </c>
      <c r="GE201" s="75">
        <v>21.04</v>
      </c>
      <c r="GF201" s="89"/>
      <c r="GG201" s="89"/>
    </row>
    <row r="202" spans="1:189" x14ac:dyDescent="0.25">
      <c r="A202" s="132"/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R202" s="74">
        <v>1347.0999999999899</v>
      </c>
      <c r="S202" s="75">
        <v>32.713000000000001</v>
      </c>
      <c r="T202" s="75">
        <v>32.744</v>
      </c>
      <c r="U202" s="75">
        <v>32.774000000000001</v>
      </c>
      <c r="V202" s="75">
        <v>32.804000000000002</v>
      </c>
      <c r="W202" s="75">
        <v>32.833999999999996</v>
      </c>
      <c r="X202" s="75">
        <v>32.864000000000004</v>
      </c>
      <c r="Y202" s="75">
        <v>32.895000000000003</v>
      </c>
      <c r="Z202" s="75">
        <v>32.924999999999997</v>
      </c>
      <c r="AA202" s="75">
        <v>32.954999999999998</v>
      </c>
      <c r="AB202" s="75">
        <v>32.984999999999999</v>
      </c>
      <c r="AD202" s="74">
        <v>1333.0999999999799</v>
      </c>
      <c r="AE202" s="75">
        <v>20.280999999999999</v>
      </c>
      <c r="AF202" s="75">
        <v>20.298000000000002</v>
      </c>
      <c r="AG202" s="75">
        <v>20.315000000000001</v>
      </c>
      <c r="AH202" s="75">
        <v>20.332000000000001</v>
      </c>
      <c r="AI202" s="75">
        <v>20.349</v>
      </c>
      <c r="AJ202" s="75">
        <v>20.366</v>
      </c>
      <c r="AK202" s="75">
        <v>20.382999999999999</v>
      </c>
      <c r="AL202" s="75">
        <v>20.400000000000002</v>
      </c>
      <c r="AM202" s="75">
        <v>20.417000000000002</v>
      </c>
      <c r="AN202" s="75">
        <v>20.434000000000001</v>
      </c>
      <c r="BB202" s="74">
        <v>2164.0999999999799</v>
      </c>
      <c r="BC202" s="75">
        <v>21.677</v>
      </c>
      <c r="BD202" s="75">
        <v>21.702999999999999</v>
      </c>
      <c r="BE202" s="75">
        <v>21.728999999999999</v>
      </c>
      <c r="BF202" s="75">
        <v>21.754999999999999</v>
      </c>
      <c r="BG202" s="75">
        <v>21.782</v>
      </c>
      <c r="BH202" s="75">
        <v>21.808</v>
      </c>
      <c r="BI202" s="75">
        <v>21.834</v>
      </c>
      <c r="BJ202" s="75">
        <v>21.86</v>
      </c>
      <c r="BK202" s="75">
        <v>21.885999999999999</v>
      </c>
      <c r="BL202" s="75">
        <v>21.911999999999999</v>
      </c>
      <c r="DJ202" s="81">
        <v>805</v>
      </c>
      <c r="DK202" s="87">
        <v>14.978</v>
      </c>
      <c r="DL202" s="97"/>
      <c r="DM202" s="97"/>
      <c r="DN202" s="97"/>
      <c r="DO202" s="97"/>
      <c r="DP202" s="97"/>
      <c r="DQ202" s="97"/>
      <c r="DR202" s="97"/>
      <c r="DS202" s="97"/>
      <c r="DT202" s="97"/>
      <c r="DV202" s="77">
        <v>1331</v>
      </c>
      <c r="DW202" s="77">
        <v>2.74</v>
      </c>
      <c r="DY202" s="77">
        <v>1317</v>
      </c>
      <c r="DZ202" s="77">
        <v>2.3130000000000002</v>
      </c>
      <c r="EB202" s="77">
        <v>2172</v>
      </c>
      <c r="EC202" s="75">
        <v>0.79400000000000004</v>
      </c>
      <c r="EE202" s="75">
        <v>2148</v>
      </c>
      <c r="EF202" s="88">
        <v>0.152</v>
      </c>
      <c r="EH202" s="77">
        <v>1346</v>
      </c>
      <c r="EI202" s="75">
        <v>0.66</v>
      </c>
      <c r="EJ202" s="75"/>
      <c r="EK202" s="75">
        <v>2172.9899999999998</v>
      </c>
      <c r="EL202" s="75">
        <v>1.7552499999999926</v>
      </c>
      <c r="EM202" s="75"/>
      <c r="EN202" s="75">
        <v>2150.9899999999998</v>
      </c>
      <c r="EO202" s="322">
        <v>1.0609399999999973</v>
      </c>
      <c r="EP202" s="75"/>
      <c r="EQ202" s="75">
        <v>1320.99</v>
      </c>
      <c r="ER202" s="75">
        <v>4709.3399999999856</v>
      </c>
      <c r="ES202" s="75"/>
      <c r="ET202" s="75">
        <v>1346.99</v>
      </c>
      <c r="EU202" s="100">
        <v>1.2009699999999977</v>
      </c>
      <c r="EV202" s="75">
        <f t="shared" si="6"/>
        <v>9.9999999999909051E-3</v>
      </c>
      <c r="EW202" s="75">
        <v>1336.99</v>
      </c>
      <c r="EX202" s="100">
        <v>9.9515299999999325</v>
      </c>
      <c r="EZ202" s="75">
        <v>332</v>
      </c>
      <c r="FA202" s="75">
        <v>72.98</v>
      </c>
      <c r="FB202" s="75">
        <v>141.5</v>
      </c>
      <c r="FD202" s="75">
        <v>102</v>
      </c>
      <c r="FE202" s="75">
        <v>29500</v>
      </c>
      <c r="FF202" s="75">
        <v>33625</v>
      </c>
      <c r="FH202" s="77">
        <v>11.49</v>
      </c>
      <c r="FI202" s="77">
        <v>9.8485969199999808</v>
      </c>
      <c r="FJ202" s="77">
        <v>4.8153628299999904E-2</v>
      </c>
      <c r="FL202" s="92">
        <v>781</v>
      </c>
      <c r="FM202" s="75">
        <v>0</v>
      </c>
      <c r="FN202" s="75">
        <v>0</v>
      </c>
      <c r="FP202" s="75">
        <v>39.22</v>
      </c>
      <c r="FQ202" s="75">
        <v>190.63</v>
      </c>
      <c r="FR202" s="75">
        <v>3244</v>
      </c>
      <c r="FS202" s="75">
        <v>39.21</v>
      </c>
      <c r="FT202" s="75">
        <v>580.20000000000005</v>
      </c>
      <c r="FU202" s="75">
        <v>9655</v>
      </c>
      <c r="FW202" s="75">
        <v>792</v>
      </c>
      <c r="FX202" s="89">
        <v>0.373</v>
      </c>
      <c r="FY202" s="89"/>
      <c r="FZ202" s="90">
        <v>787</v>
      </c>
      <c r="GA202" s="91">
        <v>4.2999999999999997E-2</v>
      </c>
      <c r="GB202" s="89"/>
      <c r="GC202" s="75">
        <v>8.99</v>
      </c>
      <c r="GD202" s="75">
        <v>0.24</v>
      </c>
      <c r="GE202" s="75">
        <v>21.19</v>
      </c>
      <c r="GF202" s="89"/>
      <c r="GG202" s="89"/>
    </row>
    <row r="203" spans="1:189" x14ac:dyDescent="0.25">
      <c r="A203" s="132"/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R203" s="74">
        <v>1347.19999999999</v>
      </c>
      <c r="S203" s="75">
        <v>33.015000000000001</v>
      </c>
      <c r="T203" s="75">
        <v>33.045000000000002</v>
      </c>
      <c r="U203" s="75">
        <v>33.076000000000001</v>
      </c>
      <c r="V203" s="75">
        <v>33.106000000000002</v>
      </c>
      <c r="W203" s="75">
        <v>33.135999999999996</v>
      </c>
      <c r="X203" s="75">
        <v>33.166000000000004</v>
      </c>
      <c r="Y203" s="75">
        <v>33.196000000000005</v>
      </c>
      <c r="Z203" s="75">
        <v>33.226999999999997</v>
      </c>
      <c r="AA203" s="75">
        <v>33.256999999999998</v>
      </c>
      <c r="AB203" s="75">
        <v>33.286999999999999</v>
      </c>
      <c r="AD203" s="74">
        <v>1333.19999999998</v>
      </c>
      <c r="AE203" s="75">
        <v>20.451000000000001</v>
      </c>
      <c r="AF203" s="75">
        <v>20.468000000000004</v>
      </c>
      <c r="AG203" s="75">
        <v>20.485000000000003</v>
      </c>
      <c r="AH203" s="75">
        <v>20.502000000000002</v>
      </c>
      <c r="AI203" s="75">
        <v>20.519000000000002</v>
      </c>
      <c r="AJ203" s="75">
        <v>20.536000000000001</v>
      </c>
      <c r="AK203" s="75">
        <v>20.552</v>
      </c>
      <c r="AL203" s="75">
        <v>20.569000000000003</v>
      </c>
      <c r="AM203" s="75">
        <v>20.586000000000002</v>
      </c>
      <c r="AN203" s="75">
        <v>20.603000000000002</v>
      </c>
      <c r="BB203" s="74">
        <v>2164.1999999999798</v>
      </c>
      <c r="BC203" s="75">
        <v>21.939</v>
      </c>
      <c r="BD203" s="75">
        <v>21.965</v>
      </c>
      <c r="BE203" s="75">
        <v>21.991</v>
      </c>
      <c r="BF203" s="75">
        <v>22.016999999999999</v>
      </c>
      <c r="BG203" s="75">
        <v>22.042999999999999</v>
      </c>
      <c r="BH203" s="75">
        <v>22.068999999999999</v>
      </c>
      <c r="BI203" s="75">
        <v>22.094999999999999</v>
      </c>
      <c r="BJ203" s="75">
        <v>22.122</v>
      </c>
      <c r="BK203" s="75">
        <v>22.148</v>
      </c>
      <c r="BL203" s="75">
        <v>22.173999999999999</v>
      </c>
      <c r="DJ203" s="98" t="s">
        <v>424</v>
      </c>
      <c r="DK203" s="376" t="s">
        <v>420</v>
      </c>
      <c r="DL203" s="376"/>
      <c r="DM203" s="376"/>
      <c r="DN203" s="376"/>
      <c r="DO203" s="376"/>
      <c r="DP203" s="376"/>
      <c r="DQ203" s="376"/>
      <c r="DR203" s="376"/>
      <c r="DS203" s="376"/>
      <c r="DT203" s="376"/>
      <c r="DV203" s="77">
        <v>1331.01</v>
      </c>
      <c r="DW203" s="77">
        <v>2.7490000000000001</v>
      </c>
      <c r="DY203" s="77">
        <v>1317.01</v>
      </c>
      <c r="DZ203" s="77">
        <v>2.3180000000000001</v>
      </c>
      <c r="EB203" s="77">
        <v>2172.0100000000002</v>
      </c>
      <c r="EC203" s="75">
        <v>0.80400000000000005</v>
      </c>
      <c r="EE203" s="75">
        <v>2148.0100000000002</v>
      </c>
      <c r="EF203" s="88">
        <v>0.154</v>
      </c>
      <c r="EH203" s="77">
        <v>1346.01</v>
      </c>
      <c r="EI203" s="75">
        <v>0.66400000000000003</v>
      </c>
      <c r="EJ203" s="75"/>
      <c r="EK203" s="75">
        <v>2173</v>
      </c>
      <c r="EL203" s="75">
        <v>1.7629999999999999</v>
      </c>
      <c r="EM203" s="75"/>
      <c r="EN203" s="75">
        <v>2151</v>
      </c>
      <c r="EO203" s="322">
        <v>1.0640000000000001</v>
      </c>
      <c r="EP203" s="75"/>
      <c r="EQ203" s="75">
        <v>1321</v>
      </c>
      <c r="ER203" s="75">
        <v>4733</v>
      </c>
      <c r="ES203" s="75"/>
      <c r="ET203" s="75">
        <v>1347</v>
      </c>
      <c r="EU203" s="100">
        <v>1.2030000000000001</v>
      </c>
      <c r="EV203" s="75">
        <f t="shared" si="6"/>
        <v>9.9999999999909051E-3</v>
      </c>
      <c r="EW203" s="75">
        <v>1337</v>
      </c>
      <c r="EX203" s="100">
        <v>9.9659999999999993</v>
      </c>
      <c r="EZ203" s="75">
        <v>332.01</v>
      </c>
      <c r="FA203" s="75">
        <v>73</v>
      </c>
      <c r="FB203" s="75">
        <v>142.19999999999999</v>
      </c>
      <c r="FD203" s="75">
        <v>102.01</v>
      </c>
      <c r="FE203" s="75">
        <v>29775</v>
      </c>
      <c r="FF203" s="75">
        <v>33997.5</v>
      </c>
      <c r="FH203" s="77">
        <v>11.5</v>
      </c>
      <c r="FI203" s="77">
        <v>9.9864940000000004</v>
      </c>
      <c r="FJ203" s="77">
        <v>4.8807534999999999E-2</v>
      </c>
      <c r="FL203" s="92">
        <v>781.01</v>
      </c>
      <c r="FM203" s="75">
        <v>0</v>
      </c>
      <c r="FN203" s="75">
        <v>0</v>
      </c>
      <c r="FP203" s="75">
        <v>39.229999999999997</v>
      </c>
      <c r="FQ203" s="75">
        <v>190.95</v>
      </c>
      <c r="FR203" s="75">
        <v>3248</v>
      </c>
      <c r="FS203" s="75">
        <v>39.22</v>
      </c>
      <c r="FT203" s="75">
        <v>581.14</v>
      </c>
      <c r="FU203" s="75">
        <v>9667</v>
      </c>
      <c r="FW203" s="75">
        <v>792.01</v>
      </c>
      <c r="FX203" s="89">
        <v>0.376</v>
      </c>
      <c r="FY203" s="89"/>
      <c r="FZ203" s="90">
        <v>787.01</v>
      </c>
      <c r="GA203" s="91">
        <v>4.2999999999999997E-2</v>
      </c>
      <c r="GB203" s="89"/>
      <c r="GC203" s="75">
        <v>9</v>
      </c>
      <c r="GD203" s="75">
        <v>0.24</v>
      </c>
      <c r="GE203" s="75">
        <v>21.35</v>
      </c>
      <c r="GF203" s="89"/>
      <c r="GG203" s="89"/>
    </row>
    <row r="204" spans="1:189" x14ac:dyDescent="0.25">
      <c r="A204" s="132"/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R204" s="74">
        <v>1347.29999999999</v>
      </c>
      <c r="S204" s="75">
        <v>33.317</v>
      </c>
      <c r="T204" s="75">
        <v>33.347000000000001</v>
      </c>
      <c r="U204" s="75">
        <v>33.378</v>
      </c>
      <c r="V204" s="75">
        <v>33.408000000000001</v>
      </c>
      <c r="W204" s="75">
        <v>33.437999999999995</v>
      </c>
      <c r="X204" s="75">
        <v>33.468000000000004</v>
      </c>
      <c r="Y204" s="75">
        <v>33.498000000000005</v>
      </c>
      <c r="Z204" s="75">
        <v>33.527999999999999</v>
      </c>
      <c r="AA204" s="75">
        <v>33.558999999999997</v>
      </c>
      <c r="AB204" s="75">
        <v>33.588999999999999</v>
      </c>
      <c r="AD204" s="74">
        <v>1333.2999999999799</v>
      </c>
      <c r="AE204" s="75">
        <v>20.62</v>
      </c>
      <c r="AF204" s="75">
        <v>20.637000000000004</v>
      </c>
      <c r="AG204" s="75">
        <v>20.654000000000003</v>
      </c>
      <c r="AH204" s="75">
        <v>20.671000000000003</v>
      </c>
      <c r="AI204" s="75">
        <v>20.688000000000002</v>
      </c>
      <c r="AJ204" s="75">
        <v>20.705000000000002</v>
      </c>
      <c r="AK204" s="75">
        <v>20.722000000000001</v>
      </c>
      <c r="AL204" s="75">
        <v>20.739000000000004</v>
      </c>
      <c r="AM204" s="75">
        <v>20.756000000000004</v>
      </c>
      <c r="AN204" s="75">
        <v>20.773000000000003</v>
      </c>
      <c r="BB204" s="74">
        <v>2164.2999999999802</v>
      </c>
      <c r="BC204" s="75">
        <v>22.2</v>
      </c>
      <c r="BD204" s="75">
        <v>22.225999999999999</v>
      </c>
      <c r="BE204" s="75">
        <v>22.251999999999999</v>
      </c>
      <c r="BF204" s="75">
        <v>22.279</v>
      </c>
      <c r="BG204" s="75">
        <v>22.305</v>
      </c>
      <c r="BH204" s="75">
        <v>22.331</v>
      </c>
      <c r="BI204" s="75">
        <v>22.356999999999999</v>
      </c>
      <c r="BJ204" s="75">
        <v>22.382999999999999</v>
      </c>
      <c r="BK204" s="75">
        <v>22.408999999999999</v>
      </c>
      <c r="BL204" s="75">
        <v>22.434999999999999</v>
      </c>
      <c r="DJ204" s="97"/>
      <c r="DK204" s="377" t="s">
        <v>425</v>
      </c>
      <c r="DL204" s="377"/>
      <c r="DM204" s="377"/>
      <c r="DN204" s="377"/>
      <c r="DO204" s="377"/>
      <c r="DP204" s="377"/>
      <c r="DQ204" s="377"/>
      <c r="DR204" s="377"/>
      <c r="DS204" s="377"/>
      <c r="DT204" s="97"/>
      <c r="DV204" s="77">
        <v>1331.02</v>
      </c>
      <c r="DW204" s="77">
        <v>2.7589999999999999</v>
      </c>
      <c r="DY204" s="77">
        <v>1317.02</v>
      </c>
      <c r="DZ204" s="77">
        <v>2.323</v>
      </c>
      <c r="EB204" s="77">
        <v>2172.02</v>
      </c>
      <c r="EC204" s="75">
        <v>0.81299999999999994</v>
      </c>
      <c r="EE204" s="75">
        <v>2148.02</v>
      </c>
      <c r="EF204" s="88">
        <v>0.156</v>
      </c>
      <c r="EH204" s="77">
        <v>1346.02</v>
      </c>
      <c r="EI204" s="75">
        <v>0.66800000000000004</v>
      </c>
      <c r="EJ204" s="75"/>
      <c r="EK204" s="75">
        <v>2173.0100000000002</v>
      </c>
      <c r="EL204" s="75">
        <v>1.77725</v>
      </c>
      <c r="EM204" s="75"/>
      <c r="EN204" s="75">
        <v>2151.0100000000002</v>
      </c>
      <c r="EO204" s="322">
        <v>1.06907</v>
      </c>
      <c r="EP204" s="75"/>
      <c r="EQ204" s="75">
        <v>1321.01</v>
      </c>
      <c r="ER204" s="75">
        <v>4740.6400000000003</v>
      </c>
      <c r="ES204" s="75"/>
      <c r="ET204" s="75">
        <v>1347.01</v>
      </c>
      <c r="EU204" s="100">
        <v>1.2064000000000001</v>
      </c>
      <c r="EV204" s="75">
        <f t="shared" si="6"/>
        <v>9.9999999999909051E-3</v>
      </c>
      <c r="EW204" s="75">
        <v>1337.01</v>
      </c>
      <c r="EX204" s="100">
        <v>9.9817299999999989</v>
      </c>
      <c r="EZ204" s="75">
        <v>332.02</v>
      </c>
      <c r="FA204" s="75">
        <v>73.010000000000005</v>
      </c>
      <c r="FB204" s="75">
        <v>143</v>
      </c>
      <c r="FD204" s="75">
        <v>102.02</v>
      </c>
      <c r="FE204" s="75">
        <v>30050</v>
      </c>
      <c r="FF204" s="75">
        <v>34370</v>
      </c>
      <c r="FH204" s="77">
        <v>11.51</v>
      </c>
      <c r="FI204" s="77">
        <v>10.350637079999998</v>
      </c>
      <c r="FJ204" s="77">
        <v>5.0716542099999991E-2</v>
      </c>
      <c r="FL204" s="92">
        <v>781.02</v>
      </c>
      <c r="FM204" s="75">
        <v>0</v>
      </c>
      <c r="FN204" s="75">
        <v>0</v>
      </c>
      <c r="FP204" s="75">
        <v>39.24</v>
      </c>
      <c r="FQ204" s="75">
        <v>191.28</v>
      </c>
      <c r="FR204" s="75">
        <v>3251</v>
      </c>
      <c r="FS204" s="75">
        <v>39.229999999999997</v>
      </c>
      <c r="FT204" s="75">
        <v>582.08000000000004</v>
      </c>
      <c r="FU204" s="75">
        <v>9678</v>
      </c>
      <c r="FW204" s="75">
        <v>792.02</v>
      </c>
      <c r="FX204" s="89">
        <v>0.378</v>
      </c>
      <c r="FY204" s="89"/>
      <c r="FZ204" s="90">
        <v>787.02</v>
      </c>
      <c r="GA204" s="91">
        <v>4.2999999999999997E-2</v>
      </c>
      <c r="GB204" s="89"/>
      <c r="GC204" s="75">
        <v>9.01</v>
      </c>
      <c r="GD204" s="75">
        <v>0.24</v>
      </c>
      <c r="GE204" s="75">
        <v>21.51</v>
      </c>
      <c r="GF204" s="89"/>
      <c r="GG204" s="89"/>
    </row>
    <row r="205" spans="1:189" x14ac:dyDescent="0.25">
      <c r="A205" s="132"/>
      <c r="B205" s="132"/>
      <c r="C205" s="132"/>
      <c r="D205" s="132"/>
      <c r="E205" s="132"/>
      <c r="F205" s="132"/>
      <c r="G205" s="132"/>
      <c r="H205" s="132"/>
      <c r="I205" s="132"/>
      <c r="J205" s="132"/>
      <c r="K205" s="132"/>
      <c r="R205" s="74">
        <v>1347.3999999999901</v>
      </c>
      <c r="S205" s="75">
        <v>33.619</v>
      </c>
      <c r="T205" s="75">
        <v>33.649000000000001</v>
      </c>
      <c r="U205" s="75">
        <v>33.679000000000002</v>
      </c>
      <c r="V205" s="75">
        <v>33.71</v>
      </c>
      <c r="W205" s="75">
        <v>33.739999999999995</v>
      </c>
      <c r="X205" s="75">
        <v>33.770000000000003</v>
      </c>
      <c r="Y205" s="75">
        <v>33.800000000000004</v>
      </c>
      <c r="Z205" s="75">
        <v>33.83</v>
      </c>
      <c r="AA205" s="75">
        <v>33.86</v>
      </c>
      <c r="AB205" s="75">
        <v>33.890999999999998</v>
      </c>
      <c r="AD205" s="74">
        <v>1333.3999999999801</v>
      </c>
      <c r="AE205" s="75">
        <v>20.79</v>
      </c>
      <c r="AF205" s="75">
        <v>20.807000000000006</v>
      </c>
      <c r="AG205" s="75">
        <v>20.823000000000004</v>
      </c>
      <c r="AH205" s="75">
        <v>20.840000000000003</v>
      </c>
      <c r="AI205" s="75">
        <v>20.857000000000003</v>
      </c>
      <c r="AJ205" s="75">
        <v>20.874000000000002</v>
      </c>
      <c r="AK205" s="75">
        <v>20.891000000000002</v>
      </c>
      <c r="AL205" s="75">
        <v>20.908000000000005</v>
      </c>
      <c r="AM205" s="75">
        <v>20.925000000000004</v>
      </c>
      <c r="AN205" s="75">
        <v>20.942000000000004</v>
      </c>
      <c r="BB205" s="74">
        <v>2164.3999999999801</v>
      </c>
      <c r="BC205" s="75">
        <v>22.462</v>
      </c>
      <c r="BD205" s="75">
        <v>22.488</v>
      </c>
      <c r="BE205" s="75">
        <v>22.513999999999999</v>
      </c>
      <c r="BF205" s="75">
        <v>22.54</v>
      </c>
      <c r="BG205" s="75">
        <v>22.565999999999999</v>
      </c>
      <c r="BH205" s="75">
        <v>22.591999999999999</v>
      </c>
      <c r="BI205" s="75">
        <v>22.617999999999999</v>
      </c>
      <c r="BJ205" s="75">
        <v>22.645</v>
      </c>
      <c r="BK205" s="75">
        <v>22.670999999999999</v>
      </c>
      <c r="BL205" s="75">
        <v>22.696999999999999</v>
      </c>
      <c r="DV205" s="77">
        <v>1331.03</v>
      </c>
      <c r="DW205" s="77">
        <v>2.7679999999999998</v>
      </c>
      <c r="DY205" s="77">
        <v>1317.03</v>
      </c>
      <c r="DZ205" s="77">
        <v>2.3290000000000002</v>
      </c>
      <c r="EB205" s="77">
        <v>2172.0300000000002</v>
      </c>
      <c r="EC205" s="75">
        <v>0.82299999999999995</v>
      </c>
      <c r="EE205" s="75">
        <v>2148.0300000000002</v>
      </c>
      <c r="EF205" s="88">
        <v>0.158</v>
      </c>
      <c r="EH205" s="77">
        <v>1346.03</v>
      </c>
      <c r="EI205" s="75">
        <v>0.67200000000000004</v>
      </c>
      <c r="EJ205" s="75"/>
      <c r="EK205" s="75">
        <v>2173.02</v>
      </c>
      <c r="EL205" s="75">
        <v>1.7915000000000001</v>
      </c>
      <c r="EM205" s="75"/>
      <c r="EN205" s="75">
        <v>2151.02</v>
      </c>
      <c r="EO205" s="322">
        <v>1.0741399999999999</v>
      </c>
      <c r="EP205" s="75"/>
      <c r="EQ205" s="75">
        <v>1321.02</v>
      </c>
      <c r="ER205" s="75">
        <v>4748.2800000000007</v>
      </c>
      <c r="ES205" s="75"/>
      <c r="ET205" s="75">
        <v>1347.02</v>
      </c>
      <c r="EU205" s="100">
        <v>1.2098000000000002</v>
      </c>
      <c r="EV205" s="75">
        <f t="shared" si="6"/>
        <v>9.9999999999909051E-3</v>
      </c>
      <c r="EW205" s="75">
        <v>1337.02</v>
      </c>
      <c r="EX205" s="100">
        <v>9.9974599999999985</v>
      </c>
      <c r="EZ205" s="75">
        <v>332.03</v>
      </c>
      <c r="FA205" s="75">
        <v>73.03</v>
      </c>
      <c r="FB205" s="75">
        <v>143.69999999999999</v>
      </c>
      <c r="FD205" s="75">
        <v>102.03</v>
      </c>
      <c r="FE205" s="75">
        <v>30325</v>
      </c>
      <c r="FF205" s="75">
        <v>34742.5</v>
      </c>
      <c r="FH205" s="77">
        <v>11.52</v>
      </c>
      <c r="FI205" s="77">
        <v>10.714780159999998</v>
      </c>
      <c r="FJ205" s="77">
        <v>5.2625549199999982E-2</v>
      </c>
      <c r="FL205" s="92">
        <v>781.03</v>
      </c>
      <c r="FM205" s="75">
        <v>0</v>
      </c>
      <c r="FN205" s="75">
        <v>0</v>
      </c>
      <c r="FP205" s="75">
        <v>39.25</v>
      </c>
      <c r="FQ205" s="75">
        <v>191.6</v>
      </c>
      <c r="FR205" s="75">
        <v>3255</v>
      </c>
      <c r="FS205" s="75">
        <v>39.24</v>
      </c>
      <c r="FT205" s="75">
        <v>583.02</v>
      </c>
      <c r="FU205" s="75">
        <v>9690</v>
      </c>
      <c r="FW205" s="75">
        <v>792.03</v>
      </c>
      <c r="FX205" s="89">
        <v>0.38100000000000001</v>
      </c>
      <c r="FY205" s="89"/>
      <c r="FZ205" s="90">
        <v>787.03</v>
      </c>
      <c r="GA205" s="91">
        <v>4.3999999999999997E-2</v>
      </c>
      <c r="GB205" s="89"/>
      <c r="GC205" s="75">
        <v>9.02</v>
      </c>
      <c r="GD205" s="75">
        <v>0.24</v>
      </c>
      <c r="GE205" s="75">
        <v>21.66</v>
      </c>
      <c r="GF205" s="89"/>
      <c r="GG205" s="89"/>
    </row>
    <row r="206" spans="1:189" x14ac:dyDescent="0.25">
      <c r="A206" s="132"/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R206" s="74">
        <v>1347.49999999999</v>
      </c>
      <c r="S206" s="75">
        <v>33.920999999999999</v>
      </c>
      <c r="T206" s="75">
        <v>33.951000000000001</v>
      </c>
      <c r="U206" s="75">
        <v>33.981000000000002</v>
      </c>
      <c r="V206" s="75">
        <v>34.011000000000003</v>
      </c>
      <c r="W206" s="75">
        <v>34.041999999999994</v>
      </c>
      <c r="X206" s="75">
        <v>34.072000000000003</v>
      </c>
      <c r="Y206" s="75">
        <v>34.102000000000004</v>
      </c>
      <c r="Z206" s="75">
        <v>34.131999999999998</v>
      </c>
      <c r="AA206" s="75">
        <v>34.161999999999999</v>
      </c>
      <c r="AB206" s="75">
        <v>34.192999999999998</v>
      </c>
      <c r="AD206" s="74">
        <v>1333.49999999998</v>
      </c>
      <c r="AE206" s="75">
        <v>20.959</v>
      </c>
      <c r="AF206" s="75">
        <v>20.976000000000006</v>
      </c>
      <c r="AG206" s="75">
        <v>20.993000000000006</v>
      </c>
      <c r="AH206" s="75">
        <v>21.010000000000005</v>
      </c>
      <c r="AI206" s="75">
        <v>21.027000000000005</v>
      </c>
      <c r="AJ206" s="75">
        <v>21.044000000000004</v>
      </c>
      <c r="AK206" s="75">
        <v>21.061000000000003</v>
      </c>
      <c r="AL206" s="75">
        <v>21.078000000000007</v>
      </c>
      <c r="AM206" s="75">
        <v>21.095000000000006</v>
      </c>
      <c r="AN206" s="75">
        <v>21.111000000000004</v>
      </c>
      <c r="BB206" s="74">
        <v>2164.49999999998</v>
      </c>
      <c r="BC206" s="75">
        <v>22.722999999999999</v>
      </c>
      <c r="BD206" s="75">
        <v>22.748999999999999</v>
      </c>
      <c r="BE206" s="75">
        <v>22.774999999999999</v>
      </c>
      <c r="BF206" s="75">
        <v>22.802</v>
      </c>
      <c r="BG206" s="75">
        <v>22.827999999999999</v>
      </c>
      <c r="BH206" s="75">
        <v>22.853999999999999</v>
      </c>
      <c r="BI206" s="75">
        <v>22.88</v>
      </c>
      <c r="BJ206" s="75">
        <v>22.905999999999999</v>
      </c>
      <c r="BK206" s="75">
        <v>22.931999999999999</v>
      </c>
      <c r="BL206" s="75">
        <v>22.957999999999998</v>
      </c>
      <c r="DV206" s="77">
        <v>1331.04</v>
      </c>
      <c r="DW206" s="77">
        <v>2.7770000000000001</v>
      </c>
      <c r="DY206" s="77">
        <v>1317.04</v>
      </c>
      <c r="DZ206" s="77">
        <v>2.3340000000000001</v>
      </c>
      <c r="EB206" s="77">
        <v>2172.04</v>
      </c>
      <c r="EC206" s="75">
        <v>0.83299999999999996</v>
      </c>
      <c r="EE206" s="75">
        <v>2148.04</v>
      </c>
      <c r="EF206" s="88">
        <v>0.16</v>
      </c>
      <c r="EH206" s="77">
        <v>1346.04</v>
      </c>
      <c r="EI206" s="75">
        <v>0.67500000000000004</v>
      </c>
      <c r="EJ206" s="75"/>
      <c r="EK206" s="75">
        <v>2173.0300000000002</v>
      </c>
      <c r="EL206" s="75">
        <v>1.8057500000000002</v>
      </c>
      <c r="EM206" s="75"/>
      <c r="EN206" s="75">
        <v>2151.0300000000002</v>
      </c>
      <c r="EO206" s="322">
        <v>1.0792099999999998</v>
      </c>
      <c r="EP206" s="75"/>
      <c r="EQ206" s="75">
        <v>1321.03</v>
      </c>
      <c r="ER206" s="75">
        <v>4755.920000000001</v>
      </c>
      <c r="ES206" s="75"/>
      <c r="ET206" s="75">
        <v>1347.03</v>
      </c>
      <c r="EU206" s="100">
        <v>1.2132000000000003</v>
      </c>
      <c r="EV206" s="75">
        <f t="shared" si="6"/>
        <v>9.9999999999909051E-3</v>
      </c>
      <c r="EW206" s="75">
        <v>1337.03</v>
      </c>
      <c r="EX206" s="100">
        <v>10.013189999999998</v>
      </c>
      <c r="EZ206" s="75">
        <v>332.04</v>
      </c>
      <c r="FA206" s="75">
        <v>73.05</v>
      </c>
      <c r="FB206" s="75">
        <v>144.4</v>
      </c>
      <c r="FD206" s="75">
        <v>102.04</v>
      </c>
      <c r="FE206" s="75">
        <v>30600</v>
      </c>
      <c r="FF206" s="75">
        <v>35115</v>
      </c>
      <c r="FH206" s="77">
        <v>11.53</v>
      </c>
      <c r="FI206" s="77">
        <v>11.078923239999996</v>
      </c>
      <c r="FJ206" s="77">
        <v>5.4534556299999981E-2</v>
      </c>
      <c r="FL206" s="92">
        <v>781.04</v>
      </c>
      <c r="FM206" s="75">
        <v>0</v>
      </c>
      <c r="FN206" s="75">
        <v>0</v>
      </c>
      <c r="FP206" s="75">
        <v>39.26</v>
      </c>
      <c r="FQ206" s="75">
        <v>191.93</v>
      </c>
      <c r="FR206" s="75">
        <v>3259</v>
      </c>
      <c r="FS206" s="75">
        <v>39.25</v>
      </c>
      <c r="FT206" s="75">
        <v>583.96</v>
      </c>
      <c r="FU206" s="75">
        <v>9701</v>
      </c>
      <c r="FW206" s="75">
        <v>792.04</v>
      </c>
      <c r="FX206" s="89">
        <v>0.38400000000000001</v>
      </c>
      <c r="FY206" s="89"/>
      <c r="FZ206" s="90">
        <v>787.04</v>
      </c>
      <c r="GA206" s="91">
        <v>4.3999999999999997E-2</v>
      </c>
      <c r="GB206" s="89"/>
      <c r="GC206" s="75">
        <v>9.0299999999999994</v>
      </c>
      <c r="GD206" s="75">
        <v>0.25</v>
      </c>
      <c r="GE206" s="75">
        <v>21.82</v>
      </c>
      <c r="GF206" s="89"/>
      <c r="GG206" s="89"/>
    </row>
    <row r="207" spans="1:189" x14ac:dyDescent="0.25">
      <c r="A207" s="132"/>
      <c r="B207" s="132"/>
      <c r="C207" s="132"/>
      <c r="D207" s="132"/>
      <c r="E207" s="132"/>
      <c r="F207" s="132"/>
      <c r="G207" s="132"/>
      <c r="H207" s="132"/>
      <c r="I207" s="132"/>
      <c r="J207" s="132"/>
      <c r="K207" s="132"/>
      <c r="R207" s="74">
        <v>1347.5999999999899</v>
      </c>
      <c r="S207" s="75">
        <v>34.222999999999999</v>
      </c>
      <c r="T207" s="75">
        <v>34.253</v>
      </c>
      <c r="U207" s="75">
        <v>34.283000000000001</v>
      </c>
      <c r="V207" s="75">
        <v>34.313000000000002</v>
      </c>
      <c r="W207" s="75">
        <v>34.342999999999996</v>
      </c>
      <c r="X207" s="75">
        <v>34.374000000000002</v>
      </c>
      <c r="Y207" s="75">
        <v>34.404000000000003</v>
      </c>
      <c r="Z207" s="75">
        <v>34.433999999999997</v>
      </c>
      <c r="AA207" s="75">
        <v>34.463999999999999</v>
      </c>
      <c r="AB207" s="75">
        <v>34.494</v>
      </c>
      <c r="AD207" s="74">
        <v>1333.5999999999799</v>
      </c>
      <c r="AE207" s="75">
        <v>21.128</v>
      </c>
      <c r="AF207" s="75">
        <v>21.145000000000007</v>
      </c>
      <c r="AG207" s="75">
        <v>21.162000000000006</v>
      </c>
      <c r="AH207" s="75">
        <v>21.179000000000006</v>
      </c>
      <c r="AI207" s="75">
        <v>21.196000000000005</v>
      </c>
      <c r="AJ207" s="75">
        <v>21.213000000000005</v>
      </c>
      <c r="AK207" s="75">
        <v>21.230000000000004</v>
      </c>
      <c r="AL207" s="75">
        <v>21.247000000000007</v>
      </c>
      <c r="AM207" s="75">
        <v>21.264000000000006</v>
      </c>
      <c r="AN207" s="75">
        <v>21.281000000000006</v>
      </c>
      <c r="BB207" s="74">
        <v>2164.5999999999799</v>
      </c>
      <c r="BC207" s="75">
        <v>22.984999999999999</v>
      </c>
      <c r="BD207" s="75">
        <v>23.010999999999999</v>
      </c>
      <c r="BE207" s="75">
        <v>23.036999999999999</v>
      </c>
      <c r="BF207" s="75">
        <v>23.062999999999999</v>
      </c>
      <c r="BG207" s="75">
        <v>23.088999999999999</v>
      </c>
      <c r="BH207" s="75">
        <v>23.114999999999998</v>
      </c>
      <c r="BI207" s="75">
        <v>23.141999999999999</v>
      </c>
      <c r="BJ207" s="75">
        <v>23.167999999999999</v>
      </c>
      <c r="BK207" s="75">
        <v>23.193999999999999</v>
      </c>
      <c r="BL207" s="75">
        <v>23.22</v>
      </c>
      <c r="DV207" s="77">
        <v>1331.05</v>
      </c>
      <c r="DW207" s="77">
        <v>2.7869999999999999</v>
      </c>
      <c r="DY207" s="77">
        <v>1317.05</v>
      </c>
      <c r="DZ207" s="77">
        <v>2.339</v>
      </c>
      <c r="EB207" s="77">
        <v>2172.0500000000002</v>
      </c>
      <c r="EC207" s="75">
        <v>0.84199999999999997</v>
      </c>
      <c r="EE207" s="75">
        <v>2148.0500000000002</v>
      </c>
      <c r="EF207" s="88">
        <v>0.16200000000000001</v>
      </c>
      <c r="EH207" s="77">
        <v>1346.05</v>
      </c>
      <c r="EI207" s="75">
        <v>0.67900000000000005</v>
      </c>
      <c r="EJ207" s="75"/>
      <c r="EK207" s="75">
        <v>2173.04</v>
      </c>
      <c r="EL207" s="75">
        <v>1.8200000000000003</v>
      </c>
      <c r="EM207" s="75"/>
      <c r="EN207" s="75">
        <v>2151.04</v>
      </c>
      <c r="EO207" s="322">
        <v>1.0842799999999997</v>
      </c>
      <c r="EP207" s="75"/>
      <c r="EQ207" s="75">
        <v>1321.04</v>
      </c>
      <c r="ER207" s="75">
        <v>4763.5600000000013</v>
      </c>
      <c r="ES207" s="75"/>
      <c r="ET207" s="75">
        <v>1347.04</v>
      </c>
      <c r="EU207" s="100">
        <v>1.2166000000000003</v>
      </c>
      <c r="EV207" s="75">
        <f t="shared" si="6"/>
        <v>9.9999999999909051E-3</v>
      </c>
      <c r="EW207" s="75">
        <v>1337.04</v>
      </c>
      <c r="EX207" s="100">
        <v>10.028919999999998</v>
      </c>
      <c r="EZ207" s="75">
        <v>332.05</v>
      </c>
      <c r="FA207" s="75">
        <v>73.06</v>
      </c>
      <c r="FB207" s="75">
        <v>145.19999999999999</v>
      </c>
      <c r="FD207" s="75">
        <v>102.05</v>
      </c>
      <c r="FE207" s="75">
        <v>30875</v>
      </c>
      <c r="FF207" s="75">
        <v>35487.5</v>
      </c>
      <c r="FH207" s="77">
        <v>11.54</v>
      </c>
      <c r="FI207" s="77">
        <v>11.443066319999996</v>
      </c>
      <c r="FJ207" s="77">
        <v>5.6443563399999973E-2</v>
      </c>
      <c r="FL207" s="92">
        <v>781.05</v>
      </c>
      <c r="FM207" s="75">
        <v>0</v>
      </c>
      <c r="FN207" s="75">
        <v>0</v>
      </c>
      <c r="FP207" s="75">
        <v>39.270000000000003</v>
      </c>
      <c r="FQ207" s="75">
        <v>192.26</v>
      </c>
      <c r="FR207" s="75">
        <v>3263</v>
      </c>
      <c r="FS207" s="75">
        <v>39.26</v>
      </c>
      <c r="FT207" s="75">
        <v>584.9</v>
      </c>
      <c r="FU207" s="75">
        <v>9713</v>
      </c>
      <c r="FW207" s="75">
        <v>792.05</v>
      </c>
      <c r="FX207" s="89">
        <v>0.38600000000000001</v>
      </c>
      <c r="FY207" s="89"/>
      <c r="FZ207" s="90">
        <v>787.05</v>
      </c>
      <c r="GA207" s="91">
        <v>4.4999999999999998E-2</v>
      </c>
      <c r="GB207" s="89"/>
      <c r="GC207" s="75">
        <v>9.0399999999999991</v>
      </c>
      <c r="GD207" s="75">
        <v>0.25</v>
      </c>
      <c r="GE207" s="75">
        <v>21.97</v>
      </c>
      <c r="GF207" s="89"/>
      <c r="GG207" s="89"/>
    </row>
    <row r="208" spans="1:189" x14ac:dyDescent="0.25">
      <c r="A208" s="132"/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R208" s="74">
        <v>1347.69999999999</v>
      </c>
      <c r="S208" s="75">
        <v>34.524999999999999</v>
      </c>
      <c r="T208" s="75">
        <v>34.555</v>
      </c>
      <c r="U208" s="75">
        <v>34.585000000000001</v>
      </c>
      <c r="V208" s="75">
        <v>34.615000000000002</v>
      </c>
      <c r="W208" s="75">
        <v>34.644999999999996</v>
      </c>
      <c r="X208" s="75">
        <v>34.675000000000004</v>
      </c>
      <c r="Y208" s="75">
        <v>34.706000000000003</v>
      </c>
      <c r="Z208" s="75">
        <v>34.735999999999997</v>
      </c>
      <c r="AA208" s="75">
        <v>34.765999999999998</v>
      </c>
      <c r="AB208" s="75">
        <v>34.795999999999999</v>
      </c>
      <c r="AD208" s="74">
        <v>1333.69999999998</v>
      </c>
      <c r="AE208" s="75">
        <v>21.297999999999998</v>
      </c>
      <c r="AF208" s="75">
        <v>21.315000000000008</v>
      </c>
      <c r="AG208" s="75">
        <v>21.332000000000008</v>
      </c>
      <c r="AH208" s="75">
        <v>21.349000000000007</v>
      </c>
      <c r="AI208" s="75">
        <v>21.366000000000007</v>
      </c>
      <c r="AJ208" s="75">
        <v>21.383000000000006</v>
      </c>
      <c r="AK208" s="75">
        <v>21.399000000000004</v>
      </c>
      <c r="AL208" s="75">
        <v>21.416000000000007</v>
      </c>
      <c r="AM208" s="75">
        <v>21.433000000000007</v>
      </c>
      <c r="AN208" s="75">
        <v>21.450000000000006</v>
      </c>
      <c r="BB208" s="74">
        <v>2164.6999999999798</v>
      </c>
      <c r="BC208" s="75">
        <v>23.245999999999999</v>
      </c>
      <c r="BD208" s="75">
        <v>23.271999999999998</v>
      </c>
      <c r="BE208" s="75">
        <v>23.297999999999998</v>
      </c>
      <c r="BF208" s="75">
        <v>23.324999999999999</v>
      </c>
      <c r="BG208" s="75">
        <v>23.350999999999999</v>
      </c>
      <c r="BH208" s="75">
        <v>23.376999999999999</v>
      </c>
      <c r="BI208" s="75">
        <v>23.402999999999999</v>
      </c>
      <c r="BJ208" s="75">
        <v>23.428999999999998</v>
      </c>
      <c r="BK208" s="75">
        <v>23.454999999999998</v>
      </c>
      <c r="BL208" s="75">
        <v>23.481999999999999</v>
      </c>
      <c r="DV208" s="77">
        <v>1331.06</v>
      </c>
      <c r="DW208" s="77">
        <v>2.7959999999999998</v>
      </c>
      <c r="DY208" s="77">
        <v>1317.06</v>
      </c>
      <c r="DZ208" s="77">
        <v>2.3439999999999999</v>
      </c>
      <c r="EB208" s="77">
        <v>2172.06</v>
      </c>
      <c r="EC208" s="75">
        <v>0.85199999999999998</v>
      </c>
      <c r="EE208" s="75">
        <v>2148.06</v>
      </c>
      <c r="EF208" s="88">
        <v>0.16300000000000001</v>
      </c>
      <c r="EH208" s="77">
        <v>1346.06</v>
      </c>
      <c r="EI208" s="75">
        <v>0.68300000000000005</v>
      </c>
      <c r="EJ208" s="75"/>
      <c r="EK208" s="75">
        <v>2173.0500000000002</v>
      </c>
      <c r="EL208" s="75">
        <v>1.8342500000000004</v>
      </c>
      <c r="EM208" s="75"/>
      <c r="EN208" s="75">
        <v>2151.0500000000002</v>
      </c>
      <c r="EO208" s="322">
        <v>1.0893499999999996</v>
      </c>
      <c r="EP208" s="75"/>
      <c r="EQ208" s="75">
        <v>1321.05</v>
      </c>
      <c r="ER208" s="75">
        <v>4771.2000000000016</v>
      </c>
      <c r="ES208" s="75"/>
      <c r="ET208" s="75">
        <v>1347.05</v>
      </c>
      <c r="EU208" s="100">
        <v>1.2200000000000004</v>
      </c>
      <c r="EV208" s="75">
        <f t="shared" si="6"/>
        <v>9.9999999999909051E-3</v>
      </c>
      <c r="EW208" s="75">
        <v>1337.05</v>
      </c>
      <c r="EX208" s="100">
        <v>10.044649999999997</v>
      </c>
      <c r="EZ208" s="75">
        <v>332.06</v>
      </c>
      <c r="FA208" s="75">
        <v>73.08</v>
      </c>
      <c r="FB208" s="75">
        <v>145.9</v>
      </c>
      <c r="FD208" s="75">
        <v>102.06</v>
      </c>
      <c r="FE208" s="75">
        <v>31150</v>
      </c>
      <c r="FF208" s="75">
        <v>35860</v>
      </c>
      <c r="FH208" s="77">
        <v>11.55</v>
      </c>
      <c r="FI208" s="77">
        <v>11.807209399999994</v>
      </c>
      <c r="FJ208" s="77">
        <v>5.8352570499999964E-2</v>
      </c>
      <c r="FL208" s="92">
        <v>781.06</v>
      </c>
      <c r="FM208" s="75">
        <v>0</v>
      </c>
      <c r="FN208" s="75">
        <v>0</v>
      </c>
      <c r="FP208" s="75">
        <v>39.28</v>
      </c>
      <c r="FQ208" s="75">
        <v>192.58</v>
      </c>
      <c r="FR208" s="75">
        <v>3267</v>
      </c>
      <c r="FS208" s="75">
        <v>39.270000000000003</v>
      </c>
      <c r="FT208" s="75">
        <v>585.83000000000004</v>
      </c>
      <c r="FU208" s="75">
        <v>9724</v>
      </c>
      <c r="FW208" s="75">
        <v>792.06</v>
      </c>
      <c r="FX208" s="89">
        <v>0.38900000000000001</v>
      </c>
      <c r="FY208" s="89"/>
      <c r="FZ208" s="90">
        <v>787.06</v>
      </c>
      <c r="GA208" s="91">
        <v>4.4999999999999998E-2</v>
      </c>
      <c r="GB208" s="89"/>
      <c r="GC208" s="75">
        <v>9.0500000000000007</v>
      </c>
      <c r="GD208" s="75">
        <v>0.25</v>
      </c>
      <c r="GE208" s="75">
        <v>22.13</v>
      </c>
      <c r="GF208" s="89"/>
      <c r="GG208" s="89"/>
    </row>
    <row r="209" spans="1:189" x14ac:dyDescent="0.25">
      <c r="A209" s="132"/>
      <c r="B209" s="132"/>
      <c r="C209" s="132"/>
      <c r="D209" s="132"/>
      <c r="E209" s="132"/>
      <c r="F209" s="132"/>
      <c r="G209" s="132"/>
      <c r="H209" s="132"/>
      <c r="I209" s="132"/>
      <c r="J209" s="132"/>
      <c r="K209" s="132"/>
      <c r="R209" s="74">
        <v>1347.79999999999</v>
      </c>
      <c r="S209" s="75">
        <v>34.826000000000001</v>
      </c>
      <c r="T209" s="75">
        <v>34.856999999999999</v>
      </c>
      <c r="U209" s="75">
        <v>34.887</v>
      </c>
      <c r="V209" s="75">
        <v>34.917000000000002</v>
      </c>
      <c r="W209" s="75">
        <v>34.946999999999996</v>
      </c>
      <c r="X209" s="75">
        <v>34.977000000000004</v>
      </c>
      <c r="Y209" s="75">
        <v>35.008000000000003</v>
      </c>
      <c r="Z209" s="75">
        <v>35.037999999999997</v>
      </c>
      <c r="AA209" s="75">
        <v>35.067999999999998</v>
      </c>
      <c r="AB209" s="75">
        <v>35.097999999999999</v>
      </c>
      <c r="AD209" s="74">
        <v>1333.7999999999799</v>
      </c>
      <c r="AE209" s="75">
        <v>21.466999999999999</v>
      </c>
      <c r="AF209" s="75">
        <v>21.484000000000009</v>
      </c>
      <c r="AG209" s="75">
        <v>21.501000000000008</v>
      </c>
      <c r="AH209" s="75">
        <v>21.518000000000008</v>
      </c>
      <c r="AI209" s="75">
        <v>21.535000000000007</v>
      </c>
      <c r="AJ209" s="75">
        <v>21.552000000000007</v>
      </c>
      <c r="AK209" s="75">
        <v>21.569000000000006</v>
      </c>
      <c r="AL209" s="75">
        <v>21.586000000000009</v>
      </c>
      <c r="AM209" s="75">
        <v>21.603000000000009</v>
      </c>
      <c r="AN209" s="75">
        <v>21.620000000000008</v>
      </c>
      <c r="BB209" s="74">
        <v>2164.7999999999802</v>
      </c>
      <c r="BC209" s="75">
        <v>23.507999999999999</v>
      </c>
      <c r="BD209" s="75">
        <v>23.533999999999999</v>
      </c>
      <c r="BE209" s="75">
        <v>23.56</v>
      </c>
      <c r="BF209" s="75">
        <v>23.585999999999999</v>
      </c>
      <c r="BG209" s="75">
        <v>23.611999999999998</v>
      </c>
      <c r="BH209" s="75">
        <v>23.637999999999998</v>
      </c>
      <c r="BI209" s="75">
        <v>23.664999999999999</v>
      </c>
      <c r="BJ209" s="75">
        <v>23.690999999999999</v>
      </c>
      <c r="BK209" s="75">
        <v>23.716999999999999</v>
      </c>
      <c r="BL209" s="75">
        <v>23.742999999999999</v>
      </c>
      <c r="DV209" s="77">
        <v>1331.07</v>
      </c>
      <c r="DW209" s="77">
        <v>2.806</v>
      </c>
      <c r="DY209" s="77">
        <v>1317.07</v>
      </c>
      <c r="DZ209" s="77">
        <v>2.35</v>
      </c>
      <c r="EB209" s="77">
        <v>2172.0700000000002</v>
      </c>
      <c r="EC209" s="75">
        <v>0.86199999999999999</v>
      </c>
      <c r="EE209" s="75">
        <v>2148.0700000000002</v>
      </c>
      <c r="EF209" s="88">
        <v>0.16500000000000001</v>
      </c>
      <c r="EH209" s="77">
        <v>1346.07</v>
      </c>
      <c r="EI209" s="75">
        <v>0.68700000000000006</v>
      </c>
      <c r="EJ209" s="75"/>
      <c r="EK209" s="75">
        <v>2173.06</v>
      </c>
      <c r="EL209" s="75">
        <v>1.8485000000000005</v>
      </c>
      <c r="EM209" s="75"/>
      <c r="EN209" s="75">
        <v>2151.06</v>
      </c>
      <c r="EO209" s="322">
        <v>1.0944199999999995</v>
      </c>
      <c r="EP209" s="75"/>
      <c r="EQ209" s="75">
        <v>1321.06</v>
      </c>
      <c r="ER209" s="75">
        <v>4778.840000000002</v>
      </c>
      <c r="ES209" s="75"/>
      <c r="ET209" s="75">
        <v>1347.06</v>
      </c>
      <c r="EU209" s="100">
        <v>1.2234000000000005</v>
      </c>
      <c r="EV209" s="75">
        <f t="shared" si="6"/>
        <v>9.9999999999909051E-3</v>
      </c>
      <c r="EW209" s="75">
        <v>1337.06</v>
      </c>
      <c r="EX209" s="100">
        <v>10.060379999999997</v>
      </c>
      <c r="EZ209" s="75">
        <v>332.07</v>
      </c>
      <c r="FA209" s="75">
        <v>73.099999999999994</v>
      </c>
      <c r="FB209" s="75">
        <v>146.69999999999999</v>
      </c>
      <c r="FD209" s="75">
        <v>102.07</v>
      </c>
      <c r="FE209" s="75">
        <v>31425</v>
      </c>
      <c r="FF209" s="75">
        <v>36232.5</v>
      </c>
      <c r="FH209" s="77">
        <v>11.56</v>
      </c>
      <c r="FI209" s="77">
        <v>12.171352479999992</v>
      </c>
      <c r="FJ209" s="77">
        <v>6.0261577599999956E-2</v>
      </c>
      <c r="FL209" s="92">
        <v>781.07</v>
      </c>
      <c r="FM209" s="75">
        <v>0</v>
      </c>
      <c r="FN209" s="75">
        <v>0</v>
      </c>
      <c r="FP209" s="75">
        <v>39.29</v>
      </c>
      <c r="FQ209" s="75">
        <v>192.91</v>
      </c>
      <c r="FR209" s="75">
        <v>3270</v>
      </c>
      <c r="FS209" s="75">
        <v>39.28</v>
      </c>
      <c r="FT209" s="75">
        <v>586.77</v>
      </c>
      <c r="FU209" s="75">
        <v>9736</v>
      </c>
      <c r="FW209" s="75">
        <v>792.07</v>
      </c>
      <c r="FX209" s="89">
        <v>0.39200000000000002</v>
      </c>
      <c r="FY209" s="89"/>
      <c r="FZ209" s="90">
        <v>787.07</v>
      </c>
      <c r="GA209" s="91">
        <v>4.4999999999999998E-2</v>
      </c>
      <c r="GB209" s="89"/>
      <c r="GC209" s="75">
        <v>9.06</v>
      </c>
      <c r="GD209" s="75">
        <v>0.25</v>
      </c>
      <c r="GE209" s="75">
        <v>22.28</v>
      </c>
      <c r="GF209" s="89"/>
      <c r="GG209" s="89"/>
    </row>
    <row r="210" spans="1:189" x14ac:dyDescent="0.25">
      <c r="A210" s="132"/>
      <c r="B210" s="132"/>
      <c r="C210" s="132"/>
      <c r="D210" s="132"/>
      <c r="E210" s="132"/>
      <c r="F210" s="132"/>
      <c r="G210" s="132"/>
      <c r="H210" s="132"/>
      <c r="I210" s="132"/>
      <c r="J210" s="132"/>
      <c r="K210" s="132"/>
      <c r="R210" s="74">
        <v>1347.8999999999901</v>
      </c>
      <c r="S210" s="75">
        <v>35.128</v>
      </c>
      <c r="T210" s="75">
        <v>35.158000000000001</v>
      </c>
      <c r="U210" s="75">
        <v>35.189</v>
      </c>
      <c r="V210" s="75">
        <v>35.219000000000001</v>
      </c>
      <c r="W210" s="75">
        <v>35.248999999999995</v>
      </c>
      <c r="X210" s="75">
        <v>35.279000000000003</v>
      </c>
      <c r="Y210" s="75">
        <v>35.309000000000005</v>
      </c>
      <c r="Z210" s="75">
        <v>35.339999999999996</v>
      </c>
      <c r="AA210" s="75">
        <v>35.369999999999997</v>
      </c>
      <c r="AB210" s="75">
        <v>35.4</v>
      </c>
      <c r="AD210" s="74">
        <v>1333.8999999999801</v>
      </c>
      <c r="AE210" s="75">
        <v>21.637</v>
      </c>
      <c r="AF210" s="75">
        <v>21.654000000000011</v>
      </c>
      <c r="AG210" s="75">
        <v>21.670000000000009</v>
      </c>
      <c r="AH210" s="75">
        <v>21.687000000000008</v>
      </c>
      <c r="AI210" s="75">
        <v>21.704000000000008</v>
      </c>
      <c r="AJ210" s="75">
        <v>21.721000000000007</v>
      </c>
      <c r="AK210" s="75">
        <v>21.738000000000007</v>
      </c>
      <c r="AL210" s="75">
        <v>21.75500000000001</v>
      </c>
      <c r="AM210" s="75">
        <v>21.772000000000009</v>
      </c>
      <c r="AN210" s="75">
        <v>21.789000000000009</v>
      </c>
      <c r="BB210" s="74">
        <v>2164.8999999999801</v>
      </c>
      <c r="BC210" s="75">
        <v>23.768999999999998</v>
      </c>
      <c r="BD210" s="75">
        <v>23.794999999999998</v>
      </c>
      <c r="BE210" s="75">
        <v>23.821999999999999</v>
      </c>
      <c r="BF210" s="75">
        <v>23.847999999999999</v>
      </c>
      <c r="BG210" s="75">
        <v>23.873999999999999</v>
      </c>
      <c r="BH210" s="75">
        <v>23.9</v>
      </c>
      <c r="BI210" s="75">
        <v>23.925999999999998</v>
      </c>
      <c r="BJ210" s="75">
        <v>23.951999999999998</v>
      </c>
      <c r="BK210" s="75">
        <v>23.977999999999998</v>
      </c>
      <c r="BL210" s="75">
        <v>24.004999999999999</v>
      </c>
      <c r="DV210" s="77">
        <v>1331.08</v>
      </c>
      <c r="DW210" s="77">
        <v>2.8149999999999999</v>
      </c>
      <c r="DY210" s="77">
        <v>1317.08</v>
      </c>
      <c r="DZ210" s="77">
        <v>2.355</v>
      </c>
      <c r="EB210" s="77">
        <v>2172.08</v>
      </c>
      <c r="EC210" s="75">
        <v>0.871</v>
      </c>
      <c r="EE210" s="75">
        <v>2148.08</v>
      </c>
      <c r="EF210" s="88">
        <v>0.16700000000000001</v>
      </c>
      <c r="EH210" s="77">
        <v>1346.08</v>
      </c>
      <c r="EI210" s="75">
        <v>0.69099999999999995</v>
      </c>
      <c r="EJ210" s="75"/>
      <c r="EK210" s="75">
        <v>2173.0700000000002</v>
      </c>
      <c r="EL210" s="75">
        <v>1.8627500000000006</v>
      </c>
      <c r="EM210" s="75"/>
      <c r="EN210" s="75">
        <v>2151.0700000000002</v>
      </c>
      <c r="EO210" s="322">
        <v>1.0994899999999994</v>
      </c>
      <c r="EP210" s="75"/>
      <c r="EQ210" s="75">
        <v>1321.07</v>
      </c>
      <c r="ER210" s="75">
        <v>4786.4800000000023</v>
      </c>
      <c r="ES210" s="75"/>
      <c r="ET210" s="75">
        <v>1347.07</v>
      </c>
      <c r="EU210" s="100">
        <v>1.2268000000000006</v>
      </c>
      <c r="EV210" s="75">
        <f t="shared" si="6"/>
        <v>9.9999999999909051E-3</v>
      </c>
      <c r="EW210" s="75">
        <v>1337.07</v>
      </c>
      <c r="EX210" s="100">
        <v>10.076109999999996</v>
      </c>
      <c r="EZ210" s="75">
        <v>332.08</v>
      </c>
      <c r="FA210" s="75">
        <v>73.12</v>
      </c>
      <c r="FB210" s="75">
        <v>147.4</v>
      </c>
      <c r="FD210" s="75">
        <v>102.08</v>
      </c>
      <c r="FE210" s="75">
        <v>31700</v>
      </c>
      <c r="FF210" s="75">
        <v>36605</v>
      </c>
      <c r="FH210" s="77">
        <v>11.57</v>
      </c>
      <c r="FI210" s="77">
        <v>12.535495559999992</v>
      </c>
      <c r="FJ210" s="77">
        <v>6.2170584699999948E-2</v>
      </c>
      <c r="FL210" s="92">
        <v>781.08</v>
      </c>
      <c r="FM210" s="75">
        <v>0</v>
      </c>
      <c r="FN210" s="75">
        <v>0</v>
      </c>
      <c r="FP210" s="75">
        <v>39.299999999999997</v>
      </c>
      <c r="FQ210" s="75">
        <v>193.23</v>
      </c>
      <c r="FR210" s="75">
        <v>3274</v>
      </c>
      <c r="FS210" s="75">
        <v>39.29</v>
      </c>
      <c r="FT210" s="75">
        <v>587.71</v>
      </c>
      <c r="FU210" s="75">
        <v>9747</v>
      </c>
      <c r="FW210" s="75">
        <v>792.08</v>
      </c>
      <c r="FX210" s="89">
        <v>0.39400000000000002</v>
      </c>
      <c r="FY210" s="89"/>
      <c r="FZ210" s="90">
        <v>787.08</v>
      </c>
      <c r="GA210" s="91">
        <v>4.5999999999999999E-2</v>
      </c>
      <c r="GB210" s="89"/>
      <c r="GC210" s="75">
        <v>9.07</v>
      </c>
      <c r="GD210" s="75">
        <v>0.26</v>
      </c>
      <c r="GE210" s="75">
        <v>22.44</v>
      </c>
      <c r="GF210" s="89"/>
      <c r="GG210" s="89"/>
    </row>
    <row r="211" spans="1:189" x14ac:dyDescent="0.25">
      <c r="A211" s="132"/>
      <c r="B211" s="132"/>
      <c r="C211" s="132"/>
      <c r="D211" s="132"/>
      <c r="E211" s="132"/>
      <c r="F211" s="132"/>
      <c r="G211" s="132"/>
      <c r="H211" s="132"/>
      <c r="I211" s="132"/>
      <c r="J211" s="132"/>
      <c r="K211" s="132"/>
      <c r="DV211" s="77">
        <v>1331.09</v>
      </c>
      <c r="DW211" s="77">
        <v>2.8250000000000002</v>
      </c>
      <c r="DY211" s="77">
        <v>1317.09</v>
      </c>
      <c r="DZ211" s="77">
        <v>2.36</v>
      </c>
      <c r="EB211" s="77">
        <v>2172.09</v>
      </c>
      <c r="EC211" s="75">
        <v>0.88100000000000001</v>
      </c>
      <c r="EE211" s="75">
        <v>2148.09</v>
      </c>
      <c r="EF211" s="88">
        <v>0.16900000000000001</v>
      </c>
      <c r="EH211" s="77">
        <v>1346.09</v>
      </c>
      <c r="EI211" s="75">
        <v>0.69499999999999995</v>
      </c>
      <c r="EJ211" s="75"/>
      <c r="EK211" s="75">
        <v>2173.08</v>
      </c>
      <c r="EL211" s="75">
        <v>1.8770000000000007</v>
      </c>
      <c r="EM211" s="75"/>
      <c r="EN211" s="75">
        <v>2151.08</v>
      </c>
      <c r="EO211" s="322">
        <v>1.1045599999999993</v>
      </c>
      <c r="EP211" s="75"/>
      <c r="EQ211" s="75">
        <v>1321.08</v>
      </c>
      <c r="ER211" s="75">
        <v>4794.1200000000026</v>
      </c>
      <c r="ES211" s="75"/>
      <c r="ET211" s="75">
        <v>1347.08</v>
      </c>
      <c r="EU211" s="100">
        <v>1.2302000000000006</v>
      </c>
      <c r="EV211" s="75">
        <f t="shared" si="6"/>
        <v>9.9999999999909051E-3</v>
      </c>
      <c r="EW211" s="75">
        <v>1337.08</v>
      </c>
      <c r="EX211" s="100">
        <v>10.091839999999996</v>
      </c>
      <c r="EZ211" s="75">
        <v>332.09</v>
      </c>
      <c r="FA211" s="75">
        <v>73.13</v>
      </c>
      <c r="FB211" s="75">
        <v>148.1</v>
      </c>
      <c r="FD211" s="75">
        <v>102.09</v>
      </c>
      <c r="FE211" s="75">
        <v>31975</v>
      </c>
      <c r="FF211" s="75">
        <v>36977.5</v>
      </c>
      <c r="FH211" s="77">
        <v>11.58</v>
      </c>
      <c r="FI211" s="77">
        <v>12.89963863999999</v>
      </c>
      <c r="FJ211" s="77">
        <v>6.4079591799999946E-2</v>
      </c>
      <c r="FL211" s="92">
        <v>781.09</v>
      </c>
      <c r="FM211" s="75">
        <v>0</v>
      </c>
      <c r="FN211" s="75">
        <v>0</v>
      </c>
      <c r="FP211" s="75">
        <v>39.31</v>
      </c>
      <c r="FQ211" s="75">
        <v>193.56</v>
      </c>
      <c r="FR211" s="75">
        <v>3278</v>
      </c>
      <c r="FS211" s="75">
        <v>39.299999999999997</v>
      </c>
      <c r="FT211" s="75">
        <v>588.65</v>
      </c>
      <c r="FU211" s="75">
        <v>9759</v>
      </c>
      <c r="FW211" s="75">
        <v>792.09</v>
      </c>
      <c r="FX211" s="89">
        <v>0.39700000000000002</v>
      </c>
      <c r="FY211" s="89"/>
      <c r="FZ211" s="90">
        <v>787.09</v>
      </c>
      <c r="GA211" s="91">
        <v>4.5999999999999999E-2</v>
      </c>
      <c r="GB211" s="89"/>
      <c r="GC211" s="75">
        <v>9.08</v>
      </c>
      <c r="GD211" s="75">
        <v>0.26</v>
      </c>
      <c r="GE211" s="75">
        <v>22.59</v>
      </c>
      <c r="GF211" s="89"/>
      <c r="GG211" s="89"/>
    </row>
    <row r="212" spans="1:189" x14ac:dyDescent="0.25">
      <c r="A212" s="132"/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R212" s="74">
        <v>1347.99999999999</v>
      </c>
      <c r="S212" s="75">
        <v>35.43</v>
      </c>
      <c r="T212" s="75">
        <v>35.462000000000003</v>
      </c>
      <c r="U212" s="75">
        <v>35.493000000000002</v>
      </c>
      <c r="V212" s="75">
        <v>35.524999999999999</v>
      </c>
      <c r="W212" s="75">
        <v>35.557000000000002</v>
      </c>
      <c r="X212" s="75">
        <v>35.588999999999999</v>
      </c>
      <c r="Y212" s="75">
        <v>35.619999999999997</v>
      </c>
      <c r="Z212" s="75">
        <v>35.652000000000001</v>
      </c>
      <c r="AA212" s="75">
        <v>35.683999999999997</v>
      </c>
      <c r="AB212" s="75">
        <v>35.715000000000003</v>
      </c>
      <c r="AD212" s="74">
        <v>1333.99999999998</v>
      </c>
      <c r="AE212" s="75">
        <v>21.806000000000001</v>
      </c>
      <c r="AF212" s="75">
        <v>21.823</v>
      </c>
      <c r="AG212" s="75">
        <v>21.841000000000001</v>
      </c>
      <c r="AH212" s="75">
        <v>21.858000000000001</v>
      </c>
      <c r="AI212" s="75">
        <v>21.876000000000001</v>
      </c>
      <c r="AJ212" s="75">
        <v>21.893000000000001</v>
      </c>
      <c r="AK212" s="75">
        <v>21.911000000000001</v>
      </c>
      <c r="AL212" s="75">
        <v>21.928000000000001</v>
      </c>
      <c r="AM212" s="75">
        <v>21.946000000000002</v>
      </c>
      <c r="AN212" s="75">
        <v>21.963000000000001</v>
      </c>
      <c r="BB212" s="74">
        <v>2164.99999999998</v>
      </c>
      <c r="BC212" s="75">
        <v>24.030999999999999</v>
      </c>
      <c r="BD212" s="75">
        <v>24.056999999999999</v>
      </c>
      <c r="BE212" s="75">
        <v>24.082999999999998</v>
      </c>
      <c r="BF212" s="75">
        <v>24.109000000000002</v>
      </c>
      <c r="BG212" s="75">
        <v>24.135000000000002</v>
      </c>
      <c r="BH212" s="75">
        <v>24.161999999999999</v>
      </c>
      <c r="BI212" s="75">
        <v>24.187999999999999</v>
      </c>
      <c r="BJ212" s="75">
        <v>24.213999999999999</v>
      </c>
      <c r="BK212" s="75">
        <v>24.24</v>
      </c>
      <c r="BL212" s="75">
        <v>24.265999999999998</v>
      </c>
      <c r="DV212" s="77">
        <v>1331.1</v>
      </c>
      <c r="DW212" s="77">
        <v>2.8340000000000001</v>
      </c>
      <c r="DY212" s="77">
        <v>1317.1</v>
      </c>
      <c r="DZ212" s="77">
        <v>2.3650000000000002</v>
      </c>
      <c r="EB212" s="77">
        <v>2172.1</v>
      </c>
      <c r="EC212" s="75">
        <v>0.89100000000000001</v>
      </c>
      <c r="EE212" s="75">
        <v>2148.1</v>
      </c>
      <c r="EF212" s="88">
        <v>0.17100000000000001</v>
      </c>
      <c r="EH212" s="77">
        <v>1346.1</v>
      </c>
      <c r="EI212" s="75">
        <v>0.69799999999999995</v>
      </c>
      <c r="EJ212" s="75"/>
      <c r="EK212" s="75">
        <v>2173.09</v>
      </c>
      <c r="EL212" s="75">
        <v>1.8912500000000008</v>
      </c>
      <c r="EM212" s="75"/>
      <c r="EN212" s="75">
        <v>2151.09</v>
      </c>
      <c r="EO212" s="322">
        <v>1.1096299999999992</v>
      </c>
      <c r="EP212" s="75"/>
      <c r="EQ212" s="75">
        <v>1321.09</v>
      </c>
      <c r="ER212" s="75">
        <v>4801.7600000000029</v>
      </c>
      <c r="ES212" s="75"/>
      <c r="ET212" s="75">
        <v>1347.09</v>
      </c>
      <c r="EU212" s="100">
        <v>1.2336000000000007</v>
      </c>
      <c r="EV212" s="75">
        <f t="shared" si="6"/>
        <v>9.9999999999909051E-3</v>
      </c>
      <c r="EW212" s="75">
        <v>1337.09</v>
      </c>
      <c r="EX212" s="100">
        <v>10.107569999999996</v>
      </c>
      <c r="EZ212" s="75">
        <v>332.1</v>
      </c>
      <c r="FA212" s="75">
        <v>73.150000000000006</v>
      </c>
      <c r="FB212" s="75">
        <v>148.69999999999999</v>
      </c>
      <c r="FD212" s="75">
        <v>102.1</v>
      </c>
      <c r="FE212" s="75">
        <v>32250</v>
      </c>
      <c r="FF212" s="75">
        <v>37350</v>
      </c>
      <c r="FH212" s="77">
        <v>11.59</v>
      </c>
      <c r="FI212" s="77">
        <v>13.26378171999999</v>
      </c>
      <c r="FJ212" s="77">
        <v>6.5988598899999931E-2</v>
      </c>
      <c r="FL212" s="92">
        <v>781.1</v>
      </c>
      <c r="FM212" s="75">
        <v>0</v>
      </c>
      <c r="FN212" s="75">
        <v>0</v>
      </c>
      <c r="FP212" s="75">
        <v>39.32</v>
      </c>
      <c r="FQ212" s="75">
        <v>193.89</v>
      </c>
      <c r="FR212" s="75">
        <v>3282</v>
      </c>
      <c r="FS212" s="75">
        <v>39.31</v>
      </c>
      <c r="FT212" s="75">
        <v>589.59</v>
      </c>
      <c r="FU212" s="75">
        <v>9770</v>
      </c>
      <c r="FW212" s="75">
        <v>792.1</v>
      </c>
      <c r="FX212" s="89">
        <v>0.4</v>
      </c>
      <c r="FY212" s="89"/>
      <c r="FZ212" s="90">
        <v>787.1</v>
      </c>
      <c r="GA212" s="91">
        <v>4.7E-2</v>
      </c>
      <c r="GB212" s="89"/>
      <c r="GC212" s="75">
        <v>9.09</v>
      </c>
      <c r="GD212" s="75">
        <v>0.26</v>
      </c>
      <c r="GE212" s="75">
        <v>22.75</v>
      </c>
      <c r="GF212" s="89"/>
      <c r="GG212" s="89"/>
    </row>
    <row r="213" spans="1:189" x14ac:dyDescent="0.25">
      <c r="A213" s="132"/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R213" s="74">
        <v>1348.0999999999899</v>
      </c>
      <c r="S213" s="75">
        <v>35.747</v>
      </c>
      <c r="T213" s="75">
        <v>35.779000000000003</v>
      </c>
      <c r="U213" s="75">
        <v>35.81</v>
      </c>
      <c r="V213" s="75">
        <v>35.841999999999999</v>
      </c>
      <c r="W213" s="75">
        <v>35.874000000000002</v>
      </c>
      <c r="X213" s="75">
        <v>35.905000000000001</v>
      </c>
      <c r="Y213" s="75">
        <v>35.936999999999998</v>
      </c>
      <c r="Z213" s="75">
        <v>35.969000000000001</v>
      </c>
      <c r="AA213" s="75">
        <v>36</v>
      </c>
      <c r="AB213" s="75">
        <v>36.032000000000004</v>
      </c>
      <c r="AD213" s="74">
        <v>1334.0999999999799</v>
      </c>
      <c r="AE213" s="75">
        <v>21.981000000000002</v>
      </c>
      <c r="AF213" s="75">
        <v>21.998000000000001</v>
      </c>
      <c r="AG213" s="75">
        <v>22.016000000000002</v>
      </c>
      <c r="AH213" s="75">
        <v>22.033000000000001</v>
      </c>
      <c r="AI213" s="75">
        <v>22.051000000000002</v>
      </c>
      <c r="AJ213" s="75">
        <v>22.068000000000001</v>
      </c>
      <c r="AK213" s="75">
        <v>22.086000000000002</v>
      </c>
      <c r="AL213" s="75">
        <v>22.103000000000002</v>
      </c>
      <c r="AM213" s="75">
        <v>22.121000000000002</v>
      </c>
      <c r="AN213" s="75">
        <v>22.138000000000002</v>
      </c>
      <c r="BB213" s="74">
        <v>2165.0999999999799</v>
      </c>
      <c r="BC213" s="75">
        <v>24.292000000000002</v>
      </c>
      <c r="BD213" s="75">
        <v>24.318999999999999</v>
      </c>
      <c r="BE213" s="75">
        <v>24.344999999999999</v>
      </c>
      <c r="BF213" s="75">
        <v>24.371000000000002</v>
      </c>
      <c r="BG213" s="75">
        <v>24.397000000000002</v>
      </c>
      <c r="BH213" s="75">
        <v>24.422999999999998</v>
      </c>
      <c r="BI213" s="75">
        <v>24.448999999999998</v>
      </c>
      <c r="BJ213" s="75">
        <v>24.475999999999999</v>
      </c>
      <c r="BK213" s="75">
        <v>24.501999999999999</v>
      </c>
      <c r="BL213" s="75">
        <v>24.527999999999999</v>
      </c>
      <c r="DV213" s="77">
        <v>1331.11</v>
      </c>
      <c r="DW213" s="77">
        <v>2.8433000000000002</v>
      </c>
      <c r="DY213" s="77">
        <v>1317.11</v>
      </c>
      <c r="DZ213" s="77">
        <v>2.371</v>
      </c>
      <c r="EB213" s="77">
        <v>2172.11</v>
      </c>
      <c r="EC213" s="75">
        <v>0.90100000000000002</v>
      </c>
      <c r="EE213" s="75">
        <v>2148.11</v>
      </c>
      <c r="EF213" s="88">
        <v>0.17299999999999999</v>
      </c>
      <c r="EH213" s="77">
        <v>1346.11</v>
      </c>
      <c r="EI213" s="75">
        <v>0.70200000000000007</v>
      </c>
      <c r="EJ213" s="75"/>
      <c r="EK213" s="75">
        <v>2173.1</v>
      </c>
      <c r="EL213" s="75">
        <v>1.9055000000000009</v>
      </c>
      <c r="EM213" s="75"/>
      <c r="EN213" s="75">
        <v>2151.1</v>
      </c>
      <c r="EO213" s="322">
        <v>1.1146999999999991</v>
      </c>
      <c r="EP213" s="75"/>
      <c r="EQ213" s="75">
        <v>1321.1</v>
      </c>
      <c r="ER213" s="75">
        <v>4809.4000000000033</v>
      </c>
      <c r="ES213" s="75"/>
      <c r="ET213" s="75">
        <v>1347.1</v>
      </c>
      <c r="EU213" s="100">
        <v>1.2370000000000008</v>
      </c>
      <c r="EV213" s="75">
        <f t="shared" si="6"/>
        <v>9.9999999999909051E-3</v>
      </c>
      <c r="EW213" s="75">
        <v>1337.1</v>
      </c>
      <c r="EX213" s="100">
        <v>10.123299999999995</v>
      </c>
      <c r="EZ213" s="75">
        <v>332.11</v>
      </c>
      <c r="FA213" s="75">
        <v>73.17</v>
      </c>
      <c r="FB213" s="75">
        <v>149.6</v>
      </c>
      <c r="FD213" s="75">
        <v>102.11</v>
      </c>
      <c r="FE213" s="75">
        <v>32525</v>
      </c>
      <c r="FF213" s="75">
        <v>37722.5</v>
      </c>
      <c r="FH213" s="77">
        <v>11.6</v>
      </c>
      <c r="FI213" s="77">
        <v>13.627924799999988</v>
      </c>
      <c r="FJ213" s="77">
        <v>6.789760599999993E-2</v>
      </c>
      <c r="FL213" s="92">
        <v>781.11</v>
      </c>
      <c r="FM213" s="75">
        <v>0</v>
      </c>
      <c r="FN213" s="75">
        <v>0</v>
      </c>
      <c r="FP213" s="75">
        <v>39.33</v>
      </c>
      <c r="FQ213" s="75">
        <v>194.22</v>
      </c>
      <c r="FR213" s="75">
        <v>3286</v>
      </c>
      <c r="FS213" s="75">
        <v>39.32</v>
      </c>
      <c r="FT213" s="75">
        <v>590.54999999999995</v>
      </c>
      <c r="FU213" s="75">
        <v>9782</v>
      </c>
      <c r="FW213" s="75">
        <v>792.11</v>
      </c>
      <c r="FX213" s="89">
        <v>0.40200000000000002</v>
      </c>
      <c r="FY213" s="89"/>
      <c r="FZ213" s="90">
        <v>787.11</v>
      </c>
      <c r="GA213" s="91">
        <v>4.7E-2</v>
      </c>
      <c r="GB213" s="89"/>
      <c r="GC213" s="75">
        <v>9.1</v>
      </c>
      <c r="GD213" s="75">
        <v>0.26</v>
      </c>
      <c r="GE213" s="75">
        <v>22.9</v>
      </c>
      <c r="GF213" s="89"/>
      <c r="GG213" s="89"/>
    </row>
    <row r="214" spans="1:189" x14ac:dyDescent="0.25">
      <c r="A214" s="132"/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R214" s="74">
        <v>1348.19999999999</v>
      </c>
      <c r="S214" s="75">
        <v>36.064</v>
      </c>
      <c r="T214" s="75">
        <v>36.095000000000006</v>
      </c>
      <c r="U214" s="75">
        <v>36.127000000000002</v>
      </c>
      <c r="V214" s="75">
        <v>36.158999999999999</v>
      </c>
      <c r="W214" s="75">
        <v>36.190000000000005</v>
      </c>
      <c r="X214" s="75">
        <v>36.222000000000001</v>
      </c>
      <c r="Y214" s="75">
        <v>36.253999999999998</v>
      </c>
      <c r="Z214" s="75">
        <v>36.285000000000004</v>
      </c>
      <c r="AA214" s="75">
        <v>36.317</v>
      </c>
      <c r="AB214" s="75">
        <v>36.349000000000004</v>
      </c>
      <c r="AD214" s="74">
        <v>1334.19999999998</v>
      </c>
      <c r="AE214" s="75">
        <v>22.155999999999999</v>
      </c>
      <c r="AF214" s="75">
        <v>22.173000000000002</v>
      </c>
      <c r="AG214" s="75">
        <v>22.191000000000003</v>
      </c>
      <c r="AH214" s="75">
        <v>22.208000000000002</v>
      </c>
      <c r="AI214" s="75">
        <v>22.226000000000003</v>
      </c>
      <c r="AJ214" s="75">
        <v>22.243000000000002</v>
      </c>
      <c r="AK214" s="75">
        <v>22.261000000000003</v>
      </c>
      <c r="AL214" s="75">
        <v>22.278000000000002</v>
      </c>
      <c r="AM214" s="75">
        <v>22.296000000000003</v>
      </c>
      <c r="AN214" s="75">
        <v>22.313000000000002</v>
      </c>
      <c r="BB214" s="74">
        <v>2165.1999999999798</v>
      </c>
      <c r="BC214" s="75">
        <v>24.553999999999998</v>
      </c>
      <c r="BD214" s="75">
        <v>24.58</v>
      </c>
      <c r="BE214" s="75">
        <v>24.605999999999998</v>
      </c>
      <c r="BF214" s="75">
        <v>24.632000000000001</v>
      </c>
      <c r="BG214" s="75">
        <v>24.659000000000002</v>
      </c>
      <c r="BH214" s="75">
        <v>24.684999999999999</v>
      </c>
      <c r="BI214" s="75">
        <v>24.710999999999999</v>
      </c>
      <c r="BJ214" s="75">
        <v>24.736999999999998</v>
      </c>
      <c r="BK214" s="75">
        <v>24.763999999999999</v>
      </c>
      <c r="BL214" s="75">
        <v>24.788999999999998</v>
      </c>
      <c r="DV214" s="77">
        <v>1331.12</v>
      </c>
      <c r="DW214" s="77">
        <v>2.8530000000000002</v>
      </c>
      <c r="DY214" s="77">
        <v>1317.12</v>
      </c>
      <c r="DZ214" s="77">
        <v>2.3759999999999999</v>
      </c>
      <c r="EB214" s="77">
        <v>2172.12</v>
      </c>
      <c r="EC214" s="75">
        <v>0.90999999999999992</v>
      </c>
      <c r="EE214" s="75">
        <v>2148.12</v>
      </c>
      <c r="EF214" s="88">
        <v>0.17499999999999999</v>
      </c>
      <c r="EH214" s="77">
        <v>1346.12</v>
      </c>
      <c r="EI214" s="75">
        <v>0.70600000000000007</v>
      </c>
      <c r="EJ214" s="75"/>
      <c r="EK214" s="75">
        <v>2173.11</v>
      </c>
      <c r="EL214" s="75">
        <v>1.919750000000001</v>
      </c>
      <c r="EM214" s="75"/>
      <c r="EN214" s="75">
        <v>2151.11</v>
      </c>
      <c r="EO214" s="322">
        <v>1.119769999999999</v>
      </c>
      <c r="EP214" s="75"/>
      <c r="EQ214" s="75">
        <v>1321.11</v>
      </c>
      <c r="ER214" s="75">
        <v>4817.0400000000036</v>
      </c>
      <c r="ES214" s="75"/>
      <c r="ET214" s="75">
        <v>1347.11</v>
      </c>
      <c r="EU214" s="100">
        <v>1.2404000000000008</v>
      </c>
      <c r="EV214" s="75">
        <f t="shared" si="6"/>
        <v>9.9999999999909051E-3</v>
      </c>
      <c r="EW214" s="75">
        <v>1337.11</v>
      </c>
      <c r="EX214" s="100">
        <v>10.139029999999995</v>
      </c>
      <c r="EZ214" s="75">
        <v>332.12</v>
      </c>
      <c r="FA214" s="75">
        <v>73.180000000000007</v>
      </c>
      <c r="FB214" s="75">
        <v>150.30000000000001</v>
      </c>
      <c r="FD214" s="75">
        <v>102.12</v>
      </c>
      <c r="FE214" s="75">
        <v>32800</v>
      </c>
      <c r="FF214" s="75">
        <v>38095</v>
      </c>
      <c r="FH214" s="77">
        <v>11.61</v>
      </c>
      <c r="FI214" s="77">
        <v>13.992067879999988</v>
      </c>
      <c r="FJ214" s="77">
        <v>6.9806613099999928E-2</v>
      </c>
      <c r="FL214" s="92">
        <v>781.12</v>
      </c>
      <c r="FM214" s="75">
        <v>0</v>
      </c>
      <c r="FN214" s="75">
        <v>0</v>
      </c>
      <c r="FP214" s="75">
        <v>39.340000000000003</v>
      </c>
      <c r="FQ214" s="75">
        <v>194.54</v>
      </c>
      <c r="FR214" s="75">
        <v>3289</v>
      </c>
      <c r="FS214" s="75">
        <v>39.33</v>
      </c>
      <c r="FT214" s="75">
        <v>591.5</v>
      </c>
      <c r="FU214" s="75">
        <v>9793</v>
      </c>
      <c r="FW214" s="75">
        <v>792.12</v>
      </c>
      <c r="FX214" s="89">
        <v>0.40500000000000003</v>
      </c>
      <c r="FY214" s="89"/>
      <c r="FZ214" s="90">
        <v>787.12</v>
      </c>
      <c r="GA214" s="91">
        <v>4.8000000000000001E-2</v>
      </c>
      <c r="GB214" s="89"/>
      <c r="GC214" s="75">
        <v>9.11</v>
      </c>
      <c r="GD214" s="75">
        <v>0.26</v>
      </c>
      <c r="GE214" s="75">
        <v>23.06</v>
      </c>
      <c r="GF214" s="89"/>
      <c r="GG214" s="89"/>
    </row>
    <row r="215" spans="1:189" x14ac:dyDescent="0.25">
      <c r="A215" s="132"/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R215" s="74">
        <v>1348.29999999999</v>
      </c>
      <c r="S215" s="75">
        <v>36.380000000000003</v>
      </c>
      <c r="T215" s="75">
        <v>36.412000000000006</v>
      </c>
      <c r="U215" s="75">
        <v>36.444000000000003</v>
      </c>
      <c r="V215" s="75">
        <v>36.475000000000001</v>
      </c>
      <c r="W215" s="75">
        <v>36.507000000000005</v>
      </c>
      <c r="X215" s="75">
        <v>36.539000000000001</v>
      </c>
      <c r="Y215" s="75">
        <v>36.57</v>
      </c>
      <c r="Z215" s="75">
        <v>36.602000000000004</v>
      </c>
      <c r="AA215" s="75">
        <v>36.634</v>
      </c>
      <c r="AB215" s="75">
        <v>36.665000000000006</v>
      </c>
      <c r="AD215" s="74">
        <v>1334.2999999999799</v>
      </c>
      <c r="AE215" s="75">
        <v>22.331</v>
      </c>
      <c r="AF215" s="75">
        <v>22.348000000000003</v>
      </c>
      <c r="AG215" s="75">
        <v>22.366000000000003</v>
      </c>
      <c r="AH215" s="75">
        <v>22.383000000000003</v>
      </c>
      <c r="AI215" s="75">
        <v>22.401000000000003</v>
      </c>
      <c r="AJ215" s="75">
        <v>22.418000000000003</v>
      </c>
      <c r="AK215" s="75">
        <v>22.436000000000003</v>
      </c>
      <c r="AL215" s="75">
        <v>22.453000000000003</v>
      </c>
      <c r="AM215" s="75">
        <v>22.471000000000004</v>
      </c>
      <c r="AN215" s="75">
        <v>22.488000000000003</v>
      </c>
      <c r="BB215" s="74">
        <v>2165.2999999999802</v>
      </c>
      <c r="BC215" s="75">
        <v>24.815999999999999</v>
      </c>
      <c r="BD215" s="75">
        <v>24.841999999999999</v>
      </c>
      <c r="BE215" s="75">
        <v>24.867999999999999</v>
      </c>
      <c r="BF215" s="75">
        <v>24.894000000000002</v>
      </c>
      <c r="BG215" s="75">
        <v>24.92</v>
      </c>
      <c r="BH215" s="75">
        <v>24.945999999999998</v>
      </c>
      <c r="BI215" s="75">
        <v>24.972999999999999</v>
      </c>
      <c r="BJ215" s="75">
        <v>24.998999999999999</v>
      </c>
      <c r="BK215" s="75">
        <v>25.024999999999999</v>
      </c>
      <c r="BL215" s="75">
        <v>25.050999999999998</v>
      </c>
      <c r="DV215" s="77">
        <v>1331.13</v>
      </c>
      <c r="DW215" s="77">
        <v>2.8620000000000001</v>
      </c>
      <c r="DY215" s="77">
        <v>1317.13</v>
      </c>
      <c r="DZ215" s="77">
        <v>2.3810000000000002</v>
      </c>
      <c r="EB215" s="77">
        <v>2172.13</v>
      </c>
      <c r="EC215" s="75">
        <v>0.91999999999999993</v>
      </c>
      <c r="EE215" s="75">
        <v>2148.13</v>
      </c>
      <c r="EF215" s="88">
        <v>0.17599999999999999</v>
      </c>
      <c r="EH215" s="77">
        <v>1346.13</v>
      </c>
      <c r="EI215" s="75">
        <v>0.71000000000000008</v>
      </c>
      <c r="EJ215" s="75"/>
      <c r="EK215" s="75">
        <v>2173.12</v>
      </c>
      <c r="EL215" s="75">
        <v>1.9340000000000011</v>
      </c>
      <c r="EM215" s="75"/>
      <c r="EN215" s="75">
        <v>2151.12</v>
      </c>
      <c r="EO215" s="322">
        <v>1.124839999999999</v>
      </c>
      <c r="EP215" s="75"/>
      <c r="EQ215" s="75">
        <v>1321.12</v>
      </c>
      <c r="ER215" s="75">
        <v>4824.6800000000039</v>
      </c>
      <c r="ES215" s="75"/>
      <c r="ET215" s="75">
        <v>1347.12</v>
      </c>
      <c r="EU215" s="100">
        <v>1.2438000000000009</v>
      </c>
      <c r="EV215" s="75">
        <f t="shared" si="6"/>
        <v>9.9999999999909051E-3</v>
      </c>
      <c r="EW215" s="75">
        <v>1337.12</v>
      </c>
      <c r="EX215" s="100">
        <v>10.154759999999994</v>
      </c>
      <c r="EZ215" s="75">
        <v>332.13</v>
      </c>
      <c r="FA215" s="75">
        <v>73.2</v>
      </c>
      <c r="FB215" s="75">
        <v>151.1</v>
      </c>
      <c r="FD215" s="75">
        <v>102.13</v>
      </c>
      <c r="FE215" s="75">
        <v>33075</v>
      </c>
      <c r="FF215" s="75">
        <v>38467.5</v>
      </c>
      <c r="FH215" s="77">
        <v>11.62</v>
      </c>
      <c r="FI215" s="77">
        <v>14.356210959999988</v>
      </c>
      <c r="FJ215" s="77">
        <v>7.1715620199999927E-2</v>
      </c>
      <c r="FL215" s="92">
        <v>781.13</v>
      </c>
      <c r="FM215" s="75">
        <v>0</v>
      </c>
      <c r="FN215" s="75">
        <v>0</v>
      </c>
      <c r="FP215" s="75">
        <v>39.35</v>
      </c>
      <c r="FQ215" s="75">
        <v>194.87</v>
      </c>
      <c r="FR215" s="75">
        <v>3293</v>
      </c>
      <c r="FS215" s="75">
        <v>39.340000000000003</v>
      </c>
      <c r="FT215" s="75">
        <v>592.46</v>
      </c>
      <c r="FU215" s="75">
        <v>9805</v>
      </c>
      <c r="FW215" s="75">
        <v>792.13</v>
      </c>
      <c r="FX215" s="89">
        <v>0.40799999999999997</v>
      </c>
      <c r="FY215" s="89"/>
      <c r="FZ215" s="90">
        <v>787.13</v>
      </c>
      <c r="GA215" s="91">
        <v>4.8000000000000001E-2</v>
      </c>
      <c r="GB215" s="89"/>
      <c r="GC215" s="75">
        <v>9.1199999999999992</v>
      </c>
      <c r="GD215" s="75">
        <v>0.27</v>
      </c>
      <c r="GE215" s="75">
        <v>23.22</v>
      </c>
      <c r="GF215" s="89"/>
      <c r="GG215" s="89"/>
    </row>
    <row r="216" spans="1:189" x14ac:dyDescent="0.25">
      <c r="A216" s="132"/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R216" s="74">
        <v>1348.3999999999901</v>
      </c>
      <c r="S216" s="75">
        <v>36.697000000000003</v>
      </c>
      <c r="T216" s="75">
        <v>36.729000000000006</v>
      </c>
      <c r="U216" s="75">
        <v>36.760000000000005</v>
      </c>
      <c r="V216" s="75">
        <v>36.792000000000002</v>
      </c>
      <c r="W216" s="75">
        <v>36.824000000000005</v>
      </c>
      <c r="X216" s="75">
        <v>36.856000000000002</v>
      </c>
      <c r="Y216" s="75">
        <v>36.887</v>
      </c>
      <c r="Z216" s="75">
        <v>36.919000000000004</v>
      </c>
      <c r="AA216" s="75">
        <v>36.951000000000001</v>
      </c>
      <c r="AB216" s="75">
        <v>36.982000000000006</v>
      </c>
      <c r="AD216" s="74">
        <v>1334.3999999999801</v>
      </c>
      <c r="AE216" s="75">
        <v>22.506</v>
      </c>
      <c r="AF216" s="75">
        <v>22.523000000000003</v>
      </c>
      <c r="AG216" s="75">
        <v>22.541000000000004</v>
      </c>
      <c r="AH216" s="75">
        <v>22.558000000000003</v>
      </c>
      <c r="AI216" s="75">
        <v>22.576000000000004</v>
      </c>
      <c r="AJ216" s="75">
        <v>22.593000000000004</v>
      </c>
      <c r="AK216" s="75">
        <v>22.611000000000004</v>
      </c>
      <c r="AL216" s="75">
        <v>22.628000000000004</v>
      </c>
      <c r="AM216" s="75">
        <v>22.646000000000004</v>
      </c>
      <c r="AN216" s="75">
        <v>22.663000000000004</v>
      </c>
      <c r="BB216" s="74">
        <v>2165.3999999999801</v>
      </c>
      <c r="BC216" s="75">
        <v>25.077000000000002</v>
      </c>
      <c r="BD216" s="75">
        <v>25.102999999999998</v>
      </c>
      <c r="BE216" s="75">
        <v>25.13</v>
      </c>
      <c r="BF216" s="75">
        <v>25.156000000000002</v>
      </c>
      <c r="BG216" s="75">
        <v>25.182000000000002</v>
      </c>
      <c r="BH216" s="75">
        <v>25.207999999999998</v>
      </c>
      <c r="BI216" s="75">
        <v>25.233999999999998</v>
      </c>
      <c r="BJ216" s="75">
        <v>25.259999999999998</v>
      </c>
      <c r="BK216" s="75">
        <v>25.286999999999999</v>
      </c>
      <c r="BL216" s="75">
        <v>25.312999999999999</v>
      </c>
      <c r="DV216" s="77">
        <v>1331.14</v>
      </c>
      <c r="DW216" s="77">
        <v>2.8719999999999999</v>
      </c>
      <c r="DY216" s="77">
        <v>1317.14</v>
      </c>
      <c r="DZ216" s="77">
        <v>2.3860000000000001</v>
      </c>
      <c r="EB216" s="77">
        <v>2172.14</v>
      </c>
      <c r="EC216" s="75">
        <v>0.92999999999999994</v>
      </c>
      <c r="EE216" s="75">
        <v>2148.14</v>
      </c>
      <c r="EF216" s="88">
        <v>0.17799999999999999</v>
      </c>
      <c r="EH216" s="77">
        <v>1346.14</v>
      </c>
      <c r="EI216" s="75">
        <v>0.71400000000000008</v>
      </c>
      <c r="EJ216" s="75"/>
      <c r="EK216" s="75">
        <v>2173.13</v>
      </c>
      <c r="EL216" s="75">
        <v>1.9482500000000011</v>
      </c>
      <c r="EM216" s="75"/>
      <c r="EN216" s="75">
        <v>2151.13</v>
      </c>
      <c r="EO216" s="322">
        <v>1.1299099999999989</v>
      </c>
      <c r="EP216" s="75"/>
      <c r="EQ216" s="75">
        <v>1321.13</v>
      </c>
      <c r="ER216" s="75">
        <v>4832.3200000000043</v>
      </c>
      <c r="ES216" s="75"/>
      <c r="ET216" s="75">
        <v>1347.13</v>
      </c>
      <c r="EU216" s="100">
        <v>1.247200000000001</v>
      </c>
      <c r="EV216" s="75">
        <f t="shared" si="6"/>
        <v>1.0000000000218279E-2</v>
      </c>
      <c r="EW216" s="75">
        <v>1337.13</v>
      </c>
      <c r="EX216" s="100">
        <v>10.170489999999994</v>
      </c>
      <c r="EZ216" s="75">
        <v>332.14</v>
      </c>
      <c r="FA216" s="75">
        <v>73.22</v>
      </c>
      <c r="FB216" s="75">
        <v>151.80000000000001</v>
      </c>
      <c r="FD216" s="75">
        <v>102.14</v>
      </c>
      <c r="FE216" s="75">
        <v>33350</v>
      </c>
      <c r="FF216" s="75">
        <v>38840</v>
      </c>
      <c r="FH216" s="77">
        <v>11.63</v>
      </c>
      <c r="FI216" s="77">
        <v>14.720354039999988</v>
      </c>
      <c r="FJ216" s="77">
        <v>7.3624627299999926E-2</v>
      </c>
      <c r="FL216" s="92">
        <v>781.14</v>
      </c>
      <c r="FM216" s="75">
        <v>0</v>
      </c>
      <c r="FN216" s="75">
        <v>0</v>
      </c>
      <c r="FP216" s="75">
        <v>39.36</v>
      </c>
      <c r="FQ216" s="75">
        <v>195.2</v>
      </c>
      <c r="FR216" s="75">
        <v>3297</v>
      </c>
      <c r="FS216" s="75">
        <v>39.35</v>
      </c>
      <c r="FT216" s="75">
        <v>593.41</v>
      </c>
      <c r="FU216" s="75">
        <v>9816</v>
      </c>
      <c r="FW216" s="75">
        <v>792.14</v>
      </c>
      <c r="FX216" s="89">
        <v>0.41</v>
      </c>
      <c r="FY216" s="89"/>
      <c r="FZ216" s="90">
        <v>787.14</v>
      </c>
      <c r="GA216" s="91">
        <v>4.8000000000000001E-2</v>
      </c>
      <c r="GB216" s="89"/>
      <c r="GC216" s="75">
        <v>9.1300000000000008</v>
      </c>
      <c r="GD216" s="75">
        <v>0.27</v>
      </c>
      <c r="GE216" s="75">
        <v>23.37</v>
      </c>
      <c r="GF216" s="89"/>
      <c r="GG216" s="89"/>
    </row>
    <row r="217" spans="1:189" x14ac:dyDescent="0.25">
      <c r="A217" s="132"/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R217" s="74">
        <v>1348.49999999999</v>
      </c>
      <c r="S217" s="75">
        <v>37.014000000000003</v>
      </c>
      <c r="T217" s="75">
        <v>37.046000000000006</v>
      </c>
      <c r="U217" s="75">
        <v>37.077000000000005</v>
      </c>
      <c r="V217" s="75">
        <v>37.109000000000002</v>
      </c>
      <c r="W217" s="75">
        <v>37.141000000000005</v>
      </c>
      <c r="X217" s="75">
        <v>37.172000000000004</v>
      </c>
      <c r="Y217" s="75">
        <v>37.204000000000001</v>
      </c>
      <c r="Z217" s="75">
        <v>37.236000000000004</v>
      </c>
      <c r="AA217" s="75">
        <v>37.267000000000003</v>
      </c>
      <c r="AB217" s="75">
        <v>37.299000000000007</v>
      </c>
      <c r="AD217" s="74">
        <v>1334.49999999998</v>
      </c>
      <c r="AE217" s="75">
        <v>22.681000000000001</v>
      </c>
      <c r="AF217" s="75">
        <v>22.698000000000004</v>
      </c>
      <c r="AG217" s="75">
        <v>22.715000000000003</v>
      </c>
      <c r="AH217" s="75">
        <v>22.733000000000004</v>
      </c>
      <c r="AI217" s="75">
        <v>22.750000000000004</v>
      </c>
      <c r="AJ217" s="75">
        <v>22.768000000000004</v>
      </c>
      <c r="AK217" s="75">
        <v>22.785000000000004</v>
      </c>
      <c r="AL217" s="75">
        <v>22.803000000000004</v>
      </c>
      <c r="AM217" s="75">
        <v>22.820000000000004</v>
      </c>
      <c r="AN217" s="75">
        <v>22.838000000000005</v>
      </c>
      <c r="BB217" s="74">
        <v>2165.49999999998</v>
      </c>
      <c r="BC217" s="75">
        <v>25.338999999999999</v>
      </c>
      <c r="BD217" s="75">
        <v>25.364999999999998</v>
      </c>
      <c r="BE217" s="75">
        <v>25.390999999999998</v>
      </c>
      <c r="BF217" s="75">
        <v>25.417000000000002</v>
      </c>
      <c r="BG217" s="75">
        <v>25.444000000000003</v>
      </c>
      <c r="BH217" s="75">
        <v>25.47</v>
      </c>
      <c r="BI217" s="75">
        <v>25.495999999999999</v>
      </c>
      <c r="BJ217" s="75">
        <v>25.521999999999998</v>
      </c>
      <c r="BK217" s="75">
        <v>25.547999999999998</v>
      </c>
      <c r="BL217" s="75">
        <v>25.573999999999998</v>
      </c>
      <c r="DV217" s="77">
        <v>1331.15</v>
      </c>
      <c r="DW217" s="77">
        <v>2.8809999999999998</v>
      </c>
      <c r="DY217" s="77">
        <v>1317.15</v>
      </c>
      <c r="DZ217" s="77">
        <v>2.3919999999999999</v>
      </c>
      <c r="EB217" s="77">
        <v>2172.15</v>
      </c>
      <c r="EC217" s="75">
        <v>0.93899999999999995</v>
      </c>
      <c r="EE217" s="75">
        <v>2148.15</v>
      </c>
      <c r="EF217" s="88">
        <v>0.18</v>
      </c>
      <c r="EH217" s="77">
        <v>1346.15</v>
      </c>
      <c r="EI217" s="75">
        <v>0.71800000000000008</v>
      </c>
      <c r="EJ217" s="75"/>
      <c r="EK217" s="75">
        <v>2173.14</v>
      </c>
      <c r="EL217" s="75">
        <v>1.9625000000000012</v>
      </c>
      <c r="EM217" s="75"/>
      <c r="EN217" s="75">
        <v>2151.14</v>
      </c>
      <c r="EO217" s="322">
        <v>1.1349799999999988</v>
      </c>
      <c r="EP217" s="75"/>
      <c r="EQ217" s="75">
        <v>1321.14</v>
      </c>
      <c r="ER217" s="75">
        <v>4839.9600000000046</v>
      </c>
      <c r="ES217" s="75"/>
      <c r="ET217" s="75">
        <v>1347.14</v>
      </c>
      <c r="EU217" s="100">
        <v>1.250600000000001</v>
      </c>
      <c r="EV217" s="75">
        <f t="shared" si="6"/>
        <v>9.9999999999909051E-3</v>
      </c>
      <c r="EW217" s="75">
        <v>1337.14</v>
      </c>
      <c r="EX217" s="100">
        <v>10.186219999999993</v>
      </c>
      <c r="EZ217" s="75">
        <v>332.15</v>
      </c>
      <c r="FA217" s="75">
        <v>73.23</v>
      </c>
      <c r="FB217" s="75">
        <v>152.5</v>
      </c>
      <c r="FD217" s="75">
        <v>102.15</v>
      </c>
      <c r="FE217" s="75">
        <v>33625</v>
      </c>
      <c r="FF217" s="75">
        <v>39212.5</v>
      </c>
      <c r="FH217" s="77">
        <v>11.64</v>
      </c>
      <c r="FI217" s="77">
        <v>15.084497119999988</v>
      </c>
      <c r="FJ217" s="77">
        <v>7.5533634399999924E-2</v>
      </c>
      <c r="FL217" s="92">
        <v>781.15</v>
      </c>
      <c r="FM217" s="75">
        <v>0</v>
      </c>
      <c r="FN217" s="75">
        <v>0</v>
      </c>
      <c r="FP217" s="75">
        <v>39.369999999999997</v>
      </c>
      <c r="FQ217" s="75">
        <v>195.53</v>
      </c>
      <c r="FR217" s="75">
        <v>3301</v>
      </c>
      <c r="FS217" s="75">
        <v>39.36</v>
      </c>
      <c r="FT217" s="75">
        <v>594.37</v>
      </c>
      <c r="FU217" s="75">
        <v>9828</v>
      </c>
      <c r="FW217" s="75">
        <v>792.15</v>
      </c>
      <c r="FX217" s="89">
        <v>0.41299999999999998</v>
      </c>
      <c r="FY217" s="89"/>
      <c r="FZ217" s="90">
        <v>787.15</v>
      </c>
      <c r="GA217" s="91">
        <v>4.9000000000000002E-2</v>
      </c>
      <c r="GB217" s="89"/>
      <c r="GC217" s="75">
        <v>9.14</v>
      </c>
      <c r="GD217" s="75">
        <v>0.27</v>
      </c>
      <c r="GE217" s="75">
        <v>23.53</v>
      </c>
      <c r="GF217" s="89"/>
      <c r="GG217" s="89"/>
    </row>
    <row r="218" spans="1:189" x14ac:dyDescent="0.25">
      <c r="A218" s="132"/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R218" s="74">
        <v>1348.5999999999899</v>
      </c>
      <c r="S218" s="75">
        <v>37.331000000000003</v>
      </c>
      <c r="T218" s="75">
        <v>37.362000000000009</v>
      </c>
      <c r="U218" s="75">
        <v>37.394000000000005</v>
      </c>
      <c r="V218" s="75">
        <v>37.426000000000002</v>
      </c>
      <c r="W218" s="75">
        <v>37.457000000000008</v>
      </c>
      <c r="X218" s="75">
        <v>37.489000000000004</v>
      </c>
      <c r="Y218" s="75">
        <v>37.521000000000001</v>
      </c>
      <c r="Z218" s="75">
        <v>37.552000000000007</v>
      </c>
      <c r="AA218" s="75">
        <v>37.584000000000003</v>
      </c>
      <c r="AB218" s="75">
        <v>37.616000000000007</v>
      </c>
      <c r="AD218" s="74">
        <v>1334.5999999999799</v>
      </c>
      <c r="AE218" s="75">
        <v>22.855</v>
      </c>
      <c r="AF218" s="75">
        <v>22.873000000000005</v>
      </c>
      <c r="AG218" s="75">
        <v>22.890000000000004</v>
      </c>
      <c r="AH218" s="75">
        <v>22.908000000000005</v>
      </c>
      <c r="AI218" s="75">
        <v>22.925000000000004</v>
      </c>
      <c r="AJ218" s="75">
        <v>22.943000000000005</v>
      </c>
      <c r="AK218" s="75">
        <v>22.960000000000004</v>
      </c>
      <c r="AL218" s="75">
        <v>22.978000000000005</v>
      </c>
      <c r="AM218" s="75">
        <v>22.995000000000005</v>
      </c>
      <c r="AN218" s="75">
        <v>23.013000000000005</v>
      </c>
      <c r="BB218" s="74">
        <v>2165.5999999999799</v>
      </c>
      <c r="BC218" s="75">
        <v>25.6</v>
      </c>
      <c r="BD218" s="75">
        <v>25.626999999999999</v>
      </c>
      <c r="BE218" s="75">
        <v>25.652999999999999</v>
      </c>
      <c r="BF218" s="75">
        <v>25.679000000000002</v>
      </c>
      <c r="BG218" s="75">
        <v>25.705000000000002</v>
      </c>
      <c r="BH218" s="75">
        <v>25.730999999999998</v>
      </c>
      <c r="BI218" s="75">
        <v>25.756999999999998</v>
      </c>
      <c r="BJ218" s="75">
        <v>25.783999999999999</v>
      </c>
      <c r="BK218" s="75">
        <v>25.81</v>
      </c>
      <c r="BL218" s="75">
        <v>25.835999999999999</v>
      </c>
      <c r="DV218" s="77">
        <v>1331.16</v>
      </c>
      <c r="DW218" s="77">
        <v>2.891</v>
      </c>
      <c r="DY218" s="77">
        <v>1317.16</v>
      </c>
      <c r="DZ218" s="77">
        <v>2.3969999999999998</v>
      </c>
      <c r="EB218" s="77">
        <v>2172.16</v>
      </c>
      <c r="EC218" s="75">
        <v>0.94899999999999995</v>
      </c>
      <c r="EE218" s="75">
        <v>2148.16</v>
      </c>
      <c r="EF218" s="88">
        <v>0.182</v>
      </c>
      <c r="EH218" s="77">
        <v>1346.16</v>
      </c>
      <c r="EI218" s="75">
        <v>0.72100000000000009</v>
      </c>
      <c r="EJ218" s="75"/>
      <c r="EK218" s="75">
        <v>2173.15</v>
      </c>
      <c r="EL218" s="75">
        <v>1.9767500000000013</v>
      </c>
      <c r="EM218" s="75"/>
      <c r="EN218" s="75">
        <v>2151.15</v>
      </c>
      <c r="EO218" s="322">
        <v>1.1400499999999987</v>
      </c>
      <c r="EP218" s="75"/>
      <c r="EQ218" s="75">
        <v>1321.15</v>
      </c>
      <c r="ER218" s="75">
        <v>4847.6000000000049</v>
      </c>
      <c r="ES218" s="75"/>
      <c r="ET218" s="75">
        <v>1347.15</v>
      </c>
      <c r="EU218" s="100">
        <v>1.2540000000000011</v>
      </c>
      <c r="EV218" s="75">
        <f t="shared" si="6"/>
        <v>9.9999999999909051E-3</v>
      </c>
      <c r="EW218" s="75">
        <v>1337.15</v>
      </c>
      <c r="EX218" s="100">
        <v>10.201949999999993</v>
      </c>
      <c r="EZ218" s="75">
        <v>332.16</v>
      </c>
      <c r="FA218" s="75">
        <v>73.25</v>
      </c>
      <c r="FB218" s="75">
        <v>153.30000000000001</v>
      </c>
      <c r="FD218" s="75">
        <v>102.16</v>
      </c>
      <c r="FE218" s="75">
        <v>33900</v>
      </c>
      <c r="FF218" s="75">
        <v>39585</v>
      </c>
      <c r="FH218" s="77">
        <v>11.65</v>
      </c>
      <c r="FI218" s="77">
        <v>15.448640199999989</v>
      </c>
      <c r="FJ218" s="77">
        <v>7.7442641499999923E-2</v>
      </c>
      <c r="FL218" s="92">
        <v>781.16</v>
      </c>
      <c r="FM218" s="75">
        <v>0</v>
      </c>
      <c r="FN218" s="75">
        <v>0</v>
      </c>
      <c r="FP218" s="75">
        <v>39.380000000000003</v>
      </c>
      <c r="FQ218" s="75">
        <v>195.86</v>
      </c>
      <c r="FR218" s="75">
        <v>3305</v>
      </c>
      <c r="FS218" s="75">
        <v>39.369999999999997</v>
      </c>
      <c r="FT218" s="75">
        <v>595.33000000000004</v>
      </c>
      <c r="FU218" s="75">
        <v>9839</v>
      </c>
      <c r="FW218" s="75">
        <v>792.16</v>
      </c>
      <c r="FX218" s="89">
        <v>0.41599999999999998</v>
      </c>
      <c r="FY218" s="89"/>
      <c r="FZ218" s="90">
        <v>787.16</v>
      </c>
      <c r="GA218" s="91">
        <v>4.9000000000000002E-2</v>
      </c>
      <c r="GB218" s="89"/>
      <c r="GC218" s="75">
        <v>9.15</v>
      </c>
      <c r="GD218" s="75">
        <v>0.27</v>
      </c>
      <c r="GE218" s="75">
        <v>23.68</v>
      </c>
      <c r="GF218" s="89"/>
      <c r="GG218" s="89"/>
    </row>
    <row r="219" spans="1:189" x14ac:dyDescent="0.25">
      <c r="A219" s="132"/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R219" s="74">
        <v>1348.69999999999</v>
      </c>
      <c r="S219" s="75">
        <v>37.646999999999998</v>
      </c>
      <c r="T219" s="75">
        <v>37.679000000000009</v>
      </c>
      <c r="U219" s="75">
        <v>37.711000000000006</v>
      </c>
      <c r="V219" s="75">
        <v>37.742000000000004</v>
      </c>
      <c r="W219" s="75">
        <v>37.774000000000008</v>
      </c>
      <c r="X219" s="75">
        <v>37.806000000000004</v>
      </c>
      <c r="Y219" s="75">
        <v>37.837000000000003</v>
      </c>
      <c r="Z219" s="75">
        <v>37.869000000000007</v>
      </c>
      <c r="AA219" s="75">
        <v>37.901000000000003</v>
      </c>
      <c r="AB219" s="75">
        <v>37.932000000000009</v>
      </c>
      <c r="AD219" s="74">
        <v>1334.69999999998</v>
      </c>
      <c r="AE219" s="75">
        <v>23.03</v>
      </c>
      <c r="AF219" s="75">
        <v>23.048000000000005</v>
      </c>
      <c r="AG219" s="75">
        <v>23.065000000000005</v>
      </c>
      <c r="AH219" s="75">
        <v>23.083000000000006</v>
      </c>
      <c r="AI219" s="75">
        <v>23.100000000000005</v>
      </c>
      <c r="AJ219" s="75">
        <v>23.118000000000006</v>
      </c>
      <c r="AK219" s="75">
        <v>23.135000000000005</v>
      </c>
      <c r="AL219" s="75">
        <v>23.153000000000006</v>
      </c>
      <c r="AM219" s="75">
        <v>23.170000000000005</v>
      </c>
      <c r="AN219" s="75">
        <v>23.188000000000006</v>
      </c>
      <c r="BB219" s="74">
        <v>2165.6999999999798</v>
      </c>
      <c r="BC219" s="75">
        <v>25.861999999999998</v>
      </c>
      <c r="BD219" s="75">
        <v>25.887999999999998</v>
      </c>
      <c r="BE219" s="75">
        <v>25.913999999999998</v>
      </c>
      <c r="BF219" s="75">
        <v>25.941000000000003</v>
      </c>
      <c r="BG219" s="75">
        <v>25.967000000000002</v>
      </c>
      <c r="BH219" s="75">
        <v>25.992999999999999</v>
      </c>
      <c r="BI219" s="75">
        <v>26.018999999999998</v>
      </c>
      <c r="BJ219" s="75">
        <v>26.044999999999998</v>
      </c>
      <c r="BK219" s="75">
        <v>26.070999999999998</v>
      </c>
      <c r="BL219" s="75">
        <v>26.097999999999999</v>
      </c>
      <c r="DV219" s="77">
        <v>1331.17</v>
      </c>
      <c r="DW219" s="77">
        <v>2.9</v>
      </c>
      <c r="DY219" s="77">
        <v>1317.17</v>
      </c>
      <c r="DZ219" s="77">
        <v>2.4020000000000001</v>
      </c>
      <c r="EB219" s="77">
        <v>2172.17</v>
      </c>
      <c r="EC219" s="75">
        <v>0.95899999999999996</v>
      </c>
      <c r="EE219" s="75">
        <v>2148.17</v>
      </c>
      <c r="EF219" s="88">
        <v>0.184</v>
      </c>
      <c r="EH219" s="77">
        <v>1346.17</v>
      </c>
      <c r="EI219" s="75">
        <v>0.72500000000000009</v>
      </c>
      <c r="EJ219" s="75"/>
      <c r="EK219" s="75">
        <v>2173.16</v>
      </c>
      <c r="EL219" s="75">
        <v>1.9910000000000014</v>
      </c>
      <c r="EM219" s="75"/>
      <c r="EN219" s="75">
        <v>2151.16</v>
      </c>
      <c r="EO219" s="322">
        <v>1.1451199999999986</v>
      </c>
      <c r="EP219" s="75"/>
      <c r="EQ219" s="75">
        <v>1321.16</v>
      </c>
      <c r="ER219" s="75">
        <v>4855.2400000000052</v>
      </c>
      <c r="ES219" s="75"/>
      <c r="ET219" s="75">
        <v>1347.16</v>
      </c>
      <c r="EU219" s="100">
        <v>1.2574000000000012</v>
      </c>
      <c r="EV219" s="75">
        <f t="shared" si="6"/>
        <v>9.9999999999909051E-3</v>
      </c>
      <c r="EW219" s="75">
        <v>1337.16</v>
      </c>
      <c r="EX219" s="100">
        <v>10.217679999999993</v>
      </c>
      <c r="EZ219" s="75">
        <v>332.17</v>
      </c>
      <c r="FA219" s="75">
        <v>73.27</v>
      </c>
      <c r="FB219" s="75">
        <v>154</v>
      </c>
      <c r="FD219" s="75">
        <v>102.17</v>
      </c>
      <c r="FE219" s="75">
        <v>34175</v>
      </c>
      <c r="FF219" s="75">
        <v>39957.5</v>
      </c>
      <c r="FH219" s="77">
        <v>11.66</v>
      </c>
      <c r="FI219" s="77">
        <v>15.812783279999987</v>
      </c>
      <c r="FJ219" s="77">
        <v>7.9351648599999922E-2</v>
      </c>
      <c r="FL219" s="92">
        <v>781.17</v>
      </c>
      <c r="FM219" s="75">
        <v>0</v>
      </c>
      <c r="FN219" s="75">
        <v>0</v>
      </c>
      <c r="FP219" s="75">
        <v>39.39</v>
      </c>
      <c r="FQ219" s="75">
        <v>196.18</v>
      </c>
      <c r="FR219" s="75">
        <v>3308</v>
      </c>
      <c r="FS219" s="75">
        <v>39.380000000000003</v>
      </c>
      <c r="FT219" s="75">
        <v>596.28</v>
      </c>
      <c r="FU219" s="75">
        <v>9851</v>
      </c>
      <c r="FW219" s="75">
        <v>792.17</v>
      </c>
      <c r="FX219" s="89">
        <v>0.41899999999999998</v>
      </c>
      <c r="FY219" s="89"/>
      <c r="FZ219" s="90">
        <v>787.17</v>
      </c>
      <c r="GA219" s="91">
        <v>0.05</v>
      </c>
      <c r="GB219" s="89"/>
      <c r="GC219" s="75">
        <v>9.16</v>
      </c>
      <c r="GD219" s="75">
        <v>0.28000000000000003</v>
      </c>
      <c r="GE219" s="75">
        <v>23.84</v>
      </c>
      <c r="GF219" s="89"/>
      <c r="GG219" s="89"/>
    </row>
    <row r="220" spans="1:189" x14ac:dyDescent="0.25">
      <c r="A220" s="132"/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R220" s="74">
        <v>1348.79999999999</v>
      </c>
      <c r="S220" s="75">
        <v>37.963999999999999</v>
      </c>
      <c r="T220" s="75">
        <v>37.996000000000009</v>
      </c>
      <c r="U220" s="75">
        <v>38.027000000000008</v>
      </c>
      <c r="V220" s="75">
        <v>38.059000000000005</v>
      </c>
      <c r="W220" s="75">
        <v>38.091000000000008</v>
      </c>
      <c r="X220" s="75">
        <v>38.122000000000007</v>
      </c>
      <c r="Y220" s="75">
        <v>38.154000000000003</v>
      </c>
      <c r="Z220" s="75">
        <v>38.186000000000007</v>
      </c>
      <c r="AA220" s="75">
        <v>38.218000000000004</v>
      </c>
      <c r="AB220" s="75">
        <v>38.249000000000009</v>
      </c>
      <c r="AD220" s="74">
        <v>1334.7999999999799</v>
      </c>
      <c r="AE220" s="75">
        <v>23.204999999999998</v>
      </c>
      <c r="AF220" s="75">
        <v>23.223000000000006</v>
      </c>
      <c r="AG220" s="75">
        <v>23.240000000000006</v>
      </c>
      <c r="AH220" s="75">
        <v>23.258000000000006</v>
      </c>
      <c r="AI220" s="75">
        <v>23.275000000000006</v>
      </c>
      <c r="AJ220" s="75">
        <v>23.293000000000006</v>
      </c>
      <c r="AK220" s="75">
        <v>23.310000000000006</v>
      </c>
      <c r="AL220" s="75">
        <v>23.328000000000007</v>
      </c>
      <c r="AM220" s="75">
        <v>23.345000000000006</v>
      </c>
      <c r="AN220" s="75">
        <v>23.363000000000007</v>
      </c>
      <c r="BB220" s="74">
        <v>2165.7999999999802</v>
      </c>
      <c r="BC220" s="75">
        <v>26.123999999999999</v>
      </c>
      <c r="BD220" s="75">
        <v>26.15</v>
      </c>
      <c r="BE220" s="75">
        <v>26.175999999999998</v>
      </c>
      <c r="BF220" s="75">
        <v>26.202000000000002</v>
      </c>
      <c r="BG220" s="75">
        <v>26.228000000000002</v>
      </c>
      <c r="BH220" s="75">
        <v>26.254999999999999</v>
      </c>
      <c r="BI220" s="75">
        <v>26.280999999999999</v>
      </c>
      <c r="BJ220" s="75">
        <v>26.306999999999999</v>
      </c>
      <c r="BK220" s="75">
        <v>26.332999999999998</v>
      </c>
      <c r="BL220" s="75">
        <v>26.358999999999998</v>
      </c>
      <c r="DV220" s="77">
        <v>1331.18</v>
      </c>
      <c r="DW220" s="77">
        <v>2.9089999999999998</v>
      </c>
      <c r="DY220" s="77">
        <v>1317.18</v>
      </c>
      <c r="DZ220" s="77">
        <v>2.407</v>
      </c>
      <c r="EB220" s="77">
        <v>2172.1799999999998</v>
      </c>
      <c r="EC220" s="75">
        <v>0.96799999999999997</v>
      </c>
      <c r="EE220" s="75">
        <v>2148.1799999999998</v>
      </c>
      <c r="EF220" s="88">
        <v>0.186</v>
      </c>
      <c r="EH220" s="77">
        <v>1346.18</v>
      </c>
      <c r="EI220" s="75">
        <v>0.72899999999999998</v>
      </c>
      <c r="EJ220" s="75"/>
      <c r="EK220" s="75">
        <v>2173.17</v>
      </c>
      <c r="EL220" s="75">
        <v>2.0052500000000015</v>
      </c>
      <c r="EM220" s="75"/>
      <c r="EN220" s="75">
        <v>2151.17</v>
      </c>
      <c r="EO220" s="322">
        <v>1.1501899999999985</v>
      </c>
      <c r="EP220" s="75"/>
      <c r="EQ220" s="75">
        <v>1321.17</v>
      </c>
      <c r="ER220" s="75">
        <v>4862.8800000000056</v>
      </c>
      <c r="ES220" s="75"/>
      <c r="ET220" s="75">
        <v>1347.17</v>
      </c>
      <c r="EU220" s="100">
        <v>1.2608000000000013</v>
      </c>
      <c r="EV220" s="75">
        <f t="shared" si="6"/>
        <v>9.9999999999909051E-3</v>
      </c>
      <c r="EW220" s="75">
        <v>1337.17</v>
      </c>
      <c r="EX220" s="100">
        <v>10.233409999999992</v>
      </c>
      <c r="EZ220" s="75">
        <v>332.18</v>
      </c>
      <c r="FA220" s="75">
        <v>73.28</v>
      </c>
      <c r="FB220" s="75">
        <v>154.5</v>
      </c>
      <c r="FD220" s="75">
        <v>102.18</v>
      </c>
      <c r="FE220" s="75">
        <v>34450</v>
      </c>
      <c r="FF220" s="75">
        <v>40330</v>
      </c>
      <c r="FH220" s="77">
        <v>11.67</v>
      </c>
      <c r="FI220" s="77">
        <v>16.176926359999989</v>
      </c>
      <c r="FJ220" s="77">
        <v>8.1260655699999934E-2</v>
      </c>
      <c r="FL220" s="92">
        <v>781.18</v>
      </c>
      <c r="FM220" s="75">
        <v>0</v>
      </c>
      <c r="FN220" s="75">
        <v>0</v>
      </c>
      <c r="FP220" s="75">
        <v>39.4</v>
      </c>
      <c r="FQ220" s="75">
        <v>196.51</v>
      </c>
      <c r="FR220" s="75">
        <v>3312</v>
      </c>
      <c r="FS220" s="75">
        <v>39.39</v>
      </c>
      <c r="FT220" s="75">
        <v>597.24</v>
      </c>
      <c r="FU220" s="75">
        <v>9862</v>
      </c>
      <c r="FW220" s="75">
        <v>792.18</v>
      </c>
      <c r="FX220" s="89">
        <v>0.42099999999999999</v>
      </c>
      <c r="FY220" s="89"/>
      <c r="FZ220" s="90">
        <v>787.18</v>
      </c>
      <c r="GA220" s="91">
        <v>0.05</v>
      </c>
      <c r="GB220" s="89"/>
      <c r="GC220" s="75">
        <v>9.17</v>
      </c>
      <c r="GD220" s="75">
        <v>0.28000000000000003</v>
      </c>
      <c r="GE220" s="75">
        <v>23.99</v>
      </c>
      <c r="GF220" s="89"/>
      <c r="GG220" s="89"/>
    </row>
    <row r="221" spans="1:189" x14ac:dyDescent="0.25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R221" s="74">
        <v>1348.8999999999901</v>
      </c>
      <c r="S221" s="75">
        <v>38.280999999999999</v>
      </c>
      <c r="T221" s="75">
        <v>38.313000000000009</v>
      </c>
      <c r="U221" s="75">
        <v>38.344000000000008</v>
      </c>
      <c r="V221" s="75">
        <v>38.376000000000005</v>
      </c>
      <c r="W221" s="75">
        <v>38.408000000000008</v>
      </c>
      <c r="X221" s="75">
        <v>38.439000000000007</v>
      </c>
      <c r="Y221" s="75">
        <v>38.471000000000004</v>
      </c>
      <c r="Z221" s="75">
        <v>38.503000000000007</v>
      </c>
      <c r="AA221" s="75">
        <v>38.534000000000006</v>
      </c>
      <c r="AB221" s="75">
        <v>38.56600000000001</v>
      </c>
      <c r="AD221" s="74">
        <v>1334.8999999999801</v>
      </c>
      <c r="AE221" s="75">
        <v>23.38</v>
      </c>
      <c r="AF221" s="75">
        <v>23.398000000000007</v>
      </c>
      <c r="AG221" s="75">
        <v>23.415000000000006</v>
      </c>
      <c r="AH221" s="75">
        <v>23.433000000000007</v>
      </c>
      <c r="AI221" s="75">
        <v>23.450000000000006</v>
      </c>
      <c r="AJ221" s="75">
        <v>23.468000000000007</v>
      </c>
      <c r="AK221" s="75">
        <v>23.485000000000007</v>
      </c>
      <c r="AL221" s="75">
        <v>23.503000000000007</v>
      </c>
      <c r="AM221" s="75">
        <v>23.520000000000007</v>
      </c>
      <c r="AN221" s="75">
        <v>23.538000000000007</v>
      </c>
      <c r="BB221" s="74">
        <v>2165.8999999999801</v>
      </c>
      <c r="BC221" s="75">
        <v>26.385000000000002</v>
      </c>
      <c r="BD221" s="75">
        <v>26.411999999999999</v>
      </c>
      <c r="BE221" s="75">
        <v>26.437999999999999</v>
      </c>
      <c r="BF221" s="75">
        <v>26.464000000000002</v>
      </c>
      <c r="BG221" s="75">
        <v>26.490000000000002</v>
      </c>
      <c r="BH221" s="75">
        <v>26.515999999999998</v>
      </c>
      <c r="BI221" s="75">
        <v>26.541999999999998</v>
      </c>
      <c r="BJ221" s="75">
        <v>26.568999999999999</v>
      </c>
      <c r="BK221" s="75">
        <v>26.594999999999999</v>
      </c>
      <c r="BL221" s="75">
        <v>26.620999999999999</v>
      </c>
      <c r="DV221" s="77">
        <v>1331.19</v>
      </c>
      <c r="DW221" s="77">
        <v>2.919</v>
      </c>
      <c r="DY221" s="77">
        <v>1317.19</v>
      </c>
      <c r="DZ221" s="77">
        <v>2.4129999999999998</v>
      </c>
      <c r="EB221" s="77">
        <v>2172.19</v>
      </c>
      <c r="EC221" s="75">
        <v>0.97799999999999998</v>
      </c>
      <c r="EE221" s="75">
        <v>2148.19</v>
      </c>
      <c r="EF221" s="88">
        <v>0.188</v>
      </c>
      <c r="EH221" s="77">
        <v>1346.19</v>
      </c>
      <c r="EI221" s="75">
        <v>0.73299999999999998</v>
      </c>
      <c r="EJ221" s="75"/>
      <c r="EK221" s="75">
        <v>2173.1799999999998</v>
      </c>
      <c r="EL221" s="75">
        <v>2.0195000000000016</v>
      </c>
      <c r="EM221" s="75"/>
      <c r="EN221" s="75">
        <v>2151.1799999999998</v>
      </c>
      <c r="EO221" s="322">
        <v>1.1552599999999984</v>
      </c>
      <c r="EP221" s="75"/>
      <c r="EQ221" s="75">
        <v>1321.18</v>
      </c>
      <c r="ER221" s="75">
        <v>4870.5200000000059</v>
      </c>
      <c r="ES221" s="75"/>
      <c r="ET221" s="75">
        <v>1347.18</v>
      </c>
      <c r="EU221" s="100">
        <v>1.2642000000000013</v>
      </c>
      <c r="EV221" s="75">
        <f t="shared" si="6"/>
        <v>9.9999999999909051E-3</v>
      </c>
      <c r="EW221" s="75">
        <v>1337.18</v>
      </c>
      <c r="EX221" s="100">
        <v>10.249139999999992</v>
      </c>
      <c r="EZ221" s="75">
        <v>332.19</v>
      </c>
      <c r="FA221" s="75">
        <v>73.3</v>
      </c>
      <c r="FB221" s="75">
        <v>154.69999999999999</v>
      </c>
      <c r="FD221" s="75">
        <v>102.19</v>
      </c>
      <c r="FE221" s="75">
        <v>34725</v>
      </c>
      <c r="FF221" s="75">
        <v>40702.5</v>
      </c>
      <c r="FH221" s="77">
        <v>11.68</v>
      </c>
      <c r="FI221" s="77">
        <v>16.541069439999987</v>
      </c>
      <c r="FJ221" s="77">
        <v>8.3169662799999933E-2</v>
      </c>
      <c r="FL221" s="92">
        <v>781.19</v>
      </c>
      <c r="FM221" s="75">
        <v>0</v>
      </c>
      <c r="FN221" s="75">
        <v>0</v>
      </c>
      <c r="FP221" s="75">
        <v>39.409999999999997</v>
      </c>
      <c r="FQ221" s="75">
        <v>196.84</v>
      </c>
      <c r="FR221" s="75">
        <v>3316</v>
      </c>
      <c r="FS221" s="75">
        <v>39.4</v>
      </c>
      <c r="FT221" s="75">
        <v>598.19000000000005</v>
      </c>
      <c r="FU221" s="75">
        <v>9874</v>
      </c>
      <c r="FW221" s="75">
        <v>792.19</v>
      </c>
      <c r="FX221" s="89">
        <v>0.42399999999999999</v>
      </c>
      <c r="FY221" s="89"/>
      <c r="FZ221" s="90">
        <v>787.19</v>
      </c>
      <c r="GA221" s="91">
        <v>5.0999999999999997E-2</v>
      </c>
      <c r="GB221" s="89"/>
      <c r="GC221" s="75">
        <v>9.18</v>
      </c>
      <c r="GD221" s="75">
        <v>0.28000000000000003</v>
      </c>
      <c r="GE221" s="75">
        <v>24.15</v>
      </c>
      <c r="GF221" s="89"/>
      <c r="GG221" s="89"/>
    </row>
    <row r="222" spans="1:189" x14ac:dyDescent="0.25">
      <c r="A222" s="132"/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DV222" s="77">
        <v>1331.2</v>
      </c>
      <c r="DW222" s="77">
        <v>2.9279999999999999</v>
      </c>
      <c r="DY222" s="77">
        <v>1317.2</v>
      </c>
      <c r="DZ222" s="77">
        <v>2.4180000000000001</v>
      </c>
      <c r="EB222" s="77">
        <v>2172.1999999999998</v>
      </c>
      <c r="EC222" s="75">
        <v>0.98799999999999999</v>
      </c>
      <c r="EE222" s="75">
        <v>2148.1999999999998</v>
      </c>
      <c r="EF222" s="88">
        <v>0.189</v>
      </c>
      <c r="EH222" s="77">
        <v>1346.2</v>
      </c>
      <c r="EI222" s="75">
        <v>0.73699999999999999</v>
      </c>
      <c r="EJ222" s="75"/>
      <c r="EK222" s="75">
        <v>2173.19</v>
      </c>
      <c r="EL222" s="75">
        <v>2.0337500000000017</v>
      </c>
      <c r="EM222" s="75"/>
      <c r="EN222" s="75">
        <v>2151.19</v>
      </c>
      <c r="EO222" s="322">
        <v>1.1603299999999983</v>
      </c>
      <c r="EP222" s="75"/>
      <c r="EQ222" s="75">
        <v>1321.19</v>
      </c>
      <c r="ER222" s="75">
        <v>4878.1600000000062</v>
      </c>
      <c r="ES222" s="75"/>
      <c r="ET222" s="75">
        <v>1347.19</v>
      </c>
      <c r="EU222" s="100">
        <v>1.2676000000000014</v>
      </c>
      <c r="EV222" s="75">
        <f t="shared" si="6"/>
        <v>9.9999999999909051E-3</v>
      </c>
      <c r="EW222" s="75">
        <v>1337.19</v>
      </c>
      <c r="EX222" s="100">
        <v>10.264869999999991</v>
      </c>
      <c r="EZ222" s="75">
        <v>332.2</v>
      </c>
      <c r="FA222" s="75">
        <v>73.319999999999993</v>
      </c>
      <c r="FB222" s="75">
        <v>156.19999999999999</v>
      </c>
      <c r="FD222" s="75">
        <v>102.2</v>
      </c>
      <c r="FE222" s="75">
        <v>35000</v>
      </c>
      <c r="FF222" s="75">
        <v>41075</v>
      </c>
      <c r="FH222" s="77">
        <v>11.69</v>
      </c>
      <c r="FI222" s="77">
        <v>16.905212519999989</v>
      </c>
      <c r="FJ222" s="77">
        <v>8.5078669899999931E-2</v>
      </c>
      <c r="FL222" s="92">
        <v>781.2</v>
      </c>
      <c r="FM222" s="75">
        <v>0</v>
      </c>
      <c r="FN222" s="75">
        <v>0</v>
      </c>
      <c r="FP222" s="75">
        <v>39.42</v>
      </c>
      <c r="FQ222" s="75">
        <v>197.17</v>
      </c>
      <c r="FR222" s="75">
        <v>3320</v>
      </c>
      <c r="FS222" s="75">
        <v>39.409999999999997</v>
      </c>
      <c r="FT222" s="75">
        <v>599.15</v>
      </c>
      <c r="FU222" s="75">
        <v>9885</v>
      </c>
      <c r="FW222" s="75">
        <v>792.2</v>
      </c>
      <c r="FX222" s="89">
        <v>0.42699999999999999</v>
      </c>
      <c r="FY222" s="89"/>
      <c r="FZ222" s="90">
        <v>787.2</v>
      </c>
      <c r="GA222" s="91">
        <v>5.0999999999999997E-2</v>
      </c>
      <c r="GB222" s="89"/>
      <c r="GC222" s="75">
        <v>9.19</v>
      </c>
      <c r="GD222" s="75">
        <v>0.28000000000000003</v>
      </c>
      <c r="GE222" s="75">
        <v>24.3</v>
      </c>
      <c r="GF222" s="89"/>
      <c r="GG222" s="89"/>
    </row>
    <row r="223" spans="1:189" x14ac:dyDescent="0.25">
      <c r="A223" s="132"/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R223" s="74">
        <v>1348.99999999999</v>
      </c>
      <c r="S223" s="75">
        <v>38.597999999999999</v>
      </c>
      <c r="T223" s="75">
        <v>38.631</v>
      </c>
      <c r="U223" s="75">
        <v>38.664000000000001</v>
      </c>
      <c r="V223" s="75">
        <v>38.697000000000003</v>
      </c>
      <c r="W223" s="75">
        <v>38.731000000000002</v>
      </c>
      <c r="X223" s="75">
        <v>38.764000000000003</v>
      </c>
      <c r="Y223" s="75">
        <v>38.796999999999997</v>
      </c>
      <c r="Z223" s="75">
        <v>38.83</v>
      </c>
      <c r="AA223" s="75">
        <v>38.863999999999997</v>
      </c>
      <c r="AB223" s="75">
        <v>38.896999999999998</v>
      </c>
      <c r="AD223" s="74">
        <v>1334.99999999998</v>
      </c>
      <c r="AE223" s="75">
        <v>23.555</v>
      </c>
      <c r="AF223" s="75">
        <v>23.573</v>
      </c>
      <c r="AG223" s="75">
        <v>23.591000000000001</v>
      </c>
      <c r="AH223" s="75">
        <v>23.609000000000002</v>
      </c>
      <c r="AI223" s="75">
        <v>23.626999999999999</v>
      </c>
      <c r="AJ223" s="75">
        <v>23.645</v>
      </c>
      <c r="AK223" s="75">
        <v>23.663</v>
      </c>
      <c r="AL223" s="75">
        <v>23.68</v>
      </c>
      <c r="AM223" s="75">
        <v>23.698</v>
      </c>
      <c r="AN223" s="75">
        <v>23.716000000000001</v>
      </c>
      <c r="BB223" s="74">
        <v>2165.99999999998</v>
      </c>
      <c r="BC223" s="75">
        <v>26.646999999999998</v>
      </c>
      <c r="DV223" s="77">
        <v>1331.21</v>
      </c>
      <c r="DW223" s="77">
        <v>2.9380000000000002</v>
      </c>
      <c r="DY223" s="77">
        <v>1317.21</v>
      </c>
      <c r="DZ223" s="77">
        <v>2.423</v>
      </c>
      <c r="EB223" s="77">
        <v>2172.21</v>
      </c>
      <c r="EC223" s="75">
        <v>0.997</v>
      </c>
      <c r="EE223" s="75">
        <v>2148.21</v>
      </c>
      <c r="EF223" s="88">
        <v>0.19099999999999998</v>
      </c>
      <c r="EH223" s="77">
        <v>1346.21</v>
      </c>
      <c r="EI223" s="75">
        <v>0.7410000000000001</v>
      </c>
      <c r="EJ223" s="75"/>
      <c r="EK223" s="75">
        <v>2173.1999999999998</v>
      </c>
      <c r="EL223" s="75">
        <v>2.0480000000000018</v>
      </c>
      <c r="EM223" s="75"/>
      <c r="EN223" s="75">
        <v>2151.1999999999998</v>
      </c>
      <c r="EO223" s="322">
        <v>1.1653999999999982</v>
      </c>
      <c r="EP223" s="75"/>
      <c r="EQ223" s="75">
        <v>1321.2</v>
      </c>
      <c r="ER223" s="75">
        <v>4885.8000000000065</v>
      </c>
      <c r="ES223" s="75"/>
      <c r="ET223" s="75">
        <v>1347.2</v>
      </c>
      <c r="EU223" s="100">
        <v>1.2710000000000015</v>
      </c>
      <c r="EV223" s="75">
        <f t="shared" si="6"/>
        <v>9.9999999999909051E-3</v>
      </c>
      <c r="EW223" s="75">
        <v>1337.2</v>
      </c>
      <c r="EX223" s="100">
        <v>10.280599999999991</v>
      </c>
      <c r="EZ223" s="75">
        <v>332.21</v>
      </c>
      <c r="FA223" s="75">
        <v>73.33</v>
      </c>
      <c r="FB223" s="75">
        <v>157</v>
      </c>
      <c r="FD223" s="75">
        <v>102.21</v>
      </c>
      <c r="FE223" s="75">
        <v>35275</v>
      </c>
      <c r="FF223" s="75">
        <v>41447.5</v>
      </c>
      <c r="FH223" s="77">
        <v>11.7</v>
      </c>
      <c r="FI223" s="77">
        <v>17.269355599999976</v>
      </c>
      <c r="FJ223" s="77">
        <v>8.6987676999999847E-2</v>
      </c>
      <c r="FL223" s="92">
        <v>781.21</v>
      </c>
      <c r="FM223" s="75">
        <v>0</v>
      </c>
      <c r="FN223" s="75">
        <v>0</v>
      </c>
      <c r="FP223" s="75">
        <v>39.43</v>
      </c>
      <c r="FQ223" s="75">
        <v>197.5</v>
      </c>
      <c r="FR223" s="75">
        <v>3324</v>
      </c>
      <c r="FS223" s="75">
        <v>39.42</v>
      </c>
      <c r="FT223" s="75">
        <v>600.12</v>
      </c>
      <c r="FU223" s="75">
        <v>9896</v>
      </c>
      <c r="FW223" s="75">
        <v>792.21</v>
      </c>
      <c r="FX223" s="89">
        <v>0.43</v>
      </c>
      <c r="FY223" s="89"/>
      <c r="FZ223" s="90">
        <v>787.21</v>
      </c>
      <c r="GA223" s="91">
        <v>5.0999999999999997E-2</v>
      </c>
      <c r="GB223" s="89"/>
      <c r="GC223" s="75">
        <v>9.1999999999999993</v>
      </c>
      <c r="GD223" s="75">
        <v>0.28000000000000003</v>
      </c>
      <c r="GE223" s="75">
        <v>24.46</v>
      </c>
      <c r="GF223" s="89"/>
      <c r="GG223" s="89"/>
    </row>
    <row r="224" spans="1:189" x14ac:dyDescent="0.25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R224" s="74">
        <v>1349.0999999999899</v>
      </c>
      <c r="S224" s="75">
        <v>38.93</v>
      </c>
      <c r="T224" s="75">
        <v>38.963000000000001</v>
      </c>
      <c r="U224" s="75">
        <v>38.997</v>
      </c>
      <c r="V224" s="75">
        <v>39.03</v>
      </c>
      <c r="W224" s="75">
        <v>39.063000000000002</v>
      </c>
      <c r="X224" s="75">
        <v>39.096000000000004</v>
      </c>
      <c r="Y224" s="75">
        <v>39.129999999999995</v>
      </c>
      <c r="Z224" s="75">
        <v>39.162999999999997</v>
      </c>
      <c r="AA224" s="75">
        <v>39.195999999999998</v>
      </c>
      <c r="AB224" s="75">
        <v>39.228999999999999</v>
      </c>
      <c r="AD224" s="74">
        <v>1335.0999999999799</v>
      </c>
      <c r="AE224" s="75">
        <v>23.734000000000002</v>
      </c>
      <c r="AF224" s="75">
        <v>23.751999999999999</v>
      </c>
      <c r="AG224" s="75">
        <v>23.77</v>
      </c>
      <c r="AH224" s="75">
        <v>23.788</v>
      </c>
      <c r="AI224" s="75">
        <v>23.805999999999997</v>
      </c>
      <c r="AJ224" s="75">
        <v>23.823999999999998</v>
      </c>
      <c r="AK224" s="75">
        <v>23.841999999999999</v>
      </c>
      <c r="AL224" s="75">
        <v>23.86</v>
      </c>
      <c r="AM224" s="75">
        <v>23.878</v>
      </c>
      <c r="AN224" s="75">
        <v>23.895</v>
      </c>
      <c r="DV224" s="77">
        <v>1331.22</v>
      </c>
      <c r="DW224" s="77">
        <v>2.9470000000000001</v>
      </c>
      <c r="DY224" s="77">
        <v>1317.22</v>
      </c>
      <c r="DZ224" s="77">
        <v>2.4279999999999999</v>
      </c>
      <c r="EB224" s="77">
        <v>2172.2199999999998</v>
      </c>
      <c r="EC224" s="75">
        <v>1.0069999999999999</v>
      </c>
      <c r="EE224" s="75">
        <v>2148.2199999999998</v>
      </c>
      <c r="EF224" s="88">
        <v>0.19299999999999998</v>
      </c>
      <c r="EH224" s="77">
        <v>1346.22</v>
      </c>
      <c r="EI224" s="75">
        <v>0.74400000000000011</v>
      </c>
      <c r="EJ224" s="75"/>
      <c r="EK224" s="75">
        <v>2173.21</v>
      </c>
      <c r="EL224" s="75">
        <v>2.0622500000000019</v>
      </c>
      <c r="EM224" s="75"/>
      <c r="EN224" s="75">
        <v>2151.21</v>
      </c>
      <c r="EO224" s="322">
        <v>1.1704699999999981</v>
      </c>
      <c r="EP224" s="75"/>
      <c r="EQ224" s="75">
        <v>1321.21</v>
      </c>
      <c r="ER224" s="75">
        <v>4893.4400000000069</v>
      </c>
      <c r="ES224" s="75"/>
      <c r="ET224" s="75">
        <v>1347.21</v>
      </c>
      <c r="EU224" s="100">
        <v>1.2744000000000015</v>
      </c>
      <c r="EV224" s="75">
        <f t="shared" si="6"/>
        <v>9.9999999999909051E-3</v>
      </c>
      <c r="EW224" s="75">
        <v>1337.21</v>
      </c>
      <c r="EX224" s="100">
        <v>10.29632999999999</v>
      </c>
      <c r="EZ224" s="75">
        <v>332.22</v>
      </c>
      <c r="FA224" s="75">
        <v>73.350000000000009</v>
      </c>
      <c r="FB224" s="75">
        <v>157.70000000000002</v>
      </c>
      <c r="FD224" s="75">
        <v>102.22</v>
      </c>
      <c r="FE224" s="75">
        <v>35550</v>
      </c>
      <c r="FF224" s="75">
        <v>41820</v>
      </c>
      <c r="FH224" s="77">
        <v>11.71</v>
      </c>
      <c r="FI224" s="77">
        <v>17.633498679999978</v>
      </c>
      <c r="FJ224" s="77">
        <v>8.8896684099999845E-2</v>
      </c>
      <c r="FL224" s="92">
        <v>781.22</v>
      </c>
      <c r="FM224" s="75">
        <v>0</v>
      </c>
      <c r="FN224" s="75">
        <v>0</v>
      </c>
      <c r="FP224" s="75">
        <v>39.44</v>
      </c>
      <c r="FQ224" s="75">
        <v>197.83</v>
      </c>
      <c r="FR224" s="75">
        <v>3327</v>
      </c>
      <c r="FS224" s="75">
        <v>39.43</v>
      </c>
      <c r="FT224" s="75">
        <v>601.1</v>
      </c>
      <c r="FU224" s="75">
        <v>9908</v>
      </c>
      <c r="FW224" s="75">
        <v>792.22</v>
      </c>
      <c r="FX224" s="89">
        <v>0.432</v>
      </c>
      <c r="FY224" s="89"/>
      <c r="FZ224" s="90">
        <v>787.22</v>
      </c>
      <c r="GA224" s="91">
        <v>5.1999999999999998E-2</v>
      </c>
      <c r="GB224" s="89"/>
      <c r="GC224" s="75">
        <v>9.2100000000000009</v>
      </c>
      <c r="GD224" s="75">
        <v>0.28999999999999998</v>
      </c>
      <c r="GE224" s="75">
        <v>24.62</v>
      </c>
      <c r="GF224" s="89"/>
      <c r="GG224" s="89"/>
    </row>
    <row r="225" spans="1:189" x14ac:dyDescent="0.25">
      <c r="A225" s="132"/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R225" s="74">
        <v>1349.19999999999</v>
      </c>
      <c r="S225" s="75">
        <v>39.262999999999998</v>
      </c>
      <c r="T225" s="75">
        <v>39.295999999999999</v>
      </c>
      <c r="U225" s="75">
        <v>39.329000000000001</v>
      </c>
      <c r="V225" s="75">
        <v>39.362000000000002</v>
      </c>
      <c r="W225" s="75">
        <v>39.396000000000001</v>
      </c>
      <c r="X225" s="75">
        <v>39.429000000000002</v>
      </c>
      <c r="Y225" s="75">
        <v>39.461999999999996</v>
      </c>
      <c r="Z225" s="75">
        <v>39.494999999999997</v>
      </c>
      <c r="AA225" s="75">
        <v>39.528999999999996</v>
      </c>
      <c r="AB225" s="75">
        <v>39.561999999999998</v>
      </c>
      <c r="AD225" s="74">
        <v>1335.19999999998</v>
      </c>
      <c r="AE225" s="75">
        <v>23.913</v>
      </c>
      <c r="AF225" s="75">
        <v>23.930999999999997</v>
      </c>
      <c r="AG225" s="75">
        <v>23.948999999999998</v>
      </c>
      <c r="AH225" s="75">
        <v>23.966999999999999</v>
      </c>
      <c r="AI225" s="75">
        <v>23.984999999999996</v>
      </c>
      <c r="AJ225" s="75">
        <v>24.002999999999997</v>
      </c>
      <c r="AK225" s="75">
        <v>24.020999999999997</v>
      </c>
      <c r="AL225" s="75">
        <v>24.038999999999998</v>
      </c>
      <c r="AM225" s="75">
        <v>24.056999999999999</v>
      </c>
      <c r="AN225" s="75">
        <v>24.074999999999999</v>
      </c>
      <c r="DV225" s="77">
        <v>1331.23</v>
      </c>
      <c r="DW225" s="77">
        <v>2.9569999999999999</v>
      </c>
      <c r="DY225" s="77">
        <v>1317.23</v>
      </c>
      <c r="DZ225" s="77">
        <v>2.4340000000000002</v>
      </c>
      <c r="EB225" s="77">
        <v>2172.23</v>
      </c>
      <c r="EC225" s="75">
        <v>1.0169999999999999</v>
      </c>
      <c r="EE225" s="75">
        <v>2148.23</v>
      </c>
      <c r="EF225" s="88">
        <v>0.19499999999999998</v>
      </c>
      <c r="EH225" s="77">
        <v>1346.23</v>
      </c>
      <c r="EI225" s="75">
        <v>0.74800000000000011</v>
      </c>
      <c r="EJ225" s="75"/>
      <c r="EK225" s="75">
        <v>2173.2199999999998</v>
      </c>
      <c r="EL225" s="75">
        <v>2.076500000000002</v>
      </c>
      <c r="EM225" s="75"/>
      <c r="EN225" s="75">
        <v>2151.2199999999998</v>
      </c>
      <c r="EO225" s="322">
        <v>1.175539999999998</v>
      </c>
      <c r="EP225" s="75"/>
      <c r="EQ225" s="75">
        <v>1321.22</v>
      </c>
      <c r="ER225" s="75">
        <v>4901.0800000000072</v>
      </c>
      <c r="ES225" s="75"/>
      <c r="ET225" s="75">
        <v>1347.22</v>
      </c>
      <c r="EU225" s="100">
        <v>1.2778000000000016</v>
      </c>
      <c r="EV225" s="75">
        <f t="shared" si="6"/>
        <v>9.9999999999909051E-3</v>
      </c>
      <c r="EW225" s="75">
        <v>1337.22</v>
      </c>
      <c r="EX225" s="100">
        <v>10.31205999999999</v>
      </c>
      <c r="EZ225" s="75">
        <v>332.23</v>
      </c>
      <c r="FA225" s="75">
        <v>73.37</v>
      </c>
      <c r="FB225" s="75">
        <v>158.4</v>
      </c>
      <c r="FD225" s="75">
        <v>102.23</v>
      </c>
      <c r="FE225" s="75">
        <v>35825</v>
      </c>
      <c r="FF225" s="75">
        <v>42192.5</v>
      </c>
      <c r="FH225" s="77">
        <v>11.72</v>
      </c>
      <c r="FI225" s="77">
        <v>17.997641759999976</v>
      </c>
      <c r="FJ225" s="77">
        <v>9.0805691199999844E-2</v>
      </c>
      <c r="FL225" s="92">
        <v>781.23</v>
      </c>
      <c r="FM225" s="75">
        <v>0</v>
      </c>
      <c r="FN225" s="75">
        <v>0</v>
      </c>
      <c r="FP225" s="75">
        <v>39.450000000000003</v>
      </c>
      <c r="FQ225" s="75">
        <v>198.16</v>
      </c>
      <c r="FR225" s="75">
        <v>3331</v>
      </c>
      <c r="FS225" s="75">
        <v>39.44</v>
      </c>
      <c r="FT225" s="75">
        <v>602.07000000000005</v>
      </c>
      <c r="FU225" s="75">
        <v>9919</v>
      </c>
      <c r="FW225" s="75">
        <v>792.23</v>
      </c>
      <c r="FX225" s="89">
        <v>0.435</v>
      </c>
      <c r="FY225" s="89"/>
      <c r="FZ225" s="90">
        <v>787.23</v>
      </c>
      <c r="GA225" s="91">
        <v>5.1999999999999998E-2</v>
      </c>
      <c r="GB225" s="89"/>
      <c r="GC225" s="75">
        <v>9.2200000000000006</v>
      </c>
      <c r="GD225" s="75">
        <v>0.28999999999999998</v>
      </c>
      <c r="GE225" s="75">
        <v>24.77</v>
      </c>
      <c r="GF225" s="89"/>
      <c r="GG225" s="89"/>
    </row>
    <row r="226" spans="1:189" x14ac:dyDescent="0.25">
      <c r="A226" s="132"/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R226" s="74">
        <v>1349.29999999999</v>
      </c>
      <c r="S226" s="75">
        <v>39.594999999999999</v>
      </c>
      <c r="T226" s="75">
        <v>39.628</v>
      </c>
      <c r="U226" s="75">
        <v>39.661999999999999</v>
      </c>
      <c r="V226" s="75">
        <v>39.695</v>
      </c>
      <c r="W226" s="75">
        <v>39.728000000000002</v>
      </c>
      <c r="X226" s="75">
        <v>39.761000000000003</v>
      </c>
      <c r="Y226" s="75">
        <v>39.794999999999995</v>
      </c>
      <c r="Z226" s="75">
        <v>39.827999999999996</v>
      </c>
      <c r="AA226" s="75">
        <v>39.860999999999997</v>
      </c>
      <c r="AB226" s="75">
        <v>39.893999999999998</v>
      </c>
      <c r="AD226" s="74">
        <v>1335.2999999999799</v>
      </c>
      <c r="AE226" s="75">
        <v>24.093</v>
      </c>
      <c r="AF226" s="75">
        <v>24.110999999999997</v>
      </c>
      <c r="AG226" s="75">
        <v>24.127999999999997</v>
      </c>
      <c r="AH226" s="75">
        <v>24.145999999999997</v>
      </c>
      <c r="AI226" s="75">
        <v>24.163999999999994</v>
      </c>
      <c r="AJ226" s="75">
        <v>24.181999999999995</v>
      </c>
      <c r="AK226" s="75">
        <v>24.199999999999996</v>
      </c>
      <c r="AL226" s="75">
        <v>24.217999999999996</v>
      </c>
      <c r="AM226" s="75">
        <v>24.235999999999997</v>
      </c>
      <c r="AN226" s="75">
        <v>24.253999999999998</v>
      </c>
      <c r="DV226" s="77">
        <v>1331.24</v>
      </c>
      <c r="DW226" s="77">
        <v>2.9660000000000002</v>
      </c>
      <c r="DY226" s="77">
        <v>1317.24</v>
      </c>
      <c r="DZ226" s="77">
        <v>2.4390000000000001</v>
      </c>
      <c r="EB226" s="77">
        <v>2172.2399999999998</v>
      </c>
      <c r="EC226" s="75">
        <v>1.0269999999999999</v>
      </c>
      <c r="EE226" s="75">
        <v>2148.2399999999998</v>
      </c>
      <c r="EF226" s="88">
        <v>0.19699999999999998</v>
      </c>
      <c r="EH226" s="77">
        <v>1346.24</v>
      </c>
      <c r="EI226" s="75">
        <v>0.75200000000000011</v>
      </c>
      <c r="EJ226" s="75"/>
      <c r="EK226" s="75">
        <v>2173.23</v>
      </c>
      <c r="EL226" s="75">
        <v>2.0907500000000021</v>
      </c>
      <c r="EM226" s="75"/>
      <c r="EN226" s="75">
        <v>2151.23</v>
      </c>
      <c r="EO226" s="322">
        <v>1.1806099999999979</v>
      </c>
      <c r="EP226" s="75"/>
      <c r="EQ226" s="75">
        <v>1321.23</v>
      </c>
      <c r="ER226" s="75">
        <v>4908.7200000000075</v>
      </c>
      <c r="ES226" s="75"/>
      <c r="ET226" s="75">
        <v>1347.23</v>
      </c>
      <c r="EU226" s="100">
        <v>1.2812000000000017</v>
      </c>
      <c r="EV226" s="75">
        <f t="shared" si="6"/>
        <v>9.9999999999909051E-3</v>
      </c>
      <c r="EW226" s="75">
        <v>1337.23</v>
      </c>
      <c r="EX226" s="100">
        <v>10.32778999999999</v>
      </c>
      <c r="EZ226" s="75">
        <v>332.24</v>
      </c>
      <c r="FA226" s="75">
        <v>73.39</v>
      </c>
      <c r="FB226" s="75">
        <v>159.20000000000002</v>
      </c>
      <c r="FD226" s="75">
        <v>102.24</v>
      </c>
      <c r="FE226" s="75">
        <v>36100</v>
      </c>
      <c r="FF226" s="75">
        <v>42565</v>
      </c>
      <c r="FH226" s="77">
        <v>11.73</v>
      </c>
      <c r="FI226" s="77">
        <v>18.361784839999977</v>
      </c>
      <c r="FJ226" s="77">
        <v>9.2714698299999843E-2</v>
      </c>
      <c r="FL226" s="92">
        <v>781.24</v>
      </c>
      <c r="FM226" s="75">
        <v>0</v>
      </c>
      <c r="FN226" s="75">
        <v>0</v>
      </c>
      <c r="FP226" s="75">
        <v>39.46</v>
      </c>
      <c r="FQ226" s="75">
        <v>198.49</v>
      </c>
      <c r="FR226" s="75">
        <v>3335</v>
      </c>
      <c r="FS226" s="75">
        <v>39.450000000000003</v>
      </c>
      <c r="FT226" s="75">
        <v>603.04</v>
      </c>
      <c r="FU226" s="75">
        <v>9930</v>
      </c>
      <c r="FW226" s="75">
        <v>792.24</v>
      </c>
      <c r="FX226" s="89">
        <v>0.438</v>
      </c>
      <c r="FY226" s="89"/>
      <c r="FZ226" s="90">
        <v>787.24</v>
      </c>
      <c r="GA226" s="91">
        <v>5.2999999999999999E-2</v>
      </c>
      <c r="GB226" s="89"/>
      <c r="GC226" s="75">
        <v>9.23</v>
      </c>
      <c r="GD226" s="75">
        <v>0.28999999999999998</v>
      </c>
      <c r="GE226" s="75">
        <v>24.93</v>
      </c>
      <c r="GF226" s="89"/>
      <c r="GG226" s="89"/>
    </row>
    <row r="227" spans="1:189" x14ac:dyDescent="0.25">
      <c r="A227" s="132"/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R227" s="74">
        <v>1349.3999999999901</v>
      </c>
      <c r="S227" s="75">
        <v>39.927999999999997</v>
      </c>
      <c r="T227" s="75">
        <v>39.960999999999999</v>
      </c>
      <c r="U227" s="75">
        <v>39.994</v>
      </c>
      <c r="V227" s="75">
        <v>40.027000000000001</v>
      </c>
      <c r="W227" s="75">
        <v>40.061</v>
      </c>
      <c r="X227" s="75">
        <v>40.094000000000001</v>
      </c>
      <c r="Y227" s="75">
        <v>40.126999999999995</v>
      </c>
      <c r="Z227" s="75">
        <v>40.159999999999997</v>
      </c>
      <c r="AA227" s="75">
        <v>40.192999999999998</v>
      </c>
      <c r="AB227" s="75">
        <v>40.226999999999997</v>
      </c>
      <c r="AD227" s="74">
        <v>1335.3999999999801</v>
      </c>
      <c r="AE227" s="75">
        <v>24.271999999999998</v>
      </c>
      <c r="AF227" s="75">
        <v>24.289999999999996</v>
      </c>
      <c r="AG227" s="75">
        <v>24.307999999999996</v>
      </c>
      <c r="AH227" s="75">
        <v>24.325999999999997</v>
      </c>
      <c r="AI227" s="75">
        <v>24.342999999999993</v>
      </c>
      <c r="AJ227" s="75">
        <v>24.360999999999994</v>
      </c>
      <c r="AK227" s="75">
        <v>24.378999999999994</v>
      </c>
      <c r="AL227" s="75">
        <v>24.396999999999995</v>
      </c>
      <c r="AM227" s="75">
        <v>24.414999999999996</v>
      </c>
      <c r="AN227" s="75">
        <v>24.432999999999996</v>
      </c>
      <c r="DV227" s="77">
        <v>1331.25</v>
      </c>
      <c r="DW227" s="77">
        <v>2.9750000000000001</v>
      </c>
      <c r="DY227" s="77">
        <v>1317.25</v>
      </c>
      <c r="DZ227" s="77">
        <v>2.444</v>
      </c>
      <c r="EB227" s="77">
        <v>2172.25</v>
      </c>
      <c r="EC227" s="75">
        <v>1.036</v>
      </c>
      <c r="EE227" s="75">
        <v>2148.25</v>
      </c>
      <c r="EF227" s="88">
        <v>0.19899999999999998</v>
      </c>
      <c r="EH227" s="77">
        <v>1346.25</v>
      </c>
      <c r="EI227" s="75">
        <v>0.75600000000000012</v>
      </c>
      <c r="EJ227" s="75"/>
      <c r="EK227" s="75">
        <v>2173.2399999999998</v>
      </c>
      <c r="EL227" s="75">
        <v>2.1050000000000022</v>
      </c>
      <c r="EM227" s="75"/>
      <c r="EN227" s="75">
        <v>2151.2399999999998</v>
      </c>
      <c r="EO227" s="322">
        <v>1.1856799999999978</v>
      </c>
      <c r="EP227" s="75"/>
      <c r="EQ227" s="75">
        <v>1321.24</v>
      </c>
      <c r="ER227" s="75">
        <v>4916.3600000000079</v>
      </c>
      <c r="ES227" s="75"/>
      <c r="ET227" s="75">
        <v>1347.24</v>
      </c>
      <c r="EU227" s="100">
        <v>1.2846000000000017</v>
      </c>
      <c r="EV227" s="75">
        <f t="shared" si="6"/>
        <v>9.9999999999909051E-3</v>
      </c>
      <c r="EW227" s="75">
        <v>1337.24</v>
      </c>
      <c r="EX227" s="100">
        <v>10.343519999999989</v>
      </c>
      <c r="EZ227" s="75">
        <v>332.25</v>
      </c>
      <c r="FA227" s="75">
        <v>73.400000000000006</v>
      </c>
      <c r="FB227" s="75">
        <v>159.9</v>
      </c>
      <c r="FD227" s="75">
        <v>102.25</v>
      </c>
      <c r="FE227" s="75">
        <v>36375</v>
      </c>
      <c r="FF227" s="75">
        <v>42937.5</v>
      </c>
      <c r="FH227" s="77">
        <v>11.74</v>
      </c>
      <c r="FI227" s="77">
        <v>18.725927919999975</v>
      </c>
      <c r="FJ227" s="77">
        <v>9.4623705399999841E-2</v>
      </c>
      <c r="FL227" s="92">
        <v>781.25</v>
      </c>
      <c r="FM227" s="75">
        <v>0</v>
      </c>
      <c r="FN227" s="75">
        <v>0</v>
      </c>
      <c r="FP227" s="75">
        <v>39.47</v>
      </c>
      <c r="FQ227" s="75">
        <v>198.82</v>
      </c>
      <c r="FR227" s="75">
        <v>3339</v>
      </c>
      <c r="FS227" s="75">
        <v>39.46</v>
      </c>
      <c r="FT227" s="75">
        <v>604.02</v>
      </c>
      <c r="FU227" s="75">
        <v>9941</v>
      </c>
      <c r="FW227" s="75">
        <v>792.25</v>
      </c>
      <c r="FX227" s="89">
        <v>0.441</v>
      </c>
      <c r="FY227" s="89"/>
      <c r="FZ227" s="90">
        <v>787.25</v>
      </c>
      <c r="GA227" s="91">
        <v>5.2999999999999999E-2</v>
      </c>
      <c r="GB227" s="89"/>
      <c r="GC227" s="75">
        <v>9.24</v>
      </c>
      <c r="GD227" s="75">
        <v>0.28999999999999998</v>
      </c>
      <c r="GE227" s="75">
        <v>25.08</v>
      </c>
      <c r="GF227" s="89"/>
      <c r="GG227" s="89"/>
    </row>
    <row r="228" spans="1:189" x14ac:dyDescent="0.25">
      <c r="A228" s="132"/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R228" s="74">
        <v>1349.49999999999</v>
      </c>
      <c r="S228" s="75">
        <v>40.26</v>
      </c>
      <c r="T228" s="75">
        <v>40.292999999999999</v>
      </c>
      <c r="U228" s="75">
        <v>40.326000000000001</v>
      </c>
      <c r="V228" s="75">
        <v>40.36</v>
      </c>
      <c r="W228" s="75">
        <v>40.393000000000001</v>
      </c>
      <c r="X228" s="75">
        <v>40.426000000000002</v>
      </c>
      <c r="Y228" s="75">
        <v>40.458999999999996</v>
      </c>
      <c r="Z228" s="75">
        <v>40.492999999999995</v>
      </c>
      <c r="AA228" s="75">
        <v>40.525999999999996</v>
      </c>
      <c r="AB228" s="75">
        <v>40.558999999999997</v>
      </c>
      <c r="AD228" s="74">
        <v>1335.49999999998</v>
      </c>
      <c r="AE228" s="75">
        <v>24.451000000000001</v>
      </c>
      <c r="AF228" s="75">
        <v>24.468999999999994</v>
      </c>
      <c r="AG228" s="75">
        <v>24.486999999999995</v>
      </c>
      <c r="AH228" s="75">
        <v>24.504999999999995</v>
      </c>
      <c r="AI228" s="75">
        <v>24.522999999999993</v>
      </c>
      <c r="AJ228" s="75">
        <v>24.540999999999993</v>
      </c>
      <c r="AK228" s="75">
        <v>24.558999999999994</v>
      </c>
      <c r="AL228" s="75">
        <v>24.575999999999993</v>
      </c>
      <c r="AM228" s="75">
        <v>24.593999999999994</v>
      </c>
      <c r="AN228" s="75">
        <v>24.611999999999995</v>
      </c>
      <c r="DV228" s="77">
        <v>1331.26</v>
      </c>
      <c r="DW228" s="77">
        <v>2.9849999999999999</v>
      </c>
      <c r="DY228" s="77">
        <v>1317.26</v>
      </c>
      <c r="DZ228" s="77">
        <v>2.4489999999999998</v>
      </c>
      <c r="EB228" s="77">
        <v>2172.2600000000002</v>
      </c>
      <c r="EC228" s="75">
        <v>1.046</v>
      </c>
      <c r="EE228" s="75">
        <v>2148.2600000000002</v>
      </c>
      <c r="EF228" s="88">
        <v>0.20099999999999998</v>
      </c>
      <c r="EH228" s="77">
        <v>1346.26</v>
      </c>
      <c r="EI228" s="75">
        <v>0.76000000000000012</v>
      </c>
      <c r="EJ228" s="75"/>
      <c r="EK228" s="75">
        <v>2173.25</v>
      </c>
      <c r="EL228" s="75">
        <v>2.1192500000000023</v>
      </c>
      <c r="EM228" s="75"/>
      <c r="EN228" s="75">
        <v>2151.25</v>
      </c>
      <c r="EO228" s="322">
        <v>1.1907499999999978</v>
      </c>
      <c r="EP228" s="75"/>
      <c r="EQ228" s="75">
        <v>1321.25</v>
      </c>
      <c r="ER228" s="75">
        <v>4924.0000000000082</v>
      </c>
      <c r="ES228" s="75"/>
      <c r="ET228" s="75">
        <v>1347.25</v>
      </c>
      <c r="EU228" s="100">
        <v>1.2880000000000018</v>
      </c>
      <c r="EV228" s="75">
        <f t="shared" si="6"/>
        <v>9.9999999999909051E-3</v>
      </c>
      <c r="EW228" s="75">
        <v>1337.25</v>
      </c>
      <c r="EX228" s="100">
        <v>10.359249999999989</v>
      </c>
      <c r="EZ228" s="75">
        <v>332.26</v>
      </c>
      <c r="FA228" s="75">
        <v>73.42</v>
      </c>
      <c r="FB228" s="75">
        <v>160.60000000000002</v>
      </c>
      <c r="FD228" s="75">
        <v>102.26</v>
      </c>
      <c r="FE228" s="75">
        <v>36650</v>
      </c>
      <c r="FF228" s="75">
        <v>43310</v>
      </c>
      <c r="FH228" s="77">
        <v>11.75</v>
      </c>
      <c r="FI228" s="77">
        <v>19.090070999999977</v>
      </c>
      <c r="FJ228" s="77">
        <v>9.653271249999984E-2</v>
      </c>
      <c r="FL228" s="92">
        <v>781.26</v>
      </c>
      <c r="FM228" s="75">
        <v>0</v>
      </c>
      <c r="FN228" s="75">
        <v>0</v>
      </c>
      <c r="FP228" s="75">
        <v>39.479999999999997</v>
      </c>
      <c r="FQ228" s="75">
        <v>199.15</v>
      </c>
      <c r="FR228" s="75">
        <v>3343</v>
      </c>
      <c r="FS228" s="75">
        <v>39.47</v>
      </c>
      <c r="FT228" s="75">
        <v>604.99</v>
      </c>
      <c r="FU228" s="75">
        <v>9953</v>
      </c>
      <c r="FW228" s="75">
        <v>792.26</v>
      </c>
      <c r="FX228" s="89">
        <v>0.44400000000000001</v>
      </c>
      <c r="FY228" s="89"/>
      <c r="FZ228" s="90">
        <v>787.26</v>
      </c>
      <c r="GA228" s="91">
        <v>5.3999999999999999E-2</v>
      </c>
      <c r="GB228" s="89"/>
      <c r="GC228" s="75">
        <v>9.25</v>
      </c>
      <c r="GD228" s="75">
        <v>0.28999999999999998</v>
      </c>
      <c r="GE228" s="75">
        <v>25.24</v>
      </c>
      <c r="GF228" s="89"/>
      <c r="GG228" s="89"/>
    </row>
    <row r="229" spans="1:189" x14ac:dyDescent="0.25">
      <c r="A229" s="132"/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R229" s="74">
        <v>1349.5999999999899</v>
      </c>
      <c r="S229" s="75">
        <v>40.591999999999999</v>
      </c>
      <c r="T229" s="75">
        <v>40.625999999999998</v>
      </c>
      <c r="U229" s="75">
        <v>40.658999999999999</v>
      </c>
      <c r="V229" s="75">
        <v>40.692</v>
      </c>
      <c r="W229" s="75">
        <v>40.725000000000001</v>
      </c>
      <c r="X229" s="75">
        <v>40.759</v>
      </c>
      <c r="Y229" s="75">
        <v>40.791999999999994</v>
      </c>
      <c r="Z229" s="75">
        <v>40.824999999999996</v>
      </c>
      <c r="AA229" s="75">
        <v>40.857999999999997</v>
      </c>
      <c r="AB229" s="75">
        <v>40.891999999999996</v>
      </c>
      <c r="AD229" s="74">
        <v>1335.5999999999799</v>
      </c>
      <c r="AE229" s="75">
        <v>24.63</v>
      </c>
      <c r="AF229" s="75">
        <v>24.647999999999993</v>
      </c>
      <c r="AG229" s="75">
        <v>24.665999999999993</v>
      </c>
      <c r="AH229" s="75">
        <v>24.683999999999994</v>
      </c>
      <c r="AI229" s="75">
        <v>24.701999999999991</v>
      </c>
      <c r="AJ229" s="75">
        <v>24.719999999999992</v>
      </c>
      <c r="AK229" s="75">
        <v>24.737999999999992</v>
      </c>
      <c r="AL229" s="75">
        <v>24.755999999999993</v>
      </c>
      <c r="AM229" s="75">
        <v>24.773999999999994</v>
      </c>
      <c r="AN229" s="75">
        <v>24.790999999999993</v>
      </c>
      <c r="DV229" s="77">
        <v>1331.27</v>
      </c>
      <c r="DW229" s="77">
        <v>2.9940000000000002</v>
      </c>
      <c r="DY229" s="77">
        <v>1317.27</v>
      </c>
      <c r="DZ229" s="77">
        <v>2.4540000000000002</v>
      </c>
      <c r="EB229" s="77">
        <v>2172.27</v>
      </c>
      <c r="EC229" s="75">
        <v>1.056</v>
      </c>
      <c r="EE229" s="75">
        <v>2148.27</v>
      </c>
      <c r="EF229" s="88">
        <v>0.20299999999999999</v>
      </c>
      <c r="EH229" s="77">
        <v>1346.27</v>
      </c>
      <c r="EI229" s="75">
        <v>0.76400000000000012</v>
      </c>
      <c r="EJ229" s="75"/>
      <c r="EK229" s="75">
        <v>2173.2600000000002</v>
      </c>
      <c r="EL229" s="75">
        <v>2.1335000000000024</v>
      </c>
      <c r="EM229" s="75"/>
      <c r="EN229" s="75">
        <v>2151.2600000000002</v>
      </c>
      <c r="EO229" s="322">
        <v>1.1958199999999977</v>
      </c>
      <c r="EP229" s="75"/>
      <c r="EQ229" s="75">
        <v>1321.26</v>
      </c>
      <c r="ER229" s="75">
        <v>4931.6400000000085</v>
      </c>
      <c r="ES229" s="75"/>
      <c r="ET229" s="75">
        <v>1347.26</v>
      </c>
      <c r="EU229" s="100">
        <v>1.2914000000000019</v>
      </c>
      <c r="EV229" s="75">
        <f t="shared" si="6"/>
        <v>9.9999999999909051E-3</v>
      </c>
      <c r="EW229" s="75">
        <v>1337.26</v>
      </c>
      <c r="EX229" s="100">
        <v>10.374979999999988</v>
      </c>
      <c r="EZ229" s="75">
        <v>332.27</v>
      </c>
      <c r="FA229" s="75">
        <v>73.44</v>
      </c>
      <c r="FB229" s="75">
        <v>161.4</v>
      </c>
      <c r="FD229" s="75">
        <v>102.27</v>
      </c>
      <c r="FE229" s="75">
        <v>36925</v>
      </c>
      <c r="FF229" s="75">
        <v>43682.5</v>
      </c>
      <c r="FH229" s="77">
        <v>11.76</v>
      </c>
      <c r="FI229" s="77">
        <v>19.454214079999975</v>
      </c>
      <c r="FJ229" s="77">
        <v>9.8441719599999838E-2</v>
      </c>
      <c r="FL229" s="92">
        <v>781.27</v>
      </c>
      <c r="FM229" s="75">
        <v>0</v>
      </c>
      <c r="FN229" s="75">
        <v>0</v>
      </c>
      <c r="FP229" s="75">
        <v>39.49</v>
      </c>
      <c r="FQ229" s="75">
        <v>199.48</v>
      </c>
      <c r="FR229" s="75">
        <v>3346</v>
      </c>
      <c r="FS229" s="75">
        <v>39.479999999999997</v>
      </c>
      <c r="FT229" s="75">
        <v>605.96</v>
      </c>
      <c r="FU229" s="75">
        <v>9964</v>
      </c>
      <c r="FW229" s="75">
        <v>792.27</v>
      </c>
      <c r="FX229" s="89">
        <v>0.44600000000000001</v>
      </c>
      <c r="FY229" s="89"/>
      <c r="FZ229" s="90">
        <v>787.27</v>
      </c>
      <c r="GA229" s="91">
        <v>5.3999999999999999E-2</v>
      </c>
      <c r="GB229" s="89"/>
      <c r="GC229" s="75">
        <v>9.26</v>
      </c>
      <c r="GD229" s="75">
        <v>0.3</v>
      </c>
      <c r="GE229" s="75">
        <v>25.39</v>
      </c>
      <c r="GF229" s="89"/>
      <c r="GG229" s="89"/>
    </row>
    <row r="230" spans="1:189" x14ac:dyDescent="0.25">
      <c r="A230" s="132"/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R230" s="74">
        <v>1349.69999999999</v>
      </c>
      <c r="S230" s="75">
        <v>40.924999999999997</v>
      </c>
      <c r="T230" s="75">
        <v>40.957999999999998</v>
      </c>
      <c r="U230" s="75">
        <v>40.991</v>
      </c>
      <c r="V230" s="75">
        <v>41.024999999999999</v>
      </c>
      <c r="W230" s="75">
        <v>41.058</v>
      </c>
      <c r="X230" s="75">
        <v>41.091000000000001</v>
      </c>
      <c r="Y230" s="75">
        <v>41.123999999999995</v>
      </c>
      <c r="Z230" s="75">
        <v>41.157999999999994</v>
      </c>
      <c r="AA230" s="75">
        <v>41.190999999999995</v>
      </c>
      <c r="AB230" s="75">
        <v>41.223999999999997</v>
      </c>
      <c r="AD230" s="74">
        <v>1335.69999999998</v>
      </c>
      <c r="AE230" s="75">
        <v>24.809000000000001</v>
      </c>
      <c r="AF230" s="75">
        <v>24.826999999999991</v>
      </c>
      <c r="AG230" s="75">
        <v>24.844999999999992</v>
      </c>
      <c r="AH230" s="75">
        <v>24.862999999999992</v>
      </c>
      <c r="AI230" s="75">
        <v>24.88099999999999</v>
      </c>
      <c r="AJ230" s="75">
        <v>24.89899999999999</v>
      </c>
      <c r="AK230" s="75">
        <v>24.916999999999991</v>
      </c>
      <c r="AL230" s="75">
        <v>24.934999999999992</v>
      </c>
      <c r="AM230" s="75">
        <v>24.952999999999992</v>
      </c>
      <c r="AN230" s="75">
        <v>24.970999999999993</v>
      </c>
      <c r="DV230" s="77">
        <v>1331.28</v>
      </c>
      <c r="DW230" s="77">
        <v>3.004</v>
      </c>
      <c r="DY230" s="77">
        <v>1317.28</v>
      </c>
      <c r="DZ230" s="77">
        <v>2.46</v>
      </c>
      <c r="EB230" s="77">
        <v>2172.2800000000002</v>
      </c>
      <c r="EC230" s="75">
        <v>1.0649999999999999</v>
      </c>
      <c r="EE230" s="75">
        <v>2148.2800000000002</v>
      </c>
      <c r="EF230" s="88">
        <v>0.20399999999999999</v>
      </c>
      <c r="EH230" s="77">
        <v>1346.28</v>
      </c>
      <c r="EI230" s="75">
        <v>0.76700000000000002</v>
      </c>
      <c r="EJ230" s="75"/>
      <c r="EK230" s="75">
        <v>2173.27</v>
      </c>
      <c r="EL230" s="75">
        <v>2.1477500000000025</v>
      </c>
      <c r="EM230" s="75"/>
      <c r="EN230" s="75">
        <v>2151.27</v>
      </c>
      <c r="EO230" s="322">
        <v>1.2008899999999976</v>
      </c>
      <c r="EP230" s="75"/>
      <c r="EQ230" s="75">
        <v>1321.27</v>
      </c>
      <c r="ER230" s="75">
        <v>4939.2800000000088</v>
      </c>
      <c r="ES230" s="75"/>
      <c r="ET230" s="75">
        <v>1347.27</v>
      </c>
      <c r="EU230" s="100">
        <v>1.2948000000000019</v>
      </c>
      <c r="EV230" s="75">
        <f t="shared" si="6"/>
        <v>9.9999999999909051E-3</v>
      </c>
      <c r="EW230" s="75">
        <v>1337.27</v>
      </c>
      <c r="EX230" s="100">
        <v>10.390709999999988</v>
      </c>
      <c r="EZ230" s="75">
        <v>332.28</v>
      </c>
      <c r="FA230" s="75">
        <v>73.45</v>
      </c>
      <c r="FB230" s="75">
        <v>162.1</v>
      </c>
      <c r="FD230" s="75">
        <v>102.28</v>
      </c>
      <c r="FE230" s="75">
        <v>37200</v>
      </c>
      <c r="FF230" s="75">
        <v>44055</v>
      </c>
      <c r="FH230" s="77">
        <v>11.77</v>
      </c>
      <c r="FI230" s="77">
        <v>19.818357159999977</v>
      </c>
      <c r="FJ230" s="77">
        <v>0.10035072669999984</v>
      </c>
      <c r="FL230" s="92">
        <v>781.28</v>
      </c>
      <c r="FM230" s="75">
        <v>0</v>
      </c>
      <c r="FN230" s="75">
        <v>0</v>
      </c>
      <c r="FP230" s="75">
        <v>39.5</v>
      </c>
      <c r="FQ230" s="75">
        <v>199.81</v>
      </c>
      <c r="FR230" s="75">
        <v>3350</v>
      </c>
      <c r="FS230" s="75">
        <v>39.49</v>
      </c>
      <c r="FT230" s="75">
        <v>606.92999999999995</v>
      </c>
      <c r="FU230" s="75">
        <v>9975</v>
      </c>
      <c r="FW230" s="75">
        <v>792.28</v>
      </c>
      <c r="FX230" s="89">
        <v>0.44900000000000001</v>
      </c>
      <c r="FY230" s="89"/>
      <c r="FZ230" s="90">
        <v>787.28</v>
      </c>
      <c r="GA230" s="91">
        <v>5.5E-2</v>
      </c>
      <c r="GB230" s="89"/>
      <c r="GC230" s="75">
        <v>9.27</v>
      </c>
      <c r="GD230" s="75">
        <v>0.3</v>
      </c>
      <c r="GE230" s="75">
        <v>25.55</v>
      </c>
      <c r="GF230" s="89"/>
      <c r="GG230" s="89"/>
    </row>
    <row r="231" spans="1:189" x14ac:dyDescent="0.25">
      <c r="A231" s="132"/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R231" s="74">
        <v>1349.79999999999</v>
      </c>
      <c r="S231" s="75">
        <v>41.256999999999998</v>
      </c>
      <c r="T231" s="75">
        <v>41.290999999999997</v>
      </c>
      <c r="U231" s="75">
        <v>41.323999999999998</v>
      </c>
      <c r="V231" s="75">
        <v>41.356999999999999</v>
      </c>
      <c r="W231" s="75">
        <v>41.39</v>
      </c>
      <c r="X231" s="75">
        <v>41.423999999999999</v>
      </c>
      <c r="Y231" s="75">
        <v>41.456999999999994</v>
      </c>
      <c r="Z231" s="75">
        <v>41.489999999999995</v>
      </c>
      <c r="AA231" s="75">
        <v>41.522999999999996</v>
      </c>
      <c r="AB231" s="75">
        <v>41.556999999999995</v>
      </c>
      <c r="AD231" s="74">
        <v>1335.7999999999799</v>
      </c>
      <c r="AE231" s="75">
        <v>24.989000000000001</v>
      </c>
      <c r="AF231" s="75">
        <v>25.006999999999991</v>
      </c>
      <c r="AG231" s="75">
        <v>25.02399999999999</v>
      </c>
      <c r="AH231" s="75">
        <v>25.041999999999991</v>
      </c>
      <c r="AI231" s="75">
        <v>25.059999999999988</v>
      </c>
      <c r="AJ231" s="75">
        <v>25.077999999999989</v>
      </c>
      <c r="AK231" s="75">
        <v>25.095999999999989</v>
      </c>
      <c r="AL231" s="75">
        <v>25.11399999999999</v>
      </c>
      <c r="AM231" s="75">
        <v>25.131999999999991</v>
      </c>
      <c r="AN231" s="75">
        <v>25.149999999999991</v>
      </c>
      <c r="DV231" s="77">
        <v>1331.29</v>
      </c>
      <c r="DW231" s="77">
        <v>3.0129999999999999</v>
      </c>
      <c r="DY231" s="77">
        <v>1317.29</v>
      </c>
      <c r="DZ231" s="77">
        <v>2.4649999999999999</v>
      </c>
      <c r="EB231" s="77">
        <v>2172.29</v>
      </c>
      <c r="EC231" s="75">
        <v>1.075</v>
      </c>
      <c r="EE231" s="75">
        <v>2148.29</v>
      </c>
      <c r="EF231" s="88">
        <v>0.20599999999999999</v>
      </c>
      <c r="EH231" s="77">
        <v>1346.29</v>
      </c>
      <c r="EI231" s="75">
        <v>0.77100000000000002</v>
      </c>
      <c r="EJ231" s="75"/>
      <c r="EK231" s="75">
        <v>2173.2800000000002</v>
      </c>
      <c r="EL231" s="75">
        <v>2.1620000000000026</v>
      </c>
      <c r="EM231" s="75"/>
      <c r="EN231" s="75">
        <v>2151.2800000000002</v>
      </c>
      <c r="EO231" s="322">
        <v>1.2059599999999975</v>
      </c>
      <c r="EP231" s="75"/>
      <c r="EQ231" s="75">
        <v>1321.28</v>
      </c>
      <c r="ER231" s="75">
        <v>4946.9200000000092</v>
      </c>
      <c r="ES231" s="75"/>
      <c r="ET231" s="75">
        <v>1347.28</v>
      </c>
      <c r="EU231" s="100">
        <v>1.298200000000002</v>
      </c>
      <c r="EV231" s="75">
        <f t="shared" si="6"/>
        <v>9.9999999999909051E-3</v>
      </c>
      <c r="EW231" s="75">
        <v>1337.28</v>
      </c>
      <c r="EX231" s="100">
        <v>10.406439999999987</v>
      </c>
      <c r="EZ231" s="75">
        <v>332.29</v>
      </c>
      <c r="FA231" s="75">
        <v>73.47</v>
      </c>
      <c r="FB231" s="75">
        <v>162.79999999999998</v>
      </c>
      <c r="FD231" s="75">
        <v>102.29</v>
      </c>
      <c r="FE231" s="75">
        <v>37475</v>
      </c>
      <c r="FF231" s="75">
        <v>44427.5</v>
      </c>
      <c r="FH231" s="77">
        <v>11.78</v>
      </c>
      <c r="FI231" s="77">
        <v>20.182500239999975</v>
      </c>
      <c r="FJ231" s="77">
        <v>0.10225973379999984</v>
      </c>
      <c r="FL231" s="92">
        <v>781.29</v>
      </c>
      <c r="FM231" s="75">
        <v>0</v>
      </c>
      <c r="FN231" s="75">
        <v>0</v>
      </c>
      <c r="FP231" s="75">
        <v>39.51</v>
      </c>
      <c r="FQ231" s="75">
        <v>200.14</v>
      </c>
      <c r="FR231" s="75">
        <v>3354</v>
      </c>
      <c r="FS231" s="75">
        <v>39.5</v>
      </c>
      <c r="FT231" s="75">
        <v>607.91</v>
      </c>
      <c r="FU231" s="75">
        <v>9986</v>
      </c>
      <c r="FW231" s="75">
        <v>792.29</v>
      </c>
      <c r="FX231" s="89">
        <v>0.45200000000000001</v>
      </c>
      <c r="FY231" s="89"/>
      <c r="FZ231" s="90">
        <v>787.29</v>
      </c>
      <c r="GA231" s="91">
        <v>5.5E-2</v>
      </c>
      <c r="GB231" s="89"/>
      <c r="GC231" s="75">
        <v>9.2799999999999994</v>
      </c>
      <c r="GD231" s="75">
        <v>0.3</v>
      </c>
      <c r="GE231" s="75">
        <v>25.7</v>
      </c>
      <c r="GF231" s="89"/>
      <c r="GG231" s="89"/>
    </row>
    <row r="232" spans="1:189" x14ac:dyDescent="0.25">
      <c r="A232" s="132"/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R232" s="74">
        <v>1349.8999999999901</v>
      </c>
      <c r="S232" s="75">
        <v>41.59</v>
      </c>
      <c r="T232" s="75">
        <v>41.622999999999998</v>
      </c>
      <c r="U232" s="75">
        <v>41.655999999999999</v>
      </c>
      <c r="V232" s="75">
        <v>41.69</v>
      </c>
      <c r="W232" s="75">
        <v>41.722999999999999</v>
      </c>
      <c r="X232" s="75">
        <v>41.756</v>
      </c>
      <c r="Y232" s="75">
        <v>41.788999999999994</v>
      </c>
      <c r="Z232" s="75">
        <v>41.822999999999993</v>
      </c>
      <c r="AA232" s="75">
        <v>41.855999999999995</v>
      </c>
      <c r="AB232" s="75">
        <v>41.888999999999996</v>
      </c>
      <c r="AD232" s="74">
        <v>1335.8999999999801</v>
      </c>
      <c r="AE232" s="75">
        <v>25.167999999999999</v>
      </c>
      <c r="AF232" s="75">
        <v>25.185999999999989</v>
      </c>
      <c r="AG232" s="75">
        <v>25.20399999999999</v>
      </c>
      <c r="AH232" s="75">
        <v>25.221999999999991</v>
      </c>
      <c r="AI232" s="75">
        <v>25.238999999999987</v>
      </c>
      <c r="AJ232" s="75">
        <v>25.256999999999987</v>
      </c>
      <c r="AK232" s="75">
        <v>25.274999999999988</v>
      </c>
      <c r="AL232" s="75">
        <v>25.292999999999989</v>
      </c>
      <c r="AM232" s="75">
        <v>25.310999999999989</v>
      </c>
      <c r="AN232" s="75">
        <v>25.32899999999999</v>
      </c>
      <c r="DV232" s="77">
        <v>1331.3</v>
      </c>
      <c r="DW232" s="77">
        <v>3.0230000000000001</v>
      </c>
      <c r="DY232" s="77">
        <v>1317.3</v>
      </c>
      <c r="DZ232" s="77">
        <v>2.4700000000000002</v>
      </c>
      <c r="EB232" s="77">
        <v>2172.3000000000002</v>
      </c>
      <c r="EC232" s="75">
        <v>1.085</v>
      </c>
      <c r="EE232" s="75">
        <v>2148.3000000000002</v>
      </c>
      <c r="EF232" s="88">
        <v>0.20799999999999999</v>
      </c>
      <c r="EH232" s="77">
        <v>1346.3</v>
      </c>
      <c r="EI232" s="75">
        <v>0.77500000000000002</v>
      </c>
      <c r="EJ232" s="75"/>
      <c r="EK232" s="75">
        <v>2173.29</v>
      </c>
      <c r="EL232" s="75">
        <v>2.1762500000000027</v>
      </c>
      <c r="EM232" s="75"/>
      <c r="EN232" s="75">
        <v>2151.29</v>
      </c>
      <c r="EO232" s="322">
        <v>1.2110299999999974</v>
      </c>
      <c r="EP232" s="75"/>
      <c r="EQ232" s="75">
        <v>1321.29</v>
      </c>
      <c r="ER232" s="75">
        <v>4954.5600000000095</v>
      </c>
      <c r="ES232" s="75"/>
      <c r="ET232" s="75">
        <v>1347.29</v>
      </c>
      <c r="EU232" s="100">
        <v>1.3016000000000021</v>
      </c>
      <c r="EV232" s="75">
        <f t="shared" si="6"/>
        <v>9.9999999999909051E-3</v>
      </c>
      <c r="EW232" s="75">
        <v>1337.29</v>
      </c>
      <c r="EX232" s="100">
        <v>10.422169999999987</v>
      </c>
      <c r="EZ232" s="75">
        <v>332.3</v>
      </c>
      <c r="FA232" s="75">
        <v>73.489999999999995</v>
      </c>
      <c r="FB232" s="75">
        <v>163.6</v>
      </c>
      <c r="FD232" s="75">
        <v>102.3</v>
      </c>
      <c r="FE232" s="75">
        <v>37750</v>
      </c>
      <c r="FF232" s="75">
        <v>44800</v>
      </c>
      <c r="FH232" s="77">
        <v>11.79</v>
      </c>
      <c r="FI232" s="77">
        <v>20.546643319999976</v>
      </c>
      <c r="FJ232" s="77">
        <v>0.10416874089999983</v>
      </c>
      <c r="FL232" s="92">
        <v>781.3</v>
      </c>
      <c r="FM232" s="75">
        <v>0</v>
      </c>
      <c r="FN232" s="75">
        <v>0</v>
      </c>
      <c r="FP232" s="75">
        <v>39.520000000000003</v>
      </c>
      <c r="FQ232" s="75">
        <v>200.47</v>
      </c>
      <c r="FR232" s="75">
        <v>3358</v>
      </c>
      <c r="FS232" s="75">
        <v>39.51</v>
      </c>
      <c r="FT232" s="75">
        <v>608.88</v>
      </c>
      <c r="FU232" s="75">
        <v>9998</v>
      </c>
      <c r="FW232" s="75">
        <v>792.3</v>
      </c>
      <c r="FX232" s="89">
        <v>0.45500000000000002</v>
      </c>
      <c r="FY232" s="89"/>
      <c r="FZ232" s="90">
        <v>787.3</v>
      </c>
      <c r="GA232" s="91">
        <v>5.5E-2</v>
      </c>
      <c r="GB232" s="89"/>
      <c r="GC232" s="75">
        <v>9.2899999999999991</v>
      </c>
      <c r="GD232" s="75">
        <v>0.3</v>
      </c>
      <c r="GE232" s="75">
        <v>25.86</v>
      </c>
      <c r="GF232" s="89"/>
      <c r="GG232" s="89"/>
    </row>
    <row r="233" spans="1:189" x14ac:dyDescent="0.25">
      <c r="A233" s="132"/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DV233" s="77">
        <v>1331.31</v>
      </c>
      <c r="DW233" s="77">
        <v>3.032</v>
      </c>
      <c r="DY233" s="77">
        <v>1317.31</v>
      </c>
      <c r="DZ233" s="77">
        <v>2.4750000000000001</v>
      </c>
      <c r="EB233" s="77">
        <v>2172.31</v>
      </c>
      <c r="EC233" s="75">
        <v>1.0940000000000001</v>
      </c>
      <c r="EE233" s="75">
        <v>2148.31</v>
      </c>
      <c r="EF233" s="88">
        <v>0.20999999999999996</v>
      </c>
      <c r="EH233" s="77">
        <v>1346.31</v>
      </c>
      <c r="EI233" s="75">
        <v>0.77900000000000014</v>
      </c>
      <c r="EJ233" s="75"/>
      <c r="EK233" s="75">
        <v>2173.3000000000002</v>
      </c>
      <c r="EL233" s="75">
        <v>2.1905000000000028</v>
      </c>
      <c r="EM233" s="75"/>
      <c r="EN233" s="75">
        <v>2151.3000000000002</v>
      </c>
      <c r="EO233" s="322">
        <v>1.2160999999999973</v>
      </c>
      <c r="EP233" s="75"/>
      <c r="EQ233" s="75">
        <v>1321.3</v>
      </c>
      <c r="ER233" s="75">
        <v>4962.2000000000098</v>
      </c>
      <c r="ES233" s="75"/>
      <c r="ET233" s="75">
        <v>1347.3</v>
      </c>
      <c r="EU233" s="100">
        <v>1.3050000000000022</v>
      </c>
      <c r="EV233" s="75">
        <f t="shared" si="6"/>
        <v>9.9999999999909051E-3</v>
      </c>
      <c r="EW233" s="75">
        <v>1337.3</v>
      </c>
      <c r="EX233" s="100">
        <v>10.437899999999987</v>
      </c>
      <c r="EZ233" s="75">
        <v>332.31</v>
      </c>
      <c r="FA233" s="75">
        <v>73.5</v>
      </c>
      <c r="FB233" s="75">
        <v>164.3</v>
      </c>
      <c r="FD233" s="75">
        <v>102.31</v>
      </c>
      <c r="FE233" s="75">
        <v>38025</v>
      </c>
      <c r="FF233" s="75">
        <v>45172.5</v>
      </c>
      <c r="FH233" s="77">
        <v>11.8</v>
      </c>
      <c r="FI233" s="77">
        <v>20.910786399999964</v>
      </c>
      <c r="FJ233" s="77">
        <v>0.10607774799999978</v>
      </c>
      <c r="FL233" s="92">
        <v>781.31</v>
      </c>
      <c r="FM233" s="75">
        <v>0</v>
      </c>
      <c r="FN233" s="75">
        <v>0</v>
      </c>
      <c r="FP233" s="75">
        <v>39.53</v>
      </c>
      <c r="FQ233" s="75">
        <v>200.8</v>
      </c>
      <c r="FR233" s="75">
        <v>3362</v>
      </c>
      <c r="FS233" s="75">
        <v>39.520000000000003</v>
      </c>
      <c r="FT233" s="75">
        <v>609.87</v>
      </c>
      <c r="FU233" s="75">
        <v>10009</v>
      </c>
      <c r="FW233" s="75">
        <v>792.31</v>
      </c>
      <c r="FX233" s="89">
        <v>0.45800000000000002</v>
      </c>
      <c r="FY233" s="89"/>
      <c r="FZ233" s="90">
        <v>787.31</v>
      </c>
      <c r="GA233" s="91">
        <v>5.6000000000000001E-2</v>
      </c>
      <c r="GB233" s="89"/>
      <c r="GC233" s="75">
        <v>9.3000000000000007</v>
      </c>
      <c r="GD233" s="75">
        <v>0.31</v>
      </c>
      <c r="GE233" s="75">
        <v>26.01</v>
      </c>
      <c r="GF233" s="89"/>
      <c r="GG233" s="89"/>
    </row>
    <row r="234" spans="1:189" x14ac:dyDescent="0.25">
      <c r="A234" s="132"/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R234" s="74">
        <v>1349.99999999999</v>
      </c>
      <c r="S234" s="75">
        <v>41.921999999999997</v>
      </c>
      <c r="T234" s="75">
        <v>41.956000000000003</v>
      </c>
      <c r="U234" s="75">
        <v>41.988999999999997</v>
      </c>
      <c r="V234" s="75">
        <v>42.021999999999998</v>
      </c>
      <c r="W234" s="75">
        <v>42.055</v>
      </c>
      <c r="X234" s="75">
        <v>42.088999999999999</v>
      </c>
      <c r="Y234" s="75">
        <v>42.122</v>
      </c>
      <c r="Z234" s="75">
        <v>42.155000000000001</v>
      </c>
      <c r="AA234" s="75">
        <v>42.188000000000002</v>
      </c>
      <c r="AB234" s="75">
        <v>42.220999999999997</v>
      </c>
      <c r="AD234" s="74">
        <v>1335.99999999998</v>
      </c>
      <c r="AE234" s="75">
        <v>25.347000000000001</v>
      </c>
      <c r="AF234" s="75">
        <v>25.364999999999998</v>
      </c>
      <c r="AG234" s="75">
        <v>25.384</v>
      </c>
      <c r="AH234" s="75">
        <v>25.402000000000001</v>
      </c>
      <c r="AI234" s="75">
        <v>25.42</v>
      </c>
      <c r="AJ234" s="75">
        <v>25.439</v>
      </c>
      <c r="AK234" s="75">
        <v>25.457000000000001</v>
      </c>
      <c r="AL234" s="75">
        <v>25.475000000000001</v>
      </c>
      <c r="AM234" s="75">
        <v>25.494</v>
      </c>
      <c r="AN234" s="75">
        <v>25.512</v>
      </c>
      <c r="DV234" s="77">
        <v>1331.32</v>
      </c>
      <c r="DW234" s="77">
        <v>3.0409999999999999</v>
      </c>
      <c r="DY234" s="77">
        <v>1317.32</v>
      </c>
      <c r="DZ234" s="77">
        <v>2.4809999999999999</v>
      </c>
      <c r="EB234" s="77">
        <v>2172.3200000000002</v>
      </c>
      <c r="EC234" s="75">
        <v>1.1039999999999999</v>
      </c>
      <c r="EE234" s="75">
        <v>2148.3200000000002</v>
      </c>
      <c r="EF234" s="88">
        <v>0.21199999999999997</v>
      </c>
      <c r="EH234" s="77">
        <v>1346.32</v>
      </c>
      <c r="EI234" s="75">
        <v>0.78300000000000014</v>
      </c>
      <c r="EJ234" s="75"/>
      <c r="EK234" s="75">
        <v>2173.31</v>
      </c>
      <c r="EL234" s="75">
        <v>2.2047500000000029</v>
      </c>
      <c r="EM234" s="75"/>
      <c r="EN234" s="75">
        <v>2151.31</v>
      </c>
      <c r="EO234" s="322">
        <v>1.2211699999999972</v>
      </c>
      <c r="EP234" s="75"/>
      <c r="EQ234" s="75">
        <v>1321.31</v>
      </c>
      <c r="ER234" s="75">
        <v>4969.8400000000101</v>
      </c>
      <c r="ES234" s="75"/>
      <c r="ET234" s="75">
        <v>1347.31</v>
      </c>
      <c r="EU234" s="100">
        <v>1.3084000000000022</v>
      </c>
      <c r="EV234" s="75">
        <f t="shared" si="6"/>
        <v>9.9999999999909051E-3</v>
      </c>
      <c r="EW234" s="75">
        <v>1337.31</v>
      </c>
      <c r="EX234" s="100">
        <v>10.453629999999986</v>
      </c>
      <c r="EZ234" s="75">
        <v>332.32</v>
      </c>
      <c r="FA234" s="75">
        <v>73.52000000000001</v>
      </c>
      <c r="FB234" s="75">
        <v>165.10000000000002</v>
      </c>
      <c r="FD234" s="75">
        <v>102.32</v>
      </c>
      <c r="FE234" s="75">
        <v>38300</v>
      </c>
      <c r="FF234" s="75">
        <v>45545</v>
      </c>
      <c r="FH234" s="77">
        <v>11.81</v>
      </c>
      <c r="FI234" s="77">
        <v>21.274929479999965</v>
      </c>
      <c r="FJ234" s="77">
        <v>0.10798675509999978</v>
      </c>
      <c r="FL234" s="92">
        <v>781.32</v>
      </c>
      <c r="FM234" s="75">
        <v>0</v>
      </c>
      <c r="FN234" s="75">
        <v>0</v>
      </c>
      <c r="FP234" s="75">
        <v>39.54</v>
      </c>
      <c r="FQ234" s="75">
        <v>201.14</v>
      </c>
      <c r="FR234" s="75">
        <v>3365</v>
      </c>
      <c r="FS234" s="75">
        <v>39.53</v>
      </c>
      <c r="FT234" s="75">
        <v>610.86</v>
      </c>
      <c r="FU234" s="75">
        <v>10020</v>
      </c>
      <c r="FW234" s="75">
        <v>792.32</v>
      </c>
      <c r="FX234" s="89">
        <v>0.46100000000000002</v>
      </c>
      <c r="FY234" s="89"/>
      <c r="FZ234" s="90">
        <v>787.32</v>
      </c>
      <c r="GA234" s="91">
        <v>5.6000000000000001E-2</v>
      </c>
      <c r="GB234" s="89"/>
      <c r="GC234" s="75">
        <v>9.31</v>
      </c>
      <c r="GD234" s="75">
        <v>0.31</v>
      </c>
      <c r="GE234" s="75">
        <v>26.17</v>
      </c>
      <c r="GF234" s="89"/>
      <c r="GG234" s="89"/>
    </row>
    <row r="235" spans="1:189" x14ac:dyDescent="0.25">
      <c r="A235" s="132"/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R235" s="74">
        <v>1350.0999999999899</v>
      </c>
      <c r="S235" s="75">
        <v>42.255000000000003</v>
      </c>
      <c r="T235" s="75">
        <v>42.288000000000004</v>
      </c>
      <c r="U235" s="75">
        <v>42.320999999999998</v>
      </c>
      <c r="V235" s="75">
        <v>42.353999999999999</v>
      </c>
      <c r="W235" s="75">
        <v>42.387999999999998</v>
      </c>
      <c r="X235" s="75">
        <v>42.420999999999999</v>
      </c>
      <c r="Y235" s="75">
        <v>42.454000000000001</v>
      </c>
      <c r="Z235" s="75">
        <v>42.487000000000002</v>
      </c>
      <c r="AA235" s="75">
        <v>42.521000000000001</v>
      </c>
      <c r="AB235" s="75">
        <v>42.553999999999995</v>
      </c>
      <c r="AD235" s="74">
        <v>1336.0999999999799</v>
      </c>
      <c r="AE235" s="75">
        <v>25.53</v>
      </c>
      <c r="AF235" s="75">
        <v>25.548999999999999</v>
      </c>
      <c r="AG235" s="75">
        <v>25.567</v>
      </c>
      <c r="AH235" s="75">
        <v>25.585000000000001</v>
      </c>
      <c r="AI235" s="75">
        <v>25.604000000000003</v>
      </c>
      <c r="AJ235" s="75">
        <v>25.622</v>
      </c>
      <c r="AK235" s="75">
        <v>25.64</v>
      </c>
      <c r="AL235" s="75">
        <v>25.659000000000002</v>
      </c>
      <c r="AM235" s="75">
        <v>25.677</v>
      </c>
      <c r="AN235" s="75">
        <v>25.695</v>
      </c>
      <c r="DV235" s="77">
        <v>1331.33</v>
      </c>
      <c r="DW235" s="77">
        <v>3.0510000000000002</v>
      </c>
      <c r="DY235" s="77">
        <v>1317.33</v>
      </c>
      <c r="DZ235" s="77">
        <v>2.4860000000000002</v>
      </c>
      <c r="EB235" s="77">
        <v>2172.33</v>
      </c>
      <c r="EC235" s="75">
        <v>1.1139999999999999</v>
      </c>
      <c r="EE235" s="75">
        <v>2148.33</v>
      </c>
      <c r="EF235" s="88">
        <v>0.21399999999999997</v>
      </c>
      <c r="EH235" s="77">
        <v>1346.33</v>
      </c>
      <c r="EI235" s="75">
        <v>0.78700000000000014</v>
      </c>
      <c r="EJ235" s="75"/>
      <c r="EK235" s="75">
        <v>2173.3200000000002</v>
      </c>
      <c r="EL235" s="75">
        <v>2.219000000000003</v>
      </c>
      <c r="EM235" s="75"/>
      <c r="EN235" s="75">
        <v>2151.3200000000002</v>
      </c>
      <c r="EO235" s="322">
        <v>1.2262399999999971</v>
      </c>
      <c r="EP235" s="75"/>
      <c r="EQ235" s="75">
        <v>1321.32</v>
      </c>
      <c r="ER235" s="75">
        <v>4977.4800000000105</v>
      </c>
      <c r="ES235" s="75"/>
      <c r="ET235" s="75">
        <v>1347.32</v>
      </c>
      <c r="EU235" s="100">
        <v>1.3118000000000023</v>
      </c>
      <c r="EV235" s="75">
        <f t="shared" si="6"/>
        <v>9.9999999999909051E-3</v>
      </c>
      <c r="EW235" s="75">
        <v>1337.32</v>
      </c>
      <c r="EX235" s="100">
        <v>10.469359999999986</v>
      </c>
      <c r="EZ235" s="75">
        <v>332.33</v>
      </c>
      <c r="FA235" s="75">
        <v>73.540000000000006</v>
      </c>
      <c r="FB235" s="75">
        <v>165.8</v>
      </c>
      <c r="FD235" s="75">
        <v>102.33</v>
      </c>
      <c r="FE235" s="75">
        <v>38575</v>
      </c>
      <c r="FF235" s="75">
        <v>45917.5</v>
      </c>
      <c r="FH235" s="77">
        <v>11.82</v>
      </c>
      <c r="FI235" s="77">
        <v>21.639072559999963</v>
      </c>
      <c r="FJ235" s="77">
        <v>0.10989576219999977</v>
      </c>
      <c r="FL235" s="92">
        <v>781.33</v>
      </c>
      <c r="FM235" s="75">
        <v>0</v>
      </c>
      <c r="FN235" s="75">
        <v>0</v>
      </c>
      <c r="FP235" s="75">
        <v>39.549999999999997</v>
      </c>
      <c r="FQ235" s="75">
        <v>201.47</v>
      </c>
      <c r="FR235" s="75">
        <v>3369</v>
      </c>
      <c r="FS235" s="75">
        <v>39.54</v>
      </c>
      <c r="FT235" s="75">
        <v>611.85</v>
      </c>
      <c r="FU235" s="75">
        <v>10031</v>
      </c>
      <c r="FW235" s="75">
        <v>792.33</v>
      </c>
      <c r="FX235" s="89">
        <v>0.46400000000000002</v>
      </c>
      <c r="FY235" s="89"/>
      <c r="FZ235" s="90">
        <v>787.33</v>
      </c>
      <c r="GA235" s="91">
        <v>5.7000000000000002E-2</v>
      </c>
      <c r="GB235" s="89"/>
      <c r="GC235" s="75">
        <v>9.32</v>
      </c>
      <c r="GD235" s="75">
        <v>0.31</v>
      </c>
      <c r="GE235" s="75">
        <v>26.33</v>
      </c>
      <c r="GF235" s="89"/>
      <c r="GG235" s="89"/>
    </row>
    <row r="236" spans="1:189" x14ac:dyDescent="0.25">
      <c r="A236" s="132"/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R236" s="74">
        <v>1350.19999999999</v>
      </c>
      <c r="S236" s="75">
        <v>42.587000000000003</v>
      </c>
      <c r="T236" s="75">
        <v>42.620000000000005</v>
      </c>
      <c r="U236" s="75">
        <v>42.653999999999996</v>
      </c>
      <c r="V236" s="75">
        <v>42.686999999999998</v>
      </c>
      <c r="W236" s="75">
        <v>42.72</v>
      </c>
      <c r="X236" s="75">
        <v>42.753</v>
      </c>
      <c r="Y236" s="75">
        <v>42.786999999999999</v>
      </c>
      <c r="Z236" s="75">
        <v>42.82</v>
      </c>
      <c r="AA236" s="75">
        <v>42.853000000000002</v>
      </c>
      <c r="AB236" s="75">
        <v>42.885999999999996</v>
      </c>
      <c r="AD236" s="74">
        <v>1336.19999999998</v>
      </c>
      <c r="AE236" s="75">
        <v>25.713999999999999</v>
      </c>
      <c r="AF236" s="75">
        <v>25.731999999999999</v>
      </c>
      <c r="AG236" s="75">
        <v>25.75</v>
      </c>
      <c r="AH236" s="75">
        <v>25.769000000000002</v>
      </c>
      <c r="AI236" s="75">
        <v>25.787000000000003</v>
      </c>
      <c r="AJ236" s="75">
        <v>25.805</v>
      </c>
      <c r="AK236" s="75">
        <v>25.824000000000002</v>
      </c>
      <c r="AL236" s="75">
        <v>25.842000000000002</v>
      </c>
      <c r="AM236" s="75">
        <v>25.86</v>
      </c>
      <c r="AN236" s="75">
        <v>25.879000000000001</v>
      </c>
      <c r="DV236" s="77">
        <v>1331.34</v>
      </c>
      <c r="DW236" s="77">
        <v>3.06</v>
      </c>
      <c r="DY236" s="77">
        <v>1317.34</v>
      </c>
      <c r="DZ236" s="77">
        <v>2.4910000000000001</v>
      </c>
      <c r="EB236" s="77">
        <v>2172.34</v>
      </c>
      <c r="EC236" s="75">
        <v>1.123</v>
      </c>
      <c r="EE236" s="75">
        <v>2148.34</v>
      </c>
      <c r="EF236" s="88">
        <v>0.21599999999999997</v>
      </c>
      <c r="EH236" s="77">
        <v>1346.34</v>
      </c>
      <c r="EI236" s="75">
        <v>0.79000000000000015</v>
      </c>
      <c r="EJ236" s="75"/>
      <c r="EK236" s="75">
        <v>2173.33</v>
      </c>
      <c r="EL236" s="75">
        <v>2.2332500000000031</v>
      </c>
      <c r="EM236" s="75"/>
      <c r="EN236" s="75">
        <v>2151.33</v>
      </c>
      <c r="EO236" s="322">
        <v>1.231309999999997</v>
      </c>
      <c r="EP236" s="75"/>
      <c r="EQ236" s="75">
        <v>1321.33</v>
      </c>
      <c r="ER236" s="75">
        <v>4985.1200000000108</v>
      </c>
      <c r="ES236" s="75"/>
      <c r="ET236" s="75">
        <v>1347.33</v>
      </c>
      <c r="EU236" s="100">
        <v>1.3152000000000024</v>
      </c>
      <c r="EV236" s="75">
        <f t="shared" si="6"/>
        <v>9.9999999999909051E-3</v>
      </c>
      <c r="EW236" s="75">
        <v>1337.33</v>
      </c>
      <c r="EX236" s="100">
        <v>10.485089999999985</v>
      </c>
      <c r="EZ236" s="75">
        <v>332.34</v>
      </c>
      <c r="FA236" s="75">
        <v>73.55</v>
      </c>
      <c r="FB236" s="75">
        <v>166.50000000000003</v>
      </c>
      <c r="FD236" s="75">
        <v>102.34</v>
      </c>
      <c r="FE236" s="75">
        <v>38850</v>
      </c>
      <c r="FF236" s="75">
        <v>46290</v>
      </c>
      <c r="FH236" s="77">
        <v>11.83</v>
      </c>
      <c r="FI236" s="77">
        <v>22.003215639999965</v>
      </c>
      <c r="FJ236" s="77">
        <v>0.11180476929999977</v>
      </c>
      <c r="FL236" s="92">
        <v>781.34</v>
      </c>
      <c r="FM236" s="75">
        <v>0</v>
      </c>
      <c r="FN236" s="75">
        <v>0</v>
      </c>
      <c r="FP236" s="75">
        <v>39.56</v>
      </c>
      <c r="FQ236" s="75">
        <v>201.8</v>
      </c>
      <c r="FR236" s="75">
        <v>3373</v>
      </c>
      <c r="FS236" s="75">
        <v>39.549999999999997</v>
      </c>
      <c r="FT236" s="75">
        <v>612.84</v>
      </c>
      <c r="FU236" s="75">
        <v>10043</v>
      </c>
      <c r="FW236" s="75">
        <v>792.34</v>
      </c>
      <c r="FX236" s="89">
        <v>0.46600000000000003</v>
      </c>
      <c r="FY236" s="89"/>
      <c r="FZ236" s="90">
        <v>787.34</v>
      </c>
      <c r="GA236" s="91">
        <v>5.7000000000000002E-2</v>
      </c>
      <c r="GB236" s="89"/>
      <c r="GC236" s="75">
        <v>9.33</v>
      </c>
      <c r="GD236" s="75">
        <v>0.31</v>
      </c>
      <c r="GE236" s="75">
        <v>26.48</v>
      </c>
      <c r="GF236" s="89"/>
      <c r="GG236" s="89"/>
    </row>
    <row r="237" spans="1:189" x14ac:dyDescent="0.25">
      <c r="A237" s="132"/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R237" s="74">
        <v>1350.29999999999</v>
      </c>
      <c r="S237" s="75">
        <v>42.918999999999997</v>
      </c>
      <c r="T237" s="75">
        <v>42.953000000000003</v>
      </c>
      <c r="U237" s="75">
        <v>42.985999999999997</v>
      </c>
      <c r="V237" s="75">
        <v>43.018999999999998</v>
      </c>
      <c r="W237" s="75">
        <v>43.052</v>
      </c>
      <c r="X237" s="75">
        <v>43.085999999999999</v>
      </c>
      <c r="Y237" s="75">
        <v>43.119</v>
      </c>
      <c r="Z237" s="75">
        <v>43.152000000000001</v>
      </c>
      <c r="AA237" s="75">
        <v>43.185000000000002</v>
      </c>
      <c r="AB237" s="75">
        <v>43.218999999999994</v>
      </c>
      <c r="AD237" s="74">
        <v>1336.2999999999799</v>
      </c>
      <c r="AE237" s="75">
        <v>25.896999999999998</v>
      </c>
      <c r="AF237" s="75">
        <v>25.914999999999999</v>
      </c>
      <c r="AG237" s="75">
        <v>25.934000000000001</v>
      </c>
      <c r="AH237" s="75">
        <v>25.952000000000002</v>
      </c>
      <c r="AI237" s="75">
        <v>25.970000000000002</v>
      </c>
      <c r="AJ237" s="75">
        <v>25.989000000000001</v>
      </c>
      <c r="AK237" s="75">
        <v>26.007000000000001</v>
      </c>
      <c r="AL237" s="75">
        <v>26.025000000000002</v>
      </c>
      <c r="AM237" s="75">
        <v>26.044</v>
      </c>
      <c r="AN237" s="75">
        <v>26.062000000000001</v>
      </c>
      <c r="DV237" s="77">
        <v>1331.35</v>
      </c>
      <c r="DW237" s="77">
        <v>3.07</v>
      </c>
      <c r="DY237" s="77">
        <v>1317.35</v>
      </c>
      <c r="DZ237" s="77">
        <v>2.496</v>
      </c>
      <c r="EB237" s="77">
        <v>2172.35</v>
      </c>
      <c r="EC237" s="75">
        <v>1.133</v>
      </c>
      <c r="EE237" s="75">
        <v>2148.35</v>
      </c>
      <c r="EF237" s="88">
        <v>0.21699999999999997</v>
      </c>
      <c r="EH237" s="77">
        <v>1346.35</v>
      </c>
      <c r="EI237" s="75">
        <v>0.79400000000000015</v>
      </c>
      <c r="EJ237" s="75"/>
      <c r="EK237" s="75">
        <v>2173.34</v>
      </c>
      <c r="EL237" s="75">
        <v>2.2475000000000032</v>
      </c>
      <c r="EM237" s="75"/>
      <c r="EN237" s="75">
        <v>2151.34</v>
      </c>
      <c r="EO237" s="322">
        <v>1.2363799999999969</v>
      </c>
      <c r="EP237" s="75"/>
      <c r="EQ237" s="75">
        <v>1321.34</v>
      </c>
      <c r="ER237" s="75">
        <v>4992.7600000000111</v>
      </c>
      <c r="ES237" s="75"/>
      <c r="ET237" s="75">
        <v>1347.34</v>
      </c>
      <c r="EU237" s="100">
        <v>1.3186000000000024</v>
      </c>
      <c r="EV237" s="75">
        <f t="shared" si="6"/>
        <v>9.9999999999909051E-3</v>
      </c>
      <c r="EW237" s="75">
        <v>1337.34</v>
      </c>
      <c r="EX237" s="100">
        <v>10.500819999999985</v>
      </c>
      <c r="EZ237" s="75">
        <v>332.35</v>
      </c>
      <c r="FA237" s="75">
        <v>73.570000000000007</v>
      </c>
      <c r="FB237" s="75">
        <v>167.3</v>
      </c>
      <c r="FD237" s="75">
        <v>102.35</v>
      </c>
      <c r="FE237" s="75">
        <v>39125</v>
      </c>
      <c r="FF237" s="75">
        <v>46662.5</v>
      </c>
      <c r="FH237" s="77">
        <v>11.84</v>
      </c>
      <c r="FI237" s="77">
        <v>22.367358719999963</v>
      </c>
      <c r="FJ237" s="77">
        <v>0.11371377639999977</v>
      </c>
      <c r="FL237" s="92">
        <v>781.35</v>
      </c>
      <c r="FM237" s="75">
        <v>0</v>
      </c>
      <c r="FN237" s="75">
        <v>0</v>
      </c>
      <c r="FP237" s="75">
        <v>39.57</v>
      </c>
      <c r="FQ237" s="75">
        <v>202.13</v>
      </c>
      <c r="FR237" s="75">
        <v>3377</v>
      </c>
      <c r="FS237" s="75">
        <v>39.56</v>
      </c>
      <c r="FT237" s="75">
        <v>613.83000000000004</v>
      </c>
      <c r="FU237" s="75">
        <v>10054</v>
      </c>
      <c r="FW237" s="75">
        <v>792.35</v>
      </c>
      <c r="FX237" s="89">
        <v>0.46899999999999997</v>
      </c>
      <c r="FY237" s="89"/>
      <c r="FZ237" s="90">
        <v>787.35</v>
      </c>
      <c r="GA237" s="91">
        <v>5.8000000000000003E-2</v>
      </c>
      <c r="GB237" s="89"/>
      <c r="GC237" s="75">
        <v>9.34</v>
      </c>
      <c r="GD237" s="75">
        <v>0.31</v>
      </c>
      <c r="GE237" s="75">
        <v>26.64</v>
      </c>
      <c r="GF237" s="89"/>
      <c r="GG237" s="89"/>
    </row>
    <row r="238" spans="1:189" x14ac:dyDescent="0.25">
      <c r="A238" s="132"/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R238" s="74">
        <v>1350.3999999999901</v>
      </c>
      <c r="S238" s="75">
        <v>43.252000000000002</v>
      </c>
      <c r="T238" s="75">
        <v>43.285000000000004</v>
      </c>
      <c r="U238" s="75">
        <v>43.317999999999998</v>
      </c>
      <c r="V238" s="75">
        <v>43.351999999999997</v>
      </c>
      <c r="W238" s="75">
        <v>43.384999999999998</v>
      </c>
      <c r="X238" s="75">
        <v>43.417999999999999</v>
      </c>
      <c r="Y238" s="75">
        <v>43.451000000000001</v>
      </c>
      <c r="Z238" s="75">
        <v>43.484000000000002</v>
      </c>
      <c r="AA238" s="75">
        <v>43.518000000000001</v>
      </c>
      <c r="AB238" s="75">
        <v>43.550999999999995</v>
      </c>
      <c r="AD238" s="74">
        <v>1336.3999999999801</v>
      </c>
      <c r="AE238" s="75">
        <v>26.08</v>
      </c>
      <c r="AF238" s="75">
        <v>26.099</v>
      </c>
      <c r="AG238" s="75">
        <v>26.117000000000001</v>
      </c>
      <c r="AH238" s="75">
        <v>26.135000000000002</v>
      </c>
      <c r="AI238" s="75">
        <v>26.154000000000003</v>
      </c>
      <c r="AJ238" s="75">
        <v>26.172000000000001</v>
      </c>
      <c r="AK238" s="75">
        <v>26.19</v>
      </c>
      <c r="AL238" s="75">
        <v>26.209000000000003</v>
      </c>
      <c r="AM238" s="75">
        <v>26.227</v>
      </c>
      <c r="AN238" s="75">
        <v>26.245000000000001</v>
      </c>
      <c r="DV238" s="77">
        <v>1331.36</v>
      </c>
      <c r="DW238" s="77">
        <v>3.0790000000000002</v>
      </c>
      <c r="DY238" s="77">
        <v>1317.36</v>
      </c>
      <c r="DZ238" s="77">
        <v>2.5019999999999998</v>
      </c>
      <c r="EB238" s="77">
        <v>2172.36</v>
      </c>
      <c r="EC238" s="75">
        <v>1.143</v>
      </c>
      <c r="EE238" s="75">
        <v>2148.36</v>
      </c>
      <c r="EF238" s="88">
        <v>0.21899999999999997</v>
      </c>
      <c r="EH238" s="77">
        <v>1346.36</v>
      </c>
      <c r="EI238" s="75">
        <v>0.79800000000000015</v>
      </c>
      <c r="EJ238" s="75"/>
      <c r="EK238" s="75">
        <v>2173.35</v>
      </c>
      <c r="EL238" s="75">
        <v>2.2617500000000033</v>
      </c>
      <c r="EM238" s="75"/>
      <c r="EN238" s="75">
        <v>2151.35</v>
      </c>
      <c r="EO238" s="322">
        <v>1.2414499999999968</v>
      </c>
      <c r="EP238" s="75"/>
      <c r="EQ238" s="75">
        <v>1321.35</v>
      </c>
      <c r="ER238" s="75">
        <v>5000.4000000000115</v>
      </c>
      <c r="ES238" s="75"/>
      <c r="ET238" s="75">
        <v>1347.35</v>
      </c>
      <c r="EU238" s="100">
        <v>1.3220000000000025</v>
      </c>
      <c r="EV238" s="75">
        <f t="shared" si="6"/>
        <v>9.9999999999909051E-3</v>
      </c>
      <c r="EW238" s="75">
        <v>1337.35</v>
      </c>
      <c r="EX238" s="100">
        <v>10.516549999999985</v>
      </c>
      <c r="EZ238" s="75">
        <v>332.36</v>
      </c>
      <c r="FA238" s="75">
        <v>73.59</v>
      </c>
      <c r="FB238" s="75">
        <v>168.00000000000003</v>
      </c>
      <c r="FD238" s="75">
        <v>102.36</v>
      </c>
      <c r="FE238" s="75">
        <v>39400</v>
      </c>
      <c r="FF238" s="75">
        <v>47035</v>
      </c>
      <c r="FH238" s="77">
        <v>11.85</v>
      </c>
      <c r="FI238" s="77">
        <v>22.731501799999965</v>
      </c>
      <c r="FJ238" s="77">
        <v>0.11562278349999977</v>
      </c>
      <c r="FL238" s="92">
        <v>781.36</v>
      </c>
      <c r="FM238" s="75">
        <v>0</v>
      </c>
      <c r="FN238" s="75">
        <v>0</v>
      </c>
      <c r="FP238" s="75">
        <v>39.58</v>
      </c>
      <c r="FQ238" s="75">
        <v>202.46</v>
      </c>
      <c r="FR238" s="75">
        <v>3381</v>
      </c>
      <c r="FS238" s="75">
        <v>39.57</v>
      </c>
      <c r="FT238" s="75">
        <v>614.82000000000005</v>
      </c>
      <c r="FU238" s="75">
        <v>10065</v>
      </c>
      <c r="FW238" s="75">
        <v>792.36</v>
      </c>
      <c r="FX238" s="89">
        <v>0.47199999999999998</v>
      </c>
      <c r="FY238" s="89"/>
      <c r="FZ238" s="90">
        <v>787.36</v>
      </c>
      <c r="GA238" s="91">
        <v>5.8000000000000003E-2</v>
      </c>
      <c r="GB238" s="89"/>
      <c r="GC238" s="75">
        <v>9.35</v>
      </c>
      <c r="GD238" s="75">
        <v>0.32</v>
      </c>
      <c r="GE238" s="75">
        <v>26.79</v>
      </c>
      <c r="GF238" s="89"/>
      <c r="GG238" s="89"/>
    </row>
    <row r="239" spans="1:189" x14ac:dyDescent="0.25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R239" s="74">
        <v>1350.49999999998</v>
      </c>
      <c r="S239" s="75">
        <v>43.584000000000003</v>
      </c>
      <c r="T239" s="75">
        <v>43.617000000000004</v>
      </c>
      <c r="U239" s="75">
        <v>43.650999999999996</v>
      </c>
      <c r="V239" s="75">
        <v>43.683999999999997</v>
      </c>
      <c r="W239" s="75">
        <v>43.716999999999999</v>
      </c>
      <c r="X239" s="75">
        <v>43.75</v>
      </c>
      <c r="Y239" s="75">
        <v>43.783999999999999</v>
      </c>
      <c r="Z239" s="75">
        <v>43.817</v>
      </c>
      <c r="AA239" s="75">
        <v>43.85</v>
      </c>
      <c r="AB239" s="75">
        <v>43.882999999999996</v>
      </c>
      <c r="AD239" s="74">
        <v>1336.49999999998</v>
      </c>
      <c r="AE239" s="75">
        <v>26.263999999999999</v>
      </c>
      <c r="AF239" s="75">
        <v>26.282</v>
      </c>
      <c r="AG239" s="75">
        <v>26.3</v>
      </c>
      <c r="AH239" s="75">
        <v>26.318000000000001</v>
      </c>
      <c r="AI239" s="75">
        <v>26.337000000000003</v>
      </c>
      <c r="AJ239" s="75">
        <v>26.355</v>
      </c>
      <c r="AK239" s="75">
        <v>26.373000000000001</v>
      </c>
      <c r="AL239" s="75">
        <v>26.392000000000003</v>
      </c>
      <c r="AM239" s="75">
        <v>26.41</v>
      </c>
      <c r="AN239" s="75">
        <v>26.428000000000001</v>
      </c>
      <c r="DV239" s="77">
        <v>1331.37</v>
      </c>
      <c r="DW239" s="77">
        <v>3.089</v>
      </c>
      <c r="DY239" s="77">
        <v>1317.37</v>
      </c>
      <c r="DZ239" s="77">
        <v>2.5070000000000001</v>
      </c>
      <c r="EB239" s="77">
        <v>2172.37</v>
      </c>
      <c r="EC239" s="75">
        <v>1.153</v>
      </c>
      <c r="EE239" s="75">
        <v>2148.37</v>
      </c>
      <c r="EF239" s="88">
        <v>0.22099999999999997</v>
      </c>
      <c r="EH239" s="77">
        <v>1346.37</v>
      </c>
      <c r="EI239" s="75">
        <v>0.80200000000000016</v>
      </c>
      <c r="EJ239" s="75"/>
      <c r="EK239" s="75">
        <v>2173.36</v>
      </c>
      <c r="EL239" s="75">
        <v>2.2760000000000034</v>
      </c>
      <c r="EM239" s="75"/>
      <c r="EN239" s="75">
        <v>2151.36</v>
      </c>
      <c r="EO239" s="322">
        <v>1.2465199999999967</v>
      </c>
      <c r="EP239" s="75"/>
      <c r="EQ239" s="75">
        <v>1321.36</v>
      </c>
      <c r="ER239" s="75">
        <v>5008.0400000000118</v>
      </c>
      <c r="ES239" s="75"/>
      <c r="ET239" s="75">
        <v>1347.36</v>
      </c>
      <c r="EU239" s="100">
        <v>1.3254000000000026</v>
      </c>
      <c r="EV239" s="75">
        <f t="shared" si="6"/>
        <v>9.9999999999909051E-3</v>
      </c>
      <c r="EW239" s="75">
        <v>1337.36</v>
      </c>
      <c r="EX239" s="100">
        <v>10.532279999999984</v>
      </c>
      <c r="EZ239" s="75">
        <v>332.37</v>
      </c>
      <c r="FA239" s="75">
        <v>73.61</v>
      </c>
      <c r="FB239" s="75">
        <v>168.70000000000002</v>
      </c>
      <c r="FD239" s="75">
        <v>102.37</v>
      </c>
      <c r="FE239" s="75">
        <v>39675</v>
      </c>
      <c r="FF239" s="75">
        <v>47407.5</v>
      </c>
      <c r="FH239" s="77">
        <v>11.86</v>
      </c>
      <c r="FI239" s="77">
        <v>23.095644879999963</v>
      </c>
      <c r="FJ239" s="77">
        <v>0.11753179059999977</v>
      </c>
      <c r="FL239" s="92">
        <v>781.37</v>
      </c>
      <c r="FM239" s="75">
        <v>0</v>
      </c>
      <c r="FN239" s="75">
        <v>0</v>
      </c>
      <c r="FP239" s="75">
        <v>39.590000000000003</v>
      </c>
      <c r="FQ239" s="75">
        <v>202.8</v>
      </c>
      <c r="FR239" s="75">
        <v>3384</v>
      </c>
      <c r="FS239" s="75">
        <v>39.58</v>
      </c>
      <c r="FT239" s="75">
        <v>615.80999999999995</v>
      </c>
      <c r="FU239" s="75">
        <v>10076</v>
      </c>
      <c r="FW239" s="75">
        <v>792.37</v>
      </c>
      <c r="FX239" s="89">
        <v>0.47499999999999998</v>
      </c>
      <c r="FY239" s="89"/>
      <c r="FZ239" s="90">
        <v>787.37</v>
      </c>
      <c r="GA239" s="91">
        <v>5.8999999999999997E-2</v>
      </c>
      <c r="GB239" s="89"/>
      <c r="GC239" s="75">
        <v>9.36</v>
      </c>
      <c r="GD239" s="75">
        <v>0.32</v>
      </c>
      <c r="GE239" s="75">
        <v>26.95</v>
      </c>
      <c r="GF239" s="89"/>
      <c r="GG239" s="89"/>
    </row>
    <row r="240" spans="1:189" x14ac:dyDescent="0.25">
      <c r="A240" s="132"/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R240" s="74">
        <v>1350.5999999999799</v>
      </c>
      <c r="S240" s="75">
        <v>43.917000000000002</v>
      </c>
      <c r="T240" s="75">
        <v>43.95</v>
      </c>
      <c r="U240" s="75">
        <v>43.982999999999997</v>
      </c>
      <c r="V240" s="75">
        <v>44.015999999999998</v>
      </c>
      <c r="W240" s="75">
        <v>44.048999999999999</v>
      </c>
      <c r="X240" s="75">
        <v>44.082999999999998</v>
      </c>
      <c r="Y240" s="75">
        <v>44.116</v>
      </c>
      <c r="Z240" s="75">
        <v>44.149000000000001</v>
      </c>
      <c r="AA240" s="75">
        <v>44.182000000000002</v>
      </c>
      <c r="AB240" s="75">
        <v>44.215999999999994</v>
      </c>
      <c r="AD240" s="74">
        <v>1336.5999999999799</v>
      </c>
      <c r="AE240" s="75">
        <v>26.446999999999999</v>
      </c>
      <c r="AF240" s="75">
        <v>26.465</v>
      </c>
      <c r="AG240" s="75">
        <v>26.483000000000001</v>
      </c>
      <c r="AH240" s="75">
        <v>26.502000000000002</v>
      </c>
      <c r="AI240" s="75">
        <v>26.520000000000003</v>
      </c>
      <c r="AJ240" s="75">
        <v>26.538</v>
      </c>
      <c r="AK240" s="75">
        <v>26.557000000000002</v>
      </c>
      <c r="AL240" s="75">
        <v>26.575000000000003</v>
      </c>
      <c r="AM240" s="75">
        <v>26.593</v>
      </c>
      <c r="AN240" s="75">
        <v>26.612000000000002</v>
      </c>
      <c r="DV240" s="77">
        <v>1331.38</v>
      </c>
      <c r="DW240" s="77">
        <v>3.0979999999999999</v>
      </c>
      <c r="DY240" s="77">
        <v>1317.38</v>
      </c>
      <c r="DZ240" s="77">
        <v>2.512</v>
      </c>
      <c r="EB240" s="77">
        <v>2172.38</v>
      </c>
      <c r="EC240" s="75">
        <v>1.1619999999999999</v>
      </c>
      <c r="EE240" s="75">
        <v>2148.38</v>
      </c>
      <c r="EF240" s="88">
        <v>0.22299999999999998</v>
      </c>
      <c r="EH240" s="77">
        <v>1346.38</v>
      </c>
      <c r="EI240" s="75">
        <v>0.80600000000000005</v>
      </c>
      <c r="EJ240" s="75"/>
      <c r="EK240" s="75">
        <v>2173.37</v>
      </c>
      <c r="EL240" s="75">
        <v>2.2902500000000034</v>
      </c>
      <c r="EM240" s="75"/>
      <c r="EN240" s="75">
        <v>2151.37</v>
      </c>
      <c r="EO240" s="322">
        <v>1.2515899999999966</v>
      </c>
      <c r="EP240" s="75"/>
      <c r="EQ240" s="75">
        <v>1321.37</v>
      </c>
      <c r="ER240" s="75">
        <v>5015.6800000000121</v>
      </c>
      <c r="ES240" s="75"/>
      <c r="ET240" s="75">
        <v>1347.37</v>
      </c>
      <c r="EU240" s="100">
        <v>1.3288000000000026</v>
      </c>
      <c r="EV240" s="75">
        <f t="shared" si="6"/>
        <v>9.9999999999909051E-3</v>
      </c>
      <c r="EW240" s="75">
        <v>1337.37</v>
      </c>
      <c r="EX240" s="100">
        <v>10.548009999999984</v>
      </c>
      <c r="EZ240" s="75">
        <v>332.38</v>
      </c>
      <c r="FA240" s="75">
        <v>73.62</v>
      </c>
      <c r="FB240" s="75">
        <v>169.5</v>
      </c>
      <c r="FD240" s="75">
        <v>102.38</v>
      </c>
      <c r="FE240" s="75">
        <v>39950</v>
      </c>
      <c r="FF240" s="75">
        <v>47780</v>
      </c>
      <c r="FH240" s="77">
        <v>11.87</v>
      </c>
      <c r="FI240" s="77">
        <v>23.459787959999964</v>
      </c>
      <c r="FJ240" s="77">
        <v>0.11944079769999977</v>
      </c>
      <c r="FL240" s="92">
        <v>781.38</v>
      </c>
      <c r="FM240" s="75">
        <v>0</v>
      </c>
      <c r="FN240" s="75">
        <v>0</v>
      </c>
      <c r="FP240" s="75">
        <v>39.6</v>
      </c>
      <c r="FQ240" s="75">
        <v>203.13</v>
      </c>
      <c r="FR240" s="75">
        <v>3388</v>
      </c>
      <c r="FS240" s="75">
        <v>39.590000000000003</v>
      </c>
      <c r="FT240" s="75">
        <v>616.79999999999995</v>
      </c>
      <c r="FU240" s="75">
        <v>10088</v>
      </c>
      <c r="FW240" s="75">
        <v>792.38</v>
      </c>
      <c r="FX240" s="89">
        <v>0.47799999999999998</v>
      </c>
      <c r="FY240" s="89"/>
      <c r="FZ240" s="90">
        <v>787.38</v>
      </c>
      <c r="GA240" s="91">
        <v>5.8999999999999997E-2</v>
      </c>
      <c r="GB240" s="89"/>
      <c r="GC240" s="75">
        <v>9.3699999999999992</v>
      </c>
      <c r="GD240" s="75">
        <v>0.32</v>
      </c>
      <c r="GE240" s="75">
        <v>27.1</v>
      </c>
      <c r="GF240" s="89"/>
      <c r="GG240" s="89"/>
    </row>
    <row r="241" spans="1:189" x14ac:dyDescent="0.25">
      <c r="A241" s="132"/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R241" s="74">
        <v>1350.69999999998</v>
      </c>
      <c r="S241" s="75">
        <v>44.249000000000002</v>
      </c>
      <c r="T241" s="75">
        <v>44.282000000000004</v>
      </c>
      <c r="U241" s="75">
        <v>44.314999999999998</v>
      </c>
      <c r="V241" s="75">
        <v>44.348999999999997</v>
      </c>
      <c r="W241" s="75">
        <v>44.381999999999998</v>
      </c>
      <c r="X241" s="75">
        <v>44.414999999999999</v>
      </c>
      <c r="Y241" s="75">
        <v>44.448</v>
      </c>
      <c r="Z241" s="75">
        <v>44.481999999999999</v>
      </c>
      <c r="AA241" s="75">
        <v>44.515000000000001</v>
      </c>
      <c r="AB241" s="75">
        <v>44.547999999999995</v>
      </c>
      <c r="AD241" s="74">
        <v>1336.69999999998</v>
      </c>
      <c r="AE241" s="75">
        <v>26.63</v>
      </c>
      <c r="AF241" s="75">
        <v>26.648</v>
      </c>
      <c r="AG241" s="75">
        <v>26.667000000000002</v>
      </c>
      <c r="AH241" s="75">
        <v>26.685000000000002</v>
      </c>
      <c r="AI241" s="75">
        <v>26.703000000000003</v>
      </c>
      <c r="AJ241" s="75">
        <v>26.722000000000001</v>
      </c>
      <c r="AK241" s="75">
        <v>26.740000000000002</v>
      </c>
      <c r="AL241" s="75">
        <v>26.758000000000003</v>
      </c>
      <c r="AM241" s="75">
        <v>26.777000000000001</v>
      </c>
      <c r="AN241" s="75">
        <v>26.795000000000002</v>
      </c>
      <c r="DV241" s="77">
        <v>1331.39</v>
      </c>
      <c r="DW241" s="77">
        <v>3.1070000000000002</v>
      </c>
      <c r="DY241" s="77">
        <v>1317.39</v>
      </c>
      <c r="DZ241" s="77">
        <v>2.5169999999999999</v>
      </c>
      <c r="EB241" s="77">
        <v>2172.39</v>
      </c>
      <c r="EC241" s="75">
        <v>1.1719999999999999</v>
      </c>
      <c r="EE241" s="75">
        <v>2148.39</v>
      </c>
      <c r="EF241" s="88">
        <v>0.22499999999999998</v>
      </c>
      <c r="EH241" s="77">
        <v>1346.39</v>
      </c>
      <c r="EI241" s="75">
        <v>0.81</v>
      </c>
      <c r="EJ241" s="75"/>
      <c r="EK241" s="75">
        <v>2173.38</v>
      </c>
      <c r="EL241" s="75">
        <v>2.3045000000000035</v>
      </c>
      <c r="EM241" s="75"/>
      <c r="EN241" s="75">
        <v>2151.38</v>
      </c>
      <c r="EO241" s="322">
        <v>1.2566599999999966</v>
      </c>
      <c r="EP241" s="75"/>
      <c r="EQ241" s="75">
        <v>1321.38</v>
      </c>
      <c r="ER241" s="75">
        <v>5023.3200000000124</v>
      </c>
      <c r="ES241" s="75"/>
      <c r="ET241" s="75">
        <v>1347.38</v>
      </c>
      <c r="EU241" s="100">
        <v>1.3322000000000027</v>
      </c>
      <c r="EV241" s="75">
        <f t="shared" si="6"/>
        <v>1.0000000000218279E-2</v>
      </c>
      <c r="EW241" s="75">
        <v>1337.38</v>
      </c>
      <c r="EX241" s="100">
        <v>10.563739999999983</v>
      </c>
      <c r="EZ241" s="75">
        <v>332.39</v>
      </c>
      <c r="FA241" s="75">
        <v>73.64</v>
      </c>
      <c r="FB241" s="75">
        <v>170.2</v>
      </c>
      <c r="FD241" s="75">
        <v>102.39</v>
      </c>
      <c r="FE241" s="75">
        <v>40225</v>
      </c>
      <c r="FF241" s="75">
        <v>48152.5</v>
      </c>
      <c r="FH241" s="77">
        <v>11.88</v>
      </c>
      <c r="FI241" s="77">
        <v>23.823931039999962</v>
      </c>
      <c r="FJ241" s="77">
        <v>0.12134980479999977</v>
      </c>
      <c r="FL241" s="92">
        <v>781.39</v>
      </c>
      <c r="FM241" s="75">
        <v>0</v>
      </c>
      <c r="FN241" s="75">
        <v>0</v>
      </c>
      <c r="FP241" s="75">
        <v>39.61</v>
      </c>
      <c r="FQ241" s="75">
        <v>203.46</v>
      </c>
      <c r="FR241" s="75">
        <v>3392</v>
      </c>
      <c r="FS241" s="75">
        <v>39.6</v>
      </c>
      <c r="FT241" s="75">
        <v>617.79</v>
      </c>
      <c r="FU241" s="75">
        <v>10099</v>
      </c>
      <c r="FW241" s="75">
        <v>792.39</v>
      </c>
      <c r="FX241" s="89">
        <v>0.48099999999999998</v>
      </c>
      <c r="FY241" s="89"/>
      <c r="FZ241" s="90">
        <v>787.39</v>
      </c>
      <c r="GA241" s="91">
        <v>0.06</v>
      </c>
      <c r="GB241" s="89"/>
      <c r="GC241" s="75">
        <v>9.3800000000000008</v>
      </c>
      <c r="GD241" s="75">
        <v>0.32</v>
      </c>
      <c r="GE241" s="75">
        <v>27.26</v>
      </c>
      <c r="GF241" s="89"/>
      <c r="GG241" s="89"/>
    </row>
    <row r="242" spans="1:189" x14ac:dyDescent="0.25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R242" s="74">
        <v>1350.7999999999799</v>
      </c>
      <c r="S242" s="75">
        <v>44.581000000000003</v>
      </c>
      <c r="T242" s="75">
        <v>44.615000000000002</v>
      </c>
      <c r="U242" s="75">
        <v>44.647999999999996</v>
      </c>
      <c r="V242" s="75">
        <v>44.680999999999997</v>
      </c>
      <c r="W242" s="75">
        <v>44.713999999999999</v>
      </c>
      <c r="X242" s="75">
        <v>44.747</v>
      </c>
      <c r="Y242" s="75">
        <v>44.780999999999999</v>
      </c>
      <c r="Z242" s="75">
        <v>44.814</v>
      </c>
      <c r="AA242" s="75">
        <v>44.847000000000001</v>
      </c>
      <c r="AB242" s="75">
        <v>44.879999999999995</v>
      </c>
      <c r="AD242" s="74">
        <v>1336.7999999999799</v>
      </c>
      <c r="AE242" s="75">
        <v>26.812999999999999</v>
      </c>
      <c r="AF242" s="75">
        <v>26.832000000000001</v>
      </c>
      <c r="AG242" s="75">
        <v>26.85</v>
      </c>
      <c r="AH242" s="75">
        <v>26.868000000000002</v>
      </c>
      <c r="AI242" s="75">
        <v>26.887000000000004</v>
      </c>
      <c r="AJ242" s="75">
        <v>26.905000000000001</v>
      </c>
      <c r="AK242" s="75">
        <v>26.923000000000002</v>
      </c>
      <c r="AL242" s="75">
        <v>26.942000000000004</v>
      </c>
      <c r="AM242" s="75">
        <v>26.96</v>
      </c>
      <c r="AN242" s="75">
        <v>26.978000000000002</v>
      </c>
      <c r="DV242" s="77">
        <v>1331.4</v>
      </c>
      <c r="DW242" s="77">
        <v>3.117</v>
      </c>
      <c r="DY242" s="77">
        <v>1317.4</v>
      </c>
      <c r="DZ242" s="77">
        <v>2.5230000000000001</v>
      </c>
      <c r="EB242" s="77">
        <v>2172.4</v>
      </c>
      <c r="EC242" s="75">
        <v>1.1819999999999999</v>
      </c>
      <c r="EE242" s="75">
        <v>2148.4</v>
      </c>
      <c r="EF242" s="88">
        <v>0.22700000000000001</v>
      </c>
      <c r="EH242" s="77">
        <v>1346.4</v>
      </c>
      <c r="EI242" s="75">
        <v>0.81299999999999994</v>
      </c>
      <c r="EJ242" s="75"/>
      <c r="EK242" s="75">
        <v>2173.39</v>
      </c>
      <c r="EL242" s="75">
        <v>2.3187500000000036</v>
      </c>
      <c r="EM242" s="75"/>
      <c r="EN242" s="75">
        <v>2151.39</v>
      </c>
      <c r="EO242" s="322">
        <v>1.2617299999999965</v>
      </c>
      <c r="EP242" s="75"/>
      <c r="EQ242" s="75">
        <v>1321.39</v>
      </c>
      <c r="ER242" s="75">
        <v>5030.9600000000128</v>
      </c>
      <c r="ES242" s="75"/>
      <c r="ET242" s="75">
        <v>1347.39</v>
      </c>
      <c r="EU242" s="100">
        <v>1.3356000000000028</v>
      </c>
      <c r="EV242" s="75">
        <f t="shared" si="6"/>
        <v>9.9999999999909051E-3</v>
      </c>
      <c r="EW242" s="75">
        <v>1337.39</v>
      </c>
      <c r="EX242" s="100">
        <v>10.579469999999983</v>
      </c>
      <c r="EZ242" s="75">
        <v>332.4</v>
      </c>
      <c r="FA242" s="75">
        <v>73.66</v>
      </c>
      <c r="FB242" s="75">
        <v>170.9</v>
      </c>
      <c r="FD242" s="75">
        <v>102.4</v>
      </c>
      <c r="FE242" s="75">
        <v>40500</v>
      </c>
      <c r="FF242" s="75">
        <v>48525</v>
      </c>
      <c r="FH242" s="77">
        <v>11.89</v>
      </c>
      <c r="FI242" s="77">
        <v>24.188074119999964</v>
      </c>
      <c r="FJ242" s="77">
        <v>0.12325881189999977</v>
      </c>
      <c r="FL242" s="92">
        <v>781.4</v>
      </c>
      <c r="FM242" s="75">
        <v>0</v>
      </c>
      <c r="FN242" s="75">
        <v>0</v>
      </c>
      <c r="FP242" s="75">
        <v>39.619999999999997</v>
      </c>
      <c r="FQ242" s="75">
        <v>203.79</v>
      </c>
      <c r="FR242" s="75">
        <v>3396</v>
      </c>
      <c r="FS242" s="75">
        <v>39.61</v>
      </c>
      <c r="FT242" s="75">
        <v>618.78</v>
      </c>
      <c r="FU242" s="75">
        <v>10110</v>
      </c>
      <c r="FW242" s="75">
        <v>792.4</v>
      </c>
      <c r="FX242" s="89">
        <v>0.48399999999999999</v>
      </c>
      <c r="FY242" s="89"/>
      <c r="FZ242" s="90">
        <v>787.4</v>
      </c>
      <c r="GA242" s="91">
        <v>0.06</v>
      </c>
      <c r="GB242" s="89"/>
      <c r="GC242" s="75">
        <v>9.39</v>
      </c>
      <c r="GD242" s="75">
        <v>0.33</v>
      </c>
      <c r="GE242" s="75">
        <v>27.41</v>
      </c>
      <c r="GF242" s="89"/>
      <c r="GG242" s="89"/>
    </row>
    <row r="243" spans="1:189" x14ac:dyDescent="0.25">
      <c r="A243" s="132"/>
      <c r="B243" s="132"/>
      <c r="C243" s="132"/>
      <c r="D243" s="132"/>
      <c r="E243" s="132"/>
      <c r="F243" s="132"/>
      <c r="G243" s="132"/>
      <c r="H243" s="132"/>
      <c r="I243" s="132"/>
      <c r="J243" s="132"/>
      <c r="K243" s="132"/>
      <c r="R243" s="74">
        <v>1350.8999999999801</v>
      </c>
      <c r="S243" s="75">
        <v>44.914000000000001</v>
      </c>
      <c r="T243" s="75">
        <v>44.947000000000003</v>
      </c>
      <c r="U243" s="75">
        <v>44.98</v>
      </c>
      <c r="V243" s="75">
        <v>45.012999999999998</v>
      </c>
      <c r="W243" s="75">
        <v>45.046999999999997</v>
      </c>
      <c r="X243" s="75">
        <v>45.08</v>
      </c>
      <c r="Y243" s="75">
        <v>45.113</v>
      </c>
      <c r="Z243" s="75">
        <v>45.146000000000001</v>
      </c>
      <c r="AA243" s="75">
        <v>45.18</v>
      </c>
      <c r="AB243" s="75">
        <v>45.212999999999994</v>
      </c>
      <c r="AD243" s="74">
        <v>1336.8999999999801</v>
      </c>
      <c r="AE243" s="75">
        <v>26.997</v>
      </c>
      <c r="AF243" s="75">
        <v>27.015000000000001</v>
      </c>
      <c r="AG243" s="75">
        <v>27.033000000000001</v>
      </c>
      <c r="AH243" s="75">
        <v>27.052000000000003</v>
      </c>
      <c r="AI243" s="75">
        <v>27.070000000000004</v>
      </c>
      <c r="AJ243" s="75">
        <v>27.088000000000001</v>
      </c>
      <c r="AK243" s="75">
        <v>27.107000000000003</v>
      </c>
      <c r="AL243" s="75">
        <v>27.125000000000004</v>
      </c>
      <c r="AM243" s="75">
        <v>27.143000000000001</v>
      </c>
      <c r="AN243" s="75">
        <v>27.162000000000003</v>
      </c>
      <c r="DV243" s="77">
        <v>1331.41</v>
      </c>
      <c r="DW243" s="77">
        <v>3.1259999999999999</v>
      </c>
      <c r="DY243" s="77">
        <v>1317.41</v>
      </c>
      <c r="DZ243" s="77">
        <v>2.528</v>
      </c>
      <c r="EB243" s="77">
        <v>2172.41</v>
      </c>
      <c r="EC243" s="75">
        <v>1.1910000000000001</v>
      </c>
      <c r="EE243" s="75">
        <v>2148.41</v>
      </c>
      <c r="EF243" s="88">
        <v>0.22899999999999995</v>
      </c>
      <c r="EH243" s="77">
        <v>1346.41</v>
      </c>
      <c r="EI243" s="75">
        <v>0.81700000000000017</v>
      </c>
      <c r="EJ243" s="75"/>
      <c r="EK243" s="75">
        <v>2173.4</v>
      </c>
      <c r="EL243" s="75">
        <v>2.3330000000000037</v>
      </c>
      <c r="EM243" s="75"/>
      <c r="EN243" s="75">
        <v>2151.4</v>
      </c>
      <c r="EO243" s="322">
        <v>1.2667999999999964</v>
      </c>
      <c r="EP243" s="75"/>
      <c r="EQ243" s="75">
        <v>1321.4</v>
      </c>
      <c r="ER243" s="75">
        <v>5038.6000000000131</v>
      </c>
      <c r="ES243" s="75"/>
      <c r="ET243" s="75">
        <v>1347.4</v>
      </c>
      <c r="EU243" s="100">
        <v>1.3390000000000029</v>
      </c>
      <c r="EV243" s="75">
        <f t="shared" si="6"/>
        <v>9.9999999999909051E-3</v>
      </c>
      <c r="EW243" s="75">
        <v>1337.4</v>
      </c>
      <c r="EX243" s="100">
        <v>10.595199999999982</v>
      </c>
      <c r="EZ243" s="75">
        <v>332.41</v>
      </c>
      <c r="FA243" s="75">
        <v>73.67</v>
      </c>
      <c r="FB243" s="75">
        <v>171.70000000000002</v>
      </c>
      <c r="FD243" s="75">
        <v>102.41</v>
      </c>
      <c r="FE243" s="75">
        <v>40775</v>
      </c>
      <c r="FF243" s="75">
        <v>48897.5</v>
      </c>
      <c r="FH243" s="77">
        <v>11.9</v>
      </c>
      <c r="FI243" s="77">
        <v>24.552217199999948</v>
      </c>
      <c r="FJ243" s="77">
        <v>0.12516781899999971</v>
      </c>
      <c r="FL243" s="92">
        <v>781.41</v>
      </c>
      <c r="FM243" s="75">
        <v>0</v>
      </c>
      <c r="FN243" s="75">
        <v>0</v>
      </c>
      <c r="FP243" s="75">
        <v>39.630000000000003</v>
      </c>
      <c r="FQ243" s="75">
        <v>204.13</v>
      </c>
      <c r="FR243" s="75">
        <v>3400</v>
      </c>
      <c r="FS243" s="75">
        <v>39.619999999999997</v>
      </c>
      <c r="FT243" s="75">
        <v>619.79</v>
      </c>
      <c r="FU243" s="75">
        <v>10122</v>
      </c>
      <c r="FW243" s="75">
        <v>792.41</v>
      </c>
      <c r="FX243" s="89">
        <v>0.48699999999999999</v>
      </c>
      <c r="FY243" s="89"/>
      <c r="FZ243" s="90">
        <v>787.41</v>
      </c>
      <c r="GA243" s="91">
        <v>6.0999999999999999E-2</v>
      </c>
      <c r="GB243" s="89"/>
      <c r="GC243" s="75">
        <v>9.4</v>
      </c>
      <c r="GD243" s="75">
        <v>0.33</v>
      </c>
      <c r="GE243" s="75">
        <v>27.57</v>
      </c>
      <c r="GF243" s="89"/>
      <c r="GG243" s="89"/>
    </row>
    <row r="244" spans="1:189" x14ac:dyDescent="0.25">
      <c r="A244" s="132"/>
      <c r="B244" s="132"/>
      <c r="C244" s="132"/>
      <c r="D244" s="132"/>
      <c r="E244" s="132"/>
      <c r="F244" s="132"/>
      <c r="G244" s="132"/>
      <c r="H244" s="132"/>
      <c r="I244" s="132"/>
      <c r="J244" s="132"/>
      <c r="K244" s="132"/>
      <c r="DV244" s="77">
        <v>1331.42</v>
      </c>
      <c r="DW244" s="77">
        <v>3.1360000000000001</v>
      </c>
      <c r="DY244" s="77">
        <v>1317.42</v>
      </c>
      <c r="DZ244" s="77">
        <v>2.5329999999999999</v>
      </c>
      <c r="EB244" s="77">
        <v>2172.42</v>
      </c>
      <c r="EC244" s="75">
        <v>1.2009999999999998</v>
      </c>
      <c r="EE244" s="75">
        <v>2148.42</v>
      </c>
      <c r="EF244" s="88">
        <v>0.23099999999999996</v>
      </c>
      <c r="EH244" s="77">
        <v>1346.42</v>
      </c>
      <c r="EI244" s="75">
        <v>0.82100000000000017</v>
      </c>
      <c r="EJ244" s="75"/>
      <c r="EK244" s="75">
        <v>2173.41</v>
      </c>
      <c r="EL244" s="75">
        <v>2.3472500000000038</v>
      </c>
      <c r="EM244" s="75"/>
      <c r="EN244" s="75">
        <v>2151.41</v>
      </c>
      <c r="EO244" s="322">
        <v>1.2718699999999963</v>
      </c>
      <c r="EP244" s="75"/>
      <c r="EQ244" s="75">
        <v>1321.41</v>
      </c>
      <c r="ER244" s="75">
        <v>5046.2400000000134</v>
      </c>
      <c r="ES244" s="75"/>
      <c r="ET244" s="75">
        <v>1347.41</v>
      </c>
      <c r="EU244" s="100">
        <v>1.3424000000000029</v>
      </c>
      <c r="EV244" s="75">
        <f t="shared" si="6"/>
        <v>9.9999999999909051E-3</v>
      </c>
      <c r="EW244" s="75">
        <v>1337.41</v>
      </c>
      <c r="EX244" s="100">
        <v>10.610929999999982</v>
      </c>
      <c r="EZ244" s="75">
        <v>332.42</v>
      </c>
      <c r="FA244" s="75">
        <v>73.690000000000012</v>
      </c>
      <c r="FB244" s="75">
        <v>172.40000000000003</v>
      </c>
      <c r="FD244" s="75">
        <v>102.42</v>
      </c>
      <c r="FE244" s="75">
        <v>41050</v>
      </c>
      <c r="FF244" s="75">
        <v>49270</v>
      </c>
      <c r="FH244" s="77">
        <v>11.91</v>
      </c>
      <c r="FI244" s="77">
        <v>24.91636027999995</v>
      </c>
      <c r="FJ244" s="77">
        <v>0.12707682609999971</v>
      </c>
      <c r="FL244" s="92">
        <v>781.42</v>
      </c>
      <c r="FM244" s="75">
        <v>0</v>
      </c>
      <c r="FN244" s="75">
        <v>0</v>
      </c>
      <c r="FP244" s="75">
        <v>39.64</v>
      </c>
      <c r="FQ244" s="75">
        <v>204.46</v>
      </c>
      <c r="FR244" s="75">
        <v>3403</v>
      </c>
      <c r="FS244" s="75">
        <v>39.630000000000003</v>
      </c>
      <c r="FT244" s="75">
        <v>620.79</v>
      </c>
      <c r="FU244" s="75">
        <v>10133</v>
      </c>
      <c r="FW244" s="75">
        <v>792.42</v>
      </c>
      <c r="FX244" s="89">
        <v>0.49</v>
      </c>
      <c r="FY244" s="89"/>
      <c r="FZ244" s="90">
        <v>787.42</v>
      </c>
      <c r="GA244" s="91">
        <v>6.0999999999999999E-2</v>
      </c>
      <c r="GB244" s="89"/>
      <c r="GC244" s="75">
        <v>9.41</v>
      </c>
      <c r="GD244" s="75">
        <v>0.33</v>
      </c>
      <c r="GE244" s="75">
        <v>27.73</v>
      </c>
      <c r="GF244" s="89"/>
      <c r="GG244" s="89"/>
    </row>
    <row r="245" spans="1:189" x14ac:dyDescent="0.25">
      <c r="A245" s="132"/>
      <c r="B245" s="132"/>
      <c r="C245" s="132"/>
      <c r="D245" s="132"/>
      <c r="E245" s="132"/>
      <c r="F245" s="132"/>
      <c r="G245" s="132"/>
      <c r="H245" s="132"/>
      <c r="I245" s="132"/>
      <c r="J245" s="132"/>
      <c r="K245" s="132"/>
      <c r="R245" s="74">
        <v>1350.99999999998</v>
      </c>
      <c r="S245" s="75">
        <v>45.246000000000002</v>
      </c>
      <c r="AD245" s="74">
        <v>1336.99999999998</v>
      </c>
      <c r="AE245" s="75">
        <v>27.18</v>
      </c>
      <c r="AF245" s="75">
        <v>27.199000000000002</v>
      </c>
      <c r="AG245" s="75">
        <v>27.218</v>
      </c>
      <c r="AH245" s="75">
        <v>27.236000000000001</v>
      </c>
      <c r="AI245" s="75">
        <v>27.254999999999999</v>
      </c>
      <c r="AJ245" s="75">
        <v>27.274000000000001</v>
      </c>
      <c r="AK245" s="75">
        <v>27.292999999999999</v>
      </c>
      <c r="AL245" s="75">
        <v>27.311</v>
      </c>
      <c r="AM245" s="75">
        <v>27.33</v>
      </c>
      <c r="AN245" s="75">
        <v>27.349</v>
      </c>
      <c r="DV245" s="77">
        <v>1331.43</v>
      </c>
      <c r="DW245" s="77">
        <v>3.145</v>
      </c>
      <c r="DY245" s="77">
        <v>1317.43</v>
      </c>
      <c r="DZ245" s="77">
        <v>2.5380000000000003</v>
      </c>
      <c r="EB245" s="77">
        <v>2172.4299999999998</v>
      </c>
      <c r="EC245" s="75">
        <v>1.2109999999999999</v>
      </c>
      <c r="EE245" s="75">
        <v>2148.4299999999998</v>
      </c>
      <c r="EF245" s="88">
        <v>0.23199999999999996</v>
      </c>
      <c r="EH245" s="77">
        <v>1346.43</v>
      </c>
      <c r="EI245" s="75">
        <v>0.82500000000000018</v>
      </c>
      <c r="EJ245" s="75"/>
      <c r="EK245" s="75">
        <v>2173.42</v>
      </c>
      <c r="EL245" s="75">
        <v>2.3615000000000039</v>
      </c>
      <c r="EM245" s="75"/>
      <c r="EN245" s="75">
        <v>2151.42</v>
      </c>
      <c r="EO245" s="322">
        <v>1.2769399999999962</v>
      </c>
      <c r="EP245" s="75"/>
      <c r="EQ245" s="75">
        <v>1321.42</v>
      </c>
      <c r="ER245" s="75">
        <v>5053.8800000000138</v>
      </c>
      <c r="ES245" s="75"/>
      <c r="ET245" s="75">
        <v>1347.42</v>
      </c>
      <c r="EU245" s="100">
        <v>1.345800000000003</v>
      </c>
      <c r="EV245" s="75">
        <f t="shared" si="6"/>
        <v>9.9999999999909051E-3</v>
      </c>
      <c r="EW245" s="75">
        <v>1337.42</v>
      </c>
      <c r="EX245" s="100">
        <v>10.626659999999982</v>
      </c>
      <c r="EZ245" s="75">
        <v>332.43</v>
      </c>
      <c r="FA245" s="75">
        <v>73.710000000000008</v>
      </c>
      <c r="FB245" s="75">
        <v>173.10000000000002</v>
      </c>
      <c r="FD245" s="75">
        <v>102.43</v>
      </c>
      <c r="FE245" s="75">
        <v>41325</v>
      </c>
      <c r="FF245" s="75">
        <v>49642.5</v>
      </c>
      <c r="FH245" s="77">
        <v>11.92</v>
      </c>
      <c r="FI245" s="77">
        <v>25.280503359999948</v>
      </c>
      <c r="FJ245" s="77">
        <v>0.12898583319999971</v>
      </c>
      <c r="FL245" s="92">
        <v>781.43</v>
      </c>
      <c r="FM245" s="75">
        <v>0</v>
      </c>
      <c r="FN245" s="75">
        <v>0</v>
      </c>
      <c r="FP245" s="75">
        <v>39.65</v>
      </c>
      <c r="FQ245" s="75">
        <v>204.8</v>
      </c>
      <c r="FR245" s="75">
        <v>3407</v>
      </c>
      <c r="FS245" s="75">
        <v>39.64</v>
      </c>
      <c r="FT245" s="75">
        <v>621.79999999999995</v>
      </c>
      <c r="FU245" s="75">
        <v>10145</v>
      </c>
      <c r="FW245" s="75">
        <v>792.43</v>
      </c>
      <c r="FX245" s="89">
        <v>0.49299999999999999</v>
      </c>
      <c r="FY245" s="89"/>
      <c r="FZ245" s="90">
        <v>787.43</v>
      </c>
      <c r="GA245" s="91">
        <v>6.2E-2</v>
      </c>
      <c r="GB245" s="89"/>
      <c r="GC245" s="75">
        <v>9.42</v>
      </c>
      <c r="GD245" s="75">
        <v>0.33</v>
      </c>
      <c r="GE245" s="75">
        <v>27.88</v>
      </c>
      <c r="GF245" s="89"/>
      <c r="GG245" s="89"/>
    </row>
    <row r="246" spans="1:189" x14ac:dyDescent="0.25">
      <c r="A246" s="132"/>
      <c r="B246" s="132"/>
      <c r="C246" s="132"/>
      <c r="D246" s="132"/>
      <c r="E246" s="132"/>
      <c r="F246" s="132"/>
      <c r="G246" s="132"/>
      <c r="H246" s="132"/>
      <c r="I246" s="132"/>
      <c r="J246" s="132"/>
      <c r="K246" s="132"/>
      <c r="AD246" s="74">
        <v>1337.0999999999799</v>
      </c>
      <c r="AE246" s="75">
        <v>27.367999999999999</v>
      </c>
      <c r="AF246" s="75">
        <v>27.386000000000003</v>
      </c>
      <c r="AG246" s="75">
        <v>27.405000000000001</v>
      </c>
      <c r="AH246" s="75">
        <v>27.423999999999999</v>
      </c>
      <c r="AI246" s="75">
        <v>27.442999999999998</v>
      </c>
      <c r="AJ246" s="75">
        <v>27.461000000000002</v>
      </c>
      <c r="AK246" s="75">
        <v>27.48</v>
      </c>
      <c r="AL246" s="75">
        <v>27.498999999999999</v>
      </c>
      <c r="AM246" s="75">
        <v>27.517999999999997</v>
      </c>
      <c r="AN246" s="75">
        <v>27.536000000000001</v>
      </c>
      <c r="DV246" s="77">
        <v>1331.44</v>
      </c>
      <c r="DW246" s="77">
        <v>3.1549999999999998</v>
      </c>
      <c r="DY246" s="77">
        <v>1317.44</v>
      </c>
      <c r="DZ246" s="77">
        <v>2.544</v>
      </c>
      <c r="EB246" s="77">
        <v>2172.44</v>
      </c>
      <c r="EC246" s="75">
        <v>1.22</v>
      </c>
      <c r="EE246" s="75">
        <v>2148.44</v>
      </c>
      <c r="EF246" s="88">
        <v>0.23399999999999996</v>
      </c>
      <c r="EH246" s="77">
        <v>1346.44</v>
      </c>
      <c r="EI246" s="75">
        <v>0.82900000000000018</v>
      </c>
      <c r="EJ246" s="75"/>
      <c r="EK246" s="75">
        <v>2173.4299999999998</v>
      </c>
      <c r="EL246" s="75">
        <v>2.375750000000004</v>
      </c>
      <c r="EM246" s="75"/>
      <c r="EN246" s="75">
        <v>2151.4299999999998</v>
      </c>
      <c r="EO246" s="322">
        <v>1.2820099999999961</v>
      </c>
      <c r="EP246" s="75"/>
      <c r="EQ246" s="75">
        <v>1321.43</v>
      </c>
      <c r="ER246" s="75">
        <v>5061.5200000000141</v>
      </c>
      <c r="ES246" s="75"/>
      <c r="ET246" s="75">
        <v>1347.43</v>
      </c>
      <c r="EU246" s="100">
        <v>1.3492000000000031</v>
      </c>
      <c r="EV246" s="75">
        <f t="shared" si="6"/>
        <v>9.9999999999909051E-3</v>
      </c>
      <c r="EW246" s="75">
        <v>1337.43</v>
      </c>
      <c r="EX246" s="100">
        <v>10.642389999999981</v>
      </c>
      <c r="EZ246" s="75">
        <v>332.44</v>
      </c>
      <c r="FA246" s="75">
        <v>73.72</v>
      </c>
      <c r="FB246" s="75">
        <v>173.90000000000003</v>
      </c>
      <c r="FD246" s="75">
        <v>102.44</v>
      </c>
      <c r="FE246" s="75">
        <v>41600</v>
      </c>
      <c r="FF246" s="75">
        <v>50015</v>
      </c>
      <c r="FH246" s="77">
        <v>11.93</v>
      </c>
      <c r="FI246" s="77">
        <v>25.644646439999949</v>
      </c>
      <c r="FJ246" s="77">
        <v>0.1308948402999997</v>
      </c>
      <c r="FL246" s="92">
        <v>781.44</v>
      </c>
      <c r="FM246" s="75">
        <v>0</v>
      </c>
      <c r="FN246" s="75">
        <v>0</v>
      </c>
      <c r="FP246" s="75">
        <v>39.659999999999997</v>
      </c>
      <c r="FQ246" s="75">
        <v>205.13</v>
      </c>
      <c r="FR246" s="75">
        <v>3411</v>
      </c>
      <c r="FS246" s="75">
        <v>39.65</v>
      </c>
      <c r="FT246" s="75">
        <v>622.80999999999995</v>
      </c>
      <c r="FU246" s="75">
        <v>10156</v>
      </c>
      <c r="FW246" s="75">
        <v>792.44</v>
      </c>
      <c r="FX246" s="89">
        <v>0.496</v>
      </c>
      <c r="FY246" s="89"/>
      <c r="FZ246" s="90">
        <v>787.44</v>
      </c>
      <c r="GA246" s="91">
        <v>6.2E-2</v>
      </c>
      <c r="GB246" s="89"/>
      <c r="GC246" s="75">
        <v>9.43</v>
      </c>
      <c r="GD246" s="75">
        <v>0.33</v>
      </c>
      <c r="GE246" s="75">
        <v>28.04</v>
      </c>
      <c r="GF246" s="89"/>
      <c r="GG246" s="89"/>
    </row>
    <row r="247" spans="1:189" x14ac:dyDescent="0.25">
      <c r="A247" s="132"/>
      <c r="B247" s="132"/>
      <c r="C247" s="132"/>
      <c r="D247" s="132"/>
      <c r="E247" s="132"/>
      <c r="F247" s="132"/>
      <c r="G247" s="132"/>
      <c r="H247" s="132"/>
      <c r="I247" s="132"/>
      <c r="J247" s="132"/>
      <c r="K247" s="132"/>
      <c r="AD247" s="74">
        <v>1337.19999999998</v>
      </c>
      <c r="AE247" s="75">
        <v>27.555</v>
      </c>
      <c r="AF247" s="75">
        <v>27.574000000000002</v>
      </c>
      <c r="AG247" s="75">
        <v>27.593</v>
      </c>
      <c r="AH247" s="75">
        <v>27.611999999999998</v>
      </c>
      <c r="AI247" s="75">
        <v>27.63</v>
      </c>
      <c r="AJ247" s="75">
        <v>27.649000000000001</v>
      </c>
      <c r="AK247" s="75">
        <v>27.667999999999999</v>
      </c>
      <c r="AL247" s="75">
        <v>27.686</v>
      </c>
      <c r="AM247" s="75">
        <v>27.704999999999998</v>
      </c>
      <c r="AN247" s="75">
        <v>27.724</v>
      </c>
      <c r="DV247" s="77">
        <v>1331.45</v>
      </c>
      <c r="DW247" s="77">
        <v>3.1640000000000001</v>
      </c>
      <c r="DY247" s="77">
        <v>1317.45</v>
      </c>
      <c r="DZ247" s="77">
        <v>2.5489999999999999</v>
      </c>
      <c r="EB247" s="77">
        <v>2172.4499999999998</v>
      </c>
      <c r="EC247" s="75">
        <v>1.23</v>
      </c>
      <c r="EE247" s="75">
        <v>2148.4499999999998</v>
      </c>
      <c r="EF247" s="88">
        <v>0.23599999999999996</v>
      </c>
      <c r="EH247" s="77">
        <v>1346.45</v>
      </c>
      <c r="EI247" s="75">
        <v>0.83300000000000018</v>
      </c>
      <c r="EJ247" s="75"/>
      <c r="EK247" s="75">
        <v>2173.44</v>
      </c>
      <c r="EL247" s="75">
        <v>2.3900000000000041</v>
      </c>
      <c r="EM247" s="75"/>
      <c r="EN247" s="75">
        <v>2151.44</v>
      </c>
      <c r="EO247" s="322">
        <v>1.287079999999996</v>
      </c>
      <c r="EP247" s="75"/>
      <c r="EQ247" s="75">
        <v>1321.44</v>
      </c>
      <c r="ER247" s="75">
        <v>5069.1600000000144</v>
      </c>
      <c r="ES247" s="75"/>
      <c r="ET247" s="75">
        <v>1347.44</v>
      </c>
      <c r="EU247" s="100">
        <v>1.3526000000000031</v>
      </c>
      <c r="EV247" s="75">
        <f t="shared" si="6"/>
        <v>9.9999999999909051E-3</v>
      </c>
      <c r="EW247" s="75">
        <v>1337.44</v>
      </c>
      <c r="EX247" s="100">
        <v>10.658119999999981</v>
      </c>
      <c r="EZ247" s="75">
        <v>332.45</v>
      </c>
      <c r="FA247" s="75">
        <v>73.740000000000009</v>
      </c>
      <c r="FB247" s="75">
        <v>174.60000000000002</v>
      </c>
      <c r="FD247" s="75">
        <v>102.45</v>
      </c>
      <c r="FE247" s="75">
        <v>41875</v>
      </c>
      <c r="FF247" s="75">
        <v>50387.5</v>
      </c>
      <c r="FH247" s="77">
        <v>11.94</v>
      </c>
      <c r="FI247" s="77">
        <v>26.008789519999947</v>
      </c>
      <c r="FJ247" s="77">
        <v>0.1328038473999997</v>
      </c>
      <c r="FL247" s="92">
        <v>781.45</v>
      </c>
      <c r="FM247" s="75">
        <v>0</v>
      </c>
      <c r="FN247" s="75">
        <v>0</v>
      </c>
      <c r="FP247" s="75">
        <v>39.67</v>
      </c>
      <c r="FQ247" s="75">
        <v>205.46</v>
      </c>
      <c r="FR247" s="75">
        <v>3415</v>
      </c>
      <c r="FS247" s="75">
        <v>39.659999999999997</v>
      </c>
      <c r="FT247" s="75">
        <v>623.82000000000005</v>
      </c>
      <c r="FU247" s="75">
        <v>10168</v>
      </c>
      <c r="FW247" s="75">
        <v>792.45</v>
      </c>
      <c r="FX247" s="89">
        <v>0.499</v>
      </c>
      <c r="FY247" s="89"/>
      <c r="FZ247" s="90">
        <v>787.45</v>
      </c>
      <c r="GA247" s="91">
        <v>6.3E-2</v>
      </c>
      <c r="GB247" s="89"/>
      <c r="GC247" s="75">
        <v>9.44</v>
      </c>
      <c r="GD247" s="75">
        <v>0.34</v>
      </c>
      <c r="GE247" s="75">
        <v>28.19</v>
      </c>
      <c r="GF247" s="89"/>
      <c r="GG247" s="89"/>
    </row>
    <row r="248" spans="1:189" x14ac:dyDescent="0.25">
      <c r="A248" s="132"/>
      <c r="B248" s="132"/>
      <c r="C248" s="132"/>
      <c r="D248" s="132"/>
      <c r="E248" s="132"/>
      <c r="F248" s="132"/>
      <c r="G248" s="132"/>
      <c r="H248" s="132"/>
      <c r="I248" s="132"/>
      <c r="J248" s="132"/>
      <c r="K248" s="132"/>
      <c r="AD248" s="74">
        <v>1337.2999999999799</v>
      </c>
      <c r="AE248" s="75">
        <v>27.742999999999999</v>
      </c>
      <c r="AF248" s="75">
        <v>27.761000000000003</v>
      </c>
      <c r="AG248" s="75">
        <v>27.78</v>
      </c>
      <c r="AH248" s="75">
        <v>27.799999999999997</v>
      </c>
      <c r="AI248" s="75">
        <v>27.817999999999998</v>
      </c>
      <c r="AJ248" s="75">
        <v>27.836000000000002</v>
      </c>
      <c r="AK248" s="75">
        <v>27.855</v>
      </c>
      <c r="AL248" s="75">
        <v>27.873999999999999</v>
      </c>
      <c r="AM248" s="75">
        <v>27.892999999999997</v>
      </c>
      <c r="AN248" s="75">
        <v>27.911000000000001</v>
      </c>
      <c r="DV248" s="77">
        <v>1331.46</v>
      </c>
      <c r="DW248" s="77">
        <v>3.1739999999999999</v>
      </c>
      <c r="DY248" s="77">
        <v>1317.46</v>
      </c>
      <c r="DZ248" s="77">
        <v>2.5539999999999998</v>
      </c>
      <c r="EB248" s="77">
        <v>2172.46</v>
      </c>
      <c r="EC248" s="75">
        <v>1.24</v>
      </c>
      <c r="EE248" s="75">
        <v>2148.46</v>
      </c>
      <c r="EF248" s="88">
        <v>0.23799999999999996</v>
      </c>
      <c r="EH248" s="77">
        <v>1346.46</v>
      </c>
      <c r="EI248" s="75">
        <v>0.83600000000000019</v>
      </c>
      <c r="EJ248" s="75"/>
      <c r="EK248" s="75">
        <v>2173.4499999999998</v>
      </c>
      <c r="EL248" s="75">
        <v>2.4042500000000042</v>
      </c>
      <c r="EM248" s="75"/>
      <c r="EN248" s="75">
        <v>2151.4499999999998</v>
      </c>
      <c r="EO248" s="322">
        <v>1.2921499999999959</v>
      </c>
      <c r="EP248" s="75"/>
      <c r="EQ248" s="75">
        <v>1321.45</v>
      </c>
      <c r="ER248" s="75">
        <v>5076.8000000000147</v>
      </c>
      <c r="ES248" s="75"/>
      <c r="ET248" s="75">
        <v>1347.45</v>
      </c>
      <c r="EU248" s="100">
        <v>1.3560000000000032</v>
      </c>
      <c r="EV248" s="75">
        <f t="shared" si="6"/>
        <v>9.9999999999909051E-3</v>
      </c>
      <c r="EW248" s="75">
        <v>1337.45</v>
      </c>
      <c r="EX248" s="100">
        <v>10.67384999999998</v>
      </c>
      <c r="EZ248" s="75">
        <v>332.46</v>
      </c>
      <c r="FA248" s="75">
        <v>73.760000000000005</v>
      </c>
      <c r="FB248" s="75">
        <v>175.40000000000003</v>
      </c>
      <c r="FD248" s="75">
        <v>102.46</v>
      </c>
      <c r="FE248" s="75">
        <v>42150</v>
      </c>
      <c r="FF248" s="75">
        <v>50760</v>
      </c>
      <c r="FH248" s="77">
        <v>11.95</v>
      </c>
      <c r="FI248" s="77">
        <v>26.372932599999949</v>
      </c>
      <c r="FJ248" s="77">
        <v>0.1347128544999997</v>
      </c>
      <c r="FL248" s="92">
        <v>781.46</v>
      </c>
      <c r="FM248" s="75">
        <v>0</v>
      </c>
      <c r="FN248" s="75">
        <v>0</v>
      </c>
      <c r="FP248" s="75">
        <v>39.68</v>
      </c>
      <c r="FQ248" s="75">
        <v>205.8</v>
      </c>
      <c r="FR248" s="75">
        <v>3419</v>
      </c>
      <c r="FS248" s="75">
        <v>39.67</v>
      </c>
      <c r="FT248" s="75">
        <v>624.82000000000005</v>
      </c>
      <c r="FU248" s="75">
        <v>10179</v>
      </c>
      <c r="FW248" s="75">
        <v>792.46</v>
      </c>
      <c r="FX248" s="89">
        <v>0.502</v>
      </c>
      <c r="FY248" s="89"/>
      <c r="FZ248" s="90">
        <v>787.46</v>
      </c>
      <c r="GA248" s="91">
        <v>6.3E-2</v>
      </c>
      <c r="GB248" s="89"/>
      <c r="GC248" s="75">
        <v>9.4499999999999993</v>
      </c>
      <c r="GD248" s="75">
        <v>0.34</v>
      </c>
      <c r="GE248" s="75">
        <v>28.35</v>
      </c>
      <c r="GF248" s="89"/>
      <c r="GG248" s="89"/>
    </row>
    <row r="249" spans="1:189" x14ac:dyDescent="0.25">
      <c r="A249" s="132"/>
      <c r="B249" s="132"/>
      <c r="C249" s="132"/>
      <c r="D249" s="132"/>
      <c r="E249" s="132"/>
      <c r="F249" s="132"/>
      <c r="G249" s="132"/>
      <c r="H249" s="132"/>
      <c r="I249" s="132"/>
      <c r="J249" s="132"/>
      <c r="K249" s="132"/>
      <c r="AD249" s="74">
        <v>1337.3999999999801</v>
      </c>
      <c r="AE249" s="75">
        <v>27.93</v>
      </c>
      <c r="AF249" s="75">
        <v>27.949000000000002</v>
      </c>
      <c r="AG249" s="75">
        <v>27.968</v>
      </c>
      <c r="AH249" s="75">
        <v>27.987999999999996</v>
      </c>
      <c r="AI249" s="75">
        <v>28.004999999999999</v>
      </c>
      <c r="AJ249" s="75">
        <v>28.024000000000001</v>
      </c>
      <c r="AK249" s="75">
        <v>28.042999999999999</v>
      </c>
      <c r="AL249" s="75">
        <v>28.061</v>
      </c>
      <c r="AM249" s="75">
        <v>28.08</v>
      </c>
      <c r="AN249" s="75">
        <v>28.099</v>
      </c>
      <c r="DV249" s="77">
        <v>1331.47</v>
      </c>
      <c r="DW249" s="77">
        <v>3.1829999999999998</v>
      </c>
      <c r="DY249" s="77">
        <v>1317.47</v>
      </c>
      <c r="DZ249" s="77">
        <v>2.5590000000000002</v>
      </c>
      <c r="EB249" s="77">
        <v>2172.4699999999998</v>
      </c>
      <c r="EC249" s="75">
        <v>1.2490000000000001</v>
      </c>
      <c r="EE249" s="75">
        <v>2148.4699999999998</v>
      </c>
      <c r="EF249" s="88">
        <v>0.23999999999999996</v>
      </c>
      <c r="EH249" s="77">
        <v>1346.47</v>
      </c>
      <c r="EI249" s="75">
        <v>0.84000000000000019</v>
      </c>
      <c r="EJ249" s="75"/>
      <c r="EK249" s="75">
        <v>2173.46</v>
      </c>
      <c r="EL249" s="75">
        <v>2.4185000000000043</v>
      </c>
      <c r="EM249" s="75"/>
      <c r="EN249" s="75">
        <v>2151.46</v>
      </c>
      <c r="EO249" s="322">
        <v>1.2972199999999958</v>
      </c>
      <c r="EP249" s="75"/>
      <c r="EQ249" s="75">
        <v>1321.46</v>
      </c>
      <c r="ER249" s="75">
        <v>5084.4400000000151</v>
      </c>
      <c r="ES249" s="75"/>
      <c r="ET249" s="75">
        <v>1347.46</v>
      </c>
      <c r="EU249" s="100">
        <v>1.3594000000000033</v>
      </c>
      <c r="EV249" s="75">
        <f t="shared" si="6"/>
        <v>9.9999999999909051E-3</v>
      </c>
      <c r="EW249" s="75">
        <v>1337.46</v>
      </c>
      <c r="EX249" s="100">
        <v>10.68957999999998</v>
      </c>
      <c r="EZ249" s="75">
        <v>332.47</v>
      </c>
      <c r="FA249" s="75">
        <v>73.77</v>
      </c>
      <c r="FB249" s="75">
        <v>176.10000000000002</v>
      </c>
      <c r="FD249" s="75">
        <v>102.47</v>
      </c>
      <c r="FE249" s="75">
        <v>42425</v>
      </c>
      <c r="FF249" s="75">
        <v>51132.5</v>
      </c>
      <c r="FH249" s="77">
        <v>11.96</v>
      </c>
      <c r="FI249" s="77">
        <v>26.737075679999947</v>
      </c>
      <c r="FJ249" s="77">
        <v>0.1366218615999997</v>
      </c>
      <c r="FL249" s="92">
        <v>781.47</v>
      </c>
      <c r="FM249" s="75">
        <v>0</v>
      </c>
      <c r="FN249" s="75">
        <v>0</v>
      </c>
      <c r="FP249" s="75">
        <v>39.69</v>
      </c>
      <c r="FQ249" s="75">
        <v>206.13</v>
      </c>
      <c r="FR249" s="75">
        <v>3422</v>
      </c>
      <c r="FS249" s="75">
        <v>39.68</v>
      </c>
      <c r="FT249" s="75">
        <v>625.83000000000004</v>
      </c>
      <c r="FU249" s="75">
        <v>10191</v>
      </c>
      <c r="FW249" s="75">
        <v>792.47</v>
      </c>
      <c r="FX249" s="89">
        <v>0.505</v>
      </c>
      <c r="FY249" s="89"/>
      <c r="FZ249" s="90">
        <v>787.47</v>
      </c>
      <c r="GA249" s="91">
        <v>6.4000000000000001E-2</v>
      </c>
      <c r="GB249" s="89"/>
      <c r="GC249" s="75">
        <v>9.4600000000000009</v>
      </c>
      <c r="GD249" s="75">
        <v>0.34</v>
      </c>
      <c r="GE249" s="75">
        <v>28.5</v>
      </c>
      <c r="GF249" s="89"/>
      <c r="GG249" s="89"/>
    </row>
    <row r="250" spans="1:189" x14ac:dyDescent="0.25">
      <c r="A250" s="132"/>
      <c r="B250" s="132"/>
      <c r="C250" s="132"/>
      <c r="D250" s="132"/>
      <c r="E250" s="132"/>
      <c r="F250" s="132"/>
      <c r="G250" s="132"/>
      <c r="H250" s="132"/>
      <c r="I250" s="132"/>
      <c r="J250" s="132"/>
      <c r="K250" s="132"/>
      <c r="AD250" s="74">
        <v>1337.49999999998</v>
      </c>
      <c r="AE250" s="75">
        <v>28.117999999999999</v>
      </c>
      <c r="AF250" s="75">
        <v>28.136000000000003</v>
      </c>
      <c r="AG250" s="75">
        <v>28.155000000000001</v>
      </c>
      <c r="AH250" s="75">
        <v>28.175999999999995</v>
      </c>
      <c r="AI250" s="75">
        <v>28.192999999999998</v>
      </c>
      <c r="AJ250" s="75">
        <v>28.211000000000002</v>
      </c>
      <c r="AK250" s="75">
        <v>28.23</v>
      </c>
      <c r="AL250" s="75">
        <v>28.248999999999999</v>
      </c>
      <c r="AM250" s="75">
        <v>28.267999999999997</v>
      </c>
      <c r="AN250" s="75">
        <v>28.286000000000001</v>
      </c>
      <c r="DV250" s="77">
        <v>1331.48</v>
      </c>
      <c r="DW250" s="77">
        <v>3.1920000000000002</v>
      </c>
      <c r="DY250" s="77">
        <v>1317.48</v>
      </c>
      <c r="DZ250" s="77">
        <v>2.5649999999999999</v>
      </c>
      <c r="EB250" s="77">
        <v>2172.48</v>
      </c>
      <c r="EC250" s="75">
        <v>1.2589999999999999</v>
      </c>
      <c r="EE250" s="75">
        <v>2148.48</v>
      </c>
      <c r="EF250" s="88">
        <v>0.24199999999999997</v>
      </c>
      <c r="EH250" s="77">
        <v>1346.48</v>
      </c>
      <c r="EI250" s="75">
        <v>0.84400000000000008</v>
      </c>
      <c r="EJ250" s="75"/>
      <c r="EK250" s="75">
        <v>2173.4699999999998</v>
      </c>
      <c r="EL250" s="75">
        <v>2.4327500000000044</v>
      </c>
      <c r="EM250" s="75"/>
      <c r="EN250" s="75">
        <v>2151.4699999999998</v>
      </c>
      <c r="EO250" s="322">
        <v>1.3022899999999957</v>
      </c>
      <c r="EP250" s="75"/>
      <c r="EQ250" s="75">
        <v>1321.47</v>
      </c>
      <c r="ER250" s="75">
        <v>5092.0800000000154</v>
      </c>
      <c r="ES250" s="75"/>
      <c r="ET250" s="75">
        <v>1347.47</v>
      </c>
      <c r="EU250" s="100">
        <v>1.3628000000000033</v>
      </c>
      <c r="EV250" s="75">
        <f t="shared" si="6"/>
        <v>9.9999999999909051E-3</v>
      </c>
      <c r="EW250" s="75">
        <v>1337.47</v>
      </c>
      <c r="EX250" s="100">
        <v>10.705309999999979</v>
      </c>
      <c r="EZ250" s="75">
        <v>332.48</v>
      </c>
      <c r="FA250" s="75">
        <v>73.790000000000006</v>
      </c>
      <c r="FB250" s="75">
        <v>176.8</v>
      </c>
      <c r="FD250" s="75">
        <v>102.48</v>
      </c>
      <c r="FE250" s="75">
        <v>42700</v>
      </c>
      <c r="FF250" s="75">
        <v>51505</v>
      </c>
      <c r="FH250" s="77">
        <v>11.97</v>
      </c>
      <c r="FI250" s="77">
        <v>27.101218759999949</v>
      </c>
      <c r="FJ250" s="77">
        <v>0.1385308686999997</v>
      </c>
      <c r="FL250" s="92">
        <v>781.48</v>
      </c>
      <c r="FM250" s="75">
        <v>0</v>
      </c>
      <c r="FN250" s="75">
        <v>0</v>
      </c>
      <c r="FP250" s="75">
        <v>39.700000000000003</v>
      </c>
      <c r="FQ250" s="75">
        <v>206.47</v>
      </c>
      <c r="FR250" s="75">
        <v>3426</v>
      </c>
      <c r="FS250" s="75">
        <v>39.69</v>
      </c>
      <c r="FT250" s="75">
        <v>626.84</v>
      </c>
      <c r="FU250" s="75">
        <v>10202</v>
      </c>
      <c r="FW250" s="75">
        <v>792.48</v>
      </c>
      <c r="FX250" s="89">
        <v>0.50800000000000001</v>
      </c>
      <c r="FY250" s="89"/>
      <c r="FZ250" s="90">
        <v>787.48</v>
      </c>
      <c r="GA250" s="91">
        <v>6.4000000000000001E-2</v>
      </c>
      <c r="GB250" s="89"/>
      <c r="GC250" s="75">
        <v>9.4700000000000006</v>
      </c>
      <c r="GD250" s="75">
        <v>0.34</v>
      </c>
      <c r="GE250" s="75">
        <v>28.66</v>
      </c>
      <c r="GF250" s="89"/>
      <c r="GG250" s="89"/>
    </row>
    <row r="251" spans="1:189" x14ac:dyDescent="0.25">
      <c r="A251" s="132"/>
      <c r="B251" s="132"/>
      <c r="C251" s="132"/>
      <c r="D251" s="132"/>
      <c r="E251" s="132"/>
      <c r="F251" s="132"/>
      <c r="G251" s="132"/>
      <c r="H251" s="132"/>
      <c r="I251" s="132"/>
      <c r="J251" s="132"/>
      <c r="K251" s="132"/>
      <c r="AD251" s="74">
        <v>1337.5999999999799</v>
      </c>
      <c r="AE251" s="75">
        <v>28.305</v>
      </c>
      <c r="AF251" s="75">
        <v>28.324000000000002</v>
      </c>
      <c r="AG251" s="75">
        <v>28.343</v>
      </c>
      <c r="AH251" s="75">
        <v>28.363999999999994</v>
      </c>
      <c r="AI251" s="75">
        <v>28.38</v>
      </c>
      <c r="AJ251" s="75">
        <v>28.399000000000001</v>
      </c>
      <c r="AK251" s="75">
        <v>28.417999999999999</v>
      </c>
      <c r="AL251" s="75">
        <v>28.436</v>
      </c>
      <c r="AM251" s="75">
        <v>28.454999999999998</v>
      </c>
      <c r="AN251" s="75">
        <v>28.474</v>
      </c>
      <c r="DV251" s="77">
        <v>1331.49</v>
      </c>
      <c r="DW251" s="77">
        <v>3.202</v>
      </c>
      <c r="DY251" s="77">
        <v>1317.49</v>
      </c>
      <c r="DZ251" s="77">
        <v>2.57</v>
      </c>
      <c r="EB251" s="77">
        <v>2172.4899999999998</v>
      </c>
      <c r="EC251" s="75">
        <v>1.2689999999999999</v>
      </c>
      <c r="EE251" s="75">
        <v>2148.4899999999998</v>
      </c>
      <c r="EF251" s="88">
        <v>0.24399999999999997</v>
      </c>
      <c r="EH251" s="77">
        <v>1346.49</v>
      </c>
      <c r="EI251" s="75">
        <v>0.84800000000000009</v>
      </c>
      <c r="EJ251" s="75"/>
      <c r="EK251" s="75">
        <v>2173.48</v>
      </c>
      <c r="EL251" s="75">
        <v>2.4470000000000045</v>
      </c>
      <c r="EM251" s="75"/>
      <c r="EN251" s="75">
        <v>2151.48</v>
      </c>
      <c r="EO251" s="322">
        <v>1.3073599999999956</v>
      </c>
      <c r="EP251" s="75"/>
      <c r="EQ251" s="75">
        <v>1321.48</v>
      </c>
      <c r="ER251" s="75">
        <v>5099.7200000000157</v>
      </c>
      <c r="ES251" s="75"/>
      <c r="ET251" s="75">
        <v>1347.48</v>
      </c>
      <c r="EU251" s="100">
        <v>1.3662000000000034</v>
      </c>
      <c r="EV251" s="75">
        <f t="shared" si="6"/>
        <v>9.9999999999909051E-3</v>
      </c>
      <c r="EW251" s="75">
        <v>1337.48</v>
      </c>
      <c r="EX251" s="100">
        <v>10.721039999999979</v>
      </c>
      <c r="EZ251" s="75">
        <v>332.49</v>
      </c>
      <c r="FA251" s="75">
        <v>73.81</v>
      </c>
      <c r="FB251" s="75">
        <v>177.6</v>
      </c>
      <c r="FD251" s="75">
        <v>102.49</v>
      </c>
      <c r="FE251" s="75">
        <v>42975</v>
      </c>
      <c r="FF251" s="75">
        <v>51877.5</v>
      </c>
      <c r="FH251" s="77">
        <v>11.98</v>
      </c>
      <c r="FI251" s="77">
        <v>27.465361839999947</v>
      </c>
      <c r="FJ251" s="77">
        <v>0.1404398757999997</v>
      </c>
      <c r="FL251" s="92">
        <v>781.49</v>
      </c>
      <c r="FM251" s="75">
        <v>0</v>
      </c>
      <c r="FN251" s="75">
        <v>0</v>
      </c>
      <c r="FP251" s="75">
        <v>39.71</v>
      </c>
      <c r="FQ251" s="75">
        <v>206.8</v>
      </c>
      <c r="FR251" s="75">
        <v>3430</v>
      </c>
      <c r="FS251" s="75">
        <v>39.700000000000003</v>
      </c>
      <c r="FT251" s="75">
        <v>627.84</v>
      </c>
      <c r="FU251" s="75">
        <v>10214</v>
      </c>
      <c r="FW251" s="75">
        <v>792.49</v>
      </c>
      <c r="FX251" s="89">
        <v>0.51100000000000001</v>
      </c>
      <c r="FY251" s="89"/>
      <c r="FZ251" s="90">
        <v>787.49</v>
      </c>
      <c r="GA251" s="91">
        <v>6.5000000000000002E-2</v>
      </c>
      <c r="GB251" s="89"/>
      <c r="GC251" s="75">
        <v>9.48</v>
      </c>
      <c r="GD251" s="75">
        <v>0.35</v>
      </c>
      <c r="GE251" s="75">
        <v>28.81</v>
      </c>
      <c r="GF251" s="89"/>
      <c r="GG251" s="89"/>
    </row>
    <row r="252" spans="1:189" x14ac:dyDescent="0.25">
      <c r="A252" s="132"/>
      <c r="B252" s="132"/>
      <c r="C252" s="132"/>
      <c r="D252" s="132"/>
      <c r="E252" s="132"/>
      <c r="F252" s="132"/>
      <c r="G252" s="132"/>
      <c r="H252" s="132"/>
      <c r="I252" s="132"/>
      <c r="J252" s="132"/>
      <c r="K252" s="132"/>
      <c r="AD252" s="74">
        <v>1337.69999999998</v>
      </c>
      <c r="AE252" s="75">
        <v>28.492999999999999</v>
      </c>
      <c r="AF252" s="75">
        <v>28.511000000000003</v>
      </c>
      <c r="AG252" s="75">
        <v>28.53</v>
      </c>
      <c r="AH252" s="75">
        <v>28.551999999999992</v>
      </c>
      <c r="AI252" s="75">
        <v>28.567999999999998</v>
      </c>
      <c r="AJ252" s="75">
        <v>28.586000000000002</v>
      </c>
      <c r="AK252" s="75">
        <v>28.605</v>
      </c>
      <c r="AL252" s="75">
        <v>28.623999999999999</v>
      </c>
      <c r="AM252" s="75">
        <v>28.642999999999997</v>
      </c>
      <c r="AN252" s="75">
        <v>28.661000000000001</v>
      </c>
      <c r="DV252" s="77">
        <v>1331.5</v>
      </c>
      <c r="DW252" s="77">
        <v>3.2109999999999999</v>
      </c>
      <c r="DY252" s="77">
        <v>1317.5</v>
      </c>
      <c r="DZ252" s="77">
        <v>2.5750000000000002</v>
      </c>
      <c r="EB252" s="77">
        <v>2172.5</v>
      </c>
      <c r="EC252" s="75">
        <v>1.2789999999999999</v>
      </c>
      <c r="EE252" s="75">
        <v>2148.5</v>
      </c>
      <c r="EF252" s="88">
        <v>0.245</v>
      </c>
      <c r="EH252" s="77">
        <v>1346.5</v>
      </c>
      <c r="EI252" s="75">
        <v>0.85199999999999998</v>
      </c>
      <c r="EJ252" s="75"/>
      <c r="EK252" s="75">
        <v>2173.4899999999998</v>
      </c>
      <c r="EL252" s="75">
        <v>2.4612500000000046</v>
      </c>
      <c r="EM252" s="75"/>
      <c r="EN252" s="75">
        <v>2151.4899999999998</v>
      </c>
      <c r="EO252" s="322">
        <v>1.3124299999999955</v>
      </c>
      <c r="EP252" s="75"/>
      <c r="EQ252" s="75">
        <v>1321.49</v>
      </c>
      <c r="ER252" s="75">
        <v>5107.360000000016</v>
      </c>
      <c r="ES252" s="75"/>
      <c r="ET252" s="75">
        <v>1347.49</v>
      </c>
      <c r="EU252" s="100">
        <v>1.3696000000000035</v>
      </c>
      <c r="EV252" s="75">
        <f t="shared" si="6"/>
        <v>9.9999999999909051E-3</v>
      </c>
      <c r="EW252" s="75">
        <v>1337.49</v>
      </c>
      <c r="EX252" s="100">
        <v>10.736769999999979</v>
      </c>
      <c r="EZ252" s="75">
        <v>332.5</v>
      </c>
      <c r="FA252" s="75">
        <v>73.83</v>
      </c>
      <c r="FB252" s="75">
        <v>178.3</v>
      </c>
      <c r="FD252" s="75">
        <v>102.5</v>
      </c>
      <c r="FE252" s="75">
        <v>43250</v>
      </c>
      <c r="FF252" s="75">
        <v>52250</v>
      </c>
      <c r="FH252" s="77">
        <v>11.99</v>
      </c>
      <c r="FI252" s="77">
        <v>27.829504919999948</v>
      </c>
      <c r="FJ252" s="77">
        <v>0.1423488828999997</v>
      </c>
      <c r="FL252" s="92">
        <v>781.5</v>
      </c>
      <c r="FM252" s="75">
        <v>0</v>
      </c>
      <c r="FN252" s="75">
        <v>0</v>
      </c>
      <c r="FP252" s="75">
        <v>39.72</v>
      </c>
      <c r="FQ252" s="75">
        <v>207.14</v>
      </c>
      <c r="FR252" s="75">
        <v>3434</v>
      </c>
      <c r="FS252" s="75">
        <v>39.71</v>
      </c>
      <c r="FT252" s="75">
        <v>628.85066666666705</v>
      </c>
      <c r="FU252" s="75">
        <v>10225</v>
      </c>
      <c r="FW252" s="75">
        <v>792.5</v>
      </c>
      <c r="FX252" s="89">
        <v>0.51400000000000001</v>
      </c>
      <c r="FY252" s="89"/>
      <c r="FZ252" s="90">
        <v>787.5</v>
      </c>
      <c r="GA252" s="91">
        <v>6.5000000000000002E-2</v>
      </c>
      <c r="GB252" s="89"/>
      <c r="GC252" s="75">
        <v>9.49</v>
      </c>
      <c r="GD252" s="75">
        <v>0.35</v>
      </c>
      <c r="GE252" s="75">
        <v>28.97</v>
      </c>
      <c r="GF252" s="89"/>
      <c r="GG252" s="89"/>
    </row>
    <row r="253" spans="1:189" x14ac:dyDescent="0.25">
      <c r="A253" s="132"/>
      <c r="B253" s="132"/>
      <c r="C253" s="132"/>
      <c r="D253" s="132"/>
      <c r="E253" s="132"/>
      <c r="F253" s="132"/>
      <c r="G253" s="132"/>
      <c r="H253" s="132"/>
      <c r="I253" s="132"/>
      <c r="J253" s="132"/>
      <c r="K253" s="132"/>
      <c r="AD253" s="74">
        <v>1337.7999999999799</v>
      </c>
      <c r="AE253" s="75">
        <v>28.68</v>
      </c>
      <c r="AF253" s="75">
        <v>28.699000000000002</v>
      </c>
      <c r="AG253" s="75">
        <v>28.718</v>
      </c>
      <c r="AH253" s="75">
        <v>28.739999999999991</v>
      </c>
      <c r="AI253" s="75">
        <v>28.754999999999999</v>
      </c>
      <c r="AJ253" s="75">
        <v>28.774000000000001</v>
      </c>
      <c r="AK253" s="75">
        <v>28.792999999999999</v>
      </c>
      <c r="AL253" s="75">
        <v>28.811</v>
      </c>
      <c r="AM253" s="75">
        <v>28.83</v>
      </c>
      <c r="AN253" s="75">
        <v>28.849</v>
      </c>
      <c r="DV253" s="77">
        <v>1331.51</v>
      </c>
      <c r="DW253" s="77">
        <v>3.2210000000000001</v>
      </c>
      <c r="DY253" s="77">
        <v>1317.51</v>
      </c>
      <c r="DZ253" s="77">
        <v>2.58</v>
      </c>
      <c r="EB253" s="77">
        <v>2172.5100000000002</v>
      </c>
      <c r="EC253" s="75">
        <v>1.288</v>
      </c>
      <c r="EE253" s="75">
        <v>2148.5100000000002</v>
      </c>
      <c r="EF253" s="88">
        <v>0.24699999999999994</v>
      </c>
      <c r="EH253" s="77">
        <v>1346.51</v>
      </c>
      <c r="EI253" s="75">
        <v>0.85600000000000021</v>
      </c>
      <c r="EJ253" s="75"/>
      <c r="EK253" s="75">
        <v>2173.5</v>
      </c>
      <c r="EL253" s="75">
        <v>2.4755000000000047</v>
      </c>
      <c r="EM253" s="75"/>
      <c r="EN253" s="75">
        <v>2151.5</v>
      </c>
      <c r="EO253" s="322">
        <v>1.3174999999999955</v>
      </c>
      <c r="EP253" s="75"/>
      <c r="EQ253" s="75">
        <v>1321.5</v>
      </c>
      <c r="ER253" s="75">
        <v>5115.0000000000164</v>
      </c>
      <c r="ES253" s="75"/>
      <c r="ET253" s="75">
        <v>1347.5</v>
      </c>
      <c r="EU253" s="100">
        <v>1.3730000000000036</v>
      </c>
      <c r="EV253" s="75">
        <f t="shared" si="6"/>
        <v>9.9999999999909051E-3</v>
      </c>
      <c r="EW253" s="75">
        <v>1337.5</v>
      </c>
      <c r="EX253" s="100">
        <v>10.752499999999978</v>
      </c>
      <c r="EZ253" s="75">
        <v>332.51</v>
      </c>
      <c r="FA253" s="75">
        <v>73.84</v>
      </c>
      <c r="FB253" s="75">
        <v>179.00000000000003</v>
      </c>
      <c r="FD253" s="75">
        <v>102.51</v>
      </c>
      <c r="FE253" s="75">
        <v>43525</v>
      </c>
      <c r="FF253" s="75">
        <v>52622.5</v>
      </c>
      <c r="FH253" s="77">
        <v>12</v>
      </c>
      <c r="FI253" s="77">
        <v>28.193648</v>
      </c>
      <c r="FJ253" s="77">
        <v>0.14425788999999997</v>
      </c>
      <c r="FL253" s="92">
        <v>781.51</v>
      </c>
      <c r="FM253" s="75">
        <v>0</v>
      </c>
      <c r="FN253" s="75">
        <v>0</v>
      </c>
      <c r="FP253" s="75">
        <v>39.729999999999997</v>
      </c>
      <c r="FQ253" s="75">
        <v>207.47</v>
      </c>
      <c r="FR253" s="75">
        <v>3438</v>
      </c>
      <c r="FS253" s="75">
        <v>39.72</v>
      </c>
      <c r="FT253" s="75">
        <v>629.88</v>
      </c>
      <c r="FU253" s="75">
        <v>10237</v>
      </c>
      <c r="FW253" s="75">
        <v>792.51</v>
      </c>
      <c r="FX253" s="89">
        <v>0.51700000000000002</v>
      </c>
      <c r="FY253" s="89"/>
      <c r="FZ253" s="90">
        <v>787.51</v>
      </c>
      <c r="GA253" s="91">
        <v>6.6000000000000003E-2</v>
      </c>
      <c r="GB253" s="89"/>
      <c r="GC253" s="75">
        <v>9.5</v>
      </c>
      <c r="GD253" s="75">
        <v>0.35</v>
      </c>
      <c r="GE253" s="75">
        <v>29.12</v>
      </c>
      <c r="GF253" s="89"/>
      <c r="GG253" s="89"/>
    </row>
    <row r="254" spans="1:189" x14ac:dyDescent="0.25">
      <c r="A254" s="132"/>
      <c r="B254" s="132"/>
      <c r="C254" s="132"/>
      <c r="D254" s="132"/>
      <c r="E254" s="132"/>
      <c r="F254" s="132"/>
      <c r="G254" s="132"/>
      <c r="H254" s="132"/>
      <c r="I254" s="132"/>
      <c r="J254" s="132"/>
      <c r="K254" s="132"/>
      <c r="AD254" s="74">
        <v>1337.8999999999801</v>
      </c>
      <c r="AE254" s="75">
        <v>28.867999999999999</v>
      </c>
      <c r="AF254" s="75">
        <v>28.886000000000003</v>
      </c>
      <c r="AG254" s="75">
        <v>28.905000000000001</v>
      </c>
      <c r="AH254" s="75">
        <v>28.92799999999999</v>
      </c>
      <c r="AI254" s="75">
        <v>28.942999999999998</v>
      </c>
      <c r="AJ254" s="75">
        <v>28.961000000000002</v>
      </c>
      <c r="AK254" s="75">
        <v>28.98</v>
      </c>
      <c r="AL254" s="75">
        <v>28.998999999999999</v>
      </c>
      <c r="AM254" s="75">
        <v>29.017999999999997</v>
      </c>
      <c r="AN254" s="75">
        <v>29.036000000000001</v>
      </c>
      <c r="DV254" s="77">
        <v>1331.52</v>
      </c>
      <c r="DW254" s="77">
        <v>3.23</v>
      </c>
      <c r="DY254" s="77">
        <v>1317.52</v>
      </c>
      <c r="DZ254" s="77">
        <v>2.585</v>
      </c>
      <c r="EB254" s="77">
        <v>2172.52</v>
      </c>
      <c r="EC254" s="75">
        <v>1.2979999999999998</v>
      </c>
      <c r="EE254" s="75">
        <v>2148.52</v>
      </c>
      <c r="EF254" s="88">
        <v>0.24899999999999994</v>
      </c>
      <c r="EH254" s="77">
        <v>1346.52</v>
      </c>
      <c r="EI254" s="75">
        <v>0.85900000000000021</v>
      </c>
      <c r="EJ254" s="75"/>
      <c r="EK254" s="75">
        <v>2173.5100000000002</v>
      </c>
      <c r="EL254" s="75">
        <v>2.4897500000000048</v>
      </c>
      <c r="EM254" s="75"/>
      <c r="EN254" s="75">
        <v>2151.5100000000002</v>
      </c>
      <c r="EO254" s="322">
        <v>1.3225699999999954</v>
      </c>
      <c r="EP254" s="75"/>
      <c r="EQ254" s="75">
        <v>1321.51</v>
      </c>
      <c r="ER254" s="75">
        <v>5122.6400000000167</v>
      </c>
      <c r="ES254" s="75"/>
      <c r="ET254" s="75">
        <v>1347.51</v>
      </c>
      <c r="EU254" s="100">
        <v>1.3764000000000036</v>
      </c>
      <c r="EV254" s="75">
        <f t="shared" si="6"/>
        <v>9.9999999999909051E-3</v>
      </c>
      <c r="EW254" s="75">
        <v>1337.51</v>
      </c>
      <c r="EX254" s="100">
        <v>10.768229999999978</v>
      </c>
      <c r="EZ254" s="75">
        <v>332.52</v>
      </c>
      <c r="FA254" s="75">
        <v>73.860000000000014</v>
      </c>
      <c r="FB254" s="75">
        <v>179.80000000000004</v>
      </c>
      <c r="FD254" s="75">
        <v>102.52</v>
      </c>
      <c r="FE254" s="75">
        <v>43800</v>
      </c>
      <c r="FF254" s="75">
        <v>52995</v>
      </c>
      <c r="FH254" s="77">
        <v>12.01</v>
      </c>
      <c r="FI254" s="77">
        <v>28.47647714</v>
      </c>
      <c r="FJ254" s="77">
        <v>0.14778432764999996</v>
      </c>
      <c r="FL254" s="92">
        <v>781.52</v>
      </c>
      <c r="FM254" s="75">
        <v>0</v>
      </c>
      <c r="FN254" s="75">
        <v>0</v>
      </c>
      <c r="FP254" s="75">
        <v>39.74</v>
      </c>
      <c r="FQ254" s="75">
        <v>207.81</v>
      </c>
      <c r="FR254" s="75">
        <v>3441</v>
      </c>
      <c r="FS254" s="75">
        <v>39.729999999999997</v>
      </c>
      <c r="FT254" s="75">
        <v>630.9</v>
      </c>
      <c r="FU254" s="75">
        <v>10248</v>
      </c>
      <c r="FW254" s="75">
        <v>792.52</v>
      </c>
      <c r="FX254" s="89">
        <v>0.52</v>
      </c>
      <c r="FY254" s="89"/>
      <c r="FZ254" s="90">
        <v>787.52</v>
      </c>
      <c r="GA254" s="91">
        <v>6.6000000000000003E-2</v>
      </c>
      <c r="GB254" s="89"/>
      <c r="GC254" s="75">
        <v>9.51</v>
      </c>
      <c r="GD254" s="75">
        <v>0.35</v>
      </c>
      <c r="GE254" s="75">
        <v>29.28</v>
      </c>
      <c r="GF254" s="89"/>
      <c r="GG254" s="89"/>
    </row>
    <row r="255" spans="1:189" x14ac:dyDescent="0.25">
      <c r="A255" s="132"/>
      <c r="B255" s="132"/>
      <c r="C255" s="132"/>
      <c r="D255" s="132"/>
      <c r="E255" s="132"/>
      <c r="F255" s="132"/>
      <c r="G255" s="132"/>
      <c r="H255" s="132"/>
      <c r="I255" s="132"/>
      <c r="J255" s="132"/>
      <c r="K255" s="132"/>
      <c r="DV255" s="77">
        <v>1331.53</v>
      </c>
      <c r="DW255" s="77">
        <v>3.24</v>
      </c>
      <c r="DY255" s="77">
        <v>1317.53</v>
      </c>
      <c r="DZ255" s="77">
        <v>2.5910000000000002</v>
      </c>
      <c r="EB255" s="77">
        <v>2172.5300000000002</v>
      </c>
      <c r="EC255" s="75">
        <v>1.3079999999999998</v>
      </c>
      <c r="EE255" s="75">
        <v>2148.5300000000002</v>
      </c>
      <c r="EF255" s="88">
        <v>0.25099999999999995</v>
      </c>
      <c r="EH255" s="77">
        <v>1346.53</v>
      </c>
      <c r="EI255" s="75">
        <v>0.86300000000000021</v>
      </c>
      <c r="EJ255" s="75"/>
      <c r="EK255" s="75">
        <v>2173.52</v>
      </c>
      <c r="EL255" s="75">
        <v>2.5040000000000049</v>
      </c>
      <c r="EM255" s="75"/>
      <c r="EN255" s="75">
        <v>2151.52</v>
      </c>
      <c r="EO255" s="322">
        <v>1.3276399999999953</v>
      </c>
      <c r="EP255" s="75"/>
      <c r="EQ255" s="75">
        <v>1321.52</v>
      </c>
      <c r="ER255" s="75">
        <v>5130.280000000017</v>
      </c>
      <c r="ES255" s="75"/>
      <c r="ET255" s="75">
        <v>1347.52</v>
      </c>
      <c r="EU255" s="100">
        <v>1.3798000000000037</v>
      </c>
      <c r="EV255" s="75">
        <f t="shared" si="6"/>
        <v>9.9999999999909051E-3</v>
      </c>
      <c r="EW255" s="75">
        <v>1337.52</v>
      </c>
      <c r="EX255" s="100">
        <v>10.783959999999977</v>
      </c>
      <c r="EZ255" s="75">
        <v>332.53</v>
      </c>
      <c r="FA255" s="75">
        <v>73.88000000000001</v>
      </c>
      <c r="FB255" s="75">
        <v>180.50000000000003</v>
      </c>
      <c r="FD255" s="75">
        <v>102.53</v>
      </c>
      <c r="FE255" s="75">
        <v>44075</v>
      </c>
      <c r="FF255" s="75">
        <v>53367.5</v>
      </c>
      <c r="FH255" s="77">
        <v>12.02</v>
      </c>
      <c r="FI255" s="77">
        <v>28.759306279999997</v>
      </c>
      <c r="FJ255" s="77">
        <v>0.15131076529999996</v>
      </c>
      <c r="FL255" s="92">
        <v>781.53</v>
      </c>
      <c r="FM255" s="75">
        <v>0</v>
      </c>
      <c r="FN255" s="75">
        <v>0</v>
      </c>
      <c r="FP255" s="75">
        <v>39.75</v>
      </c>
      <c r="FQ255" s="75">
        <v>208.14</v>
      </c>
      <c r="FR255" s="75">
        <v>3445</v>
      </c>
      <c r="FS255" s="75">
        <v>39.74</v>
      </c>
      <c r="FT255" s="75">
        <v>631.92999999999995</v>
      </c>
      <c r="FU255" s="75">
        <v>10260</v>
      </c>
      <c r="FW255" s="75">
        <v>792.53</v>
      </c>
      <c r="FX255" s="89">
        <v>0.52300000000000002</v>
      </c>
      <c r="FY255" s="89"/>
      <c r="FZ255" s="90">
        <v>787.53</v>
      </c>
      <c r="GA255" s="91">
        <v>6.7000000000000004E-2</v>
      </c>
      <c r="GB255" s="89"/>
      <c r="GC255" s="75">
        <v>9.52</v>
      </c>
      <c r="GD255" s="75">
        <v>0.35</v>
      </c>
      <c r="GE255" s="75">
        <v>29.44</v>
      </c>
      <c r="GF255" s="89"/>
      <c r="GG255" s="89"/>
    </row>
    <row r="256" spans="1:189" x14ac:dyDescent="0.25">
      <c r="A256" s="132"/>
      <c r="B256" s="132"/>
      <c r="C256" s="132"/>
      <c r="D256" s="132"/>
      <c r="E256" s="132"/>
      <c r="F256" s="132"/>
      <c r="G256" s="132"/>
      <c r="H256" s="132"/>
      <c r="I256" s="132"/>
      <c r="J256" s="132"/>
      <c r="K256" s="132"/>
      <c r="AD256" s="74">
        <v>1337.99999999998</v>
      </c>
      <c r="AE256" s="75">
        <v>29.055</v>
      </c>
      <c r="AF256" s="75">
        <v>29.074000000000002</v>
      </c>
      <c r="AG256" s="75">
        <v>29.094000000000001</v>
      </c>
      <c r="AH256" s="75">
        <v>29.113</v>
      </c>
      <c r="AI256" s="75">
        <v>29.132000000000001</v>
      </c>
      <c r="AJ256" s="75">
        <v>29.151</v>
      </c>
      <c r="AK256" s="75">
        <v>29.170999999999999</v>
      </c>
      <c r="AL256" s="75">
        <v>29.19</v>
      </c>
      <c r="AM256" s="75">
        <v>29.209</v>
      </c>
      <c r="AN256" s="75">
        <v>29.228000000000002</v>
      </c>
      <c r="DV256" s="77">
        <v>1331.54</v>
      </c>
      <c r="DW256" s="77">
        <v>3.2490000000000001</v>
      </c>
      <c r="DY256" s="77">
        <v>1317.54</v>
      </c>
      <c r="DZ256" s="77">
        <v>2.5960000000000001</v>
      </c>
      <c r="EB256" s="77">
        <v>2172.54</v>
      </c>
      <c r="EC256" s="75">
        <v>1.3169999999999999</v>
      </c>
      <c r="EE256" s="75">
        <v>2148.54</v>
      </c>
      <c r="EF256" s="88">
        <v>0.25299999999999995</v>
      </c>
      <c r="EH256" s="77">
        <v>1346.54</v>
      </c>
      <c r="EI256" s="75">
        <v>0.86700000000000021</v>
      </c>
      <c r="EJ256" s="75"/>
      <c r="EK256" s="75">
        <v>2173.5300000000002</v>
      </c>
      <c r="EL256" s="75">
        <v>2.518250000000005</v>
      </c>
      <c r="EM256" s="75"/>
      <c r="EN256" s="75">
        <v>2151.5300000000002</v>
      </c>
      <c r="EO256" s="322">
        <v>1.3327099999999952</v>
      </c>
      <c r="EP256" s="75"/>
      <c r="EQ256" s="75">
        <v>1321.53</v>
      </c>
      <c r="ER256" s="75">
        <v>5137.9200000000174</v>
      </c>
      <c r="ES256" s="75"/>
      <c r="ET256" s="75">
        <v>1347.53</v>
      </c>
      <c r="EU256" s="100">
        <v>1.3832000000000038</v>
      </c>
      <c r="EV256" s="75">
        <f t="shared" si="6"/>
        <v>9.9999999999909051E-3</v>
      </c>
      <c r="EW256" s="75">
        <v>1337.53</v>
      </c>
      <c r="EX256" s="100">
        <v>10.799689999999977</v>
      </c>
      <c r="EZ256" s="75">
        <v>332.54</v>
      </c>
      <c r="FA256" s="75">
        <v>73.89</v>
      </c>
      <c r="FB256" s="75">
        <v>181.20000000000005</v>
      </c>
      <c r="FD256" s="75">
        <v>102.54</v>
      </c>
      <c r="FE256" s="75">
        <v>44350</v>
      </c>
      <c r="FF256" s="75">
        <v>53740</v>
      </c>
      <c r="FH256" s="77">
        <v>12.03</v>
      </c>
      <c r="FI256" s="77">
        <v>29.042135419999997</v>
      </c>
      <c r="FJ256" s="77">
        <v>0.15483720294999995</v>
      </c>
      <c r="FL256" s="92">
        <v>781.54</v>
      </c>
      <c r="FM256" s="75">
        <v>0</v>
      </c>
      <c r="FN256" s="75">
        <v>0</v>
      </c>
      <c r="FP256" s="75">
        <v>39.76</v>
      </c>
      <c r="FQ256" s="75">
        <v>208.46</v>
      </c>
      <c r="FR256" s="75">
        <v>3449</v>
      </c>
      <c r="FS256" s="75">
        <v>39.75</v>
      </c>
      <c r="FT256" s="75">
        <v>632.95000000000005</v>
      </c>
      <c r="FU256" s="75">
        <v>10271</v>
      </c>
      <c r="FW256" s="75">
        <v>792.54</v>
      </c>
      <c r="FX256" s="89">
        <v>0.52600000000000002</v>
      </c>
      <c r="FY256" s="89"/>
      <c r="FZ256" s="90">
        <v>787.54</v>
      </c>
      <c r="GA256" s="91">
        <v>6.7000000000000004E-2</v>
      </c>
      <c r="GB256" s="89"/>
      <c r="GC256" s="75">
        <v>9.5299999999999994</v>
      </c>
      <c r="GD256" s="75">
        <v>0.36</v>
      </c>
      <c r="GE256" s="75">
        <v>29.59</v>
      </c>
      <c r="GF256" s="89"/>
      <c r="GG256" s="89"/>
    </row>
    <row r="257" spans="1:189" x14ac:dyDescent="0.25">
      <c r="A257" s="132"/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AD257" s="74">
        <v>1338.0999999999799</v>
      </c>
      <c r="AE257" s="75">
        <v>29.248000000000001</v>
      </c>
      <c r="AF257" s="75">
        <v>29.267000000000003</v>
      </c>
      <c r="AG257" s="75">
        <v>29.286000000000001</v>
      </c>
      <c r="AH257" s="75">
        <v>29.306000000000001</v>
      </c>
      <c r="AI257" s="75">
        <v>29.325000000000003</v>
      </c>
      <c r="AJ257" s="75">
        <v>29.344000000000001</v>
      </c>
      <c r="AK257" s="75">
        <v>29.363</v>
      </c>
      <c r="AL257" s="75">
        <v>29.383000000000003</v>
      </c>
      <c r="AM257" s="75">
        <v>29.402000000000001</v>
      </c>
      <c r="AN257" s="75">
        <v>29.421000000000003</v>
      </c>
      <c r="DV257" s="77">
        <v>1331.55</v>
      </c>
      <c r="DW257" s="77">
        <v>3.258</v>
      </c>
      <c r="DY257" s="77">
        <v>1317.55</v>
      </c>
      <c r="DZ257" s="77">
        <v>2.601</v>
      </c>
      <c r="EB257" s="77">
        <v>2172.5500000000002</v>
      </c>
      <c r="EC257" s="75">
        <v>1.327</v>
      </c>
      <c r="EE257" s="75">
        <v>2148.5500000000002</v>
      </c>
      <c r="EF257" s="88">
        <v>0.25499999999999995</v>
      </c>
      <c r="EH257" s="77">
        <v>1346.55</v>
      </c>
      <c r="EI257" s="75">
        <v>0.87100000000000022</v>
      </c>
      <c r="EJ257" s="75"/>
      <c r="EK257" s="75">
        <v>2173.54</v>
      </c>
      <c r="EL257" s="75">
        <v>2.5325000000000051</v>
      </c>
      <c r="EM257" s="75"/>
      <c r="EN257" s="75">
        <v>2151.54</v>
      </c>
      <c r="EO257" s="322">
        <v>1.3377799999999951</v>
      </c>
      <c r="EP257" s="75"/>
      <c r="EQ257" s="75">
        <v>1321.54</v>
      </c>
      <c r="ER257" s="75">
        <v>5145.5600000000177</v>
      </c>
      <c r="ES257" s="75"/>
      <c r="ET257" s="75">
        <v>1347.54</v>
      </c>
      <c r="EU257" s="100">
        <v>1.3866000000000038</v>
      </c>
      <c r="EV257" s="75">
        <f t="shared" si="6"/>
        <v>9.9999999999909051E-3</v>
      </c>
      <c r="EW257" s="75">
        <v>1337.54</v>
      </c>
      <c r="EX257" s="100">
        <v>10.815419999999976</v>
      </c>
      <c r="EZ257" s="75">
        <v>332.55</v>
      </c>
      <c r="FA257" s="75">
        <v>73.910000000000011</v>
      </c>
      <c r="FB257" s="75">
        <v>182.00000000000003</v>
      </c>
      <c r="FD257" s="75">
        <v>102.55</v>
      </c>
      <c r="FE257" s="75">
        <v>44625</v>
      </c>
      <c r="FF257" s="75">
        <v>54112.5</v>
      </c>
      <c r="FH257" s="77">
        <v>12.04</v>
      </c>
      <c r="FI257" s="77">
        <v>29.324964559999994</v>
      </c>
      <c r="FJ257" s="77">
        <v>0.15836364059999994</v>
      </c>
      <c r="FL257" s="92">
        <v>781.55</v>
      </c>
      <c r="FM257" s="75">
        <v>0</v>
      </c>
      <c r="FN257" s="75">
        <v>0</v>
      </c>
      <c r="FP257" s="75">
        <v>39.770000000000003</v>
      </c>
      <c r="FQ257" s="75">
        <v>208.82</v>
      </c>
      <c r="FR257" s="75">
        <v>3453</v>
      </c>
      <c r="FS257" s="75">
        <v>39.76</v>
      </c>
      <c r="FT257" s="75">
        <v>633.98</v>
      </c>
      <c r="FU257" s="75">
        <v>10283</v>
      </c>
      <c r="FW257" s="75">
        <v>792.55</v>
      </c>
      <c r="FX257" s="89">
        <v>0.52900000000000003</v>
      </c>
      <c r="FY257" s="89"/>
      <c r="FZ257" s="90">
        <v>787.55</v>
      </c>
      <c r="GA257" s="91">
        <v>6.8000000000000005E-2</v>
      </c>
      <c r="GB257" s="89"/>
      <c r="GC257" s="75">
        <v>9.5399999999999991</v>
      </c>
      <c r="GD257" s="75">
        <v>0.36</v>
      </c>
      <c r="GE257" s="75">
        <v>29.75</v>
      </c>
      <c r="GF257" s="89"/>
      <c r="GG257" s="89"/>
    </row>
    <row r="258" spans="1:189" x14ac:dyDescent="0.25">
      <c r="A258" s="132"/>
      <c r="B258" s="132"/>
      <c r="C258" s="132"/>
      <c r="D258" s="132"/>
      <c r="E258" s="132"/>
      <c r="F258" s="132"/>
      <c r="G258" s="132"/>
      <c r="H258" s="132"/>
      <c r="I258" s="132"/>
      <c r="J258" s="132"/>
      <c r="K258" s="132"/>
      <c r="AD258" s="74">
        <v>1338.19999999998</v>
      </c>
      <c r="AE258" s="75">
        <v>29.44</v>
      </c>
      <c r="AF258" s="75">
        <v>29.460000000000004</v>
      </c>
      <c r="AG258" s="75">
        <v>29.479000000000003</v>
      </c>
      <c r="AH258" s="75">
        <v>29.498000000000001</v>
      </c>
      <c r="AI258" s="75">
        <v>29.517000000000003</v>
      </c>
      <c r="AJ258" s="75">
        <v>29.537000000000003</v>
      </c>
      <c r="AK258" s="75">
        <v>29.556000000000001</v>
      </c>
      <c r="AL258" s="75">
        <v>29.575000000000003</v>
      </c>
      <c r="AM258" s="75">
        <v>29.595000000000002</v>
      </c>
      <c r="AN258" s="75">
        <v>29.614000000000004</v>
      </c>
      <c r="DV258" s="77">
        <v>1331.56</v>
      </c>
      <c r="DW258" s="77">
        <v>3.2679999999999998</v>
      </c>
      <c r="DY258" s="77">
        <v>1317.56</v>
      </c>
      <c r="DZ258" s="77">
        <v>2.6059999999999999</v>
      </c>
      <c r="EB258" s="77">
        <v>2172.56</v>
      </c>
      <c r="EC258" s="75">
        <v>1.337</v>
      </c>
      <c r="EE258" s="75">
        <v>2148.56</v>
      </c>
      <c r="EF258" s="88">
        <v>0.25699999999999995</v>
      </c>
      <c r="EH258" s="77">
        <v>1346.56</v>
      </c>
      <c r="EI258" s="75">
        <v>0.87500000000000022</v>
      </c>
      <c r="EJ258" s="75"/>
      <c r="EK258" s="75">
        <v>2173.5500000000002</v>
      </c>
      <c r="EL258" s="75">
        <v>2.5467500000000052</v>
      </c>
      <c r="EM258" s="75"/>
      <c r="EN258" s="75">
        <v>2151.5500000000002</v>
      </c>
      <c r="EO258" s="322">
        <v>1.342849999999995</v>
      </c>
      <c r="EP258" s="75"/>
      <c r="EQ258" s="75">
        <v>1321.55</v>
      </c>
      <c r="ER258" s="75">
        <v>5153.200000000018</v>
      </c>
      <c r="ES258" s="75"/>
      <c r="ET258" s="75">
        <v>1347.55</v>
      </c>
      <c r="EU258" s="100">
        <v>1.3900000000000039</v>
      </c>
      <c r="EV258" s="75">
        <f t="shared" si="6"/>
        <v>9.9999999999909051E-3</v>
      </c>
      <c r="EW258" s="75">
        <v>1337.55</v>
      </c>
      <c r="EX258" s="100">
        <v>10.831149999999976</v>
      </c>
      <c r="EZ258" s="75">
        <v>332.56</v>
      </c>
      <c r="FA258" s="75">
        <v>73.930000000000007</v>
      </c>
      <c r="FB258" s="75">
        <v>182.70000000000005</v>
      </c>
      <c r="FD258" s="75">
        <v>102.56</v>
      </c>
      <c r="FE258" s="75">
        <v>44900</v>
      </c>
      <c r="FF258" s="75">
        <v>54485</v>
      </c>
      <c r="FH258" s="77">
        <v>12.05</v>
      </c>
      <c r="FI258" s="77">
        <v>29.607793699999995</v>
      </c>
      <c r="FJ258" s="77">
        <v>0.1618900782499999</v>
      </c>
      <c r="FL258" s="92">
        <v>781.56</v>
      </c>
      <c r="FM258" s="75">
        <v>0</v>
      </c>
      <c r="FN258" s="75">
        <v>0</v>
      </c>
      <c r="FP258" s="75">
        <v>39.78</v>
      </c>
      <c r="FQ258" s="75">
        <v>209.15</v>
      </c>
      <c r="FR258" s="75">
        <v>3457</v>
      </c>
      <c r="FS258" s="75">
        <v>39.770000000000003</v>
      </c>
      <c r="FT258" s="75">
        <v>635</v>
      </c>
      <c r="FU258" s="75">
        <v>10294</v>
      </c>
      <c r="FW258" s="75">
        <v>792.56</v>
      </c>
      <c r="FX258" s="89">
        <v>0.53200000000000003</v>
      </c>
      <c r="FY258" s="89"/>
      <c r="FZ258" s="90">
        <v>787.56</v>
      </c>
      <c r="GA258" s="91">
        <v>6.8000000000000005E-2</v>
      </c>
      <c r="GB258" s="89"/>
      <c r="GC258" s="75">
        <v>9.5500000000000007</v>
      </c>
      <c r="GD258" s="75">
        <v>0.36</v>
      </c>
      <c r="GE258" s="75">
        <v>29.9</v>
      </c>
      <c r="GF258" s="89"/>
      <c r="GG258" s="89"/>
    </row>
    <row r="259" spans="1:189" x14ac:dyDescent="0.25">
      <c r="A259" s="132"/>
      <c r="B259" s="132"/>
      <c r="C259" s="132"/>
      <c r="D259" s="132"/>
      <c r="E259" s="132"/>
      <c r="F259" s="132"/>
      <c r="G259" s="132"/>
      <c r="H259" s="132"/>
      <c r="I259" s="132"/>
      <c r="J259" s="132"/>
      <c r="K259" s="132"/>
      <c r="AD259" s="74">
        <v>1338.2999999999799</v>
      </c>
      <c r="AE259" s="75">
        <v>29.632999999999999</v>
      </c>
      <c r="AF259" s="75">
        <v>29.652000000000005</v>
      </c>
      <c r="AG259" s="75">
        <v>29.672000000000004</v>
      </c>
      <c r="AH259" s="75">
        <v>29.691000000000003</v>
      </c>
      <c r="AI259" s="75">
        <v>29.710000000000004</v>
      </c>
      <c r="AJ259" s="75">
        <v>29.729000000000003</v>
      </c>
      <c r="AK259" s="75">
        <v>29.749000000000002</v>
      </c>
      <c r="AL259" s="75">
        <v>29.768000000000004</v>
      </c>
      <c r="AM259" s="75">
        <v>29.787000000000003</v>
      </c>
      <c r="AN259" s="75">
        <v>29.807000000000006</v>
      </c>
      <c r="DV259" s="77">
        <v>1331.57</v>
      </c>
      <c r="DW259" s="77">
        <v>3.2770000000000001</v>
      </c>
      <c r="DY259" s="77">
        <v>1317.57</v>
      </c>
      <c r="DZ259" s="77">
        <v>2.6120000000000001</v>
      </c>
      <c r="EB259" s="77">
        <v>2172.5700000000002</v>
      </c>
      <c r="EC259" s="75">
        <v>1.3460000000000001</v>
      </c>
      <c r="EE259" s="75">
        <v>2148.5700000000002</v>
      </c>
      <c r="EF259" s="88">
        <v>0.25799999999999995</v>
      </c>
      <c r="EH259" s="77">
        <v>1346.57</v>
      </c>
      <c r="EI259" s="75">
        <v>0.87900000000000023</v>
      </c>
      <c r="EJ259" s="75"/>
      <c r="EK259" s="75">
        <v>2173.56</v>
      </c>
      <c r="EL259" s="75">
        <v>2.5610000000000053</v>
      </c>
      <c r="EM259" s="75"/>
      <c r="EN259" s="75">
        <v>2151.56</v>
      </c>
      <c r="EO259" s="322">
        <v>1.3479199999999949</v>
      </c>
      <c r="EP259" s="75"/>
      <c r="EQ259" s="75">
        <v>1321.56</v>
      </c>
      <c r="ER259" s="75">
        <v>5160.8400000000183</v>
      </c>
      <c r="ES259" s="75"/>
      <c r="ET259" s="75">
        <v>1347.56</v>
      </c>
      <c r="EU259" s="100">
        <v>1.393400000000004</v>
      </c>
      <c r="EV259" s="75">
        <f t="shared" si="6"/>
        <v>9.9999999999909051E-3</v>
      </c>
      <c r="EW259" s="75">
        <v>1337.56</v>
      </c>
      <c r="EX259" s="100">
        <v>10.846879999999976</v>
      </c>
      <c r="EZ259" s="75">
        <v>332.57</v>
      </c>
      <c r="FA259" s="75">
        <v>73.94</v>
      </c>
      <c r="FB259" s="75">
        <v>183.50000000000003</v>
      </c>
      <c r="FD259" s="75">
        <v>102.57</v>
      </c>
      <c r="FE259" s="75">
        <v>45175</v>
      </c>
      <c r="FF259" s="75">
        <v>54857.5</v>
      </c>
      <c r="FH259" s="77">
        <v>12.06</v>
      </c>
      <c r="FI259" s="77">
        <v>29.890622839999995</v>
      </c>
      <c r="FJ259" s="77">
        <v>0.16541651589999989</v>
      </c>
      <c r="FL259" s="92">
        <v>781.57</v>
      </c>
      <c r="FM259" s="75">
        <v>0</v>
      </c>
      <c r="FN259" s="75">
        <v>0</v>
      </c>
      <c r="FP259" s="75">
        <v>39.79</v>
      </c>
      <c r="FQ259" s="75">
        <v>209.49</v>
      </c>
      <c r="FR259" s="75">
        <v>3460</v>
      </c>
      <c r="FS259" s="75">
        <v>39.78</v>
      </c>
      <c r="FT259" s="75">
        <v>636.03</v>
      </c>
      <c r="FU259" s="75">
        <v>10306</v>
      </c>
      <c r="FW259" s="75">
        <v>792.57</v>
      </c>
      <c r="FX259" s="89">
        <v>0.53500000000000003</v>
      </c>
      <c r="FY259" s="89"/>
      <c r="FZ259" s="90">
        <v>787.57</v>
      </c>
      <c r="GA259" s="91">
        <v>6.9000000000000006E-2</v>
      </c>
      <c r="GB259" s="89"/>
      <c r="GC259" s="75">
        <v>9.56</v>
      </c>
      <c r="GD259" s="75">
        <v>0.36</v>
      </c>
      <c r="GE259" s="75">
        <v>30.06</v>
      </c>
      <c r="GF259" s="89"/>
      <c r="GG259" s="89"/>
    </row>
    <row r="260" spans="1:189" x14ac:dyDescent="0.25">
      <c r="A260" s="132"/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AD260" s="74">
        <v>1338.3999999999801</v>
      </c>
      <c r="AE260" s="75">
        <v>29.826000000000001</v>
      </c>
      <c r="AF260" s="75">
        <v>29.845000000000006</v>
      </c>
      <c r="AG260" s="75">
        <v>29.864000000000004</v>
      </c>
      <c r="AH260" s="75">
        <v>29.884000000000004</v>
      </c>
      <c r="AI260" s="75">
        <v>29.903000000000006</v>
      </c>
      <c r="AJ260" s="75">
        <v>29.922000000000004</v>
      </c>
      <c r="AK260" s="75">
        <v>29.941000000000003</v>
      </c>
      <c r="AL260" s="75">
        <v>29.961000000000006</v>
      </c>
      <c r="AM260" s="75">
        <v>29.980000000000004</v>
      </c>
      <c r="AN260" s="75">
        <v>29.999000000000006</v>
      </c>
      <c r="DV260" s="77">
        <v>1331.58</v>
      </c>
      <c r="DW260" s="77">
        <v>3.2869999999999999</v>
      </c>
      <c r="DY260" s="77">
        <v>1317.58</v>
      </c>
      <c r="DZ260" s="77">
        <v>2.617</v>
      </c>
      <c r="EB260" s="77">
        <v>2172.58</v>
      </c>
      <c r="EC260" s="75">
        <v>1.3559999999999999</v>
      </c>
      <c r="EE260" s="75">
        <v>2148.58</v>
      </c>
      <c r="EF260" s="88">
        <v>0.25999999999999995</v>
      </c>
      <c r="EH260" s="77">
        <v>1346.58</v>
      </c>
      <c r="EI260" s="75">
        <v>0.88200000000000012</v>
      </c>
      <c r="EJ260" s="75"/>
      <c r="EK260" s="75">
        <v>2173.5700000000002</v>
      </c>
      <c r="EL260" s="75">
        <v>2.5752500000000054</v>
      </c>
      <c r="EM260" s="75"/>
      <c r="EN260" s="75">
        <v>2151.5700000000002</v>
      </c>
      <c r="EO260" s="322">
        <v>1.3529899999999948</v>
      </c>
      <c r="EP260" s="75"/>
      <c r="EQ260" s="75">
        <v>1321.57</v>
      </c>
      <c r="ER260" s="75">
        <v>5168.4800000000187</v>
      </c>
      <c r="ES260" s="75"/>
      <c r="ET260" s="75">
        <v>1347.57</v>
      </c>
      <c r="EU260" s="100">
        <v>1.396800000000004</v>
      </c>
      <c r="EV260" s="75">
        <f t="shared" si="6"/>
        <v>9.9999999999909051E-3</v>
      </c>
      <c r="EW260" s="75">
        <v>1337.57</v>
      </c>
      <c r="EX260" s="100">
        <v>10.862609999999975</v>
      </c>
      <c r="EZ260" s="75">
        <v>332.58</v>
      </c>
      <c r="FA260" s="75">
        <v>73.960000000000008</v>
      </c>
      <c r="FB260" s="75">
        <v>184.20000000000002</v>
      </c>
      <c r="FD260" s="75">
        <v>102.58</v>
      </c>
      <c r="FE260" s="75">
        <v>45450</v>
      </c>
      <c r="FF260" s="75">
        <v>55230</v>
      </c>
      <c r="FH260" s="77">
        <v>12.07</v>
      </c>
      <c r="FI260" s="77">
        <v>30.173451979999992</v>
      </c>
      <c r="FJ260" s="77">
        <v>0.16894295354999989</v>
      </c>
      <c r="FL260" s="92">
        <v>781.58</v>
      </c>
      <c r="FM260" s="75">
        <v>0</v>
      </c>
      <c r="FN260" s="75">
        <v>0</v>
      </c>
      <c r="FP260" s="75">
        <v>39.799999999999997</v>
      </c>
      <c r="FQ260" s="75">
        <v>209.82</v>
      </c>
      <c r="FR260" s="75">
        <v>3464</v>
      </c>
      <c r="FS260" s="75">
        <v>39.79</v>
      </c>
      <c r="FT260" s="75">
        <v>637.04999999999995</v>
      </c>
      <c r="FU260" s="75">
        <v>10317</v>
      </c>
      <c r="FW260" s="75">
        <v>792.58</v>
      </c>
      <c r="FX260" s="89">
        <v>0.53800000000000003</v>
      </c>
      <c r="FY260" s="89"/>
      <c r="FZ260" s="90">
        <v>787.58</v>
      </c>
      <c r="GA260" s="91">
        <v>6.9000000000000006E-2</v>
      </c>
      <c r="GB260" s="89"/>
      <c r="GC260" s="75">
        <v>9.57</v>
      </c>
      <c r="GD260" s="75">
        <v>0.37</v>
      </c>
      <c r="GE260" s="75">
        <v>30.21</v>
      </c>
      <c r="GF260" s="89"/>
      <c r="GG260" s="89"/>
    </row>
    <row r="261" spans="1:189" x14ac:dyDescent="0.25">
      <c r="A261" s="132"/>
      <c r="B261" s="132"/>
      <c r="C261" s="132"/>
      <c r="D261" s="132"/>
      <c r="E261" s="132"/>
      <c r="F261" s="132"/>
      <c r="G261" s="132"/>
      <c r="H261" s="132"/>
      <c r="I261" s="132"/>
      <c r="J261" s="132"/>
      <c r="K261" s="132"/>
      <c r="AD261" s="74">
        <v>1338.49999999998</v>
      </c>
      <c r="AE261" s="75">
        <v>30.018999999999998</v>
      </c>
      <c r="AF261" s="75">
        <v>30.038000000000007</v>
      </c>
      <c r="AG261" s="75">
        <v>30.057000000000006</v>
      </c>
      <c r="AH261" s="75">
        <v>30.076000000000004</v>
      </c>
      <c r="AI261" s="75">
        <v>30.096000000000007</v>
      </c>
      <c r="AJ261" s="75">
        <v>30.115000000000006</v>
      </c>
      <c r="AK261" s="75">
        <v>30.134000000000004</v>
      </c>
      <c r="AL261" s="75">
        <v>30.153000000000006</v>
      </c>
      <c r="AM261" s="75">
        <v>30.173000000000005</v>
      </c>
      <c r="AN261" s="75">
        <v>30.192000000000007</v>
      </c>
      <c r="DV261" s="77">
        <v>1331.59</v>
      </c>
      <c r="DW261" s="77">
        <v>3.2959999999999998</v>
      </c>
      <c r="DY261" s="77">
        <v>1317.59</v>
      </c>
      <c r="DZ261" s="77">
        <v>2.6219999999999999</v>
      </c>
      <c r="EB261" s="77">
        <v>2172.59</v>
      </c>
      <c r="EC261" s="75">
        <v>1.3659999999999999</v>
      </c>
      <c r="EE261" s="75">
        <v>2148.59</v>
      </c>
      <c r="EF261" s="88">
        <v>0.26199999999999996</v>
      </c>
      <c r="EH261" s="77">
        <v>1346.59</v>
      </c>
      <c r="EI261" s="75">
        <v>0.88600000000000012</v>
      </c>
      <c r="EJ261" s="75"/>
      <c r="EK261" s="75">
        <v>2173.58</v>
      </c>
      <c r="EL261" s="75">
        <v>2.5895000000000055</v>
      </c>
      <c r="EM261" s="75"/>
      <c r="EN261" s="75">
        <v>2151.58</v>
      </c>
      <c r="EO261" s="322">
        <v>1.3580599999999947</v>
      </c>
      <c r="EP261" s="75"/>
      <c r="EQ261" s="75">
        <v>1321.58</v>
      </c>
      <c r="ER261" s="75">
        <v>5176.120000000019</v>
      </c>
      <c r="ES261" s="75"/>
      <c r="ET261" s="75">
        <v>1347.58</v>
      </c>
      <c r="EU261" s="100">
        <v>1.4002000000000041</v>
      </c>
      <c r="EV261" s="75">
        <f t="shared" ref="EV261:EV324" si="7">+EW261-EW260</f>
        <v>9.9999999999909051E-3</v>
      </c>
      <c r="EW261" s="75">
        <v>1337.58</v>
      </c>
      <c r="EX261" s="100">
        <v>10.878339999999975</v>
      </c>
      <c r="EZ261" s="75">
        <v>332.59</v>
      </c>
      <c r="FA261" s="75">
        <v>73.98</v>
      </c>
      <c r="FB261" s="75">
        <v>184.9</v>
      </c>
      <c r="FD261" s="75">
        <v>102.59</v>
      </c>
      <c r="FE261" s="75">
        <v>45725</v>
      </c>
      <c r="FF261" s="75">
        <v>55602.5</v>
      </c>
      <c r="FH261" s="77">
        <v>12.08</v>
      </c>
      <c r="FI261" s="77">
        <v>30.456281119999993</v>
      </c>
      <c r="FJ261" s="77">
        <v>0.17246939119999988</v>
      </c>
      <c r="FL261" s="92">
        <v>781.59</v>
      </c>
      <c r="FM261" s="75">
        <v>0</v>
      </c>
      <c r="FN261" s="75">
        <v>0</v>
      </c>
      <c r="FP261" s="75">
        <v>39.81</v>
      </c>
      <c r="FQ261" s="75">
        <v>210.16</v>
      </c>
      <c r="FR261" s="75">
        <v>3468</v>
      </c>
      <c r="FS261" s="75">
        <v>39.799999999999997</v>
      </c>
      <c r="FT261" s="75">
        <v>638.08000000000004</v>
      </c>
      <c r="FU261" s="75">
        <v>10329</v>
      </c>
      <c r="FW261" s="75">
        <v>792.59</v>
      </c>
      <c r="FX261" s="89">
        <v>0.54100000000000004</v>
      </c>
      <c r="FY261" s="89"/>
      <c r="FZ261" s="90">
        <v>787.59</v>
      </c>
      <c r="GA261" s="91">
        <v>7.0000000000000007E-2</v>
      </c>
      <c r="GB261" s="89"/>
      <c r="GC261" s="75">
        <v>9.58</v>
      </c>
      <c r="GD261" s="75">
        <v>0.37</v>
      </c>
      <c r="GE261" s="75">
        <v>30.37</v>
      </c>
      <c r="GF261" s="89"/>
      <c r="GG261" s="89"/>
    </row>
    <row r="262" spans="1:189" x14ac:dyDescent="0.25">
      <c r="A262" s="132"/>
      <c r="B262" s="132"/>
      <c r="C262" s="132"/>
      <c r="D262" s="132"/>
      <c r="E262" s="132"/>
      <c r="F262" s="132"/>
      <c r="G262" s="132"/>
      <c r="H262" s="132"/>
      <c r="I262" s="132"/>
      <c r="J262" s="132"/>
      <c r="K262" s="132"/>
      <c r="AD262" s="74">
        <v>1338.5999999999799</v>
      </c>
      <c r="AE262" s="75">
        <v>30.210999999999999</v>
      </c>
      <c r="AF262" s="75">
        <v>30.230000000000008</v>
      </c>
      <c r="AG262" s="75">
        <v>30.250000000000007</v>
      </c>
      <c r="AH262" s="75">
        <v>30.269000000000005</v>
      </c>
      <c r="AI262" s="75">
        <v>30.288000000000007</v>
      </c>
      <c r="AJ262" s="75">
        <v>30.308000000000007</v>
      </c>
      <c r="AK262" s="75">
        <v>30.327000000000005</v>
      </c>
      <c r="AL262" s="75">
        <v>30.346000000000007</v>
      </c>
      <c r="AM262" s="75">
        <v>30.365000000000006</v>
      </c>
      <c r="AN262" s="75">
        <v>30.385000000000009</v>
      </c>
      <c r="DV262" s="77">
        <v>1331.6</v>
      </c>
      <c r="DW262" s="77">
        <v>3.306</v>
      </c>
      <c r="DY262" s="77">
        <v>1317.6</v>
      </c>
      <c r="DZ262" s="77">
        <v>2.6269999999999998</v>
      </c>
      <c r="EB262" s="77">
        <v>2172.6</v>
      </c>
      <c r="EC262" s="75">
        <v>1.375</v>
      </c>
      <c r="EE262" s="75">
        <v>2148.6</v>
      </c>
      <c r="EF262" s="88">
        <v>0.26400000000000001</v>
      </c>
      <c r="EH262" s="77">
        <v>1346.6</v>
      </c>
      <c r="EI262" s="75">
        <v>0.89</v>
      </c>
      <c r="EJ262" s="75"/>
      <c r="EK262" s="75">
        <v>2173.59</v>
      </c>
      <c r="EL262" s="75">
        <v>2.6037500000000056</v>
      </c>
      <c r="EM262" s="75"/>
      <c r="EN262" s="75">
        <v>2151.59</v>
      </c>
      <c r="EO262" s="322">
        <v>1.3631299999999946</v>
      </c>
      <c r="EP262" s="75"/>
      <c r="EQ262" s="75">
        <v>1321.59</v>
      </c>
      <c r="ER262" s="75">
        <v>5183.7600000000193</v>
      </c>
      <c r="ES262" s="75"/>
      <c r="ET262" s="75">
        <v>1347.59</v>
      </c>
      <c r="EU262" s="100">
        <v>1.4036000000000042</v>
      </c>
      <c r="EV262" s="75">
        <f t="shared" si="7"/>
        <v>9.9999999999909051E-3</v>
      </c>
      <c r="EW262" s="75">
        <v>1337.59</v>
      </c>
      <c r="EX262" s="100">
        <v>10.894069999999974</v>
      </c>
      <c r="EZ262" s="75">
        <v>332.6</v>
      </c>
      <c r="FA262" s="75">
        <v>73.989999999999995</v>
      </c>
      <c r="FB262" s="75">
        <v>185.7</v>
      </c>
      <c r="FD262" s="75">
        <v>102.6</v>
      </c>
      <c r="FE262" s="75">
        <v>46000</v>
      </c>
      <c r="FF262" s="75">
        <v>55975</v>
      </c>
      <c r="FH262" s="77">
        <v>12.09</v>
      </c>
      <c r="FI262" s="77">
        <v>30.73911025999999</v>
      </c>
      <c r="FJ262" s="77">
        <v>0.17599582884999987</v>
      </c>
      <c r="FL262" s="92">
        <v>781.6</v>
      </c>
      <c r="FM262" s="75">
        <v>0</v>
      </c>
      <c r="FN262" s="75">
        <v>0</v>
      </c>
      <c r="FP262" s="75">
        <v>39.82</v>
      </c>
      <c r="FQ262" s="75">
        <v>210.5</v>
      </c>
      <c r="FR262" s="75">
        <v>3472</v>
      </c>
      <c r="FS262" s="75">
        <v>39.81</v>
      </c>
      <c r="FT262" s="75">
        <v>639.1</v>
      </c>
      <c r="FU262" s="75">
        <v>10340</v>
      </c>
      <c r="FW262" s="75">
        <v>792.6</v>
      </c>
      <c r="FX262" s="89">
        <v>0.54400000000000004</v>
      </c>
      <c r="FY262" s="89"/>
      <c r="FZ262" s="90">
        <v>787.6</v>
      </c>
      <c r="GA262" s="91">
        <v>7.0000000000000007E-2</v>
      </c>
      <c r="GB262" s="89"/>
      <c r="GC262" s="75">
        <v>9.59</v>
      </c>
      <c r="GD262" s="75">
        <v>0.37</v>
      </c>
      <c r="GE262" s="75">
        <v>30.52</v>
      </c>
      <c r="GF262" s="89"/>
      <c r="GG262" s="89"/>
    </row>
    <row r="263" spans="1:189" x14ac:dyDescent="0.25">
      <c r="A263" s="132"/>
      <c r="B263" s="132"/>
      <c r="C263" s="132"/>
      <c r="D263" s="132"/>
      <c r="E263" s="132"/>
      <c r="F263" s="132"/>
      <c r="G263" s="132"/>
      <c r="H263" s="132"/>
      <c r="I263" s="132"/>
      <c r="J263" s="132"/>
      <c r="K263" s="132"/>
      <c r="AD263" s="74">
        <v>1338.69999999998</v>
      </c>
      <c r="AE263" s="75">
        <v>30.404</v>
      </c>
      <c r="AF263" s="75">
        <v>30.423000000000009</v>
      </c>
      <c r="AG263" s="75">
        <v>30.442000000000007</v>
      </c>
      <c r="AH263" s="75">
        <v>30.462000000000007</v>
      </c>
      <c r="AI263" s="75">
        <v>30.481000000000009</v>
      </c>
      <c r="AJ263" s="75">
        <v>30.500000000000007</v>
      </c>
      <c r="AK263" s="75">
        <v>30.520000000000007</v>
      </c>
      <c r="AL263" s="75">
        <v>30.539000000000009</v>
      </c>
      <c r="AM263" s="75">
        <v>30.558000000000007</v>
      </c>
      <c r="AN263" s="75">
        <v>30.577000000000009</v>
      </c>
      <c r="DV263" s="77">
        <v>1331.61</v>
      </c>
      <c r="DW263" s="77">
        <v>3.3149999999999999</v>
      </c>
      <c r="DY263" s="77">
        <v>1317.61</v>
      </c>
      <c r="DZ263" s="77">
        <v>2.633</v>
      </c>
      <c r="EB263" s="77">
        <v>2172.61</v>
      </c>
      <c r="EC263" s="75">
        <v>1.385</v>
      </c>
      <c r="EE263" s="75">
        <v>2148.61</v>
      </c>
      <c r="EF263" s="88">
        <v>0.26599999999999996</v>
      </c>
      <c r="EH263" s="77">
        <v>1346.61</v>
      </c>
      <c r="EI263" s="75">
        <v>0.89400000000000024</v>
      </c>
      <c r="EJ263" s="75"/>
      <c r="EK263" s="75">
        <v>2173.6</v>
      </c>
      <c r="EL263" s="75">
        <v>2.6180000000000057</v>
      </c>
      <c r="EM263" s="75"/>
      <c r="EN263" s="75">
        <v>2151.6</v>
      </c>
      <c r="EO263" s="322">
        <v>1.3681999999999945</v>
      </c>
      <c r="EP263" s="75"/>
      <c r="EQ263" s="75">
        <v>1321.6</v>
      </c>
      <c r="ER263" s="75">
        <v>5191.4000000000196</v>
      </c>
      <c r="ES263" s="75"/>
      <c r="ET263" s="75">
        <v>1347.6</v>
      </c>
      <c r="EU263" s="100">
        <v>1.4070000000000042</v>
      </c>
      <c r="EV263" s="75">
        <f t="shared" si="7"/>
        <v>9.9999999999909051E-3</v>
      </c>
      <c r="EW263" s="75">
        <v>1337.6</v>
      </c>
      <c r="EX263" s="100">
        <v>10.909799999999974</v>
      </c>
      <c r="EZ263" s="75">
        <v>332.61</v>
      </c>
      <c r="FA263" s="75">
        <v>74.010000000000005</v>
      </c>
      <c r="FB263" s="75">
        <v>186.40000000000003</v>
      </c>
      <c r="FD263" s="75">
        <v>102.61</v>
      </c>
      <c r="FE263" s="75">
        <v>46275</v>
      </c>
      <c r="FF263" s="75">
        <v>56347.5</v>
      </c>
      <c r="FH263" s="77">
        <v>12.1</v>
      </c>
      <c r="FI263" s="77">
        <v>31.02193939999999</v>
      </c>
      <c r="FJ263" s="77">
        <v>0.17952226649999986</v>
      </c>
      <c r="FL263" s="92">
        <v>781.61</v>
      </c>
      <c r="FM263" s="75">
        <v>0</v>
      </c>
      <c r="FN263" s="75">
        <v>0</v>
      </c>
      <c r="FP263" s="75">
        <v>39.83</v>
      </c>
      <c r="FQ263" s="75">
        <v>210.84</v>
      </c>
      <c r="FR263" s="75">
        <v>3476</v>
      </c>
      <c r="FS263" s="75">
        <v>39.82</v>
      </c>
      <c r="FT263" s="75">
        <v>640.14</v>
      </c>
      <c r="FU263" s="75">
        <v>10351</v>
      </c>
      <c r="FW263" s="75">
        <v>792.61</v>
      </c>
      <c r="FX263" s="89">
        <v>0.54700000000000004</v>
      </c>
      <c r="FY263" s="89"/>
      <c r="FZ263" s="90">
        <v>787.61</v>
      </c>
      <c r="GA263" s="91">
        <v>7.0999999999999994E-2</v>
      </c>
      <c r="GB263" s="89"/>
      <c r="GC263" s="75">
        <v>9.6</v>
      </c>
      <c r="GD263" s="75">
        <v>0.37</v>
      </c>
      <c r="GE263" s="75">
        <v>30.68</v>
      </c>
      <c r="GF263" s="89"/>
      <c r="GG263" s="89"/>
    </row>
    <row r="264" spans="1:189" x14ac:dyDescent="0.25">
      <c r="A264" s="132"/>
      <c r="B264" s="132"/>
      <c r="C264" s="132"/>
      <c r="D264" s="132"/>
      <c r="E264" s="132"/>
      <c r="F264" s="132"/>
      <c r="G264" s="132"/>
      <c r="H264" s="132"/>
      <c r="I264" s="132"/>
      <c r="J264" s="132"/>
      <c r="K264" s="132"/>
      <c r="AD264" s="74">
        <v>1338.7999999999799</v>
      </c>
      <c r="AE264" s="75">
        <v>30.597000000000001</v>
      </c>
      <c r="AF264" s="75">
        <v>30.61600000000001</v>
      </c>
      <c r="AG264" s="75">
        <v>30.635000000000009</v>
      </c>
      <c r="AH264" s="75">
        <v>30.654000000000007</v>
      </c>
      <c r="AI264" s="75">
        <v>30.67400000000001</v>
      </c>
      <c r="AJ264" s="75">
        <v>30.693000000000008</v>
      </c>
      <c r="AK264" s="75">
        <v>30.712000000000007</v>
      </c>
      <c r="AL264" s="75">
        <v>30.731000000000009</v>
      </c>
      <c r="AM264" s="75">
        <v>30.751000000000008</v>
      </c>
      <c r="AN264" s="75">
        <v>30.77000000000001</v>
      </c>
      <c r="DV264" s="77">
        <v>1331.62</v>
      </c>
      <c r="DW264" s="77">
        <v>3.3239999999999998</v>
      </c>
      <c r="DY264" s="77">
        <v>1317.62</v>
      </c>
      <c r="DZ264" s="77">
        <v>2.6379999999999999</v>
      </c>
      <c r="EB264" s="77">
        <v>2172.62</v>
      </c>
      <c r="EC264" s="75">
        <v>1.3949999999999998</v>
      </c>
      <c r="EE264" s="75">
        <v>2148.62</v>
      </c>
      <c r="EF264" s="88">
        <v>0.26799999999999996</v>
      </c>
      <c r="EH264" s="77">
        <v>1346.62</v>
      </c>
      <c r="EI264" s="75">
        <v>0.89800000000000024</v>
      </c>
      <c r="EJ264" s="75"/>
      <c r="EK264" s="75">
        <v>2173.61</v>
      </c>
      <c r="EL264" s="75">
        <v>2.6322500000000058</v>
      </c>
      <c r="EM264" s="75"/>
      <c r="EN264" s="75">
        <v>2151.61</v>
      </c>
      <c r="EO264" s="322">
        <v>1.3732699999999944</v>
      </c>
      <c r="EP264" s="75"/>
      <c r="EQ264" s="75">
        <v>1321.61</v>
      </c>
      <c r="ER264" s="75">
        <v>5199.04000000002</v>
      </c>
      <c r="ES264" s="75"/>
      <c r="ET264" s="75">
        <v>1347.61</v>
      </c>
      <c r="EU264" s="100">
        <v>1.4104000000000043</v>
      </c>
      <c r="EV264" s="75">
        <f t="shared" si="7"/>
        <v>9.9999999999909051E-3</v>
      </c>
      <c r="EW264" s="75">
        <v>1337.61</v>
      </c>
      <c r="EX264" s="100">
        <v>10.925529999999974</v>
      </c>
      <c r="EZ264" s="75">
        <v>332.62</v>
      </c>
      <c r="FA264" s="75">
        <v>74.030000000000015</v>
      </c>
      <c r="FB264" s="75">
        <v>187.10000000000005</v>
      </c>
      <c r="FD264" s="75">
        <v>102.62</v>
      </c>
      <c r="FE264" s="75">
        <v>46550</v>
      </c>
      <c r="FF264" s="75">
        <v>56720</v>
      </c>
      <c r="FH264" s="77">
        <v>12.11</v>
      </c>
      <c r="FI264" s="77">
        <v>31.304768539999991</v>
      </c>
      <c r="FJ264" s="77">
        <v>0.18304870414999985</v>
      </c>
      <c r="FL264" s="92">
        <v>781.62</v>
      </c>
      <c r="FM264" s="75">
        <v>0</v>
      </c>
      <c r="FN264" s="75">
        <v>0</v>
      </c>
      <c r="FP264" s="75">
        <v>39.840000000000003</v>
      </c>
      <c r="FQ264" s="75">
        <v>211.17</v>
      </c>
      <c r="FR264" s="75">
        <v>3479</v>
      </c>
      <c r="FS264" s="75">
        <v>39.83</v>
      </c>
      <c r="FT264" s="75">
        <v>641.19000000000005</v>
      </c>
      <c r="FU264" s="75">
        <v>10363</v>
      </c>
      <c r="FW264" s="75">
        <v>792.62</v>
      </c>
      <c r="FX264" s="89">
        <v>0.55000000000000004</v>
      </c>
      <c r="FY264" s="89"/>
      <c r="FZ264" s="90">
        <v>787.62</v>
      </c>
      <c r="GA264" s="91">
        <v>7.0999999999999994E-2</v>
      </c>
      <c r="GB264" s="89"/>
      <c r="GC264" s="75">
        <v>9.61</v>
      </c>
      <c r="GD264" s="75">
        <v>0.37</v>
      </c>
      <c r="GE264" s="75">
        <v>30.84</v>
      </c>
      <c r="GF264" s="89"/>
      <c r="GG264" s="89"/>
    </row>
    <row r="265" spans="1:189" x14ac:dyDescent="0.25">
      <c r="A265" s="132"/>
      <c r="B265" s="132"/>
      <c r="C265" s="132"/>
      <c r="D265" s="132"/>
      <c r="E265" s="132"/>
      <c r="F265" s="132"/>
      <c r="G265" s="132"/>
      <c r="H265" s="132"/>
      <c r="I265" s="132"/>
      <c r="J265" s="132"/>
      <c r="K265" s="132"/>
      <c r="AD265" s="74">
        <v>1338.8999999999801</v>
      </c>
      <c r="AE265" s="75">
        <v>30.789000000000001</v>
      </c>
      <c r="AF265" s="75">
        <v>30.809000000000012</v>
      </c>
      <c r="AG265" s="75">
        <v>30.82800000000001</v>
      </c>
      <c r="AH265" s="75">
        <v>30.847000000000008</v>
      </c>
      <c r="AI265" s="75">
        <v>30.86600000000001</v>
      </c>
      <c r="AJ265" s="75">
        <v>30.88600000000001</v>
      </c>
      <c r="AK265" s="75">
        <v>30.905000000000008</v>
      </c>
      <c r="AL265" s="75">
        <v>30.92400000000001</v>
      </c>
      <c r="AM265" s="75">
        <v>30.943000000000008</v>
      </c>
      <c r="AN265" s="75">
        <v>30.963000000000012</v>
      </c>
      <c r="DV265" s="77">
        <v>1331.63</v>
      </c>
      <c r="DW265" s="77">
        <v>3.3340000000000001</v>
      </c>
      <c r="DY265" s="77">
        <v>1317.63</v>
      </c>
      <c r="DZ265" s="77">
        <v>2.6430000000000002</v>
      </c>
      <c r="EB265" s="77">
        <v>2172.63</v>
      </c>
      <c r="EC265" s="75">
        <v>1.4049999999999998</v>
      </c>
      <c r="EE265" s="75">
        <v>2148.63</v>
      </c>
      <c r="EF265" s="88">
        <v>0.26999999999999996</v>
      </c>
      <c r="EH265" s="77">
        <v>1346.63</v>
      </c>
      <c r="EI265" s="75">
        <v>0.90200000000000025</v>
      </c>
      <c r="EJ265" s="75"/>
      <c r="EK265" s="75">
        <v>2173.62</v>
      </c>
      <c r="EL265" s="75">
        <v>2.6465000000000058</v>
      </c>
      <c r="EM265" s="75"/>
      <c r="EN265" s="75">
        <v>2151.62</v>
      </c>
      <c r="EO265" s="322">
        <v>1.3783399999999943</v>
      </c>
      <c r="EP265" s="75"/>
      <c r="EQ265" s="75">
        <v>1321.62</v>
      </c>
      <c r="ER265" s="75">
        <v>5206.6800000000203</v>
      </c>
      <c r="ES265" s="75"/>
      <c r="ET265" s="75">
        <v>1347.62</v>
      </c>
      <c r="EU265" s="100">
        <v>1.4138000000000044</v>
      </c>
      <c r="EV265" s="75">
        <f t="shared" si="7"/>
        <v>9.9999999999909051E-3</v>
      </c>
      <c r="EW265" s="75">
        <v>1337.62</v>
      </c>
      <c r="EX265" s="100">
        <v>10.941259999999973</v>
      </c>
      <c r="EZ265" s="75">
        <v>332.63</v>
      </c>
      <c r="FA265" s="75">
        <v>74.040000000000006</v>
      </c>
      <c r="FB265" s="75">
        <v>187.90000000000003</v>
      </c>
      <c r="FD265" s="75">
        <v>102.63</v>
      </c>
      <c r="FE265" s="75">
        <v>46825</v>
      </c>
      <c r="FF265" s="75">
        <v>57092.5</v>
      </c>
      <c r="FH265" s="77">
        <v>12.12</v>
      </c>
      <c r="FI265" s="77">
        <v>31.587597679999991</v>
      </c>
      <c r="FJ265" s="77">
        <v>0.18657514179999987</v>
      </c>
      <c r="FL265" s="92">
        <v>781.63</v>
      </c>
      <c r="FM265" s="75">
        <v>0</v>
      </c>
      <c r="FN265" s="75">
        <v>0</v>
      </c>
      <c r="FP265" s="75">
        <v>39.85</v>
      </c>
      <c r="FQ265" s="75">
        <v>211.51</v>
      </c>
      <c r="FR265" s="75">
        <v>3483</v>
      </c>
      <c r="FS265" s="75">
        <v>39.840000000000003</v>
      </c>
      <c r="FT265" s="75">
        <v>642.23</v>
      </c>
      <c r="FU265" s="75">
        <v>10374</v>
      </c>
      <c r="FW265" s="75">
        <v>792.63</v>
      </c>
      <c r="FX265" s="89">
        <v>0.55400000000000005</v>
      </c>
      <c r="FY265" s="89"/>
      <c r="FZ265" s="90">
        <v>787.63</v>
      </c>
      <c r="GA265" s="91">
        <v>7.1999999999999995E-2</v>
      </c>
      <c r="GB265" s="89"/>
      <c r="GC265" s="75">
        <v>9.6199999999999992</v>
      </c>
      <c r="GD265" s="75">
        <v>0.38</v>
      </c>
      <c r="GE265" s="75">
        <v>30.99</v>
      </c>
      <c r="GF265" s="89"/>
      <c r="GG265" s="89"/>
    </row>
    <row r="266" spans="1:189" x14ac:dyDescent="0.25">
      <c r="A266" s="132"/>
      <c r="B266" s="132"/>
      <c r="C266" s="132"/>
      <c r="D266" s="132"/>
      <c r="E266" s="132"/>
      <c r="F266" s="132"/>
      <c r="G266" s="132"/>
      <c r="H266" s="132"/>
      <c r="I266" s="132"/>
      <c r="J266" s="132"/>
      <c r="K266" s="132"/>
      <c r="DV266" s="77">
        <v>1331.64</v>
      </c>
      <c r="DW266" s="77">
        <v>3.343</v>
      </c>
      <c r="DY266" s="77">
        <v>1317.64</v>
      </c>
      <c r="DZ266" s="77">
        <v>2.6480000000000001</v>
      </c>
      <c r="EB266" s="77">
        <v>2172.64</v>
      </c>
      <c r="EC266" s="75">
        <v>1.4139999999999999</v>
      </c>
      <c r="EE266" s="75">
        <v>2148.64</v>
      </c>
      <c r="EF266" s="88">
        <v>0.27199999999999996</v>
      </c>
      <c r="EH266" s="77">
        <v>1346.64</v>
      </c>
      <c r="EI266" s="75">
        <v>0.90500000000000025</v>
      </c>
      <c r="EJ266" s="75"/>
      <c r="EK266" s="75">
        <v>2173.63</v>
      </c>
      <c r="EL266" s="75">
        <v>2.6607500000000059</v>
      </c>
      <c r="EM266" s="75"/>
      <c r="EN266" s="75">
        <v>2151.63</v>
      </c>
      <c r="EO266" s="322">
        <v>1.3834099999999943</v>
      </c>
      <c r="EP266" s="75"/>
      <c r="EQ266" s="75">
        <v>1321.63</v>
      </c>
      <c r="ER266" s="75">
        <v>5214.3200000000206</v>
      </c>
      <c r="ES266" s="75"/>
      <c r="ET266" s="75">
        <v>1347.63</v>
      </c>
      <c r="EU266" s="100">
        <v>1.4172000000000045</v>
      </c>
      <c r="EV266" s="75">
        <f t="shared" si="7"/>
        <v>1.0000000000218279E-2</v>
      </c>
      <c r="EW266" s="75">
        <v>1337.63</v>
      </c>
      <c r="EX266" s="100">
        <v>10.956989999999973</v>
      </c>
      <c r="EZ266" s="75">
        <v>332.64</v>
      </c>
      <c r="FA266" s="75">
        <v>74.06</v>
      </c>
      <c r="FB266" s="75">
        <v>188.60000000000005</v>
      </c>
      <c r="FD266" s="75">
        <v>102.64</v>
      </c>
      <c r="FE266" s="75">
        <v>47100</v>
      </c>
      <c r="FF266" s="75">
        <v>57465</v>
      </c>
      <c r="FH266" s="77">
        <v>12.13</v>
      </c>
      <c r="FI266" s="77">
        <v>31.870426819999992</v>
      </c>
      <c r="FJ266" s="77">
        <v>0.19010157944999986</v>
      </c>
      <c r="FL266" s="92">
        <v>781.64</v>
      </c>
      <c r="FM266" s="75">
        <v>0</v>
      </c>
      <c r="FN266" s="75">
        <v>0</v>
      </c>
      <c r="FP266" s="75">
        <v>39.86</v>
      </c>
      <c r="FQ266" s="75">
        <v>211.85</v>
      </c>
      <c r="FR266" s="75">
        <v>3487</v>
      </c>
      <c r="FS266" s="75">
        <v>39.85</v>
      </c>
      <c r="FT266" s="75">
        <v>643.27</v>
      </c>
      <c r="FU266" s="75">
        <v>10385</v>
      </c>
      <c r="FW266" s="75">
        <v>792.64</v>
      </c>
      <c r="FX266" s="89">
        <v>0.55700000000000005</v>
      </c>
      <c r="FY266" s="89"/>
      <c r="FZ266" s="90">
        <v>787.64</v>
      </c>
      <c r="GA266" s="91">
        <v>7.1999999999999995E-2</v>
      </c>
      <c r="GB266" s="89"/>
      <c r="GC266" s="75">
        <v>9.6300000000000008</v>
      </c>
      <c r="GD266" s="75">
        <v>0.38</v>
      </c>
      <c r="GE266" s="75">
        <v>31.15</v>
      </c>
      <c r="GF266" s="89"/>
      <c r="GG266" s="89"/>
    </row>
    <row r="267" spans="1:189" x14ac:dyDescent="0.25">
      <c r="A267" s="132"/>
      <c r="B267" s="132"/>
      <c r="C267" s="132"/>
      <c r="D267" s="132"/>
      <c r="E267" s="132"/>
      <c r="F267" s="132"/>
      <c r="G267" s="132"/>
      <c r="H267" s="132"/>
      <c r="I267" s="132"/>
      <c r="J267" s="132"/>
      <c r="K267" s="132"/>
      <c r="AD267" s="74">
        <v>1338.99999999998</v>
      </c>
      <c r="AE267" s="75">
        <v>30.981999999999999</v>
      </c>
      <c r="AF267" s="75">
        <v>31.001999999999999</v>
      </c>
      <c r="AG267" s="75">
        <v>31.021000000000001</v>
      </c>
      <c r="AH267" s="75">
        <v>31.041</v>
      </c>
      <c r="AI267" s="75">
        <v>31.061</v>
      </c>
      <c r="AJ267" s="75">
        <v>31.08</v>
      </c>
      <c r="AK267" s="75">
        <v>31.1</v>
      </c>
      <c r="AL267" s="75">
        <v>31.12</v>
      </c>
      <c r="AM267" s="75">
        <v>31.14</v>
      </c>
      <c r="AN267" s="75">
        <v>31.158999999999999</v>
      </c>
      <c r="DV267" s="77">
        <v>1331.65</v>
      </c>
      <c r="DW267" s="77">
        <v>3.3530000000000002</v>
      </c>
      <c r="DY267" s="77">
        <v>1317.65</v>
      </c>
      <c r="DZ267" s="77">
        <v>2.6539999999999999</v>
      </c>
      <c r="EB267" s="77">
        <v>2172.65</v>
      </c>
      <c r="EC267" s="75">
        <v>1.4239999999999999</v>
      </c>
      <c r="EE267" s="75">
        <v>2148.65</v>
      </c>
      <c r="EF267" s="88">
        <v>0.27299999999999996</v>
      </c>
      <c r="EH267" s="77">
        <v>1346.65</v>
      </c>
      <c r="EI267" s="75">
        <v>0.90900000000000025</v>
      </c>
      <c r="EJ267" s="75"/>
      <c r="EK267" s="75">
        <v>2173.64</v>
      </c>
      <c r="EL267" s="75">
        <v>2.675000000000006</v>
      </c>
      <c r="EM267" s="75"/>
      <c r="EN267" s="75">
        <v>2151.64</v>
      </c>
      <c r="EO267" s="322">
        <v>1.3884799999999942</v>
      </c>
      <c r="EP267" s="75"/>
      <c r="EQ267" s="75">
        <v>1321.64</v>
      </c>
      <c r="ER267" s="75">
        <v>5221.960000000021</v>
      </c>
      <c r="ES267" s="75"/>
      <c r="ET267" s="75">
        <v>1347.64</v>
      </c>
      <c r="EU267" s="100">
        <v>1.4206000000000045</v>
      </c>
      <c r="EV267" s="75">
        <f t="shared" si="7"/>
        <v>9.9999999999909051E-3</v>
      </c>
      <c r="EW267" s="75">
        <v>1337.64</v>
      </c>
      <c r="EX267" s="100">
        <v>10.972719999999972</v>
      </c>
      <c r="EZ267" s="75">
        <v>332.65</v>
      </c>
      <c r="FA267" s="75">
        <v>74.080000000000013</v>
      </c>
      <c r="FB267" s="75">
        <v>189.30000000000004</v>
      </c>
      <c r="FD267" s="75">
        <v>102.65</v>
      </c>
      <c r="FE267" s="75">
        <v>47375</v>
      </c>
      <c r="FF267" s="75">
        <v>57837.5</v>
      </c>
      <c r="FH267" s="77">
        <v>12.14</v>
      </c>
      <c r="FI267" s="77">
        <v>32.153255959999989</v>
      </c>
      <c r="FJ267" s="77">
        <v>0.19362801709999986</v>
      </c>
      <c r="FL267" s="92">
        <v>781.65</v>
      </c>
      <c r="FM267" s="75">
        <v>0</v>
      </c>
      <c r="FN267" s="75">
        <v>0</v>
      </c>
      <c r="FP267" s="75">
        <v>39.869999999999997</v>
      </c>
      <c r="FQ267" s="75">
        <v>212.19</v>
      </c>
      <c r="FR267" s="75">
        <v>3491</v>
      </c>
      <c r="FS267" s="75">
        <v>39.86</v>
      </c>
      <c r="FT267" s="75">
        <v>644.32000000000005</v>
      </c>
      <c r="FU267" s="75">
        <v>10396</v>
      </c>
      <c r="FW267" s="75">
        <v>792.65</v>
      </c>
      <c r="FX267" s="89">
        <v>0.56000000000000005</v>
      </c>
      <c r="FY267" s="89"/>
      <c r="FZ267" s="90">
        <v>787.65</v>
      </c>
      <c r="GA267" s="91">
        <v>7.2999999999999995E-2</v>
      </c>
      <c r="GB267" s="89"/>
      <c r="GC267" s="75">
        <v>9.64</v>
      </c>
      <c r="GD267" s="75">
        <v>0.38</v>
      </c>
      <c r="GE267" s="75">
        <v>31.3</v>
      </c>
      <c r="GF267" s="89"/>
      <c r="GG267" s="89"/>
    </row>
    <row r="268" spans="1:189" x14ac:dyDescent="0.25">
      <c r="A268" s="132"/>
      <c r="B268" s="132"/>
      <c r="C268" s="132"/>
      <c r="D268" s="132"/>
      <c r="E268" s="132"/>
      <c r="F268" s="132"/>
      <c r="G268" s="132"/>
      <c r="H268" s="132"/>
      <c r="I268" s="132"/>
      <c r="J268" s="132"/>
      <c r="K268" s="132"/>
      <c r="AD268" s="74">
        <v>1339.0999999999799</v>
      </c>
      <c r="AE268" s="75">
        <v>31.178999999999998</v>
      </c>
      <c r="AF268" s="75">
        <v>31.198999999999998</v>
      </c>
      <c r="AG268" s="75">
        <v>31.218</v>
      </c>
      <c r="AH268" s="75">
        <v>31.238</v>
      </c>
      <c r="AI268" s="75">
        <v>31.257999999999999</v>
      </c>
      <c r="AJ268" s="75">
        <v>31.276999999999997</v>
      </c>
      <c r="AK268" s="75">
        <v>31.297000000000001</v>
      </c>
      <c r="AL268" s="75">
        <v>31.317</v>
      </c>
      <c r="AM268" s="75">
        <v>31.336000000000002</v>
      </c>
      <c r="AN268" s="75">
        <v>31.355999999999998</v>
      </c>
      <c r="DV268" s="77">
        <v>1331.66</v>
      </c>
      <c r="DW268" s="77">
        <v>3.3620000000000001</v>
      </c>
      <c r="DY268" s="77">
        <v>1317.66</v>
      </c>
      <c r="DZ268" s="77">
        <v>2.6589999999999998</v>
      </c>
      <c r="EB268" s="77">
        <v>2172.66</v>
      </c>
      <c r="EC268" s="75">
        <v>1.4339999999999999</v>
      </c>
      <c r="EE268" s="75">
        <v>2148.66</v>
      </c>
      <c r="EF268" s="88">
        <v>0.27499999999999997</v>
      </c>
      <c r="EH268" s="77">
        <v>1346.66</v>
      </c>
      <c r="EI268" s="75">
        <v>0.91300000000000026</v>
      </c>
      <c r="EJ268" s="75"/>
      <c r="EK268" s="75">
        <v>2173.65</v>
      </c>
      <c r="EL268" s="75">
        <v>2.6892500000000061</v>
      </c>
      <c r="EM268" s="75"/>
      <c r="EN268" s="75">
        <v>2151.65</v>
      </c>
      <c r="EO268" s="322">
        <v>1.3935499999999941</v>
      </c>
      <c r="EP268" s="75"/>
      <c r="EQ268" s="75">
        <v>1321.65</v>
      </c>
      <c r="ER268" s="75">
        <v>5229.6000000000213</v>
      </c>
      <c r="ES268" s="75"/>
      <c r="ET268" s="75">
        <v>1347.65</v>
      </c>
      <c r="EU268" s="100">
        <v>1.4240000000000046</v>
      </c>
      <c r="EV268" s="75">
        <f t="shared" si="7"/>
        <v>9.9999999999909051E-3</v>
      </c>
      <c r="EW268" s="75">
        <v>1337.65</v>
      </c>
      <c r="EX268" s="100">
        <v>10.988449999999972</v>
      </c>
      <c r="EZ268" s="75">
        <v>332.66</v>
      </c>
      <c r="FA268" s="75">
        <v>74.100000000000009</v>
      </c>
      <c r="FB268" s="75">
        <v>190.10000000000005</v>
      </c>
      <c r="FD268" s="75">
        <v>102.66</v>
      </c>
      <c r="FE268" s="75">
        <v>47650</v>
      </c>
      <c r="FF268" s="75">
        <v>58210</v>
      </c>
      <c r="FH268" s="77">
        <v>12.15</v>
      </c>
      <c r="FI268" s="77">
        <v>32.436085099999993</v>
      </c>
      <c r="FJ268" s="77">
        <v>0.19715445474999987</v>
      </c>
      <c r="FL268" s="92">
        <v>781.66</v>
      </c>
      <c r="FM268" s="75">
        <v>0</v>
      </c>
      <c r="FN268" s="75">
        <v>0</v>
      </c>
      <c r="FP268" s="75">
        <v>39.880000000000003</v>
      </c>
      <c r="FQ268" s="75">
        <v>212.53</v>
      </c>
      <c r="FR268" s="75">
        <v>3495</v>
      </c>
      <c r="FS268" s="75">
        <v>39.869999999999997</v>
      </c>
      <c r="FT268" s="75">
        <v>645.36</v>
      </c>
      <c r="FU268" s="75">
        <v>10408</v>
      </c>
      <c r="FW268" s="75">
        <v>792.66</v>
      </c>
      <c r="FX268" s="89">
        <v>0.56299999999999994</v>
      </c>
      <c r="FY268" s="89"/>
      <c r="FZ268" s="90">
        <v>787.66</v>
      </c>
      <c r="GA268" s="91">
        <v>7.3999999999999996E-2</v>
      </c>
      <c r="GB268" s="89"/>
      <c r="GC268" s="75">
        <v>9.65</v>
      </c>
      <c r="GD268" s="75">
        <v>0.38</v>
      </c>
      <c r="GE268" s="75">
        <v>31.46</v>
      </c>
      <c r="GF268" s="89"/>
      <c r="GG268" s="89"/>
    </row>
    <row r="269" spans="1:189" x14ac:dyDescent="0.25">
      <c r="A269" s="132"/>
      <c r="B269" s="132"/>
      <c r="C269" s="132"/>
      <c r="D269" s="132"/>
      <c r="E269" s="132"/>
      <c r="F269" s="132"/>
      <c r="G269" s="132"/>
      <c r="H269" s="132"/>
      <c r="I269" s="132"/>
      <c r="J269" s="132"/>
      <c r="K269" s="132"/>
      <c r="AD269" s="74">
        <v>1339.19999999998</v>
      </c>
      <c r="AE269" s="75">
        <v>31.376000000000001</v>
      </c>
      <c r="AF269" s="75">
        <v>31.395</v>
      </c>
      <c r="AG269" s="75">
        <v>31.414999999999999</v>
      </c>
      <c r="AH269" s="75">
        <v>31.434999999999999</v>
      </c>
      <c r="AI269" s="75">
        <v>31.454999999999998</v>
      </c>
      <c r="AJ269" s="75">
        <v>31.473999999999997</v>
      </c>
      <c r="AK269" s="75">
        <v>31.494</v>
      </c>
      <c r="AL269" s="75">
        <v>31.513999999999999</v>
      </c>
      <c r="AM269" s="75">
        <v>31.533000000000001</v>
      </c>
      <c r="AN269" s="75">
        <v>31.552999999999997</v>
      </c>
      <c r="DV269" s="77">
        <v>1331.67</v>
      </c>
      <c r="DW269" s="77">
        <v>3.3719999999999999</v>
      </c>
      <c r="DY269" s="77">
        <v>1317.67</v>
      </c>
      <c r="DZ269" s="77">
        <v>2.6640000000000001</v>
      </c>
      <c r="EB269" s="77">
        <v>2172.67</v>
      </c>
      <c r="EC269" s="75">
        <v>1.4430000000000001</v>
      </c>
      <c r="EE269" s="75">
        <v>2148.67</v>
      </c>
      <c r="EF269" s="88">
        <v>0.27699999999999997</v>
      </c>
      <c r="EH269" s="77">
        <v>1346.67</v>
      </c>
      <c r="EI269" s="75">
        <v>0.91700000000000026</v>
      </c>
      <c r="EJ269" s="75"/>
      <c r="EK269" s="75">
        <v>2173.66</v>
      </c>
      <c r="EL269" s="75">
        <v>2.7035000000000062</v>
      </c>
      <c r="EM269" s="75"/>
      <c r="EN269" s="75">
        <v>2151.66</v>
      </c>
      <c r="EO269" s="322">
        <v>1.398619999999994</v>
      </c>
      <c r="EP269" s="75"/>
      <c r="EQ269" s="75">
        <v>1321.66</v>
      </c>
      <c r="ER269" s="75">
        <v>5237.2400000000216</v>
      </c>
      <c r="ES269" s="75"/>
      <c r="ET269" s="75">
        <v>1347.66</v>
      </c>
      <c r="EU269" s="100">
        <v>1.4274000000000047</v>
      </c>
      <c r="EV269" s="75">
        <f t="shared" si="7"/>
        <v>9.9999999999909051E-3</v>
      </c>
      <c r="EW269" s="75">
        <v>1337.66</v>
      </c>
      <c r="EX269" s="100">
        <v>11.004179999999971</v>
      </c>
      <c r="EZ269" s="75">
        <v>332.67</v>
      </c>
      <c r="FA269" s="75">
        <v>74.11</v>
      </c>
      <c r="FB269" s="75">
        <v>190.80000000000004</v>
      </c>
      <c r="FD269" s="75">
        <v>102.67</v>
      </c>
      <c r="FE269" s="75">
        <v>47925</v>
      </c>
      <c r="FF269" s="75">
        <v>58582.5</v>
      </c>
      <c r="FH269" s="77">
        <v>12.16</v>
      </c>
      <c r="FI269" s="77">
        <v>32.718914239999989</v>
      </c>
      <c r="FJ269" s="77">
        <v>0.20068089239999987</v>
      </c>
      <c r="FL269" s="92">
        <v>781.67</v>
      </c>
      <c r="FM269" s="75">
        <v>0</v>
      </c>
      <c r="FN269" s="75">
        <v>0</v>
      </c>
      <c r="FP269" s="75">
        <v>39.89</v>
      </c>
      <c r="FQ269" s="75">
        <v>212.86</v>
      </c>
      <c r="FR269" s="75">
        <v>3498</v>
      </c>
      <c r="FS269" s="75">
        <v>39.880000000000003</v>
      </c>
      <c r="FT269" s="75">
        <v>646.4</v>
      </c>
      <c r="FU269" s="75">
        <v>10419</v>
      </c>
      <c r="FW269" s="75">
        <v>792.67</v>
      </c>
      <c r="FX269" s="89">
        <v>0.56599999999999995</v>
      </c>
      <c r="FY269" s="89"/>
      <c r="FZ269" s="90">
        <v>787.67</v>
      </c>
      <c r="GA269" s="91">
        <v>7.3999999999999996E-2</v>
      </c>
      <c r="GB269" s="89"/>
      <c r="GC269" s="75">
        <v>9.66</v>
      </c>
      <c r="GD269" s="75">
        <v>0.39</v>
      </c>
      <c r="GE269" s="75">
        <v>31.61</v>
      </c>
      <c r="GF269" s="89"/>
      <c r="GG269" s="89"/>
    </row>
    <row r="270" spans="1:189" x14ac:dyDescent="0.25">
      <c r="A270" s="132"/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AD270" s="74">
        <v>1339.2999999999799</v>
      </c>
      <c r="AE270" s="75">
        <v>31.573</v>
      </c>
      <c r="AF270" s="75">
        <v>31.591999999999999</v>
      </c>
      <c r="AG270" s="75">
        <v>31.611999999999998</v>
      </c>
      <c r="AH270" s="75">
        <v>31.631999999999998</v>
      </c>
      <c r="AI270" s="75">
        <v>31.651</v>
      </c>
      <c r="AJ270" s="75">
        <v>31.670999999999996</v>
      </c>
      <c r="AK270" s="75">
        <v>31.690999999999999</v>
      </c>
      <c r="AL270" s="75">
        <v>31.710999999999999</v>
      </c>
      <c r="AM270" s="75">
        <v>31.73</v>
      </c>
      <c r="AN270" s="75">
        <v>31.749999999999996</v>
      </c>
      <c r="DV270" s="77">
        <v>1331.68</v>
      </c>
      <c r="DW270" s="77">
        <v>3.3809999999999998</v>
      </c>
      <c r="DY270" s="77">
        <v>1317.68</v>
      </c>
      <c r="DZ270" s="77">
        <v>2.669</v>
      </c>
      <c r="EB270" s="77">
        <v>2172.6799999999998</v>
      </c>
      <c r="EC270" s="75">
        <v>1.4529999999999998</v>
      </c>
      <c r="EE270" s="75">
        <v>2148.6799999999998</v>
      </c>
      <c r="EF270" s="88">
        <v>0.27899999999999997</v>
      </c>
      <c r="EH270" s="77">
        <v>1346.68</v>
      </c>
      <c r="EI270" s="75">
        <v>0.92100000000000015</v>
      </c>
      <c r="EJ270" s="75"/>
      <c r="EK270" s="75">
        <v>2173.67</v>
      </c>
      <c r="EL270" s="75">
        <v>2.7177500000000063</v>
      </c>
      <c r="EM270" s="75"/>
      <c r="EN270" s="75">
        <v>2151.67</v>
      </c>
      <c r="EO270" s="322">
        <v>1.4036899999999939</v>
      </c>
      <c r="EP270" s="75"/>
      <c r="EQ270" s="75">
        <v>1321.67</v>
      </c>
      <c r="ER270" s="75">
        <v>5244.8800000000219</v>
      </c>
      <c r="ES270" s="75"/>
      <c r="ET270" s="75">
        <v>1347.67</v>
      </c>
      <c r="EU270" s="100">
        <v>1.4308000000000047</v>
      </c>
      <c r="EV270" s="75">
        <f t="shared" si="7"/>
        <v>9.9999999999909051E-3</v>
      </c>
      <c r="EW270" s="75">
        <v>1337.67</v>
      </c>
      <c r="EX270" s="100">
        <v>11.019909999999971</v>
      </c>
      <c r="EZ270" s="75">
        <v>332.68</v>
      </c>
      <c r="FA270" s="75">
        <v>74.13000000000001</v>
      </c>
      <c r="FB270" s="75">
        <v>191.50000000000003</v>
      </c>
      <c r="FD270" s="75">
        <v>102.68</v>
      </c>
      <c r="FE270" s="75">
        <v>48200</v>
      </c>
      <c r="FF270" s="75">
        <v>58955</v>
      </c>
      <c r="FH270" s="77">
        <v>12.17</v>
      </c>
      <c r="FI270" s="77">
        <v>33.001743379999994</v>
      </c>
      <c r="FJ270" s="77">
        <v>0.20420733004999986</v>
      </c>
      <c r="FL270" s="92">
        <v>781.68</v>
      </c>
      <c r="FM270" s="75">
        <v>0</v>
      </c>
      <c r="FN270" s="75">
        <v>0</v>
      </c>
      <c r="FP270" s="75">
        <v>39.9</v>
      </c>
      <c r="FQ270" s="75">
        <v>213.2</v>
      </c>
      <c r="FR270" s="75">
        <v>3502</v>
      </c>
      <c r="FS270" s="75">
        <v>39.89</v>
      </c>
      <c r="FT270" s="75">
        <v>647.44000000000005</v>
      </c>
      <c r="FU270" s="75">
        <v>10430</v>
      </c>
      <c r="FW270" s="75">
        <v>792.68</v>
      </c>
      <c r="FX270" s="89">
        <v>0.56899999999999995</v>
      </c>
      <c r="FY270" s="89"/>
      <c r="FZ270" s="90">
        <v>787.68</v>
      </c>
      <c r="GA270" s="91">
        <v>7.4999999999999997E-2</v>
      </c>
      <c r="GB270" s="89"/>
      <c r="GC270" s="75">
        <v>9.67</v>
      </c>
      <c r="GD270" s="75">
        <v>0.39</v>
      </c>
      <c r="GE270" s="75">
        <v>31.77</v>
      </c>
      <c r="GF270" s="89"/>
      <c r="GG270" s="89"/>
    </row>
    <row r="271" spans="1:189" x14ac:dyDescent="0.25">
      <c r="A271" s="132"/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AD271" s="74">
        <v>1339.3999999999801</v>
      </c>
      <c r="AE271" s="75">
        <v>31.77</v>
      </c>
      <c r="AF271" s="75">
        <v>31.788999999999998</v>
      </c>
      <c r="AG271" s="75">
        <v>31.808999999999997</v>
      </c>
      <c r="AH271" s="75">
        <v>31.828999999999997</v>
      </c>
      <c r="AI271" s="75">
        <v>31.847999999999999</v>
      </c>
      <c r="AJ271" s="75">
        <v>31.867999999999995</v>
      </c>
      <c r="AK271" s="75">
        <v>31.887999999999998</v>
      </c>
      <c r="AL271" s="75">
        <v>31.907</v>
      </c>
      <c r="AM271" s="75">
        <v>31.927</v>
      </c>
      <c r="AN271" s="75">
        <v>31.946999999999996</v>
      </c>
      <c r="DV271" s="77">
        <v>1331.69</v>
      </c>
      <c r="DW271" s="77">
        <v>3.39</v>
      </c>
      <c r="DY271" s="77">
        <v>1317.69</v>
      </c>
      <c r="DZ271" s="77">
        <v>2.6749999999999998</v>
      </c>
      <c r="EB271" s="77">
        <v>2172.69</v>
      </c>
      <c r="EC271" s="75">
        <v>1.4629999999999999</v>
      </c>
      <c r="EE271" s="75">
        <v>2148.69</v>
      </c>
      <c r="EF271" s="88">
        <v>0.28099999999999997</v>
      </c>
      <c r="EH271" s="77">
        <v>1346.69</v>
      </c>
      <c r="EI271" s="75">
        <v>0.92500000000000016</v>
      </c>
      <c r="EJ271" s="75"/>
      <c r="EK271" s="75">
        <v>2173.6799999999998</v>
      </c>
      <c r="EL271" s="75">
        <v>2.7320000000000064</v>
      </c>
      <c r="EM271" s="75"/>
      <c r="EN271" s="75">
        <v>2151.6799999999998</v>
      </c>
      <c r="EO271" s="322">
        <v>1.4087599999999938</v>
      </c>
      <c r="EP271" s="75"/>
      <c r="EQ271" s="75">
        <v>1321.68</v>
      </c>
      <c r="ER271" s="75">
        <v>5252.5200000000223</v>
      </c>
      <c r="ES271" s="75"/>
      <c r="ET271" s="75">
        <v>1347.68</v>
      </c>
      <c r="EU271" s="100">
        <v>1.4342000000000048</v>
      </c>
      <c r="EV271" s="75">
        <f t="shared" si="7"/>
        <v>9.9999999999909051E-3</v>
      </c>
      <c r="EW271" s="75">
        <v>1337.68</v>
      </c>
      <c r="EX271" s="100">
        <v>11.035639999999971</v>
      </c>
      <c r="EZ271" s="75">
        <v>332.69</v>
      </c>
      <c r="FA271" s="75">
        <v>74.150000000000006</v>
      </c>
      <c r="FB271" s="75">
        <v>192.3</v>
      </c>
      <c r="FD271" s="75">
        <v>102.69</v>
      </c>
      <c r="FE271" s="75">
        <v>48475</v>
      </c>
      <c r="FF271" s="75">
        <v>59327.5</v>
      </c>
      <c r="FH271" s="77">
        <v>12.18</v>
      </c>
      <c r="FI271" s="77">
        <v>33.28457251999999</v>
      </c>
      <c r="FJ271" s="77">
        <v>0.20773376769999985</v>
      </c>
      <c r="FL271" s="92">
        <v>781.69</v>
      </c>
      <c r="FM271" s="75">
        <v>0</v>
      </c>
      <c r="FN271" s="75">
        <v>0</v>
      </c>
      <c r="FP271" s="75">
        <v>39.909999999999997</v>
      </c>
      <c r="FQ271" s="75">
        <v>213.54</v>
      </c>
      <c r="FR271" s="75">
        <v>3506</v>
      </c>
      <c r="FS271" s="75">
        <v>39.9</v>
      </c>
      <c r="FT271" s="75">
        <v>648.49</v>
      </c>
      <c r="FU271" s="75">
        <v>10441</v>
      </c>
      <c r="FW271" s="75">
        <v>792.69</v>
      </c>
      <c r="FX271" s="89">
        <v>0.57299999999999995</v>
      </c>
      <c r="FY271" s="89"/>
      <c r="FZ271" s="90">
        <v>787.69</v>
      </c>
      <c r="GA271" s="91">
        <v>7.4999999999999997E-2</v>
      </c>
      <c r="GB271" s="89"/>
      <c r="GC271" s="75">
        <v>9.68</v>
      </c>
      <c r="GD271" s="75">
        <v>0.39</v>
      </c>
      <c r="GE271" s="75">
        <v>31.92</v>
      </c>
      <c r="GF271" s="89"/>
      <c r="GG271" s="89"/>
    </row>
    <row r="272" spans="1:189" x14ac:dyDescent="0.25">
      <c r="A272" s="132"/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AD272" s="74">
        <v>1339.49999999998</v>
      </c>
      <c r="AE272" s="75">
        <v>31.966999999999999</v>
      </c>
      <c r="AF272" s="75">
        <v>31.985999999999997</v>
      </c>
      <c r="AG272" s="75">
        <v>32.006</v>
      </c>
      <c r="AH272" s="75">
        <v>32.025999999999996</v>
      </c>
      <c r="AI272" s="75">
        <v>32.045000000000002</v>
      </c>
      <c r="AJ272" s="75">
        <v>32.064999999999998</v>
      </c>
      <c r="AK272" s="75">
        <v>32.085000000000001</v>
      </c>
      <c r="AL272" s="75">
        <v>32.103999999999999</v>
      </c>
      <c r="AM272" s="75">
        <v>32.124000000000002</v>
      </c>
      <c r="AN272" s="75">
        <v>32.143999999999998</v>
      </c>
      <c r="DV272" s="77">
        <v>1331.7</v>
      </c>
      <c r="DW272" s="77">
        <v>3.4</v>
      </c>
      <c r="DY272" s="77">
        <v>1317.7</v>
      </c>
      <c r="DZ272" s="77">
        <v>2.68</v>
      </c>
      <c r="EB272" s="77">
        <v>2172.6999999999998</v>
      </c>
      <c r="EC272" s="75">
        <v>1.472</v>
      </c>
      <c r="EE272" s="75">
        <v>2148.6999999999998</v>
      </c>
      <c r="EF272" s="88">
        <v>0.28299999999999997</v>
      </c>
      <c r="EH272" s="77">
        <v>1346.7</v>
      </c>
      <c r="EI272" s="75">
        <v>0.92800000000000005</v>
      </c>
      <c r="EJ272" s="75"/>
      <c r="EK272" s="75">
        <v>2173.69</v>
      </c>
      <c r="EL272" s="75">
        <v>2.7462500000000065</v>
      </c>
      <c r="EM272" s="75"/>
      <c r="EN272" s="75">
        <v>2151.69</v>
      </c>
      <c r="EO272" s="322">
        <v>1.4138299999999937</v>
      </c>
      <c r="EP272" s="75"/>
      <c r="EQ272" s="75">
        <v>1321.69</v>
      </c>
      <c r="ER272" s="75">
        <v>5260.1600000000226</v>
      </c>
      <c r="ES272" s="75"/>
      <c r="ET272" s="75">
        <v>1347.69</v>
      </c>
      <c r="EU272" s="100">
        <v>1.4376000000000049</v>
      </c>
      <c r="EV272" s="75">
        <f t="shared" si="7"/>
        <v>9.9999999999909051E-3</v>
      </c>
      <c r="EW272" s="75">
        <v>1337.69</v>
      </c>
      <c r="EX272" s="100">
        <v>11.05136999999997</v>
      </c>
      <c r="EZ272" s="75">
        <v>332.7</v>
      </c>
      <c r="FA272" s="75">
        <v>74.16</v>
      </c>
      <c r="FB272" s="75">
        <v>193</v>
      </c>
      <c r="FD272" s="75">
        <v>102.7</v>
      </c>
      <c r="FE272" s="75">
        <v>48750</v>
      </c>
      <c r="FF272" s="75">
        <v>59700</v>
      </c>
      <c r="FH272" s="77">
        <v>12.19</v>
      </c>
      <c r="FI272" s="77">
        <v>33.567401659999987</v>
      </c>
      <c r="FJ272" s="77">
        <v>0.21126020534999987</v>
      </c>
      <c r="FL272" s="92">
        <v>781.7</v>
      </c>
      <c r="FM272" s="75">
        <v>0</v>
      </c>
      <c r="FN272" s="75">
        <v>0</v>
      </c>
      <c r="FP272" s="75">
        <v>39.92</v>
      </c>
      <c r="FQ272" s="75">
        <v>213.88</v>
      </c>
      <c r="FR272" s="75">
        <v>3510</v>
      </c>
      <c r="FS272" s="75">
        <v>39.909999999999997</v>
      </c>
      <c r="FT272" s="75">
        <v>649.53</v>
      </c>
      <c r="FU272" s="75">
        <v>10453</v>
      </c>
      <c r="FW272" s="75">
        <v>792.7</v>
      </c>
      <c r="FX272" s="89">
        <v>0.57599999999999996</v>
      </c>
      <c r="FY272" s="89"/>
      <c r="FZ272" s="90">
        <v>787.7</v>
      </c>
      <c r="GA272" s="91">
        <v>7.5999999999999998E-2</v>
      </c>
      <c r="GB272" s="89"/>
      <c r="GC272" s="75">
        <v>9.69</v>
      </c>
      <c r="GD272" s="75">
        <v>0.39</v>
      </c>
      <c r="GE272" s="75">
        <v>32.08</v>
      </c>
      <c r="GF272" s="89"/>
      <c r="GG272" s="89"/>
    </row>
    <row r="273" spans="1:189" x14ac:dyDescent="0.25">
      <c r="A273" s="132"/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AD273" s="74">
        <v>1339.5999999999799</v>
      </c>
      <c r="AE273" s="75">
        <v>32.162999999999997</v>
      </c>
      <c r="AF273" s="75">
        <v>32.183</v>
      </c>
      <c r="AG273" s="75">
        <v>32.203000000000003</v>
      </c>
      <c r="AH273" s="75">
        <v>32.221999999999994</v>
      </c>
      <c r="AI273" s="75">
        <v>32.242000000000004</v>
      </c>
      <c r="AJ273" s="75">
        <v>32.262</v>
      </c>
      <c r="AK273" s="75">
        <v>32.282000000000004</v>
      </c>
      <c r="AL273" s="75">
        <v>32.301000000000002</v>
      </c>
      <c r="AM273" s="75">
        <v>32.321000000000005</v>
      </c>
      <c r="AN273" s="75">
        <v>32.341000000000001</v>
      </c>
      <c r="DV273" s="77">
        <v>1331.71</v>
      </c>
      <c r="DW273" s="77">
        <v>3.4089999999999998</v>
      </c>
      <c r="DY273" s="77">
        <v>1317.71</v>
      </c>
      <c r="DZ273" s="77">
        <v>2.6850000000000001</v>
      </c>
      <c r="EB273" s="77">
        <v>2172.71</v>
      </c>
      <c r="EC273" s="75">
        <v>1.482</v>
      </c>
      <c r="EE273" s="75">
        <v>2148.71</v>
      </c>
      <c r="EF273" s="88">
        <v>0.28499999999999998</v>
      </c>
      <c r="EH273" s="77">
        <v>1346.71</v>
      </c>
      <c r="EI273" s="75">
        <v>0.93200000000000027</v>
      </c>
      <c r="EJ273" s="75"/>
      <c r="EK273" s="75">
        <v>2173.6999999999998</v>
      </c>
      <c r="EL273" s="75">
        <v>2.7605000000000066</v>
      </c>
      <c r="EM273" s="75"/>
      <c r="EN273" s="75">
        <v>2151.6999999999998</v>
      </c>
      <c r="EO273" s="322">
        <v>1.4188999999999936</v>
      </c>
      <c r="EP273" s="75"/>
      <c r="EQ273" s="75">
        <v>1321.7</v>
      </c>
      <c r="ER273" s="75">
        <v>5267.8000000000229</v>
      </c>
      <c r="ES273" s="75"/>
      <c r="ET273" s="75">
        <v>1347.7</v>
      </c>
      <c r="EU273" s="100">
        <v>1.4410000000000049</v>
      </c>
      <c r="EV273" s="75">
        <f t="shared" si="7"/>
        <v>9.9999999999909051E-3</v>
      </c>
      <c r="EW273" s="75">
        <v>1337.7</v>
      </c>
      <c r="EX273" s="100">
        <v>11.06709999999997</v>
      </c>
      <c r="EZ273" s="75">
        <v>332.71</v>
      </c>
      <c r="FA273" s="75">
        <v>74.180000000000007</v>
      </c>
      <c r="FB273" s="75">
        <v>193.80000000000004</v>
      </c>
      <c r="FD273" s="75">
        <v>102.71</v>
      </c>
      <c r="FE273" s="75">
        <v>49025</v>
      </c>
      <c r="FF273" s="75">
        <v>60072.5</v>
      </c>
      <c r="FH273" s="77">
        <v>12.2</v>
      </c>
      <c r="FI273" s="77">
        <v>33.850230799999977</v>
      </c>
      <c r="FJ273" s="77">
        <v>0.21478664299999972</v>
      </c>
      <c r="FL273" s="92">
        <v>781.71</v>
      </c>
      <c r="FM273" s="75">
        <v>0</v>
      </c>
      <c r="FN273" s="75">
        <v>0</v>
      </c>
      <c r="FP273" s="75">
        <v>39.93</v>
      </c>
      <c r="FQ273" s="75">
        <v>214.22</v>
      </c>
      <c r="FR273" s="75">
        <v>3514</v>
      </c>
      <c r="FS273" s="75">
        <v>39.92</v>
      </c>
      <c r="FT273" s="75">
        <v>650.59</v>
      </c>
      <c r="FU273" s="75">
        <v>10464</v>
      </c>
      <c r="FW273" s="75">
        <v>792.71</v>
      </c>
      <c r="FX273" s="89">
        <v>0.57899999999999996</v>
      </c>
      <c r="FY273" s="89"/>
      <c r="FZ273" s="90">
        <v>787.71</v>
      </c>
      <c r="GA273" s="91">
        <v>7.5999999999999998E-2</v>
      </c>
      <c r="GB273" s="89"/>
      <c r="GC273" s="75">
        <v>9.6999999999999993</v>
      </c>
      <c r="GD273" s="75">
        <v>0.39</v>
      </c>
      <c r="GE273" s="75">
        <v>32.229999999999997</v>
      </c>
      <c r="GF273" s="89"/>
      <c r="GG273" s="89"/>
    </row>
    <row r="274" spans="1:189" x14ac:dyDescent="0.25">
      <c r="A274" s="132"/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AD274" s="74">
        <v>1339.69999999998</v>
      </c>
      <c r="AE274" s="75">
        <v>32.36</v>
      </c>
      <c r="AF274" s="75">
        <v>32.380000000000003</v>
      </c>
      <c r="AG274" s="75">
        <v>32.400000000000006</v>
      </c>
      <c r="AH274" s="75">
        <v>32.418999999999997</v>
      </c>
      <c r="AI274" s="75">
        <v>32.439000000000007</v>
      </c>
      <c r="AJ274" s="75">
        <v>32.459000000000003</v>
      </c>
      <c r="AK274" s="75">
        <v>32.478000000000002</v>
      </c>
      <c r="AL274" s="75">
        <v>32.498000000000005</v>
      </c>
      <c r="AM274" s="75">
        <v>32.518000000000008</v>
      </c>
      <c r="AN274" s="75">
        <v>32.538000000000004</v>
      </c>
      <c r="DV274" s="77">
        <v>1331.72</v>
      </c>
      <c r="DW274" s="77">
        <v>3.419</v>
      </c>
      <c r="DY274" s="77">
        <v>1317.72</v>
      </c>
      <c r="DZ274" s="77">
        <v>2.69</v>
      </c>
      <c r="EB274" s="77">
        <v>2172.7199999999998</v>
      </c>
      <c r="EC274" s="75">
        <v>1.4919999999999998</v>
      </c>
      <c r="EE274" s="75">
        <v>2148.7199999999998</v>
      </c>
      <c r="EF274" s="88">
        <v>0.28599999999999998</v>
      </c>
      <c r="EH274" s="77">
        <v>1346.72</v>
      </c>
      <c r="EI274" s="75">
        <v>0.93600000000000028</v>
      </c>
      <c r="EJ274" s="75"/>
      <c r="EK274" s="75">
        <v>2173.71</v>
      </c>
      <c r="EL274" s="75">
        <v>2.7747500000000067</v>
      </c>
      <c r="EM274" s="75"/>
      <c r="EN274" s="75">
        <v>2151.71</v>
      </c>
      <c r="EO274" s="322">
        <v>1.4239699999999935</v>
      </c>
      <c r="EP274" s="75"/>
      <c r="EQ274" s="75">
        <v>1321.71</v>
      </c>
      <c r="ER274" s="75">
        <v>5275.4400000000232</v>
      </c>
      <c r="ES274" s="75"/>
      <c r="ET274" s="75">
        <v>1347.71</v>
      </c>
      <c r="EU274" s="100">
        <v>1.444400000000005</v>
      </c>
      <c r="EV274" s="75">
        <f t="shared" si="7"/>
        <v>9.9999999999909051E-3</v>
      </c>
      <c r="EW274" s="75">
        <v>1337.71</v>
      </c>
      <c r="EX274" s="100">
        <v>11.082829999999969</v>
      </c>
      <c r="EZ274" s="75">
        <v>332.72</v>
      </c>
      <c r="FA274" s="75">
        <v>74.200000000000017</v>
      </c>
      <c r="FB274" s="75">
        <v>194.50000000000006</v>
      </c>
      <c r="FD274" s="75">
        <v>102.72</v>
      </c>
      <c r="FE274" s="75">
        <v>49300</v>
      </c>
      <c r="FF274" s="75">
        <v>60445</v>
      </c>
      <c r="FH274" s="77">
        <v>12.21</v>
      </c>
      <c r="FI274" s="77">
        <v>34.133059939999974</v>
      </c>
      <c r="FJ274" s="77">
        <v>0.21831308064999971</v>
      </c>
      <c r="FL274" s="92">
        <v>781.72</v>
      </c>
      <c r="FM274" s="75">
        <v>0</v>
      </c>
      <c r="FN274" s="75">
        <v>0</v>
      </c>
      <c r="FP274" s="75">
        <v>39.94</v>
      </c>
      <c r="FQ274" s="75">
        <v>214.56</v>
      </c>
      <c r="FR274" s="75">
        <v>3517</v>
      </c>
      <c r="FS274" s="75">
        <v>39.93</v>
      </c>
      <c r="FT274" s="75">
        <v>651.65</v>
      </c>
      <c r="FU274" s="75">
        <v>10475</v>
      </c>
      <c r="FW274" s="75">
        <v>792.72</v>
      </c>
      <c r="FX274" s="89">
        <v>0.58199999999999996</v>
      </c>
      <c r="FY274" s="89"/>
      <c r="FZ274" s="90">
        <v>787.72</v>
      </c>
      <c r="GA274" s="91">
        <v>7.6999999999999999E-2</v>
      </c>
      <c r="GB274" s="89"/>
      <c r="GC274" s="75">
        <v>9.7100000000000009</v>
      </c>
      <c r="GD274" s="75">
        <v>0.4</v>
      </c>
      <c r="GE274" s="75">
        <v>32.39</v>
      </c>
      <c r="GF274" s="89"/>
      <c r="GG274" s="89"/>
    </row>
    <row r="275" spans="1:189" x14ac:dyDescent="0.25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AD275" s="74">
        <v>1339.7999999999799</v>
      </c>
      <c r="AE275" s="75">
        <v>32.557000000000002</v>
      </c>
      <c r="AF275" s="75">
        <v>32.577000000000005</v>
      </c>
      <c r="AG275" s="75">
        <v>32.597000000000008</v>
      </c>
      <c r="AH275" s="75">
        <v>32.616</v>
      </c>
      <c r="AI275" s="75">
        <v>32.63600000000001</v>
      </c>
      <c r="AJ275" s="75">
        <v>32.656000000000006</v>
      </c>
      <c r="AK275" s="75">
        <v>32.675000000000004</v>
      </c>
      <c r="AL275" s="75">
        <v>32.695000000000007</v>
      </c>
      <c r="AM275" s="75">
        <v>32.715000000000011</v>
      </c>
      <c r="AN275" s="75">
        <v>32.734000000000002</v>
      </c>
      <c r="DV275" s="77">
        <v>1331.73</v>
      </c>
      <c r="DW275" s="77">
        <v>3.4279999999999999</v>
      </c>
      <c r="DY275" s="77">
        <v>1317.73</v>
      </c>
      <c r="DZ275" s="77">
        <v>2.6960000000000002</v>
      </c>
      <c r="EB275" s="77">
        <v>2172.73</v>
      </c>
      <c r="EC275" s="75">
        <v>1.5009999999999999</v>
      </c>
      <c r="EE275" s="75">
        <v>2148.73</v>
      </c>
      <c r="EF275" s="88">
        <v>0.28799999999999998</v>
      </c>
      <c r="EH275" s="77">
        <v>1346.73</v>
      </c>
      <c r="EI275" s="75">
        <v>0.94000000000000028</v>
      </c>
      <c r="EJ275" s="75"/>
      <c r="EK275" s="75">
        <v>2173.7199999999998</v>
      </c>
      <c r="EL275" s="75">
        <v>2.7890000000000068</v>
      </c>
      <c r="EM275" s="75"/>
      <c r="EN275" s="75">
        <v>2151.7199999999998</v>
      </c>
      <c r="EO275" s="322">
        <v>1.4290399999999934</v>
      </c>
      <c r="EP275" s="75"/>
      <c r="EQ275" s="75">
        <v>1321.72</v>
      </c>
      <c r="ER275" s="75">
        <v>5283.0800000000236</v>
      </c>
      <c r="ES275" s="75"/>
      <c r="ET275" s="75">
        <v>1347.72</v>
      </c>
      <c r="EU275" s="100">
        <v>1.4478000000000051</v>
      </c>
      <c r="EV275" s="75">
        <f t="shared" si="7"/>
        <v>9.9999999999909051E-3</v>
      </c>
      <c r="EW275" s="75">
        <v>1337.72</v>
      </c>
      <c r="EX275" s="100">
        <v>11.098559999999969</v>
      </c>
      <c r="EZ275" s="75">
        <v>332.73</v>
      </c>
      <c r="FA275" s="75">
        <v>74.210000000000008</v>
      </c>
      <c r="FB275" s="75">
        <v>195.20000000000005</v>
      </c>
      <c r="FD275" s="75">
        <v>102.73</v>
      </c>
      <c r="FE275" s="75">
        <v>49575</v>
      </c>
      <c r="FF275" s="75">
        <v>60817.5</v>
      </c>
      <c r="FH275" s="77">
        <v>12.22</v>
      </c>
      <c r="FI275" s="77">
        <v>34.415889079999978</v>
      </c>
      <c r="FJ275" s="77">
        <v>0.22183951829999973</v>
      </c>
      <c r="FL275" s="92">
        <v>781.73</v>
      </c>
      <c r="FM275" s="75">
        <v>0</v>
      </c>
      <c r="FN275" s="75">
        <v>0</v>
      </c>
      <c r="FP275" s="75">
        <v>39.950000000000003</v>
      </c>
      <c r="FQ275" s="75">
        <v>214.9</v>
      </c>
      <c r="FR275" s="75">
        <v>3521</v>
      </c>
      <c r="FS275" s="75">
        <v>39.94</v>
      </c>
      <c r="FT275" s="75">
        <v>652.71</v>
      </c>
      <c r="FU275" s="75">
        <v>10486</v>
      </c>
      <c r="FW275" s="75">
        <v>792.73</v>
      </c>
      <c r="FX275" s="89">
        <v>0.58499999999999996</v>
      </c>
      <c r="FY275" s="89"/>
      <c r="FZ275" s="90">
        <v>787.73</v>
      </c>
      <c r="GA275" s="91">
        <v>7.6999999999999999E-2</v>
      </c>
      <c r="GB275" s="89"/>
      <c r="GC275" s="75">
        <v>9.7200000000000006</v>
      </c>
      <c r="GD275" s="75">
        <v>0.4</v>
      </c>
      <c r="GE275" s="75">
        <v>32.549999999999997</v>
      </c>
      <c r="GF275" s="89"/>
      <c r="GG275" s="89"/>
    </row>
    <row r="276" spans="1:189" x14ac:dyDescent="0.25">
      <c r="A276" s="132"/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AD276" s="74">
        <v>1339.8999999999801</v>
      </c>
      <c r="AE276" s="75">
        <v>32.753999999999998</v>
      </c>
      <c r="AF276" s="75">
        <v>32.774000000000008</v>
      </c>
      <c r="AG276" s="75">
        <v>32.793000000000006</v>
      </c>
      <c r="AH276" s="75">
        <v>32.813000000000002</v>
      </c>
      <c r="AI276" s="75">
        <v>32.833000000000013</v>
      </c>
      <c r="AJ276" s="75">
        <v>32.853000000000009</v>
      </c>
      <c r="AK276" s="75">
        <v>32.872000000000007</v>
      </c>
      <c r="AL276" s="75">
        <v>32.89200000000001</v>
      </c>
      <c r="AM276" s="75">
        <v>32.912000000000013</v>
      </c>
      <c r="AN276" s="75">
        <v>32.931000000000004</v>
      </c>
      <c r="DV276" s="77">
        <v>1331.74</v>
      </c>
      <c r="DW276" s="77">
        <v>3.4380000000000002</v>
      </c>
      <c r="DY276" s="77">
        <v>1317.74</v>
      </c>
      <c r="DZ276" s="77">
        <v>2.7010000000000001</v>
      </c>
      <c r="EB276" s="77">
        <v>2172.7399999999998</v>
      </c>
      <c r="EC276" s="75">
        <v>1.5109999999999999</v>
      </c>
      <c r="EE276" s="75">
        <v>2148.7399999999998</v>
      </c>
      <c r="EF276" s="88">
        <v>0.28999999999999998</v>
      </c>
      <c r="EH276" s="77">
        <v>1346.74</v>
      </c>
      <c r="EI276" s="75">
        <v>0.94400000000000028</v>
      </c>
      <c r="EJ276" s="75"/>
      <c r="EK276" s="75">
        <v>2173.73</v>
      </c>
      <c r="EL276" s="75">
        <v>2.8032500000000069</v>
      </c>
      <c r="EM276" s="75"/>
      <c r="EN276" s="75">
        <v>2151.73</v>
      </c>
      <c r="EO276" s="322">
        <v>1.4341099999999933</v>
      </c>
      <c r="EP276" s="75"/>
      <c r="EQ276" s="75">
        <v>1321.73</v>
      </c>
      <c r="ER276" s="75">
        <v>5290.7200000000239</v>
      </c>
      <c r="ES276" s="75"/>
      <c r="ET276" s="75">
        <v>1347.73</v>
      </c>
      <c r="EU276" s="100">
        <v>1.4512000000000052</v>
      </c>
      <c r="EV276" s="75">
        <f t="shared" si="7"/>
        <v>9.9999999999909051E-3</v>
      </c>
      <c r="EW276" s="75">
        <v>1337.73</v>
      </c>
      <c r="EX276" s="100">
        <v>11.114289999999968</v>
      </c>
      <c r="EZ276" s="75">
        <v>332.74</v>
      </c>
      <c r="FA276" s="75">
        <v>74.23</v>
      </c>
      <c r="FB276" s="75">
        <v>196.00000000000006</v>
      </c>
      <c r="FD276" s="75">
        <v>102.74</v>
      </c>
      <c r="FE276" s="75">
        <v>49850</v>
      </c>
      <c r="FF276" s="75">
        <v>61190</v>
      </c>
      <c r="FH276" s="77">
        <v>12.23</v>
      </c>
      <c r="FI276" s="77">
        <v>34.698718219999975</v>
      </c>
      <c r="FJ276" s="77">
        <v>0.22536595594999972</v>
      </c>
      <c r="FL276" s="92">
        <v>781.74</v>
      </c>
      <c r="FM276" s="75">
        <v>0</v>
      </c>
      <c r="FN276" s="75">
        <v>0</v>
      </c>
      <c r="FP276" s="75">
        <v>39.96</v>
      </c>
      <c r="FQ276" s="75">
        <v>215.24</v>
      </c>
      <c r="FR276" s="75">
        <v>3525</v>
      </c>
      <c r="FS276" s="75">
        <v>39.950000000000003</v>
      </c>
      <c r="FT276" s="75">
        <v>653.77</v>
      </c>
      <c r="FU276" s="75">
        <v>10498</v>
      </c>
      <c r="FW276" s="75">
        <v>792.74</v>
      </c>
      <c r="FX276" s="89">
        <v>0.58899999999999997</v>
      </c>
      <c r="FY276" s="89"/>
      <c r="FZ276" s="90">
        <v>787.74</v>
      </c>
      <c r="GA276" s="91">
        <v>7.8E-2</v>
      </c>
      <c r="GB276" s="89"/>
      <c r="GC276" s="75">
        <v>9.73</v>
      </c>
      <c r="GD276" s="75">
        <v>0.4</v>
      </c>
      <c r="GE276" s="75">
        <v>32.700000000000003</v>
      </c>
      <c r="GF276" s="89"/>
      <c r="GG276" s="89"/>
    </row>
    <row r="277" spans="1:189" x14ac:dyDescent="0.25">
      <c r="A277" s="132"/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DV277" s="77">
        <v>1331.75</v>
      </c>
      <c r="DW277" s="77">
        <v>3.4470000000000001</v>
      </c>
      <c r="DY277" s="77">
        <v>1317.75</v>
      </c>
      <c r="DZ277" s="77">
        <v>2.706</v>
      </c>
      <c r="EB277" s="77">
        <v>2172.75</v>
      </c>
      <c r="EC277" s="75">
        <v>1.5209999999999999</v>
      </c>
      <c r="EE277" s="75">
        <v>2148.75</v>
      </c>
      <c r="EF277" s="88">
        <v>0.29199999999999998</v>
      </c>
      <c r="EH277" s="77">
        <v>1346.75</v>
      </c>
      <c r="EI277" s="75">
        <v>0.94800000000000029</v>
      </c>
      <c r="EJ277" s="75"/>
      <c r="EK277" s="75">
        <v>2173.7399999999998</v>
      </c>
      <c r="EL277" s="75">
        <v>2.817500000000007</v>
      </c>
      <c r="EM277" s="75"/>
      <c r="EN277" s="75">
        <v>2151.7399999999998</v>
      </c>
      <c r="EO277" s="322">
        <v>1.4391799999999932</v>
      </c>
      <c r="EP277" s="75"/>
      <c r="EQ277" s="75">
        <v>1321.74</v>
      </c>
      <c r="ER277" s="75">
        <v>5298.3600000000242</v>
      </c>
      <c r="ES277" s="75"/>
      <c r="ET277" s="75">
        <v>1347.74</v>
      </c>
      <c r="EU277" s="100">
        <v>1.4546000000000052</v>
      </c>
      <c r="EV277" s="75">
        <f t="shared" si="7"/>
        <v>9.9999999999909051E-3</v>
      </c>
      <c r="EW277" s="75">
        <v>1337.74</v>
      </c>
      <c r="EX277" s="100">
        <v>11.130019999999968</v>
      </c>
      <c r="EZ277" s="75">
        <v>332.75</v>
      </c>
      <c r="FA277" s="75">
        <v>74.250000000000014</v>
      </c>
      <c r="FB277" s="75">
        <v>196.70000000000005</v>
      </c>
      <c r="FD277" s="75">
        <v>102.75</v>
      </c>
      <c r="FE277" s="75">
        <v>50125</v>
      </c>
      <c r="FF277" s="75">
        <v>61562.5</v>
      </c>
      <c r="FH277" s="77">
        <v>12.24</v>
      </c>
      <c r="FI277" s="77">
        <v>34.981547359999979</v>
      </c>
      <c r="FJ277" s="77">
        <v>0.22889239359999972</v>
      </c>
      <c r="FL277" s="92">
        <v>781.75</v>
      </c>
      <c r="FM277" s="75">
        <v>0</v>
      </c>
      <c r="FN277" s="75">
        <v>0</v>
      </c>
      <c r="FP277" s="75">
        <v>39.97</v>
      </c>
      <c r="FQ277" s="75">
        <v>215.58</v>
      </c>
      <c r="FR277" s="75">
        <v>3529</v>
      </c>
      <c r="FS277" s="75">
        <v>39.96</v>
      </c>
      <c r="FT277" s="75">
        <v>654.84</v>
      </c>
      <c r="FU277" s="75">
        <v>10509</v>
      </c>
      <c r="FW277" s="75">
        <v>792.75</v>
      </c>
      <c r="FX277" s="89">
        <v>0.59199999999999997</v>
      </c>
      <c r="FY277" s="89"/>
      <c r="FZ277" s="90">
        <v>787.75</v>
      </c>
      <c r="GA277" s="91">
        <v>7.9000000000000001E-2</v>
      </c>
      <c r="GB277" s="89"/>
      <c r="GC277" s="75">
        <v>9.74</v>
      </c>
      <c r="GD277" s="75">
        <v>0.4</v>
      </c>
      <c r="GE277" s="75">
        <v>32.86</v>
      </c>
      <c r="GF277" s="89"/>
      <c r="GG277" s="89"/>
    </row>
    <row r="278" spans="1:189" x14ac:dyDescent="0.25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AD278" s="74">
        <v>1339.99999999998</v>
      </c>
      <c r="AE278" s="75">
        <v>32.951000000000001</v>
      </c>
      <c r="DV278" s="77">
        <v>1331.76</v>
      </c>
      <c r="DW278" s="77">
        <v>3.456</v>
      </c>
      <c r="DY278" s="77">
        <v>1317.76</v>
      </c>
      <c r="DZ278" s="77">
        <v>2.7109999999999999</v>
      </c>
      <c r="EB278" s="77">
        <v>2172.7600000000002</v>
      </c>
      <c r="EC278" s="75">
        <v>1.5309999999999999</v>
      </c>
      <c r="EE278" s="75">
        <v>2148.7600000000002</v>
      </c>
      <c r="EF278" s="88">
        <v>0.29399999999999998</v>
      </c>
      <c r="EH278" s="77">
        <v>1346.76</v>
      </c>
      <c r="EI278" s="75">
        <v>0.95100000000000029</v>
      </c>
      <c r="EJ278" s="75"/>
      <c r="EK278" s="75">
        <v>2173.75</v>
      </c>
      <c r="EL278" s="75">
        <v>2.8317500000000071</v>
      </c>
      <c r="EM278" s="75"/>
      <c r="EN278" s="75">
        <v>2151.75</v>
      </c>
      <c r="EO278" s="322">
        <v>1.4442499999999932</v>
      </c>
      <c r="EP278" s="75"/>
      <c r="EQ278" s="75">
        <v>1321.75</v>
      </c>
      <c r="ER278" s="75">
        <v>5306.0000000000246</v>
      </c>
      <c r="ES278" s="75"/>
      <c r="ET278" s="75">
        <v>1347.75</v>
      </c>
      <c r="EU278" s="100">
        <v>1.4580000000000053</v>
      </c>
      <c r="EV278" s="75">
        <f t="shared" si="7"/>
        <v>9.9999999999909051E-3</v>
      </c>
      <c r="EW278" s="75">
        <v>1337.75</v>
      </c>
      <c r="EX278" s="100">
        <v>11.145749999999968</v>
      </c>
      <c r="EZ278" s="75">
        <v>332.76</v>
      </c>
      <c r="FA278" s="75">
        <v>74.260000000000005</v>
      </c>
      <c r="FB278" s="75">
        <v>197.40000000000006</v>
      </c>
      <c r="FD278" s="75">
        <v>102.76</v>
      </c>
      <c r="FE278" s="75">
        <v>50400</v>
      </c>
      <c r="FF278" s="75">
        <v>61935</v>
      </c>
      <c r="FH278" s="77">
        <v>12.25</v>
      </c>
      <c r="FI278" s="77">
        <v>35.264376499999976</v>
      </c>
      <c r="FJ278" s="77">
        <v>0.23241883124999974</v>
      </c>
      <c r="FL278" s="92">
        <v>781.76</v>
      </c>
      <c r="FM278" s="75">
        <v>0</v>
      </c>
      <c r="FN278" s="75">
        <v>0</v>
      </c>
      <c r="FP278" s="75">
        <v>39.979999999999997</v>
      </c>
      <c r="FQ278" s="75">
        <v>215.92</v>
      </c>
      <c r="FR278" s="75">
        <v>3533</v>
      </c>
      <c r="FS278" s="75">
        <v>39.97</v>
      </c>
      <c r="FT278" s="75">
        <v>655.9</v>
      </c>
      <c r="FU278" s="75">
        <v>10520</v>
      </c>
      <c r="FW278" s="75">
        <v>792.76</v>
      </c>
      <c r="FX278" s="89">
        <v>0.59499999999999997</v>
      </c>
      <c r="FY278" s="89"/>
      <c r="FZ278" s="90">
        <v>787.76</v>
      </c>
      <c r="GA278" s="91">
        <v>7.9000000000000001E-2</v>
      </c>
      <c r="GB278" s="89"/>
      <c r="GC278" s="75">
        <v>9.75</v>
      </c>
      <c r="GD278" s="75">
        <v>0.4</v>
      </c>
      <c r="GE278" s="75">
        <v>33.01</v>
      </c>
      <c r="GF278" s="89"/>
      <c r="GG278" s="89"/>
    </row>
    <row r="279" spans="1:189" x14ac:dyDescent="0.25">
      <c r="A279" s="132"/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DV279" s="77">
        <v>1331.77</v>
      </c>
      <c r="DW279" s="77">
        <v>3.4660000000000002</v>
      </c>
      <c r="DY279" s="77">
        <v>1317.77</v>
      </c>
      <c r="DZ279" s="77">
        <v>2.7160000000000002</v>
      </c>
      <c r="EB279" s="77">
        <v>2172.77</v>
      </c>
      <c r="EC279" s="75">
        <v>1.54</v>
      </c>
      <c r="EE279" s="75">
        <v>2148.77</v>
      </c>
      <c r="EF279" s="88">
        <v>0.29599999999999999</v>
      </c>
      <c r="EH279" s="77">
        <v>1346.77</v>
      </c>
      <c r="EI279" s="75">
        <v>0.95500000000000029</v>
      </c>
      <c r="EJ279" s="75"/>
      <c r="EK279" s="75">
        <v>2173.7600000000002</v>
      </c>
      <c r="EL279" s="75">
        <v>2.8460000000000072</v>
      </c>
      <c r="EM279" s="75"/>
      <c r="EN279" s="75">
        <v>2151.7600000000002</v>
      </c>
      <c r="EO279" s="322">
        <v>1.4493199999999931</v>
      </c>
      <c r="EP279" s="75"/>
      <c r="EQ279" s="75">
        <v>1321.76</v>
      </c>
      <c r="ER279" s="75">
        <v>5313.6400000000249</v>
      </c>
      <c r="ES279" s="75"/>
      <c r="ET279" s="75">
        <v>1347.76</v>
      </c>
      <c r="EU279" s="100">
        <v>1.4614000000000054</v>
      </c>
      <c r="EV279" s="75">
        <f t="shared" si="7"/>
        <v>9.9999999999909051E-3</v>
      </c>
      <c r="EW279" s="75">
        <v>1337.76</v>
      </c>
      <c r="EX279" s="100">
        <v>11.161479999999967</v>
      </c>
      <c r="EZ279" s="75">
        <v>332.77</v>
      </c>
      <c r="FA279" s="75">
        <v>74.28</v>
      </c>
      <c r="FB279" s="75">
        <v>198.20000000000005</v>
      </c>
      <c r="FD279" s="75">
        <v>102.77</v>
      </c>
      <c r="FE279" s="75">
        <v>50675</v>
      </c>
      <c r="FF279" s="75">
        <v>62307.5</v>
      </c>
      <c r="FH279" s="77">
        <v>12.26</v>
      </c>
      <c r="FI279" s="77">
        <v>35.54720563999998</v>
      </c>
      <c r="FJ279" s="77">
        <v>0.23594526889999973</v>
      </c>
      <c r="FL279" s="92">
        <v>781.77</v>
      </c>
      <c r="FM279" s="75">
        <v>0</v>
      </c>
      <c r="FN279" s="75">
        <v>0</v>
      </c>
      <c r="FP279" s="75">
        <v>39.99</v>
      </c>
      <c r="FQ279" s="75">
        <v>216.26</v>
      </c>
      <c r="FR279" s="75">
        <v>3536</v>
      </c>
      <c r="FS279" s="75">
        <v>39.979999999999997</v>
      </c>
      <c r="FT279" s="75">
        <v>656.96</v>
      </c>
      <c r="FU279" s="75">
        <v>10531</v>
      </c>
      <c r="FW279" s="75">
        <v>792.77</v>
      </c>
      <c r="FX279" s="89">
        <v>0.59799999999999998</v>
      </c>
      <c r="FY279" s="89"/>
      <c r="FZ279" s="90">
        <v>787.77</v>
      </c>
      <c r="GA279" s="91">
        <v>0.08</v>
      </c>
      <c r="GB279" s="89"/>
      <c r="GC279" s="75">
        <v>9.76</v>
      </c>
      <c r="GD279" s="75">
        <v>0.41</v>
      </c>
      <c r="GE279" s="75">
        <v>33.17</v>
      </c>
      <c r="GF279" s="89"/>
      <c r="GG279" s="89"/>
    </row>
    <row r="280" spans="1:189" x14ac:dyDescent="0.25">
      <c r="A280" s="132"/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DV280" s="77">
        <v>1331.78</v>
      </c>
      <c r="DW280" s="77">
        <v>3.4750000000000001</v>
      </c>
      <c r="DY280" s="77">
        <v>1317.78</v>
      </c>
      <c r="DZ280" s="77">
        <v>2.722</v>
      </c>
      <c r="EB280" s="77">
        <v>2172.7800000000002</v>
      </c>
      <c r="EC280" s="75">
        <v>1.5499999999999998</v>
      </c>
      <c r="EE280" s="75">
        <v>2148.7800000000002</v>
      </c>
      <c r="EF280" s="88">
        <v>0.29799999999999999</v>
      </c>
      <c r="EH280" s="77">
        <v>1346.78</v>
      </c>
      <c r="EI280" s="75">
        <v>0.95900000000000019</v>
      </c>
      <c r="EJ280" s="75"/>
      <c r="EK280" s="75">
        <v>2173.77</v>
      </c>
      <c r="EL280" s="75">
        <v>2.8602500000000073</v>
      </c>
      <c r="EM280" s="75"/>
      <c r="EN280" s="75">
        <v>2151.77</v>
      </c>
      <c r="EO280" s="322">
        <v>1.454389999999993</v>
      </c>
      <c r="EP280" s="75"/>
      <c r="EQ280" s="75">
        <v>1321.77</v>
      </c>
      <c r="ER280" s="75">
        <v>5321.2800000000252</v>
      </c>
      <c r="ES280" s="75"/>
      <c r="ET280" s="75">
        <v>1347.77</v>
      </c>
      <c r="EU280" s="100">
        <v>1.4648000000000054</v>
      </c>
      <c r="EV280" s="75">
        <f t="shared" si="7"/>
        <v>9.9999999999909051E-3</v>
      </c>
      <c r="EW280" s="75">
        <v>1337.77</v>
      </c>
      <c r="EX280" s="100">
        <v>11.177209999999967</v>
      </c>
      <c r="EZ280" s="75">
        <v>332.78</v>
      </c>
      <c r="FA280" s="75">
        <v>74.300000000000011</v>
      </c>
      <c r="FB280" s="75">
        <v>198.90000000000003</v>
      </c>
      <c r="FD280" s="75">
        <v>102.78</v>
      </c>
      <c r="FE280" s="75">
        <v>50950</v>
      </c>
      <c r="FF280" s="75">
        <v>62680</v>
      </c>
      <c r="FH280" s="77">
        <v>12.27</v>
      </c>
      <c r="FI280" s="77">
        <v>35.830034779999977</v>
      </c>
      <c r="FJ280" s="77">
        <v>0.23947170654999972</v>
      </c>
      <c r="FL280" s="92">
        <v>781.78</v>
      </c>
      <c r="FM280" s="75">
        <v>0</v>
      </c>
      <c r="FN280" s="75">
        <v>0</v>
      </c>
      <c r="FP280" s="75">
        <v>40</v>
      </c>
      <c r="FQ280" s="75">
        <v>216.6</v>
      </c>
      <c r="FR280" s="75">
        <v>3540</v>
      </c>
      <c r="FS280" s="75">
        <v>39.99</v>
      </c>
      <c r="FT280" s="75">
        <v>658.02</v>
      </c>
      <c r="FU280" s="75">
        <v>10543</v>
      </c>
      <c r="FW280" s="75">
        <v>792.78</v>
      </c>
      <c r="FX280" s="89">
        <v>0.60199999999999998</v>
      </c>
      <c r="FY280" s="89"/>
      <c r="FZ280" s="90">
        <v>787.78</v>
      </c>
      <c r="GA280" s="91">
        <v>0.08</v>
      </c>
      <c r="GB280" s="89"/>
      <c r="GC280" s="75">
        <v>9.77</v>
      </c>
      <c r="GD280" s="75">
        <v>0.41</v>
      </c>
      <c r="GE280" s="75">
        <v>33.32</v>
      </c>
      <c r="GF280" s="89"/>
      <c r="GG280" s="89"/>
    </row>
    <row r="281" spans="1:189" x14ac:dyDescent="0.25">
      <c r="A281" s="132"/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DV281" s="77">
        <v>1331.79</v>
      </c>
      <c r="DW281" s="77">
        <v>3.4849999999999999</v>
      </c>
      <c r="DY281" s="77">
        <v>1317.79</v>
      </c>
      <c r="DZ281" s="77">
        <v>2.7269999999999999</v>
      </c>
      <c r="EB281" s="77">
        <v>2172.79</v>
      </c>
      <c r="EC281" s="75">
        <v>1.5599999999999998</v>
      </c>
      <c r="EE281" s="75">
        <v>2148.79</v>
      </c>
      <c r="EF281" s="88">
        <v>0.3</v>
      </c>
      <c r="EH281" s="77">
        <v>1346.79</v>
      </c>
      <c r="EI281" s="75">
        <v>0.96300000000000019</v>
      </c>
      <c r="EJ281" s="75"/>
      <c r="EK281" s="75">
        <v>2173.7800000000002</v>
      </c>
      <c r="EL281" s="75">
        <v>2.8745000000000074</v>
      </c>
      <c r="EM281" s="75"/>
      <c r="EN281" s="75">
        <v>2151.7800000000002</v>
      </c>
      <c r="EO281" s="322">
        <v>1.4594599999999929</v>
      </c>
      <c r="EP281" s="75"/>
      <c r="EQ281" s="75">
        <v>1321.78</v>
      </c>
      <c r="ER281" s="75">
        <v>5328.9200000000255</v>
      </c>
      <c r="ES281" s="75"/>
      <c r="ET281" s="75">
        <v>1347.78</v>
      </c>
      <c r="EU281" s="100">
        <v>1.4682000000000055</v>
      </c>
      <c r="EV281" s="75">
        <f t="shared" si="7"/>
        <v>9.9999999999909051E-3</v>
      </c>
      <c r="EW281" s="75">
        <v>1337.78</v>
      </c>
      <c r="EX281" s="100">
        <v>11.192939999999966</v>
      </c>
      <c r="EZ281" s="75">
        <v>332.79</v>
      </c>
      <c r="FA281" s="75">
        <v>74.320000000000007</v>
      </c>
      <c r="FB281" s="75">
        <v>199.60000000000002</v>
      </c>
      <c r="FD281" s="75">
        <v>102.79</v>
      </c>
      <c r="FE281" s="75">
        <v>51225</v>
      </c>
      <c r="FF281" s="75">
        <v>63052.5</v>
      </c>
      <c r="FH281" s="77">
        <v>12.28</v>
      </c>
      <c r="FI281" s="77">
        <v>36.112863919999974</v>
      </c>
      <c r="FJ281" s="77">
        <v>0.24299814419999971</v>
      </c>
      <c r="FL281" s="92">
        <v>781.79</v>
      </c>
      <c r="FM281" s="75">
        <v>0</v>
      </c>
      <c r="FN281" s="75">
        <v>0</v>
      </c>
      <c r="FP281" s="75">
        <v>40.01</v>
      </c>
      <c r="FQ281" s="75">
        <v>216.94</v>
      </c>
      <c r="FR281" s="75">
        <v>3544</v>
      </c>
      <c r="FS281" s="75">
        <v>40</v>
      </c>
      <c r="FT281" s="75">
        <v>659.08</v>
      </c>
      <c r="FU281" s="75">
        <v>10554</v>
      </c>
      <c r="FW281" s="75">
        <v>792.79</v>
      </c>
      <c r="FX281" s="89">
        <v>0.60499999999999998</v>
      </c>
      <c r="FY281" s="89"/>
      <c r="FZ281" s="90">
        <v>787.79</v>
      </c>
      <c r="GA281" s="91">
        <v>8.1000000000000003E-2</v>
      </c>
      <c r="GB281" s="89"/>
      <c r="GC281" s="75">
        <v>9.7799999999999994</v>
      </c>
      <c r="GD281" s="75">
        <v>0.41</v>
      </c>
      <c r="GE281" s="75">
        <v>33.479999999999997</v>
      </c>
      <c r="GF281" s="89"/>
      <c r="GG281" s="89"/>
    </row>
    <row r="282" spans="1:189" x14ac:dyDescent="0.25">
      <c r="A282" s="132"/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DV282" s="77">
        <v>1331.8</v>
      </c>
      <c r="DW282" s="77">
        <v>3.4940000000000002</v>
      </c>
      <c r="DY282" s="77">
        <v>1317.8</v>
      </c>
      <c r="DZ282" s="77">
        <v>2.7320000000000002</v>
      </c>
      <c r="EB282" s="77">
        <v>2172.8000000000002</v>
      </c>
      <c r="EC282" s="75">
        <v>1.569</v>
      </c>
      <c r="EE282" s="75">
        <v>2148.8000000000002</v>
      </c>
      <c r="EF282" s="88">
        <v>0.30099999999999999</v>
      </c>
      <c r="EH282" s="77">
        <v>1346.8</v>
      </c>
      <c r="EI282" s="75">
        <v>0.96699999999999997</v>
      </c>
      <c r="EJ282" s="75"/>
      <c r="EK282" s="75">
        <v>2173.79</v>
      </c>
      <c r="EL282" s="75">
        <v>2.8887500000000075</v>
      </c>
      <c r="EM282" s="75"/>
      <c r="EN282" s="75">
        <v>2151.79</v>
      </c>
      <c r="EO282" s="322">
        <v>1.4645299999999928</v>
      </c>
      <c r="EP282" s="75"/>
      <c r="EQ282" s="75">
        <v>1321.79</v>
      </c>
      <c r="ER282" s="75">
        <v>5336.5600000000259</v>
      </c>
      <c r="ES282" s="75"/>
      <c r="ET282" s="75">
        <v>1347.79</v>
      </c>
      <c r="EU282" s="100">
        <v>1.4716000000000056</v>
      </c>
      <c r="EV282" s="75">
        <f t="shared" si="7"/>
        <v>9.9999999999909051E-3</v>
      </c>
      <c r="EW282" s="75">
        <v>1337.79</v>
      </c>
      <c r="EX282" s="100">
        <v>11.208669999999966</v>
      </c>
      <c r="EZ282" s="75">
        <v>332.8</v>
      </c>
      <c r="FA282" s="75">
        <v>74.33</v>
      </c>
      <c r="FB282" s="75">
        <v>200.4</v>
      </c>
      <c r="FD282" s="75">
        <v>102.8</v>
      </c>
      <c r="FE282" s="75">
        <v>51500</v>
      </c>
      <c r="FF282" s="75">
        <v>63425</v>
      </c>
      <c r="FH282" s="77">
        <v>12.29</v>
      </c>
      <c r="FI282" s="77">
        <v>36.395693059999978</v>
      </c>
      <c r="FJ282" s="77">
        <v>0.24652458184999973</v>
      </c>
      <c r="FL282" s="92">
        <v>781.8</v>
      </c>
      <c r="FM282" s="75">
        <v>0</v>
      </c>
      <c r="FN282" s="75">
        <v>0</v>
      </c>
      <c r="FP282" s="75">
        <v>40.020000000000003</v>
      </c>
      <c r="FQ282" s="75">
        <v>217.28</v>
      </c>
      <c r="FR282" s="75">
        <v>3546</v>
      </c>
      <c r="FS282" s="75">
        <v>40.01</v>
      </c>
      <c r="FT282" s="75">
        <v>660.14</v>
      </c>
      <c r="FU282" s="75">
        <v>10565</v>
      </c>
      <c r="FW282" s="75">
        <v>792.8</v>
      </c>
      <c r="FX282" s="89">
        <v>0.60799999999999998</v>
      </c>
      <c r="FY282" s="89"/>
      <c r="FZ282" s="90">
        <v>787.8</v>
      </c>
      <c r="GA282" s="91">
        <v>8.1000000000000003E-2</v>
      </c>
      <c r="GB282" s="89"/>
      <c r="GC282" s="75">
        <v>9.7899999999999991</v>
      </c>
      <c r="GD282" s="75">
        <v>0.41</v>
      </c>
      <c r="GE282" s="75">
        <v>33.630000000000003</v>
      </c>
      <c r="GF282" s="89"/>
      <c r="GG282" s="89"/>
    </row>
    <row r="283" spans="1:189" x14ac:dyDescent="0.25">
      <c r="A283" s="132"/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DV283" s="77">
        <v>1331.81</v>
      </c>
      <c r="DW283" s="77">
        <v>3.504</v>
      </c>
      <c r="DY283" s="77">
        <v>1317.81</v>
      </c>
      <c r="DZ283" s="77">
        <v>2.7370000000000001</v>
      </c>
      <c r="EB283" s="77">
        <v>2172.81</v>
      </c>
      <c r="EC283" s="75">
        <v>1.579</v>
      </c>
      <c r="EE283" s="75">
        <v>2148.81</v>
      </c>
      <c r="EF283" s="88">
        <v>0.30299999999999999</v>
      </c>
      <c r="EH283" s="77">
        <v>1346.81</v>
      </c>
      <c r="EI283" s="75">
        <v>0.97100000000000031</v>
      </c>
      <c r="EJ283" s="75"/>
      <c r="EK283" s="75">
        <v>2173.8000000000002</v>
      </c>
      <c r="EL283" s="75">
        <v>2.9030000000000076</v>
      </c>
      <c r="EM283" s="75"/>
      <c r="EN283" s="75">
        <v>2151.8000000000002</v>
      </c>
      <c r="EO283" s="322">
        <v>1.4695999999999927</v>
      </c>
      <c r="EP283" s="75"/>
      <c r="EQ283" s="75">
        <v>1321.8</v>
      </c>
      <c r="ER283" s="75">
        <v>5344.2000000000262</v>
      </c>
      <c r="ES283" s="75"/>
      <c r="ET283" s="75">
        <v>1347.8</v>
      </c>
      <c r="EU283" s="100">
        <v>1.4750000000000056</v>
      </c>
      <c r="EV283" s="75">
        <f t="shared" si="7"/>
        <v>9.9999999999909051E-3</v>
      </c>
      <c r="EW283" s="75">
        <v>1337.8</v>
      </c>
      <c r="EX283" s="100">
        <v>11.224399999999966</v>
      </c>
      <c r="EZ283" s="75">
        <v>332.81</v>
      </c>
      <c r="FA283" s="75">
        <v>74.350000000000009</v>
      </c>
      <c r="FB283" s="75">
        <v>201.10000000000005</v>
      </c>
      <c r="FD283" s="75">
        <v>102.81</v>
      </c>
      <c r="FE283" s="75">
        <v>51775</v>
      </c>
      <c r="FF283" s="75">
        <v>63797.5</v>
      </c>
      <c r="FH283" s="77">
        <v>12.3</v>
      </c>
      <c r="FI283" s="77">
        <v>36.678522199999968</v>
      </c>
      <c r="FJ283" s="77">
        <v>0.25005101949999958</v>
      </c>
      <c r="FL283" s="92">
        <v>781.81</v>
      </c>
      <c r="FM283" s="75">
        <v>0</v>
      </c>
      <c r="FN283" s="75">
        <v>0</v>
      </c>
      <c r="FP283" s="75">
        <v>40.03</v>
      </c>
      <c r="FQ283" s="75">
        <v>217.62</v>
      </c>
      <c r="FR283" s="75">
        <v>3552</v>
      </c>
      <c r="FS283" s="75">
        <v>40.020000000000003</v>
      </c>
      <c r="FT283" s="75">
        <v>661.22</v>
      </c>
      <c r="FU283" s="75">
        <v>10577</v>
      </c>
      <c r="FW283" s="75">
        <v>792.81</v>
      </c>
      <c r="FX283" s="89">
        <v>0.61099999999999999</v>
      </c>
      <c r="FY283" s="89"/>
      <c r="FZ283" s="90">
        <v>787.81</v>
      </c>
      <c r="GA283" s="91">
        <v>8.2000000000000003E-2</v>
      </c>
      <c r="GB283" s="89"/>
      <c r="GC283" s="75">
        <v>9.8000000000000007</v>
      </c>
      <c r="GD283" s="75">
        <v>0.42</v>
      </c>
      <c r="GE283" s="75">
        <v>33.79</v>
      </c>
      <c r="GF283" s="89"/>
      <c r="GG283" s="89"/>
    </row>
    <row r="284" spans="1:189" x14ac:dyDescent="0.25">
      <c r="A284" s="132"/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DV284" s="77">
        <v>1331.82</v>
      </c>
      <c r="DW284" s="77">
        <v>3.5129999999999999</v>
      </c>
      <c r="DY284" s="77">
        <v>1317.82</v>
      </c>
      <c r="DZ284" s="77">
        <v>2.7429999999999999</v>
      </c>
      <c r="EB284" s="77">
        <v>2172.8200000000002</v>
      </c>
      <c r="EC284" s="75">
        <v>1.5889999999999997</v>
      </c>
      <c r="EE284" s="75">
        <v>2148.8200000000002</v>
      </c>
      <c r="EF284" s="88">
        <v>0.30499999999999999</v>
      </c>
      <c r="EH284" s="77">
        <v>1346.82</v>
      </c>
      <c r="EI284" s="75">
        <v>0.97400000000000031</v>
      </c>
      <c r="EJ284" s="75"/>
      <c r="EK284" s="75">
        <v>2173.81</v>
      </c>
      <c r="EL284" s="75">
        <v>2.9172500000000077</v>
      </c>
      <c r="EM284" s="75"/>
      <c r="EN284" s="75">
        <v>2151.81</v>
      </c>
      <c r="EO284" s="322">
        <v>1.4746699999999926</v>
      </c>
      <c r="EP284" s="75"/>
      <c r="EQ284" s="75">
        <v>1321.81</v>
      </c>
      <c r="ER284" s="75">
        <v>5351.8400000000265</v>
      </c>
      <c r="ES284" s="75"/>
      <c r="ET284" s="75">
        <v>1347.81</v>
      </c>
      <c r="EU284" s="100">
        <v>1.4784000000000057</v>
      </c>
      <c r="EV284" s="75">
        <f t="shared" si="7"/>
        <v>9.9999999999909051E-3</v>
      </c>
      <c r="EW284" s="75">
        <v>1337.81</v>
      </c>
      <c r="EX284" s="100">
        <v>11.240129999999965</v>
      </c>
      <c r="EZ284" s="75">
        <v>332.82</v>
      </c>
      <c r="FA284" s="75">
        <v>74.370000000000019</v>
      </c>
      <c r="FB284" s="75">
        <v>201.90000000000006</v>
      </c>
      <c r="FD284" s="75">
        <v>102.82</v>
      </c>
      <c r="FE284" s="75">
        <v>52050</v>
      </c>
      <c r="FF284" s="75">
        <v>64170</v>
      </c>
      <c r="FH284" s="77">
        <v>12.31</v>
      </c>
      <c r="FI284" s="77">
        <v>36.961351339999965</v>
      </c>
      <c r="FJ284" s="77">
        <v>0.25357745714999957</v>
      </c>
      <c r="FL284" s="92">
        <v>781.82</v>
      </c>
      <c r="FM284" s="75">
        <v>0</v>
      </c>
      <c r="FN284" s="75">
        <v>0</v>
      </c>
      <c r="FP284" s="75">
        <v>40.04</v>
      </c>
      <c r="FQ284" s="75">
        <v>217.97</v>
      </c>
      <c r="FR284" s="75">
        <v>3555</v>
      </c>
      <c r="FS284" s="75">
        <v>40.03</v>
      </c>
      <c r="FT284" s="75">
        <v>662.3</v>
      </c>
      <c r="FU284" s="75">
        <v>10588</v>
      </c>
      <c r="FW284" s="75">
        <v>792.82</v>
      </c>
      <c r="FX284" s="89">
        <v>0.61499999999999999</v>
      </c>
      <c r="FY284" s="89"/>
      <c r="FZ284" s="90">
        <v>787.82</v>
      </c>
      <c r="GA284" s="91">
        <v>8.3000000000000004E-2</v>
      </c>
      <c r="GB284" s="89"/>
      <c r="GC284" s="75">
        <v>9.81</v>
      </c>
      <c r="GD284" s="75">
        <v>0.42</v>
      </c>
      <c r="GE284" s="75">
        <v>33.950000000000003</v>
      </c>
      <c r="GF284" s="89"/>
      <c r="GG284" s="89"/>
    </row>
    <row r="285" spans="1:189" x14ac:dyDescent="0.25">
      <c r="A285" s="132"/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DV285" s="77">
        <v>1331.83</v>
      </c>
      <c r="DW285" s="77">
        <v>3.5219999999999998</v>
      </c>
      <c r="DY285" s="77">
        <v>1317.83</v>
      </c>
      <c r="DZ285" s="77">
        <v>2.7480000000000002</v>
      </c>
      <c r="EB285" s="77">
        <v>2172.83</v>
      </c>
      <c r="EC285" s="75">
        <v>1.5979999999999999</v>
      </c>
      <c r="EE285" s="75">
        <v>2148.83</v>
      </c>
      <c r="EF285" s="88">
        <v>0.307</v>
      </c>
      <c r="EH285" s="77">
        <v>1346.83</v>
      </c>
      <c r="EI285" s="75">
        <v>0.97800000000000031</v>
      </c>
      <c r="EJ285" s="75"/>
      <c r="EK285" s="75">
        <v>2173.8200000000002</v>
      </c>
      <c r="EL285" s="75">
        <v>2.9315000000000078</v>
      </c>
      <c r="EM285" s="75"/>
      <c r="EN285" s="75">
        <v>2151.8200000000002</v>
      </c>
      <c r="EO285" s="322">
        <v>1.4797399999999925</v>
      </c>
      <c r="EP285" s="75"/>
      <c r="EQ285" s="75">
        <v>1321.82</v>
      </c>
      <c r="ER285" s="75">
        <v>5359.4800000000268</v>
      </c>
      <c r="ES285" s="75"/>
      <c r="ET285" s="75">
        <v>1347.82</v>
      </c>
      <c r="EU285" s="100">
        <v>1.4818000000000058</v>
      </c>
      <c r="EV285" s="75">
        <f t="shared" si="7"/>
        <v>9.9999999999909051E-3</v>
      </c>
      <c r="EW285" s="75">
        <v>1337.82</v>
      </c>
      <c r="EX285" s="100">
        <v>11.255859999999965</v>
      </c>
      <c r="EZ285" s="75">
        <v>332.83</v>
      </c>
      <c r="FA285" s="75">
        <v>74.38000000000001</v>
      </c>
      <c r="FB285" s="75">
        <v>202.60000000000005</v>
      </c>
      <c r="FD285" s="75">
        <v>102.83</v>
      </c>
      <c r="FE285" s="75">
        <v>52325</v>
      </c>
      <c r="FF285" s="75">
        <v>64542.5</v>
      </c>
      <c r="FH285" s="77">
        <v>12.32</v>
      </c>
      <c r="FI285" s="77">
        <v>37.244180479999969</v>
      </c>
      <c r="FJ285" s="77">
        <v>0.25710389479999957</v>
      </c>
      <c r="FL285" s="92">
        <v>781.83</v>
      </c>
      <c r="FM285" s="75">
        <v>0</v>
      </c>
      <c r="FN285" s="75">
        <v>0</v>
      </c>
      <c r="FP285" s="75">
        <v>40.049999999999997</v>
      </c>
      <c r="FQ285" s="75">
        <v>218.31</v>
      </c>
      <c r="FR285" s="75">
        <v>3559</v>
      </c>
      <c r="FS285" s="75">
        <v>40.04</v>
      </c>
      <c r="FT285" s="75">
        <v>663.38</v>
      </c>
      <c r="FU285" s="75">
        <v>10600</v>
      </c>
      <c r="FW285" s="75">
        <v>792.83</v>
      </c>
      <c r="FX285" s="89">
        <v>0.61799999999999999</v>
      </c>
      <c r="FY285" s="89"/>
      <c r="FZ285" s="90">
        <v>787.83</v>
      </c>
      <c r="GA285" s="91">
        <v>8.3000000000000004E-2</v>
      </c>
      <c r="GB285" s="89"/>
      <c r="GC285" s="75">
        <v>9.82</v>
      </c>
      <c r="GD285" s="75">
        <v>0.42</v>
      </c>
      <c r="GE285" s="75">
        <v>34.1</v>
      </c>
      <c r="GF285" s="89"/>
      <c r="GG285" s="89"/>
    </row>
    <row r="286" spans="1:189" x14ac:dyDescent="0.25">
      <c r="A286" s="132"/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DV286" s="77">
        <v>1331.84</v>
      </c>
      <c r="DW286" s="77">
        <v>3.532</v>
      </c>
      <c r="DY286" s="77">
        <v>1317.84</v>
      </c>
      <c r="DZ286" s="77">
        <v>2.7530000000000001</v>
      </c>
      <c r="EB286" s="77">
        <v>2172.84</v>
      </c>
      <c r="EC286" s="75">
        <v>1.6079999999999999</v>
      </c>
      <c r="EE286" s="75">
        <v>2148.84</v>
      </c>
      <c r="EF286" s="88">
        <v>0.309</v>
      </c>
      <c r="EH286" s="77">
        <v>1346.84</v>
      </c>
      <c r="EI286" s="75">
        <v>0.98200000000000032</v>
      </c>
      <c r="EJ286" s="75"/>
      <c r="EK286" s="75">
        <v>2173.83</v>
      </c>
      <c r="EL286" s="75">
        <v>2.9457500000000079</v>
      </c>
      <c r="EM286" s="75"/>
      <c r="EN286" s="75">
        <v>2151.83</v>
      </c>
      <c r="EO286" s="322">
        <v>1.4848099999999924</v>
      </c>
      <c r="EP286" s="75"/>
      <c r="EQ286" s="75">
        <v>1321.83</v>
      </c>
      <c r="ER286" s="75">
        <v>5367.1200000000272</v>
      </c>
      <c r="ES286" s="75"/>
      <c r="ET286" s="75">
        <v>1347.83</v>
      </c>
      <c r="EU286" s="100">
        <v>1.4852000000000058</v>
      </c>
      <c r="EV286" s="75">
        <f t="shared" si="7"/>
        <v>9.9999999999909051E-3</v>
      </c>
      <c r="EW286" s="75">
        <v>1337.83</v>
      </c>
      <c r="EX286" s="100">
        <v>11.271589999999964</v>
      </c>
      <c r="EZ286" s="75">
        <v>332.84</v>
      </c>
      <c r="FA286" s="75">
        <v>74.400000000000006</v>
      </c>
      <c r="FB286" s="75">
        <v>203.30000000000007</v>
      </c>
      <c r="FD286" s="75">
        <v>102.84</v>
      </c>
      <c r="FE286" s="75">
        <v>52600</v>
      </c>
      <c r="FF286" s="75">
        <v>64915</v>
      </c>
      <c r="FH286" s="77">
        <v>12.33</v>
      </c>
      <c r="FI286" s="77">
        <v>37.527009619999966</v>
      </c>
      <c r="FJ286" s="77">
        <v>0.26063033244999956</v>
      </c>
      <c r="FL286" s="92">
        <v>781.84</v>
      </c>
      <c r="FM286" s="75">
        <v>0</v>
      </c>
      <c r="FN286" s="75">
        <v>0</v>
      </c>
      <c r="FP286" s="75">
        <v>40.06</v>
      </c>
      <c r="FQ286" s="75">
        <v>218.65</v>
      </c>
      <c r="FR286" s="75">
        <v>3563</v>
      </c>
      <c r="FS286" s="75">
        <v>40.049999999999997</v>
      </c>
      <c r="FT286" s="75">
        <v>664.46</v>
      </c>
      <c r="FU286" s="75">
        <v>10611</v>
      </c>
      <c r="FW286" s="75">
        <v>792.84</v>
      </c>
      <c r="FX286" s="89">
        <v>0.621</v>
      </c>
      <c r="FY286" s="89"/>
      <c r="FZ286" s="90">
        <v>787.84</v>
      </c>
      <c r="GA286" s="91">
        <v>8.4000000000000005E-2</v>
      </c>
      <c r="GB286" s="89"/>
      <c r="GC286" s="75">
        <v>9.83</v>
      </c>
      <c r="GD286" s="75">
        <v>0.42</v>
      </c>
      <c r="GE286" s="75">
        <v>34.26</v>
      </c>
      <c r="GF286" s="89"/>
      <c r="GG286" s="89"/>
    </row>
    <row r="287" spans="1:189" x14ac:dyDescent="0.25">
      <c r="A287" s="132"/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DV287" s="77">
        <v>1331.85</v>
      </c>
      <c r="DW287" s="77">
        <v>3.5409999999999999</v>
      </c>
      <c r="DY287" s="77">
        <v>1317.85</v>
      </c>
      <c r="DZ287" s="77">
        <v>2.758</v>
      </c>
      <c r="EB287" s="77">
        <v>2172.85</v>
      </c>
      <c r="EC287" s="75">
        <v>1.6179999999999999</v>
      </c>
      <c r="EE287" s="75">
        <v>2148.85</v>
      </c>
      <c r="EF287" s="88">
        <v>0.311</v>
      </c>
      <c r="EH287" s="77">
        <v>1346.85</v>
      </c>
      <c r="EI287" s="75">
        <v>0.98600000000000032</v>
      </c>
      <c r="EJ287" s="75"/>
      <c r="EK287" s="75">
        <v>2173.84</v>
      </c>
      <c r="EL287" s="75">
        <v>2.960000000000008</v>
      </c>
      <c r="EM287" s="75"/>
      <c r="EN287" s="75">
        <v>2151.84</v>
      </c>
      <c r="EO287" s="322">
        <v>1.4898799999999923</v>
      </c>
      <c r="EP287" s="75"/>
      <c r="EQ287" s="75">
        <v>1321.84</v>
      </c>
      <c r="ER287" s="75">
        <v>5374.7600000000275</v>
      </c>
      <c r="ES287" s="75"/>
      <c r="ET287" s="75">
        <v>1347.84</v>
      </c>
      <c r="EU287" s="100">
        <v>1.4886000000000059</v>
      </c>
      <c r="EV287" s="75">
        <f t="shared" si="7"/>
        <v>9.9999999999909051E-3</v>
      </c>
      <c r="EW287" s="75">
        <v>1337.84</v>
      </c>
      <c r="EX287" s="100">
        <v>11.287319999999964</v>
      </c>
      <c r="EZ287" s="75">
        <v>332.85</v>
      </c>
      <c r="FA287" s="75">
        <v>74.420000000000016</v>
      </c>
      <c r="FB287" s="75">
        <v>204.10000000000005</v>
      </c>
      <c r="FD287" s="75">
        <v>102.85</v>
      </c>
      <c r="FE287" s="75">
        <v>52875</v>
      </c>
      <c r="FF287" s="75">
        <v>65287.5</v>
      </c>
      <c r="FH287" s="77">
        <v>12.34</v>
      </c>
      <c r="FI287" s="77">
        <v>37.80983875999997</v>
      </c>
      <c r="FJ287" s="77">
        <v>0.2641567700999996</v>
      </c>
      <c r="FL287" s="92">
        <v>781.85</v>
      </c>
      <c r="FM287" s="75">
        <v>0</v>
      </c>
      <c r="FN287" s="75">
        <v>0</v>
      </c>
      <c r="FP287" s="75">
        <v>40.07</v>
      </c>
      <c r="FQ287" s="75">
        <v>218.99</v>
      </c>
      <c r="FR287" s="75">
        <v>3567</v>
      </c>
      <c r="FS287" s="75">
        <v>40.06</v>
      </c>
      <c r="FT287" s="75">
        <v>665.54</v>
      </c>
      <c r="FU287" s="75">
        <v>10623</v>
      </c>
      <c r="FW287" s="75">
        <v>792.85</v>
      </c>
      <c r="FX287" s="89">
        <v>0.625</v>
      </c>
      <c r="FY287" s="89"/>
      <c r="FZ287" s="90">
        <v>787.85</v>
      </c>
      <c r="GA287" s="91">
        <v>8.4000000000000005E-2</v>
      </c>
      <c r="GB287" s="89"/>
      <c r="GC287" s="75">
        <v>9.84</v>
      </c>
      <c r="GD287" s="75">
        <v>0.42</v>
      </c>
      <c r="GE287" s="75">
        <v>34.409999999999997</v>
      </c>
      <c r="GF287" s="89"/>
      <c r="GG287" s="89"/>
    </row>
    <row r="288" spans="1:189" x14ac:dyDescent="0.25">
      <c r="A288" s="132"/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DV288" s="77">
        <v>1331.86</v>
      </c>
      <c r="DW288" s="77">
        <v>3.5510000000000002</v>
      </c>
      <c r="DY288" s="77">
        <v>1317.86</v>
      </c>
      <c r="DZ288" s="77">
        <v>2.7629999999999999</v>
      </c>
      <c r="EB288" s="77">
        <v>2172.86</v>
      </c>
      <c r="EC288" s="75">
        <v>1.627</v>
      </c>
      <c r="EE288" s="75">
        <v>2148.86</v>
      </c>
      <c r="EF288" s="88">
        <v>0.313</v>
      </c>
      <c r="EH288" s="77">
        <v>1346.86</v>
      </c>
      <c r="EI288" s="75">
        <v>0.99000000000000032</v>
      </c>
      <c r="EJ288" s="75"/>
      <c r="EK288" s="75">
        <v>2173.85</v>
      </c>
      <c r="EL288" s="75">
        <v>2.9742500000000081</v>
      </c>
      <c r="EM288" s="75"/>
      <c r="EN288" s="75">
        <v>2151.85</v>
      </c>
      <c r="EO288" s="322">
        <v>1.4949499999999922</v>
      </c>
      <c r="EP288" s="75"/>
      <c r="EQ288" s="75">
        <v>1321.85</v>
      </c>
      <c r="ER288" s="75">
        <v>5382.4000000000278</v>
      </c>
      <c r="ES288" s="75"/>
      <c r="ET288" s="75">
        <v>1347.85</v>
      </c>
      <c r="EU288" s="100">
        <v>1.492000000000006</v>
      </c>
      <c r="EV288" s="75">
        <f t="shared" si="7"/>
        <v>9.9999999999909051E-3</v>
      </c>
      <c r="EW288" s="75">
        <v>1337.85</v>
      </c>
      <c r="EX288" s="100">
        <v>11.303049999999963</v>
      </c>
      <c r="EZ288" s="75">
        <v>332.86</v>
      </c>
      <c r="FA288" s="75">
        <v>74.430000000000007</v>
      </c>
      <c r="FB288" s="75">
        <v>204.80000000000007</v>
      </c>
      <c r="FD288" s="75">
        <v>102.86</v>
      </c>
      <c r="FE288" s="75">
        <v>53150</v>
      </c>
      <c r="FF288" s="75">
        <v>65660</v>
      </c>
      <c r="FH288" s="77">
        <v>12.35</v>
      </c>
      <c r="FI288" s="77">
        <v>38.092667899999967</v>
      </c>
      <c r="FJ288" s="77">
        <v>0.2676832077499996</v>
      </c>
      <c r="FL288" s="92">
        <v>781.86</v>
      </c>
      <c r="FM288" s="75">
        <v>0</v>
      </c>
      <c r="FN288" s="75">
        <v>0</v>
      </c>
      <c r="FP288" s="75">
        <v>40.08</v>
      </c>
      <c r="FQ288" s="75">
        <v>219.33</v>
      </c>
      <c r="FR288" s="75">
        <v>3571</v>
      </c>
      <c r="FS288" s="75">
        <v>40.07</v>
      </c>
      <c r="FT288" s="75">
        <v>666.61</v>
      </c>
      <c r="FU288" s="75">
        <v>10634</v>
      </c>
      <c r="FW288" s="75">
        <v>792.86</v>
      </c>
      <c r="FX288" s="89">
        <v>0.628</v>
      </c>
      <c r="FY288" s="89"/>
      <c r="FZ288" s="90">
        <v>787.86</v>
      </c>
      <c r="GA288" s="91">
        <v>8.5000000000000006E-2</v>
      </c>
      <c r="GB288" s="89"/>
      <c r="GC288" s="75">
        <v>9.85</v>
      </c>
      <c r="GD288" s="75">
        <v>0.43</v>
      </c>
      <c r="GE288" s="75">
        <v>34.57</v>
      </c>
      <c r="GF288" s="89"/>
      <c r="GG288" s="89"/>
    </row>
    <row r="289" spans="1:189" x14ac:dyDescent="0.25">
      <c r="A289" s="132"/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DV289" s="77">
        <v>1331.87</v>
      </c>
      <c r="DW289" s="77">
        <v>3.56</v>
      </c>
      <c r="DY289" s="77">
        <v>1317.87</v>
      </c>
      <c r="DZ289" s="77">
        <v>2.7690000000000001</v>
      </c>
      <c r="EB289" s="77">
        <v>2172.87</v>
      </c>
      <c r="EC289" s="75">
        <v>1.637</v>
      </c>
      <c r="EE289" s="75">
        <v>2148.87</v>
      </c>
      <c r="EF289" s="88">
        <v>0.314</v>
      </c>
      <c r="EH289" s="77">
        <v>1346.87</v>
      </c>
      <c r="EI289" s="75">
        <v>0.99400000000000033</v>
      </c>
      <c r="EJ289" s="75"/>
      <c r="EK289" s="75">
        <v>2173.86</v>
      </c>
      <c r="EL289" s="75">
        <v>2.9885000000000081</v>
      </c>
      <c r="EM289" s="75"/>
      <c r="EN289" s="75">
        <v>2151.86</v>
      </c>
      <c r="EO289" s="322">
        <v>1.5000199999999921</v>
      </c>
      <c r="EP289" s="75"/>
      <c r="EQ289" s="75">
        <v>1321.86</v>
      </c>
      <c r="ER289" s="75">
        <v>5390.0400000000282</v>
      </c>
      <c r="ES289" s="75"/>
      <c r="ET289" s="75">
        <v>1347.86</v>
      </c>
      <c r="EU289" s="100">
        <v>1.4954000000000061</v>
      </c>
      <c r="EV289" s="75">
        <f t="shared" si="7"/>
        <v>9.9999999999909051E-3</v>
      </c>
      <c r="EW289" s="75">
        <v>1337.86</v>
      </c>
      <c r="EX289" s="100">
        <v>11.318779999999963</v>
      </c>
      <c r="EZ289" s="75">
        <v>332.87</v>
      </c>
      <c r="FA289" s="75">
        <v>74.45</v>
      </c>
      <c r="FB289" s="75">
        <v>205.50000000000006</v>
      </c>
      <c r="FD289" s="75">
        <v>102.87</v>
      </c>
      <c r="FE289" s="75">
        <v>53425</v>
      </c>
      <c r="FF289" s="75">
        <v>66032.5</v>
      </c>
      <c r="FH289" s="77">
        <v>12.36</v>
      </c>
      <c r="FI289" s="77">
        <v>38.375497039999971</v>
      </c>
      <c r="FJ289" s="77">
        <v>0.27120964539999959</v>
      </c>
      <c r="FL289" s="92">
        <v>781.87</v>
      </c>
      <c r="FM289" s="75">
        <v>0</v>
      </c>
      <c r="FN289" s="75">
        <v>0</v>
      </c>
      <c r="FP289" s="75">
        <v>40.090000000000003</v>
      </c>
      <c r="FQ289" s="75">
        <v>219.68</v>
      </c>
      <c r="FR289" s="75">
        <v>3574</v>
      </c>
      <c r="FS289" s="75">
        <v>40.08</v>
      </c>
      <c r="FT289" s="75">
        <v>667.69</v>
      </c>
      <c r="FU289" s="75">
        <v>10646</v>
      </c>
      <c r="FW289" s="75">
        <v>792.87</v>
      </c>
      <c r="FX289" s="89">
        <v>0.63100000000000001</v>
      </c>
      <c r="FY289" s="89"/>
      <c r="FZ289" s="90">
        <v>787.87</v>
      </c>
      <c r="GA289" s="91">
        <v>8.5000000000000006E-2</v>
      </c>
      <c r="GB289" s="89"/>
      <c r="GC289" s="75">
        <v>9.86</v>
      </c>
      <c r="GD289" s="75">
        <v>0.43</v>
      </c>
      <c r="GE289" s="75">
        <v>34.72</v>
      </c>
      <c r="GF289" s="89"/>
      <c r="GG289" s="89"/>
    </row>
    <row r="290" spans="1:189" x14ac:dyDescent="0.25">
      <c r="A290" s="132"/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DV290" s="77">
        <v>1331.88</v>
      </c>
      <c r="DW290" s="77">
        <v>3.57</v>
      </c>
      <c r="DY290" s="77">
        <v>1317.88</v>
      </c>
      <c r="DZ290" s="77">
        <v>2.774</v>
      </c>
      <c r="EB290" s="77">
        <v>2172.88</v>
      </c>
      <c r="EC290" s="75">
        <v>1.6469999999999998</v>
      </c>
      <c r="EE290" s="75">
        <v>2148.88</v>
      </c>
      <c r="EF290" s="88">
        <v>0.316</v>
      </c>
      <c r="EH290" s="77">
        <v>1346.88</v>
      </c>
      <c r="EI290" s="75">
        <v>0.99700000000000022</v>
      </c>
      <c r="EJ290" s="75"/>
      <c r="EK290" s="75">
        <v>2173.87</v>
      </c>
      <c r="EL290" s="75">
        <v>3.0027500000000082</v>
      </c>
      <c r="EM290" s="75"/>
      <c r="EN290" s="75">
        <v>2151.87</v>
      </c>
      <c r="EO290" s="322">
        <v>1.505089999999992</v>
      </c>
      <c r="EP290" s="75"/>
      <c r="EQ290" s="75">
        <v>1321.87</v>
      </c>
      <c r="ER290" s="75">
        <v>5397.6800000000285</v>
      </c>
      <c r="ES290" s="75"/>
      <c r="ET290" s="75">
        <v>1347.87</v>
      </c>
      <c r="EU290" s="100">
        <v>1.4988000000000061</v>
      </c>
      <c r="EV290" s="75">
        <f t="shared" si="7"/>
        <v>9.9999999999909051E-3</v>
      </c>
      <c r="EW290" s="75">
        <v>1337.87</v>
      </c>
      <c r="EX290" s="100">
        <v>11.334509999999963</v>
      </c>
      <c r="EZ290" s="75">
        <v>332.88</v>
      </c>
      <c r="FA290" s="75">
        <v>74.470000000000013</v>
      </c>
      <c r="FB290" s="75">
        <v>206.30000000000004</v>
      </c>
      <c r="FD290" s="75">
        <v>102.88</v>
      </c>
      <c r="FE290" s="75">
        <v>53700</v>
      </c>
      <c r="FF290" s="75">
        <v>66405</v>
      </c>
      <c r="FH290" s="77">
        <v>12.37</v>
      </c>
      <c r="FI290" s="77">
        <v>38.658326179999968</v>
      </c>
      <c r="FJ290" s="77">
        <v>0.27473608304999958</v>
      </c>
      <c r="FL290" s="92">
        <v>781.88</v>
      </c>
      <c r="FM290" s="75">
        <v>0</v>
      </c>
      <c r="FN290" s="75">
        <v>0</v>
      </c>
      <c r="FP290" s="75">
        <v>40.1</v>
      </c>
      <c r="FQ290" s="75">
        <v>220.02</v>
      </c>
      <c r="FR290" s="75">
        <v>3578</v>
      </c>
      <c r="FS290" s="75">
        <v>40.090000000000003</v>
      </c>
      <c r="FT290" s="75">
        <v>668.77</v>
      </c>
      <c r="FU290" s="75">
        <v>10657</v>
      </c>
      <c r="FW290" s="75">
        <v>792.88</v>
      </c>
      <c r="FX290" s="89">
        <v>0.63500000000000001</v>
      </c>
      <c r="FY290" s="89"/>
      <c r="FZ290" s="90">
        <v>787.88</v>
      </c>
      <c r="GA290" s="91">
        <v>8.5999999999999993E-2</v>
      </c>
      <c r="GB290" s="89"/>
      <c r="GC290" s="75">
        <v>9.8699999999999992</v>
      </c>
      <c r="GD290" s="75">
        <v>0.43</v>
      </c>
      <c r="GE290" s="75">
        <v>34.880000000000003</v>
      </c>
      <c r="GF290" s="89"/>
      <c r="GG290" s="89"/>
    </row>
    <row r="291" spans="1:189" x14ac:dyDescent="0.25">
      <c r="A291" s="132"/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DV291" s="77">
        <v>1331.89</v>
      </c>
      <c r="DW291" s="77">
        <v>3.5790000000000002</v>
      </c>
      <c r="DY291" s="77">
        <v>1317.89</v>
      </c>
      <c r="DZ291" s="77">
        <v>2.7789999999999999</v>
      </c>
      <c r="EB291" s="77">
        <v>2172.89</v>
      </c>
      <c r="EC291" s="75">
        <v>1.6569999999999998</v>
      </c>
      <c r="EE291" s="75">
        <v>2148.89</v>
      </c>
      <c r="EF291" s="88">
        <v>0.318</v>
      </c>
      <c r="EH291" s="77">
        <v>1346.89</v>
      </c>
      <c r="EI291" s="75">
        <v>1.0010000000000001</v>
      </c>
      <c r="EJ291" s="75"/>
      <c r="EK291" s="75">
        <v>2173.88</v>
      </c>
      <c r="EL291" s="75">
        <v>3.0170000000000083</v>
      </c>
      <c r="EM291" s="75"/>
      <c r="EN291" s="75">
        <v>2151.88</v>
      </c>
      <c r="EO291" s="322">
        <v>1.510159999999992</v>
      </c>
      <c r="EP291" s="75"/>
      <c r="EQ291" s="75">
        <v>1321.88</v>
      </c>
      <c r="ER291" s="75">
        <v>5405.3200000000288</v>
      </c>
      <c r="ES291" s="75"/>
      <c r="ET291" s="75">
        <v>1347.88</v>
      </c>
      <c r="EU291" s="100">
        <v>1.5022000000000062</v>
      </c>
      <c r="EV291" s="75">
        <f t="shared" si="7"/>
        <v>1.0000000000218279E-2</v>
      </c>
      <c r="EW291" s="75">
        <v>1337.88</v>
      </c>
      <c r="EX291" s="100">
        <v>11.350239999999962</v>
      </c>
      <c r="EZ291" s="75">
        <v>332.89</v>
      </c>
      <c r="FA291" s="75">
        <v>74.48</v>
      </c>
      <c r="FB291" s="75">
        <v>207.00000000000003</v>
      </c>
      <c r="FD291" s="75">
        <v>102.89</v>
      </c>
      <c r="FE291" s="75">
        <v>53975</v>
      </c>
      <c r="FF291" s="75">
        <v>66777.5</v>
      </c>
      <c r="FH291" s="77">
        <v>12.38</v>
      </c>
      <c r="FI291" s="77">
        <v>38.941155319999964</v>
      </c>
      <c r="FJ291" s="77">
        <v>0.27826252069999957</v>
      </c>
      <c r="FL291" s="92">
        <v>781.89</v>
      </c>
      <c r="FM291" s="75">
        <v>0</v>
      </c>
      <c r="FN291" s="75">
        <v>0</v>
      </c>
      <c r="FP291" s="75">
        <v>40.11</v>
      </c>
      <c r="FQ291" s="75">
        <v>220.36</v>
      </c>
      <c r="FR291" s="75">
        <v>3582</v>
      </c>
      <c r="FS291" s="75">
        <v>40.1</v>
      </c>
      <c r="FT291" s="75">
        <v>669.85</v>
      </c>
      <c r="FU291" s="75">
        <v>10669</v>
      </c>
      <c r="FW291" s="75">
        <v>792.89</v>
      </c>
      <c r="FX291" s="89">
        <v>0.63800000000000001</v>
      </c>
      <c r="FY291" s="89"/>
      <c r="FZ291" s="90">
        <v>787.89</v>
      </c>
      <c r="GA291" s="91">
        <v>8.6999999999999994E-2</v>
      </c>
      <c r="GB291" s="89"/>
      <c r="GC291" s="75">
        <v>9.8800000000000008</v>
      </c>
      <c r="GD291" s="75">
        <v>0.43</v>
      </c>
      <c r="GE291" s="75">
        <v>35.03</v>
      </c>
      <c r="GF291" s="89"/>
      <c r="GG291" s="89"/>
    </row>
    <row r="292" spans="1:189" x14ac:dyDescent="0.25">
      <c r="A292" s="132"/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DV292" s="77">
        <v>1331.9</v>
      </c>
      <c r="DW292" s="77">
        <v>3.5880000000000001</v>
      </c>
      <c r="DY292" s="77">
        <v>1317.9</v>
      </c>
      <c r="DZ292" s="77">
        <v>2.7850000000000001</v>
      </c>
      <c r="EB292" s="77">
        <v>2172.9</v>
      </c>
      <c r="EC292" s="75">
        <v>1.6659999999999999</v>
      </c>
      <c r="EE292" s="75">
        <v>2148.9</v>
      </c>
      <c r="EF292" s="88">
        <v>0.32</v>
      </c>
      <c r="EH292" s="77">
        <v>1346.9</v>
      </c>
      <c r="EI292" s="75">
        <v>1.0049999999999999</v>
      </c>
      <c r="EJ292" s="75"/>
      <c r="EK292" s="75">
        <v>2173.89</v>
      </c>
      <c r="EL292" s="75">
        <v>3.0312500000000084</v>
      </c>
      <c r="EM292" s="75"/>
      <c r="EN292" s="75">
        <v>2151.89</v>
      </c>
      <c r="EO292" s="322">
        <v>1.5152299999999919</v>
      </c>
      <c r="EP292" s="75"/>
      <c r="EQ292" s="75">
        <v>1321.89</v>
      </c>
      <c r="ER292" s="75">
        <v>5412.9600000000291</v>
      </c>
      <c r="ES292" s="75"/>
      <c r="ET292" s="75">
        <v>1347.89</v>
      </c>
      <c r="EU292" s="100">
        <v>1.5056000000000063</v>
      </c>
      <c r="EV292" s="75">
        <f t="shared" si="7"/>
        <v>9.9999999999909051E-3</v>
      </c>
      <c r="EW292" s="75">
        <v>1337.89</v>
      </c>
      <c r="EX292" s="100">
        <v>11.365969999999962</v>
      </c>
      <c r="EZ292" s="75">
        <v>332.9</v>
      </c>
      <c r="FA292" s="75">
        <v>74.5</v>
      </c>
      <c r="FB292" s="75">
        <v>207.7</v>
      </c>
      <c r="FD292" s="75">
        <v>102.9</v>
      </c>
      <c r="FE292" s="75">
        <v>54250</v>
      </c>
      <c r="FF292" s="75">
        <v>67150</v>
      </c>
      <c r="FH292" s="77">
        <v>12.39</v>
      </c>
      <c r="FI292" s="77">
        <v>39.223984459999969</v>
      </c>
      <c r="FJ292" s="77">
        <v>0.28178895834999956</v>
      </c>
      <c r="FL292" s="92">
        <v>781.9</v>
      </c>
      <c r="FM292" s="75">
        <v>0</v>
      </c>
      <c r="FN292" s="75">
        <v>0</v>
      </c>
      <c r="FP292" s="75">
        <v>40.119999999999997</v>
      </c>
      <c r="FQ292" s="75">
        <v>220.7</v>
      </c>
      <c r="FR292" s="75">
        <v>3586</v>
      </c>
      <c r="FS292" s="75">
        <v>40.11</v>
      </c>
      <c r="FT292" s="75">
        <v>670.93</v>
      </c>
      <c r="FU292" s="75">
        <v>10680</v>
      </c>
      <c r="FW292" s="75">
        <v>792.9</v>
      </c>
      <c r="FX292" s="89">
        <v>0.64100000000000001</v>
      </c>
      <c r="FY292" s="89"/>
      <c r="FZ292" s="90">
        <v>787.9</v>
      </c>
      <c r="GA292" s="91">
        <v>8.6999999999999994E-2</v>
      </c>
      <c r="GB292" s="89"/>
      <c r="GC292" s="75">
        <v>9.89</v>
      </c>
      <c r="GD292" s="75">
        <v>0.44</v>
      </c>
      <c r="GE292" s="75">
        <v>35.19</v>
      </c>
      <c r="GF292" s="89"/>
      <c r="GG292" s="89"/>
    </row>
    <row r="293" spans="1:189" x14ac:dyDescent="0.25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DV293" s="77">
        <v>1331.91</v>
      </c>
      <c r="DW293" s="77">
        <v>3.5979999999999999</v>
      </c>
      <c r="DY293" s="77">
        <v>1317.91</v>
      </c>
      <c r="DZ293" s="77">
        <v>2.79</v>
      </c>
      <c r="EB293" s="77">
        <v>2172.91</v>
      </c>
      <c r="EC293" s="75">
        <v>1.6759999999999999</v>
      </c>
      <c r="EE293" s="75">
        <v>2148.91</v>
      </c>
      <c r="EF293" s="88">
        <v>0.32200000000000001</v>
      </c>
      <c r="EH293" s="77">
        <v>1346.91</v>
      </c>
      <c r="EI293" s="75">
        <v>1.0090000000000003</v>
      </c>
      <c r="EJ293" s="75"/>
      <c r="EK293" s="75">
        <v>2173.9</v>
      </c>
      <c r="EL293" s="75">
        <v>3.0455000000000085</v>
      </c>
      <c r="EM293" s="75"/>
      <c r="EN293" s="75">
        <v>2151.9</v>
      </c>
      <c r="EO293" s="322">
        <v>1.5202999999999918</v>
      </c>
      <c r="EP293" s="75"/>
      <c r="EQ293" s="75">
        <v>1321.9</v>
      </c>
      <c r="ER293" s="75">
        <v>5420.6000000000295</v>
      </c>
      <c r="ES293" s="75"/>
      <c r="ET293" s="75">
        <v>1347.9</v>
      </c>
      <c r="EU293" s="100">
        <v>1.5090000000000063</v>
      </c>
      <c r="EV293" s="75">
        <f t="shared" si="7"/>
        <v>9.9999999999909051E-3</v>
      </c>
      <c r="EW293" s="75">
        <v>1337.9</v>
      </c>
      <c r="EX293" s="100">
        <v>11.381699999999961</v>
      </c>
      <c r="EZ293" s="75">
        <v>332.91</v>
      </c>
      <c r="FA293" s="75">
        <v>74.52000000000001</v>
      </c>
      <c r="FB293" s="75">
        <v>208.50000000000006</v>
      </c>
      <c r="FD293" s="75">
        <v>102.91</v>
      </c>
      <c r="FE293" s="75">
        <v>54525</v>
      </c>
      <c r="FF293" s="75">
        <v>67522.5</v>
      </c>
      <c r="FH293" s="77">
        <v>12.4</v>
      </c>
      <c r="FI293" s="77">
        <v>39.506813599999958</v>
      </c>
      <c r="FJ293" s="77">
        <v>0.28531539599999944</v>
      </c>
      <c r="FL293" s="92">
        <v>781.91</v>
      </c>
      <c r="FM293" s="75">
        <v>0</v>
      </c>
      <c r="FN293" s="75">
        <v>0</v>
      </c>
      <c r="FP293" s="75">
        <v>40.130000000000003</v>
      </c>
      <c r="FQ293" s="75">
        <v>221.05</v>
      </c>
      <c r="FR293" s="75">
        <v>3590</v>
      </c>
      <c r="FS293" s="75">
        <v>40.119999999999997</v>
      </c>
      <c r="FT293" s="75">
        <v>672.03</v>
      </c>
      <c r="FU293" s="75">
        <v>10692</v>
      </c>
      <c r="FW293" s="75">
        <v>792.91</v>
      </c>
      <c r="FX293" s="89">
        <v>0.64500000000000002</v>
      </c>
      <c r="FY293" s="89"/>
      <c r="FZ293" s="90">
        <v>787.91</v>
      </c>
      <c r="GA293" s="91">
        <v>8.7999999999999995E-2</v>
      </c>
      <c r="GB293" s="89"/>
      <c r="GC293" s="75">
        <v>9.9</v>
      </c>
      <c r="GD293" s="75">
        <v>0.44</v>
      </c>
      <c r="GE293" s="75">
        <v>35.340000000000003</v>
      </c>
      <c r="GF293" s="89"/>
      <c r="GG293" s="89"/>
    </row>
    <row r="294" spans="1:189" x14ac:dyDescent="0.25">
      <c r="A294" s="132"/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DV294" s="77">
        <v>1331.92</v>
      </c>
      <c r="DW294" s="77">
        <v>3.6070000000000002</v>
      </c>
      <c r="DY294" s="77">
        <v>1317.92</v>
      </c>
      <c r="DZ294" s="77">
        <v>2.7949999999999999</v>
      </c>
      <c r="EB294" s="77">
        <v>2172.92</v>
      </c>
      <c r="EC294" s="75">
        <v>1.6859999999999997</v>
      </c>
      <c r="EE294" s="75">
        <v>2148.92</v>
      </c>
      <c r="EF294" s="88">
        <v>0.32400000000000001</v>
      </c>
      <c r="EH294" s="77">
        <v>1346.92</v>
      </c>
      <c r="EI294" s="75">
        <v>1.0130000000000003</v>
      </c>
      <c r="EJ294" s="75"/>
      <c r="EK294" s="75">
        <v>2173.91</v>
      </c>
      <c r="EL294" s="75">
        <v>3.0597500000000086</v>
      </c>
      <c r="EM294" s="75"/>
      <c r="EN294" s="75">
        <v>2151.91</v>
      </c>
      <c r="EO294" s="322">
        <v>1.5253699999999917</v>
      </c>
      <c r="EP294" s="75"/>
      <c r="EQ294" s="75">
        <v>1321.91</v>
      </c>
      <c r="ER294" s="75">
        <v>5428.2400000000298</v>
      </c>
      <c r="ES294" s="75"/>
      <c r="ET294" s="75">
        <v>1347.91</v>
      </c>
      <c r="EU294" s="100">
        <v>1.5124000000000064</v>
      </c>
      <c r="EV294" s="75">
        <f t="shared" si="7"/>
        <v>9.9999999999909051E-3</v>
      </c>
      <c r="EW294" s="75">
        <v>1337.91</v>
      </c>
      <c r="EX294" s="100">
        <v>11.397429999999961</v>
      </c>
      <c r="EZ294" s="75">
        <v>332.92</v>
      </c>
      <c r="FA294" s="75">
        <v>74.530000000000015</v>
      </c>
      <c r="FB294" s="75">
        <v>209.20000000000007</v>
      </c>
      <c r="FD294" s="75">
        <v>102.92</v>
      </c>
      <c r="FE294" s="75">
        <v>54800</v>
      </c>
      <c r="FF294" s="75">
        <v>67895</v>
      </c>
      <c r="FH294" s="77">
        <v>12.41</v>
      </c>
      <c r="FI294" s="77">
        <v>39.789642739999955</v>
      </c>
      <c r="FJ294" s="77">
        <v>0.28884183364999944</v>
      </c>
      <c r="FL294" s="92">
        <v>781.92</v>
      </c>
      <c r="FM294" s="75">
        <v>0</v>
      </c>
      <c r="FN294" s="75">
        <v>0</v>
      </c>
      <c r="FP294" s="75">
        <v>40.14</v>
      </c>
      <c r="FQ294" s="75">
        <v>221.39</v>
      </c>
      <c r="FR294" s="75">
        <v>3593</v>
      </c>
      <c r="FS294" s="75">
        <v>40.130000000000003</v>
      </c>
      <c r="FT294" s="75">
        <v>673.12</v>
      </c>
      <c r="FU294" s="75">
        <v>10703</v>
      </c>
      <c r="FW294" s="75">
        <v>792.92</v>
      </c>
      <c r="FX294" s="89">
        <v>0.64800000000000002</v>
      </c>
      <c r="FY294" s="89"/>
      <c r="FZ294" s="90">
        <v>787.92</v>
      </c>
      <c r="GA294" s="91">
        <v>8.8999999999999996E-2</v>
      </c>
      <c r="GB294" s="89"/>
      <c r="GC294" s="75">
        <v>9.91</v>
      </c>
      <c r="GD294" s="75">
        <v>0.44</v>
      </c>
      <c r="GE294" s="75">
        <v>35.5</v>
      </c>
      <c r="GF294" s="89"/>
      <c r="GG294" s="89"/>
    </row>
    <row r="295" spans="1:189" x14ac:dyDescent="0.25">
      <c r="A295" s="132"/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DV295" s="77">
        <v>1331.93</v>
      </c>
      <c r="DW295" s="77">
        <v>3.617</v>
      </c>
      <c r="DY295" s="77">
        <v>1317.93</v>
      </c>
      <c r="DZ295" s="77">
        <v>2.8000000000000003</v>
      </c>
      <c r="EB295" s="77">
        <v>2172.9299999999998</v>
      </c>
      <c r="EC295" s="75">
        <v>1.6949999999999998</v>
      </c>
      <c r="EE295" s="75">
        <v>2148.9299999999998</v>
      </c>
      <c r="EF295" s="88">
        <v>0.32600000000000001</v>
      </c>
      <c r="EH295" s="77">
        <v>1346.93</v>
      </c>
      <c r="EI295" s="75">
        <v>1.0170000000000003</v>
      </c>
      <c r="EJ295" s="75"/>
      <c r="EK295" s="75">
        <v>2173.92</v>
      </c>
      <c r="EL295" s="75">
        <v>3.0740000000000087</v>
      </c>
      <c r="EM295" s="75"/>
      <c r="EN295" s="75">
        <v>2151.92</v>
      </c>
      <c r="EO295" s="322">
        <v>1.5304399999999916</v>
      </c>
      <c r="EP295" s="75"/>
      <c r="EQ295" s="75">
        <v>1321.92</v>
      </c>
      <c r="ER295" s="75">
        <v>5435.8800000000301</v>
      </c>
      <c r="ES295" s="75"/>
      <c r="ET295" s="75">
        <v>1347.92</v>
      </c>
      <c r="EU295" s="100">
        <v>1.5158000000000065</v>
      </c>
      <c r="EV295" s="75">
        <f t="shared" si="7"/>
        <v>9.9999999999909051E-3</v>
      </c>
      <c r="EW295" s="75">
        <v>1337.92</v>
      </c>
      <c r="EX295" s="100">
        <v>11.41315999999996</v>
      </c>
      <c r="EZ295" s="75">
        <v>332.93</v>
      </c>
      <c r="FA295" s="75">
        <v>74.550000000000011</v>
      </c>
      <c r="FB295" s="75">
        <v>209.90000000000006</v>
      </c>
      <c r="FD295" s="75">
        <v>102.93</v>
      </c>
      <c r="FE295" s="75">
        <v>55075</v>
      </c>
      <c r="FF295" s="75">
        <v>68267.5</v>
      </c>
      <c r="FH295" s="77">
        <v>12.42</v>
      </c>
      <c r="FI295" s="77">
        <v>40.072471879999959</v>
      </c>
      <c r="FJ295" s="77">
        <v>0.29236827129999943</v>
      </c>
      <c r="FL295" s="92">
        <v>781.93</v>
      </c>
      <c r="FM295" s="75">
        <v>0</v>
      </c>
      <c r="FN295" s="75">
        <v>0</v>
      </c>
      <c r="FP295" s="75">
        <v>40.15</v>
      </c>
      <c r="FQ295" s="75">
        <v>221.74</v>
      </c>
      <c r="FR295" s="75">
        <v>3597</v>
      </c>
      <c r="FS295" s="75">
        <v>40.14</v>
      </c>
      <c r="FT295" s="75">
        <v>674.22</v>
      </c>
      <c r="FU295" s="75">
        <v>10715</v>
      </c>
      <c r="FW295" s="75">
        <v>792.93</v>
      </c>
      <c r="FX295" s="89">
        <v>0.65200000000000002</v>
      </c>
      <c r="FY295" s="89"/>
      <c r="FZ295" s="90">
        <v>787.93</v>
      </c>
      <c r="GA295" s="91">
        <v>8.8999999999999996E-2</v>
      </c>
      <c r="GB295" s="89"/>
      <c r="GC295" s="75">
        <v>9.92</v>
      </c>
      <c r="GD295" s="75">
        <v>0.44</v>
      </c>
      <c r="GE295" s="75">
        <v>35.659999999999997</v>
      </c>
      <c r="GF295" s="89"/>
      <c r="GG295" s="89"/>
    </row>
    <row r="296" spans="1:189" x14ac:dyDescent="0.25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DV296" s="77">
        <v>1331.94</v>
      </c>
      <c r="DW296" s="77">
        <v>3.6259999999999999</v>
      </c>
      <c r="DY296" s="77">
        <v>1317.94</v>
      </c>
      <c r="DZ296" s="77">
        <v>2.806</v>
      </c>
      <c r="EB296" s="77">
        <v>2172.94</v>
      </c>
      <c r="EC296" s="75">
        <v>1.7049999999999998</v>
      </c>
      <c r="EE296" s="75">
        <v>2148.94</v>
      </c>
      <c r="EF296" s="88">
        <v>0.32800000000000001</v>
      </c>
      <c r="EH296" s="77">
        <v>1346.94</v>
      </c>
      <c r="EI296" s="75">
        <v>1.0200000000000002</v>
      </c>
      <c r="EJ296" s="75"/>
      <c r="EK296" s="75">
        <v>2173.9299999999998</v>
      </c>
      <c r="EL296" s="75">
        <v>3.0882500000000088</v>
      </c>
      <c r="EM296" s="75"/>
      <c r="EN296" s="75">
        <v>2151.9299999999998</v>
      </c>
      <c r="EO296" s="322">
        <v>1.5355099999999915</v>
      </c>
      <c r="EP296" s="75"/>
      <c r="EQ296" s="75">
        <v>1321.93</v>
      </c>
      <c r="ER296" s="75">
        <v>5443.5200000000304</v>
      </c>
      <c r="ES296" s="75"/>
      <c r="ET296" s="75">
        <v>1347.93</v>
      </c>
      <c r="EU296" s="100">
        <v>1.5192000000000065</v>
      </c>
      <c r="EV296" s="75">
        <f t="shared" si="7"/>
        <v>9.9999999999909051E-3</v>
      </c>
      <c r="EW296" s="75">
        <v>1337.93</v>
      </c>
      <c r="EX296" s="100">
        <v>11.42888999999996</v>
      </c>
      <c r="EZ296" s="75">
        <v>332.94</v>
      </c>
      <c r="FA296" s="75">
        <v>74.570000000000007</v>
      </c>
      <c r="FB296" s="75">
        <v>210.70000000000007</v>
      </c>
      <c r="FD296" s="75">
        <v>102.94</v>
      </c>
      <c r="FE296" s="75">
        <v>55350</v>
      </c>
      <c r="FF296" s="75">
        <v>68640</v>
      </c>
      <c r="FH296" s="77">
        <v>12.43</v>
      </c>
      <c r="FI296" s="77">
        <v>40.355301019999956</v>
      </c>
      <c r="FJ296" s="77">
        <v>0.29589470894999942</v>
      </c>
      <c r="FL296" s="92">
        <v>781.94</v>
      </c>
      <c r="FM296" s="75">
        <v>0</v>
      </c>
      <c r="FN296" s="75">
        <v>0</v>
      </c>
      <c r="FP296" s="75">
        <v>40.159999999999997</v>
      </c>
      <c r="FQ296" s="75">
        <v>222.08</v>
      </c>
      <c r="FR296" s="75">
        <v>3601</v>
      </c>
      <c r="FS296" s="75">
        <v>40.15</v>
      </c>
      <c r="FT296" s="75">
        <v>675.32</v>
      </c>
      <c r="FU296" s="75">
        <v>10726</v>
      </c>
      <c r="FW296" s="75">
        <v>792.94</v>
      </c>
      <c r="FX296" s="89">
        <v>0.65500000000000003</v>
      </c>
      <c r="FY296" s="89"/>
      <c r="FZ296" s="90">
        <v>787.94</v>
      </c>
      <c r="GA296" s="91">
        <v>0.09</v>
      </c>
      <c r="GB296" s="89"/>
      <c r="GC296" s="75">
        <v>9.93</v>
      </c>
      <c r="GD296" s="75">
        <v>0.44</v>
      </c>
      <c r="GE296" s="75">
        <v>35.81</v>
      </c>
      <c r="GF296" s="89"/>
      <c r="GG296" s="89"/>
    </row>
    <row r="297" spans="1:189" x14ac:dyDescent="0.25">
      <c r="A297" s="132"/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DV297" s="77">
        <v>1331.95</v>
      </c>
      <c r="DW297" s="77">
        <v>3.6360000000000001</v>
      </c>
      <c r="DY297" s="77">
        <v>1317.95</v>
      </c>
      <c r="DZ297" s="77">
        <v>2.8109999999999999</v>
      </c>
      <c r="EB297" s="77">
        <v>2172.9499999999998</v>
      </c>
      <c r="EC297" s="75">
        <v>1.7149999999999999</v>
      </c>
      <c r="EE297" s="75">
        <v>2148.9499999999998</v>
      </c>
      <c r="EF297" s="88">
        <v>0.32900000000000001</v>
      </c>
      <c r="EH297" s="77">
        <v>1346.95</v>
      </c>
      <c r="EI297" s="75">
        <v>1.0240000000000002</v>
      </c>
      <c r="EJ297" s="75"/>
      <c r="EK297" s="75">
        <v>2173.94</v>
      </c>
      <c r="EL297" s="75">
        <v>3.1025000000000089</v>
      </c>
      <c r="EM297" s="75"/>
      <c r="EN297" s="75">
        <v>2151.94</v>
      </c>
      <c r="EO297" s="322">
        <v>1.5405799999999914</v>
      </c>
      <c r="EP297" s="75"/>
      <c r="EQ297" s="75">
        <v>1321.94</v>
      </c>
      <c r="ER297" s="75">
        <v>5451.1600000000308</v>
      </c>
      <c r="ES297" s="75"/>
      <c r="ET297" s="75">
        <v>1347.94</v>
      </c>
      <c r="EU297" s="100">
        <v>1.5226000000000066</v>
      </c>
      <c r="EV297" s="75">
        <f t="shared" si="7"/>
        <v>9.9999999999909051E-3</v>
      </c>
      <c r="EW297" s="75">
        <v>1337.94</v>
      </c>
      <c r="EX297" s="100">
        <v>11.44461999999996</v>
      </c>
      <c r="EZ297" s="75">
        <v>332.95</v>
      </c>
      <c r="FA297" s="75">
        <v>74.590000000000018</v>
      </c>
      <c r="FB297" s="75">
        <v>211.40000000000006</v>
      </c>
      <c r="FD297" s="75">
        <v>102.95</v>
      </c>
      <c r="FE297" s="75">
        <v>55625</v>
      </c>
      <c r="FF297" s="75">
        <v>69012.5</v>
      </c>
      <c r="FH297" s="77">
        <v>12.44</v>
      </c>
      <c r="FI297" s="77">
        <v>40.63813015999996</v>
      </c>
      <c r="FJ297" s="77">
        <v>0.29942114659999947</v>
      </c>
      <c r="FL297" s="92">
        <v>781.95</v>
      </c>
      <c r="FM297" s="75">
        <v>0</v>
      </c>
      <c r="FN297" s="75">
        <v>0</v>
      </c>
      <c r="FP297" s="75">
        <v>40.17</v>
      </c>
      <c r="FQ297" s="75">
        <v>222.42</v>
      </c>
      <c r="FR297" s="75">
        <v>3605</v>
      </c>
      <c r="FS297" s="75">
        <v>40.159999999999997</v>
      </c>
      <c r="FT297" s="75">
        <v>676.42</v>
      </c>
      <c r="FU297" s="75">
        <v>10738</v>
      </c>
      <c r="FW297" s="75">
        <v>792.95</v>
      </c>
      <c r="FX297" s="89">
        <v>0.65800000000000003</v>
      </c>
      <c r="FY297" s="89"/>
      <c r="FZ297" s="90">
        <v>787.95</v>
      </c>
      <c r="GA297" s="91">
        <v>0.09</v>
      </c>
      <c r="GB297" s="89"/>
      <c r="GC297" s="75">
        <v>9.94</v>
      </c>
      <c r="GD297" s="75">
        <v>0.45</v>
      </c>
      <c r="GE297" s="75">
        <v>35.97</v>
      </c>
      <c r="GF297" s="89"/>
      <c r="GG297" s="89"/>
    </row>
    <row r="298" spans="1:189" x14ac:dyDescent="0.25">
      <c r="A298" s="132"/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DV298" s="77">
        <v>1331.96</v>
      </c>
      <c r="DW298" s="77">
        <v>3.645</v>
      </c>
      <c r="DY298" s="77">
        <v>1317.96</v>
      </c>
      <c r="DZ298" s="77">
        <v>2.8159999999999998</v>
      </c>
      <c r="EB298" s="77">
        <v>2172.96</v>
      </c>
      <c r="EC298" s="75">
        <v>1.724</v>
      </c>
      <c r="EE298" s="75">
        <v>2148.96</v>
      </c>
      <c r="EF298" s="88">
        <v>0.33100000000000002</v>
      </c>
      <c r="EH298" s="77">
        <v>1346.96</v>
      </c>
      <c r="EI298" s="75">
        <v>1.0280000000000002</v>
      </c>
      <c r="EJ298" s="75"/>
      <c r="EK298" s="75">
        <v>2173.9499999999998</v>
      </c>
      <c r="EL298" s="75">
        <v>3.116750000000009</v>
      </c>
      <c r="EM298" s="75"/>
      <c r="EN298" s="75">
        <v>2151.9499999999998</v>
      </c>
      <c r="EO298" s="322">
        <v>1.5456499999999913</v>
      </c>
      <c r="EP298" s="75"/>
      <c r="EQ298" s="75">
        <v>1321.95</v>
      </c>
      <c r="ER298" s="75">
        <v>5458.8000000000311</v>
      </c>
      <c r="ES298" s="75"/>
      <c r="ET298" s="75">
        <v>1347.95</v>
      </c>
      <c r="EU298" s="100">
        <v>1.5260000000000067</v>
      </c>
      <c r="EV298" s="75">
        <f t="shared" si="7"/>
        <v>9.9999999999909051E-3</v>
      </c>
      <c r="EW298" s="75">
        <v>1337.95</v>
      </c>
      <c r="EX298" s="100">
        <v>11.460349999999959</v>
      </c>
      <c r="EZ298" s="75">
        <v>332.96</v>
      </c>
      <c r="FA298" s="75">
        <v>74.600000000000009</v>
      </c>
      <c r="FB298" s="75">
        <v>212.20000000000007</v>
      </c>
      <c r="FD298" s="75">
        <v>102.96</v>
      </c>
      <c r="FE298" s="75">
        <v>55900</v>
      </c>
      <c r="FF298" s="75">
        <v>69385</v>
      </c>
      <c r="FH298" s="77">
        <v>12.45</v>
      </c>
      <c r="FI298" s="77">
        <v>40.920959299999957</v>
      </c>
      <c r="FJ298" s="77">
        <v>0.30294758424999946</v>
      </c>
      <c r="FL298" s="92">
        <v>781.96</v>
      </c>
      <c r="FM298" s="75">
        <v>0</v>
      </c>
      <c r="FN298" s="75">
        <v>0</v>
      </c>
      <c r="FP298" s="75">
        <v>40.18</v>
      </c>
      <c r="FQ298" s="75">
        <v>222.77</v>
      </c>
      <c r="FR298" s="75">
        <v>3609</v>
      </c>
      <c r="FS298" s="75">
        <v>40.17</v>
      </c>
      <c r="FT298" s="75">
        <v>677.51</v>
      </c>
      <c r="FU298" s="75">
        <v>10749</v>
      </c>
      <c r="FW298" s="75">
        <v>792.96</v>
      </c>
      <c r="FX298" s="89">
        <v>0.66200000000000003</v>
      </c>
      <c r="FY298" s="89"/>
      <c r="FZ298" s="90">
        <v>787.96</v>
      </c>
      <c r="GA298" s="91">
        <v>9.0999999999999998E-2</v>
      </c>
      <c r="GB298" s="89"/>
      <c r="GC298" s="75">
        <v>9.9499999999999993</v>
      </c>
      <c r="GD298" s="75">
        <v>0.45</v>
      </c>
      <c r="GE298" s="75">
        <v>36.119999999999997</v>
      </c>
      <c r="GF298" s="89"/>
      <c r="GG298" s="89"/>
    </row>
    <row r="299" spans="1:189" x14ac:dyDescent="0.25">
      <c r="A299" s="132"/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DV299" s="77">
        <v>1331.97</v>
      </c>
      <c r="DW299" s="77">
        <v>3.6549999999999998</v>
      </c>
      <c r="DY299" s="77">
        <v>1317.97</v>
      </c>
      <c r="DZ299" s="77">
        <v>2.8210000000000002</v>
      </c>
      <c r="EB299" s="77">
        <v>2172.9699999999998</v>
      </c>
      <c r="EC299" s="75">
        <v>1.734</v>
      </c>
      <c r="EE299" s="75">
        <v>2148.9699999999998</v>
      </c>
      <c r="EF299" s="88">
        <v>0.33300000000000002</v>
      </c>
      <c r="EH299" s="77">
        <v>1346.97</v>
      </c>
      <c r="EI299" s="75">
        <v>1.0320000000000003</v>
      </c>
      <c r="EJ299" s="75"/>
      <c r="EK299" s="75">
        <v>2173.96</v>
      </c>
      <c r="EL299" s="75">
        <v>3.1310000000000091</v>
      </c>
      <c r="EM299" s="75"/>
      <c r="EN299" s="75">
        <v>2151.96</v>
      </c>
      <c r="EO299" s="322">
        <v>1.5507199999999912</v>
      </c>
      <c r="EP299" s="75"/>
      <c r="EQ299" s="75">
        <v>1321.96</v>
      </c>
      <c r="ER299" s="75">
        <v>5466.4400000000314</v>
      </c>
      <c r="ES299" s="75"/>
      <c r="ET299" s="75">
        <v>1347.96</v>
      </c>
      <c r="EU299" s="100">
        <v>1.5294000000000068</v>
      </c>
      <c r="EV299" s="75">
        <f t="shared" si="7"/>
        <v>9.9999999999909051E-3</v>
      </c>
      <c r="EW299" s="75">
        <v>1337.96</v>
      </c>
      <c r="EX299" s="100">
        <v>11.476079999999959</v>
      </c>
      <c r="EZ299" s="75">
        <v>332.97</v>
      </c>
      <c r="FA299" s="75">
        <v>74.62</v>
      </c>
      <c r="FB299" s="75">
        <v>212.90000000000006</v>
      </c>
      <c r="FD299" s="75">
        <v>102.97</v>
      </c>
      <c r="FE299" s="75">
        <v>56175</v>
      </c>
      <c r="FF299" s="75">
        <v>69757.5</v>
      </c>
      <c r="FH299" s="77">
        <v>12.46</v>
      </c>
      <c r="FI299" s="77">
        <v>41.203788439999961</v>
      </c>
      <c r="FJ299" s="77">
        <v>0.30647402189999945</v>
      </c>
      <c r="FL299" s="92">
        <v>781.97</v>
      </c>
      <c r="FM299" s="75">
        <v>0</v>
      </c>
      <c r="FN299" s="75">
        <v>0</v>
      </c>
      <c r="FP299" s="75">
        <v>40.19</v>
      </c>
      <c r="FQ299" s="75">
        <v>223.11</v>
      </c>
      <c r="FR299" s="75">
        <v>3612</v>
      </c>
      <c r="FS299" s="75">
        <v>40.18</v>
      </c>
      <c r="FT299" s="75">
        <v>678.61</v>
      </c>
      <c r="FU299" s="75">
        <v>10761</v>
      </c>
      <c r="FW299" s="75">
        <v>792.97</v>
      </c>
      <c r="FX299" s="89">
        <v>0.66500000000000004</v>
      </c>
      <c r="FY299" s="89"/>
      <c r="FZ299" s="90">
        <v>787.97</v>
      </c>
      <c r="GA299" s="91">
        <v>9.1999999999999998E-2</v>
      </c>
      <c r="GB299" s="89"/>
      <c r="GC299" s="75">
        <v>9.9600000000000009</v>
      </c>
      <c r="GD299" s="75">
        <v>0.45</v>
      </c>
      <c r="GE299" s="75">
        <v>36.28</v>
      </c>
      <c r="GF299" s="89"/>
      <c r="GG299" s="89"/>
    </row>
    <row r="300" spans="1:189" x14ac:dyDescent="0.25">
      <c r="A300" s="132"/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DV300" s="77">
        <v>1331.98</v>
      </c>
      <c r="DW300" s="77">
        <v>3.6640000000000001</v>
      </c>
      <c r="DY300" s="77">
        <v>1317.98</v>
      </c>
      <c r="DZ300" s="77">
        <v>2.827</v>
      </c>
      <c r="EB300" s="77">
        <v>2172.98</v>
      </c>
      <c r="EC300" s="75">
        <v>1.7439999999999998</v>
      </c>
      <c r="EE300" s="75">
        <v>2148.98</v>
      </c>
      <c r="EF300" s="88">
        <v>0.33500000000000002</v>
      </c>
      <c r="EH300" s="77">
        <v>1346.98</v>
      </c>
      <c r="EI300" s="75">
        <v>1.0360000000000003</v>
      </c>
      <c r="EJ300" s="75"/>
      <c r="EK300" s="75">
        <v>2173.9699999999998</v>
      </c>
      <c r="EL300" s="75">
        <v>3.1452500000000092</v>
      </c>
      <c r="EM300" s="75"/>
      <c r="EN300" s="75">
        <v>2151.9699999999998</v>
      </c>
      <c r="EO300" s="322">
        <v>1.5557899999999911</v>
      </c>
      <c r="EP300" s="75"/>
      <c r="EQ300" s="75">
        <v>1321.97</v>
      </c>
      <c r="ER300" s="75">
        <v>5474.0800000000318</v>
      </c>
      <c r="ES300" s="75"/>
      <c r="ET300" s="75">
        <v>1347.97</v>
      </c>
      <c r="EU300" s="100">
        <v>1.5328000000000068</v>
      </c>
      <c r="EV300" s="75">
        <f t="shared" si="7"/>
        <v>9.9999999999909051E-3</v>
      </c>
      <c r="EW300" s="75">
        <v>1337.97</v>
      </c>
      <c r="EX300" s="100">
        <v>11.491809999999958</v>
      </c>
      <c r="EZ300" s="75">
        <v>332.98</v>
      </c>
      <c r="FA300" s="75">
        <v>74.640000000000015</v>
      </c>
      <c r="FB300" s="75">
        <v>213.60000000000005</v>
      </c>
      <c r="FD300" s="75">
        <v>102.98</v>
      </c>
      <c r="FE300" s="75">
        <v>56450</v>
      </c>
      <c r="FF300" s="75">
        <v>70130</v>
      </c>
      <c r="FH300" s="77">
        <v>12.47</v>
      </c>
      <c r="FI300" s="77">
        <v>41.486617579999958</v>
      </c>
      <c r="FJ300" s="77">
        <v>0.31000045954999944</v>
      </c>
      <c r="FL300" s="92">
        <v>781.98</v>
      </c>
      <c r="FM300" s="75">
        <v>0</v>
      </c>
      <c r="FN300" s="75">
        <v>0</v>
      </c>
      <c r="FP300" s="75">
        <v>40.200000000000003</v>
      </c>
      <c r="FQ300" s="75">
        <v>223.46</v>
      </c>
      <c r="FR300" s="75">
        <v>3616</v>
      </c>
      <c r="FS300" s="75">
        <v>40.19</v>
      </c>
      <c r="FT300" s="75">
        <v>679.71</v>
      </c>
      <c r="FU300" s="75">
        <v>10772</v>
      </c>
      <c r="FW300" s="75">
        <v>792.98</v>
      </c>
      <c r="FX300" s="89">
        <v>0.66900000000000004</v>
      </c>
      <c r="FY300" s="89"/>
      <c r="FZ300" s="90">
        <v>787.98</v>
      </c>
      <c r="GA300" s="91">
        <v>9.1999999999999998E-2</v>
      </c>
      <c r="GB300" s="89"/>
      <c r="GC300" s="75">
        <v>9.9700000000000006</v>
      </c>
      <c r="GD300" s="75">
        <v>0.45</v>
      </c>
      <c r="GE300" s="75">
        <v>36.43</v>
      </c>
      <c r="GF300" s="89"/>
      <c r="GG300" s="89"/>
    </row>
    <row r="301" spans="1:189" x14ac:dyDescent="0.25">
      <c r="A301" s="132"/>
      <c r="B301" s="132"/>
      <c r="C301" s="132"/>
      <c r="D301" s="132"/>
      <c r="E301" s="132"/>
      <c r="F301" s="132"/>
      <c r="G301" s="132"/>
      <c r="H301" s="132"/>
      <c r="I301" s="132"/>
      <c r="J301" s="132"/>
      <c r="K301" s="132"/>
      <c r="DV301" s="77">
        <v>1331.99</v>
      </c>
      <c r="DW301" s="77">
        <v>3.673</v>
      </c>
      <c r="DY301" s="77">
        <v>1317.99</v>
      </c>
      <c r="DZ301" s="77">
        <v>2.8319999999999999</v>
      </c>
      <c r="EB301" s="77">
        <v>2172.9899999999998</v>
      </c>
      <c r="EC301" s="75">
        <v>1.7529999999999999</v>
      </c>
      <c r="EE301" s="75">
        <v>2148.9899999999998</v>
      </c>
      <c r="EF301" s="88">
        <v>0.33700000000000002</v>
      </c>
      <c r="EH301" s="77">
        <v>1346.99</v>
      </c>
      <c r="EI301" s="75">
        <v>1.04</v>
      </c>
      <c r="EJ301" s="75"/>
      <c r="EK301" s="75">
        <v>2173.98</v>
      </c>
      <c r="EL301" s="75">
        <v>3.1595000000000093</v>
      </c>
      <c r="EM301" s="75"/>
      <c r="EN301" s="75">
        <v>2151.98</v>
      </c>
      <c r="EO301" s="322">
        <v>1.560859999999991</v>
      </c>
      <c r="EP301" s="75"/>
      <c r="EQ301" s="75">
        <v>1321.98</v>
      </c>
      <c r="ER301" s="75">
        <v>5481.7200000000321</v>
      </c>
      <c r="ES301" s="75"/>
      <c r="ET301" s="75">
        <v>1347.98</v>
      </c>
      <c r="EU301" s="100">
        <v>1.5362000000000069</v>
      </c>
      <c r="EV301" s="75">
        <f t="shared" si="7"/>
        <v>9.9999999999909051E-3</v>
      </c>
      <c r="EW301" s="75">
        <v>1337.98</v>
      </c>
      <c r="EX301" s="100">
        <v>11.507539999999958</v>
      </c>
      <c r="EZ301" s="75">
        <v>332.99</v>
      </c>
      <c r="FA301" s="75">
        <v>74.650000000000006</v>
      </c>
      <c r="FB301" s="75">
        <v>214.40000000000003</v>
      </c>
      <c r="FD301" s="75">
        <v>102.99</v>
      </c>
      <c r="FE301" s="75">
        <v>56725</v>
      </c>
      <c r="FF301" s="75">
        <v>70502.5</v>
      </c>
      <c r="FH301" s="77">
        <v>12.48</v>
      </c>
      <c r="FI301" s="77">
        <v>41.769446719999955</v>
      </c>
      <c r="FJ301" s="77">
        <v>0.31352689719999943</v>
      </c>
      <c r="FL301" s="92">
        <v>781.99</v>
      </c>
      <c r="FM301" s="75">
        <v>0</v>
      </c>
      <c r="FN301" s="75">
        <v>0</v>
      </c>
      <c r="FP301" s="75">
        <v>40.21</v>
      </c>
      <c r="FQ301" s="75">
        <v>223.8</v>
      </c>
      <c r="FR301" s="75">
        <v>3620</v>
      </c>
      <c r="FS301" s="75">
        <v>40.200000000000003</v>
      </c>
      <c r="FT301" s="75">
        <v>680.8</v>
      </c>
      <c r="FU301" s="75">
        <v>10784</v>
      </c>
      <c r="FW301" s="75">
        <v>792.99</v>
      </c>
      <c r="FX301" s="89">
        <v>0.67200000000000004</v>
      </c>
      <c r="FY301" s="89"/>
      <c r="FZ301" s="90">
        <v>787.99</v>
      </c>
      <c r="GA301" s="91">
        <v>9.2999999999999999E-2</v>
      </c>
      <c r="GB301" s="89"/>
      <c r="GC301" s="75">
        <v>9.98</v>
      </c>
      <c r="GD301" s="75">
        <v>0.46</v>
      </c>
      <c r="GE301" s="75">
        <v>36.590000000000003</v>
      </c>
      <c r="GF301" s="89"/>
      <c r="GG301" s="89"/>
    </row>
    <row r="302" spans="1:189" x14ac:dyDescent="0.25">
      <c r="A302" s="132"/>
      <c r="B302" s="132"/>
      <c r="C302" s="132"/>
      <c r="D302" s="132"/>
      <c r="E302" s="132"/>
      <c r="F302" s="132"/>
      <c r="G302" s="132"/>
      <c r="H302" s="132"/>
      <c r="I302" s="132"/>
      <c r="J302" s="132"/>
      <c r="K302" s="132"/>
      <c r="DV302" s="77">
        <v>1332</v>
      </c>
      <c r="DW302" s="77">
        <v>3.6829999999999998</v>
      </c>
      <c r="DY302" s="77">
        <v>1318</v>
      </c>
      <c r="DZ302" s="77">
        <v>2.8370000000000002</v>
      </c>
      <c r="EB302" s="77">
        <v>2173</v>
      </c>
      <c r="EC302" s="75">
        <v>1.7629999999999999</v>
      </c>
      <c r="EE302" s="75">
        <v>2149</v>
      </c>
      <c r="EF302" s="88">
        <v>0.33900000000000002</v>
      </c>
      <c r="EH302" s="77">
        <v>1347</v>
      </c>
      <c r="EI302" s="75">
        <v>1.0429999999999999</v>
      </c>
      <c r="EJ302" s="75"/>
      <c r="EK302" s="75">
        <v>2173.9899999999998</v>
      </c>
      <c r="EL302" s="75">
        <v>3.1737500000000094</v>
      </c>
      <c r="EM302" s="75"/>
      <c r="EN302" s="75">
        <v>2151.9899999999998</v>
      </c>
      <c r="EO302" s="322">
        <v>1.5659299999999909</v>
      </c>
      <c r="EP302" s="75"/>
      <c r="EQ302" s="75">
        <v>1321.99</v>
      </c>
      <c r="ER302" s="75">
        <v>5489.3600000000324</v>
      </c>
      <c r="ES302" s="75"/>
      <c r="ET302" s="75">
        <v>1347.99</v>
      </c>
      <c r="EU302" s="100">
        <v>1.539600000000007</v>
      </c>
      <c r="EV302" s="75">
        <f t="shared" si="7"/>
        <v>9.9999999999909051E-3</v>
      </c>
      <c r="EW302" s="75">
        <v>1337.99</v>
      </c>
      <c r="EX302" s="100">
        <v>11.523269999999957</v>
      </c>
      <c r="EZ302" s="75">
        <v>333</v>
      </c>
      <c r="FA302" s="75">
        <v>74.67</v>
      </c>
      <c r="FB302" s="75">
        <v>215.1</v>
      </c>
      <c r="FD302" s="75">
        <v>103</v>
      </c>
      <c r="FE302" s="75">
        <v>57000</v>
      </c>
      <c r="FF302" s="75">
        <v>70875</v>
      </c>
      <c r="FH302" s="77">
        <v>12.49</v>
      </c>
      <c r="FI302" s="77">
        <v>42.052275859999959</v>
      </c>
      <c r="FJ302" s="77">
        <v>0.31705333484999942</v>
      </c>
      <c r="FL302" s="92">
        <v>782</v>
      </c>
      <c r="FM302" s="75">
        <v>0</v>
      </c>
      <c r="FN302" s="75">
        <v>0</v>
      </c>
      <c r="FP302" s="75">
        <v>40.22</v>
      </c>
      <c r="FQ302" s="75">
        <v>224.15</v>
      </c>
      <c r="FR302" s="75">
        <v>3624</v>
      </c>
      <c r="FS302" s="75">
        <v>40.21</v>
      </c>
      <c r="FT302" s="75">
        <v>681.9</v>
      </c>
      <c r="FU302" s="75">
        <v>10795</v>
      </c>
      <c r="FW302" s="75">
        <v>793</v>
      </c>
      <c r="FX302" s="89">
        <v>0.67600000000000005</v>
      </c>
      <c r="FY302" s="89"/>
      <c r="FZ302" s="90">
        <v>788</v>
      </c>
      <c r="GA302" s="91">
        <v>9.2999999999999999E-2</v>
      </c>
      <c r="GB302" s="89"/>
      <c r="GC302" s="75">
        <v>9.99</v>
      </c>
      <c r="GD302" s="75">
        <v>0.46</v>
      </c>
      <c r="GE302" s="75">
        <v>36.74</v>
      </c>
      <c r="GF302" s="89"/>
      <c r="GG302" s="89"/>
    </row>
    <row r="303" spans="1:189" x14ac:dyDescent="0.25">
      <c r="A303" s="132"/>
      <c r="B303" s="132"/>
      <c r="C303" s="132"/>
      <c r="D303" s="132"/>
      <c r="E303" s="132"/>
      <c r="F303" s="132"/>
      <c r="G303" s="132"/>
      <c r="H303" s="132"/>
      <c r="I303" s="132"/>
      <c r="J303" s="132"/>
      <c r="K303" s="132"/>
      <c r="DV303" s="77">
        <v>1332.01</v>
      </c>
      <c r="DW303" s="77">
        <v>3.6930000000000001</v>
      </c>
      <c r="DY303" s="77">
        <v>1318.01</v>
      </c>
      <c r="DZ303" s="77">
        <v>2.843</v>
      </c>
      <c r="EB303" s="77">
        <v>2173.0100000000002</v>
      </c>
      <c r="EC303" s="75">
        <v>1.7769999999999999</v>
      </c>
      <c r="EE303" s="75">
        <v>2149.0100000000002</v>
      </c>
      <c r="EF303" s="88">
        <v>0.34200000000000003</v>
      </c>
      <c r="EH303" s="77">
        <v>1347.01</v>
      </c>
      <c r="EI303" s="75">
        <v>1.048</v>
      </c>
      <c r="EJ303" s="75"/>
      <c r="EK303" s="75">
        <v>2174</v>
      </c>
      <c r="EL303" s="75">
        <v>3.1880000000000002</v>
      </c>
      <c r="EM303" s="75"/>
      <c r="EN303" s="75">
        <v>2152</v>
      </c>
      <c r="EO303" s="322">
        <v>1.571</v>
      </c>
      <c r="EP303" s="75"/>
      <c r="EQ303" s="75">
        <v>1322</v>
      </c>
      <c r="ER303" s="75">
        <v>5497</v>
      </c>
      <c r="ES303" s="75"/>
      <c r="ET303" s="75">
        <v>1348</v>
      </c>
      <c r="EU303" s="100">
        <v>1.5429999999999999</v>
      </c>
      <c r="EV303" s="75">
        <f t="shared" si="7"/>
        <v>9.9999999999909051E-3</v>
      </c>
      <c r="EW303" s="75">
        <v>1338</v>
      </c>
      <c r="EX303" s="100">
        <v>11.539</v>
      </c>
      <c r="EZ303" s="75">
        <v>333.01</v>
      </c>
      <c r="FA303" s="75">
        <v>74.680000000000007</v>
      </c>
      <c r="FB303" s="75">
        <v>215.9</v>
      </c>
      <c r="FD303" s="75">
        <v>103.01</v>
      </c>
      <c r="FE303" s="75">
        <v>57325</v>
      </c>
      <c r="FF303" s="75">
        <v>71667.5</v>
      </c>
      <c r="FH303" s="77">
        <v>12.5</v>
      </c>
      <c r="FI303" s="77">
        <v>42.335104999999999</v>
      </c>
      <c r="FJ303" s="77">
        <v>0.32057977249999997</v>
      </c>
      <c r="FL303" s="92">
        <v>782.01</v>
      </c>
      <c r="FM303" s="75">
        <v>0</v>
      </c>
      <c r="FN303" s="75">
        <v>0</v>
      </c>
      <c r="FP303" s="75">
        <v>40.229999999999997</v>
      </c>
      <c r="FQ303" s="75">
        <v>224.5</v>
      </c>
      <c r="FR303" s="75">
        <v>3628</v>
      </c>
      <c r="FS303" s="75">
        <v>40.22</v>
      </c>
      <c r="FT303" s="75">
        <v>683.01</v>
      </c>
      <c r="FU303" s="75">
        <v>10806</v>
      </c>
      <c r="FW303" s="75">
        <v>793.01</v>
      </c>
      <c r="FX303" s="89">
        <v>0.67900000000000005</v>
      </c>
      <c r="FY303" s="89"/>
      <c r="FZ303" s="90">
        <v>788.01</v>
      </c>
      <c r="GA303" s="91">
        <v>9.4E-2</v>
      </c>
      <c r="GB303" s="89"/>
      <c r="GC303" s="75">
        <v>10</v>
      </c>
      <c r="GD303" s="75">
        <v>0.46</v>
      </c>
      <c r="GE303" s="75">
        <v>36.9</v>
      </c>
      <c r="GF303" s="89"/>
      <c r="GG303" s="89"/>
    </row>
    <row r="304" spans="1:189" x14ac:dyDescent="0.25">
      <c r="A304" s="132"/>
      <c r="B304" s="132"/>
      <c r="C304" s="132"/>
      <c r="D304" s="132"/>
      <c r="E304" s="132"/>
      <c r="F304" s="132"/>
      <c r="G304" s="132"/>
      <c r="H304" s="132"/>
      <c r="I304" s="132"/>
      <c r="J304" s="132"/>
      <c r="K304" s="132"/>
      <c r="DV304" s="77">
        <v>1332.02</v>
      </c>
      <c r="DW304" s="77">
        <v>3.7040000000000002</v>
      </c>
      <c r="DY304" s="77">
        <v>1318.02</v>
      </c>
      <c r="DZ304" s="77">
        <v>2.8479999999999999</v>
      </c>
      <c r="EB304" s="77">
        <v>2173.02</v>
      </c>
      <c r="EC304" s="75">
        <v>1.792</v>
      </c>
      <c r="EE304" s="75">
        <v>2149.02</v>
      </c>
      <c r="EF304" s="88">
        <v>0.34399999999999997</v>
      </c>
      <c r="EH304" s="77">
        <v>1347.02</v>
      </c>
      <c r="EI304" s="75">
        <v>1.052</v>
      </c>
      <c r="EJ304" s="75"/>
      <c r="EK304" s="75">
        <v>2174.0100000000002</v>
      </c>
      <c r="EL304" s="75">
        <v>3.2084800000000002</v>
      </c>
      <c r="EM304" s="75"/>
      <c r="EN304" s="75">
        <v>2152.0100000000002</v>
      </c>
      <c r="EO304" s="322">
        <v>1.57806</v>
      </c>
      <c r="EP304" s="75"/>
      <c r="EQ304" s="75">
        <v>1322.01</v>
      </c>
      <c r="ER304" s="75">
        <v>5505.29</v>
      </c>
      <c r="ES304" s="75"/>
      <c r="ET304" s="75">
        <v>1348.01</v>
      </c>
      <c r="EU304" s="100">
        <v>1.5471999999999999</v>
      </c>
      <c r="EV304" s="75">
        <f t="shared" si="7"/>
        <v>9.9999999999909051E-3</v>
      </c>
      <c r="EW304" s="75">
        <v>1338.01</v>
      </c>
      <c r="EX304" s="100">
        <v>11.556289999999999</v>
      </c>
      <c r="EZ304" s="75">
        <v>333.02</v>
      </c>
      <c r="FA304" s="75">
        <v>74.69</v>
      </c>
      <c r="FB304" s="75">
        <v>216.6</v>
      </c>
      <c r="FD304" s="75">
        <v>103.02</v>
      </c>
      <c r="FE304" s="75">
        <v>57650</v>
      </c>
      <c r="FF304" s="75">
        <v>72460</v>
      </c>
      <c r="FH304" s="77">
        <v>12.51</v>
      </c>
      <c r="FI304" s="77">
        <v>42.679542679999997</v>
      </c>
      <c r="FJ304" s="77">
        <v>0.32567437719999998</v>
      </c>
      <c r="FL304" s="92">
        <v>782.02</v>
      </c>
      <c r="FM304" s="75">
        <v>0</v>
      </c>
      <c r="FN304" s="75">
        <v>0</v>
      </c>
      <c r="FP304" s="75">
        <v>40.24</v>
      </c>
      <c r="FQ304" s="75">
        <v>224.85</v>
      </c>
      <c r="FR304" s="75">
        <v>3631</v>
      </c>
      <c r="FS304" s="75">
        <v>40.229999999999997</v>
      </c>
      <c r="FT304" s="75">
        <v>684.13</v>
      </c>
      <c r="FU304" s="75">
        <v>10818</v>
      </c>
      <c r="FW304" s="75">
        <v>793.02</v>
      </c>
      <c r="FX304" s="89">
        <v>0.68300000000000005</v>
      </c>
      <c r="FY304" s="89"/>
      <c r="FZ304" s="90">
        <v>788.02</v>
      </c>
      <c r="GA304" s="91">
        <v>9.5000000000000001E-2</v>
      </c>
      <c r="GB304" s="89"/>
      <c r="GC304" s="75">
        <v>10.01</v>
      </c>
      <c r="GD304" s="75">
        <v>0.47</v>
      </c>
      <c r="GE304" s="75">
        <v>37.07</v>
      </c>
      <c r="GF304" s="89"/>
      <c r="GG304" s="89"/>
    </row>
    <row r="305" spans="1:189" x14ac:dyDescent="0.25">
      <c r="A305" s="132"/>
      <c r="B305" s="132"/>
      <c r="C305" s="132"/>
      <c r="D305" s="132"/>
      <c r="E305" s="132"/>
      <c r="F305" s="132"/>
      <c r="G305" s="132"/>
      <c r="H305" s="132"/>
      <c r="I305" s="132"/>
      <c r="J305" s="132"/>
      <c r="K305" s="132"/>
      <c r="DV305" s="77">
        <v>1332.03</v>
      </c>
      <c r="DW305" s="77">
        <v>3.7149999999999999</v>
      </c>
      <c r="DY305" s="77">
        <v>1318.03</v>
      </c>
      <c r="DZ305" s="77">
        <v>2.8540000000000001</v>
      </c>
      <c r="EB305" s="77">
        <v>2173.0300000000002</v>
      </c>
      <c r="EC305" s="75">
        <v>1.806</v>
      </c>
      <c r="EE305" s="75">
        <v>2149.0300000000002</v>
      </c>
      <c r="EF305" s="88">
        <v>0.34699999999999998</v>
      </c>
      <c r="EH305" s="77">
        <v>1347.03</v>
      </c>
      <c r="EI305" s="75">
        <v>1.056</v>
      </c>
      <c r="EJ305" s="75"/>
      <c r="EK305" s="75">
        <v>2174.02</v>
      </c>
      <c r="EL305" s="75">
        <v>3.2289600000000003</v>
      </c>
      <c r="EM305" s="75"/>
      <c r="EN305" s="75">
        <v>2152.02</v>
      </c>
      <c r="EO305" s="322">
        <v>1.5851200000000001</v>
      </c>
      <c r="EP305" s="75"/>
      <c r="EQ305" s="75">
        <v>1322.02</v>
      </c>
      <c r="ER305" s="75">
        <v>5513.58</v>
      </c>
      <c r="ES305" s="75"/>
      <c r="ET305" s="75">
        <v>1348.02</v>
      </c>
      <c r="EU305" s="100">
        <v>1.5513999999999999</v>
      </c>
      <c r="EV305" s="75">
        <f t="shared" si="7"/>
        <v>9.9999999999909051E-3</v>
      </c>
      <c r="EW305" s="75">
        <v>1338.02</v>
      </c>
      <c r="EX305" s="100">
        <v>11.573579999999998</v>
      </c>
      <c r="EZ305" s="75">
        <v>333.03</v>
      </c>
      <c r="FA305" s="75">
        <v>74.7</v>
      </c>
      <c r="FB305" s="75">
        <v>217.4</v>
      </c>
      <c r="FD305" s="75">
        <v>103.03</v>
      </c>
      <c r="FE305" s="75">
        <v>57975</v>
      </c>
      <c r="FF305" s="75">
        <v>73252.5</v>
      </c>
      <c r="FH305" s="77">
        <v>12.52</v>
      </c>
      <c r="FI305" s="77">
        <v>43.023980359999996</v>
      </c>
      <c r="FJ305" s="77">
        <v>0.33076898189999993</v>
      </c>
      <c r="FL305" s="92">
        <v>782.03</v>
      </c>
      <c r="FM305" s="75">
        <v>0</v>
      </c>
      <c r="FN305" s="75">
        <v>0</v>
      </c>
      <c r="FP305" s="75">
        <v>40.25</v>
      </c>
      <c r="FQ305" s="75">
        <v>225.2</v>
      </c>
      <c r="FR305" s="75">
        <v>3635</v>
      </c>
      <c r="FS305" s="75">
        <v>40.24</v>
      </c>
      <c r="FT305" s="75">
        <v>685.24</v>
      </c>
      <c r="FU305" s="75">
        <v>10829</v>
      </c>
      <c r="FW305" s="75">
        <v>793.03</v>
      </c>
      <c r="FX305" s="89">
        <v>0.68600000000000005</v>
      </c>
      <c r="FY305" s="89"/>
      <c r="FZ305" s="90">
        <v>788.03</v>
      </c>
      <c r="GA305" s="91">
        <v>9.5000000000000001E-2</v>
      </c>
      <c r="GB305" s="89"/>
      <c r="GC305" s="75">
        <v>10.02</v>
      </c>
      <c r="GD305" s="75">
        <v>0.47</v>
      </c>
      <c r="GE305" s="75">
        <v>37.24</v>
      </c>
      <c r="GF305" s="89"/>
      <c r="GG305" s="89"/>
    </row>
    <row r="306" spans="1:189" x14ac:dyDescent="0.25">
      <c r="A306" s="132"/>
      <c r="B306" s="132"/>
      <c r="C306" s="132"/>
      <c r="D306" s="132"/>
      <c r="E306" s="132"/>
      <c r="F306" s="132"/>
      <c r="G306" s="132"/>
      <c r="H306" s="132"/>
      <c r="I306" s="132"/>
      <c r="J306" s="132"/>
      <c r="K306" s="132"/>
      <c r="DV306" s="77">
        <v>1332.04</v>
      </c>
      <c r="DW306" s="77">
        <v>3.7250000000000001</v>
      </c>
      <c r="DY306" s="77">
        <v>1318.04</v>
      </c>
      <c r="DZ306" s="77">
        <v>2.859</v>
      </c>
      <c r="EB306" s="77">
        <v>2173.04</v>
      </c>
      <c r="EC306" s="75">
        <v>1.82</v>
      </c>
      <c r="EE306" s="75">
        <v>2149.04</v>
      </c>
      <c r="EF306" s="88">
        <v>0.35</v>
      </c>
      <c r="EH306" s="77">
        <v>1347.04</v>
      </c>
      <c r="EI306" s="75">
        <v>1.0609999999999999</v>
      </c>
      <c r="EJ306" s="75"/>
      <c r="EK306" s="75">
        <v>2174.0300000000002</v>
      </c>
      <c r="EL306" s="75">
        <v>3.2494400000000003</v>
      </c>
      <c r="EM306" s="75"/>
      <c r="EN306" s="75">
        <v>2152.0300000000002</v>
      </c>
      <c r="EO306" s="322">
        <v>1.5921800000000002</v>
      </c>
      <c r="EP306" s="75"/>
      <c r="EQ306" s="75">
        <v>1322.03</v>
      </c>
      <c r="ER306" s="75">
        <v>5521.87</v>
      </c>
      <c r="ES306" s="75"/>
      <c r="ET306" s="75">
        <v>1348.03</v>
      </c>
      <c r="EU306" s="100">
        <v>1.5555999999999999</v>
      </c>
      <c r="EV306" s="75">
        <f t="shared" si="7"/>
        <v>9.9999999999909051E-3</v>
      </c>
      <c r="EW306" s="75">
        <v>1338.03</v>
      </c>
      <c r="EX306" s="100">
        <v>11.590869999999997</v>
      </c>
      <c r="EZ306" s="75">
        <v>333.04</v>
      </c>
      <c r="FA306" s="75">
        <v>74.72</v>
      </c>
      <c r="FB306" s="75">
        <v>218.1</v>
      </c>
      <c r="FD306" s="75">
        <v>103.04</v>
      </c>
      <c r="FE306" s="75">
        <v>58300</v>
      </c>
      <c r="FF306" s="75">
        <v>74045</v>
      </c>
      <c r="FH306" s="77">
        <v>12.53</v>
      </c>
      <c r="FI306" s="77">
        <v>43.368418039999995</v>
      </c>
      <c r="FJ306" s="77">
        <v>0.33586358659999993</v>
      </c>
      <c r="FL306" s="92">
        <v>782.04</v>
      </c>
      <c r="FM306" s="75">
        <v>0</v>
      </c>
      <c r="FN306" s="75">
        <v>0</v>
      </c>
      <c r="FP306" s="75">
        <v>40.26</v>
      </c>
      <c r="FQ306" s="75">
        <v>225.55</v>
      </c>
      <c r="FR306" s="75">
        <v>3639</v>
      </c>
      <c r="FS306" s="75">
        <v>40.25</v>
      </c>
      <c r="FT306" s="75">
        <v>686.36</v>
      </c>
      <c r="FU306" s="75">
        <v>10840</v>
      </c>
      <c r="FW306" s="75">
        <v>793.04</v>
      </c>
      <c r="FX306" s="89">
        <v>0.69</v>
      </c>
      <c r="FY306" s="89"/>
      <c r="FZ306" s="90">
        <v>788.04</v>
      </c>
      <c r="GA306" s="91">
        <v>9.6000000000000002E-2</v>
      </c>
      <c r="GB306" s="89"/>
      <c r="GC306" s="75">
        <v>10.029999999999999</v>
      </c>
      <c r="GD306" s="75">
        <v>0.48</v>
      </c>
      <c r="GE306" s="75">
        <v>37.409999999999997</v>
      </c>
      <c r="GF306" s="89"/>
      <c r="GG306" s="89"/>
    </row>
    <row r="307" spans="1:189" x14ac:dyDescent="0.25">
      <c r="A307" s="132"/>
      <c r="B307" s="132"/>
      <c r="C307" s="132"/>
      <c r="D307" s="132"/>
      <c r="E307" s="132"/>
      <c r="F307" s="132"/>
      <c r="G307" s="132"/>
      <c r="H307" s="132"/>
      <c r="I307" s="132"/>
      <c r="J307" s="132"/>
      <c r="K307" s="132"/>
      <c r="DV307" s="77">
        <v>1332.05</v>
      </c>
      <c r="DW307" s="77">
        <v>3.7360000000000002</v>
      </c>
      <c r="DY307" s="77">
        <v>1318.05</v>
      </c>
      <c r="DZ307" s="77">
        <v>2.8650000000000002</v>
      </c>
      <c r="EB307" s="77">
        <v>2173.0500000000002</v>
      </c>
      <c r="EC307" s="75">
        <v>1.8340000000000001</v>
      </c>
      <c r="EE307" s="75">
        <v>2149.0500000000002</v>
      </c>
      <c r="EF307" s="88">
        <v>0.35299999999999998</v>
      </c>
      <c r="EH307" s="77">
        <v>1347.05</v>
      </c>
      <c r="EI307" s="75">
        <v>1.0649999999999999</v>
      </c>
      <c r="EJ307" s="75"/>
      <c r="EK307" s="75">
        <v>2174.04</v>
      </c>
      <c r="EL307" s="75">
        <v>3.2699200000000004</v>
      </c>
      <c r="EM307" s="75"/>
      <c r="EN307" s="75">
        <v>2152.04</v>
      </c>
      <c r="EO307" s="322">
        <v>1.5992400000000002</v>
      </c>
      <c r="EP307" s="75"/>
      <c r="EQ307" s="75">
        <v>1322.04</v>
      </c>
      <c r="ER307" s="75">
        <v>5530.16</v>
      </c>
      <c r="ES307" s="75"/>
      <c r="ET307" s="75">
        <v>1348.04</v>
      </c>
      <c r="EU307" s="100">
        <v>1.5597999999999999</v>
      </c>
      <c r="EV307" s="75">
        <f t="shared" si="7"/>
        <v>9.9999999999909051E-3</v>
      </c>
      <c r="EW307" s="75">
        <v>1338.04</v>
      </c>
      <c r="EX307" s="100">
        <v>11.608159999999996</v>
      </c>
      <c r="EZ307" s="75">
        <v>333.05</v>
      </c>
      <c r="FA307" s="75">
        <v>74.73</v>
      </c>
      <c r="FB307" s="75">
        <v>218.9</v>
      </c>
      <c r="FD307" s="75">
        <v>103.05</v>
      </c>
      <c r="FE307" s="75">
        <v>58625</v>
      </c>
      <c r="FF307" s="75">
        <v>74837.5</v>
      </c>
      <c r="FH307" s="77">
        <v>12.54</v>
      </c>
      <c r="FI307" s="77">
        <v>43.712855719999993</v>
      </c>
      <c r="FJ307" s="77">
        <v>0.34095819129999988</v>
      </c>
      <c r="FL307" s="92">
        <v>782.05</v>
      </c>
      <c r="FM307" s="75">
        <v>0</v>
      </c>
      <c r="FN307" s="75">
        <v>0</v>
      </c>
      <c r="FP307" s="75">
        <v>40.270000000000003</v>
      </c>
      <c r="FQ307" s="75">
        <v>225.9</v>
      </c>
      <c r="FR307" s="75">
        <v>3643</v>
      </c>
      <c r="FS307" s="75">
        <v>40.26</v>
      </c>
      <c r="FT307" s="75">
        <v>687.47</v>
      </c>
      <c r="FU307" s="75">
        <v>10851</v>
      </c>
      <c r="FW307" s="75">
        <v>793.05</v>
      </c>
      <c r="FX307" s="89">
        <v>0.69299999999999995</v>
      </c>
      <c r="FY307" s="89"/>
      <c r="FZ307" s="90">
        <v>788.05</v>
      </c>
      <c r="GA307" s="91">
        <v>9.7000000000000003E-2</v>
      </c>
      <c r="GB307" s="89"/>
      <c r="GC307" s="75">
        <v>10.039999999999999</v>
      </c>
      <c r="GD307" s="75">
        <v>0.48</v>
      </c>
      <c r="GE307" s="75">
        <v>37.58</v>
      </c>
      <c r="GF307" s="89"/>
      <c r="GG307" s="89"/>
    </row>
    <row r="308" spans="1:189" x14ac:dyDescent="0.25">
      <c r="A308" s="132"/>
      <c r="B308" s="132"/>
      <c r="C308" s="132"/>
      <c r="D308" s="132"/>
      <c r="E308" s="132"/>
      <c r="F308" s="132"/>
      <c r="G308" s="132"/>
      <c r="H308" s="132"/>
      <c r="I308" s="132"/>
      <c r="J308" s="132"/>
      <c r="K308" s="132"/>
      <c r="DV308" s="77">
        <v>1332.06</v>
      </c>
      <c r="DW308" s="77">
        <v>3.7469999999999999</v>
      </c>
      <c r="DY308" s="77">
        <v>1318.06</v>
      </c>
      <c r="DZ308" s="77">
        <v>2.87</v>
      </c>
      <c r="EB308" s="77">
        <v>2173.06</v>
      </c>
      <c r="EC308" s="75">
        <v>1.849</v>
      </c>
      <c r="EE308" s="75">
        <v>2149.06</v>
      </c>
      <c r="EF308" s="88">
        <v>0.35599999999999998</v>
      </c>
      <c r="EH308" s="77">
        <v>1347.06</v>
      </c>
      <c r="EI308" s="75">
        <v>1.069</v>
      </c>
      <c r="EJ308" s="75"/>
      <c r="EK308" s="75">
        <v>2174.0500000000002</v>
      </c>
      <c r="EL308" s="75">
        <v>3.2904000000000004</v>
      </c>
      <c r="EM308" s="75"/>
      <c r="EN308" s="75">
        <v>2152.0500000000002</v>
      </c>
      <c r="EO308" s="322">
        <v>1.6063000000000003</v>
      </c>
      <c r="EP308" s="75"/>
      <c r="EQ308" s="75">
        <v>1322.05</v>
      </c>
      <c r="ER308" s="75">
        <v>5538.45</v>
      </c>
      <c r="ES308" s="75"/>
      <c r="ET308" s="75">
        <v>1348.05</v>
      </c>
      <c r="EU308" s="100">
        <v>1.5639999999999998</v>
      </c>
      <c r="EV308" s="75">
        <f t="shared" si="7"/>
        <v>9.9999999999909051E-3</v>
      </c>
      <c r="EW308" s="75">
        <v>1338.05</v>
      </c>
      <c r="EX308" s="100">
        <v>11.625449999999995</v>
      </c>
      <c r="EZ308" s="75">
        <v>333.06</v>
      </c>
      <c r="FA308" s="75">
        <v>74.739999999999995</v>
      </c>
      <c r="FB308" s="75">
        <v>219.6</v>
      </c>
      <c r="FD308" s="75">
        <v>103.06</v>
      </c>
      <c r="FE308" s="75">
        <v>58950</v>
      </c>
      <c r="FF308" s="75">
        <v>75630</v>
      </c>
      <c r="FH308" s="77">
        <v>12.55</v>
      </c>
      <c r="FI308" s="77">
        <v>44.057293399999992</v>
      </c>
      <c r="FJ308" s="77">
        <v>0.34605279599999988</v>
      </c>
      <c r="FL308" s="92">
        <v>782.06</v>
      </c>
      <c r="FM308" s="75">
        <v>0</v>
      </c>
      <c r="FN308" s="75">
        <v>0</v>
      </c>
      <c r="FP308" s="75">
        <v>40.28</v>
      </c>
      <c r="FQ308" s="75">
        <v>226.25</v>
      </c>
      <c r="FR308" s="75">
        <v>3647</v>
      </c>
      <c r="FS308" s="75">
        <v>40.270000000000003</v>
      </c>
      <c r="FT308" s="75">
        <v>688.58</v>
      </c>
      <c r="FU308" s="75">
        <v>10863</v>
      </c>
      <c r="FW308" s="75">
        <v>793.06</v>
      </c>
      <c r="FX308" s="89">
        <v>0.69699999999999995</v>
      </c>
      <c r="FY308" s="89"/>
      <c r="FZ308" s="90">
        <v>788.06</v>
      </c>
      <c r="GA308" s="91">
        <v>9.7000000000000003E-2</v>
      </c>
      <c r="GB308" s="89"/>
      <c r="GC308" s="75">
        <v>10.050000000000001</v>
      </c>
      <c r="GD308" s="75">
        <v>0.49</v>
      </c>
      <c r="GE308" s="75">
        <v>37.74</v>
      </c>
      <c r="GF308" s="89"/>
      <c r="GG308" s="89"/>
    </row>
    <row r="309" spans="1:189" x14ac:dyDescent="0.25">
      <c r="A309" s="132"/>
      <c r="B309" s="132"/>
      <c r="C309" s="132"/>
      <c r="D309" s="132"/>
      <c r="E309" s="132"/>
      <c r="F309" s="132"/>
      <c r="G309" s="132"/>
      <c r="H309" s="132"/>
      <c r="I309" s="132"/>
      <c r="J309" s="132"/>
      <c r="K309" s="132"/>
      <c r="DV309" s="77">
        <v>1332.07</v>
      </c>
      <c r="DW309" s="77">
        <v>3.7570000000000001</v>
      </c>
      <c r="DY309" s="77">
        <v>1318.07</v>
      </c>
      <c r="DZ309" s="77">
        <v>2.8759999999999999</v>
      </c>
      <c r="EB309" s="77">
        <v>2173.0700000000002</v>
      </c>
      <c r="EC309" s="75">
        <v>1.863</v>
      </c>
      <c r="EE309" s="75">
        <v>2149.0700000000002</v>
      </c>
      <c r="EF309" s="88">
        <v>0.35899999999999999</v>
      </c>
      <c r="EH309" s="77">
        <v>1347.07</v>
      </c>
      <c r="EI309" s="75">
        <v>1.0740000000000001</v>
      </c>
      <c r="EJ309" s="75"/>
      <c r="EK309" s="75">
        <v>2174.06</v>
      </c>
      <c r="EL309" s="75">
        <v>3.3108800000000005</v>
      </c>
      <c r="EM309" s="75"/>
      <c r="EN309" s="75">
        <v>2152.06</v>
      </c>
      <c r="EO309" s="322">
        <v>1.6133600000000003</v>
      </c>
      <c r="EP309" s="75"/>
      <c r="EQ309" s="75">
        <v>1322.06</v>
      </c>
      <c r="ER309" s="75">
        <v>5546.74</v>
      </c>
      <c r="ES309" s="75"/>
      <c r="ET309" s="75">
        <v>1348.06</v>
      </c>
      <c r="EU309" s="100">
        <v>1.5681999999999998</v>
      </c>
      <c r="EV309" s="75">
        <f t="shared" si="7"/>
        <v>9.9999999999909051E-3</v>
      </c>
      <c r="EW309" s="75">
        <v>1338.06</v>
      </c>
      <c r="EX309" s="100">
        <v>11.642739999999995</v>
      </c>
      <c r="EZ309" s="75">
        <v>333.07</v>
      </c>
      <c r="FA309" s="75">
        <v>74.75</v>
      </c>
      <c r="FB309" s="75">
        <v>220.4</v>
      </c>
      <c r="FD309" s="75">
        <v>103.07</v>
      </c>
      <c r="FE309" s="75">
        <v>59275</v>
      </c>
      <c r="FF309" s="75">
        <v>76422.5</v>
      </c>
      <c r="FH309" s="77">
        <v>12.56</v>
      </c>
      <c r="FI309" s="77">
        <v>44.40173107999999</v>
      </c>
      <c r="FJ309" s="77">
        <v>0.35114740069999989</v>
      </c>
      <c r="FL309" s="92">
        <v>782.07</v>
      </c>
      <c r="FM309" s="75">
        <v>0</v>
      </c>
      <c r="FN309" s="75">
        <v>0</v>
      </c>
      <c r="FP309" s="75">
        <v>40.29</v>
      </c>
      <c r="FQ309" s="75">
        <v>226.6</v>
      </c>
      <c r="FR309" s="75">
        <v>3650</v>
      </c>
      <c r="FS309" s="75">
        <v>40.28</v>
      </c>
      <c r="FT309" s="75">
        <v>689.7</v>
      </c>
      <c r="FU309" s="75">
        <v>10874</v>
      </c>
      <c r="FW309" s="75">
        <v>793.07</v>
      </c>
      <c r="FX309" s="89">
        <v>0.7</v>
      </c>
      <c r="FY309" s="89"/>
      <c r="FZ309" s="90">
        <v>788.07</v>
      </c>
      <c r="GA309" s="91">
        <v>9.8000000000000004E-2</v>
      </c>
      <c r="GB309" s="89"/>
      <c r="GC309" s="75">
        <v>10.06</v>
      </c>
      <c r="GD309" s="75">
        <v>0.49</v>
      </c>
      <c r="GE309" s="75">
        <v>37.909999999999997</v>
      </c>
      <c r="GF309" s="89"/>
      <c r="GG309" s="89"/>
    </row>
    <row r="310" spans="1:189" x14ac:dyDescent="0.25">
      <c r="A310" s="132"/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DV310" s="77">
        <v>1332.08</v>
      </c>
      <c r="DW310" s="77">
        <v>3.7679999999999998</v>
      </c>
      <c r="DY310" s="77">
        <v>1318.08</v>
      </c>
      <c r="DZ310" s="77">
        <v>2.8820000000000001</v>
      </c>
      <c r="EB310" s="77">
        <v>2173.08</v>
      </c>
      <c r="EC310" s="75">
        <v>1.877</v>
      </c>
      <c r="EE310" s="75">
        <v>2149.08</v>
      </c>
      <c r="EF310" s="88">
        <v>0.36099999999999999</v>
      </c>
      <c r="EH310" s="77">
        <v>1347.08</v>
      </c>
      <c r="EI310" s="75">
        <v>1.0780000000000001</v>
      </c>
      <c r="EJ310" s="75"/>
      <c r="EK310" s="75">
        <v>2174.0700000000002</v>
      </c>
      <c r="EL310" s="75">
        <v>3.3313600000000005</v>
      </c>
      <c r="EM310" s="75"/>
      <c r="EN310" s="75">
        <v>2152.0700000000002</v>
      </c>
      <c r="EO310" s="322">
        <v>1.6204200000000004</v>
      </c>
      <c r="EP310" s="75"/>
      <c r="EQ310" s="75">
        <v>1322.07</v>
      </c>
      <c r="ER310" s="75">
        <v>5555.03</v>
      </c>
      <c r="ES310" s="75"/>
      <c r="ET310" s="75">
        <v>1348.07</v>
      </c>
      <c r="EU310" s="100">
        <v>1.5723999999999998</v>
      </c>
      <c r="EV310" s="75">
        <f t="shared" si="7"/>
        <v>9.9999999999909051E-3</v>
      </c>
      <c r="EW310" s="75">
        <v>1338.07</v>
      </c>
      <c r="EX310" s="100">
        <v>11.660029999999994</v>
      </c>
      <c r="EZ310" s="75">
        <v>333.08</v>
      </c>
      <c r="FA310" s="75">
        <v>74.760000000000005</v>
      </c>
      <c r="FB310" s="75">
        <v>221.1</v>
      </c>
      <c r="FD310" s="75">
        <v>103.08</v>
      </c>
      <c r="FE310" s="75">
        <v>59600</v>
      </c>
      <c r="FF310" s="75">
        <v>77215</v>
      </c>
      <c r="FH310" s="77">
        <v>12.57</v>
      </c>
      <c r="FI310" s="77">
        <v>44.746168759999989</v>
      </c>
      <c r="FJ310" s="77">
        <v>0.35624200539999984</v>
      </c>
      <c r="FL310" s="92">
        <v>782.08</v>
      </c>
      <c r="FM310" s="75">
        <v>0</v>
      </c>
      <c r="FN310" s="75">
        <v>0</v>
      </c>
      <c r="FP310" s="75">
        <v>40.299999999999997</v>
      </c>
      <c r="FQ310" s="75">
        <v>226.95</v>
      </c>
      <c r="FR310" s="75">
        <v>3654</v>
      </c>
      <c r="FS310" s="75">
        <v>40.29</v>
      </c>
      <c r="FT310" s="75">
        <v>690.81</v>
      </c>
      <c r="FU310" s="75">
        <v>10885</v>
      </c>
      <c r="FW310" s="75">
        <v>793.08</v>
      </c>
      <c r="FX310" s="89">
        <v>0.70399999999999996</v>
      </c>
      <c r="FY310" s="89"/>
      <c r="FZ310" s="90">
        <v>788.08</v>
      </c>
      <c r="GA310" s="91">
        <v>9.9000000000000005E-2</v>
      </c>
      <c r="GB310" s="89"/>
      <c r="GC310" s="75">
        <v>10.07</v>
      </c>
      <c r="GD310" s="75">
        <v>0.5</v>
      </c>
      <c r="GE310" s="75">
        <v>38.08</v>
      </c>
      <c r="GF310" s="89"/>
      <c r="GG310" s="89"/>
    </row>
    <row r="311" spans="1:189" x14ac:dyDescent="0.25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DV311" s="77">
        <v>1332.09</v>
      </c>
      <c r="DW311" s="77">
        <v>3.778</v>
      </c>
      <c r="DY311" s="77">
        <v>1318.09</v>
      </c>
      <c r="DZ311" s="77">
        <v>2.887</v>
      </c>
      <c r="EB311" s="77">
        <v>2173.09</v>
      </c>
      <c r="EC311" s="75">
        <v>1.891</v>
      </c>
      <c r="EE311" s="75">
        <v>2149.09</v>
      </c>
      <c r="EF311" s="88">
        <v>0.36399999999999999</v>
      </c>
      <c r="EH311" s="77">
        <v>1347.09</v>
      </c>
      <c r="EI311" s="75">
        <v>1.083</v>
      </c>
      <c r="EJ311" s="75"/>
      <c r="EK311" s="75">
        <v>2174.08</v>
      </c>
      <c r="EL311" s="75">
        <v>3.3518400000000006</v>
      </c>
      <c r="EM311" s="75"/>
      <c r="EN311" s="75">
        <v>2152.08</v>
      </c>
      <c r="EO311" s="322">
        <v>1.6274800000000005</v>
      </c>
      <c r="EP311" s="75"/>
      <c r="EQ311" s="75">
        <v>1322.08</v>
      </c>
      <c r="ER311" s="75">
        <v>5563.32</v>
      </c>
      <c r="ES311" s="75"/>
      <c r="ET311" s="75">
        <v>1348.08</v>
      </c>
      <c r="EU311" s="100">
        <v>1.5765999999999998</v>
      </c>
      <c r="EV311" s="75">
        <f t="shared" si="7"/>
        <v>9.9999999999909051E-3</v>
      </c>
      <c r="EW311" s="75">
        <v>1338.08</v>
      </c>
      <c r="EX311" s="100">
        <v>11.677319999999993</v>
      </c>
      <c r="EZ311" s="75">
        <v>333.09</v>
      </c>
      <c r="FA311" s="75">
        <v>74.77</v>
      </c>
      <c r="FB311" s="75">
        <v>221.9</v>
      </c>
      <c r="FD311" s="75">
        <v>103.09</v>
      </c>
      <c r="FE311" s="75">
        <v>59925</v>
      </c>
      <c r="FF311" s="75">
        <v>78007.5</v>
      </c>
      <c r="FH311" s="77">
        <v>12.58</v>
      </c>
      <c r="FI311" s="77">
        <v>45.090606439999988</v>
      </c>
      <c r="FJ311" s="77">
        <v>0.36133661009999984</v>
      </c>
      <c r="FL311" s="92">
        <v>782.09</v>
      </c>
      <c r="FM311" s="75">
        <v>0</v>
      </c>
      <c r="FN311" s="75">
        <v>0</v>
      </c>
      <c r="FP311" s="75">
        <v>40.31</v>
      </c>
      <c r="FQ311" s="75">
        <v>227.3</v>
      </c>
      <c r="FR311" s="75">
        <v>3658</v>
      </c>
      <c r="FS311" s="75">
        <v>40.299999999999997</v>
      </c>
      <c r="FT311" s="75">
        <v>691.93</v>
      </c>
      <c r="FU311" s="75">
        <v>10896</v>
      </c>
      <c r="FW311" s="75">
        <v>793.09</v>
      </c>
      <c r="FX311" s="89">
        <v>0.70699999999999996</v>
      </c>
      <c r="FY311" s="89"/>
      <c r="FZ311" s="90">
        <v>788.09</v>
      </c>
      <c r="GA311" s="91">
        <v>9.9000000000000005E-2</v>
      </c>
      <c r="GB311" s="89"/>
      <c r="GC311" s="75">
        <v>10.08</v>
      </c>
      <c r="GD311" s="75">
        <v>0.5</v>
      </c>
      <c r="GE311" s="75">
        <v>38.25</v>
      </c>
      <c r="GF311" s="89"/>
      <c r="GG311" s="89"/>
    </row>
    <row r="312" spans="1:189" x14ac:dyDescent="0.25">
      <c r="A312" s="132"/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DV312" s="77">
        <v>1332.1</v>
      </c>
      <c r="DW312" s="77">
        <v>3.7890000000000001</v>
      </c>
      <c r="DY312" s="77">
        <v>1318.1</v>
      </c>
      <c r="DZ312" s="77">
        <v>2.8929999999999998</v>
      </c>
      <c r="EB312" s="77">
        <v>2173.1</v>
      </c>
      <c r="EC312" s="75">
        <v>1.9059999999999999</v>
      </c>
      <c r="EE312" s="75">
        <v>2149.1</v>
      </c>
      <c r="EF312" s="88">
        <v>0.36699999999999999</v>
      </c>
      <c r="EH312" s="77">
        <v>1347.1</v>
      </c>
      <c r="EI312" s="75">
        <v>1.087</v>
      </c>
      <c r="EJ312" s="75"/>
      <c r="EK312" s="75">
        <v>2174.09</v>
      </c>
      <c r="EL312" s="75">
        <v>3.3723200000000007</v>
      </c>
      <c r="EM312" s="75"/>
      <c r="EN312" s="75">
        <v>2152.09</v>
      </c>
      <c r="EO312" s="322">
        <v>1.6345400000000005</v>
      </c>
      <c r="EP312" s="75"/>
      <c r="EQ312" s="75">
        <v>1322.09</v>
      </c>
      <c r="ER312" s="75">
        <v>5571.61</v>
      </c>
      <c r="ES312" s="75"/>
      <c r="ET312" s="75">
        <v>1348.09</v>
      </c>
      <c r="EU312" s="100">
        <v>1.5807999999999998</v>
      </c>
      <c r="EV312" s="75">
        <f t="shared" si="7"/>
        <v>9.9999999999909051E-3</v>
      </c>
      <c r="EW312" s="75">
        <v>1338.09</v>
      </c>
      <c r="EX312" s="100">
        <v>11.694609999999992</v>
      </c>
      <c r="EZ312" s="75">
        <v>333.1</v>
      </c>
      <c r="FA312" s="75">
        <v>74.790000000000006</v>
      </c>
      <c r="FB312" s="75">
        <v>222.6</v>
      </c>
      <c r="FD312" s="75">
        <v>103.1</v>
      </c>
      <c r="FE312" s="75">
        <v>60250</v>
      </c>
      <c r="FF312" s="75">
        <v>78800</v>
      </c>
      <c r="FH312" s="77">
        <v>12.59</v>
      </c>
      <c r="FI312" s="77">
        <v>45.435044119999986</v>
      </c>
      <c r="FJ312" s="77">
        <v>0.36643121479999979</v>
      </c>
      <c r="FL312" s="92">
        <v>782.1</v>
      </c>
      <c r="FM312" s="75">
        <v>0</v>
      </c>
      <c r="FN312" s="75">
        <v>0</v>
      </c>
      <c r="FP312" s="75">
        <v>40.32</v>
      </c>
      <c r="FQ312" s="75">
        <v>227.66</v>
      </c>
      <c r="FR312" s="75">
        <v>3662</v>
      </c>
      <c r="FS312" s="75">
        <v>40.31</v>
      </c>
      <c r="FT312" s="75">
        <v>693.04</v>
      </c>
      <c r="FU312" s="75">
        <v>10908</v>
      </c>
      <c r="FW312" s="75">
        <v>793.1</v>
      </c>
      <c r="FX312" s="89">
        <v>0.71099999999999997</v>
      </c>
      <c r="FY312" s="89"/>
      <c r="FZ312" s="90">
        <v>788.1</v>
      </c>
      <c r="GA312" s="91">
        <v>0.1</v>
      </c>
      <c r="GB312" s="89"/>
      <c r="GC312" s="75">
        <v>10.09</v>
      </c>
      <c r="GD312" s="75">
        <v>0.51</v>
      </c>
      <c r="GE312" s="75">
        <v>38.42</v>
      </c>
      <c r="GF312" s="89"/>
      <c r="GG312" s="89"/>
    </row>
    <row r="313" spans="1:189" x14ac:dyDescent="0.25">
      <c r="A313" s="132"/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DV313" s="77">
        <v>1332.11</v>
      </c>
      <c r="DW313" s="77">
        <v>3.8</v>
      </c>
      <c r="DY313" s="77">
        <v>1318.11</v>
      </c>
      <c r="DZ313" s="77">
        <v>2.8980000000000001</v>
      </c>
      <c r="EB313" s="77">
        <v>2173.11</v>
      </c>
      <c r="EC313" s="75">
        <v>1.92</v>
      </c>
      <c r="EE313" s="75">
        <v>2149.11</v>
      </c>
      <c r="EF313" s="88">
        <v>0.37000000000000005</v>
      </c>
      <c r="EH313" s="77">
        <v>1347.11</v>
      </c>
      <c r="EI313" s="75">
        <v>1.091</v>
      </c>
      <c r="EJ313" s="75"/>
      <c r="EK313" s="75">
        <v>2174.1</v>
      </c>
      <c r="EL313" s="75">
        <v>3.3928000000000007</v>
      </c>
      <c r="EM313" s="75"/>
      <c r="EN313" s="75">
        <v>2152.1</v>
      </c>
      <c r="EO313" s="322">
        <v>1.6416000000000006</v>
      </c>
      <c r="EP313" s="75"/>
      <c r="EQ313" s="75">
        <v>1322.1</v>
      </c>
      <c r="ER313" s="75">
        <v>5579.9</v>
      </c>
      <c r="ES313" s="75"/>
      <c r="ET313" s="75">
        <v>1348.1</v>
      </c>
      <c r="EU313" s="100">
        <v>1.5849999999999997</v>
      </c>
      <c r="EV313" s="75">
        <f t="shared" si="7"/>
        <v>9.9999999999909051E-3</v>
      </c>
      <c r="EW313" s="75">
        <v>1338.1</v>
      </c>
      <c r="EX313" s="100">
        <v>11.711899999999991</v>
      </c>
      <c r="EZ313" s="75">
        <v>333.11</v>
      </c>
      <c r="FA313" s="75">
        <v>74.800000000000011</v>
      </c>
      <c r="FB313" s="75">
        <v>223.4</v>
      </c>
      <c r="FD313" s="75">
        <v>103.11</v>
      </c>
      <c r="FE313" s="75">
        <v>60575</v>
      </c>
      <c r="FF313" s="75">
        <v>79592.5</v>
      </c>
      <c r="FH313" s="77">
        <v>12.6</v>
      </c>
      <c r="FI313" s="77">
        <v>45.779481799999985</v>
      </c>
      <c r="FJ313" s="77">
        <v>0.3715258194999998</v>
      </c>
      <c r="FL313" s="92">
        <v>782.11</v>
      </c>
      <c r="FM313" s="75">
        <v>0</v>
      </c>
      <c r="FN313" s="75">
        <v>0</v>
      </c>
      <c r="FP313" s="75">
        <v>40.33</v>
      </c>
      <c r="FQ313" s="75">
        <v>228.01</v>
      </c>
      <c r="FR313" s="75">
        <v>3666</v>
      </c>
      <c r="FS313" s="75">
        <v>40.32</v>
      </c>
      <c r="FT313" s="75">
        <v>694.17</v>
      </c>
      <c r="FU313" s="75">
        <v>10919</v>
      </c>
      <c r="FW313" s="75">
        <v>793.11</v>
      </c>
      <c r="FX313" s="89">
        <v>0.71399999999999997</v>
      </c>
      <c r="FY313" s="89"/>
      <c r="FZ313" s="90">
        <v>788.11</v>
      </c>
      <c r="GA313" s="91">
        <v>0.10100000000000001</v>
      </c>
      <c r="GB313" s="89"/>
      <c r="GC313" s="75">
        <v>10.1</v>
      </c>
      <c r="GD313" s="75">
        <v>0.51</v>
      </c>
      <c r="GE313" s="75">
        <v>38.590000000000003</v>
      </c>
      <c r="GF313" s="89"/>
      <c r="GG313" s="89"/>
    </row>
    <row r="314" spans="1:189" x14ac:dyDescent="0.25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DV314" s="77">
        <v>1332.12</v>
      </c>
      <c r="DW314" s="77">
        <v>3.81</v>
      </c>
      <c r="DY314" s="77">
        <v>1318.12</v>
      </c>
      <c r="DZ314" s="77">
        <v>2.9039999999999999</v>
      </c>
      <c r="EB314" s="77">
        <v>2173.12</v>
      </c>
      <c r="EC314" s="75">
        <v>1.9339999999999999</v>
      </c>
      <c r="EE314" s="75">
        <v>2149.12</v>
      </c>
      <c r="EF314" s="88">
        <v>0.373</v>
      </c>
      <c r="EH314" s="77">
        <v>1347.12</v>
      </c>
      <c r="EI314" s="75">
        <v>1.0960000000000001</v>
      </c>
      <c r="EJ314" s="75"/>
      <c r="EK314" s="75">
        <v>2174.11</v>
      </c>
      <c r="EL314" s="75">
        <v>3.4132800000000008</v>
      </c>
      <c r="EM314" s="75"/>
      <c r="EN314" s="75">
        <v>2152.11</v>
      </c>
      <c r="EO314" s="322">
        <v>1.6486600000000007</v>
      </c>
      <c r="EP314" s="75"/>
      <c r="EQ314" s="75">
        <v>1322.11</v>
      </c>
      <c r="ER314" s="75">
        <v>5588.19</v>
      </c>
      <c r="ES314" s="75"/>
      <c r="ET314" s="75">
        <v>1348.11</v>
      </c>
      <c r="EU314" s="100">
        <v>1.5891999999999997</v>
      </c>
      <c r="EV314" s="75">
        <f t="shared" si="7"/>
        <v>9.9999999999909051E-3</v>
      </c>
      <c r="EW314" s="75">
        <v>1338.11</v>
      </c>
      <c r="EX314" s="100">
        <v>11.72918999999999</v>
      </c>
      <c r="EZ314" s="75">
        <v>333.12</v>
      </c>
      <c r="FA314" s="75">
        <v>74.81</v>
      </c>
      <c r="FB314" s="75">
        <v>224.1</v>
      </c>
      <c r="FD314" s="75">
        <v>103.12</v>
      </c>
      <c r="FE314" s="75">
        <v>60900</v>
      </c>
      <c r="FF314" s="75">
        <v>80385</v>
      </c>
      <c r="FH314" s="77">
        <v>12.61</v>
      </c>
      <c r="FI314" s="77">
        <v>46.123919479999984</v>
      </c>
      <c r="FJ314" s="77">
        <v>0.3766204241999998</v>
      </c>
      <c r="FL314" s="92">
        <v>782.12</v>
      </c>
      <c r="FM314" s="75">
        <v>0</v>
      </c>
      <c r="FN314" s="75">
        <v>0</v>
      </c>
      <c r="FP314" s="75">
        <v>40.340000000000003</v>
      </c>
      <c r="FQ314" s="75">
        <v>228.37</v>
      </c>
      <c r="FR314" s="75">
        <v>3669</v>
      </c>
      <c r="FS314" s="75">
        <v>40.33</v>
      </c>
      <c r="FT314" s="75">
        <v>695.3</v>
      </c>
      <c r="FU314" s="75">
        <v>10930</v>
      </c>
      <c r="FW314" s="75">
        <v>793.12</v>
      </c>
      <c r="FX314" s="89">
        <v>0.71799999999999997</v>
      </c>
      <c r="FY314" s="89"/>
      <c r="FZ314" s="90">
        <v>788.12</v>
      </c>
      <c r="GA314" s="91">
        <v>0.10100000000000001</v>
      </c>
      <c r="GB314" s="89"/>
      <c r="GC314" s="75">
        <v>10.11</v>
      </c>
      <c r="GD314" s="75">
        <v>0.52</v>
      </c>
      <c r="GE314" s="75">
        <v>38.76</v>
      </c>
      <c r="GF314" s="89"/>
      <c r="GG314" s="89"/>
    </row>
    <row r="315" spans="1:189" x14ac:dyDescent="0.25">
      <c r="A315" s="132"/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DV315" s="77">
        <v>1332.13</v>
      </c>
      <c r="DW315" s="77">
        <v>3.8210000000000002</v>
      </c>
      <c r="DY315" s="77">
        <v>1318.13</v>
      </c>
      <c r="DZ315" s="77">
        <v>2.9090000000000003</v>
      </c>
      <c r="EB315" s="77">
        <v>2173.13</v>
      </c>
      <c r="EC315" s="75">
        <v>1.948</v>
      </c>
      <c r="EE315" s="75">
        <v>2149.13</v>
      </c>
      <c r="EF315" s="88">
        <v>0.376</v>
      </c>
      <c r="EH315" s="77">
        <v>1347.13</v>
      </c>
      <c r="EI315" s="75">
        <v>1.1000000000000001</v>
      </c>
      <c r="EJ315" s="75"/>
      <c r="EK315" s="75">
        <v>2174.12</v>
      </c>
      <c r="EL315" s="75">
        <v>3.4337600000000008</v>
      </c>
      <c r="EM315" s="75"/>
      <c r="EN315" s="75">
        <v>2152.12</v>
      </c>
      <c r="EO315" s="322">
        <v>1.6557200000000007</v>
      </c>
      <c r="EP315" s="75"/>
      <c r="EQ315" s="75">
        <v>1322.12</v>
      </c>
      <c r="ER315" s="75">
        <v>5596.48</v>
      </c>
      <c r="ES315" s="75"/>
      <c r="ET315" s="75">
        <v>1348.12</v>
      </c>
      <c r="EU315" s="100">
        <v>1.5933999999999997</v>
      </c>
      <c r="EV315" s="75">
        <f t="shared" si="7"/>
        <v>9.9999999999909051E-3</v>
      </c>
      <c r="EW315" s="75">
        <v>1338.12</v>
      </c>
      <c r="EX315" s="100">
        <v>11.746479999999989</v>
      </c>
      <c r="EZ315" s="75">
        <v>333.13</v>
      </c>
      <c r="FA315" s="75">
        <v>74.820000000000007</v>
      </c>
      <c r="FB315" s="75">
        <v>224.9</v>
      </c>
      <c r="FD315" s="75">
        <v>103.13</v>
      </c>
      <c r="FE315" s="75">
        <v>61225</v>
      </c>
      <c r="FF315" s="75">
        <v>81177.5</v>
      </c>
      <c r="FH315" s="77">
        <v>12.62</v>
      </c>
      <c r="FI315" s="77">
        <v>46.468357159999982</v>
      </c>
      <c r="FJ315" s="77">
        <v>0.38171502889999981</v>
      </c>
      <c r="FL315" s="92">
        <v>782.13</v>
      </c>
      <c r="FM315" s="75">
        <v>0</v>
      </c>
      <c r="FN315" s="75">
        <v>0</v>
      </c>
      <c r="FP315" s="75">
        <v>40.35</v>
      </c>
      <c r="FQ315" s="75">
        <v>228.73</v>
      </c>
      <c r="FR315" s="75">
        <v>3673</v>
      </c>
      <c r="FS315" s="75">
        <v>40.340000000000003</v>
      </c>
      <c r="FT315" s="75">
        <v>696.43</v>
      </c>
      <c r="FU315" s="75">
        <v>10941</v>
      </c>
      <c r="FW315" s="75">
        <v>793.13</v>
      </c>
      <c r="FX315" s="89">
        <v>0.72199999999999998</v>
      </c>
      <c r="FY315" s="89"/>
      <c r="FZ315" s="90">
        <v>788.13</v>
      </c>
      <c r="GA315" s="91">
        <v>0.10199999999999999</v>
      </c>
      <c r="GB315" s="89"/>
      <c r="GC315" s="75">
        <v>10.119999999999999</v>
      </c>
      <c r="GD315" s="75">
        <v>0.52</v>
      </c>
      <c r="GE315" s="75">
        <v>38.93</v>
      </c>
      <c r="GF315" s="89"/>
      <c r="GG315" s="89"/>
    </row>
    <row r="316" spans="1:189" x14ac:dyDescent="0.25">
      <c r="A316" s="132"/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DV316" s="77">
        <v>1332.14</v>
      </c>
      <c r="DW316" s="77">
        <v>3.8319999999999999</v>
      </c>
      <c r="DY316" s="77">
        <v>1318.14</v>
      </c>
      <c r="DZ316" s="77">
        <v>2.915</v>
      </c>
      <c r="EB316" s="77">
        <v>2173.14</v>
      </c>
      <c r="EC316" s="75">
        <v>1.9630000000000001</v>
      </c>
      <c r="EE316" s="75">
        <v>2149.14</v>
      </c>
      <c r="EF316" s="88">
        <v>0.378</v>
      </c>
      <c r="EH316" s="77">
        <v>1347.14</v>
      </c>
      <c r="EI316" s="75">
        <v>1.1039999999999999</v>
      </c>
      <c r="EJ316" s="75"/>
      <c r="EK316" s="75">
        <v>2174.13</v>
      </c>
      <c r="EL316" s="75">
        <v>3.4542400000000009</v>
      </c>
      <c r="EM316" s="75"/>
      <c r="EN316" s="75">
        <v>2152.13</v>
      </c>
      <c r="EO316" s="322">
        <v>1.6627800000000008</v>
      </c>
      <c r="EP316" s="75"/>
      <c r="EQ316" s="75">
        <v>1322.13</v>
      </c>
      <c r="ER316" s="75">
        <v>5604.7699999999995</v>
      </c>
      <c r="ES316" s="75"/>
      <c r="ET316" s="75">
        <v>1348.13</v>
      </c>
      <c r="EU316" s="100">
        <v>1.5975999999999997</v>
      </c>
      <c r="EV316" s="75">
        <f t="shared" si="7"/>
        <v>1.0000000000218279E-2</v>
      </c>
      <c r="EW316" s="75">
        <v>1338.13</v>
      </c>
      <c r="EX316" s="100">
        <v>11.763769999999989</v>
      </c>
      <c r="EZ316" s="75">
        <v>333.14</v>
      </c>
      <c r="FA316" s="75">
        <v>74.83</v>
      </c>
      <c r="FB316" s="75">
        <v>225.6</v>
      </c>
      <c r="FD316" s="75">
        <v>103.14</v>
      </c>
      <c r="FE316" s="75">
        <v>61550</v>
      </c>
      <c r="FF316" s="75">
        <v>81970</v>
      </c>
      <c r="FH316" s="77">
        <v>12.63</v>
      </c>
      <c r="FI316" s="77">
        <v>46.812794839999988</v>
      </c>
      <c r="FJ316" s="77">
        <v>0.38680963359999981</v>
      </c>
      <c r="FL316" s="92">
        <v>782.14</v>
      </c>
      <c r="FM316" s="75">
        <v>0</v>
      </c>
      <c r="FN316" s="75">
        <v>0</v>
      </c>
      <c r="FP316" s="75">
        <v>40.36</v>
      </c>
      <c r="FQ316" s="75">
        <v>229.09</v>
      </c>
      <c r="FR316" s="75">
        <v>3677</v>
      </c>
      <c r="FS316" s="75">
        <v>40.35</v>
      </c>
      <c r="FT316" s="75">
        <v>697.56</v>
      </c>
      <c r="FU316" s="75">
        <v>10953</v>
      </c>
      <c r="FW316" s="75">
        <v>793.14</v>
      </c>
      <c r="FX316" s="89">
        <v>0.72499999999999998</v>
      </c>
      <c r="FY316" s="89"/>
      <c r="FZ316" s="90">
        <v>788.14</v>
      </c>
      <c r="GA316" s="91">
        <v>0.10299999999999999</v>
      </c>
      <c r="GB316" s="89"/>
      <c r="GC316" s="75">
        <v>10.130000000000001</v>
      </c>
      <c r="GD316" s="75">
        <v>0.53</v>
      </c>
      <c r="GE316" s="75">
        <v>39.1</v>
      </c>
      <c r="GF316" s="89"/>
      <c r="GG316" s="89"/>
    </row>
    <row r="317" spans="1:189" x14ac:dyDescent="0.25">
      <c r="A317" s="132"/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DV317" s="77">
        <v>1332.15</v>
      </c>
      <c r="DW317" s="77">
        <v>3.8420000000000001</v>
      </c>
      <c r="DY317" s="77">
        <v>1318.15</v>
      </c>
      <c r="DZ317" s="77">
        <v>2.9210000000000003</v>
      </c>
      <c r="EB317" s="77">
        <v>2173.15</v>
      </c>
      <c r="EC317" s="75">
        <v>1.9770000000000001</v>
      </c>
      <c r="EE317" s="75">
        <v>2149.15</v>
      </c>
      <c r="EF317" s="88">
        <v>0.38100000000000001</v>
      </c>
      <c r="EH317" s="77">
        <v>1347.15</v>
      </c>
      <c r="EI317" s="75">
        <v>1.109</v>
      </c>
      <c r="EJ317" s="75"/>
      <c r="EK317" s="75">
        <v>2174.14</v>
      </c>
      <c r="EL317" s="75">
        <v>3.4747200000000009</v>
      </c>
      <c r="EM317" s="75"/>
      <c r="EN317" s="75">
        <v>2152.14</v>
      </c>
      <c r="EO317" s="322">
        <v>1.6698400000000009</v>
      </c>
      <c r="EP317" s="75"/>
      <c r="EQ317" s="75">
        <v>1322.14</v>
      </c>
      <c r="ER317" s="75">
        <v>5613.0599999999995</v>
      </c>
      <c r="ES317" s="75"/>
      <c r="ET317" s="75">
        <v>1348.14</v>
      </c>
      <c r="EU317" s="100">
        <v>1.6017999999999997</v>
      </c>
      <c r="EV317" s="75">
        <f t="shared" si="7"/>
        <v>9.9999999999909051E-3</v>
      </c>
      <c r="EW317" s="75">
        <v>1338.14</v>
      </c>
      <c r="EX317" s="100">
        <v>11.781059999999988</v>
      </c>
      <c r="EZ317" s="75">
        <v>333.15</v>
      </c>
      <c r="FA317" s="75">
        <v>74.84</v>
      </c>
      <c r="FB317" s="75">
        <v>226.4</v>
      </c>
      <c r="FD317" s="75">
        <v>103.15</v>
      </c>
      <c r="FE317" s="75">
        <v>61875</v>
      </c>
      <c r="FF317" s="75">
        <v>82762.5</v>
      </c>
      <c r="FH317" s="77">
        <v>12.64</v>
      </c>
      <c r="FI317" s="77">
        <v>47.157232519999987</v>
      </c>
      <c r="FJ317" s="77">
        <v>0.39190423829999982</v>
      </c>
      <c r="FL317" s="92">
        <v>782.15</v>
      </c>
      <c r="FM317" s="75">
        <v>0</v>
      </c>
      <c r="FN317" s="75">
        <v>0</v>
      </c>
      <c r="FP317" s="75">
        <v>40.369999999999997</v>
      </c>
      <c r="FQ317" s="75">
        <v>229.44</v>
      </c>
      <c r="FR317" s="75">
        <v>3681</v>
      </c>
      <c r="FS317" s="75">
        <v>40.36</v>
      </c>
      <c r="FT317" s="75">
        <v>698.7</v>
      </c>
      <c r="FU317" s="75">
        <v>10964</v>
      </c>
      <c r="FW317" s="75">
        <v>793.15</v>
      </c>
      <c r="FX317" s="89">
        <v>0.72899999999999998</v>
      </c>
      <c r="FY317" s="89"/>
      <c r="FZ317" s="90">
        <v>788.15</v>
      </c>
      <c r="GA317" s="91">
        <v>0.10299999999999999</v>
      </c>
      <c r="GB317" s="89"/>
      <c r="GC317" s="75">
        <v>10.14</v>
      </c>
      <c r="GD317" s="75">
        <v>0.53</v>
      </c>
      <c r="GE317" s="75">
        <v>39.270000000000003</v>
      </c>
      <c r="GF317" s="89"/>
      <c r="GG317" s="89"/>
    </row>
    <row r="318" spans="1:189" x14ac:dyDescent="0.25">
      <c r="A318" s="132"/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DV318" s="77">
        <v>1332.16</v>
      </c>
      <c r="DW318" s="77">
        <v>3.8530000000000002</v>
      </c>
      <c r="DY318" s="77">
        <v>1318.16</v>
      </c>
      <c r="DZ318" s="77">
        <v>2.9260000000000002</v>
      </c>
      <c r="EB318" s="77">
        <v>2173.16</v>
      </c>
      <c r="EC318" s="75">
        <v>1.9909999999999999</v>
      </c>
      <c r="EE318" s="75">
        <v>2149.16</v>
      </c>
      <c r="EF318" s="88">
        <v>0.38400000000000001</v>
      </c>
      <c r="EH318" s="77">
        <v>1347.16</v>
      </c>
      <c r="EI318" s="75">
        <v>1.113</v>
      </c>
      <c r="EJ318" s="75"/>
      <c r="EK318" s="75">
        <v>2174.15</v>
      </c>
      <c r="EL318" s="75">
        <v>3.495200000000001</v>
      </c>
      <c r="EM318" s="75"/>
      <c r="EN318" s="75">
        <v>2152.15</v>
      </c>
      <c r="EO318" s="322">
        <v>1.6769000000000009</v>
      </c>
      <c r="EP318" s="75"/>
      <c r="EQ318" s="75">
        <v>1322.15</v>
      </c>
      <c r="ER318" s="75">
        <v>5621.3499999999995</v>
      </c>
      <c r="ES318" s="75"/>
      <c r="ET318" s="75">
        <v>1348.15</v>
      </c>
      <c r="EU318" s="100">
        <v>1.6059999999999997</v>
      </c>
      <c r="EV318" s="75">
        <f t="shared" si="7"/>
        <v>9.9999999999909051E-3</v>
      </c>
      <c r="EW318" s="75">
        <v>1338.15</v>
      </c>
      <c r="EX318" s="100">
        <v>11.798349999999987</v>
      </c>
      <c r="EZ318" s="75">
        <v>333.16</v>
      </c>
      <c r="FA318" s="75">
        <v>74.86</v>
      </c>
      <c r="FB318" s="75">
        <v>227.1</v>
      </c>
      <c r="FD318" s="75">
        <v>103.16</v>
      </c>
      <c r="FE318" s="75">
        <v>62200</v>
      </c>
      <c r="FF318" s="75">
        <v>83555</v>
      </c>
      <c r="FH318" s="77">
        <v>12.65</v>
      </c>
      <c r="FI318" s="77">
        <v>47.501670199999985</v>
      </c>
      <c r="FJ318" s="77">
        <v>0.39699884299999977</v>
      </c>
      <c r="FL318" s="92">
        <v>782.16</v>
      </c>
      <c r="FM318" s="75">
        <v>0</v>
      </c>
      <c r="FN318" s="75">
        <v>0</v>
      </c>
      <c r="FP318" s="75">
        <v>40.380000000000003</v>
      </c>
      <c r="FQ318" s="75">
        <v>229.8</v>
      </c>
      <c r="FR318" s="75">
        <v>3685</v>
      </c>
      <c r="FS318" s="75">
        <v>40.369999999999997</v>
      </c>
      <c r="FT318" s="75">
        <v>699.83</v>
      </c>
      <c r="FU318" s="75">
        <v>10975</v>
      </c>
      <c r="FW318" s="75">
        <v>793.16</v>
      </c>
      <c r="FX318" s="89">
        <v>0.73199999999999998</v>
      </c>
      <c r="FY318" s="89"/>
      <c r="FZ318" s="90">
        <v>788.16</v>
      </c>
      <c r="GA318" s="91">
        <v>0.104</v>
      </c>
      <c r="GB318" s="89"/>
      <c r="GC318" s="75">
        <v>10.15</v>
      </c>
      <c r="GD318" s="75">
        <v>0.54</v>
      </c>
      <c r="GE318" s="75">
        <v>39.43</v>
      </c>
      <c r="GF318" s="89"/>
      <c r="GG318" s="89"/>
    </row>
    <row r="319" spans="1:189" x14ac:dyDescent="0.25">
      <c r="A319" s="132"/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DV319" s="77">
        <v>1332.17</v>
      </c>
      <c r="DW319" s="77">
        <v>3.863</v>
      </c>
      <c r="DY319" s="77">
        <v>1318.17</v>
      </c>
      <c r="DZ319" s="77">
        <v>2.9319999999999999</v>
      </c>
      <c r="EB319" s="77">
        <v>2173.17</v>
      </c>
      <c r="EC319" s="75">
        <v>2.0049999999999999</v>
      </c>
      <c r="EE319" s="75">
        <v>2149.17</v>
      </c>
      <c r="EF319" s="88">
        <v>0.38700000000000001</v>
      </c>
      <c r="EH319" s="77">
        <v>1347.17</v>
      </c>
      <c r="EI319" s="75">
        <v>1.117</v>
      </c>
      <c r="EJ319" s="75"/>
      <c r="EK319" s="75">
        <v>2174.16</v>
      </c>
      <c r="EL319" s="75">
        <v>3.515680000000001</v>
      </c>
      <c r="EM319" s="75"/>
      <c r="EN319" s="75">
        <v>2152.16</v>
      </c>
      <c r="EO319" s="322">
        <v>1.683960000000001</v>
      </c>
      <c r="EP319" s="75"/>
      <c r="EQ319" s="75">
        <v>1322.16</v>
      </c>
      <c r="ER319" s="75">
        <v>5629.6399999999994</v>
      </c>
      <c r="ES319" s="75"/>
      <c r="ET319" s="75">
        <v>1348.16</v>
      </c>
      <c r="EU319" s="100">
        <v>1.6101999999999996</v>
      </c>
      <c r="EV319" s="75">
        <f t="shared" si="7"/>
        <v>9.9999999999909051E-3</v>
      </c>
      <c r="EW319" s="75">
        <v>1338.16</v>
      </c>
      <c r="EX319" s="100">
        <v>11.815639999999986</v>
      </c>
      <c r="EZ319" s="75">
        <v>333.17</v>
      </c>
      <c r="FA319" s="75">
        <v>74.87</v>
      </c>
      <c r="FB319" s="75">
        <v>227.9</v>
      </c>
      <c r="FD319" s="75">
        <v>103.17</v>
      </c>
      <c r="FE319" s="75">
        <v>62525</v>
      </c>
      <c r="FF319" s="75">
        <v>84347.5</v>
      </c>
      <c r="FH319" s="77">
        <v>12.66</v>
      </c>
      <c r="FI319" s="77">
        <v>47.846107879999984</v>
      </c>
      <c r="FJ319" s="77">
        <v>0.40209344769999977</v>
      </c>
      <c r="FL319" s="92">
        <v>782.17</v>
      </c>
      <c r="FM319" s="75">
        <v>0</v>
      </c>
      <c r="FN319" s="75">
        <v>0</v>
      </c>
      <c r="FP319" s="75">
        <v>40.39</v>
      </c>
      <c r="FQ319" s="75">
        <v>230.16</v>
      </c>
      <c r="FR319" s="75">
        <v>3688</v>
      </c>
      <c r="FS319" s="75">
        <v>40.380000000000003</v>
      </c>
      <c r="FT319" s="75">
        <v>700.96</v>
      </c>
      <c r="FU319" s="75">
        <v>10986</v>
      </c>
      <c r="FW319" s="75">
        <v>793.17</v>
      </c>
      <c r="FX319" s="89">
        <v>0.73599999999999999</v>
      </c>
      <c r="FY319" s="89"/>
      <c r="FZ319" s="90">
        <v>788.17</v>
      </c>
      <c r="GA319" s="91">
        <v>0.105</v>
      </c>
      <c r="GB319" s="89"/>
      <c r="GC319" s="75">
        <v>10.16</v>
      </c>
      <c r="GD319" s="75">
        <v>0.54</v>
      </c>
      <c r="GE319" s="75">
        <v>39.6</v>
      </c>
      <c r="GF319" s="89"/>
      <c r="GG319" s="89"/>
    </row>
    <row r="320" spans="1:189" x14ac:dyDescent="0.25">
      <c r="A320" s="132"/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DV320" s="77">
        <v>1332.18</v>
      </c>
      <c r="DW320" s="77">
        <v>3.8740000000000001</v>
      </c>
      <c r="DY320" s="77">
        <v>1318.18</v>
      </c>
      <c r="DZ320" s="77">
        <v>2.9370000000000003</v>
      </c>
      <c r="EB320" s="77">
        <v>2173.1799999999998</v>
      </c>
      <c r="EC320" s="75">
        <v>2.02</v>
      </c>
      <c r="EE320" s="75">
        <v>2149.1799999999998</v>
      </c>
      <c r="EF320" s="88">
        <v>0.39</v>
      </c>
      <c r="EH320" s="77">
        <v>1347.18</v>
      </c>
      <c r="EI320" s="75">
        <v>1.1220000000000001</v>
      </c>
      <c r="EJ320" s="75"/>
      <c r="EK320" s="75">
        <v>2174.17</v>
      </c>
      <c r="EL320" s="75">
        <v>3.5361600000000011</v>
      </c>
      <c r="EM320" s="75"/>
      <c r="EN320" s="75">
        <v>2152.17</v>
      </c>
      <c r="EO320" s="322">
        <v>1.6910200000000011</v>
      </c>
      <c r="EP320" s="75"/>
      <c r="EQ320" s="75">
        <v>1322.17</v>
      </c>
      <c r="ER320" s="75">
        <v>5637.9299999999994</v>
      </c>
      <c r="ES320" s="75"/>
      <c r="ET320" s="75">
        <v>1348.17</v>
      </c>
      <c r="EU320" s="100">
        <v>1.6143999999999996</v>
      </c>
      <c r="EV320" s="75">
        <f t="shared" si="7"/>
        <v>9.9999999999909051E-3</v>
      </c>
      <c r="EW320" s="75">
        <v>1338.17</v>
      </c>
      <c r="EX320" s="100">
        <v>11.832929999999985</v>
      </c>
      <c r="EZ320" s="75">
        <v>333.18</v>
      </c>
      <c r="FA320" s="75">
        <v>74.88000000000001</v>
      </c>
      <c r="FB320" s="75">
        <v>228.6</v>
      </c>
      <c r="FD320" s="75">
        <v>103.18</v>
      </c>
      <c r="FE320" s="75">
        <v>62850</v>
      </c>
      <c r="FF320" s="75">
        <v>85140</v>
      </c>
      <c r="FH320" s="77">
        <v>12.67</v>
      </c>
      <c r="FI320" s="77">
        <v>48.190545559999983</v>
      </c>
      <c r="FJ320" s="77">
        <v>0.40718805239999978</v>
      </c>
      <c r="FL320" s="92">
        <v>782.18</v>
      </c>
      <c r="FM320" s="75">
        <v>0</v>
      </c>
      <c r="FN320" s="75">
        <v>0</v>
      </c>
      <c r="FP320" s="75">
        <v>40.4</v>
      </c>
      <c r="FQ320" s="75">
        <v>230.51</v>
      </c>
      <c r="FR320" s="75">
        <v>3692</v>
      </c>
      <c r="FS320" s="75">
        <v>40.39</v>
      </c>
      <c r="FT320" s="75">
        <v>702.09</v>
      </c>
      <c r="FU320" s="75">
        <v>10998</v>
      </c>
      <c r="FW320" s="75">
        <v>793.18</v>
      </c>
      <c r="FX320" s="89">
        <v>0.74</v>
      </c>
      <c r="FY320" s="89"/>
      <c r="FZ320" s="90">
        <v>788.18</v>
      </c>
      <c r="GA320" s="91">
        <v>0.105</v>
      </c>
      <c r="GB320" s="89"/>
      <c r="GC320" s="75">
        <v>10.17</v>
      </c>
      <c r="GD320" s="75">
        <v>0.55000000000000004</v>
      </c>
      <c r="GE320" s="75">
        <v>39.770000000000003</v>
      </c>
      <c r="GF320" s="89"/>
      <c r="GG320" s="89"/>
    </row>
    <row r="321" spans="1:189" x14ac:dyDescent="0.25">
      <c r="A321" s="132"/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DV321" s="77">
        <v>1332.19</v>
      </c>
      <c r="DW321" s="77">
        <v>3.8849999999999998</v>
      </c>
      <c r="DY321" s="77">
        <v>1318.19</v>
      </c>
      <c r="DZ321" s="77">
        <v>2.9430000000000001</v>
      </c>
      <c r="EB321" s="77">
        <v>2173.19</v>
      </c>
      <c r="EC321" s="75">
        <v>2.0339999999999998</v>
      </c>
      <c r="EE321" s="75">
        <v>2149.19</v>
      </c>
      <c r="EF321" s="88">
        <v>0.39300000000000002</v>
      </c>
      <c r="EH321" s="77">
        <v>1347.19</v>
      </c>
      <c r="EI321" s="75">
        <v>1.1259999999999999</v>
      </c>
      <c r="EJ321" s="75"/>
      <c r="EK321" s="75">
        <v>2174.1799999999998</v>
      </c>
      <c r="EL321" s="75">
        <v>3.5566400000000011</v>
      </c>
      <c r="EM321" s="75"/>
      <c r="EN321" s="75">
        <v>2152.1799999999998</v>
      </c>
      <c r="EO321" s="322">
        <v>1.6980800000000011</v>
      </c>
      <c r="EP321" s="75"/>
      <c r="EQ321" s="75">
        <v>1322.18</v>
      </c>
      <c r="ER321" s="75">
        <v>5646.2199999999993</v>
      </c>
      <c r="ES321" s="75"/>
      <c r="ET321" s="75">
        <v>1348.18</v>
      </c>
      <c r="EU321" s="100">
        <v>1.6185999999999996</v>
      </c>
      <c r="EV321" s="75">
        <f t="shared" si="7"/>
        <v>9.9999999999909051E-3</v>
      </c>
      <c r="EW321" s="75">
        <v>1338.18</v>
      </c>
      <c r="EX321" s="100">
        <v>11.850219999999984</v>
      </c>
      <c r="EZ321" s="75">
        <v>333.19</v>
      </c>
      <c r="FA321" s="75">
        <v>74.89</v>
      </c>
      <c r="FB321" s="75">
        <v>229.4</v>
      </c>
      <c r="FD321" s="75">
        <v>103.19</v>
      </c>
      <c r="FE321" s="75">
        <v>63175</v>
      </c>
      <c r="FF321" s="75">
        <v>85932.5</v>
      </c>
      <c r="FH321" s="77">
        <v>12.68</v>
      </c>
      <c r="FI321" s="77">
        <v>48.534983239999988</v>
      </c>
      <c r="FJ321" s="77">
        <v>0.41228265709999978</v>
      </c>
      <c r="FL321" s="92">
        <v>782.19</v>
      </c>
      <c r="FM321" s="75">
        <v>0</v>
      </c>
      <c r="FN321" s="75">
        <v>0</v>
      </c>
      <c r="FP321" s="75">
        <v>40.409999999999997</v>
      </c>
      <c r="FQ321" s="75">
        <v>230.87</v>
      </c>
      <c r="FR321" s="75">
        <v>3696</v>
      </c>
      <c r="FS321" s="75">
        <v>40.4</v>
      </c>
      <c r="FT321" s="75">
        <v>703.22</v>
      </c>
      <c r="FU321" s="75">
        <v>11009</v>
      </c>
      <c r="FW321" s="75">
        <v>793.19</v>
      </c>
      <c r="FX321" s="89">
        <v>0.74299999999999999</v>
      </c>
      <c r="FY321" s="89"/>
      <c r="FZ321" s="90">
        <v>788.19</v>
      </c>
      <c r="GA321" s="91">
        <v>0.106</v>
      </c>
      <c r="GB321" s="89"/>
      <c r="GC321" s="75">
        <v>10.18</v>
      </c>
      <c r="GD321" s="75">
        <v>0.56000000000000005</v>
      </c>
      <c r="GE321" s="75">
        <v>39.94</v>
      </c>
      <c r="GF321" s="89"/>
      <c r="GG321" s="89"/>
    </row>
    <row r="322" spans="1:189" x14ac:dyDescent="0.25">
      <c r="A322" s="132"/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DV322" s="77">
        <v>1332.2</v>
      </c>
      <c r="DW322" s="77">
        <v>3.895</v>
      </c>
      <c r="DY322" s="77">
        <v>1318.2</v>
      </c>
      <c r="DZ322" s="77">
        <v>2.948</v>
      </c>
      <c r="EB322" s="77">
        <v>2173.1999999999998</v>
      </c>
      <c r="EC322" s="75">
        <v>2.048</v>
      </c>
      <c r="EE322" s="75">
        <v>2149.1999999999998</v>
      </c>
      <c r="EF322" s="88">
        <v>0.39500000000000002</v>
      </c>
      <c r="EH322" s="77">
        <v>1347.2</v>
      </c>
      <c r="EI322" s="75">
        <v>1.1299999999999999</v>
      </c>
      <c r="EJ322" s="75"/>
      <c r="EK322" s="75">
        <v>2174.19</v>
      </c>
      <c r="EL322" s="75">
        <v>3.5771200000000012</v>
      </c>
      <c r="EM322" s="75"/>
      <c r="EN322" s="75">
        <v>2152.19</v>
      </c>
      <c r="EO322" s="322">
        <v>1.7051400000000012</v>
      </c>
      <c r="EP322" s="75"/>
      <c r="EQ322" s="75">
        <v>1322.19</v>
      </c>
      <c r="ER322" s="75">
        <v>5654.5099999999993</v>
      </c>
      <c r="ES322" s="75"/>
      <c r="ET322" s="75">
        <v>1348.19</v>
      </c>
      <c r="EU322" s="100">
        <v>1.6227999999999996</v>
      </c>
      <c r="EV322" s="75">
        <f t="shared" si="7"/>
        <v>9.9999999999909051E-3</v>
      </c>
      <c r="EW322" s="75">
        <v>1338.19</v>
      </c>
      <c r="EX322" s="100">
        <v>11.867509999999983</v>
      </c>
      <c r="EZ322" s="75">
        <v>333.2</v>
      </c>
      <c r="FA322" s="75">
        <v>74.900000000000006</v>
      </c>
      <c r="FB322" s="75">
        <v>230.1</v>
      </c>
      <c r="FD322" s="75">
        <v>103.2</v>
      </c>
      <c r="FE322" s="75">
        <v>63500</v>
      </c>
      <c r="FF322" s="75">
        <v>86725</v>
      </c>
      <c r="FH322" s="77">
        <v>12.69</v>
      </c>
      <c r="FI322" s="77">
        <v>48.879420919999987</v>
      </c>
      <c r="FJ322" s="77">
        <v>0.41737726179999979</v>
      </c>
      <c r="FL322" s="92">
        <v>782.2</v>
      </c>
      <c r="FM322" s="75">
        <v>0</v>
      </c>
      <c r="FN322" s="75">
        <v>0</v>
      </c>
      <c r="FP322" s="75">
        <v>40.42</v>
      </c>
      <c r="FQ322" s="75">
        <v>231.23</v>
      </c>
      <c r="FR322" s="75">
        <v>3700</v>
      </c>
      <c r="FS322" s="75">
        <v>40.409999999999997</v>
      </c>
      <c r="FT322" s="75">
        <v>704.35</v>
      </c>
      <c r="FU322" s="75">
        <v>11020</v>
      </c>
      <c r="FW322" s="75">
        <v>793.2</v>
      </c>
      <c r="FX322" s="89">
        <v>0.747</v>
      </c>
      <c r="FY322" s="89"/>
      <c r="FZ322" s="90">
        <v>788.2</v>
      </c>
      <c r="GA322" s="91">
        <v>0.107</v>
      </c>
      <c r="GB322" s="89"/>
      <c r="GC322" s="75">
        <v>10.19</v>
      </c>
      <c r="GD322" s="75">
        <v>0.56000000000000005</v>
      </c>
      <c r="GE322" s="75">
        <v>40.11</v>
      </c>
      <c r="GF322" s="89"/>
      <c r="GG322" s="89"/>
    </row>
    <row r="323" spans="1:189" x14ac:dyDescent="0.25">
      <c r="A323" s="132"/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DV323" s="77">
        <v>1332.21</v>
      </c>
      <c r="DW323" s="77">
        <v>3.9060000000000001</v>
      </c>
      <c r="DY323" s="77">
        <v>1318.21</v>
      </c>
      <c r="DZ323" s="77">
        <v>2.9540000000000002</v>
      </c>
      <c r="EB323" s="77">
        <v>2173.21</v>
      </c>
      <c r="EC323" s="75">
        <v>2.0619999999999998</v>
      </c>
      <c r="EE323" s="75">
        <v>2149.21</v>
      </c>
      <c r="EF323" s="88">
        <v>0.39800000000000008</v>
      </c>
      <c r="EH323" s="77">
        <v>1347.21</v>
      </c>
      <c r="EI323" s="75">
        <v>1.135</v>
      </c>
      <c r="EJ323" s="75"/>
      <c r="EK323" s="75">
        <v>2174.1999999999998</v>
      </c>
      <c r="EL323" s="75">
        <v>3.5976000000000012</v>
      </c>
      <c r="EM323" s="75"/>
      <c r="EN323" s="75">
        <v>2152.1999999999998</v>
      </c>
      <c r="EO323" s="322">
        <v>1.7122000000000013</v>
      </c>
      <c r="EP323" s="75"/>
      <c r="EQ323" s="75">
        <v>1322.2</v>
      </c>
      <c r="ER323" s="75">
        <v>5662.7999999999993</v>
      </c>
      <c r="ES323" s="75"/>
      <c r="ET323" s="75">
        <v>1348.2</v>
      </c>
      <c r="EU323" s="100">
        <v>1.6269999999999996</v>
      </c>
      <c r="EV323" s="75">
        <f t="shared" si="7"/>
        <v>9.9999999999909051E-3</v>
      </c>
      <c r="EW323" s="75">
        <v>1338.2</v>
      </c>
      <c r="EX323" s="100">
        <v>11.884799999999982</v>
      </c>
      <c r="EZ323" s="75">
        <v>333.21</v>
      </c>
      <c r="FA323" s="75">
        <v>74.910000000000011</v>
      </c>
      <c r="FB323" s="75">
        <v>230.9</v>
      </c>
      <c r="FD323" s="75">
        <v>103.21</v>
      </c>
      <c r="FE323" s="75">
        <v>63825</v>
      </c>
      <c r="FF323" s="75">
        <v>87517.5</v>
      </c>
      <c r="FH323" s="77">
        <v>12.7</v>
      </c>
      <c r="FI323" s="77">
        <v>49.223858599999971</v>
      </c>
      <c r="FJ323" s="77">
        <v>0.42247186649999957</v>
      </c>
      <c r="FL323" s="92">
        <v>782.21</v>
      </c>
      <c r="FM323" s="75">
        <v>0</v>
      </c>
      <c r="FN323" s="75">
        <v>0</v>
      </c>
      <c r="FP323" s="75">
        <v>40.43</v>
      </c>
      <c r="FQ323" s="75">
        <v>231.6</v>
      </c>
      <c r="FR323" s="75">
        <v>3704</v>
      </c>
      <c r="FS323" s="75">
        <v>40.42</v>
      </c>
      <c r="FT323" s="75">
        <v>705.5</v>
      </c>
      <c r="FU323" s="75">
        <v>11032</v>
      </c>
      <c r="FW323" s="75">
        <v>793.21</v>
      </c>
      <c r="FX323" s="89">
        <v>0.751</v>
      </c>
      <c r="FY323" s="89"/>
      <c r="FZ323" s="90">
        <v>788.21</v>
      </c>
      <c r="GA323" s="91">
        <v>0.107</v>
      </c>
      <c r="GB323" s="89"/>
      <c r="GC323" s="75">
        <v>10.199999999999999</v>
      </c>
      <c r="GD323" s="75">
        <v>0.56999999999999995</v>
      </c>
      <c r="GE323" s="75">
        <v>40.28</v>
      </c>
      <c r="GF323" s="89"/>
      <c r="GG323" s="89"/>
    </row>
    <row r="324" spans="1:189" x14ac:dyDescent="0.25">
      <c r="A324" s="132"/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DV324" s="77">
        <v>1332.22</v>
      </c>
      <c r="DW324" s="77">
        <v>3.9169999999999998</v>
      </c>
      <c r="DY324" s="77">
        <v>1318.22</v>
      </c>
      <c r="DZ324" s="77">
        <v>2.96</v>
      </c>
      <c r="EB324" s="77">
        <v>2173.2199999999998</v>
      </c>
      <c r="EC324" s="75">
        <v>2.077</v>
      </c>
      <c r="EE324" s="75">
        <v>2149.2199999999998</v>
      </c>
      <c r="EF324" s="88">
        <v>0.40100000000000002</v>
      </c>
      <c r="EH324" s="77">
        <v>1347.22</v>
      </c>
      <c r="EI324" s="75">
        <v>1.139</v>
      </c>
      <c r="EJ324" s="75"/>
      <c r="EK324" s="75">
        <v>2174.21</v>
      </c>
      <c r="EL324" s="75">
        <v>3.6180800000000013</v>
      </c>
      <c r="EM324" s="75"/>
      <c r="EN324" s="75">
        <v>2152.21</v>
      </c>
      <c r="EO324" s="322">
        <v>1.7192600000000013</v>
      </c>
      <c r="EP324" s="75"/>
      <c r="EQ324" s="75">
        <v>1322.21</v>
      </c>
      <c r="ER324" s="75">
        <v>5671.0899999999992</v>
      </c>
      <c r="ES324" s="75"/>
      <c r="ET324" s="75">
        <v>1348.21</v>
      </c>
      <c r="EU324" s="100">
        <v>1.6311999999999995</v>
      </c>
      <c r="EV324" s="75">
        <f t="shared" si="7"/>
        <v>9.9999999999909051E-3</v>
      </c>
      <c r="EW324" s="75">
        <v>1338.21</v>
      </c>
      <c r="EX324" s="100">
        <v>11.902089999999982</v>
      </c>
      <c r="EZ324" s="75">
        <v>333.22</v>
      </c>
      <c r="FA324" s="75">
        <v>74.930000000000007</v>
      </c>
      <c r="FB324" s="75">
        <v>231.6</v>
      </c>
      <c r="FD324" s="75">
        <v>103.22</v>
      </c>
      <c r="FE324" s="75">
        <v>64150</v>
      </c>
      <c r="FF324" s="75">
        <v>88310</v>
      </c>
      <c r="FH324" s="77">
        <v>12.71</v>
      </c>
      <c r="FI324" s="77">
        <v>49.56829627999997</v>
      </c>
      <c r="FJ324" s="77">
        <v>0.42756647119999958</v>
      </c>
      <c r="FL324" s="92">
        <v>782.22</v>
      </c>
      <c r="FM324" s="75">
        <v>0</v>
      </c>
      <c r="FN324" s="75">
        <v>0</v>
      </c>
      <c r="FP324" s="75">
        <v>40.44</v>
      </c>
      <c r="FQ324" s="75">
        <v>231.96</v>
      </c>
      <c r="FR324" s="75">
        <v>3707</v>
      </c>
      <c r="FS324" s="75">
        <v>40.43</v>
      </c>
      <c r="FT324" s="75">
        <v>706.65</v>
      </c>
      <c r="FU324" s="75">
        <v>11043</v>
      </c>
      <c r="FW324" s="75">
        <v>793.22</v>
      </c>
      <c r="FX324" s="89">
        <v>0.754</v>
      </c>
      <c r="FY324" s="89"/>
      <c r="FZ324" s="90">
        <v>788.22</v>
      </c>
      <c r="GA324" s="91">
        <v>0.108</v>
      </c>
      <c r="GB324" s="89"/>
      <c r="GC324" s="75">
        <v>10.210000000000001</v>
      </c>
      <c r="GD324" s="75">
        <v>0.56999999999999995</v>
      </c>
      <c r="GE324" s="75">
        <v>40.450000000000003</v>
      </c>
      <c r="GF324" s="89"/>
      <c r="GG324" s="89"/>
    </row>
    <row r="325" spans="1:189" x14ac:dyDescent="0.25">
      <c r="A325" s="132"/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DV325" s="77">
        <v>1332.23</v>
      </c>
      <c r="DW325" s="77">
        <v>3.927</v>
      </c>
      <c r="DY325" s="77">
        <v>1318.23</v>
      </c>
      <c r="DZ325" s="77">
        <v>2.9650000000000003</v>
      </c>
      <c r="EB325" s="77">
        <v>2173.23</v>
      </c>
      <c r="EC325" s="75">
        <v>2.0909999999999997</v>
      </c>
      <c r="EE325" s="75">
        <v>2149.23</v>
      </c>
      <c r="EF325" s="88">
        <v>0.40400000000000003</v>
      </c>
      <c r="EH325" s="77">
        <v>1347.23</v>
      </c>
      <c r="EI325" s="75">
        <v>1.143</v>
      </c>
      <c r="EJ325" s="75"/>
      <c r="EK325" s="75">
        <v>2174.2199999999998</v>
      </c>
      <c r="EL325" s="75">
        <v>3.6385600000000013</v>
      </c>
      <c r="EM325" s="75"/>
      <c r="EN325" s="75">
        <v>2152.2199999999998</v>
      </c>
      <c r="EO325" s="322">
        <v>1.7263200000000014</v>
      </c>
      <c r="EP325" s="75"/>
      <c r="EQ325" s="75">
        <v>1322.22</v>
      </c>
      <c r="ER325" s="75">
        <v>5679.3799999999992</v>
      </c>
      <c r="ES325" s="75"/>
      <c r="ET325" s="75">
        <v>1348.22</v>
      </c>
      <c r="EU325" s="100">
        <v>1.6353999999999995</v>
      </c>
      <c r="EV325" s="75">
        <f t="shared" ref="EV325:EV388" si="8">+EW325-EW324</f>
        <v>9.9999999999909051E-3</v>
      </c>
      <c r="EW325" s="75">
        <v>1338.22</v>
      </c>
      <c r="EX325" s="100">
        <v>11.919379999999981</v>
      </c>
      <c r="EZ325" s="75">
        <v>333.23</v>
      </c>
      <c r="FA325" s="75">
        <v>74.940000000000012</v>
      </c>
      <c r="FB325" s="75">
        <v>232.4</v>
      </c>
      <c r="FD325" s="75">
        <v>103.23</v>
      </c>
      <c r="FE325" s="75">
        <v>64475</v>
      </c>
      <c r="FF325" s="75">
        <v>89102.5</v>
      </c>
      <c r="FH325" s="77">
        <v>12.72</v>
      </c>
      <c r="FI325" s="77">
        <v>49.912733959999969</v>
      </c>
      <c r="FJ325" s="77">
        <v>0.43266107589999958</v>
      </c>
      <c r="FL325" s="92">
        <v>782.23</v>
      </c>
      <c r="FM325" s="75">
        <v>0</v>
      </c>
      <c r="FN325" s="75">
        <v>0</v>
      </c>
      <c r="FP325" s="75">
        <v>40.450000000000003</v>
      </c>
      <c r="FQ325" s="75">
        <v>232.33</v>
      </c>
      <c r="FR325" s="75">
        <v>3711</v>
      </c>
      <c r="FS325" s="75">
        <v>40.44</v>
      </c>
      <c r="FT325" s="75">
        <v>707.79</v>
      </c>
      <c r="FU325" s="75">
        <v>11055</v>
      </c>
      <c r="FW325" s="75">
        <v>793.23</v>
      </c>
      <c r="FX325" s="89">
        <v>0.75800000000000001</v>
      </c>
      <c r="FY325" s="89"/>
      <c r="FZ325" s="90">
        <v>788.23</v>
      </c>
      <c r="GA325" s="91">
        <v>0.109</v>
      </c>
      <c r="GB325" s="89"/>
      <c r="GC325" s="75">
        <v>10.220000000000001</v>
      </c>
      <c r="GD325" s="75">
        <v>0.57999999999999996</v>
      </c>
      <c r="GE325" s="75">
        <v>40.619999999999997</v>
      </c>
      <c r="GF325" s="89"/>
      <c r="GG325" s="89"/>
    </row>
    <row r="326" spans="1:189" x14ac:dyDescent="0.25">
      <c r="A326" s="132"/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DV326" s="77">
        <v>1332.24</v>
      </c>
      <c r="DW326" s="77">
        <v>3.9380000000000002</v>
      </c>
      <c r="DY326" s="77">
        <v>1318.24</v>
      </c>
      <c r="DZ326" s="77">
        <v>2.9710000000000001</v>
      </c>
      <c r="EB326" s="77">
        <v>2173.2399999999998</v>
      </c>
      <c r="EC326" s="75">
        <v>2.105</v>
      </c>
      <c r="EE326" s="75">
        <v>2149.2399999999998</v>
      </c>
      <c r="EF326" s="88">
        <v>0.40700000000000003</v>
      </c>
      <c r="EH326" s="77">
        <v>1347.24</v>
      </c>
      <c r="EI326" s="75">
        <v>1.1479999999999999</v>
      </c>
      <c r="EJ326" s="75"/>
      <c r="EK326" s="75">
        <v>2174.23</v>
      </c>
      <c r="EL326" s="75">
        <v>3.6590400000000014</v>
      </c>
      <c r="EM326" s="75"/>
      <c r="EN326" s="75">
        <v>2152.23</v>
      </c>
      <c r="EO326" s="322">
        <v>1.7333800000000015</v>
      </c>
      <c r="EP326" s="75"/>
      <c r="EQ326" s="75">
        <v>1322.23</v>
      </c>
      <c r="ER326" s="75">
        <v>5687.6699999999992</v>
      </c>
      <c r="ES326" s="75"/>
      <c r="ET326" s="75">
        <v>1348.23</v>
      </c>
      <c r="EU326" s="100">
        <v>1.6395999999999995</v>
      </c>
      <c r="EV326" s="75">
        <f t="shared" si="8"/>
        <v>9.9999999999909051E-3</v>
      </c>
      <c r="EW326" s="75">
        <v>1338.23</v>
      </c>
      <c r="EX326" s="100">
        <v>11.93666999999998</v>
      </c>
      <c r="EZ326" s="75">
        <v>333.24</v>
      </c>
      <c r="FA326" s="75">
        <v>74.95</v>
      </c>
      <c r="FB326" s="75">
        <v>233.1</v>
      </c>
      <c r="FD326" s="75">
        <v>103.24</v>
      </c>
      <c r="FE326" s="75">
        <v>64800</v>
      </c>
      <c r="FF326" s="75">
        <v>89895</v>
      </c>
      <c r="FH326" s="77">
        <v>12.73</v>
      </c>
      <c r="FI326" s="77">
        <v>50.257171639999974</v>
      </c>
      <c r="FJ326" s="77">
        <v>0.43775568059999959</v>
      </c>
      <c r="FL326" s="92">
        <v>782.24</v>
      </c>
      <c r="FM326" s="75">
        <v>0</v>
      </c>
      <c r="FN326" s="75">
        <v>0</v>
      </c>
      <c r="FP326" s="75">
        <v>40.46</v>
      </c>
      <c r="FQ326" s="75">
        <v>232.69</v>
      </c>
      <c r="FR326" s="75">
        <v>3715</v>
      </c>
      <c r="FS326" s="75">
        <v>40.450000000000003</v>
      </c>
      <c r="FT326" s="75">
        <v>708.94</v>
      </c>
      <c r="FU326" s="75">
        <v>11066</v>
      </c>
      <c r="FW326" s="75">
        <v>793.24</v>
      </c>
      <c r="FX326" s="89">
        <v>0.76200000000000001</v>
      </c>
      <c r="FY326" s="89"/>
      <c r="FZ326" s="90">
        <v>788.24</v>
      </c>
      <c r="GA326" s="91">
        <v>0.109</v>
      </c>
      <c r="GB326" s="89"/>
      <c r="GC326" s="75">
        <v>10.23</v>
      </c>
      <c r="GD326" s="75">
        <v>0.57999999999999996</v>
      </c>
      <c r="GE326" s="75">
        <v>40.79</v>
      </c>
      <c r="GF326" s="89"/>
      <c r="GG326" s="89"/>
    </row>
    <row r="327" spans="1:189" x14ac:dyDescent="0.25">
      <c r="A327" s="132"/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DV327" s="77">
        <v>1332.25</v>
      </c>
      <c r="DW327" s="77">
        <v>3.948</v>
      </c>
      <c r="DY327" s="77">
        <v>1318.25</v>
      </c>
      <c r="DZ327" s="77">
        <v>2.9760000000000004</v>
      </c>
      <c r="EB327" s="77">
        <v>2173.25</v>
      </c>
      <c r="EC327" s="75">
        <v>2.1190000000000002</v>
      </c>
      <c r="EE327" s="75">
        <v>2149.25</v>
      </c>
      <c r="EF327" s="88">
        <v>0.40900000000000003</v>
      </c>
      <c r="EH327" s="77">
        <v>1347.25</v>
      </c>
      <c r="EI327" s="75">
        <v>1.1519999999999999</v>
      </c>
      <c r="EJ327" s="75"/>
      <c r="EK327" s="75">
        <v>2174.2399999999998</v>
      </c>
      <c r="EL327" s="75">
        <v>3.6795200000000015</v>
      </c>
      <c r="EM327" s="75"/>
      <c r="EN327" s="75">
        <v>2152.2399999999998</v>
      </c>
      <c r="EO327" s="322">
        <v>1.7404400000000015</v>
      </c>
      <c r="EP327" s="75"/>
      <c r="EQ327" s="75">
        <v>1322.24</v>
      </c>
      <c r="ER327" s="75">
        <v>5695.9599999999991</v>
      </c>
      <c r="ES327" s="75"/>
      <c r="ET327" s="75">
        <v>1348.24</v>
      </c>
      <c r="EU327" s="100">
        <v>1.6437999999999995</v>
      </c>
      <c r="EV327" s="75">
        <f t="shared" si="8"/>
        <v>9.9999999999909051E-3</v>
      </c>
      <c r="EW327" s="75">
        <v>1338.24</v>
      </c>
      <c r="EX327" s="100">
        <v>11.953959999999979</v>
      </c>
      <c r="EZ327" s="75">
        <v>333.25</v>
      </c>
      <c r="FA327" s="75">
        <v>74.960000000000008</v>
      </c>
      <c r="FB327" s="75">
        <v>233.9</v>
      </c>
      <c r="FD327" s="75">
        <v>103.25</v>
      </c>
      <c r="FE327" s="75">
        <v>65125</v>
      </c>
      <c r="FF327" s="75">
        <v>90687.5</v>
      </c>
      <c r="FH327" s="77">
        <v>12.74</v>
      </c>
      <c r="FI327" s="77">
        <v>50.601609319999973</v>
      </c>
      <c r="FJ327" s="77">
        <v>0.44285028529999959</v>
      </c>
      <c r="FL327" s="92">
        <v>782.25</v>
      </c>
      <c r="FM327" s="75">
        <v>0</v>
      </c>
      <c r="FN327" s="75">
        <v>0</v>
      </c>
      <c r="FP327" s="75">
        <v>40.47</v>
      </c>
      <c r="FQ327" s="75">
        <v>233.05</v>
      </c>
      <c r="FR327" s="75">
        <v>3719</v>
      </c>
      <c r="FS327" s="75">
        <v>40.46</v>
      </c>
      <c r="FT327" s="75">
        <v>710.09</v>
      </c>
      <c r="FU327" s="75">
        <v>11078</v>
      </c>
      <c r="FW327" s="75">
        <v>793.25</v>
      </c>
      <c r="FX327" s="89">
        <v>0.76500000000000001</v>
      </c>
      <c r="FY327" s="89"/>
      <c r="FZ327" s="90">
        <v>788.25</v>
      </c>
      <c r="GA327" s="91">
        <v>0.11</v>
      </c>
      <c r="GB327" s="89"/>
      <c r="GC327" s="75">
        <v>10.24</v>
      </c>
      <c r="GD327" s="75">
        <v>0.59</v>
      </c>
      <c r="GE327" s="75">
        <v>40.96</v>
      </c>
      <c r="GF327" s="89"/>
      <c r="GG327" s="89"/>
    </row>
    <row r="328" spans="1:189" x14ac:dyDescent="0.25">
      <c r="A328" s="132"/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DV328" s="77">
        <v>1332.26</v>
      </c>
      <c r="DW328" s="77">
        <v>3.9590000000000001</v>
      </c>
      <c r="DY328" s="77">
        <v>1318.26</v>
      </c>
      <c r="DZ328" s="77">
        <v>2.9820000000000002</v>
      </c>
      <c r="EB328" s="77">
        <v>2173.2600000000002</v>
      </c>
      <c r="EC328" s="75">
        <v>2.1339999999999999</v>
      </c>
      <c r="EE328" s="75">
        <v>2149.2600000000002</v>
      </c>
      <c r="EF328" s="88">
        <v>0.41200000000000003</v>
      </c>
      <c r="EH328" s="77">
        <v>1347.26</v>
      </c>
      <c r="EI328" s="75">
        <v>1.1559999999999999</v>
      </c>
      <c r="EJ328" s="75"/>
      <c r="EK328" s="75">
        <v>2174.25</v>
      </c>
      <c r="EL328" s="75">
        <v>3.7000000000000015</v>
      </c>
      <c r="EM328" s="75"/>
      <c r="EN328" s="75">
        <v>2152.25</v>
      </c>
      <c r="EO328" s="322">
        <v>1.7475000000000016</v>
      </c>
      <c r="EP328" s="75"/>
      <c r="EQ328" s="75">
        <v>1322.25</v>
      </c>
      <c r="ER328" s="75">
        <v>5704.2499999999991</v>
      </c>
      <c r="ES328" s="75"/>
      <c r="ET328" s="75">
        <v>1348.25</v>
      </c>
      <c r="EU328" s="100">
        <v>1.6479999999999995</v>
      </c>
      <c r="EV328" s="75">
        <f t="shared" si="8"/>
        <v>9.9999999999909051E-3</v>
      </c>
      <c r="EW328" s="75">
        <v>1338.25</v>
      </c>
      <c r="EX328" s="100">
        <v>11.971249999999978</v>
      </c>
      <c r="EZ328" s="75">
        <v>333.26</v>
      </c>
      <c r="FA328" s="75">
        <v>74.97</v>
      </c>
      <c r="FB328" s="75">
        <v>235.4</v>
      </c>
      <c r="FD328" s="75">
        <v>103.26</v>
      </c>
      <c r="FE328" s="75">
        <v>65450</v>
      </c>
      <c r="FF328" s="75">
        <v>91480</v>
      </c>
      <c r="FH328" s="77">
        <v>12.75</v>
      </c>
      <c r="FI328" s="77">
        <v>50.946046999999972</v>
      </c>
      <c r="FJ328" s="77">
        <v>0.4479448899999996</v>
      </c>
      <c r="FL328" s="92">
        <v>782.26</v>
      </c>
      <c r="FM328" s="75">
        <v>0</v>
      </c>
      <c r="FN328" s="75">
        <v>0</v>
      </c>
      <c r="FP328" s="75">
        <v>40.479999999999997</v>
      </c>
      <c r="FQ328" s="75">
        <v>233.42</v>
      </c>
      <c r="FR328" s="75">
        <v>3723</v>
      </c>
      <c r="FS328" s="75">
        <v>40.47</v>
      </c>
      <c r="FT328" s="75">
        <v>711.24</v>
      </c>
      <c r="FU328" s="75">
        <v>11089</v>
      </c>
      <c r="FW328" s="75">
        <v>793.26</v>
      </c>
      <c r="FX328" s="89">
        <v>0.76900000000000002</v>
      </c>
      <c r="FY328" s="89"/>
      <c r="FZ328" s="90">
        <v>788.26</v>
      </c>
      <c r="GA328" s="91">
        <v>0.111</v>
      </c>
      <c r="GB328" s="89"/>
      <c r="GC328" s="75">
        <v>10.25</v>
      </c>
      <c r="GD328" s="75">
        <v>0.59</v>
      </c>
      <c r="GE328" s="75">
        <v>41.12</v>
      </c>
      <c r="GF328" s="89"/>
      <c r="GG328" s="89"/>
    </row>
    <row r="329" spans="1:189" x14ac:dyDescent="0.25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DV329" s="77">
        <v>1332.27</v>
      </c>
      <c r="DW329" s="77">
        <v>3.97</v>
      </c>
      <c r="DY329" s="77">
        <v>1318.27</v>
      </c>
      <c r="DZ329" s="77">
        <v>2.9870000000000001</v>
      </c>
      <c r="EB329" s="77">
        <v>2173.27</v>
      </c>
      <c r="EC329" s="75">
        <v>2.1479999999999997</v>
      </c>
      <c r="EE329" s="75">
        <v>2149.27</v>
      </c>
      <c r="EF329" s="88">
        <v>0.41500000000000004</v>
      </c>
      <c r="EH329" s="77">
        <v>1347.27</v>
      </c>
      <c r="EI329" s="75">
        <v>1.161</v>
      </c>
      <c r="EJ329" s="75"/>
      <c r="EK329" s="75">
        <v>2174.2600000000002</v>
      </c>
      <c r="EL329" s="75">
        <v>3.7204800000000016</v>
      </c>
      <c r="EM329" s="75"/>
      <c r="EN329" s="75">
        <v>2152.2600000000002</v>
      </c>
      <c r="EO329" s="322">
        <v>1.7545600000000017</v>
      </c>
      <c r="EP329" s="75"/>
      <c r="EQ329" s="75">
        <v>1322.26</v>
      </c>
      <c r="ER329" s="75">
        <v>5712.5399999999991</v>
      </c>
      <c r="ES329" s="75"/>
      <c r="ET329" s="75">
        <v>1348.26</v>
      </c>
      <c r="EU329" s="100">
        <v>1.6521999999999994</v>
      </c>
      <c r="EV329" s="75">
        <f t="shared" si="8"/>
        <v>9.9999999999909051E-3</v>
      </c>
      <c r="EW329" s="75">
        <v>1338.26</v>
      </c>
      <c r="EX329" s="100">
        <v>11.988539999999977</v>
      </c>
      <c r="EZ329" s="75">
        <v>333.27</v>
      </c>
      <c r="FA329" s="75">
        <v>74.98</v>
      </c>
      <c r="FB329" s="75">
        <v>234.70000000000002</v>
      </c>
      <c r="FD329" s="75">
        <v>103.27</v>
      </c>
      <c r="FE329" s="75">
        <v>65775</v>
      </c>
      <c r="FF329" s="75">
        <v>92272.5</v>
      </c>
      <c r="FH329" s="77">
        <v>12.76</v>
      </c>
      <c r="FI329" s="77">
        <v>51.29048467999997</v>
      </c>
      <c r="FJ329" s="77">
        <v>0.45303949469999955</v>
      </c>
      <c r="FL329" s="92">
        <v>782.27</v>
      </c>
      <c r="FM329" s="75">
        <v>0</v>
      </c>
      <c r="FN329" s="75">
        <v>0</v>
      </c>
      <c r="FP329" s="75">
        <v>40.49</v>
      </c>
      <c r="FQ329" s="75">
        <v>233.78</v>
      </c>
      <c r="FR329" s="75">
        <v>3726</v>
      </c>
      <c r="FS329" s="75">
        <v>40.479999999999997</v>
      </c>
      <c r="FT329" s="75">
        <v>712.39</v>
      </c>
      <c r="FU329" s="75">
        <v>11101</v>
      </c>
      <c r="FW329" s="75">
        <v>793.27</v>
      </c>
      <c r="FX329" s="89">
        <v>0.77300000000000002</v>
      </c>
      <c r="FY329" s="89"/>
      <c r="FZ329" s="90">
        <v>788.27</v>
      </c>
      <c r="GA329" s="91">
        <v>0.111</v>
      </c>
      <c r="GB329" s="89"/>
      <c r="GC329" s="75">
        <v>10.26</v>
      </c>
      <c r="GD329" s="75">
        <v>0.6</v>
      </c>
      <c r="GE329" s="75">
        <v>41.29</v>
      </c>
      <c r="GF329" s="89"/>
      <c r="GG329" s="89"/>
    </row>
    <row r="330" spans="1:189" x14ac:dyDescent="0.25">
      <c r="A330" s="132"/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DV330" s="77">
        <v>1332.28</v>
      </c>
      <c r="DW330" s="77">
        <v>3.98</v>
      </c>
      <c r="DY330" s="77">
        <v>1318.28</v>
      </c>
      <c r="DZ330" s="77">
        <v>2.9930000000000003</v>
      </c>
      <c r="EB330" s="77">
        <v>2173.2800000000002</v>
      </c>
      <c r="EC330" s="75">
        <v>2.1619999999999999</v>
      </c>
      <c r="EE330" s="75">
        <v>2149.2800000000002</v>
      </c>
      <c r="EF330" s="88">
        <v>0.41800000000000004</v>
      </c>
      <c r="EH330" s="77">
        <v>1347.28</v>
      </c>
      <c r="EI330" s="75">
        <v>1.165</v>
      </c>
      <c r="EJ330" s="75"/>
      <c r="EK330" s="75">
        <v>2174.27</v>
      </c>
      <c r="EL330" s="75">
        <v>3.7409600000000016</v>
      </c>
      <c r="EM330" s="75"/>
      <c r="EN330" s="75">
        <v>2152.27</v>
      </c>
      <c r="EO330" s="322">
        <v>1.7616200000000017</v>
      </c>
      <c r="EP330" s="75"/>
      <c r="EQ330" s="75">
        <v>1322.27</v>
      </c>
      <c r="ER330" s="75">
        <v>5720.829999999999</v>
      </c>
      <c r="ES330" s="75"/>
      <c r="ET330" s="75">
        <v>1348.27</v>
      </c>
      <c r="EU330" s="100">
        <v>1.6563999999999994</v>
      </c>
      <c r="EV330" s="75">
        <f t="shared" si="8"/>
        <v>9.9999999999909051E-3</v>
      </c>
      <c r="EW330" s="75">
        <v>1338.27</v>
      </c>
      <c r="EX330" s="100">
        <v>12.005829999999976</v>
      </c>
      <c r="EZ330" s="75">
        <v>333.28</v>
      </c>
      <c r="FA330" s="75">
        <v>74.990000000000009</v>
      </c>
      <c r="FB330" s="75">
        <v>236.2</v>
      </c>
      <c r="FD330" s="75">
        <v>103.28</v>
      </c>
      <c r="FE330" s="75">
        <v>66100</v>
      </c>
      <c r="FF330" s="75">
        <v>93065</v>
      </c>
      <c r="FH330" s="77">
        <v>12.77</v>
      </c>
      <c r="FI330" s="77">
        <v>51.634922359999969</v>
      </c>
      <c r="FJ330" s="77">
        <v>0.45813409939999955</v>
      </c>
      <c r="FL330" s="92">
        <v>782.28</v>
      </c>
      <c r="FM330" s="75">
        <v>0</v>
      </c>
      <c r="FN330" s="75">
        <v>0</v>
      </c>
      <c r="FP330" s="75">
        <v>40.5</v>
      </c>
      <c r="FQ330" s="75">
        <v>234.15</v>
      </c>
      <c r="FR330" s="75">
        <v>3730</v>
      </c>
      <c r="FS330" s="75">
        <v>40.49</v>
      </c>
      <c r="FT330" s="75">
        <v>713.53</v>
      </c>
      <c r="FU330" s="75">
        <v>11112</v>
      </c>
      <c r="FW330" s="75">
        <v>793.28</v>
      </c>
      <c r="FX330" s="89">
        <v>0.77600000000000002</v>
      </c>
      <c r="FY330" s="89"/>
      <c r="FZ330" s="90">
        <v>788.28</v>
      </c>
      <c r="GA330" s="91">
        <v>0.112</v>
      </c>
      <c r="GB330" s="89"/>
      <c r="GC330" s="75">
        <v>10.27</v>
      </c>
      <c r="GD330" s="75">
        <v>0.6</v>
      </c>
      <c r="GE330" s="75">
        <v>41.46</v>
      </c>
      <c r="GF330" s="89"/>
      <c r="GG330" s="89"/>
    </row>
    <row r="331" spans="1:189" x14ac:dyDescent="0.25">
      <c r="A331" s="132"/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DV331" s="77">
        <v>1332.29</v>
      </c>
      <c r="DW331" s="77">
        <v>3.9910000000000001</v>
      </c>
      <c r="DY331" s="77">
        <v>1318.29</v>
      </c>
      <c r="DZ331" s="77">
        <v>2.9990000000000001</v>
      </c>
      <c r="EB331" s="77">
        <v>2173.29</v>
      </c>
      <c r="EC331" s="75">
        <v>2.1759999999999997</v>
      </c>
      <c r="EE331" s="75">
        <v>2149.29</v>
      </c>
      <c r="EF331" s="88">
        <v>0.42100000000000004</v>
      </c>
      <c r="EH331" s="77">
        <v>1347.29</v>
      </c>
      <c r="EI331" s="75">
        <v>1.1689999999999998</v>
      </c>
      <c r="EJ331" s="75"/>
      <c r="EK331" s="75">
        <v>2174.2800000000002</v>
      </c>
      <c r="EL331" s="75">
        <v>3.7614400000000017</v>
      </c>
      <c r="EM331" s="75"/>
      <c r="EN331" s="75">
        <v>2152.2800000000002</v>
      </c>
      <c r="EO331" s="322">
        <v>1.7686800000000018</v>
      </c>
      <c r="EP331" s="75"/>
      <c r="EQ331" s="75">
        <v>1322.28</v>
      </c>
      <c r="ER331" s="75">
        <v>5729.119999999999</v>
      </c>
      <c r="ES331" s="75"/>
      <c r="ET331" s="75">
        <v>1348.28</v>
      </c>
      <c r="EU331" s="100">
        <v>1.6605999999999994</v>
      </c>
      <c r="EV331" s="75">
        <f t="shared" si="8"/>
        <v>9.9999999999909051E-3</v>
      </c>
      <c r="EW331" s="75">
        <v>1338.28</v>
      </c>
      <c r="EX331" s="100">
        <v>12.023119999999976</v>
      </c>
      <c r="EZ331" s="75">
        <v>333.29</v>
      </c>
      <c r="FA331" s="75">
        <v>75.010000000000005</v>
      </c>
      <c r="FB331" s="75">
        <v>236.9</v>
      </c>
      <c r="FD331" s="75">
        <v>103.29</v>
      </c>
      <c r="FE331" s="75">
        <v>66425</v>
      </c>
      <c r="FF331" s="75">
        <v>93857.5</v>
      </c>
      <c r="FH331" s="77">
        <v>12.78</v>
      </c>
      <c r="FI331" s="77">
        <v>51.979360039999975</v>
      </c>
      <c r="FJ331" s="77">
        <v>0.46322870409999956</v>
      </c>
      <c r="FL331" s="92">
        <v>782.29</v>
      </c>
      <c r="FM331" s="75">
        <v>0</v>
      </c>
      <c r="FN331" s="75">
        <v>0</v>
      </c>
      <c r="FP331" s="75">
        <v>40.51</v>
      </c>
      <c r="FQ331" s="75">
        <v>234.51</v>
      </c>
      <c r="FR331" s="75">
        <v>3734</v>
      </c>
      <c r="FS331" s="75">
        <v>40.5</v>
      </c>
      <c r="FT331" s="75">
        <v>714.68</v>
      </c>
      <c r="FU331" s="75">
        <v>11124</v>
      </c>
      <c r="FW331" s="75">
        <v>793.29</v>
      </c>
      <c r="FX331" s="89">
        <v>0.78</v>
      </c>
      <c r="FY331" s="89"/>
      <c r="FZ331" s="90">
        <v>788.29</v>
      </c>
      <c r="GA331" s="91">
        <v>0.113</v>
      </c>
      <c r="GB331" s="89"/>
      <c r="GC331" s="75">
        <v>10.28</v>
      </c>
      <c r="GD331" s="75">
        <v>0.61</v>
      </c>
      <c r="GE331" s="75">
        <v>41.63</v>
      </c>
      <c r="GF331" s="89"/>
      <c r="GG331" s="89"/>
    </row>
    <row r="332" spans="1:189" x14ac:dyDescent="0.25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DV332" s="77">
        <v>1332.3</v>
      </c>
      <c r="DW332" s="77">
        <v>4.0019999999999998</v>
      </c>
      <c r="DY332" s="77">
        <v>1318.3</v>
      </c>
      <c r="DZ332" s="77">
        <v>3.004</v>
      </c>
      <c r="EB332" s="77">
        <v>2173.3000000000002</v>
      </c>
      <c r="EC332" s="75">
        <v>2.1909999999999998</v>
      </c>
      <c r="EE332" s="75">
        <v>2149.3000000000002</v>
      </c>
      <c r="EF332" s="88">
        <v>0.42399999999999999</v>
      </c>
      <c r="EH332" s="77">
        <v>1347.3</v>
      </c>
      <c r="EI332" s="75">
        <v>1.1739999999999999</v>
      </c>
      <c r="EJ332" s="75"/>
      <c r="EK332" s="75">
        <v>2174.29</v>
      </c>
      <c r="EL332" s="75">
        <v>3.7819200000000017</v>
      </c>
      <c r="EM332" s="75"/>
      <c r="EN332" s="75">
        <v>2152.29</v>
      </c>
      <c r="EO332" s="322">
        <v>1.7757400000000019</v>
      </c>
      <c r="EP332" s="75"/>
      <c r="EQ332" s="75">
        <v>1322.29</v>
      </c>
      <c r="ER332" s="75">
        <v>5737.4099999999989</v>
      </c>
      <c r="ES332" s="75"/>
      <c r="ET332" s="75">
        <v>1348.29</v>
      </c>
      <c r="EU332" s="100">
        <v>1.6647999999999994</v>
      </c>
      <c r="EV332" s="75">
        <f t="shared" si="8"/>
        <v>9.9999999999909051E-3</v>
      </c>
      <c r="EW332" s="75">
        <v>1338.29</v>
      </c>
      <c r="EX332" s="100">
        <v>12.040409999999975</v>
      </c>
      <c r="EZ332" s="75">
        <v>333.3</v>
      </c>
      <c r="FA332" s="75">
        <v>75.02</v>
      </c>
      <c r="FB332" s="75">
        <v>237.7</v>
      </c>
      <c r="FD332" s="75">
        <v>103.3</v>
      </c>
      <c r="FE332" s="75">
        <v>66750</v>
      </c>
      <c r="FF332" s="75">
        <v>94650</v>
      </c>
      <c r="FH332" s="77">
        <v>12.79</v>
      </c>
      <c r="FI332" s="77">
        <v>52.323797719999973</v>
      </c>
      <c r="FJ332" s="77">
        <v>0.46832330879999956</v>
      </c>
      <c r="FL332" s="92">
        <v>782.3</v>
      </c>
      <c r="FM332" s="75">
        <v>0</v>
      </c>
      <c r="FN332" s="75">
        <v>0</v>
      </c>
      <c r="FP332" s="75">
        <v>40.520000000000003</v>
      </c>
      <c r="FQ332" s="75">
        <v>234.88</v>
      </c>
      <c r="FR332" s="75">
        <v>3738</v>
      </c>
      <c r="FS332" s="75">
        <v>40.51</v>
      </c>
      <c r="FT332" s="75">
        <v>715.83</v>
      </c>
      <c r="FU332" s="75">
        <v>11135</v>
      </c>
      <c r="FW332" s="75">
        <v>793.3</v>
      </c>
      <c r="FX332" s="89">
        <v>0.78400000000000003</v>
      </c>
      <c r="FY332" s="89"/>
      <c r="FZ332" s="90">
        <v>788.3</v>
      </c>
      <c r="GA332" s="91">
        <v>0.114</v>
      </c>
      <c r="GB332" s="89"/>
      <c r="GC332" s="75">
        <v>10.29</v>
      </c>
      <c r="GD332" s="75">
        <v>0.61</v>
      </c>
      <c r="GE332" s="75">
        <v>41.8</v>
      </c>
      <c r="GF332" s="89"/>
      <c r="GG332" s="89"/>
    </row>
    <row r="333" spans="1:189" x14ac:dyDescent="0.25">
      <c r="A333" s="132"/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DV333" s="77">
        <v>1332.31</v>
      </c>
      <c r="DW333" s="77">
        <v>4.0119999999999996</v>
      </c>
      <c r="DY333" s="77">
        <v>1318.31</v>
      </c>
      <c r="DZ333" s="77">
        <v>3.0100000000000002</v>
      </c>
      <c r="EB333" s="77">
        <v>2173.31</v>
      </c>
      <c r="EC333" s="75">
        <v>2.2049999999999996</v>
      </c>
      <c r="EE333" s="75">
        <v>2149.31</v>
      </c>
      <c r="EF333" s="88">
        <v>0.4260000000000001</v>
      </c>
      <c r="EH333" s="77">
        <v>1347.31</v>
      </c>
      <c r="EI333" s="75">
        <v>1.1779999999999999</v>
      </c>
      <c r="EJ333" s="75"/>
      <c r="EK333" s="75">
        <v>2174.3000000000002</v>
      </c>
      <c r="EL333" s="75">
        <v>3.8024000000000018</v>
      </c>
      <c r="EM333" s="75"/>
      <c r="EN333" s="75">
        <v>2152.3000000000002</v>
      </c>
      <c r="EO333" s="322">
        <v>1.7828000000000019</v>
      </c>
      <c r="EP333" s="75"/>
      <c r="EQ333" s="75">
        <v>1322.3</v>
      </c>
      <c r="ER333" s="75">
        <v>5745.6999999999989</v>
      </c>
      <c r="ES333" s="75"/>
      <c r="ET333" s="75">
        <v>1348.3</v>
      </c>
      <c r="EU333" s="100">
        <v>1.6689999999999994</v>
      </c>
      <c r="EV333" s="75">
        <f t="shared" si="8"/>
        <v>9.9999999999909051E-3</v>
      </c>
      <c r="EW333" s="75">
        <v>1338.3</v>
      </c>
      <c r="EX333" s="100">
        <v>12.057699999999974</v>
      </c>
      <c r="EZ333" s="75">
        <v>333.31</v>
      </c>
      <c r="FA333" s="75">
        <v>75.030000000000015</v>
      </c>
      <c r="FB333" s="75">
        <v>238.4</v>
      </c>
      <c r="FD333" s="75">
        <v>103.31</v>
      </c>
      <c r="FE333" s="75">
        <v>67075</v>
      </c>
      <c r="FF333" s="75">
        <v>95442.5</v>
      </c>
      <c r="FH333" s="77">
        <v>12.8</v>
      </c>
      <c r="FI333" s="77">
        <v>52.668235399999965</v>
      </c>
      <c r="FJ333" s="77">
        <v>0.4734179134999994</v>
      </c>
      <c r="FL333" s="92">
        <v>782.31</v>
      </c>
      <c r="FM333" s="75">
        <v>0</v>
      </c>
      <c r="FN333" s="75">
        <v>0</v>
      </c>
      <c r="FP333" s="75">
        <v>40.53</v>
      </c>
      <c r="FQ333" s="75">
        <v>235.25</v>
      </c>
      <c r="FR333" s="75">
        <v>3742</v>
      </c>
      <c r="FS333" s="75">
        <v>40.520000000000003</v>
      </c>
      <c r="FT333" s="75">
        <v>717</v>
      </c>
      <c r="FU333" s="75">
        <v>11147</v>
      </c>
      <c r="FW333" s="75">
        <v>793.31</v>
      </c>
      <c r="FX333" s="89">
        <v>0.78800000000000003</v>
      </c>
      <c r="FY333" s="89"/>
      <c r="FZ333" s="90">
        <v>788.31</v>
      </c>
      <c r="GA333" s="91">
        <v>0.114</v>
      </c>
      <c r="GB333" s="89"/>
      <c r="GC333" s="75">
        <v>10.3</v>
      </c>
      <c r="GD333" s="75">
        <v>0.62</v>
      </c>
      <c r="GE333" s="75">
        <v>41.97</v>
      </c>
      <c r="GF333" s="89"/>
      <c r="GG333" s="89"/>
    </row>
    <row r="334" spans="1:189" x14ac:dyDescent="0.25">
      <c r="A334" s="132"/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DV334" s="77">
        <v>1332.32</v>
      </c>
      <c r="DW334" s="77">
        <v>4.0229999999999997</v>
      </c>
      <c r="DY334" s="77">
        <v>1318.32</v>
      </c>
      <c r="DZ334" s="77">
        <v>3.0150000000000001</v>
      </c>
      <c r="EB334" s="77">
        <v>2173.3200000000002</v>
      </c>
      <c r="EC334" s="75">
        <v>2.2189999999999999</v>
      </c>
      <c r="EE334" s="75">
        <v>2149.3200000000002</v>
      </c>
      <c r="EF334" s="88">
        <v>0.42900000000000005</v>
      </c>
      <c r="EH334" s="77">
        <v>1347.32</v>
      </c>
      <c r="EI334" s="75">
        <v>1.1819999999999999</v>
      </c>
      <c r="EJ334" s="75"/>
      <c r="EK334" s="75">
        <v>2174.31</v>
      </c>
      <c r="EL334" s="75">
        <v>3.8228800000000018</v>
      </c>
      <c r="EM334" s="75"/>
      <c r="EN334" s="75">
        <v>2152.31</v>
      </c>
      <c r="EO334" s="322">
        <v>1.789860000000002</v>
      </c>
      <c r="EP334" s="75"/>
      <c r="EQ334" s="75">
        <v>1322.31</v>
      </c>
      <c r="ER334" s="75">
        <v>5753.9899999999989</v>
      </c>
      <c r="ES334" s="75"/>
      <c r="ET334" s="75">
        <v>1348.31</v>
      </c>
      <c r="EU334" s="100">
        <v>1.6731999999999994</v>
      </c>
      <c r="EV334" s="75">
        <f t="shared" si="8"/>
        <v>9.9999999999909051E-3</v>
      </c>
      <c r="EW334" s="75">
        <v>1338.31</v>
      </c>
      <c r="EX334" s="100">
        <v>12.074989999999973</v>
      </c>
      <c r="EZ334" s="75">
        <v>333.32</v>
      </c>
      <c r="FA334" s="75">
        <v>75.040000000000006</v>
      </c>
      <c r="FB334" s="75">
        <v>239.6</v>
      </c>
      <c r="FD334" s="75">
        <v>103.32</v>
      </c>
      <c r="FE334" s="75">
        <v>67400</v>
      </c>
      <c r="FF334" s="75">
        <v>96235</v>
      </c>
      <c r="FH334" s="77">
        <v>12.81</v>
      </c>
      <c r="FI334" s="77">
        <v>53.012673079999963</v>
      </c>
      <c r="FJ334" s="77">
        <v>0.4785125181999994</v>
      </c>
      <c r="FL334" s="92">
        <v>782.32</v>
      </c>
      <c r="FM334" s="75">
        <v>0</v>
      </c>
      <c r="FN334" s="75">
        <v>0</v>
      </c>
      <c r="FP334" s="75">
        <v>40.54</v>
      </c>
      <c r="FQ334" s="75">
        <v>235.62</v>
      </c>
      <c r="FR334" s="75">
        <v>3745</v>
      </c>
      <c r="FS334" s="75">
        <v>40.53</v>
      </c>
      <c r="FT334" s="75">
        <v>718.16</v>
      </c>
      <c r="FU334" s="75">
        <v>11158</v>
      </c>
      <c r="FW334" s="75">
        <v>793.32</v>
      </c>
      <c r="FX334" s="89">
        <v>0.79100000000000004</v>
      </c>
      <c r="FY334" s="89"/>
      <c r="FZ334" s="90">
        <v>788.32</v>
      </c>
      <c r="GA334" s="91">
        <v>0.115</v>
      </c>
      <c r="GB334" s="89"/>
      <c r="GC334" s="75">
        <v>10.31</v>
      </c>
      <c r="GD334" s="75">
        <v>0.62</v>
      </c>
      <c r="GE334" s="75">
        <v>42.14</v>
      </c>
      <c r="GF334" s="89"/>
      <c r="GG334" s="89"/>
    </row>
    <row r="335" spans="1:189" x14ac:dyDescent="0.25">
      <c r="A335" s="132"/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DV335" s="77">
        <v>1332.33</v>
      </c>
      <c r="DW335" s="77">
        <v>4.0330000000000004</v>
      </c>
      <c r="DY335" s="77">
        <v>1318.33</v>
      </c>
      <c r="DZ335" s="77">
        <v>3.0210000000000004</v>
      </c>
      <c r="EB335" s="77">
        <v>2173.33</v>
      </c>
      <c r="EC335" s="75">
        <v>2.2329999999999997</v>
      </c>
      <c r="EE335" s="75">
        <v>2149.33</v>
      </c>
      <c r="EF335" s="88">
        <v>0.43200000000000005</v>
      </c>
      <c r="EH335" s="77">
        <v>1347.33</v>
      </c>
      <c r="EI335" s="75">
        <v>1.1870000000000001</v>
      </c>
      <c r="EJ335" s="75"/>
      <c r="EK335" s="75">
        <v>2174.3200000000002</v>
      </c>
      <c r="EL335" s="75">
        <v>3.8433600000000019</v>
      </c>
      <c r="EM335" s="75"/>
      <c r="EN335" s="75">
        <v>2152.3200000000002</v>
      </c>
      <c r="EO335" s="322">
        <v>1.7969200000000021</v>
      </c>
      <c r="EP335" s="75"/>
      <c r="EQ335" s="75">
        <v>1322.32</v>
      </c>
      <c r="ER335" s="75">
        <v>5762.2799999999988</v>
      </c>
      <c r="ES335" s="75"/>
      <c r="ET335" s="75">
        <v>1348.32</v>
      </c>
      <c r="EU335" s="100">
        <v>1.6773999999999993</v>
      </c>
      <c r="EV335" s="75">
        <f t="shared" si="8"/>
        <v>9.9999999999909051E-3</v>
      </c>
      <c r="EW335" s="75">
        <v>1338.32</v>
      </c>
      <c r="EX335" s="100">
        <v>12.092279999999972</v>
      </c>
      <c r="EZ335" s="75">
        <v>333.33</v>
      </c>
      <c r="FA335" s="75">
        <v>75.050000000000011</v>
      </c>
      <c r="FB335" s="75">
        <v>239.9</v>
      </c>
      <c r="FD335" s="75">
        <v>103.33</v>
      </c>
      <c r="FE335" s="75">
        <v>67725</v>
      </c>
      <c r="FF335" s="75">
        <v>97027.5</v>
      </c>
      <c r="FH335" s="77">
        <v>12.82</v>
      </c>
      <c r="FI335" s="77">
        <v>53.357110759999962</v>
      </c>
      <c r="FJ335" s="77">
        <v>0.48360712289999941</v>
      </c>
      <c r="FL335" s="92">
        <v>782.33</v>
      </c>
      <c r="FM335" s="75">
        <v>0</v>
      </c>
      <c r="FN335" s="75">
        <v>0</v>
      </c>
      <c r="FP335" s="75">
        <v>40.549999999999997</v>
      </c>
      <c r="FQ335" s="75">
        <v>235.99</v>
      </c>
      <c r="FR335" s="75">
        <v>3749</v>
      </c>
      <c r="FS335" s="75">
        <v>40.54</v>
      </c>
      <c r="FT335" s="75">
        <v>719.33</v>
      </c>
      <c r="FU335" s="75">
        <v>11170</v>
      </c>
      <c r="FW335" s="75">
        <v>793.33</v>
      </c>
      <c r="FX335" s="89">
        <v>0.79500000000000004</v>
      </c>
      <c r="FY335" s="89"/>
      <c r="FZ335" s="90">
        <v>788.33</v>
      </c>
      <c r="GA335" s="91">
        <v>0.11600000000000001</v>
      </c>
      <c r="GB335" s="89"/>
      <c r="GC335" s="75">
        <v>10.32</v>
      </c>
      <c r="GD335" s="75">
        <v>0.63</v>
      </c>
      <c r="GE335" s="75">
        <v>42.31</v>
      </c>
      <c r="GF335" s="89"/>
      <c r="GG335" s="89"/>
    </row>
    <row r="336" spans="1:189" x14ac:dyDescent="0.25">
      <c r="A336" s="132"/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DV336" s="77">
        <v>1332.34</v>
      </c>
      <c r="DW336" s="77">
        <v>4.0439999999999996</v>
      </c>
      <c r="DY336" s="77">
        <v>1318.34</v>
      </c>
      <c r="DZ336" s="77">
        <v>3.0260000000000002</v>
      </c>
      <c r="EB336" s="77">
        <v>2173.34</v>
      </c>
      <c r="EC336" s="75">
        <v>2.2479999999999998</v>
      </c>
      <c r="EE336" s="75">
        <v>2149.34</v>
      </c>
      <c r="EF336" s="88">
        <v>0.43500000000000005</v>
      </c>
      <c r="EH336" s="77">
        <v>1347.34</v>
      </c>
      <c r="EI336" s="75">
        <v>1.1909999999999998</v>
      </c>
      <c r="EJ336" s="75"/>
      <c r="EK336" s="75">
        <v>2174.33</v>
      </c>
      <c r="EL336" s="75">
        <v>3.8638400000000019</v>
      </c>
      <c r="EM336" s="75"/>
      <c r="EN336" s="75">
        <v>2152.33</v>
      </c>
      <c r="EO336" s="322">
        <v>1.8039800000000021</v>
      </c>
      <c r="EP336" s="75"/>
      <c r="EQ336" s="75">
        <v>1322.33</v>
      </c>
      <c r="ER336" s="75">
        <v>5770.5699999999988</v>
      </c>
      <c r="ES336" s="75"/>
      <c r="ET336" s="75">
        <v>1348.33</v>
      </c>
      <c r="EU336" s="100">
        <v>1.6815999999999993</v>
      </c>
      <c r="EV336" s="75">
        <f t="shared" si="8"/>
        <v>9.9999999999909051E-3</v>
      </c>
      <c r="EW336" s="75">
        <v>1338.33</v>
      </c>
      <c r="EX336" s="100">
        <v>12.109569999999971</v>
      </c>
      <c r="EZ336" s="75">
        <v>333.34</v>
      </c>
      <c r="FA336" s="75">
        <v>75.06</v>
      </c>
      <c r="FB336" s="75">
        <v>240.7</v>
      </c>
      <c r="FD336" s="75">
        <v>103.34</v>
      </c>
      <c r="FE336" s="75">
        <v>68050</v>
      </c>
      <c r="FF336" s="75">
        <v>97820</v>
      </c>
      <c r="FH336" s="77">
        <v>12.83</v>
      </c>
      <c r="FI336" s="77">
        <v>53.701548439999968</v>
      </c>
      <c r="FJ336" s="77">
        <v>0.48870172759999941</v>
      </c>
      <c r="FL336" s="92">
        <v>782.34</v>
      </c>
      <c r="FM336" s="75">
        <v>0</v>
      </c>
      <c r="FN336" s="75">
        <v>0</v>
      </c>
      <c r="FP336" s="75">
        <v>40.56</v>
      </c>
      <c r="FQ336" s="75">
        <v>236.36</v>
      </c>
      <c r="FR336" s="75">
        <v>3753</v>
      </c>
      <c r="FS336" s="75">
        <v>40.549999999999997</v>
      </c>
      <c r="FT336" s="75">
        <v>720.49</v>
      </c>
      <c r="FU336" s="75">
        <v>11181</v>
      </c>
      <c r="FW336" s="75">
        <v>793.34</v>
      </c>
      <c r="FX336" s="89">
        <v>0.79900000000000004</v>
      </c>
      <c r="FY336" s="89"/>
      <c r="FZ336" s="90">
        <v>788.34</v>
      </c>
      <c r="GA336" s="91">
        <v>0.11600000000000001</v>
      </c>
      <c r="GB336" s="89"/>
      <c r="GC336" s="75">
        <v>10.33</v>
      </c>
      <c r="GD336" s="75">
        <v>0.63</v>
      </c>
      <c r="GE336" s="75">
        <v>42.48</v>
      </c>
      <c r="GF336" s="89"/>
      <c r="GG336" s="89"/>
    </row>
    <row r="337" spans="1:189" x14ac:dyDescent="0.25">
      <c r="A337" s="132"/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DV337" s="77">
        <v>1332.35</v>
      </c>
      <c r="DW337" s="77">
        <v>4.0549999999999997</v>
      </c>
      <c r="DY337" s="77">
        <v>1318.35</v>
      </c>
      <c r="DZ337" s="77">
        <v>3.0320000000000005</v>
      </c>
      <c r="EB337" s="77">
        <v>2173.35</v>
      </c>
      <c r="EC337" s="75">
        <v>2.262</v>
      </c>
      <c r="EE337" s="75">
        <v>2149.35</v>
      </c>
      <c r="EF337" s="88">
        <v>0.43800000000000006</v>
      </c>
      <c r="EH337" s="77">
        <v>1347.35</v>
      </c>
      <c r="EI337" s="75">
        <v>1.1949999999999998</v>
      </c>
      <c r="EJ337" s="75"/>
      <c r="EK337" s="75">
        <v>2174.34</v>
      </c>
      <c r="EL337" s="75">
        <v>3.884320000000002</v>
      </c>
      <c r="EM337" s="75"/>
      <c r="EN337" s="75">
        <v>2152.34</v>
      </c>
      <c r="EO337" s="322">
        <v>1.8110400000000022</v>
      </c>
      <c r="EP337" s="75"/>
      <c r="EQ337" s="75">
        <v>1322.34</v>
      </c>
      <c r="ER337" s="75">
        <v>5778.8599999999988</v>
      </c>
      <c r="ES337" s="75"/>
      <c r="ET337" s="75">
        <v>1348.34</v>
      </c>
      <c r="EU337" s="100">
        <v>1.6857999999999993</v>
      </c>
      <c r="EV337" s="75">
        <f t="shared" si="8"/>
        <v>9.9999999999909051E-3</v>
      </c>
      <c r="EW337" s="75">
        <v>1338.34</v>
      </c>
      <c r="EX337" s="100">
        <v>12.12685999999997</v>
      </c>
      <c r="EZ337" s="75">
        <v>333.35</v>
      </c>
      <c r="FA337" s="75">
        <v>75.080000000000013</v>
      </c>
      <c r="FB337" s="75">
        <v>241.4</v>
      </c>
      <c r="FD337" s="75">
        <v>103.35</v>
      </c>
      <c r="FE337" s="75">
        <v>68375</v>
      </c>
      <c r="FF337" s="75">
        <v>98612.5</v>
      </c>
      <c r="FH337" s="77">
        <v>12.84</v>
      </c>
      <c r="FI337" s="77">
        <v>54.045986119999966</v>
      </c>
      <c r="FJ337" s="77">
        <v>0.49379633229999942</v>
      </c>
      <c r="FL337" s="92">
        <v>782.35</v>
      </c>
      <c r="FM337" s="75">
        <v>0</v>
      </c>
      <c r="FN337" s="75">
        <v>0</v>
      </c>
      <c r="FP337" s="75">
        <v>40.57</v>
      </c>
      <c r="FQ337" s="75">
        <v>236.74</v>
      </c>
      <c r="FR337" s="75">
        <v>3757</v>
      </c>
      <c r="FS337" s="75">
        <v>40.56</v>
      </c>
      <c r="FT337" s="75">
        <v>721.66</v>
      </c>
      <c r="FU337" s="75">
        <v>11193</v>
      </c>
      <c r="FW337" s="75">
        <v>793.35</v>
      </c>
      <c r="FX337" s="89">
        <v>0.80300000000000005</v>
      </c>
      <c r="FY337" s="89"/>
      <c r="FZ337" s="90">
        <v>788.35</v>
      </c>
      <c r="GA337" s="91">
        <v>0.11700000000000001</v>
      </c>
      <c r="GB337" s="89"/>
      <c r="GC337" s="75">
        <v>10.34</v>
      </c>
      <c r="GD337" s="75">
        <v>0.64</v>
      </c>
      <c r="GE337" s="75">
        <v>42.65</v>
      </c>
      <c r="GF337" s="89"/>
      <c r="GG337" s="89"/>
    </row>
    <row r="338" spans="1:189" x14ac:dyDescent="0.25">
      <c r="A338" s="132"/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DV338" s="77">
        <v>1332.36</v>
      </c>
      <c r="DW338" s="77">
        <v>4.0650000000000004</v>
      </c>
      <c r="DY338" s="77">
        <v>1318.36</v>
      </c>
      <c r="DZ338" s="77">
        <v>3.0380000000000003</v>
      </c>
      <c r="EB338" s="77">
        <v>2173.36</v>
      </c>
      <c r="EC338" s="75">
        <v>2.2759999999999998</v>
      </c>
      <c r="EE338" s="75">
        <v>2149.36</v>
      </c>
      <c r="EF338" s="88">
        <v>0.44100000000000006</v>
      </c>
      <c r="EH338" s="77">
        <v>1347.36</v>
      </c>
      <c r="EI338" s="75">
        <v>1.2</v>
      </c>
      <c r="EJ338" s="75"/>
      <c r="EK338" s="75">
        <v>2174.35</v>
      </c>
      <c r="EL338" s="75">
        <v>3.904800000000002</v>
      </c>
      <c r="EM338" s="75"/>
      <c r="EN338" s="75">
        <v>2152.35</v>
      </c>
      <c r="EO338" s="322">
        <v>1.8181000000000023</v>
      </c>
      <c r="EP338" s="75"/>
      <c r="EQ338" s="75">
        <v>1322.35</v>
      </c>
      <c r="ER338" s="75">
        <v>5787.1499999999987</v>
      </c>
      <c r="ES338" s="75"/>
      <c r="ET338" s="75">
        <v>1348.35</v>
      </c>
      <c r="EU338" s="100">
        <v>1.6899999999999993</v>
      </c>
      <c r="EV338" s="75">
        <f t="shared" si="8"/>
        <v>9.9999999999909051E-3</v>
      </c>
      <c r="EW338" s="75">
        <v>1338.35</v>
      </c>
      <c r="EX338" s="100">
        <v>12.14414999999997</v>
      </c>
      <c r="EZ338" s="75">
        <v>333.36</v>
      </c>
      <c r="FA338" s="75">
        <v>75.09</v>
      </c>
      <c r="FB338" s="75">
        <v>242.20000000000002</v>
      </c>
      <c r="FD338" s="75">
        <v>103.36</v>
      </c>
      <c r="FE338" s="75">
        <v>68700</v>
      </c>
      <c r="FF338" s="75">
        <v>99405</v>
      </c>
      <c r="FH338" s="77">
        <v>12.85</v>
      </c>
      <c r="FI338" s="77">
        <v>54.390423799999965</v>
      </c>
      <c r="FJ338" s="77">
        <v>0.49889093699999942</v>
      </c>
      <c r="FL338" s="92">
        <v>782.36</v>
      </c>
      <c r="FM338" s="75">
        <v>0</v>
      </c>
      <c r="FN338" s="75">
        <v>0</v>
      </c>
      <c r="FP338" s="75">
        <v>40.58</v>
      </c>
      <c r="FQ338" s="75">
        <v>237.11</v>
      </c>
      <c r="FR338" s="75">
        <v>3761</v>
      </c>
      <c r="FS338" s="75">
        <v>40.57</v>
      </c>
      <c r="FT338" s="75">
        <v>722.83</v>
      </c>
      <c r="FU338" s="75">
        <v>11204</v>
      </c>
      <c r="FW338" s="75">
        <v>793.36</v>
      </c>
      <c r="FX338" s="89">
        <v>0.80700000000000005</v>
      </c>
      <c r="FY338" s="89"/>
      <c r="FZ338" s="90">
        <v>788.36</v>
      </c>
      <c r="GA338" s="91">
        <v>0.11799999999999999</v>
      </c>
      <c r="GB338" s="89"/>
      <c r="GC338" s="75">
        <v>10.35</v>
      </c>
      <c r="GD338" s="75">
        <v>0.65</v>
      </c>
      <c r="GE338" s="75">
        <v>42.81</v>
      </c>
      <c r="GF338" s="89"/>
      <c r="GG338" s="89"/>
    </row>
    <row r="339" spans="1:189" x14ac:dyDescent="0.25">
      <c r="A339" s="132"/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DV339" s="77">
        <v>1332.37</v>
      </c>
      <c r="DW339" s="77">
        <v>4.0759999999999996</v>
      </c>
      <c r="DY339" s="77">
        <v>1318.37</v>
      </c>
      <c r="DZ339" s="77">
        <v>3.0430000000000001</v>
      </c>
      <c r="EB339" s="77">
        <v>2173.37</v>
      </c>
      <c r="EC339" s="75">
        <v>2.2899999999999996</v>
      </c>
      <c r="EE339" s="75">
        <v>2149.37</v>
      </c>
      <c r="EF339" s="88">
        <v>0.44300000000000006</v>
      </c>
      <c r="EH339" s="77">
        <v>1347.37</v>
      </c>
      <c r="EI339" s="75">
        <v>1.204</v>
      </c>
      <c r="EJ339" s="75"/>
      <c r="EK339" s="75">
        <v>2174.36</v>
      </c>
      <c r="EL339" s="75">
        <v>3.9252800000000021</v>
      </c>
      <c r="EM339" s="75"/>
      <c r="EN339" s="75">
        <v>2152.36</v>
      </c>
      <c r="EO339" s="322">
        <v>1.8251600000000023</v>
      </c>
      <c r="EP339" s="75"/>
      <c r="EQ339" s="75">
        <v>1322.36</v>
      </c>
      <c r="ER339" s="75">
        <v>5795.4399999999987</v>
      </c>
      <c r="ES339" s="75"/>
      <c r="ET339" s="75">
        <v>1348.36</v>
      </c>
      <c r="EU339" s="100">
        <v>1.6941999999999993</v>
      </c>
      <c r="EV339" s="75">
        <f t="shared" si="8"/>
        <v>9.9999999999909051E-3</v>
      </c>
      <c r="EW339" s="75">
        <v>1338.36</v>
      </c>
      <c r="EX339" s="100">
        <v>12.161439999999969</v>
      </c>
      <c r="EZ339" s="75">
        <v>333.37</v>
      </c>
      <c r="FA339" s="75">
        <v>75.100000000000009</v>
      </c>
      <c r="FB339" s="75">
        <v>242.9</v>
      </c>
      <c r="FD339" s="75">
        <v>103.37</v>
      </c>
      <c r="FE339" s="75">
        <v>69025</v>
      </c>
      <c r="FF339" s="75">
        <v>100197.5</v>
      </c>
      <c r="FH339" s="77">
        <v>12.86</v>
      </c>
      <c r="FI339" s="77">
        <v>54.734861479999964</v>
      </c>
      <c r="FJ339" s="77">
        <v>0.50398554169999943</v>
      </c>
      <c r="FL339" s="92">
        <v>782.37</v>
      </c>
      <c r="FM339" s="75">
        <v>0</v>
      </c>
      <c r="FN339" s="75">
        <v>0</v>
      </c>
      <c r="FP339" s="75">
        <v>40.590000000000003</v>
      </c>
      <c r="FQ339" s="75">
        <v>237.48</v>
      </c>
      <c r="FR339" s="75">
        <v>3764</v>
      </c>
      <c r="FS339" s="75">
        <v>40.58</v>
      </c>
      <c r="FT339" s="75">
        <v>723.99</v>
      </c>
      <c r="FU339" s="75">
        <v>11216</v>
      </c>
      <c r="FW339" s="75">
        <v>793.37</v>
      </c>
      <c r="FX339" s="89">
        <v>0.81</v>
      </c>
      <c r="FY339" s="89"/>
      <c r="FZ339" s="90">
        <v>788.37</v>
      </c>
      <c r="GA339" s="91">
        <v>0.11899999999999999</v>
      </c>
      <c r="GB339" s="89"/>
      <c r="GC339" s="75">
        <v>10.36</v>
      </c>
      <c r="GD339" s="75">
        <v>0.65</v>
      </c>
      <c r="GE339" s="75">
        <v>42.98</v>
      </c>
      <c r="GF339" s="89"/>
      <c r="GG339" s="89"/>
    </row>
    <row r="340" spans="1:189" x14ac:dyDescent="0.25">
      <c r="A340" s="132"/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DV340" s="77">
        <v>1332.38</v>
      </c>
      <c r="DW340" s="77">
        <v>4.0869999999999997</v>
      </c>
      <c r="DY340" s="77">
        <v>1318.38</v>
      </c>
      <c r="DZ340" s="77">
        <v>3.0490000000000004</v>
      </c>
      <c r="EB340" s="77">
        <v>2173.38</v>
      </c>
      <c r="EC340" s="75">
        <v>2.3049999999999997</v>
      </c>
      <c r="EE340" s="75">
        <v>2149.38</v>
      </c>
      <c r="EF340" s="88">
        <v>0.44600000000000006</v>
      </c>
      <c r="EH340" s="77">
        <v>1347.38</v>
      </c>
      <c r="EI340" s="75">
        <v>1.208</v>
      </c>
      <c r="EJ340" s="75"/>
      <c r="EK340" s="75">
        <v>2174.37</v>
      </c>
      <c r="EL340" s="75">
        <v>3.9457600000000022</v>
      </c>
      <c r="EM340" s="75"/>
      <c r="EN340" s="75">
        <v>2152.37</v>
      </c>
      <c r="EO340" s="322">
        <v>1.8322200000000024</v>
      </c>
      <c r="EP340" s="75"/>
      <c r="EQ340" s="75">
        <v>1322.37</v>
      </c>
      <c r="ER340" s="75">
        <v>5803.7299999999987</v>
      </c>
      <c r="ES340" s="75"/>
      <c r="ET340" s="75">
        <v>1348.37</v>
      </c>
      <c r="EU340" s="100">
        <v>1.6983999999999992</v>
      </c>
      <c r="EV340" s="75">
        <f t="shared" si="8"/>
        <v>9.9999999999909051E-3</v>
      </c>
      <c r="EW340" s="75">
        <v>1338.37</v>
      </c>
      <c r="EX340" s="100">
        <v>12.178729999999968</v>
      </c>
      <c r="EZ340" s="75">
        <v>333.38</v>
      </c>
      <c r="FA340" s="75">
        <v>75.110000000000014</v>
      </c>
      <c r="FB340" s="75">
        <v>243.7</v>
      </c>
      <c r="FD340" s="75">
        <v>103.38</v>
      </c>
      <c r="FE340" s="75">
        <v>69350</v>
      </c>
      <c r="FF340" s="75">
        <v>100990</v>
      </c>
      <c r="FH340" s="77">
        <v>12.87</v>
      </c>
      <c r="FI340" s="77">
        <v>55.079299159999962</v>
      </c>
      <c r="FJ340" s="77">
        <v>0.50908014639999943</v>
      </c>
      <c r="FL340" s="92">
        <v>782.38</v>
      </c>
      <c r="FM340" s="75">
        <v>0</v>
      </c>
      <c r="FN340" s="75">
        <v>0</v>
      </c>
      <c r="FP340" s="75">
        <v>40.6</v>
      </c>
      <c r="FQ340" s="75">
        <v>237.85</v>
      </c>
      <c r="FR340" s="75">
        <v>3768</v>
      </c>
      <c r="FS340" s="75">
        <v>40.590000000000003</v>
      </c>
      <c r="FT340" s="75">
        <v>725.16</v>
      </c>
      <c r="FU340" s="75">
        <v>11227</v>
      </c>
      <c r="FW340" s="75">
        <v>793.38</v>
      </c>
      <c r="FX340" s="89">
        <v>0.81399999999999995</v>
      </c>
      <c r="FY340" s="89"/>
      <c r="FZ340" s="90">
        <v>788.38</v>
      </c>
      <c r="GA340" s="91">
        <v>0.11899999999999999</v>
      </c>
      <c r="GB340" s="89"/>
      <c r="GC340" s="75">
        <v>10.37</v>
      </c>
      <c r="GD340" s="75">
        <v>0.66</v>
      </c>
      <c r="GE340" s="75">
        <v>43.15</v>
      </c>
      <c r="GF340" s="89"/>
      <c r="GG340" s="89"/>
    </row>
    <row r="341" spans="1:189" x14ac:dyDescent="0.25">
      <c r="A341" s="132"/>
      <c r="B341" s="132"/>
      <c r="C341" s="132"/>
      <c r="D341" s="132"/>
      <c r="E341" s="132"/>
      <c r="F341" s="132"/>
      <c r="G341" s="132"/>
      <c r="H341" s="132"/>
      <c r="I341" s="132"/>
      <c r="J341" s="132"/>
      <c r="K341" s="132"/>
      <c r="DV341" s="77">
        <v>1332.39</v>
      </c>
      <c r="DW341" s="77">
        <v>4.0970000000000004</v>
      </c>
      <c r="DY341" s="77">
        <v>1318.39</v>
      </c>
      <c r="DZ341" s="77">
        <v>3.0540000000000003</v>
      </c>
      <c r="EB341" s="77">
        <v>2173.39</v>
      </c>
      <c r="EC341" s="75">
        <v>2.3189999999999995</v>
      </c>
      <c r="EE341" s="75">
        <v>2149.39</v>
      </c>
      <c r="EF341" s="88">
        <v>0.44900000000000007</v>
      </c>
      <c r="EH341" s="77">
        <v>1347.39</v>
      </c>
      <c r="EI341" s="75">
        <v>1.2129999999999999</v>
      </c>
      <c r="EJ341" s="75"/>
      <c r="EK341" s="75">
        <v>2174.38</v>
      </c>
      <c r="EL341" s="75">
        <v>3.9662400000000022</v>
      </c>
      <c r="EM341" s="75"/>
      <c r="EN341" s="75">
        <v>2152.38</v>
      </c>
      <c r="EO341" s="322">
        <v>1.8392800000000025</v>
      </c>
      <c r="EP341" s="75"/>
      <c r="EQ341" s="75">
        <v>1322.38</v>
      </c>
      <c r="ER341" s="75">
        <v>5812.0199999999986</v>
      </c>
      <c r="ES341" s="75"/>
      <c r="ET341" s="75">
        <v>1348.38</v>
      </c>
      <c r="EU341" s="100">
        <v>1.7025999999999992</v>
      </c>
      <c r="EV341" s="75">
        <f t="shared" si="8"/>
        <v>1.0000000000218279E-2</v>
      </c>
      <c r="EW341" s="75">
        <v>1338.38</v>
      </c>
      <c r="EX341" s="100">
        <v>12.196019999999967</v>
      </c>
      <c r="EZ341" s="75">
        <v>333.39</v>
      </c>
      <c r="FA341" s="75">
        <v>75.12</v>
      </c>
      <c r="FB341" s="75">
        <v>244.4</v>
      </c>
      <c r="FD341" s="75">
        <v>103.39</v>
      </c>
      <c r="FE341" s="75">
        <v>69675</v>
      </c>
      <c r="FF341" s="75">
        <v>101782.5</v>
      </c>
      <c r="FH341" s="77">
        <v>12.88</v>
      </c>
      <c r="FI341" s="77">
        <v>55.423736839999968</v>
      </c>
      <c r="FJ341" s="77">
        <v>0.51417475109999944</v>
      </c>
      <c r="FL341" s="92">
        <v>782.39</v>
      </c>
      <c r="FM341" s="75">
        <v>0</v>
      </c>
      <c r="FN341" s="75">
        <v>0</v>
      </c>
      <c r="FP341" s="75">
        <v>40.61</v>
      </c>
      <c r="FQ341" s="75">
        <v>238.22</v>
      </c>
      <c r="FR341" s="75">
        <v>3772</v>
      </c>
      <c r="FS341" s="75">
        <v>40.6</v>
      </c>
      <c r="FT341" s="75">
        <v>726.32</v>
      </c>
      <c r="FU341" s="75">
        <v>11239</v>
      </c>
      <c r="FW341" s="75">
        <v>793.39</v>
      </c>
      <c r="FX341" s="89">
        <v>0.81799999999999995</v>
      </c>
      <c r="FY341" s="89"/>
      <c r="FZ341" s="90">
        <v>788.39</v>
      </c>
      <c r="GA341" s="91">
        <v>0.12</v>
      </c>
      <c r="GB341" s="89"/>
      <c r="GC341" s="75">
        <v>10.38</v>
      </c>
      <c r="GD341" s="75">
        <v>0.66</v>
      </c>
      <c r="GE341" s="75">
        <v>43.32</v>
      </c>
      <c r="GF341" s="89"/>
      <c r="GG341" s="89"/>
    </row>
    <row r="342" spans="1:189" x14ac:dyDescent="0.25">
      <c r="A342" s="132"/>
      <c r="B342" s="132"/>
      <c r="C342" s="132"/>
      <c r="D342" s="132"/>
      <c r="E342" s="132"/>
      <c r="F342" s="132"/>
      <c r="G342" s="132"/>
      <c r="H342" s="132"/>
      <c r="I342" s="132"/>
      <c r="J342" s="132"/>
      <c r="K342" s="132"/>
      <c r="DV342" s="77">
        <v>1332.4</v>
      </c>
      <c r="DW342" s="77">
        <v>4.1079999999999997</v>
      </c>
      <c r="DY342" s="77">
        <v>1318.4</v>
      </c>
      <c r="DZ342" s="77">
        <v>3.06</v>
      </c>
      <c r="EB342" s="77">
        <v>2173.4</v>
      </c>
      <c r="EC342" s="75">
        <v>2.3330000000000002</v>
      </c>
      <c r="EE342" s="75">
        <v>2149.4</v>
      </c>
      <c r="EF342" s="88">
        <v>0.45200000000000001</v>
      </c>
      <c r="EH342" s="77">
        <v>1347.4</v>
      </c>
      <c r="EI342" s="75">
        <v>1.2170000000000001</v>
      </c>
      <c r="EJ342" s="75"/>
      <c r="EK342" s="75">
        <v>2174.39</v>
      </c>
      <c r="EL342" s="75">
        <v>3.9867200000000023</v>
      </c>
      <c r="EM342" s="75"/>
      <c r="EN342" s="75">
        <v>2152.39</v>
      </c>
      <c r="EO342" s="322">
        <v>1.8463400000000025</v>
      </c>
      <c r="EP342" s="75"/>
      <c r="EQ342" s="75">
        <v>1322.39</v>
      </c>
      <c r="ER342" s="75">
        <v>5820.3099999999986</v>
      </c>
      <c r="ES342" s="75"/>
      <c r="ET342" s="75">
        <v>1348.39</v>
      </c>
      <c r="EU342" s="100">
        <v>1.7067999999999992</v>
      </c>
      <c r="EV342" s="75">
        <f t="shared" si="8"/>
        <v>9.9999999999909051E-3</v>
      </c>
      <c r="EW342" s="75">
        <v>1338.39</v>
      </c>
      <c r="EX342" s="100">
        <v>12.213309999999966</v>
      </c>
      <c r="EZ342" s="75">
        <v>333.4</v>
      </c>
      <c r="FA342" s="75">
        <v>75.13</v>
      </c>
      <c r="FB342" s="75">
        <v>245.2</v>
      </c>
      <c r="FD342" s="75">
        <v>103.4</v>
      </c>
      <c r="FE342" s="75">
        <v>70000</v>
      </c>
      <c r="FF342" s="75">
        <v>102575</v>
      </c>
      <c r="FH342" s="77">
        <v>12.89</v>
      </c>
      <c r="FI342" s="77">
        <v>55.768174519999967</v>
      </c>
      <c r="FJ342" s="77">
        <v>0.51926935579999944</v>
      </c>
      <c r="FL342" s="92">
        <v>782.4</v>
      </c>
      <c r="FM342" s="75">
        <v>0</v>
      </c>
      <c r="FN342" s="75">
        <v>0</v>
      </c>
      <c r="FP342" s="75">
        <v>40.619999999999997</v>
      </c>
      <c r="FQ342" s="75">
        <v>238.6</v>
      </c>
      <c r="FR342" s="75">
        <v>3776</v>
      </c>
      <c r="FS342" s="75">
        <v>40.61</v>
      </c>
      <c r="FT342" s="75">
        <v>727.49</v>
      </c>
      <c r="FU342" s="75">
        <v>11250</v>
      </c>
      <c r="FW342" s="75">
        <v>793.4</v>
      </c>
      <c r="FX342" s="89">
        <v>0.82199999999999995</v>
      </c>
      <c r="FY342" s="89"/>
      <c r="FZ342" s="90">
        <v>788.4</v>
      </c>
      <c r="GA342" s="91">
        <v>0.121</v>
      </c>
      <c r="GB342" s="89"/>
      <c r="GC342" s="75">
        <v>10.39</v>
      </c>
      <c r="GD342" s="75">
        <v>0.67</v>
      </c>
      <c r="GE342" s="75">
        <v>43.49</v>
      </c>
      <c r="GF342" s="89"/>
      <c r="GG342" s="89"/>
    </row>
    <row r="343" spans="1:189" x14ac:dyDescent="0.25">
      <c r="A343" s="132"/>
      <c r="B343" s="132"/>
      <c r="C343" s="132"/>
      <c r="D343" s="132"/>
      <c r="E343" s="132"/>
      <c r="F343" s="132"/>
      <c r="G343" s="132"/>
      <c r="H343" s="132"/>
      <c r="I343" s="132"/>
      <c r="J343" s="132"/>
      <c r="K343" s="132"/>
      <c r="DV343" s="77">
        <v>1332.41</v>
      </c>
      <c r="DW343" s="77">
        <v>4.1189999999999998</v>
      </c>
      <c r="DY343" s="77">
        <v>1318.41</v>
      </c>
      <c r="DZ343" s="77">
        <v>3.0650000000000004</v>
      </c>
      <c r="EB343" s="77">
        <v>2173.41</v>
      </c>
      <c r="EC343" s="75">
        <v>2.3469999999999995</v>
      </c>
      <c r="EE343" s="75">
        <v>2149.41</v>
      </c>
      <c r="EF343" s="88">
        <v>0.45500000000000013</v>
      </c>
      <c r="EH343" s="77">
        <v>1347.41</v>
      </c>
      <c r="EI343" s="75">
        <v>1.2209999999999999</v>
      </c>
      <c r="EJ343" s="75"/>
      <c r="EK343" s="75">
        <v>2174.4</v>
      </c>
      <c r="EL343" s="75">
        <v>4.0072000000000019</v>
      </c>
      <c r="EM343" s="75"/>
      <c r="EN343" s="75">
        <v>2152.4</v>
      </c>
      <c r="EO343" s="322">
        <v>1.8534000000000026</v>
      </c>
      <c r="EP343" s="75"/>
      <c r="EQ343" s="75">
        <v>1322.4</v>
      </c>
      <c r="ER343" s="75">
        <v>5828.5999999999985</v>
      </c>
      <c r="ES343" s="75"/>
      <c r="ET343" s="75">
        <v>1348.4</v>
      </c>
      <c r="EU343" s="100">
        <v>1.7109999999999992</v>
      </c>
      <c r="EV343" s="75">
        <f t="shared" si="8"/>
        <v>9.9999999999909051E-3</v>
      </c>
      <c r="EW343" s="75">
        <v>1338.4</v>
      </c>
      <c r="EX343" s="100">
        <v>12.230599999999965</v>
      </c>
      <c r="EZ343" s="75">
        <v>333.41</v>
      </c>
      <c r="FA343" s="75">
        <v>75.15000000000002</v>
      </c>
      <c r="FB343" s="75">
        <v>245.9</v>
      </c>
      <c r="FD343" s="75">
        <v>103.41</v>
      </c>
      <c r="FE343" s="75">
        <v>70325</v>
      </c>
      <c r="FF343" s="75">
        <v>103367.5</v>
      </c>
      <c r="FH343" s="77">
        <v>12.9</v>
      </c>
      <c r="FI343" s="77">
        <v>56.112612199999951</v>
      </c>
      <c r="FJ343" s="77">
        <v>0.52436396049999923</v>
      </c>
      <c r="FL343" s="92">
        <v>782.41</v>
      </c>
      <c r="FM343" s="75">
        <v>0</v>
      </c>
      <c r="FN343" s="75">
        <v>0</v>
      </c>
      <c r="FP343" s="75">
        <v>40.630000000000003</v>
      </c>
      <c r="FQ343" s="75">
        <v>238.98</v>
      </c>
      <c r="FR343" s="75">
        <v>3780</v>
      </c>
      <c r="FS343" s="75">
        <v>40.619999999999997</v>
      </c>
      <c r="FT343" s="75">
        <v>728.67</v>
      </c>
      <c r="FU343" s="75">
        <v>11262</v>
      </c>
      <c r="FW343" s="75">
        <v>793.41</v>
      </c>
      <c r="FX343" s="89">
        <v>0.82599999999999996</v>
      </c>
      <c r="FY343" s="89"/>
      <c r="FZ343" s="90">
        <v>788.41</v>
      </c>
      <c r="GA343" s="91">
        <v>0.122</v>
      </c>
      <c r="GB343" s="89"/>
      <c r="GC343" s="75">
        <v>10.4</v>
      </c>
      <c r="GD343" s="75">
        <v>0.67</v>
      </c>
      <c r="GE343" s="75">
        <v>43.66</v>
      </c>
      <c r="GF343" s="89"/>
      <c r="GG343" s="89"/>
    </row>
    <row r="344" spans="1:189" x14ac:dyDescent="0.25">
      <c r="A344" s="132"/>
      <c r="B344" s="132"/>
      <c r="C344" s="132"/>
      <c r="D344" s="132"/>
      <c r="E344" s="132"/>
      <c r="F344" s="132"/>
      <c r="G344" s="132"/>
      <c r="H344" s="132"/>
      <c r="I344" s="132"/>
      <c r="J344" s="132"/>
      <c r="K344" s="132"/>
      <c r="DV344" s="77">
        <v>1332.42</v>
      </c>
      <c r="DW344" s="77">
        <v>4.1289999999999996</v>
      </c>
      <c r="DY344" s="77">
        <v>1318.42</v>
      </c>
      <c r="DZ344" s="77">
        <v>3.0710000000000002</v>
      </c>
      <c r="EB344" s="77">
        <v>2173.42</v>
      </c>
      <c r="EC344" s="75">
        <v>2.3609999999999998</v>
      </c>
      <c r="EE344" s="75">
        <v>2149.42</v>
      </c>
      <c r="EF344" s="88">
        <v>0.45800000000000007</v>
      </c>
      <c r="EH344" s="77">
        <v>1347.42</v>
      </c>
      <c r="EI344" s="75">
        <v>1.226</v>
      </c>
      <c r="EJ344" s="75"/>
      <c r="EK344" s="75">
        <v>2174.41</v>
      </c>
      <c r="EL344" s="75">
        <v>4.0276800000000019</v>
      </c>
      <c r="EM344" s="75"/>
      <c r="EN344" s="75">
        <v>2152.41</v>
      </c>
      <c r="EO344" s="322">
        <v>1.8604600000000027</v>
      </c>
      <c r="EP344" s="75"/>
      <c r="EQ344" s="75">
        <v>1322.41</v>
      </c>
      <c r="ER344" s="75">
        <v>5836.8899999999985</v>
      </c>
      <c r="ES344" s="75"/>
      <c r="ET344" s="75">
        <v>1348.41</v>
      </c>
      <c r="EU344" s="100">
        <v>1.7151999999999992</v>
      </c>
      <c r="EV344" s="75">
        <f t="shared" si="8"/>
        <v>9.9999999999909051E-3</v>
      </c>
      <c r="EW344" s="75">
        <v>1338.41</v>
      </c>
      <c r="EX344" s="100">
        <v>12.247889999999964</v>
      </c>
      <c r="EZ344" s="75">
        <v>333.42</v>
      </c>
      <c r="FA344" s="75">
        <v>75.160000000000011</v>
      </c>
      <c r="FB344" s="75">
        <v>246.7</v>
      </c>
      <c r="FD344" s="75">
        <v>103.42</v>
      </c>
      <c r="FE344" s="75">
        <v>70650</v>
      </c>
      <c r="FF344" s="75">
        <v>104160</v>
      </c>
      <c r="FH344" s="77">
        <v>12.91</v>
      </c>
      <c r="FI344" s="77">
        <v>56.45704987999995</v>
      </c>
      <c r="FJ344" s="77">
        <v>0.52945856519999923</v>
      </c>
      <c r="FL344" s="92">
        <v>782.42</v>
      </c>
      <c r="FM344" s="75">
        <v>0</v>
      </c>
      <c r="FN344" s="75">
        <v>0</v>
      </c>
      <c r="FP344" s="75">
        <v>40.64</v>
      </c>
      <c r="FQ344" s="75">
        <v>239.35</v>
      </c>
      <c r="FR344" s="75">
        <v>3783</v>
      </c>
      <c r="FS344" s="75">
        <v>40.630000000000003</v>
      </c>
      <c r="FT344" s="75">
        <v>729.86</v>
      </c>
      <c r="FU344" s="75">
        <v>11273</v>
      </c>
      <c r="FW344" s="75">
        <v>793.42</v>
      </c>
      <c r="FX344" s="89">
        <v>0.83</v>
      </c>
      <c r="FY344" s="89"/>
      <c r="FZ344" s="90">
        <v>788.42</v>
      </c>
      <c r="GA344" s="91">
        <v>0.122</v>
      </c>
      <c r="GB344" s="89"/>
      <c r="GC344" s="75">
        <v>10.41</v>
      </c>
      <c r="GD344" s="75">
        <v>0.68</v>
      </c>
      <c r="GE344" s="75">
        <v>43.83</v>
      </c>
      <c r="GF344" s="89"/>
      <c r="GG344" s="89"/>
    </row>
    <row r="345" spans="1:189" x14ac:dyDescent="0.25">
      <c r="A345" s="132"/>
      <c r="B345" s="132"/>
      <c r="C345" s="132"/>
      <c r="D345" s="132"/>
      <c r="E345" s="132"/>
      <c r="F345" s="132"/>
      <c r="G345" s="132"/>
      <c r="H345" s="132"/>
      <c r="I345" s="132"/>
      <c r="J345" s="132"/>
      <c r="K345" s="132"/>
      <c r="DV345" s="77">
        <v>1332.43</v>
      </c>
      <c r="DW345" s="77">
        <v>4.1400000000000006</v>
      </c>
      <c r="DY345" s="77">
        <v>1318.43</v>
      </c>
      <c r="DZ345" s="77">
        <v>3.0770000000000004</v>
      </c>
      <c r="EB345" s="77">
        <v>2173.4299999999998</v>
      </c>
      <c r="EC345" s="75">
        <v>2.3759999999999994</v>
      </c>
      <c r="EE345" s="75">
        <v>2149.4299999999998</v>
      </c>
      <c r="EF345" s="88">
        <v>0.46000000000000008</v>
      </c>
      <c r="EH345" s="77">
        <v>1347.43</v>
      </c>
      <c r="EI345" s="75">
        <v>1.23</v>
      </c>
      <c r="EJ345" s="75"/>
      <c r="EK345" s="75">
        <v>2174.42</v>
      </c>
      <c r="EL345" s="75">
        <v>4.048160000000002</v>
      </c>
      <c r="EM345" s="75"/>
      <c r="EN345" s="75">
        <v>2152.42</v>
      </c>
      <c r="EO345" s="322">
        <v>1.8675200000000027</v>
      </c>
      <c r="EP345" s="75"/>
      <c r="EQ345" s="75">
        <v>1322.42</v>
      </c>
      <c r="ER345" s="75">
        <v>5845.1799999999985</v>
      </c>
      <c r="ES345" s="75"/>
      <c r="ET345" s="75">
        <v>1348.42</v>
      </c>
      <c r="EU345" s="100">
        <v>1.7193999999999992</v>
      </c>
      <c r="EV345" s="75">
        <f t="shared" si="8"/>
        <v>9.9999999999909051E-3</v>
      </c>
      <c r="EW345" s="75">
        <v>1338.42</v>
      </c>
      <c r="EX345" s="100">
        <v>12.265179999999964</v>
      </c>
      <c r="EZ345" s="75">
        <v>333.43</v>
      </c>
      <c r="FA345" s="75">
        <v>75.170000000000016</v>
      </c>
      <c r="FB345" s="75">
        <v>247.4</v>
      </c>
      <c r="FD345" s="75">
        <v>103.43</v>
      </c>
      <c r="FE345" s="75">
        <v>70975</v>
      </c>
      <c r="FF345" s="75">
        <v>104952.5</v>
      </c>
      <c r="FH345" s="77">
        <v>12.92</v>
      </c>
      <c r="FI345" s="77">
        <v>56.801487559999948</v>
      </c>
      <c r="FJ345" s="77">
        <v>0.53455316989999924</v>
      </c>
      <c r="FL345" s="92">
        <v>782.43</v>
      </c>
      <c r="FM345" s="75">
        <v>0</v>
      </c>
      <c r="FN345" s="75">
        <v>0</v>
      </c>
      <c r="FP345" s="75">
        <v>40.65</v>
      </c>
      <c r="FQ345" s="75">
        <v>239.73</v>
      </c>
      <c r="FR345" s="75">
        <v>3787</v>
      </c>
      <c r="FS345" s="75">
        <v>40.64</v>
      </c>
      <c r="FT345" s="75">
        <v>731.04</v>
      </c>
      <c r="FU345" s="75">
        <v>11285</v>
      </c>
      <c r="FW345" s="75">
        <v>793.43</v>
      </c>
      <c r="FX345" s="89">
        <v>0.83399999999999996</v>
      </c>
      <c r="FY345" s="89"/>
      <c r="FZ345" s="90">
        <v>788.43</v>
      </c>
      <c r="GA345" s="91">
        <v>0.123</v>
      </c>
      <c r="GB345" s="89"/>
      <c r="GC345" s="75">
        <v>10.42</v>
      </c>
      <c r="GD345" s="75">
        <v>0.68</v>
      </c>
      <c r="GE345" s="75">
        <v>44</v>
      </c>
      <c r="GF345" s="89"/>
      <c r="GG345" s="89"/>
    </row>
    <row r="346" spans="1:189" x14ac:dyDescent="0.25">
      <c r="A346" s="132"/>
      <c r="B346" s="132"/>
      <c r="C346" s="132"/>
      <c r="D346" s="132"/>
      <c r="E346" s="132"/>
      <c r="F346" s="132"/>
      <c r="G346" s="132"/>
      <c r="H346" s="132"/>
      <c r="I346" s="132"/>
      <c r="J346" s="132"/>
      <c r="K346" s="132"/>
      <c r="DV346" s="77">
        <v>1332.44</v>
      </c>
      <c r="DW346" s="77">
        <v>4.1500000000000004</v>
      </c>
      <c r="DY346" s="77">
        <v>1318.44</v>
      </c>
      <c r="DZ346" s="77">
        <v>3.0820000000000003</v>
      </c>
      <c r="EB346" s="77">
        <v>2173.44</v>
      </c>
      <c r="EC346" s="75">
        <v>2.3899999999999997</v>
      </c>
      <c r="EE346" s="75">
        <v>2149.44</v>
      </c>
      <c r="EF346" s="88">
        <v>0.46300000000000008</v>
      </c>
      <c r="EH346" s="77">
        <v>1347.44</v>
      </c>
      <c r="EI346" s="75">
        <v>1.2339999999999998</v>
      </c>
      <c r="EJ346" s="75"/>
      <c r="EK346" s="75">
        <v>2174.4299999999998</v>
      </c>
      <c r="EL346" s="75">
        <v>4.068640000000002</v>
      </c>
      <c r="EM346" s="75"/>
      <c r="EN346" s="75">
        <v>2152.4299999999998</v>
      </c>
      <c r="EO346" s="322">
        <v>1.8745800000000028</v>
      </c>
      <c r="EP346" s="75"/>
      <c r="EQ346" s="75">
        <v>1322.43</v>
      </c>
      <c r="ER346" s="75">
        <v>5853.4699999999984</v>
      </c>
      <c r="ES346" s="75"/>
      <c r="ET346" s="75">
        <v>1348.43</v>
      </c>
      <c r="EU346" s="100">
        <v>1.7235999999999991</v>
      </c>
      <c r="EV346" s="75">
        <f t="shared" si="8"/>
        <v>9.9999999999909051E-3</v>
      </c>
      <c r="EW346" s="75">
        <v>1338.43</v>
      </c>
      <c r="EX346" s="100">
        <v>12.282469999999963</v>
      </c>
      <c r="EZ346" s="75">
        <v>333.44</v>
      </c>
      <c r="FA346" s="75">
        <v>75.180000000000007</v>
      </c>
      <c r="FB346" s="75">
        <v>248.2</v>
      </c>
      <c r="FD346" s="75">
        <v>103.44</v>
      </c>
      <c r="FE346" s="75">
        <v>71300</v>
      </c>
      <c r="FF346" s="75">
        <v>105745</v>
      </c>
      <c r="FH346" s="77">
        <v>12.93</v>
      </c>
      <c r="FI346" s="77">
        <v>57.145925239999954</v>
      </c>
      <c r="FJ346" s="77">
        <v>0.53964777459999924</v>
      </c>
      <c r="FL346" s="92">
        <v>782.44</v>
      </c>
      <c r="FM346" s="75">
        <v>0</v>
      </c>
      <c r="FN346" s="75">
        <v>0</v>
      </c>
      <c r="FP346" s="75">
        <v>40.659999999999997</v>
      </c>
      <c r="FQ346" s="75">
        <v>240.11</v>
      </c>
      <c r="FR346" s="75">
        <v>3791</v>
      </c>
      <c r="FS346" s="75">
        <v>40.65</v>
      </c>
      <c r="FT346" s="75">
        <v>732.23</v>
      </c>
      <c r="FU346" s="75">
        <v>11296</v>
      </c>
      <c r="FW346" s="75">
        <v>793.44</v>
      </c>
      <c r="FX346" s="89">
        <v>0.83699999999999997</v>
      </c>
      <c r="FY346" s="89"/>
      <c r="FZ346" s="90">
        <v>788.44</v>
      </c>
      <c r="GA346" s="91">
        <v>0.124</v>
      </c>
      <c r="GB346" s="89"/>
      <c r="GC346" s="75">
        <v>10.43</v>
      </c>
      <c r="GD346" s="75">
        <v>0.69</v>
      </c>
      <c r="GE346" s="75">
        <v>44.17</v>
      </c>
      <c r="GF346" s="89"/>
      <c r="GG346" s="89"/>
    </row>
    <row r="347" spans="1:189" x14ac:dyDescent="0.25">
      <c r="A347" s="132"/>
      <c r="B347" s="132"/>
      <c r="C347" s="132"/>
      <c r="D347" s="132"/>
      <c r="E347" s="132"/>
      <c r="F347" s="132"/>
      <c r="G347" s="132"/>
      <c r="H347" s="132"/>
      <c r="I347" s="132"/>
      <c r="J347" s="132"/>
      <c r="K347" s="132"/>
      <c r="DV347" s="77">
        <v>1332.45</v>
      </c>
      <c r="DW347" s="77">
        <v>4.1609999999999996</v>
      </c>
      <c r="DY347" s="77">
        <v>1318.45</v>
      </c>
      <c r="DZ347" s="77">
        <v>3.0880000000000005</v>
      </c>
      <c r="EB347" s="77">
        <v>2173.4499999999998</v>
      </c>
      <c r="EC347" s="75">
        <v>2.4039999999999999</v>
      </c>
      <c r="EE347" s="75">
        <v>2149.4499999999998</v>
      </c>
      <c r="EF347" s="88">
        <v>0.46600000000000008</v>
      </c>
      <c r="EH347" s="77">
        <v>1347.45</v>
      </c>
      <c r="EI347" s="75">
        <v>1.2389999999999999</v>
      </c>
      <c r="EJ347" s="75"/>
      <c r="EK347" s="75">
        <v>2174.44</v>
      </c>
      <c r="EL347" s="75">
        <v>4.0891200000000021</v>
      </c>
      <c r="EM347" s="75"/>
      <c r="EN347" s="75">
        <v>2152.44</v>
      </c>
      <c r="EO347" s="322">
        <v>1.8816400000000029</v>
      </c>
      <c r="EP347" s="75"/>
      <c r="EQ347" s="75">
        <v>1322.44</v>
      </c>
      <c r="ER347" s="75">
        <v>5861.7599999999984</v>
      </c>
      <c r="ES347" s="75"/>
      <c r="ET347" s="75">
        <v>1348.44</v>
      </c>
      <c r="EU347" s="100">
        <v>1.7277999999999991</v>
      </c>
      <c r="EV347" s="75">
        <f t="shared" si="8"/>
        <v>9.9999999999909051E-3</v>
      </c>
      <c r="EW347" s="75">
        <v>1338.44</v>
      </c>
      <c r="EX347" s="100">
        <v>12.299759999999962</v>
      </c>
      <c r="EZ347" s="75">
        <v>333.45</v>
      </c>
      <c r="FA347" s="75">
        <v>75.190000000000012</v>
      </c>
      <c r="FB347" s="75">
        <v>248.9</v>
      </c>
      <c r="FD347" s="75">
        <v>103.45</v>
      </c>
      <c r="FE347" s="75">
        <v>71625</v>
      </c>
      <c r="FF347" s="75">
        <v>106537.5</v>
      </c>
      <c r="FH347" s="77">
        <v>12.94</v>
      </c>
      <c r="FI347" s="77">
        <v>57.490362919999953</v>
      </c>
      <c r="FJ347" s="77">
        <v>0.54474237929999925</v>
      </c>
      <c r="FL347" s="92">
        <v>782.45</v>
      </c>
      <c r="FM347" s="75">
        <v>0</v>
      </c>
      <c r="FN347" s="75">
        <v>0</v>
      </c>
      <c r="FP347" s="75">
        <v>40.67</v>
      </c>
      <c r="FQ347" s="75">
        <v>240.49</v>
      </c>
      <c r="FR347" s="75">
        <v>3795</v>
      </c>
      <c r="FS347" s="75">
        <v>40.659999999999997</v>
      </c>
      <c r="FT347" s="75">
        <v>733.41</v>
      </c>
      <c r="FU347" s="75">
        <v>11308</v>
      </c>
      <c r="FW347" s="75">
        <v>793.45</v>
      </c>
      <c r="FX347" s="89">
        <v>0.84099999999999997</v>
      </c>
      <c r="FY347" s="89"/>
      <c r="FZ347" s="90">
        <v>788.45</v>
      </c>
      <c r="GA347" s="91">
        <v>0.124</v>
      </c>
      <c r="GB347" s="89"/>
      <c r="GC347" s="75">
        <v>10.44</v>
      </c>
      <c r="GD347" s="75">
        <v>0.69</v>
      </c>
      <c r="GE347" s="75">
        <v>44.34</v>
      </c>
      <c r="GF347" s="89"/>
      <c r="GG347" s="89"/>
    </row>
    <row r="348" spans="1:189" x14ac:dyDescent="0.25">
      <c r="A348" s="132"/>
      <c r="B348" s="132"/>
      <c r="C348" s="132"/>
      <c r="D348" s="132"/>
      <c r="E348" s="132"/>
      <c r="F348" s="132"/>
      <c r="G348" s="132"/>
      <c r="H348" s="132"/>
      <c r="I348" s="132"/>
      <c r="J348" s="132"/>
      <c r="K348" s="132"/>
      <c r="DV348" s="77">
        <v>1332.46</v>
      </c>
      <c r="DW348" s="77">
        <v>4.1719999999999997</v>
      </c>
      <c r="DY348" s="77">
        <v>1318.46</v>
      </c>
      <c r="DZ348" s="77">
        <v>3.0930000000000004</v>
      </c>
      <c r="EB348" s="77">
        <v>2173.46</v>
      </c>
      <c r="EC348" s="75">
        <v>2.4179999999999997</v>
      </c>
      <c r="EE348" s="75">
        <v>2149.46</v>
      </c>
      <c r="EF348" s="88">
        <v>0.46900000000000008</v>
      </c>
      <c r="EH348" s="77">
        <v>1347.46</v>
      </c>
      <c r="EI348" s="75">
        <v>1.2429999999999999</v>
      </c>
      <c r="EJ348" s="75"/>
      <c r="EK348" s="75">
        <v>2174.4499999999998</v>
      </c>
      <c r="EL348" s="75">
        <v>4.1096000000000021</v>
      </c>
      <c r="EM348" s="75"/>
      <c r="EN348" s="75">
        <v>2152.4499999999998</v>
      </c>
      <c r="EO348" s="322">
        <v>1.8887000000000029</v>
      </c>
      <c r="EP348" s="75"/>
      <c r="EQ348" s="75">
        <v>1322.45</v>
      </c>
      <c r="ER348" s="75">
        <v>5870.0499999999984</v>
      </c>
      <c r="ES348" s="75"/>
      <c r="ET348" s="75">
        <v>1348.45</v>
      </c>
      <c r="EU348" s="100">
        <v>1.7319999999999991</v>
      </c>
      <c r="EV348" s="75">
        <f t="shared" si="8"/>
        <v>9.9999999999909051E-3</v>
      </c>
      <c r="EW348" s="75">
        <v>1338.45</v>
      </c>
      <c r="EX348" s="100">
        <v>12.317049999999961</v>
      </c>
      <c r="EZ348" s="75">
        <v>333.46</v>
      </c>
      <c r="FA348" s="75">
        <v>75.2</v>
      </c>
      <c r="FB348" s="75">
        <v>249.70000000000002</v>
      </c>
      <c r="FD348" s="75">
        <v>103.46</v>
      </c>
      <c r="FE348" s="75">
        <v>71950</v>
      </c>
      <c r="FF348" s="75">
        <v>107330</v>
      </c>
      <c r="FH348" s="77">
        <v>12.95</v>
      </c>
      <c r="FI348" s="77">
        <v>57.834800599999951</v>
      </c>
      <c r="FJ348" s="77">
        <v>0.54983698399999925</v>
      </c>
      <c r="FL348" s="92">
        <v>782.46</v>
      </c>
      <c r="FM348" s="75">
        <v>0</v>
      </c>
      <c r="FN348" s="75">
        <v>0</v>
      </c>
      <c r="FP348" s="75">
        <v>40.68</v>
      </c>
      <c r="FQ348" s="75">
        <v>240.87</v>
      </c>
      <c r="FR348" s="75">
        <v>3799</v>
      </c>
      <c r="FS348" s="75">
        <v>40.67</v>
      </c>
      <c r="FT348" s="75">
        <v>734.59</v>
      </c>
      <c r="FU348" s="75">
        <v>11319</v>
      </c>
      <c r="FW348" s="75">
        <v>793.46</v>
      </c>
      <c r="FX348" s="89">
        <v>0.84499999999999997</v>
      </c>
      <c r="FY348" s="89"/>
      <c r="FZ348" s="90">
        <v>788.46</v>
      </c>
      <c r="GA348" s="91">
        <v>0.125</v>
      </c>
      <c r="GB348" s="89"/>
      <c r="GC348" s="75">
        <v>10.45</v>
      </c>
      <c r="GD348" s="75">
        <v>0.7</v>
      </c>
      <c r="GE348" s="75">
        <v>44.5</v>
      </c>
      <c r="GF348" s="89"/>
      <c r="GG348" s="89"/>
    </row>
    <row r="349" spans="1:189" x14ac:dyDescent="0.25">
      <c r="A349" s="132"/>
      <c r="B349" s="132"/>
      <c r="C349" s="132"/>
      <c r="D349" s="132"/>
      <c r="E349" s="132"/>
      <c r="F349" s="132"/>
      <c r="G349" s="132"/>
      <c r="H349" s="132"/>
      <c r="I349" s="132"/>
      <c r="J349" s="132"/>
      <c r="K349" s="132"/>
      <c r="DV349" s="77">
        <v>1332.47</v>
      </c>
      <c r="DW349" s="77">
        <v>4.1820000000000004</v>
      </c>
      <c r="DY349" s="77">
        <v>1318.47</v>
      </c>
      <c r="DZ349" s="77">
        <v>3.0990000000000002</v>
      </c>
      <c r="EB349" s="77">
        <v>2173.4699999999998</v>
      </c>
      <c r="EC349" s="75">
        <v>2.4329999999999994</v>
      </c>
      <c r="EE349" s="75">
        <v>2149.4699999999998</v>
      </c>
      <c r="EF349" s="88">
        <v>0.47200000000000009</v>
      </c>
      <c r="EH349" s="77">
        <v>1347.47</v>
      </c>
      <c r="EI349" s="75">
        <v>1.2469999999999999</v>
      </c>
      <c r="EJ349" s="75"/>
      <c r="EK349" s="75">
        <v>2174.46</v>
      </c>
      <c r="EL349" s="75">
        <v>4.1300800000000022</v>
      </c>
      <c r="EM349" s="75"/>
      <c r="EN349" s="75">
        <v>2152.46</v>
      </c>
      <c r="EO349" s="322">
        <v>1.895760000000003</v>
      </c>
      <c r="EP349" s="75"/>
      <c r="EQ349" s="75">
        <v>1322.46</v>
      </c>
      <c r="ER349" s="75">
        <v>5878.3399999999983</v>
      </c>
      <c r="ES349" s="75"/>
      <c r="ET349" s="75">
        <v>1348.46</v>
      </c>
      <c r="EU349" s="100">
        <v>1.7361999999999991</v>
      </c>
      <c r="EV349" s="75">
        <f t="shared" si="8"/>
        <v>9.9999999999909051E-3</v>
      </c>
      <c r="EW349" s="75">
        <v>1338.46</v>
      </c>
      <c r="EX349" s="100">
        <v>12.33433999999996</v>
      </c>
      <c r="EZ349" s="75">
        <v>333.47</v>
      </c>
      <c r="FA349" s="75">
        <v>75.220000000000013</v>
      </c>
      <c r="FB349" s="75">
        <v>250.4</v>
      </c>
      <c r="FD349" s="75">
        <v>103.47</v>
      </c>
      <c r="FE349" s="75">
        <v>72275</v>
      </c>
      <c r="FF349" s="75">
        <v>108122.5</v>
      </c>
      <c r="FH349" s="77">
        <v>12.96</v>
      </c>
      <c r="FI349" s="77">
        <v>58.17923827999995</v>
      </c>
      <c r="FJ349" s="77">
        <v>0.55493158869999926</v>
      </c>
      <c r="FL349" s="92">
        <v>782.47</v>
      </c>
      <c r="FM349" s="75">
        <v>0</v>
      </c>
      <c r="FN349" s="75">
        <v>0</v>
      </c>
      <c r="FP349" s="75">
        <v>40.69</v>
      </c>
      <c r="FQ349" s="75">
        <v>241.24</v>
      </c>
      <c r="FR349" s="75">
        <v>3802</v>
      </c>
      <c r="FS349" s="75">
        <v>40.68</v>
      </c>
      <c r="FT349" s="75">
        <v>735.78</v>
      </c>
      <c r="FU349" s="75">
        <v>11331</v>
      </c>
      <c r="FW349" s="75">
        <v>793.47</v>
      </c>
      <c r="FX349" s="89">
        <v>0.84899999999999998</v>
      </c>
      <c r="FY349" s="89"/>
      <c r="FZ349" s="90">
        <v>788.47</v>
      </c>
      <c r="GA349" s="91">
        <v>0.126</v>
      </c>
      <c r="GB349" s="89"/>
      <c r="GC349" s="75">
        <v>10.46</v>
      </c>
      <c r="GD349" s="75">
        <v>0.7</v>
      </c>
      <c r="GE349" s="75">
        <v>44.67</v>
      </c>
      <c r="GF349" s="89"/>
      <c r="GG349" s="89"/>
    </row>
    <row r="350" spans="1:189" x14ac:dyDescent="0.25">
      <c r="A350" s="132"/>
      <c r="B350" s="132"/>
      <c r="C350" s="132"/>
      <c r="D350" s="132"/>
      <c r="E350" s="132"/>
      <c r="F350" s="132"/>
      <c r="G350" s="132"/>
      <c r="H350" s="132"/>
      <c r="I350" s="132"/>
      <c r="J350" s="132"/>
      <c r="K350" s="132"/>
      <c r="DV350" s="77">
        <v>1332.48</v>
      </c>
      <c r="DW350" s="77">
        <v>4.1929999999999996</v>
      </c>
      <c r="DY350" s="77">
        <v>1318.48</v>
      </c>
      <c r="DZ350" s="77">
        <v>3.1040000000000005</v>
      </c>
      <c r="EB350" s="77">
        <v>2173.48</v>
      </c>
      <c r="EC350" s="75">
        <v>2.4469999999999996</v>
      </c>
      <c r="EE350" s="75">
        <v>2149.48</v>
      </c>
      <c r="EF350" s="88">
        <v>0.47500000000000009</v>
      </c>
      <c r="EH350" s="77">
        <v>1347.48</v>
      </c>
      <c r="EI350" s="75">
        <v>1.252</v>
      </c>
      <c r="EJ350" s="75"/>
      <c r="EK350" s="75">
        <v>2174.4699999999998</v>
      </c>
      <c r="EL350" s="75">
        <v>4.1505600000000022</v>
      </c>
      <c r="EM350" s="75"/>
      <c r="EN350" s="75">
        <v>2152.4699999999998</v>
      </c>
      <c r="EO350" s="322">
        <v>1.9028200000000031</v>
      </c>
      <c r="EP350" s="75"/>
      <c r="EQ350" s="75">
        <v>1322.47</v>
      </c>
      <c r="ER350" s="75">
        <v>5886.6299999999983</v>
      </c>
      <c r="ES350" s="75"/>
      <c r="ET350" s="75">
        <v>1348.47</v>
      </c>
      <c r="EU350" s="100">
        <v>1.7403999999999991</v>
      </c>
      <c r="EV350" s="75">
        <f t="shared" si="8"/>
        <v>9.9999999999909051E-3</v>
      </c>
      <c r="EW350" s="75">
        <v>1338.47</v>
      </c>
      <c r="EX350" s="100">
        <v>12.351629999999959</v>
      </c>
      <c r="EZ350" s="75">
        <v>333.48</v>
      </c>
      <c r="FA350" s="75">
        <v>75.230000000000018</v>
      </c>
      <c r="FB350" s="75">
        <v>251.2</v>
      </c>
      <c r="FD350" s="75">
        <v>103.48</v>
      </c>
      <c r="FE350" s="75">
        <v>72600</v>
      </c>
      <c r="FF350" s="75">
        <v>108915</v>
      </c>
      <c r="FH350" s="77">
        <v>12.97</v>
      </c>
      <c r="FI350" s="77">
        <v>58.523675959999949</v>
      </c>
      <c r="FJ350" s="77">
        <v>0.56002619339999926</v>
      </c>
      <c r="FL350" s="92">
        <v>782.48</v>
      </c>
      <c r="FM350" s="75">
        <v>0</v>
      </c>
      <c r="FN350" s="75">
        <v>0</v>
      </c>
      <c r="FP350" s="75">
        <v>40.700000000000003</v>
      </c>
      <c r="FQ350" s="75">
        <v>241.62</v>
      </c>
      <c r="FR350" s="75">
        <v>3806</v>
      </c>
      <c r="FS350" s="75">
        <v>40.69</v>
      </c>
      <c r="FT350" s="75">
        <v>736.96</v>
      </c>
      <c r="FU350" s="75">
        <v>11342</v>
      </c>
      <c r="FW350" s="75">
        <v>793.48</v>
      </c>
      <c r="FX350" s="89">
        <v>0.85299999999999998</v>
      </c>
      <c r="FY350" s="89"/>
      <c r="FZ350" s="90">
        <v>788.48</v>
      </c>
      <c r="GA350" s="91">
        <v>0.127</v>
      </c>
      <c r="GB350" s="89"/>
      <c r="GC350" s="75">
        <v>10.47</v>
      </c>
      <c r="GD350" s="75">
        <v>0.71</v>
      </c>
      <c r="GE350" s="75">
        <v>44.84</v>
      </c>
      <c r="GF350" s="89"/>
      <c r="GG350" s="89"/>
    </row>
    <row r="351" spans="1:189" x14ac:dyDescent="0.25">
      <c r="A351" s="132"/>
      <c r="B351" s="132"/>
      <c r="C351" s="132"/>
      <c r="D351" s="132"/>
      <c r="E351" s="132"/>
      <c r="F351" s="132"/>
      <c r="G351" s="132"/>
      <c r="H351" s="132"/>
      <c r="I351" s="132"/>
      <c r="J351" s="132"/>
      <c r="K351" s="132"/>
      <c r="DV351" s="77">
        <v>1332.49</v>
      </c>
      <c r="DW351" s="77">
        <v>4.2039999999999997</v>
      </c>
      <c r="DY351" s="77">
        <v>1318.49</v>
      </c>
      <c r="DZ351" s="77">
        <v>3.1100000000000003</v>
      </c>
      <c r="EB351" s="77">
        <v>2173.4899999999998</v>
      </c>
      <c r="EC351" s="75">
        <v>2.4609999999999994</v>
      </c>
      <c r="EE351" s="75">
        <v>2149.4899999999998</v>
      </c>
      <c r="EF351" s="88">
        <v>0.47700000000000009</v>
      </c>
      <c r="EH351" s="77">
        <v>1347.49</v>
      </c>
      <c r="EI351" s="75">
        <v>1.2559999999999998</v>
      </c>
      <c r="EJ351" s="75"/>
      <c r="EK351" s="75">
        <v>2174.48</v>
      </c>
      <c r="EL351" s="75">
        <v>4.1710400000000023</v>
      </c>
      <c r="EM351" s="75"/>
      <c r="EN351" s="75">
        <v>2152.48</v>
      </c>
      <c r="EO351" s="322">
        <v>1.9098800000000031</v>
      </c>
      <c r="EP351" s="75"/>
      <c r="EQ351" s="75">
        <v>1322.48</v>
      </c>
      <c r="ER351" s="75">
        <v>5894.9199999999983</v>
      </c>
      <c r="ES351" s="75"/>
      <c r="ET351" s="75">
        <v>1348.48</v>
      </c>
      <c r="EU351" s="100">
        <v>1.744599999999999</v>
      </c>
      <c r="EV351" s="75">
        <f t="shared" si="8"/>
        <v>9.9999999999909051E-3</v>
      </c>
      <c r="EW351" s="75">
        <v>1338.48</v>
      </c>
      <c r="EX351" s="100">
        <v>12.368919999999958</v>
      </c>
      <c r="EZ351" s="75">
        <v>333.49</v>
      </c>
      <c r="FA351" s="75">
        <v>75.240000000000009</v>
      </c>
      <c r="FB351" s="75">
        <v>251.9</v>
      </c>
      <c r="FD351" s="75">
        <v>103.49</v>
      </c>
      <c r="FE351" s="75">
        <v>72925</v>
      </c>
      <c r="FF351" s="75">
        <v>109707.5</v>
      </c>
      <c r="FH351" s="77">
        <v>12.98</v>
      </c>
      <c r="FI351" s="77">
        <v>58.868113639999955</v>
      </c>
      <c r="FJ351" s="77">
        <v>0.56512079809999927</v>
      </c>
      <c r="FL351" s="92">
        <v>782.49</v>
      </c>
      <c r="FM351" s="75">
        <v>0</v>
      </c>
      <c r="FN351" s="75">
        <v>0</v>
      </c>
      <c r="FP351" s="75">
        <v>40.71</v>
      </c>
      <c r="FQ351" s="75">
        <v>242</v>
      </c>
      <c r="FR351" s="75">
        <v>3810</v>
      </c>
      <c r="FS351" s="75">
        <v>40.700000000000003</v>
      </c>
      <c r="FT351" s="75">
        <v>738.15</v>
      </c>
      <c r="FU351" s="75">
        <v>11354</v>
      </c>
      <c r="FW351" s="75">
        <v>793.49</v>
      </c>
      <c r="FX351" s="89">
        <v>0.85699999999999998</v>
      </c>
      <c r="FY351" s="89"/>
      <c r="FZ351" s="90">
        <v>788.49</v>
      </c>
      <c r="GA351" s="91">
        <v>0.128</v>
      </c>
      <c r="GB351" s="89"/>
      <c r="GC351" s="75">
        <v>10.48</v>
      </c>
      <c r="GD351" s="75">
        <v>0.71</v>
      </c>
      <c r="GE351" s="75">
        <v>45.01</v>
      </c>
      <c r="GF351" s="89"/>
      <c r="GG351" s="89"/>
    </row>
    <row r="352" spans="1:189" x14ac:dyDescent="0.25">
      <c r="A352" s="132"/>
      <c r="B352" s="132"/>
      <c r="C352" s="132"/>
      <c r="D352" s="132"/>
      <c r="E352" s="132"/>
      <c r="F352" s="132"/>
      <c r="G352" s="132"/>
      <c r="H352" s="132"/>
      <c r="I352" s="132"/>
      <c r="J352" s="132"/>
      <c r="K352" s="132"/>
      <c r="DV352" s="77">
        <v>1332.5</v>
      </c>
      <c r="DW352" s="77">
        <v>4.2140000000000004</v>
      </c>
      <c r="DY352" s="77">
        <v>1318.5</v>
      </c>
      <c r="DZ352" s="77">
        <v>3.1160000000000001</v>
      </c>
      <c r="EB352" s="77">
        <v>2173.5</v>
      </c>
      <c r="EC352" s="75">
        <v>2.4750000000000001</v>
      </c>
      <c r="EE352" s="75">
        <v>2149.5</v>
      </c>
      <c r="EF352" s="88">
        <v>0.48</v>
      </c>
      <c r="EH352" s="77">
        <v>1347.5</v>
      </c>
      <c r="EI352" s="75">
        <v>1.26</v>
      </c>
      <c r="EJ352" s="75"/>
      <c r="EK352" s="75">
        <v>2174.4899999999998</v>
      </c>
      <c r="EL352" s="75">
        <v>4.1915200000000024</v>
      </c>
      <c r="EM352" s="75"/>
      <c r="EN352" s="75">
        <v>2152.4899999999998</v>
      </c>
      <c r="EO352" s="322">
        <v>1.9169400000000032</v>
      </c>
      <c r="EP352" s="75"/>
      <c r="EQ352" s="75">
        <v>1322.49</v>
      </c>
      <c r="ER352" s="75">
        <v>5903.2099999999982</v>
      </c>
      <c r="ES352" s="75"/>
      <c r="ET352" s="75">
        <v>1348.49</v>
      </c>
      <c r="EU352" s="100">
        <v>1.748799999999999</v>
      </c>
      <c r="EV352" s="75">
        <f t="shared" si="8"/>
        <v>9.9999999999909051E-3</v>
      </c>
      <c r="EW352" s="75">
        <v>1338.49</v>
      </c>
      <c r="EX352" s="100">
        <v>12.386209999999958</v>
      </c>
      <c r="EZ352" s="75">
        <v>333.5</v>
      </c>
      <c r="FA352" s="75">
        <v>75.25</v>
      </c>
      <c r="FB352" s="75">
        <v>252.7</v>
      </c>
      <c r="FD352" s="75">
        <v>103.5</v>
      </c>
      <c r="FE352" s="75">
        <v>73250</v>
      </c>
      <c r="FF352" s="75">
        <v>110500</v>
      </c>
      <c r="FH352" s="77">
        <v>12.99</v>
      </c>
      <c r="FI352" s="77">
        <v>59.212551319999953</v>
      </c>
      <c r="FJ352" s="77">
        <v>0.57021540279999927</v>
      </c>
      <c r="FL352" s="92">
        <v>782.5</v>
      </c>
      <c r="FM352" s="75">
        <v>0</v>
      </c>
      <c r="FN352" s="75">
        <v>0</v>
      </c>
      <c r="FP352" s="75">
        <v>40.72</v>
      </c>
      <c r="FQ352" s="75">
        <v>242.39</v>
      </c>
      <c r="FR352" s="75">
        <v>3814</v>
      </c>
      <c r="FS352" s="75">
        <v>40.71</v>
      </c>
      <c r="FT352" s="75">
        <v>739.33</v>
      </c>
      <c r="FU352" s="75">
        <v>11365</v>
      </c>
      <c r="FW352" s="75">
        <v>793.5</v>
      </c>
      <c r="FX352" s="89">
        <v>0.86099999999999999</v>
      </c>
      <c r="FY352" s="89"/>
      <c r="FZ352" s="90">
        <v>788.5</v>
      </c>
      <c r="GA352" s="91">
        <v>0.128</v>
      </c>
      <c r="GB352" s="89"/>
      <c r="GC352" s="75">
        <v>10.49</v>
      </c>
      <c r="GD352" s="75">
        <v>0.72</v>
      </c>
      <c r="GE352" s="75">
        <v>45.18</v>
      </c>
      <c r="GF352" s="89"/>
      <c r="GG352" s="89"/>
    </row>
    <row r="353" spans="1:189" x14ac:dyDescent="0.25">
      <c r="A353" s="132"/>
      <c r="B353" s="132"/>
      <c r="C353" s="132"/>
      <c r="D353" s="132"/>
      <c r="E353" s="132"/>
      <c r="F353" s="132"/>
      <c r="G353" s="132"/>
      <c r="H353" s="132"/>
      <c r="I353" s="132"/>
      <c r="J353" s="132"/>
      <c r="K353" s="132"/>
      <c r="DV353" s="77">
        <v>1332.51</v>
      </c>
      <c r="DW353" s="77">
        <v>4.2249999999999996</v>
      </c>
      <c r="DY353" s="77">
        <v>1318.51</v>
      </c>
      <c r="DZ353" s="77">
        <v>3.1210000000000004</v>
      </c>
      <c r="EB353" s="77">
        <v>2173.5100000000002</v>
      </c>
      <c r="EC353" s="75">
        <v>2.4899999999999993</v>
      </c>
      <c r="EE353" s="75">
        <v>2149.5100000000002</v>
      </c>
      <c r="EF353" s="88">
        <v>0.48300000000000015</v>
      </c>
      <c r="EH353" s="77">
        <v>1347.51</v>
      </c>
      <c r="EI353" s="75">
        <v>1.2649999999999999</v>
      </c>
      <c r="EJ353" s="75"/>
      <c r="EK353" s="75">
        <v>2174.5</v>
      </c>
      <c r="EL353" s="75">
        <v>4.2120000000000024</v>
      </c>
      <c r="EM353" s="75"/>
      <c r="EN353" s="75">
        <v>2152.5</v>
      </c>
      <c r="EO353" s="322">
        <v>1.9240000000000033</v>
      </c>
      <c r="EP353" s="75"/>
      <c r="EQ353" s="75">
        <v>1322.5</v>
      </c>
      <c r="ER353" s="75">
        <v>5911.4999999999982</v>
      </c>
      <c r="ES353" s="75"/>
      <c r="ET353" s="75">
        <v>1348.5</v>
      </c>
      <c r="EU353" s="100">
        <v>1.752999999999999</v>
      </c>
      <c r="EV353" s="75">
        <f t="shared" si="8"/>
        <v>9.9999999999909051E-3</v>
      </c>
      <c r="EW353" s="75">
        <v>1338.5</v>
      </c>
      <c r="EX353" s="100">
        <v>12.403499999999957</v>
      </c>
      <c r="EZ353" s="75">
        <v>333.51</v>
      </c>
      <c r="FA353" s="75">
        <v>75.260000000000019</v>
      </c>
      <c r="FB353" s="75">
        <v>253.5</v>
      </c>
      <c r="FD353" s="75">
        <v>103.51</v>
      </c>
      <c r="FE353" s="75">
        <v>73575</v>
      </c>
      <c r="FF353" s="75">
        <v>111292.5</v>
      </c>
      <c r="FH353" s="77">
        <v>13</v>
      </c>
      <c r="FI353" s="77">
        <v>59.556989000000002</v>
      </c>
      <c r="FJ353" s="77">
        <v>0.57531000749999994</v>
      </c>
      <c r="FL353" s="92">
        <v>782.51</v>
      </c>
      <c r="FM353" s="75">
        <v>0</v>
      </c>
      <c r="FN353" s="75">
        <v>0</v>
      </c>
      <c r="FP353" s="75">
        <v>40.729999999999997</v>
      </c>
      <c r="FQ353" s="75">
        <v>242.77</v>
      </c>
      <c r="FR353" s="75">
        <v>3818</v>
      </c>
      <c r="FS353" s="75">
        <v>40.72</v>
      </c>
      <c r="FT353" s="75">
        <v>740.53</v>
      </c>
      <c r="FU353" s="75">
        <v>11377</v>
      </c>
      <c r="FW353" s="75">
        <v>793.51</v>
      </c>
      <c r="FX353" s="89">
        <v>0.86499999999999999</v>
      </c>
      <c r="FY353" s="89"/>
      <c r="FZ353" s="90">
        <v>788.51</v>
      </c>
      <c r="GA353" s="91">
        <v>0.129</v>
      </c>
      <c r="GB353" s="89"/>
      <c r="GC353" s="75">
        <v>10.5</v>
      </c>
      <c r="GD353" s="75">
        <v>0.72</v>
      </c>
      <c r="GE353" s="75">
        <v>45.35</v>
      </c>
      <c r="GF353" s="89"/>
      <c r="GG353" s="89"/>
    </row>
    <row r="354" spans="1:189" x14ac:dyDescent="0.25">
      <c r="A354" s="132"/>
      <c r="B354" s="132"/>
      <c r="C354" s="132"/>
      <c r="D354" s="132"/>
      <c r="E354" s="132"/>
      <c r="F354" s="132"/>
      <c r="G354" s="132"/>
      <c r="H354" s="132"/>
      <c r="I354" s="132"/>
      <c r="J354" s="132"/>
      <c r="K354" s="132"/>
      <c r="DV354" s="77">
        <v>1332.52</v>
      </c>
      <c r="DW354" s="77">
        <v>4.2350000000000003</v>
      </c>
      <c r="DY354" s="77">
        <v>1318.52</v>
      </c>
      <c r="DZ354" s="77">
        <v>3.1270000000000002</v>
      </c>
      <c r="EB354" s="77">
        <v>2173.52</v>
      </c>
      <c r="EC354" s="75">
        <v>2.5039999999999996</v>
      </c>
      <c r="EE354" s="75">
        <v>2149.52</v>
      </c>
      <c r="EF354" s="88">
        <v>0.4860000000000001</v>
      </c>
      <c r="EH354" s="77">
        <v>1347.52</v>
      </c>
      <c r="EI354" s="75">
        <v>1.2689999999999999</v>
      </c>
      <c r="EJ354" s="75"/>
      <c r="EK354" s="75">
        <v>2174.5100000000002</v>
      </c>
      <c r="EL354" s="75">
        <v>4.2324800000000025</v>
      </c>
      <c r="EM354" s="75"/>
      <c r="EN354" s="75">
        <v>2152.5100000000002</v>
      </c>
      <c r="EO354" s="322">
        <v>1.9310600000000033</v>
      </c>
      <c r="EP354" s="75"/>
      <c r="EQ354" s="75">
        <v>1322.51</v>
      </c>
      <c r="ER354" s="75">
        <v>5919.7899999999981</v>
      </c>
      <c r="ES354" s="75"/>
      <c r="ET354" s="75">
        <v>1348.51</v>
      </c>
      <c r="EU354" s="100">
        <v>1.757199999999999</v>
      </c>
      <c r="EV354" s="75">
        <f t="shared" si="8"/>
        <v>9.9999999999909051E-3</v>
      </c>
      <c r="EW354" s="75">
        <v>1338.51</v>
      </c>
      <c r="EX354" s="100">
        <v>12.420789999999956</v>
      </c>
      <c r="EZ354" s="75">
        <v>333.52</v>
      </c>
      <c r="FA354" s="75">
        <v>75.27000000000001</v>
      </c>
      <c r="FB354" s="75">
        <v>254.2</v>
      </c>
      <c r="FD354" s="75">
        <v>103.52</v>
      </c>
      <c r="FE354" s="75">
        <v>73900</v>
      </c>
      <c r="FF354" s="75">
        <v>112085</v>
      </c>
      <c r="FH354" s="77">
        <v>13.01</v>
      </c>
      <c r="FI354" s="77">
        <v>59.882042200000001</v>
      </c>
      <c r="FJ354" s="77">
        <v>0.58207833939999998</v>
      </c>
      <c r="FL354" s="92">
        <v>782.52</v>
      </c>
      <c r="FM354" s="75">
        <v>0</v>
      </c>
      <c r="FN354" s="75">
        <v>0</v>
      </c>
      <c r="FP354" s="75">
        <v>40.74</v>
      </c>
      <c r="FQ354" s="75">
        <v>243.16</v>
      </c>
      <c r="FR354" s="75">
        <v>3822</v>
      </c>
      <c r="FS354" s="75">
        <v>40.729999999999997</v>
      </c>
      <c r="FT354" s="75">
        <v>741.73</v>
      </c>
      <c r="FU354" s="75">
        <v>11388</v>
      </c>
      <c r="FW354" s="75">
        <v>793.52</v>
      </c>
      <c r="FX354" s="89">
        <v>0.86899999999999999</v>
      </c>
      <c r="FY354" s="89"/>
      <c r="FZ354" s="90">
        <v>788.52</v>
      </c>
      <c r="GA354" s="91">
        <v>0.13</v>
      </c>
      <c r="GB354" s="89"/>
      <c r="GC354" s="75">
        <v>10.51</v>
      </c>
      <c r="GD354" s="75">
        <v>0.73</v>
      </c>
      <c r="GE354" s="75">
        <v>45.52</v>
      </c>
      <c r="GF354" s="89"/>
      <c r="GG354" s="89"/>
    </row>
    <row r="355" spans="1:189" x14ac:dyDescent="0.25">
      <c r="A355" s="132"/>
      <c r="B355" s="132"/>
      <c r="C355" s="132"/>
      <c r="D355" s="132"/>
      <c r="E355" s="132"/>
      <c r="F355" s="132"/>
      <c r="G355" s="132"/>
      <c r="H355" s="132"/>
      <c r="I355" s="132"/>
      <c r="J355" s="132"/>
      <c r="K355" s="132"/>
      <c r="DV355" s="77">
        <v>1332.53</v>
      </c>
      <c r="DW355" s="77">
        <v>4.2460000000000004</v>
      </c>
      <c r="DY355" s="77">
        <v>1318.53</v>
      </c>
      <c r="DZ355" s="77">
        <v>3.1320000000000006</v>
      </c>
      <c r="EB355" s="77">
        <v>2173.5300000000002</v>
      </c>
      <c r="EC355" s="75">
        <v>2.5179999999999993</v>
      </c>
      <c r="EE355" s="75">
        <v>2149.5300000000002</v>
      </c>
      <c r="EF355" s="88">
        <v>0.4890000000000001</v>
      </c>
      <c r="EH355" s="77">
        <v>1347.53</v>
      </c>
      <c r="EI355" s="75">
        <v>1.274</v>
      </c>
      <c r="EJ355" s="75"/>
      <c r="EK355" s="75">
        <v>2174.52</v>
      </c>
      <c r="EL355" s="75">
        <v>4.2529600000000025</v>
      </c>
      <c r="EM355" s="75"/>
      <c r="EN355" s="75">
        <v>2152.52</v>
      </c>
      <c r="EO355" s="322">
        <v>1.9381200000000034</v>
      </c>
      <c r="EP355" s="75"/>
      <c r="EQ355" s="75">
        <v>1322.52</v>
      </c>
      <c r="ER355" s="75">
        <v>5928.0799999999981</v>
      </c>
      <c r="ES355" s="75"/>
      <c r="ET355" s="75">
        <v>1348.52</v>
      </c>
      <c r="EU355" s="100">
        <v>1.761399999999999</v>
      </c>
      <c r="EV355" s="75">
        <f t="shared" si="8"/>
        <v>9.9999999999909051E-3</v>
      </c>
      <c r="EW355" s="75">
        <v>1338.52</v>
      </c>
      <c r="EX355" s="100">
        <v>12.438079999999955</v>
      </c>
      <c r="EZ355" s="75">
        <v>333.53</v>
      </c>
      <c r="FA355" s="75">
        <v>75.280000000000015</v>
      </c>
      <c r="FB355" s="75">
        <v>255</v>
      </c>
      <c r="FD355" s="75">
        <v>103.53</v>
      </c>
      <c r="FE355" s="75">
        <v>74225</v>
      </c>
      <c r="FF355" s="75">
        <v>112877.5</v>
      </c>
      <c r="FH355" s="77">
        <v>13.02</v>
      </c>
      <c r="FI355" s="77">
        <v>60.2070954</v>
      </c>
      <c r="FJ355" s="77">
        <v>0.5888466712999999</v>
      </c>
      <c r="FL355" s="92">
        <v>782.53</v>
      </c>
      <c r="FM355" s="75">
        <v>0</v>
      </c>
      <c r="FN355" s="75">
        <v>0</v>
      </c>
      <c r="FP355" s="75">
        <v>40.75</v>
      </c>
      <c r="FQ355" s="75">
        <v>243.54</v>
      </c>
      <c r="FR355" s="75">
        <v>3826</v>
      </c>
      <c r="FS355" s="75">
        <v>40.74</v>
      </c>
      <c r="FT355" s="75">
        <v>742.94</v>
      </c>
      <c r="FU355" s="75">
        <v>11400</v>
      </c>
      <c r="FW355" s="75">
        <v>793.53</v>
      </c>
      <c r="FX355" s="89">
        <v>0.873</v>
      </c>
      <c r="FY355" s="89"/>
      <c r="FZ355" s="90">
        <v>788.53</v>
      </c>
      <c r="GA355" s="91">
        <v>0.13100000000000001</v>
      </c>
      <c r="GB355" s="89"/>
      <c r="GC355" s="75">
        <v>10.52</v>
      </c>
      <c r="GD355" s="75">
        <v>0.74</v>
      </c>
      <c r="GE355" s="75">
        <v>45.69</v>
      </c>
      <c r="GF355" s="89"/>
      <c r="GG355" s="89"/>
    </row>
    <row r="356" spans="1:189" x14ac:dyDescent="0.25">
      <c r="A356" s="132"/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DV356" s="77">
        <v>1332.54</v>
      </c>
      <c r="DW356" s="77">
        <v>4.2569999999999997</v>
      </c>
      <c r="DY356" s="77">
        <v>1318.54</v>
      </c>
      <c r="DZ356" s="77">
        <v>3.1380000000000003</v>
      </c>
      <c r="EB356" s="77">
        <v>2173.54</v>
      </c>
      <c r="EC356" s="75">
        <v>2.5319999999999996</v>
      </c>
      <c r="EE356" s="75">
        <v>2149.54</v>
      </c>
      <c r="EF356" s="88">
        <v>0.4920000000000001</v>
      </c>
      <c r="EH356" s="77">
        <v>1347.54</v>
      </c>
      <c r="EI356" s="75">
        <v>1.2779999999999998</v>
      </c>
      <c r="EJ356" s="75"/>
      <c r="EK356" s="75">
        <v>2174.5300000000002</v>
      </c>
      <c r="EL356" s="75">
        <v>4.2734400000000026</v>
      </c>
      <c r="EM356" s="75"/>
      <c r="EN356" s="75">
        <v>2152.5300000000002</v>
      </c>
      <c r="EO356" s="322">
        <v>1.9451800000000035</v>
      </c>
      <c r="EP356" s="75"/>
      <c r="EQ356" s="75">
        <v>1322.53</v>
      </c>
      <c r="ER356" s="75">
        <v>5936.3699999999981</v>
      </c>
      <c r="ES356" s="75"/>
      <c r="ET356" s="75">
        <v>1348.53</v>
      </c>
      <c r="EU356" s="100">
        <v>1.7655999999999989</v>
      </c>
      <c r="EV356" s="75">
        <f t="shared" si="8"/>
        <v>9.9999999999909051E-3</v>
      </c>
      <c r="EW356" s="75">
        <v>1338.53</v>
      </c>
      <c r="EX356" s="100">
        <v>12.455369999999954</v>
      </c>
      <c r="EZ356" s="75">
        <v>333.54</v>
      </c>
      <c r="FA356" s="75">
        <v>75.300000000000011</v>
      </c>
      <c r="FB356" s="75">
        <v>255.7</v>
      </c>
      <c r="FD356" s="75">
        <v>103.54</v>
      </c>
      <c r="FE356" s="75">
        <v>74550</v>
      </c>
      <c r="FF356" s="75">
        <v>113670</v>
      </c>
      <c r="FH356" s="77">
        <v>13.03</v>
      </c>
      <c r="FI356" s="77">
        <v>60.532148599999999</v>
      </c>
      <c r="FJ356" s="77">
        <v>0.59561500319999983</v>
      </c>
      <c r="FL356" s="92">
        <v>782.54</v>
      </c>
      <c r="FM356" s="75">
        <v>0</v>
      </c>
      <c r="FN356" s="75">
        <v>0</v>
      </c>
      <c r="FP356" s="75">
        <v>40.76</v>
      </c>
      <c r="FQ356" s="75">
        <v>243.93</v>
      </c>
      <c r="FR356" s="75">
        <v>3830</v>
      </c>
      <c r="FS356" s="75">
        <v>40.75</v>
      </c>
      <c r="FT356" s="75">
        <v>744.14</v>
      </c>
      <c r="FU356" s="75">
        <v>11411</v>
      </c>
      <c r="FW356" s="75">
        <v>793.54</v>
      </c>
      <c r="FX356" s="89">
        <v>0.877</v>
      </c>
      <c r="FY356" s="89"/>
      <c r="FZ356" s="90">
        <v>788.54</v>
      </c>
      <c r="GA356" s="91">
        <v>0.13100000000000001</v>
      </c>
      <c r="GB356" s="89"/>
      <c r="GC356" s="75">
        <v>10.53</v>
      </c>
      <c r="GD356" s="75">
        <v>0.74</v>
      </c>
      <c r="GE356" s="75">
        <v>45.86</v>
      </c>
      <c r="GF356" s="89"/>
      <c r="GG356" s="89"/>
    </row>
    <row r="357" spans="1:189" x14ac:dyDescent="0.25">
      <c r="A357" s="132"/>
      <c r="B357" s="132"/>
      <c r="C357" s="132"/>
      <c r="D357" s="132"/>
      <c r="E357" s="132"/>
      <c r="F357" s="132"/>
      <c r="G357" s="132"/>
      <c r="H357" s="132"/>
      <c r="I357" s="132"/>
      <c r="J357" s="132"/>
      <c r="K357" s="132"/>
      <c r="DV357" s="77">
        <v>1332.55</v>
      </c>
      <c r="DW357" s="77">
        <v>4.2670000000000003</v>
      </c>
      <c r="DY357" s="77">
        <v>1318.55</v>
      </c>
      <c r="DZ357" s="77">
        <v>3.1430000000000007</v>
      </c>
      <c r="EB357" s="77">
        <v>2173.5500000000002</v>
      </c>
      <c r="EC357" s="75">
        <v>2.5469999999999997</v>
      </c>
      <c r="EE357" s="75">
        <v>2149.5500000000002</v>
      </c>
      <c r="EF357" s="88">
        <v>0.49400000000000011</v>
      </c>
      <c r="EH357" s="77">
        <v>1347.55</v>
      </c>
      <c r="EI357" s="75">
        <v>1.2819999999999998</v>
      </c>
      <c r="EJ357" s="75"/>
      <c r="EK357" s="75">
        <v>2174.54</v>
      </c>
      <c r="EL357" s="75">
        <v>4.2939200000000026</v>
      </c>
      <c r="EM357" s="75"/>
      <c r="EN357" s="75">
        <v>2152.54</v>
      </c>
      <c r="EO357" s="322">
        <v>1.9522400000000035</v>
      </c>
      <c r="EP357" s="75"/>
      <c r="EQ357" s="75">
        <v>1322.54</v>
      </c>
      <c r="ER357" s="75">
        <v>5944.659999999998</v>
      </c>
      <c r="ES357" s="75"/>
      <c r="ET357" s="75">
        <v>1348.54</v>
      </c>
      <c r="EU357" s="100">
        <v>1.7697999999999989</v>
      </c>
      <c r="EV357" s="75">
        <f t="shared" si="8"/>
        <v>9.9999999999909051E-3</v>
      </c>
      <c r="EW357" s="75">
        <v>1338.54</v>
      </c>
      <c r="EX357" s="100">
        <v>12.472659999999953</v>
      </c>
      <c r="EZ357" s="75">
        <v>333.55</v>
      </c>
      <c r="FA357" s="75">
        <v>75.310000000000016</v>
      </c>
      <c r="FB357" s="75">
        <v>256.5</v>
      </c>
      <c r="FD357" s="75">
        <v>103.55</v>
      </c>
      <c r="FE357" s="75">
        <v>74875</v>
      </c>
      <c r="FF357" s="75">
        <v>114462.5</v>
      </c>
      <c r="FH357" s="77">
        <v>13.04</v>
      </c>
      <c r="FI357" s="77">
        <v>60.857201799999999</v>
      </c>
      <c r="FJ357" s="77">
        <v>0.60238333509999986</v>
      </c>
      <c r="FL357" s="92">
        <v>782.55</v>
      </c>
      <c r="FM357" s="75">
        <v>0</v>
      </c>
      <c r="FN357" s="75">
        <v>0</v>
      </c>
      <c r="FP357" s="75">
        <v>40.770000000000003</v>
      </c>
      <c r="FQ357" s="75">
        <v>244.32</v>
      </c>
      <c r="FR357" s="75">
        <v>3834</v>
      </c>
      <c r="FS357" s="75">
        <v>40.76</v>
      </c>
      <c r="FT357" s="75">
        <v>745.34</v>
      </c>
      <c r="FU357" s="75">
        <v>11423</v>
      </c>
      <c r="FW357" s="75">
        <v>793.55</v>
      </c>
      <c r="FX357" s="89">
        <v>0.88100000000000001</v>
      </c>
      <c r="FY357" s="89"/>
      <c r="FZ357" s="90">
        <v>788.55</v>
      </c>
      <c r="GA357" s="91">
        <v>0.13200000000000001</v>
      </c>
      <c r="GB357" s="89"/>
      <c r="GC357" s="75">
        <v>10.54</v>
      </c>
      <c r="GD357" s="75">
        <v>0.75</v>
      </c>
      <c r="GE357" s="75">
        <v>46.03</v>
      </c>
      <c r="GF357" s="89"/>
      <c r="GG357" s="89"/>
    </row>
    <row r="358" spans="1:189" x14ac:dyDescent="0.25">
      <c r="A358" s="132"/>
      <c r="B358" s="132"/>
      <c r="C358" s="132"/>
      <c r="D358" s="132"/>
      <c r="E358" s="132"/>
      <c r="F358" s="132"/>
      <c r="G358" s="132"/>
      <c r="H358" s="132"/>
      <c r="I358" s="132"/>
      <c r="J358" s="132"/>
      <c r="K358" s="132"/>
      <c r="DV358" s="77">
        <v>1332.56</v>
      </c>
      <c r="DW358" s="77">
        <v>4.2779999999999996</v>
      </c>
      <c r="DY358" s="77">
        <v>1318.56</v>
      </c>
      <c r="DZ358" s="77">
        <v>3.1490000000000005</v>
      </c>
      <c r="EB358" s="77">
        <v>2173.56</v>
      </c>
      <c r="EC358" s="75">
        <v>2.5609999999999995</v>
      </c>
      <c r="EE358" s="75">
        <v>2149.56</v>
      </c>
      <c r="EF358" s="88">
        <v>0.49700000000000011</v>
      </c>
      <c r="EH358" s="77">
        <v>1347.56</v>
      </c>
      <c r="EI358" s="75">
        <v>1.2869999999999999</v>
      </c>
      <c r="EJ358" s="75"/>
      <c r="EK358" s="75">
        <v>2174.5500000000002</v>
      </c>
      <c r="EL358" s="75">
        <v>4.3144000000000027</v>
      </c>
      <c r="EM358" s="75"/>
      <c r="EN358" s="75">
        <v>2152.5500000000002</v>
      </c>
      <c r="EO358" s="322">
        <v>1.9593000000000036</v>
      </c>
      <c r="EP358" s="75"/>
      <c r="EQ358" s="75">
        <v>1322.55</v>
      </c>
      <c r="ER358" s="75">
        <v>5952.949999999998</v>
      </c>
      <c r="ES358" s="75"/>
      <c r="ET358" s="75">
        <v>1348.55</v>
      </c>
      <c r="EU358" s="100">
        <v>1.7739999999999989</v>
      </c>
      <c r="EV358" s="75">
        <f t="shared" si="8"/>
        <v>9.9999999999909051E-3</v>
      </c>
      <c r="EW358" s="75">
        <v>1338.55</v>
      </c>
      <c r="EX358" s="100">
        <v>12.489949999999952</v>
      </c>
      <c r="EZ358" s="75">
        <v>333.56</v>
      </c>
      <c r="FA358" s="75">
        <v>75.320000000000007</v>
      </c>
      <c r="FB358" s="75">
        <v>257.20000000000005</v>
      </c>
      <c r="FD358" s="75">
        <v>103.56</v>
      </c>
      <c r="FE358" s="75">
        <v>75200</v>
      </c>
      <c r="FF358" s="75">
        <v>115255</v>
      </c>
      <c r="FH358" s="77">
        <v>13.05</v>
      </c>
      <c r="FI358" s="77">
        <v>61.182254999999998</v>
      </c>
      <c r="FJ358" s="77">
        <v>0.6091516669999999</v>
      </c>
      <c r="FL358" s="92">
        <v>782.56</v>
      </c>
      <c r="FM358" s="75">
        <v>0</v>
      </c>
      <c r="FN358" s="75">
        <v>0</v>
      </c>
      <c r="FP358" s="75">
        <v>40.78</v>
      </c>
      <c r="FQ358" s="75">
        <v>244.7</v>
      </c>
      <c r="FR358" s="75">
        <v>3838</v>
      </c>
      <c r="FS358" s="75">
        <v>40.770000000000003</v>
      </c>
      <c r="FT358" s="75">
        <v>746.54</v>
      </c>
      <c r="FU358" s="75">
        <v>11434</v>
      </c>
      <c r="FW358" s="75">
        <v>793.56</v>
      </c>
      <c r="FX358" s="89">
        <v>0.88500000000000001</v>
      </c>
      <c r="FY358" s="89"/>
      <c r="FZ358" s="90">
        <v>788.56</v>
      </c>
      <c r="GA358" s="91">
        <v>0.13300000000000001</v>
      </c>
      <c r="GB358" s="89"/>
      <c r="GC358" s="75">
        <v>10.55</v>
      </c>
      <c r="GD358" s="75">
        <v>0.75</v>
      </c>
      <c r="GE358" s="75">
        <v>46.19</v>
      </c>
      <c r="GF358" s="89"/>
      <c r="GG358" s="89"/>
    </row>
    <row r="359" spans="1:189" x14ac:dyDescent="0.25">
      <c r="A359" s="132"/>
      <c r="B359" s="132"/>
      <c r="C359" s="132"/>
      <c r="D359" s="132"/>
      <c r="E359" s="132"/>
      <c r="F359" s="132"/>
      <c r="G359" s="132"/>
      <c r="H359" s="132"/>
      <c r="I359" s="132"/>
      <c r="J359" s="132"/>
      <c r="K359" s="132"/>
      <c r="DV359" s="77">
        <v>1332.57</v>
      </c>
      <c r="DW359" s="77">
        <v>4.2889999999999997</v>
      </c>
      <c r="DY359" s="77">
        <v>1318.57</v>
      </c>
      <c r="DZ359" s="77">
        <v>3.1540000000000004</v>
      </c>
      <c r="EB359" s="77">
        <v>2173.5700000000002</v>
      </c>
      <c r="EC359" s="75">
        <v>2.5749999999999993</v>
      </c>
      <c r="EE359" s="75">
        <v>2149.5700000000002</v>
      </c>
      <c r="EF359" s="88">
        <v>0.50000000000000011</v>
      </c>
      <c r="EH359" s="77">
        <v>1347.57</v>
      </c>
      <c r="EI359" s="75">
        <v>1.2909999999999999</v>
      </c>
      <c r="EJ359" s="75"/>
      <c r="EK359" s="75">
        <v>2174.56</v>
      </c>
      <c r="EL359" s="75">
        <v>4.3348800000000027</v>
      </c>
      <c r="EM359" s="75"/>
      <c r="EN359" s="75">
        <v>2152.56</v>
      </c>
      <c r="EO359" s="322">
        <v>1.9663600000000037</v>
      </c>
      <c r="EP359" s="75"/>
      <c r="EQ359" s="75">
        <v>1322.56</v>
      </c>
      <c r="ER359" s="75">
        <v>5961.239999999998</v>
      </c>
      <c r="ES359" s="75"/>
      <c r="ET359" s="75">
        <v>1348.56</v>
      </c>
      <c r="EU359" s="100">
        <v>1.7781999999999989</v>
      </c>
      <c r="EV359" s="75">
        <f t="shared" si="8"/>
        <v>9.9999999999909051E-3</v>
      </c>
      <c r="EW359" s="75">
        <v>1338.56</v>
      </c>
      <c r="EX359" s="100">
        <v>12.507239999999952</v>
      </c>
      <c r="EZ359" s="75">
        <v>333.57</v>
      </c>
      <c r="FA359" s="75">
        <v>75.330000000000013</v>
      </c>
      <c r="FB359" s="75">
        <v>258</v>
      </c>
      <c r="FD359" s="75">
        <v>103.57</v>
      </c>
      <c r="FE359" s="75">
        <v>75525</v>
      </c>
      <c r="FF359" s="75">
        <v>116047.5</v>
      </c>
      <c r="FH359" s="77">
        <v>13.06</v>
      </c>
      <c r="FI359" s="77">
        <v>61.50730819999999</v>
      </c>
      <c r="FJ359" s="77">
        <v>0.61591999889999982</v>
      </c>
      <c r="FL359" s="92">
        <v>782.57</v>
      </c>
      <c r="FM359" s="75">
        <v>0</v>
      </c>
      <c r="FN359" s="75">
        <v>0</v>
      </c>
      <c r="FP359" s="75">
        <v>40.79</v>
      </c>
      <c r="FQ359" s="75">
        <v>245.09</v>
      </c>
      <c r="FR359" s="75">
        <v>3842</v>
      </c>
      <c r="FS359" s="75">
        <v>40.78</v>
      </c>
      <c r="FT359" s="75">
        <v>747.74</v>
      </c>
      <c r="FU359" s="75">
        <v>11446</v>
      </c>
      <c r="FW359" s="75">
        <v>793.57</v>
      </c>
      <c r="FX359" s="89">
        <v>0.88900000000000001</v>
      </c>
      <c r="FY359" s="89"/>
      <c r="FZ359" s="90">
        <v>788.57</v>
      </c>
      <c r="GA359" s="91">
        <v>0.13400000000000001</v>
      </c>
      <c r="GB359" s="89"/>
      <c r="GC359" s="75">
        <v>10.56</v>
      </c>
      <c r="GD359" s="75">
        <v>0.76</v>
      </c>
      <c r="GE359" s="75">
        <v>46.36</v>
      </c>
      <c r="GF359" s="89"/>
      <c r="GG359" s="89"/>
    </row>
    <row r="360" spans="1:189" x14ac:dyDescent="0.25">
      <c r="A360" s="132"/>
      <c r="B360" s="132"/>
      <c r="C360" s="132"/>
      <c r="D360" s="132"/>
      <c r="E360" s="132"/>
      <c r="F360" s="132"/>
      <c r="G360" s="132"/>
      <c r="H360" s="132"/>
      <c r="I360" s="132"/>
      <c r="J360" s="132"/>
      <c r="K360" s="132"/>
      <c r="DV360" s="77">
        <v>1332.58</v>
      </c>
      <c r="DW360" s="77">
        <v>4.2990000000000004</v>
      </c>
      <c r="DY360" s="77">
        <v>1318.58</v>
      </c>
      <c r="DZ360" s="77">
        <v>3.1600000000000006</v>
      </c>
      <c r="EB360" s="77">
        <v>2173.58</v>
      </c>
      <c r="EC360" s="75">
        <v>2.5889999999999995</v>
      </c>
      <c r="EE360" s="75">
        <v>2149.58</v>
      </c>
      <c r="EF360" s="88">
        <v>0.50300000000000011</v>
      </c>
      <c r="EH360" s="77">
        <v>1347.58</v>
      </c>
      <c r="EI360" s="75">
        <v>1.2949999999999999</v>
      </c>
      <c r="EJ360" s="75"/>
      <c r="EK360" s="75">
        <v>2174.5700000000002</v>
      </c>
      <c r="EL360" s="75">
        <v>4.3553600000000028</v>
      </c>
      <c r="EM360" s="75"/>
      <c r="EN360" s="75">
        <v>2152.5700000000002</v>
      </c>
      <c r="EO360" s="322">
        <v>1.9734200000000037</v>
      </c>
      <c r="EP360" s="75"/>
      <c r="EQ360" s="75">
        <v>1322.57</v>
      </c>
      <c r="ER360" s="75">
        <v>5969.5299999999979</v>
      </c>
      <c r="ES360" s="75"/>
      <c r="ET360" s="75">
        <v>1348.57</v>
      </c>
      <c r="EU360" s="100">
        <v>1.7823999999999989</v>
      </c>
      <c r="EV360" s="75">
        <f t="shared" si="8"/>
        <v>9.9999999999909051E-3</v>
      </c>
      <c r="EW360" s="75">
        <v>1338.57</v>
      </c>
      <c r="EX360" s="100">
        <v>12.524529999999951</v>
      </c>
      <c r="EZ360" s="75">
        <v>333.58</v>
      </c>
      <c r="FA360" s="75">
        <v>75.340000000000018</v>
      </c>
      <c r="FB360" s="75">
        <v>258.7</v>
      </c>
      <c r="FD360" s="75">
        <v>103.58</v>
      </c>
      <c r="FE360" s="75">
        <v>75850</v>
      </c>
      <c r="FF360" s="75">
        <v>116840</v>
      </c>
      <c r="FH360" s="77">
        <v>13.07</v>
      </c>
      <c r="FI360" s="77">
        <v>61.832361399999989</v>
      </c>
      <c r="FJ360" s="77">
        <v>0.62268833079999986</v>
      </c>
      <c r="FL360" s="92">
        <v>782.58</v>
      </c>
      <c r="FM360" s="75">
        <v>0</v>
      </c>
      <c r="FN360" s="75">
        <v>0</v>
      </c>
      <c r="FP360" s="75">
        <v>40.799999999999997</v>
      </c>
      <c r="FQ360" s="75">
        <v>245.47</v>
      </c>
      <c r="FR360" s="75">
        <v>3846</v>
      </c>
      <c r="FS360" s="75">
        <v>40.79</v>
      </c>
      <c r="FT360" s="75">
        <v>748.95</v>
      </c>
      <c r="FU360" s="75">
        <v>11457</v>
      </c>
      <c r="FW360" s="75">
        <v>793.58</v>
      </c>
      <c r="FX360" s="89">
        <v>0.89300000000000002</v>
      </c>
      <c r="FY360" s="89"/>
      <c r="FZ360" s="90">
        <v>788.58</v>
      </c>
      <c r="GA360" s="91">
        <v>0.13400000000000001</v>
      </c>
      <c r="GB360" s="89"/>
      <c r="GC360" s="75">
        <v>10.57</v>
      </c>
      <c r="GD360" s="75">
        <v>0.76</v>
      </c>
      <c r="GE360" s="75">
        <v>46.53</v>
      </c>
      <c r="GF360" s="89"/>
      <c r="GG360" s="89"/>
    </row>
    <row r="361" spans="1:189" x14ac:dyDescent="0.25">
      <c r="A361" s="132"/>
      <c r="B361" s="132"/>
      <c r="C361" s="132"/>
      <c r="D361" s="132"/>
      <c r="E361" s="132"/>
      <c r="F361" s="132"/>
      <c r="G361" s="132"/>
      <c r="H361" s="132"/>
      <c r="I361" s="132"/>
      <c r="J361" s="132"/>
      <c r="K361" s="132"/>
      <c r="DV361" s="77">
        <v>1332.59</v>
      </c>
      <c r="DW361" s="77">
        <v>4.3099999999999996</v>
      </c>
      <c r="DY361" s="77">
        <v>1318.59</v>
      </c>
      <c r="DZ361" s="77">
        <v>3.1660000000000004</v>
      </c>
      <c r="EB361" s="77">
        <v>2173.59</v>
      </c>
      <c r="EC361" s="75">
        <v>2.6039999999999992</v>
      </c>
      <c r="EE361" s="75">
        <v>2149.59</v>
      </c>
      <c r="EF361" s="88">
        <v>0.50600000000000012</v>
      </c>
      <c r="EH361" s="77">
        <v>1347.59</v>
      </c>
      <c r="EI361" s="75">
        <v>1.2999999999999998</v>
      </c>
      <c r="EJ361" s="75"/>
      <c r="EK361" s="75">
        <v>2174.58</v>
      </c>
      <c r="EL361" s="75">
        <v>4.3758400000000028</v>
      </c>
      <c r="EM361" s="75"/>
      <c r="EN361" s="75">
        <v>2152.58</v>
      </c>
      <c r="EO361" s="322">
        <v>1.9804800000000038</v>
      </c>
      <c r="EP361" s="75"/>
      <c r="EQ361" s="75">
        <v>1322.58</v>
      </c>
      <c r="ER361" s="75">
        <v>5977.8199999999979</v>
      </c>
      <c r="ES361" s="75"/>
      <c r="ET361" s="75">
        <v>1348.58</v>
      </c>
      <c r="EU361" s="100">
        <v>1.7865999999999989</v>
      </c>
      <c r="EV361" s="75">
        <f t="shared" si="8"/>
        <v>9.9999999999909051E-3</v>
      </c>
      <c r="EW361" s="75">
        <v>1338.58</v>
      </c>
      <c r="EX361" s="100">
        <v>12.54181999999995</v>
      </c>
      <c r="EZ361" s="75">
        <v>333.59</v>
      </c>
      <c r="FA361" s="75">
        <v>75.350000000000009</v>
      </c>
      <c r="FB361" s="75">
        <v>259.5</v>
      </c>
      <c r="FD361" s="75">
        <v>103.59</v>
      </c>
      <c r="FE361" s="75">
        <v>76175</v>
      </c>
      <c r="FF361" s="75">
        <v>117632.5</v>
      </c>
      <c r="FH361" s="77">
        <v>13.08</v>
      </c>
      <c r="FI361" s="77">
        <v>62.157414599999989</v>
      </c>
      <c r="FJ361" s="77">
        <v>0.62945666269999978</v>
      </c>
      <c r="FL361" s="92">
        <v>782.59</v>
      </c>
      <c r="FM361" s="75">
        <v>0</v>
      </c>
      <c r="FN361" s="75">
        <v>0</v>
      </c>
      <c r="FP361" s="75">
        <v>40.81</v>
      </c>
      <c r="FQ361" s="75">
        <v>245.86</v>
      </c>
      <c r="FR361" s="75">
        <v>3850</v>
      </c>
      <c r="FS361" s="75">
        <v>40.799999999999997</v>
      </c>
      <c r="FT361" s="75">
        <v>750.15</v>
      </c>
      <c r="FU361" s="75">
        <v>11469</v>
      </c>
      <c r="FW361" s="75">
        <v>793.59</v>
      </c>
      <c r="FX361" s="89">
        <v>0.89700000000000002</v>
      </c>
      <c r="FY361" s="89"/>
      <c r="FZ361" s="90">
        <v>788.59</v>
      </c>
      <c r="GA361" s="91">
        <v>0.13500000000000001</v>
      </c>
      <c r="GB361" s="89"/>
      <c r="GC361" s="75">
        <v>10.58</v>
      </c>
      <c r="GD361" s="75">
        <v>0.77</v>
      </c>
      <c r="GE361" s="75">
        <v>46.7</v>
      </c>
      <c r="GF361" s="89"/>
      <c r="GG361" s="89"/>
    </row>
    <row r="362" spans="1:189" x14ac:dyDescent="0.25">
      <c r="A362" s="132"/>
      <c r="B362" s="132"/>
      <c r="C362" s="132"/>
      <c r="D362" s="132"/>
      <c r="E362" s="132"/>
      <c r="F362" s="132"/>
      <c r="G362" s="132"/>
      <c r="H362" s="132"/>
      <c r="I362" s="132"/>
      <c r="J362" s="132"/>
      <c r="K362" s="132"/>
      <c r="DV362" s="77">
        <v>1332.6</v>
      </c>
      <c r="DW362" s="77">
        <v>4.32</v>
      </c>
      <c r="DY362" s="77">
        <v>1318.6</v>
      </c>
      <c r="DZ362" s="77">
        <v>3.1709999999999998</v>
      </c>
      <c r="EB362" s="77">
        <v>2173.6</v>
      </c>
      <c r="EC362" s="75">
        <v>2.6179999999999999</v>
      </c>
      <c r="EE362" s="75">
        <v>2149.6</v>
      </c>
      <c r="EF362" s="88">
        <v>0.50900000000000001</v>
      </c>
      <c r="EH362" s="77">
        <v>1347.6</v>
      </c>
      <c r="EI362" s="75">
        <v>1.304</v>
      </c>
      <c r="EJ362" s="75"/>
      <c r="EK362" s="75">
        <v>2174.59</v>
      </c>
      <c r="EL362" s="75">
        <v>4.3963200000000029</v>
      </c>
      <c r="EM362" s="75"/>
      <c r="EN362" s="75">
        <v>2152.59</v>
      </c>
      <c r="EO362" s="322">
        <v>1.9875400000000039</v>
      </c>
      <c r="EP362" s="75"/>
      <c r="EQ362" s="75">
        <v>1322.59</v>
      </c>
      <c r="ER362" s="75">
        <v>5986.1099999999979</v>
      </c>
      <c r="ES362" s="75"/>
      <c r="ET362" s="75">
        <v>1348.59</v>
      </c>
      <c r="EU362" s="100">
        <v>1.7907999999999988</v>
      </c>
      <c r="EV362" s="75">
        <f t="shared" si="8"/>
        <v>9.9999999999909051E-3</v>
      </c>
      <c r="EW362" s="75">
        <v>1338.59</v>
      </c>
      <c r="EX362" s="100">
        <v>12.559109999999949</v>
      </c>
      <c r="EZ362" s="75">
        <v>333.6</v>
      </c>
      <c r="FA362" s="75">
        <v>75.37</v>
      </c>
      <c r="FB362" s="75">
        <v>260.2</v>
      </c>
      <c r="FD362" s="75">
        <v>103.6</v>
      </c>
      <c r="FE362" s="75">
        <v>76500</v>
      </c>
      <c r="FF362" s="75">
        <v>118425</v>
      </c>
      <c r="FH362" s="77">
        <v>13.09</v>
      </c>
      <c r="FI362" s="77">
        <v>62.482467799999988</v>
      </c>
      <c r="FJ362" s="77">
        <v>0.63622499459999982</v>
      </c>
      <c r="FL362" s="92">
        <v>782.6</v>
      </c>
      <c r="FM362" s="75">
        <v>0</v>
      </c>
      <c r="FN362" s="75">
        <v>0</v>
      </c>
      <c r="FP362" s="75">
        <v>40.82</v>
      </c>
      <c r="FQ362" s="75">
        <v>246.25</v>
      </c>
      <c r="FR362" s="75">
        <v>3854</v>
      </c>
      <c r="FS362" s="75">
        <v>40.81</v>
      </c>
      <c r="FT362" s="75">
        <v>751.35</v>
      </c>
      <c r="FU362" s="75">
        <v>11480</v>
      </c>
      <c r="FW362" s="75">
        <v>793.6</v>
      </c>
      <c r="FX362" s="89">
        <v>0.90100000000000002</v>
      </c>
      <c r="FY362" s="89"/>
      <c r="FZ362" s="90">
        <v>788.6</v>
      </c>
      <c r="GA362" s="91">
        <v>0.13600000000000001</v>
      </c>
      <c r="GB362" s="89"/>
      <c r="GC362" s="75">
        <v>10.59</v>
      </c>
      <c r="GD362" s="75">
        <v>0.77</v>
      </c>
      <c r="GE362" s="75">
        <v>46.87</v>
      </c>
      <c r="GF362" s="89"/>
      <c r="GG362" s="89"/>
    </row>
    <row r="363" spans="1:189" x14ac:dyDescent="0.25">
      <c r="A363" s="132"/>
      <c r="B363" s="132"/>
      <c r="C363" s="132"/>
      <c r="D363" s="132"/>
      <c r="E363" s="132"/>
      <c r="F363" s="132"/>
      <c r="G363" s="132"/>
      <c r="H363" s="132"/>
      <c r="I363" s="132"/>
      <c r="J363" s="132"/>
      <c r="K363" s="132"/>
      <c r="DV363" s="77">
        <v>1332.61</v>
      </c>
      <c r="DW363" s="77">
        <v>4.3310000000000004</v>
      </c>
      <c r="DY363" s="77">
        <v>1318.61</v>
      </c>
      <c r="DZ363" s="77">
        <v>3.1770000000000005</v>
      </c>
      <c r="EB363" s="77">
        <v>2173.61</v>
      </c>
      <c r="EC363" s="75">
        <v>2.6319999999999992</v>
      </c>
      <c r="EE363" s="75">
        <v>2149.61</v>
      </c>
      <c r="EF363" s="88">
        <v>0.51100000000000012</v>
      </c>
      <c r="EH363" s="77">
        <v>1347.61</v>
      </c>
      <c r="EI363" s="75">
        <v>1.3079999999999998</v>
      </c>
      <c r="EJ363" s="75"/>
      <c r="EK363" s="75">
        <v>2174.6</v>
      </c>
      <c r="EL363" s="75">
        <v>4.4168000000000029</v>
      </c>
      <c r="EM363" s="75"/>
      <c r="EN363" s="75">
        <v>2152.6</v>
      </c>
      <c r="EO363" s="322">
        <v>1.9946000000000039</v>
      </c>
      <c r="EP363" s="75"/>
      <c r="EQ363" s="75">
        <v>1322.6</v>
      </c>
      <c r="ER363" s="75">
        <v>5994.3999999999978</v>
      </c>
      <c r="ES363" s="75"/>
      <c r="ET363" s="75">
        <v>1348.6</v>
      </c>
      <c r="EU363" s="100">
        <v>1.7949999999999988</v>
      </c>
      <c r="EV363" s="75">
        <f t="shared" si="8"/>
        <v>9.9999999999909051E-3</v>
      </c>
      <c r="EW363" s="75">
        <v>1338.6</v>
      </c>
      <c r="EX363" s="100">
        <v>12.576399999999948</v>
      </c>
      <c r="EZ363" s="75">
        <v>333.61</v>
      </c>
      <c r="FA363" s="75">
        <v>75.380000000000024</v>
      </c>
      <c r="FB363" s="75">
        <v>261</v>
      </c>
      <c r="FD363" s="75">
        <v>103.61</v>
      </c>
      <c r="FE363" s="75">
        <v>76825</v>
      </c>
      <c r="FF363" s="75">
        <v>119217.5</v>
      </c>
      <c r="FH363" s="77">
        <v>13.1</v>
      </c>
      <c r="FI363" s="77">
        <v>62.807520999999987</v>
      </c>
      <c r="FJ363" s="77">
        <v>0.64299332649999974</v>
      </c>
      <c r="FL363" s="92">
        <v>782.61</v>
      </c>
      <c r="FM363" s="75">
        <v>0</v>
      </c>
      <c r="FN363" s="75">
        <v>0</v>
      </c>
      <c r="FP363" s="75">
        <v>40.83</v>
      </c>
      <c r="FQ363" s="75">
        <v>246.65</v>
      </c>
      <c r="FR363" s="75">
        <v>3858</v>
      </c>
      <c r="FS363" s="75">
        <v>40.82</v>
      </c>
      <c r="FT363" s="75">
        <v>752.57</v>
      </c>
      <c r="FU363" s="75">
        <v>11491</v>
      </c>
      <c r="FW363" s="75">
        <v>793.61</v>
      </c>
      <c r="FX363" s="89">
        <v>0.90500000000000003</v>
      </c>
      <c r="FY363" s="89"/>
      <c r="FZ363" s="90">
        <v>788.61</v>
      </c>
      <c r="GA363" s="91">
        <v>0.13700000000000001</v>
      </c>
      <c r="GB363" s="89"/>
      <c r="GC363" s="75">
        <v>10.6</v>
      </c>
      <c r="GD363" s="75">
        <v>0.78</v>
      </c>
      <c r="GE363" s="75">
        <v>47.04</v>
      </c>
      <c r="GF363" s="89"/>
      <c r="GG363" s="89"/>
    </row>
    <row r="364" spans="1:189" x14ac:dyDescent="0.25">
      <c r="A364" s="132"/>
      <c r="B364" s="132"/>
      <c r="C364" s="132"/>
      <c r="D364" s="132"/>
      <c r="E364" s="132"/>
      <c r="F364" s="132"/>
      <c r="G364" s="132"/>
      <c r="H364" s="132"/>
      <c r="I364" s="132"/>
      <c r="J364" s="132"/>
      <c r="K364" s="132"/>
      <c r="DV364" s="77">
        <v>1332.62</v>
      </c>
      <c r="DW364" s="77">
        <v>4.3419999999999996</v>
      </c>
      <c r="DY364" s="77">
        <v>1318.62</v>
      </c>
      <c r="DZ364" s="77">
        <v>3.1820000000000004</v>
      </c>
      <c r="EB364" s="77">
        <v>2173.62</v>
      </c>
      <c r="EC364" s="75">
        <v>2.6459999999999995</v>
      </c>
      <c r="EE364" s="75">
        <v>2149.62</v>
      </c>
      <c r="EF364" s="88">
        <v>0.51400000000000012</v>
      </c>
      <c r="EH364" s="77">
        <v>1347.62</v>
      </c>
      <c r="EI364" s="75">
        <v>1.3129999999999999</v>
      </c>
      <c r="EJ364" s="75"/>
      <c r="EK364" s="75">
        <v>2174.61</v>
      </c>
      <c r="EL364" s="75">
        <v>4.437280000000003</v>
      </c>
      <c r="EM364" s="75"/>
      <c r="EN364" s="75">
        <v>2152.61</v>
      </c>
      <c r="EO364" s="322">
        <v>2.0016600000000038</v>
      </c>
      <c r="EP364" s="75"/>
      <c r="EQ364" s="75">
        <v>1322.61</v>
      </c>
      <c r="ER364" s="75">
        <v>6002.6899999999978</v>
      </c>
      <c r="ES364" s="75"/>
      <c r="ET364" s="75">
        <v>1348.61</v>
      </c>
      <c r="EU364" s="100">
        <v>1.7991999999999988</v>
      </c>
      <c r="EV364" s="75">
        <f t="shared" si="8"/>
        <v>9.9999999999909051E-3</v>
      </c>
      <c r="EW364" s="75">
        <v>1338.61</v>
      </c>
      <c r="EX364" s="100">
        <v>12.593689999999947</v>
      </c>
      <c r="EZ364" s="75">
        <v>333.62</v>
      </c>
      <c r="FA364" s="75">
        <v>75.390000000000015</v>
      </c>
      <c r="FB364" s="75">
        <v>261.7</v>
      </c>
      <c r="FD364" s="75">
        <v>103.62</v>
      </c>
      <c r="FE364" s="75">
        <v>77150</v>
      </c>
      <c r="FF364" s="75">
        <v>120010</v>
      </c>
      <c r="FH364" s="77">
        <v>13.11</v>
      </c>
      <c r="FI364" s="77">
        <v>63.132574199999986</v>
      </c>
      <c r="FJ364" s="77">
        <v>0.64976165839999978</v>
      </c>
      <c r="FL364" s="92">
        <v>782.62</v>
      </c>
      <c r="FM364" s="75">
        <v>0</v>
      </c>
      <c r="FN364" s="75">
        <v>0</v>
      </c>
      <c r="FP364" s="75">
        <v>40.840000000000003</v>
      </c>
      <c r="FQ364" s="75">
        <v>247.04</v>
      </c>
      <c r="FR364" s="75">
        <v>3862</v>
      </c>
      <c r="FS364" s="75">
        <v>40.83</v>
      </c>
      <c r="FT364" s="75">
        <v>753.79</v>
      </c>
      <c r="FU364" s="75">
        <v>11503</v>
      </c>
      <c r="FW364" s="75">
        <v>793.62</v>
      </c>
      <c r="FX364" s="89">
        <v>0.90900000000000003</v>
      </c>
      <c r="FY364" s="89"/>
      <c r="FZ364" s="90">
        <v>788.62</v>
      </c>
      <c r="GA364" s="91">
        <v>0.13800000000000001</v>
      </c>
      <c r="GB364" s="89"/>
      <c r="GC364" s="75">
        <v>10.61</v>
      </c>
      <c r="GD364" s="75">
        <v>0.78</v>
      </c>
      <c r="GE364" s="75">
        <v>47.21</v>
      </c>
      <c r="GF364" s="89"/>
      <c r="GG364" s="89"/>
    </row>
    <row r="365" spans="1:189" x14ac:dyDescent="0.25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DV365" s="77">
        <v>1332.63</v>
      </c>
      <c r="DW365" s="77">
        <v>4.3520000000000003</v>
      </c>
      <c r="DY365" s="77">
        <v>1318.63</v>
      </c>
      <c r="DZ365" s="77">
        <v>3.1880000000000006</v>
      </c>
      <c r="EB365" s="77">
        <v>2173.63</v>
      </c>
      <c r="EC365" s="75">
        <v>2.6609999999999991</v>
      </c>
      <c r="EE365" s="75">
        <v>2149.63</v>
      </c>
      <c r="EF365" s="88">
        <v>0.51700000000000013</v>
      </c>
      <c r="EH365" s="77">
        <v>1347.63</v>
      </c>
      <c r="EI365" s="75">
        <v>1.3169999999999999</v>
      </c>
      <c r="EJ365" s="75"/>
      <c r="EK365" s="75">
        <v>2174.62</v>
      </c>
      <c r="EL365" s="75">
        <v>4.4577600000000031</v>
      </c>
      <c r="EM365" s="75"/>
      <c r="EN365" s="75">
        <v>2152.62</v>
      </c>
      <c r="EO365" s="322">
        <v>2.0087200000000038</v>
      </c>
      <c r="EP365" s="75"/>
      <c r="EQ365" s="75">
        <v>1322.62</v>
      </c>
      <c r="ER365" s="75">
        <v>6010.9799999999977</v>
      </c>
      <c r="ES365" s="75"/>
      <c r="ET365" s="75">
        <v>1348.62</v>
      </c>
      <c r="EU365" s="100">
        <v>1.8033999999999988</v>
      </c>
      <c r="EV365" s="75">
        <f t="shared" si="8"/>
        <v>9.9999999999909051E-3</v>
      </c>
      <c r="EW365" s="75">
        <v>1338.62</v>
      </c>
      <c r="EX365" s="100">
        <v>12.610979999999946</v>
      </c>
      <c r="EZ365" s="75">
        <v>333.63</v>
      </c>
      <c r="FA365" s="75">
        <v>75.40000000000002</v>
      </c>
      <c r="FB365" s="75">
        <v>262.5</v>
      </c>
      <c r="FD365" s="75">
        <v>103.63</v>
      </c>
      <c r="FE365" s="75">
        <v>77475</v>
      </c>
      <c r="FF365" s="75">
        <v>120802.5</v>
      </c>
      <c r="FH365" s="77">
        <v>13.12</v>
      </c>
      <c r="FI365" s="77">
        <v>63.457627399999986</v>
      </c>
      <c r="FJ365" s="77">
        <v>0.6565299902999997</v>
      </c>
      <c r="FL365" s="92">
        <v>782.63</v>
      </c>
      <c r="FM365" s="75">
        <v>0</v>
      </c>
      <c r="FN365" s="75">
        <v>0</v>
      </c>
      <c r="FP365" s="75">
        <v>40.85</v>
      </c>
      <c r="FQ365" s="75">
        <v>247.43</v>
      </c>
      <c r="FR365" s="75">
        <v>3866</v>
      </c>
      <c r="FS365" s="75">
        <v>40.840000000000003</v>
      </c>
      <c r="FT365" s="75">
        <v>755.01</v>
      </c>
      <c r="FU365" s="75">
        <v>11515</v>
      </c>
      <c r="FW365" s="75">
        <v>793.63</v>
      </c>
      <c r="FX365" s="89">
        <v>0.91300000000000003</v>
      </c>
      <c r="FY365" s="89"/>
      <c r="FZ365" s="90">
        <v>788.63</v>
      </c>
      <c r="GA365" s="91">
        <v>0.13800000000000001</v>
      </c>
      <c r="GB365" s="89"/>
      <c r="GC365" s="75">
        <v>10.62</v>
      </c>
      <c r="GD365" s="75">
        <v>0.79</v>
      </c>
      <c r="GE365" s="75">
        <v>47.38</v>
      </c>
      <c r="GF365" s="89"/>
      <c r="GG365" s="89"/>
    </row>
    <row r="366" spans="1:189" x14ac:dyDescent="0.25">
      <c r="A366" s="132"/>
      <c r="B366" s="132"/>
      <c r="C366" s="132"/>
      <c r="D366" s="132"/>
      <c r="E366" s="132"/>
      <c r="F366" s="132"/>
      <c r="G366" s="132"/>
      <c r="H366" s="132"/>
      <c r="I366" s="132"/>
      <c r="J366" s="132"/>
      <c r="K366" s="132"/>
      <c r="DV366" s="77">
        <v>1332.64</v>
      </c>
      <c r="DW366" s="77">
        <v>4.3630000000000004</v>
      </c>
      <c r="DY366" s="77">
        <v>1318.64</v>
      </c>
      <c r="DZ366" s="77">
        <v>3.1930000000000005</v>
      </c>
      <c r="EB366" s="77">
        <v>2173.64</v>
      </c>
      <c r="EC366" s="75">
        <v>2.6749999999999994</v>
      </c>
      <c r="EE366" s="75">
        <v>2149.64</v>
      </c>
      <c r="EF366" s="88">
        <v>0.52000000000000013</v>
      </c>
      <c r="EH366" s="77">
        <v>1347.64</v>
      </c>
      <c r="EI366" s="75">
        <v>1.3209999999999997</v>
      </c>
      <c r="EJ366" s="75"/>
      <c r="EK366" s="75">
        <v>2174.63</v>
      </c>
      <c r="EL366" s="75">
        <v>4.4782400000000031</v>
      </c>
      <c r="EM366" s="75"/>
      <c r="EN366" s="75">
        <v>2152.63</v>
      </c>
      <c r="EO366" s="322">
        <v>2.0157800000000039</v>
      </c>
      <c r="EP366" s="75"/>
      <c r="EQ366" s="75">
        <v>1322.63</v>
      </c>
      <c r="ER366" s="75">
        <v>6019.2699999999977</v>
      </c>
      <c r="ES366" s="75"/>
      <c r="ET366" s="75">
        <v>1348.63</v>
      </c>
      <c r="EU366" s="100">
        <v>1.8075999999999988</v>
      </c>
      <c r="EV366" s="75">
        <f t="shared" si="8"/>
        <v>1.0000000000218279E-2</v>
      </c>
      <c r="EW366" s="75">
        <v>1338.63</v>
      </c>
      <c r="EX366" s="100">
        <v>12.628269999999945</v>
      </c>
      <c r="EZ366" s="75">
        <v>333.64</v>
      </c>
      <c r="FA366" s="75">
        <v>75.410000000000011</v>
      </c>
      <c r="FB366" s="75">
        <v>263.2</v>
      </c>
      <c r="FD366" s="75">
        <v>103.64</v>
      </c>
      <c r="FE366" s="75">
        <v>77800</v>
      </c>
      <c r="FF366" s="75">
        <v>121595</v>
      </c>
      <c r="FH366" s="77">
        <v>13.13</v>
      </c>
      <c r="FI366" s="77">
        <v>63.782680599999985</v>
      </c>
      <c r="FJ366" s="77">
        <v>0.66329832219999973</v>
      </c>
      <c r="FL366" s="92">
        <v>782.64</v>
      </c>
      <c r="FM366" s="75">
        <v>0</v>
      </c>
      <c r="FN366" s="75">
        <v>0</v>
      </c>
      <c r="FP366" s="75">
        <v>40.86</v>
      </c>
      <c r="FQ366" s="75">
        <v>247.83</v>
      </c>
      <c r="FR366" s="75">
        <v>3870</v>
      </c>
      <c r="FS366" s="75">
        <v>40.85</v>
      </c>
      <c r="FT366" s="75">
        <v>756.23</v>
      </c>
      <c r="FU366" s="75">
        <v>11525</v>
      </c>
      <c r="FW366" s="75">
        <v>793.64</v>
      </c>
      <c r="FX366" s="89">
        <v>0.91700000000000004</v>
      </c>
      <c r="FY366" s="89"/>
      <c r="FZ366" s="90">
        <v>788.64</v>
      </c>
      <c r="GA366" s="91">
        <v>0.13900000000000001</v>
      </c>
      <c r="GB366" s="89"/>
      <c r="GC366" s="75">
        <v>10.63</v>
      </c>
      <c r="GD366" s="75">
        <v>0.79</v>
      </c>
      <c r="GE366" s="75">
        <v>47.55</v>
      </c>
      <c r="GF366" s="89"/>
      <c r="GG366" s="89"/>
    </row>
    <row r="367" spans="1:189" x14ac:dyDescent="0.25">
      <c r="A367" s="132"/>
      <c r="B367" s="132"/>
      <c r="C367" s="132"/>
      <c r="D367" s="132"/>
      <c r="E367" s="132"/>
      <c r="F367" s="132"/>
      <c r="G367" s="132"/>
      <c r="H367" s="132"/>
      <c r="I367" s="132"/>
      <c r="J367" s="132"/>
      <c r="K367" s="132"/>
      <c r="DV367" s="77">
        <v>1332.65</v>
      </c>
      <c r="DW367" s="77">
        <v>4.3739999999999997</v>
      </c>
      <c r="DY367" s="77">
        <v>1318.65</v>
      </c>
      <c r="DZ367" s="77">
        <v>3.1990000000000007</v>
      </c>
      <c r="EB367" s="77">
        <v>2173.65</v>
      </c>
      <c r="EC367" s="75">
        <v>2.6889999999999996</v>
      </c>
      <c r="EE367" s="75">
        <v>2149.65</v>
      </c>
      <c r="EF367" s="88">
        <v>0.52300000000000013</v>
      </c>
      <c r="EH367" s="77">
        <v>1347.65</v>
      </c>
      <c r="EI367" s="75">
        <v>1.3259999999999998</v>
      </c>
      <c r="EJ367" s="75"/>
      <c r="EK367" s="75">
        <v>2174.64</v>
      </c>
      <c r="EL367" s="75">
        <v>4.4987200000000032</v>
      </c>
      <c r="EM367" s="75"/>
      <c r="EN367" s="75">
        <v>2152.64</v>
      </c>
      <c r="EO367" s="322">
        <v>2.022840000000004</v>
      </c>
      <c r="EP367" s="75"/>
      <c r="EQ367" s="75">
        <v>1322.64</v>
      </c>
      <c r="ER367" s="75">
        <v>6027.5599999999977</v>
      </c>
      <c r="ES367" s="75"/>
      <c r="ET367" s="75">
        <v>1348.64</v>
      </c>
      <c r="EU367" s="100">
        <v>1.8117999999999987</v>
      </c>
      <c r="EV367" s="75">
        <f t="shared" si="8"/>
        <v>9.9999999999909051E-3</v>
      </c>
      <c r="EW367" s="75">
        <v>1338.64</v>
      </c>
      <c r="EX367" s="100">
        <v>12.645559999999945</v>
      </c>
      <c r="EZ367" s="75">
        <v>333.65</v>
      </c>
      <c r="FA367" s="75">
        <v>75.420000000000016</v>
      </c>
      <c r="FB367" s="75">
        <v>264</v>
      </c>
      <c r="FD367" s="75">
        <v>103.65</v>
      </c>
      <c r="FE367" s="75">
        <v>78125</v>
      </c>
      <c r="FF367" s="75">
        <v>122387.5</v>
      </c>
      <c r="FH367" s="77">
        <v>13.14</v>
      </c>
      <c r="FI367" s="77">
        <v>64.107733799999991</v>
      </c>
      <c r="FJ367" s="77">
        <v>0.67006665409999977</v>
      </c>
      <c r="FL367" s="92">
        <v>782.65</v>
      </c>
      <c r="FM367" s="75">
        <v>0</v>
      </c>
      <c r="FN367" s="75">
        <v>0</v>
      </c>
      <c r="FP367" s="75">
        <v>40.869999999999997</v>
      </c>
      <c r="FQ367" s="75">
        <v>248.22</v>
      </c>
      <c r="FR367" s="75">
        <v>3874</v>
      </c>
      <c r="FS367" s="75">
        <v>40.86</v>
      </c>
      <c r="FT367" s="75">
        <v>757.45</v>
      </c>
      <c r="FU367" s="75">
        <v>11536</v>
      </c>
      <c r="FW367" s="75">
        <v>793.65</v>
      </c>
      <c r="FX367" s="89">
        <v>0.92100000000000004</v>
      </c>
      <c r="FY367" s="89"/>
      <c r="FZ367" s="90">
        <v>788.65</v>
      </c>
      <c r="GA367" s="91">
        <v>0.14000000000000001</v>
      </c>
      <c r="GB367" s="89"/>
      <c r="GC367" s="75">
        <v>10.64</v>
      </c>
      <c r="GD367" s="75">
        <v>0.8</v>
      </c>
      <c r="GE367" s="75">
        <v>47.72</v>
      </c>
      <c r="GF367" s="89"/>
      <c r="GG367" s="89"/>
    </row>
    <row r="368" spans="1:189" x14ac:dyDescent="0.25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DV368" s="77">
        <v>1332.66</v>
      </c>
      <c r="DW368" s="77">
        <v>4.3840000000000003</v>
      </c>
      <c r="DY368" s="77">
        <v>1318.66</v>
      </c>
      <c r="DZ368" s="77">
        <v>3.2050000000000005</v>
      </c>
      <c r="EB368" s="77">
        <v>2173.66</v>
      </c>
      <c r="EC368" s="75">
        <v>2.7029999999999994</v>
      </c>
      <c r="EE368" s="75">
        <v>2149.66</v>
      </c>
      <c r="EF368" s="88">
        <v>0.52600000000000013</v>
      </c>
      <c r="EH368" s="77">
        <v>1347.66</v>
      </c>
      <c r="EI368" s="75">
        <v>1.3299999999999998</v>
      </c>
      <c r="EJ368" s="75"/>
      <c r="EK368" s="75">
        <v>2174.65</v>
      </c>
      <c r="EL368" s="75">
        <v>4.5192000000000032</v>
      </c>
      <c r="EM368" s="75"/>
      <c r="EN368" s="75">
        <v>2152.65</v>
      </c>
      <c r="EO368" s="322">
        <v>2.029900000000004</v>
      </c>
      <c r="EP368" s="75"/>
      <c r="EQ368" s="75">
        <v>1322.65</v>
      </c>
      <c r="ER368" s="75">
        <v>6035.8499999999976</v>
      </c>
      <c r="ES368" s="75"/>
      <c r="ET368" s="75">
        <v>1348.65</v>
      </c>
      <c r="EU368" s="100">
        <v>1.8159999999999987</v>
      </c>
      <c r="EV368" s="75">
        <f t="shared" si="8"/>
        <v>9.9999999999909051E-3</v>
      </c>
      <c r="EW368" s="75">
        <v>1338.65</v>
      </c>
      <c r="EX368" s="100">
        <v>12.662849999999944</v>
      </c>
      <c r="EZ368" s="75">
        <v>333.66</v>
      </c>
      <c r="FA368" s="75">
        <v>75.430000000000007</v>
      </c>
      <c r="FB368" s="75">
        <v>267.70000000000005</v>
      </c>
      <c r="FD368" s="75">
        <v>103.66</v>
      </c>
      <c r="FE368" s="75">
        <v>78450</v>
      </c>
      <c r="FF368" s="75">
        <v>123180</v>
      </c>
      <c r="FH368" s="77">
        <v>13.15</v>
      </c>
      <c r="FI368" s="77">
        <v>64.43278699999999</v>
      </c>
      <c r="FJ368" s="77">
        <v>0.67683498599999969</v>
      </c>
      <c r="FL368" s="92">
        <v>782.66</v>
      </c>
      <c r="FM368" s="75">
        <v>0</v>
      </c>
      <c r="FN368" s="75">
        <v>0</v>
      </c>
      <c r="FP368" s="75">
        <v>40.880000000000003</v>
      </c>
      <c r="FQ368" s="75">
        <v>248.61</v>
      </c>
      <c r="FR368" s="75">
        <v>3878</v>
      </c>
      <c r="FS368" s="75">
        <v>40.869999999999997</v>
      </c>
      <c r="FT368" s="75">
        <v>758.67</v>
      </c>
      <c r="FU368" s="75">
        <v>11548</v>
      </c>
      <c r="FW368" s="75">
        <v>793.66</v>
      </c>
      <c r="FX368" s="89">
        <v>0.92500000000000004</v>
      </c>
      <c r="FY368" s="89"/>
      <c r="FZ368" s="90">
        <v>788.66</v>
      </c>
      <c r="GA368" s="91">
        <v>0.14099999999999999</v>
      </c>
      <c r="GB368" s="89"/>
      <c r="GC368" s="75">
        <v>10.65</v>
      </c>
      <c r="GD368" s="75">
        <v>0.8</v>
      </c>
      <c r="GE368" s="75">
        <v>47.88</v>
      </c>
      <c r="GF368" s="89"/>
      <c r="GG368" s="89"/>
    </row>
    <row r="369" spans="1:189" x14ac:dyDescent="0.25">
      <c r="A369" s="132"/>
      <c r="B369" s="132"/>
      <c r="C369" s="132"/>
      <c r="D369" s="132"/>
      <c r="E369" s="132"/>
      <c r="F369" s="132"/>
      <c r="G369" s="132"/>
      <c r="H369" s="132"/>
      <c r="I369" s="132"/>
      <c r="J369" s="132"/>
      <c r="K369" s="132"/>
      <c r="DV369" s="77">
        <v>1332.67</v>
      </c>
      <c r="DW369" s="77">
        <v>4.3949999999999996</v>
      </c>
      <c r="DY369" s="77">
        <v>1318.67</v>
      </c>
      <c r="DZ369" s="77">
        <v>3.2100000000000004</v>
      </c>
      <c r="EB369" s="77">
        <v>2173.67</v>
      </c>
      <c r="EC369" s="75">
        <v>2.7179999999999991</v>
      </c>
      <c r="EE369" s="75">
        <v>2149.67</v>
      </c>
      <c r="EF369" s="88">
        <v>0.52800000000000014</v>
      </c>
      <c r="EH369" s="77">
        <v>1347.67</v>
      </c>
      <c r="EI369" s="75">
        <v>1.3339999999999999</v>
      </c>
      <c r="EJ369" s="75"/>
      <c r="EK369" s="75">
        <v>2174.66</v>
      </c>
      <c r="EL369" s="75">
        <v>4.5396800000000033</v>
      </c>
      <c r="EM369" s="75"/>
      <c r="EN369" s="75">
        <v>2152.66</v>
      </c>
      <c r="EO369" s="322">
        <v>2.0369600000000041</v>
      </c>
      <c r="EP369" s="75"/>
      <c r="EQ369" s="75">
        <v>1322.66</v>
      </c>
      <c r="ER369" s="75">
        <v>6044.1399999999976</v>
      </c>
      <c r="ES369" s="75"/>
      <c r="ET369" s="75">
        <v>1348.66</v>
      </c>
      <c r="EU369" s="100">
        <v>1.8201999999999987</v>
      </c>
      <c r="EV369" s="75">
        <f t="shared" si="8"/>
        <v>9.9999999999909051E-3</v>
      </c>
      <c r="EW369" s="75">
        <v>1338.66</v>
      </c>
      <c r="EX369" s="100">
        <v>12.680139999999943</v>
      </c>
      <c r="EZ369" s="75">
        <v>333.67</v>
      </c>
      <c r="FA369" s="75">
        <v>75.450000000000017</v>
      </c>
      <c r="FB369" s="75">
        <v>265.5</v>
      </c>
      <c r="FD369" s="75">
        <v>103.67</v>
      </c>
      <c r="FE369" s="75">
        <v>78775</v>
      </c>
      <c r="FF369" s="75">
        <v>123972.5</v>
      </c>
      <c r="FH369" s="77">
        <v>13.16</v>
      </c>
      <c r="FI369" s="77">
        <v>64.75784019999999</v>
      </c>
      <c r="FJ369" s="77">
        <v>0.68360331789999973</v>
      </c>
      <c r="FL369" s="92">
        <v>782.67</v>
      </c>
      <c r="FM369" s="75">
        <v>0</v>
      </c>
      <c r="FN369" s="75">
        <v>0</v>
      </c>
      <c r="FP369" s="75">
        <v>40.89</v>
      </c>
      <c r="FQ369" s="75">
        <v>249</v>
      </c>
      <c r="FR369" s="75">
        <v>3882</v>
      </c>
      <c r="FS369" s="75">
        <v>40.880000000000003</v>
      </c>
      <c r="FT369" s="75">
        <v>759.89</v>
      </c>
      <c r="FU369" s="75">
        <v>11559</v>
      </c>
      <c r="FW369" s="75">
        <v>793.67</v>
      </c>
      <c r="FX369" s="89">
        <v>0.92900000000000005</v>
      </c>
      <c r="FY369" s="89"/>
      <c r="FZ369" s="90">
        <v>788.67</v>
      </c>
      <c r="GA369" s="91">
        <v>0.14199999999999999</v>
      </c>
      <c r="GB369" s="89"/>
      <c r="GC369" s="75">
        <v>10.66</v>
      </c>
      <c r="GD369" s="75">
        <v>0.81</v>
      </c>
      <c r="GE369" s="75">
        <v>48.05</v>
      </c>
      <c r="GF369" s="89"/>
      <c r="GG369" s="89"/>
    </row>
    <row r="370" spans="1:189" x14ac:dyDescent="0.25">
      <c r="A370" s="132"/>
      <c r="B370" s="132"/>
      <c r="C370" s="132"/>
      <c r="D370" s="132"/>
      <c r="E370" s="132"/>
      <c r="F370" s="132"/>
      <c r="G370" s="132"/>
      <c r="H370" s="132"/>
      <c r="I370" s="132"/>
      <c r="J370" s="132"/>
      <c r="K370" s="132"/>
      <c r="DV370" s="77">
        <v>1332.68</v>
      </c>
      <c r="DW370" s="77">
        <v>4.4050000000000002</v>
      </c>
      <c r="DY370" s="77">
        <v>1318.68</v>
      </c>
      <c r="DZ370" s="77">
        <v>3.2160000000000006</v>
      </c>
      <c r="EB370" s="77">
        <v>2173.6799999999998</v>
      </c>
      <c r="EC370" s="75">
        <v>2.7319999999999993</v>
      </c>
      <c r="EE370" s="75">
        <v>2149.6799999999998</v>
      </c>
      <c r="EF370" s="88">
        <v>0.53100000000000014</v>
      </c>
      <c r="EH370" s="77">
        <v>1347.68</v>
      </c>
      <c r="EI370" s="75">
        <v>1.339</v>
      </c>
      <c r="EJ370" s="75"/>
      <c r="EK370" s="75">
        <v>2174.67</v>
      </c>
      <c r="EL370" s="75">
        <v>4.5601600000000033</v>
      </c>
      <c r="EM370" s="75"/>
      <c r="EN370" s="75">
        <v>2152.67</v>
      </c>
      <c r="EO370" s="322">
        <v>2.0440200000000042</v>
      </c>
      <c r="EP370" s="75"/>
      <c r="EQ370" s="75">
        <v>1322.67</v>
      </c>
      <c r="ER370" s="75">
        <v>6052.4299999999976</v>
      </c>
      <c r="ES370" s="75"/>
      <c r="ET370" s="75">
        <v>1348.67</v>
      </c>
      <c r="EU370" s="100">
        <v>1.8243999999999987</v>
      </c>
      <c r="EV370" s="75">
        <f t="shared" si="8"/>
        <v>9.9999999999909051E-3</v>
      </c>
      <c r="EW370" s="75">
        <v>1338.67</v>
      </c>
      <c r="EX370" s="100">
        <v>12.697429999999942</v>
      </c>
      <c r="EZ370" s="75">
        <v>333.68</v>
      </c>
      <c r="FA370" s="75">
        <v>75.460000000000022</v>
      </c>
      <c r="FB370" s="75">
        <v>266.2</v>
      </c>
      <c r="FD370" s="75">
        <v>103.68</v>
      </c>
      <c r="FE370" s="75">
        <v>79100</v>
      </c>
      <c r="FF370" s="75">
        <v>124765</v>
      </c>
      <c r="FH370" s="77">
        <v>13.17</v>
      </c>
      <c r="FI370" s="77">
        <v>65.082893399999989</v>
      </c>
      <c r="FJ370" s="77">
        <v>0.69037164979999976</v>
      </c>
      <c r="FL370" s="92">
        <v>782.68</v>
      </c>
      <c r="FM370" s="75">
        <v>0</v>
      </c>
      <c r="FN370" s="75">
        <v>0</v>
      </c>
      <c r="FP370" s="75">
        <v>40.9</v>
      </c>
      <c r="FQ370" s="75">
        <v>249.4</v>
      </c>
      <c r="FR370" s="75">
        <v>3886</v>
      </c>
      <c r="FS370" s="75">
        <v>40.89</v>
      </c>
      <c r="FT370" s="75">
        <v>761.11</v>
      </c>
      <c r="FU370" s="75">
        <v>11570</v>
      </c>
      <c r="FW370" s="75">
        <v>793.68</v>
      </c>
      <c r="FX370" s="89">
        <v>0.93400000000000005</v>
      </c>
      <c r="FY370" s="89"/>
      <c r="FZ370" s="90">
        <v>788.68</v>
      </c>
      <c r="GA370" s="91">
        <v>0.14299999999999999</v>
      </c>
      <c r="GB370" s="89"/>
      <c r="GC370" s="75">
        <v>10.67</v>
      </c>
      <c r="GD370" s="75">
        <v>0.82</v>
      </c>
      <c r="GE370" s="75">
        <v>48.22</v>
      </c>
      <c r="GF370" s="89"/>
      <c r="GG370" s="89"/>
    </row>
    <row r="371" spans="1:189" x14ac:dyDescent="0.25">
      <c r="A371" s="132"/>
      <c r="B371" s="132"/>
      <c r="C371" s="132"/>
      <c r="D371" s="132"/>
      <c r="E371" s="132"/>
      <c r="F371" s="132"/>
      <c r="G371" s="132"/>
      <c r="H371" s="132"/>
      <c r="I371" s="132"/>
      <c r="J371" s="132"/>
      <c r="K371" s="132"/>
      <c r="DV371" s="77">
        <v>1332.69</v>
      </c>
      <c r="DW371" s="77">
        <v>4.4160000000000004</v>
      </c>
      <c r="DY371" s="77">
        <v>1318.69</v>
      </c>
      <c r="DZ371" s="77">
        <v>3.2210000000000005</v>
      </c>
      <c r="EB371" s="77">
        <v>2173.69</v>
      </c>
      <c r="EC371" s="75">
        <v>2.7459999999999991</v>
      </c>
      <c r="EE371" s="75">
        <v>2149.69</v>
      </c>
      <c r="EF371" s="88">
        <v>0.53400000000000014</v>
      </c>
      <c r="EH371" s="77">
        <v>1347.69</v>
      </c>
      <c r="EI371" s="75">
        <v>1.3429999999999997</v>
      </c>
      <c r="EJ371" s="75"/>
      <c r="EK371" s="75">
        <v>2174.6799999999998</v>
      </c>
      <c r="EL371" s="75">
        <v>4.5806400000000034</v>
      </c>
      <c r="EM371" s="75"/>
      <c r="EN371" s="75">
        <v>2152.6799999999998</v>
      </c>
      <c r="EO371" s="322">
        <v>2.0510800000000042</v>
      </c>
      <c r="EP371" s="75"/>
      <c r="EQ371" s="75">
        <v>1322.68</v>
      </c>
      <c r="ER371" s="75">
        <v>6060.7199999999975</v>
      </c>
      <c r="ES371" s="75"/>
      <c r="ET371" s="75">
        <v>1348.68</v>
      </c>
      <c r="EU371" s="100">
        <v>1.8285999999999987</v>
      </c>
      <c r="EV371" s="75">
        <f t="shared" si="8"/>
        <v>9.9999999999909051E-3</v>
      </c>
      <c r="EW371" s="75">
        <v>1338.68</v>
      </c>
      <c r="EX371" s="100">
        <v>12.714719999999941</v>
      </c>
      <c r="EZ371" s="75">
        <v>333.69</v>
      </c>
      <c r="FA371" s="75">
        <v>75.470000000000013</v>
      </c>
      <c r="FB371" s="75">
        <v>267</v>
      </c>
      <c r="FD371" s="75">
        <v>103.69</v>
      </c>
      <c r="FE371" s="75">
        <v>79425</v>
      </c>
      <c r="FF371" s="75">
        <v>125557.5</v>
      </c>
      <c r="FH371" s="77">
        <v>13.18</v>
      </c>
      <c r="FI371" s="77">
        <v>65.407946599999988</v>
      </c>
      <c r="FJ371" s="77">
        <v>0.69713998169999969</v>
      </c>
      <c r="FL371" s="92">
        <v>782.69</v>
      </c>
      <c r="FM371" s="75">
        <v>0</v>
      </c>
      <c r="FN371" s="75">
        <v>0</v>
      </c>
      <c r="FP371" s="75">
        <v>40.909999999999997</v>
      </c>
      <c r="FQ371" s="75">
        <v>249.79</v>
      </c>
      <c r="FR371" s="75">
        <v>3890</v>
      </c>
      <c r="FS371" s="75">
        <v>40.9</v>
      </c>
      <c r="FT371" s="75">
        <v>762.33</v>
      </c>
      <c r="FU371" s="75">
        <v>11581</v>
      </c>
      <c r="FW371" s="75">
        <v>793.69</v>
      </c>
      <c r="FX371" s="89">
        <v>0.93799999999999994</v>
      </c>
      <c r="FY371" s="89"/>
      <c r="FZ371" s="90">
        <v>788.69</v>
      </c>
      <c r="GA371" s="91">
        <v>0.14299999999999999</v>
      </c>
      <c r="GB371" s="89"/>
      <c r="GC371" s="75">
        <v>10.68</v>
      </c>
      <c r="GD371" s="75">
        <v>0.82</v>
      </c>
      <c r="GE371" s="75">
        <v>48.39</v>
      </c>
      <c r="GF371" s="89"/>
      <c r="GG371" s="89"/>
    </row>
    <row r="372" spans="1:189" x14ac:dyDescent="0.25">
      <c r="A372" s="132"/>
      <c r="B372" s="132"/>
      <c r="C372" s="132"/>
      <c r="D372" s="132"/>
      <c r="E372" s="132"/>
      <c r="F372" s="132"/>
      <c r="G372" s="132"/>
      <c r="H372" s="132"/>
      <c r="I372" s="132"/>
      <c r="J372" s="132"/>
      <c r="K372" s="132"/>
      <c r="DV372" s="77">
        <v>1332.7</v>
      </c>
      <c r="DW372" s="77">
        <v>4.4269999999999996</v>
      </c>
      <c r="DY372" s="77">
        <v>1318.7</v>
      </c>
      <c r="DZ372" s="77">
        <v>3.2269999999999999</v>
      </c>
      <c r="EB372" s="77">
        <v>2173.6999999999998</v>
      </c>
      <c r="EC372" s="75">
        <v>2.76</v>
      </c>
      <c r="EE372" s="75">
        <v>2149.6999999999998</v>
      </c>
      <c r="EF372" s="88">
        <v>0.53700000000000003</v>
      </c>
      <c r="EH372" s="77">
        <v>1347.7</v>
      </c>
      <c r="EI372" s="75">
        <v>1.347</v>
      </c>
      <c r="EJ372" s="75"/>
      <c r="EK372" s="75">
        <v>2174.69</v>
      </c>
      <c r="EL372" s="75">
        <v>4.6011200000000034</v>
      </c>
      <c r="EM372" s="75"/>
      <c r="EN372" s="75">
        <v>2152.69</v>
      </c>
      <c r="EO372" s="322">
        <v>2.0581400000000043</v>
      </c>
      <c r="EP372" s="75"/>
      <c r="EQ372" s="75">
        <v>1322.69</v>
      </c>
      <c r="ER372" s="75">
        <v>6069.0099999999975</v>
      </c>
      <c r="ES372" s="75"/>
      <c r="ET372" s="75">
        <v>1348.69</v>
      </c>
      <c r="EU372" s="100">
        <v>1.8327999999999987</v>
      </c>
      <c r="EV372" s="75">
        <f t="shared" si="8"/>
        <v>9.9999999999909051E-3</v>
      </c>
      <c r="EW372" s="75">
        <v>1338.69</v>
      </c>
      <c r="EX372" s="100">
        <v>12.73200999999994</v>
      </c>
      <c r="EZ372" s="75">
        <v>333.7</v>
      </c>
      <c r="FA372" s="75">
        <v>75.48</v>
      </c>
      <c r="FB372" s="75">
        <v>267.7</v>
      </c>
      <c r="FD372" s="75">
        <v>103.7</v>
      </c>
      <c r="FE372" s="75">
        <v>79750</v>
      </c>
      <c r="FF372" s="75">
        <v>126350</v>
      </c>
      <c r="FH372" s="77">
        <v>13.19</v>
      </c>
      <c r="FI372" s="77">
        <v>65.732999799999988</v>
      </c>
      <c r="FJ372" s="77">
        <v>0.70390831359999972</v>
      </c>
      <c r="FL372" s="92">
        <v>782.7</v>
      </c>
      <c r="FM372" s="75">
        <v>0</v>
      </c>
      <c r="FN372" s="75">
        <v>0</v>
      </c>
      <c r="FP372" s="75">
        <v>40.92</v>
      </c>
      <c r="FQ372" s="75">
        <v>250.19</v>
      </c>
      <c r="FR372" s="75">
        <v>3894</v>
      </c>
      <c r="FS372" s="75">
        <v>40.909999999999997</v>
      </c>
      <c r="FT372" s="75">
        <v>763.55</v>
      </c>
      <c r="FU372" s="75">
        <v>11593</v>
      </c>
      <c r="FW372" s="75">
        <v>793.7</v>
      </c>
      <c r="FX372" s="89">
        <v>0.94199999999999995</v>
      </c>
      <c r="FY372" s="89"/>
      <c r="FZ372" s="90">
        <v>788.7</v>
      </c>
      <c r="GA372" s="91">
        <v>0.14399999999999999</v>
      </c>
      <c r="GB372" s="89"/>
      <c r="GC372" s="75">
        <v>10.69</v>
      </c>
      <c r="GD372" s="75">
        <v>0.83</v>
      </c>
      <c r="GE372" s="75">
        <v>48.56</v>
      </c>
      <c r="GF372" s="89"/>
      <c r="GG372" s="89"/>
    </row>
    <row r="373" spans="1:189" x14ac:dyDescent="0.25">
      <c r="A373" s="132"/>
      <c r="B373" s="132"/>
      <c r="C373" s="132"/>
      <c r="D373" s="132"/>
      <c r="E373" s="132"/>
      <c r="F373" s="132"/>
      <c r="G373" s="132"/>
      <c r="H373" s="132"/>
      <c r="I373" s="132"/>
      <c r="J373" s="132"/>
      <c r="K373" s="132"/>
      <c r="DV373" s="77">
        <v>1332.71</v>
      </c>
      <c r="DW373" s="77">
        <v>4.4370000000000003</v>
      </c>
      <c r="DY373" s="77">
        <v>1318.71</v>
      </c>
      <c r="DZ373" s="77">
        <v>3.2320000000000007</v>
      </c>
      <c r="EB373" s="77">
        <v>2173.71</v>
      </c>
      <c r="EC373" s="75">
        <v>2.774999999999999</v>
      </c>
      <c r="EE373" s="75">
        <v>2149.71</v>
      </c>
      <c r="EF373" s="88">
        <v>0.54000000000000015</v>
      </c>
      <c r="EH373" s="77">
        <v>1347.71</v>
      </c>
      <c r="EI373" s="75">
        <v>1.3519999999999999</v>
      </c>
      <c r="EJ373" s="75"/>
      <c r="EK373" s="75">
        <v>2174.6999999999998</v>
      </c>
      <c r="EL373" s="75">
        <v>4.6216000000000035</v>
      </c>
      <c r="EM373" s="75"/>
      <c r="EN373" s="75">
        <v>2152.6999999999998</v>
      </c>
      <c r="EO373" s="322">
        <v>2.0652000000000044</v>
      </c>
      <c r="EP373" s="75"/>
      <c r="EQ373" s="75">
        <v>1322.7</v>
      </c>
      <c r="ER373" s="75">
        <v>6077.2999999999975</v>
      </c>
      <c r="ES373" s="75"/>
      <c r="ET373" s="75">
        <v>1348.7</v>
      </c>
      <c r="EU373" s="100">
        <v>1.8369999999999986</v>
      </c>
      <c r="EV373" s="75">
        <f t="shared" si="8"/>
        <v>9.9999999999909051E-3</v>
      </c>
      <c r="EW373" s="75">
        <v>1338.7</v>
      </c>
      <c r="EX373" s="100">
        <v>12.749299999999939</v>
      </c>
      <c r="EZ373" s="75">
        <v>333.71</v>
      </c>
      <c r="FA373" s="75">
        <v>75.490000000000023</v>
      </c>
      <c r="FB373" s="75">
        <v>268.5</v>
      </c>
      <c r="FD373" s="75">
        <v>103.71</v>
      </c>
      <c r="FE373" s="75">
        <v>80075</v>
      </c>
      <c r="FF373" s="75">
        <v>127142.5</v>
      </c>
      <c r="FH373" s="77">
        <v>13.2</v>
      </c>
      <c r="FI373" s="77">
        <v>66.058052999999973</v>
      </c>
      <c r="FJ373" s="77">
        <v>0.71067664549999943</v>
      </c>
      <c r="FL373" s="92">
        <v>782.71</v>
      </c>
      <c r="FM373" s="75">
        <v>0</v>
      </c>
      <c r="FN373" s="75">
        <v>0</v>
      </c>
      <c r="FP373" s="75">
        <v>40.93</v>
      </c>
      <c r="FQ373" s="75">
        <v>250.59</v>
      </c>
      <c r="FR373" s="75">
        <v>3898</v>
      </c>
      <c r="FS373" s="75">
        <v>40.92</v>
      </c>
      <c r="FT373" s="75">
        <v>764.79</v>
      </c>
      <c r="FU373" s="75">
        <v>11604</v>
      </c>
      <c r="FW373" s="75">
        <v>793.71</v>
      </c>
      <c r="FX373" s="89">
        <v>0.94599999999999995</v>
      </c>
      <c r="FY373" s="89"/>
      <c r="FZ373" s="90">
        <v>788.71</v>
      </c>
      <c r="GA373" s="91">
        <v>0.14499999999999999</v>
      </c>
      <c r="GB373" s="89"/>
      <c r="GC373" s="75">
        <v>10.7</v>
      </c>
      <c r="GD373" s="75">
        <v>0.83</v>
      </c>
      <c r="GE373" s="75">
        <v>48.73</v>
      </c>
      <c r="GF373" s="89"/>
      <c r="GG373" s="89"/>
    </row>
    <row r="374" spans="1:189" x14ac:dyDescent="0.25">
      <c r="A374" s="132"/>
      <c r="B374" s="132"/>
      <c r="C374" s="132"/>
      <c r="D374" s="132"/>
      <c r="E374" s="132"/>
      <c r="F374" s="132"/>
      <c r="G374" s="132"/>
      <c r="H374" s="132"/>
      <c r="I374" s="132"/>
      <c r="J374" s="132"/>
      <c r="K374" s="132"/>
      <c r="DV374" s="77">
        <v>1332.72</v>
      </c>
      <c r="DW374" s="77">
        <v>4.4480000000000004</v>
      </c>
      <c r="DY374" s="77">
        <v>1318.72</v>
      </c>
      <c r="DZ374" s="77">
        <v>3.2380000000000004</v>
      </c>
      <c r="EB374" s="77">
        <v>2173.7199999999998</v>
      </c>
      <c r="EC374" s="75">
        <v>2.7889999999999993</v>
      </c>
      <c r="EE374" s="75">
        <v>2149.7199999999998</v>
      </c>
      <c r="EF374" s="88">
        <v>0.54300000000000015</v>
      </c>
      <c r="EH374" s="77">
        <v>1347.72</v>
      </c>
      <c r="EI374" s="75">
        <v>1.3559999999999999</v>
      </c>
      <c r="EJ374" s="75"/>
      <c r="EK374" s="75">
        <v>2174.71</v>
      </c>
      <c r="EL374" s="75">
        <v>4.6420800000000035</v>
      </c>
      <c r="EM374" s="75"/>
      <c r="EN374" s="75">
        <v>2152.71</v>
      </c>
      <c r="EO374" s="322">
        <v>2.0722600000000044</v>
      </c>
      <c r="EP374" s="75"/>
      <c r="EQ374" s="75">
        <v>1322.71</v>
      </c>
      <c r="ER374" s="75">
        <v>6085.5899999999974</v>
      </c>
      <c r="ES374" s="75"/>
      <c r="ET374" s="75">
        <v>1348.71</v>
      </c>
      <c r="EU374" s="100">
        <v>1.8411999999999986</v>
      </c>
      <c r="EV374" s="75">
        <f t="shared" si="8"/>
        <v>9.9999999999909051E-3</v>
      </c>
      <c r="EW374" s="75">
        <v>1338.71</v>
      </c>
      <c r="EX374" s="100">
        <v>12.766589999999939</v>
      </c>
      <c r="EZ374" s="75">
        <v>333.72</v>
      </c>
      <c r="FA374" s="75">
        <v>75.510000000000019</v>
      </c>
      <c r="FB374" s="75">
        <v>269.2</v>
      </c>
      <c r="FD374" s="75">
        <v>103.72</v>
      </c>
      <c r="FE374" s="75">
        <v>80400</v>
      </c>
      <c r="FF374" s="75">
        <v>127935</v>
      </c>
      <c r="FH374" s="77">
        <v>13.21</v>
      </c>
      <c r="FI374" s="77">
        <v>66.383106199999972</v>
      </c>
      <c r="FJ374" s="77">
        <v>0.71744497739999946</v>
      </c>
      <c r="FL374" s="92">
        <v>782.72</v>
      </c>
      <c r="FM374" s="75">
        <v>0</v>
      </c>
      <c r="FN374" s="75">
        <v>0</v>
      </c>
      <c r="FP374" s="75">
        <v>40.94</v>
      </c>
      <c r="FQ374" s="75">
        <v>250.99</v>
      </c>
      <c r="FR374" s="75">
        <v>3902</v>
      </c>
      <c r="FS374" s="75">
        <v>40.93</v>
      </c>
      <c r="FT374" s="75">
        <v>766.02</v>
      </c>
      <c r="FU374" s="75">
        <v>11615</v>
      </c>
      <c r="FW374" s="75">
        <v>793.72</v>
      </c>
      <c r="FX374" s="89">
        <v>0.95</v>
      </c>
      <c r="FY374" s="89"/>
      <c r="FZ374" s="90">
        <v>788.72</v>
      </c>
      <c r="GA374" s="91">
        <v>0.14599999999999999</v>
      </c>
      <c r="GB374" s="89"/>
      <c r="GC374" s="75">
        <v>10.71</v>
      </c>
      <c r="GD374" s="75">
        <v>0.84</v>
      </c>
      <c r="GE374" s="75">
        <v>48.9</v>
      </c>
      <c r="GF374" s="89"/>
      <c r="GG374" s="89"/>
    </row>
    <row r="375" spans="1:189" x14ac:dyDescent="0.25">
      <c r="A375" s="132"/>
      <c r="B375" s="132"/>
      <c r="C375" s="132"/>
      <c r="D375" s="132"/>
      <c r="E375" s="132"/>
      <c r="F375" s="132"/>
      <c r="G375" s="132"/>
      <c r="H375" s="132"/>
      <c r="I375" s="132"/>
      <c r="J375" s="132"/>
      <c r="K375" s="132"/>
      <c r="DV375" s="77">
        <v>1332.73</v>
      </c>
      <c r="DW375" s="77">
        <v>4.4589999999999996</v>
      </c>
      <c r="DY375" s="77">
        <v>1318.73</v>
      </c>
      <c r="DZ375" s="77">
        <v>3.2440000000000007</v>
      </c>
      <c r="EB375" s="77">
        <v>2173.73</v>
      </c>
      <c r="EC375" s="75">
        <v>2.802999999999999</v>
      </c>
      <c r="EE375" s="75">
        <v>2149.73</v>
      </c>
      <c r="EF375" s="88">
        <v>0.54500000000000015</v>
      </c>
      <c r="EH375" s="77">
        <v>1347.73</v>
      </c>
      <c r="EI375" s="75">
        <v>1.3599999999999999</v>
      </c>
      <c r="EJ375" s="75"/>
      <c r="EK375" s="75">
        <v>2174.7199999999998</v>
      </c>
      <c r="EL375" s="75">
        <v>4.6625600000000036</v>
      </c>
      <c r="EM375" s="75"/>
      <c r="EN375" s="75">
        <v>2152.7199999999998</v>
      </c>
      <c r="EO375" s="322">
        <v>2.0793200000000045</v>
      </c>
      <c r="EP375" s="75"/>
      <c r="EQ375" s="75">
        <v>1322.72</v>
      </c>
      <c r="ER375" s="75">
        <v>6093.8799999999974</v>
      </c>
      <c r="ES375" s="75"/>
      <c r="ET375" s="75">
        <v>1348.72</v>
      </c>
      <c r="EU375" s="100">
        <v>1.8453999999999986</v>
      </c>
      <c r="EV375" s="75">
        <f t="shared" si="8"/>
        <v>9.9999999999909051E-3</v>
      </c>
      <c r="EW375" s="75">
        <v>1338.72</v>
      </c>
      <c r="EX375" s="100">
        <v>12.783879999999938</v>
      </c>
      <c r="EZ375" s="75">
        <v>333.73</v>
      </c>
      <c r="FA375" s="75">
        <v>75.520000000000024</v>
      </c>
      <c r="FB375" s="75">
        <v>270</v>
      </c>
      <c r="FD375" s="75">
        <v>103.73</v>
      </c>
      <c r="FE375" s="75">
        <v>80725</v>
      </c>
      <c r="FF375" s="75">
        <v>128727.5</v>
      </c>
      <c r="FH375" s="77">
        <v>13.22</v>
      </c>
      <c r="FI375" s="77">
        <v>66.708159399999971</v>
      </c>
      <c r="FJ375" s="77">
        <v>0.72421330929999939</v>
      </c>
      <c r="FL375" s="92">
        <v>782.73</v>
      </c>
      <c r="FM375" s="75">
        <v>0</v>
      </c>
      <c r="FN375" s="75">
        <v>0</v>
      </c>
      <c r="FP375" s="75">
        <v>40.950000000000003</v>
      </c>
      <c r="FQ375" s="75">
        <v>251.39</v>
      </c>
      <c r="FR375" s="75">
        <v>3906</v>
      </c>
      <c r="FS375" s="75">
        <v>40.94</v>
      </c>
      <c r="FT375" s="75">
        <v>767.26</v>
      </c>
      <c r="FU375" s="75">
        <v>11626</v>
      </c>
      <c r="FW375" s="75">
        <v>793.73</v>
      </c>
      <c r="FX375" s="89">
        <v>0.95399999999999996</v>
      </c>
      <c r="FY375" s="89"/>
      <c r="FZ375" s="90">
        <v>788.73</v>
      </c>
      <c r="GA375" s="91">
        <v>0.14699999999999999</v>
      </c>
      <c r="GB375" s="89"/>
      <c r="GC375" s="75">
        <v>10.72</v>
      </c>
      <c r="GD375" s="75">
        <v>0.84</v>
      </c>
      <c r="GE375" s="75">
        <v>49.07</v>
      </c>
      <c r="GF375" s="89"/>
      <c r="GG375" s="89"/>
    </row>
    <row r="376" spans="1:189" x14ac:dyDescent="0.25">
      <c r="A376" s="132"/>
      <c r="B376" s="132"/>
      <c r="C376" s="132"/>
      <c r="D376" s="132"/>
      <c r="E376" s="132"/>
      <c r="F376" s="132"/>
      <c r="G376" s="132"/>
      <c r="H376" s="132"/>
      <c r="I376" s="132"/>
      <c r="J376" s="132"/>
      <c r="K376" s="132"/>
      <c r="DV376" s="77">
        <v>1332.74</v>
      </c>
      <c r="DW376" s="77">
        <v>4.4690000000000003</v>
      </c>
      <c r="DY376" s="77">
        <v>1318.74</v>
      </c>
      <c r="DZ376" s="77">
        <v>3.2490000000000006</v>
      </c>
      <c r="EB376" s="77">
        <v>2173.7399999999998</v>
      </c>
      <c r="EC376" s="75">
        <v>2.8169999999999993</v>
      </c>
      <c r="EE376" s="75">
        <v>2149.7399999999998</v>
      </c>
      <c r="EF376" s="88">
        <v>0.54800000000000015</v>
      </c>
      <c r="EH376" s="77">
        <v>1347.74</v>
      </c>
      <c r="EI376" s="75">
        <v>1.3649999999999998</v>
      </c>
      <c r="EJ376" s="75"/>
      <c r="EK376" s="75">
        <v>2174.73</v>
      </c>
      <c r="EL376" s="75">
        <v>4.6830400000000036</v>
      </c>
      <c r="EM376" s="75"/>
      <c r="EN376" s="75">
        <v>2152.73</v>
      </c>
      <c r="EO376" s="322">
        <v>2.0863800000000046</v>
      </c>
      <c r="EP376" s="75"/>
      <c r="EQ376" s="75">
        <v>1322.73</v>
      </c>
      <c r="ER376" s="75">
        <v>6102.1699999999973</v>
      </c>
      <c r="ES376" s="75"/>
      <c r="ET376" s="75">
        <v>1348.73</v>
      </c>
      <c r="EU376" s="100">
        <v>1.8495999999999986</v>
      </c>
      <c r="EV376" s="75">
        <f t="shared" si="8"/>
        <v>9.9999999999909051E-3</v>
      </c>
      <c r="EW376" s="75">
        <v>1338.73</v>
      </c>
      <c r="EX376" s="100">
        <v>12.801169999999937</v>
      </c>
      <c r="EZ376" s="75">
        <v>333.74</v>
      </c>
      <c r="FA376" s="75">
        <v>75.530000000000015</v>
      </c>
      <c r="FB376" s="75">
        <v>270.7</v>
      </c>
      <c r="FD376" s="75">
        <v>103.74</v>
      </c>
      <c r="FE376" s="75">
        <v>81050</v>
      </c>
      <c r="FF376" s="75">
        <v>129520</v>
      </c>
      <c r="FH376" s="77">
        <v>13.23</v>
      </c>
      <c r="FI376" s="77">
        <v>67.03321259999997</v>
      </c>
      <c r="FJ376" s="77">
        <v>0.73098164119999942</v>
      </c>
      <c r="FL376" s="92">
        <v>782.74</v>
      </c>
      <c r="FM376" s="75">
        <v>0</v>
      </c>
      <c r="FN376" s="75">
        <v>0</v>
      </c>
      <c r="FP376" s="75">
        <v>40.96</v>
      </c>
      <c r="FQ376" s="75">
        <v>251.79</v>
      </c>
      <c r="FR376" s="75">
        <v>3910</v>
      </c>
      <c r="FS376" s="75">
        <v>40.950000000000003</v>
      </c>
      <c r="FT376" s="75">
        <v>768.5</v>
      </c>
      <c r="FU376" s="75">
        <v>11638</v>
      </c>
      <c r="FW376" s="75">
        <v>793.74</v>
      </c>
      <c r="FX376" s="89">
        <v>0.95799999999999996</v>
      </c>
      <c r="FY376" s="89"/>
      <c r="FZ376" s="90">
        <v>788.74</v>
      </c>
      <c r="GA376" s="91">
        <v>0.14699999999999999</v>
      </c>
      <c r="GB376" s="89"/>
      <c r="GC376" s="75">
        <v>10.73</v>
      </c>
      <c r="GD376" s="75">
        <v>0.85</v>
      </c>
      <c r="GE376" s="75">
        <v>49.24</v>
      </c>
      <c r="GF376" s="89"/>
      <c r="GG376" s="89"/>
    </row>
    <row r="377" spans="1:189" x14ac:dyDescent="0.25">
      <c r="A377" s="132"/>
      <c r="B377" s="132"/>
      <c r="C377" s="132"/>
      <c r="D377" s="132"/>
      <c r="E377" s="132"/>
      <c r="F377" s="132"/>
      <c r="G377" s="132"/>
      <c r="H377" s="132"/>
      <c r="I377" s="132"/>
      <c r="J377" s="132"/>
      <c r="K377" s="132"/>
      <c r="DV377" s="77">
        <v>1332.75</v>
      </c>
      <c r="DW377" s="77">
        <v>4.4800000000000004</v>
      </c>
      <c r="DY377" s="77">
        <v>1318.75</v>
      </c>
      <c r="DZ377" s="77">
        <v>3.2550000000000008</v>
      </c>
      <c r="EB377" s="77">
        <v>2173.75</v>
      </c>
      <c r="EC377" s="75">
        <v>2.8319999999999994</v>
      </c>
      <c r="EE377" s="75">
        <v>2149.75</v>
      </c>
      <c r="EF377" s="88">
        <v>0.55100000000000016</v>
      </c>
      <c r="EH377" s="77">
        <v>1347.75</v>
      </c>
      <c r="EI377" s="75">
        <v>1.3689999999999998</v>
      </c>
      <c r="EJ377" s="75"/>
      <c r="EK377" s="75">
        <v>2174.7399999999998</v>
      </c>
      <c r="EL377" s="75">
        <v>4.7035200000000037</v>
      </c>
      <c r="EM377" s="75"/>
      <c r="EN377" s="75">
        <v>2152.7399999999998</v>
      </c>
      <c r="EO377" s="322">
        <v>2.0934400000000046</v>
      </c>
      <c r="EP377" s="75"/>
      <c r="EQ377" s="75">
        <v>1322.74</v>
      </c>
      <c r="ER377" s="75">
        <v>6110.4599999999973</v>
      </c>
      <c r="ES377" s="75"/>
      <c r="ET377" s="75">
        <v>1348.74</v>
      </c>
      <c r="EU377" s="100">
        <v>1.8537999999999986</v>
      </c>
      <c r="EV377" s="75">
        <f t="shared" si="8"/>
        <v>9.9999999999909051E-3</v>
      </c>
      <c r="EW377" s="75">
        <v>1338.74</v>
      </c>
      <c r="EX377" s="100">
        <v>12.818459999999936</v>
      </c>
      <c r="EZ377" s="75">
        <v>333.75</v>
      </c>
      <c r="FA377" s="75">
        <v>75.54000000000002</v>
      </c>
      <c r="FB377" s="75">
        <v>271.5</v>
      </c>
      <c r="FD377" s="75">
        <v>103.75</v>
      </c>
      <c r="FE377" s="75">
        <v>81375</v>
      </c>
      <c r="FF377" s="75">
        <v>130312.5</v>
      </c>
      <c r="FH377" s="77">
        <v>13.24</v>
      </c>
      <c r="FI377" s="77">
        <v>67.35826579999997</v>
      </c>
      <c r="FJ377" s="77">
        <v>0.73774997309999946</v>
      </c>
      <c r="FL377" s="92">
        <v>782.75</v>
      </c>
      <c r="FM377" s="75">
        <v>0</v>
      </c>
      <c r="FN377" s="75">
        <v>0</v>
      </c>
      <c r="FP377" s="75">
        <v>40.97</v>
      </c>
      <c r="FQ377" s="75">
        <v>252.19</v>
      </c>
      <c r="FR377" s="75">
        <v>3914</v>
      </c>
      <c r="FS377" s="75">
        <v>40.96</v>
      </c>
      <c r="FT377" s="75">
        <v>769.74</v>
      </c>
      <c r="FU377" s="75">
        <v>11649</v>
      </c>
      <c r="FW377" s="75">
        <v>793.75</v>
      </c>
      <c r="FX377" s="89">
        <v>0.96299999999999997</v>
      </c>
      <c r="FY377" s="89"/>
      <c r="FZ377" s="90">
        <v>788.75</v>
      </c>
      <c r="GA377" s="91">
        <v>0.14799999999999999</v>
      </c>
      <c r="GB377" s="89"/>
      <c r="GC377" s="75">
        <v>10.74</v>
      </c>
      <c r="GD377" s="75">
        <v>0.85</v>
      </c>
      <c r="GE377" s="75">
        <v>49.41</v>
      </c>
      <c r="GF377" s="89"/>
      <c r="GG377" s="89"/>
    </row>
    <row r="378" spans="1:189" x14ac:dyDescent="0.25">
      <c r="A378" s="132"/>
      <c r="B378" s="132"/>
      <c r="C378" s="132"/>
      <c r="D378" s="132"/>
      <c r="E378" s="132"/>
      <c r="F378" s="132"/>
      <c r="G378" s="132"/>
      <c r="H378" s="132"/>
      <c r="I378" s="132"/>
      <c r="J378" s="132"/>
      <c r="K378" s="132"/>
      <c r="DV378" s="77">
        <v>1332.76</v>
      </c>
      <c r="DW378" s="77">
        <v>4.49</v>
      </c>
      <c r="DY378" s="77">
        <v>1318.76</v>
      </c>
      <c r="DZ378" s="77">
        <v>3.2600000000000007</v>
      </c>
      <c r="EB378" s="77">
        <v>2173.7600000000002</v>
      </c>
      <c r="EC378" s="75">
        <v>2.8459999999999992</v>
      </c>
      <c r="EE378" s="75">
        <v>2149.7600000000002</v>
      </c>
      <c r="EF378" s="88">
        <v>0.55400000000000016</v>
      </c>
      <c r="EH378" s="77">
        <v>1347.76</v>
      </c>
      <c r="EI378" s="75">
        <v>1.3729999999999998</v>
      </c>
      <c r="EJ378" s="75"/>
      <c r="EK378" s="75">
        <v>2174.75</v>
      </c>
      <c r="EL378" s="75">
        <v>4.7240000000000038</v>
      </c>
      <c r="EM378" s="75"/>
      <c r="EN378" s="75">
        <v>2152.75</v>
      </c>
      <c r="EO378" s="322">
        <v>2.1005000000000047</v>
      </c>
      <c r="EP378" s="75"/>
      <c r="EQ378" s="75">
        <v>1322.75</v>
      </c>
      <c r="ER378" s="75">
        <v>6118.7499999999973</v>
      </c>
      <c r="ES378" s="75"/>
      <c r="ET378" s="75">
        <v>1348.75</v>
      </c>
      <c r="EU378" s="100">
        <v>1.8579999999999985</v>
      </c>
      <c r="EV378" s="75">
        <f t="shared" si="8"/>
        <v>9.9999999999909051E-3</v>
      </c>
      <c r="EW378" s="75">
        <v>1338.75</v>
      </c>
      <c r="EX378" s="100">
        <v>12.835749999999935</v>
      </c>
      <c r="EZ378" s="75">
        <v>333.76</v>
      </c>
      <c r="FA378" s="75">
        <v>75.550000000000011</v>
      </c>
      <c r="FB378" s="75">
        <v>272.30000000000007</v>
      </c>
      <c r="FD378" s="75">
        <v>103.76</v>
      </c>
      <c r="FE378" s="75">
        <v>81700</v>
      </c>
      <c r="FF378" s="75">
        <v>131105</v>
      </c>
      <c r="FH378" s="77">
        <v>13.25</v>
      </c>
      <c r="FI378" s="77">
        <v>67.683318999999969</v>
      </c>
      <c r="FJ378" s="77">
        <v>0.74451830499999938</v>
      </c>
      <c r="FL378" s="92">
        <v>782.76</v>
      </c>
      <c r="FM378" s="75">
        <v>0</v>
      </c>
      <c r="FN378" s="75">
        <v>0</v>
      </c>
      <c r="FP378" s="75">
        <v>40.98</v>
      </c>
      <c r="FQ378" s="75">
        <v>252.59</v>
      </c>
      <c r="FR378" s="75">
        <v>3918</v>
      </c>
      <c r="FS378" s="75">
        <v>40.97</v>
      </c>
      <c r="FT378" s="75">
        <v>770.97</v>
      </c>
      <c r="FU378" s="75">
        <v>11660</v>
      </c>
      <c r="FW378" s="75">
        <v>793.76</v>
      </c>
      <c r="FX378" s="89">
        <v>0.96699999999999997</v>
      </c>
      <c r="FY378" s="89"/>
      <c r="FZ378" s="90">
        <v>788.76</v>
      </c>
      <c r="GA378" s="91">
        <v>0.14899999999999999</v>
      </c>
      <c r="GB378" s="89"/>
      <c r="GC378" s="75">
        <v>10.75</v>
      </c>
      <c r="GD378" s="75">
        <v>0.86</v>
      </c>
      <c r="GE378" s="75">
        <v>49.57</v>
      </c>
      <c r="GF378" s="89"/>
      <c r="GG378" s="89"/>
    </row>
    <row r="379" spans="1:189" x14ac:dyDescent="0.25">
      <c r="A379" s="132"/>
      <c r="B379" s="132"/>
      <c r="C379" s="132"/>
      <c r="D379" s="132"/>
      <c r="E379" s="132"/>
      <c r="F379" s="132"/>
      <c r="G379" s="132"/>
      <c r="H379" s="132"/>
      <c r="I379" s="132"/>
      <c r="J379" s="132"/>
      <c r="K379" s="132"/>
      <c r="DV379" s="77">
        <v>1332.77</v>
      </c>
      <c r="DW379" s="77">
        <v>4.5010000000000003</v>
      </c>
      <c r="DY379" s="77">
        <v>1318.77</v>
      </c>
      <c r="DZ379" s="77">
        <v>3.2660000000000005</v>
      </c>
      <c r="EB379" s="77">
        <v>2173.77</v>
      </c>
      <c r="EC379" s="75">
        <v>2.859999999999999</v>
      </c>
      <c r="EE379" s="75">
        <v>2149.77</v>
      </c>
      <c r="EF379" s="88">
        <v>0.55700000000000016</v>
      </c>
      <c r="EH379" s="77">
        <v>1347.77</v>
      </c>
      <c r="EI379" s="75">
        <v>1.3779999999999999</v>
      </c>
      <c r="EJ379" s="75"/>
      <c r="EK379" s="75">
        <v>2174.7600000000002</v>
      </c>
      <c r="EL379" s="75">
        <v>4.7444800000000038</v>
      </c>
      <c r="EM379" s="75"/>
      <c r="EN379" s="75">
        <v>2152.7600000000002</v>
      </c>
      <c r="EO379" s="322">
        <v>2.1075600000000048</v>
      </c>
      <c r="EP379" s="75"/>
      <c r="EQ379" s="75">
        <v>1322.76</v>
      </c>
      <c r="ER379" s="75">
        <v>6127.0399999999972</v>
      </c>
      <c r="ES379" s="75"/>
      <c r="ET379" s="75">
        <v>1348.76</v>
      </c>
      <c r="EU379" s="100">
        <v>1.8621999999999985</v>
      </c>
      <c r="EV379" s="75">
        <f t="shared" si="8"/>
        <v>9.9999999999909051E-3</v>
      </c>
      <c r="EW379" s="75">
        <v>1338.76</v>
      </c>
      <c r="EX379" s="100">
        <v>12.853039999999934</v>
      </c>
      <c r="EZ379" s="75">
        <v>333.77</v>
      </c>
      <c r="FA379" s="75">
        <v>75.560000000000016</v>
      </c>
      <c r="FB379" s="75">
        <v>273</v>
      </c>
      <c r="FD379" s="75">
        <v>103.77</v>
      </c>
      <c r="FE379" s="75">
        <v>82025</v>
      </c>
      <c r="FF379" s="75">
        <v>131897.5</v>
      </c>
      <c r="FH379" s="77">
        <v>13.26</v>
      </c>
      <c r="FI379" s="77">
        <v>68.008372199999968</v>
      </c>
      <c r="FJ379" s="77">
        <v>0.75128663689999942</v>
      </c>
      <c r="FL379" s="92">
        <v>782.77</v>
      </c>
      <c r="FM379" s="75">
        <v>0</v>
      </c>
      <c r="FN379" s="75">
        <v>0</v>
      </c>
      <c r="FP379" s="75">
        <v>40.99</v>
      </c>
      <c r="FQ379" s="75">
        <v>252.99</v>
      </c>
      <c r="FR379" s="75">
        <v>3922</v>
      </c>
      <c r="FS379" s="75">
        <v>40.98</v>
      </c>
      <c r="FT379" s="75">
        <v>772.21</v>
      </c>
      <c r="FU379" s="75">
        <v>11671</v>
      </c>
      <c r="FW379" s="75">
        <v>793.77</v>
      </c>
      <c r="FX379" s="89">
        <v>0.97099999999999997</v>
      </c>
      <c r="FY379" s="89"/>
      <c r="FZ379" s="90">
        <v>788.77</v>
      </c>
      <c r="GA379" s="91">
        <v>0.15</v>
      </c>
      <c r="GB379" s="89"/>
      <c r="GC379" s="75">
        <v>10.76</v>
      </c>
      <c r="GD379" s="75">
        <v>0.86</v>
      </c>
      <c r="GE379" s="75">
        <v>49.74</v>
      </c>
      <c r="GF379" s="89"/>
      <c r="GG379" s="89"/>
    </row>
    <row r="380" spans="1:189" x14ac:dyDescent="0.25">
      <c r="A380" s="132"/>
      <c r="B380" s="132"/>
      <c r="C380" s="132"/>
      <c r="D380" s="132"/>
      <c r="E380" s="132"/>
      <c r="F380" s="132"/>
      <c r="G380" s="132"/>
      <c r="H380" s="132"/>
      <c r="I380" s="132"/>
      <c r="J380" s="132"/>
      <c r="K380" s="132"/>
      <c r="DV380" s="77">
        <v>1332.78</v>
      </c>
      <c r="DW380" s="77">
        <v>4.5119999999999996</v>
      </c>
      <c r="DY380" s="77">
        <v>1318.78</v>
      </c>
      <c r="DZ380" s="77">
        <v>3.2710000000000008</v>
      </c>
      <c r="EB380" s="77">
        <v>2173.7800000000002</v>
      </c>
      <c r="EC380" s="75">
        <v>2.8739999999999992</v>
      </c>
      <c r="EE380" s="75">
        <v>2149.7800000000002</v>
      </c>
      <c r="EF380" s="88">
        <v>0.56000000000000016</v>
      </c>
      <c r="EH380" s="77">
        <v>1347.78</v>
      </c>
      <c r="EI380" s="75">
        <v>1.3819999999999999</v>
      </c>
      <c r="EJ380" s="75"/>
      <c r="EK380" s="75">
        <v>2174.77</v>
      </c>
      <c r="EL380" s="75">
        <v>4.7649600000000039</v>
      </c>
      <c r="EM380" s="75"/>
      <c r="EN380" s="75">
        <v>2152.77</v>
      </c>
      <c r="EO380" s="322">
        <v>2.1146200000000048</v>
      </c>
      <c r="EP380" s="75"/>
      <c r="EQ380" s="75">
        <v>1322.77</v>
      </c>
      <c r="ER380" s="75">
        <v>6135.3299999999972</v>
      </c>
      <c r="ES380" s="75"/>
      <c r="ET380" s="75">
        <v>1348.77</v>
      </c>
      <c r="EU380" s="100">
        <v>1.8663999999999985</v>
      </c>
      <c r="EV380" s="75">
        <f t="shared" si="8"/>
        <v>9.9999999999909051E-3</v>
      </c>
      <c r="EW380" s="75">
        <v>1338.77</v>
      </c>
      <c r="EX380" s="100">
        <v>12.870329999999933</v>
      </c>
      <c r="EZ380" s="75">
        <v>333.78</v>
      </c>
      <c r="FA380" s="75">
        <v>75.570000000000022</v>
      </c>
      <c r="FB380" s="75">
        <v>273.8</v>
      </c>
      <c r="FD380" s="75">
        <v>103.78</v>
      </c>
      <c r="FE380" s="75">
        <v>82350</v>
      </c>
      <c r="FF380" s="75">
        <v>132690</v>
      </c>
      <c r="FH380" s="77">
        <v>13.27</v>
      </c>
      <c r="FI380" s="77">
        <v>68.333425399999967</v>
      </c>
      <c r="FJ380" s="77">
        <v>0.75805496879999945</v>
      </c>
      <c r="FL380" s="92">
        <v>782.78</v>
      </c>
      <c r="FM380" s="75">
        <v>0</v>
      </c>
      <c r="FN380" s="75">
        <v>0</v>
      </c>
      <c r="FP380" s="75">
        <v>41</v>
      </c>
      <c r="FQ380" s="75">
        <v>253.39</v>
      </c>
      <c r="FR380" s="75">
        <v>3926</v>
      </c>
      <c r="FS380" s="75">
        <v>40.99</v>
      </c>
      <c r="FT380" s="75">
        <v>773.45</v>
      </c>
      <c r="FU380" s="75">
        <v>11683</v>
      </c>
      <c r="FW380" s="75">
        <v>793.78</v>
      </c>
      <c r="FX380" s="89">
        <v>0.97499999999999998</v>
      </c>
      <c r="FY380" s="89"/>
      <c r="FZ380" s="90">
        <v>788.78</v>
      </c>
      <c r="GA380" s="91">
        <v>0.151</v>
      </c>
      <c r="GB380" s="89"/>
      <c r="GC380" s="75">
        <v>10.77</v>
      </c>
      <c r="GD380" s="75">
        <v>0.87</v>
      </c>
      <c r="GE380" s="75">
        <v>49.91</v>
      </c>
      <c r="GF380" s="89"/>
      <c r="GG380" s="89"/>
    </row>
    <row r="381" spans="1:189" x14ac:dyDescent="0.25">
      <c r="A381" s="132"/>
      <c r="B381" s="132"/>
      <c r="C381" s="132"/>
      <c r="D381" s="132"/>
      <c r="E381" s="132"/>
      <c r="F381" s="132"/>
      <c r="G381" s="132"/>
      <c r="H381" s="132"/>
      <c r="I381" s="132"/>
      <c r="J381" s="132"/>
      <c r="K381" s="132"/>
      <c r="DV381" s="77">
        <v>1332.79</v>
      </c>
      <c r="DW381" s="77">
        <v>4.5220000000000002</v>
      </c>
      <c r="DY381" s="77">
        <v>1318.79</v>
      </c>
      <c r="DZ381" s="77">
        <v>3.2770000000000006</v>
      </c>
      <c r="EB381" s="77">
        <v>2173.79</v>
      </c>
      <c r="EC381" s="75">
        <v>2.8889999999999989</v>
      </c>
      <c r="EE381" s="75">
        <v>2149.79</v>
      </c>
      <c r="EF381" s="88">
        <v>0.56200000000000017</v>
      </c>
      <c r="EH381" s="77">
        <v>1347.79</v>
      </c>
      <c r="EI381" s="75">
        <v>1.3859999999999997</v>
      </c>
      <c r="EJ381" s="75"/>
      <c r="EK381" s="75">
        <v>2174.7800000000002</v>
      </c>
      <c r="EL381" s="75">
        <v>4.7854400000000039</v>
      </c>
      <c r="EM381" s="75"/>
      <c r="EN381" s="75">
        <v>2152.7800000000002</v>
      </c>
      <c r="EO381" s="322">
        <v>2.1216800000000049</v>
      </c>
      <c r="EP381" s="75"/>
      <c r="EQ381" s="75">
        <v>1322.78</v>
      </c>
      <c r="ER381" s="75">
        <v>6143.6199999999972</v>
      </c>
      <c r="ES381" s="75"/>
      <c r="ET381" s="75">
        <v>1348.78</v>
      </c>
      <c r="EU381" s="100">
        <v>1.8705999999999985</v>
      </c>
      <c r="EV381" s="75">
        <f t="shared" si="8"/>
        <v>9.9999999999909051E-3</v>
      </c>
      <c r="EW381" s="75">
        <v>1338.78</v>
      </c>
      <c r="EX381" s="100">
        <v>12.887619999999933</v>
      </c>
      <c r="EZ381" s="75">
        <v>333.79</v>
      </c>
      <c r="FA381" s="75">
        <v>75.590000000000018</v>
      </c>
      <c r="FB381" s="75">
        <v>274.5</v>
      </c>
      <c r="FD381" s="75">
        <v>103.79</v>
      </c>
      <c r="FE381" s="75">
        <v>82675</v>
      </c>
      <c r="FF381" s="75">
        <v>133482.5</v>
      </c>
      <c r="FH381" s="77">
        <v>13.28</v>
      </c>
      <c r="FI381" s="77">
        <v>68.658478599999967</v>
      </c>
      <c r="FJ381" s="77">
        <v>0.76482330069999938</v>
      </c>
      <c r="FL381" s="92">
        <v>782.79</v>
      </c>
      <c r="FM381" s="75">
        <v>0</v>
      </c>
      <c r="FN381" s="75">
        <v>0</v>
      </c>
      <c r="FP381" s="75">
        <v>41.01</v>
      </c>
      <c r="FQ381" s="75">
        <v>253.79</v>
      </c>
      <c r="FR381" s="75">
        <v>3930</v>
      </c>
      <c r="FS381" s="75">
        <v>41</v>
      </c>
      <c r="FT381" s="75">
        <v>774.68</v>
      </c>
      <c r="FU381" s="75">
        <v>11694</v>
      </c>
      <c r="FW381" s="75">
        <v>793.79</v>
      </c>
      <c r="FX381" s="89">
        <v>0.98</v>
      </c>
      <c r="FY381" s="89"/>
      <c r="FZ381" s="90">
        <v>788.79</v>
      </c>
      <c r="GA381" s="91">
        <v>0.152</v>
      </c>
      <c r="GB381" s="89"/>
      <c r="GC381" s="75">
        <v>10.78</v>
      </c>
      <c r="GD381" s="75">
        <v>0.87</v>
      </c>
      <c r="GE381" s="75">
        <v>50.08</v>
      </c>
      <c r="GF381" s="89"/>
      <c r="GG381" s="89"/>
    </row>
    <row r="382" spans="1:189" x14ac:dyDescent="0.25">
      <c r="A382" s="132"/>
      <c r="B382" s="132"/>
      <c r="C382" s="132"/>
      <c r="D382" s="132"/>
      <c r="E382" s="132"/>
      <c r="F382" s="132"/>
      <c r="G382" s="132"/>
      <c r="H382" s="132"/>
      <c r="I382" s="132"/>
      <c r="J382" s="132"/>
      <c r="K382" s="132"/>
      <c r="DV382" s="77">
        <v>1332.8</v>
      </c>
      <c r="DW382" s="77">
        <v>4.5330000000000004</v>
      </c>
      <c r="DY382" s="77">
        <v>1318.8</v>
      </c>
      <c r="DZ382" s="77">
        <v>3.2829999999999999</v>
      </c>
      <c r="EB382" s="77">
        <v>2173.8000000000002</v>
      </c>
      <c r="EC382" s="75">
        <v>2.903</v>
      </c>
      <c r="EE382" s="75">
        <v>2149.8000000000002</v>
      </c>
      <c r="EF382" s="88">
        <v>0.56499999999999995</v>
      </c>
      <c r="EH382" s="77">
        <v>1347.8</v>
      </c>
      <c r="EI382" s="75">
        <v>1.391</v>
      </c>
      <c r="EJ382" s="75"/>
      <c r="EK382" s="75">
        <v>2174.79</v>
      </c>
      <c r="EL382" s="75">
        <v>4.805920000000004</v>
      </c>
      <c r="EM382" s="75"/>
      <c r="EN382" s="75">
        <v>2152.79</v>
      </c>
      <c r="EO382" s="322">
        <v>2.128740000000005</v>
      </c>
      <c r="EP382" s="75"/>
      <c r="EQ382" s="75">
        <v>1322.79</v>
      </c>
      <c r="ER382" s="75">
        <v>6151.9099999999971</v>
      </c>
      <c r="ES382" s="75"/>
      <c r="ET382" s="75">
        <v>1348.79</v>
      </c>
      <c r="EU382" s="100">
        <v>1.8747999999999985</v>
      </c>
      <c r="EV382" s="75">
        <f t="shared" si="8"/>
        <v>9.9999999999909051E-3</v>
      </c>
      <c r="EW382" s="75">
        <v>1338.79</v>
      </c>
      <c r="EX382" s="100">
        <v>12.904909999999932</v>
      </c>
      <c r="EZ382" s="75">
        <v>333.8</v>
      </c>
      <c r="FA382" s="75">
        <v>75.599999999999994</v>
      </c>
      <c r="FB382" s="75">
        <v>275.3</v>
      </c>
      <c r="FD382" s="75">
        <v>103.8</v>
      </c>
      <c r="FE382" s="75">
        <v>83000</v>
      </c>
      <c r="FF382" s="75">
        <v>134275</v>
      </c>
      <c r="FH382" s="77">
        <v>13.29</v>
      </c>
      <c r="FI382" s="77">
        <v>68.983531799999966</v>
      </c>
      <c r="FJ382" s="77">
        <v>0.77159163259999941</v>
      </c>
      <c r="FL382" s="92">
        <v>782.8</v>
      </c>
      <c r="FM382" s="75">
        <v>0</v>
      </c>
      <c r="FN382" s="75">
        <v>0</v>
      </c>
      <c r="FP382" s="75">
        <v>41.02</v>
      </c>
      <c r="FQ382" s="75">
        <v>254.2</v>
      </c>
      <c r="FR382" s="75">
        <v>3934</v>
      </c>
      <c r="FS382" s="75">
        <v>41.01</v>
      </c>
      <c r="FT382" s="75">
        <v>775.92</v>
      </c>
      <c r="FU382" s="75">
        <v>11705</v>
      </c>
      <c r="FW382" s="75">
        <v>793.8</v>
      </c>
      <c r="FX382" s="89">
        <v>0.98399999999999999</v>
      </c>
      <c r="FY382" s="89"/>
      <c r="FZ382" s="90">
        <v>788.8</v>
      </c>
      <c r="GA382" s="91">
        <v>0.153</v>
      </c>
      <c r="GB382" s="89"/>
      <c r="GC382" s="75">
        <v>10.79</v>
      </c>
      <c r="GD382" s="75">
        <v>0.88</v>
      </c>
      <c r="GE382" s="75">
        <v>50.25</v>
      </c>
      <c r="GF382" s="89"/>
      <c r="GG382" s="89"/>
    </row>
    <row r="383" spans="1:189" x14ac:dyDescent="0.25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DV383" s="77">
        <v>1332.81</v>
      </c>
      <c r="DW383" s="77">
        <v>4.5439999999999996</v>
      </c>
      <c r="DY383" s="77">
        <v>1318.81</v>
      </c>
      <c r="DZ383" s="77">
        <v>3.2880000000000007</v>
      </c>
      <c r="EB383" s="77">
        <v>2173.81</v>
      </c>
      <c r="EC383" s="75">
        <v>2.9169999999999989</v>
      </c>
      <c r="EE383" s="75">
        <v>2149.81</v>
      </c>
      <c r="EF383" s="88">
        <v>0.56800000000000017</v>
      </c>
      <c r="EH383" s="77">
        <v>1347.81</v>
      </c>
      <c r="EI383" s="75">
        <v>1.3949999999999998</v>
      </c>
      <c r="EJ383" s="75"/>
      <c r="EK383" s="75">
        <v>2174.8000000000002</v>
      </c>
      <c r="EL383" s="75">
        <v>4.826400000000004</v>
      </c>
      <c r="EM383" s="75"/>
      <c r="EN383" s="75">
        <v>2152.8000000000002</v>
      </c>
      <c r="EO383" s="322">
        <v>2.135800000000005</v>
      </c>
      <c r="EP383" s="75"/>
      <c r="EQ383" s="75">
        <v>1322.8</v>
      </c>
      <c r="ER383" s="75">
        <v>6160.1999999999971</v>
      </c>
      <c r="ES383" s="75"/>
      <c r="ET383" s="75">
        <v>1348.8</v>
      </c>
      <c r="EU383" s="100">
        <v>1.8789999999999984</v>
      </c>
      <c r="EV383" s="75">
        <f t="shared" si="8"/>
        <v>9.9999999999909051E-3</v>
      </c>
      <c r="EW383" s="75">
        <v>1338.8</v>
      </c>
      <c r="EX383" s="100">
        <v>12.922199999999931</v>
      </c>
      <c r="EZ383" s="75">
        <v>333.81</v>
      </c>
      <c r="FA383" s="75">
        <v>75.610000000000028</v>
      </c>
      <c r="FB383" s="75">
        <v>276</v>
      </c>
      <c r="FD383" s="75">
        <v>103.81</v>
      </c>
      <c r="FE383" s="75">
        <v>83325</v>
      </c>
      <c r="FF383" s="75">
        <v>135067.5</v>
      </c>
      <c r="FH383" s="77">
        <v>13.3</v>
      </c>
      <c r="FI383" s="77">
        <v>69.308584999999965</v>
      </c>
      <c r="FJ383" s="77">
        <v>0.77835996449999922</v>
      </c>
      <c r="FL383" s="92">
        <v>782.81</v>
      </c>
      <c r="FM383" s="75">
        <v>0</v>
      </c>
      <c r="FN383" s="75">
        <v>0</v>
      </c>
      <c r="FP383" s="75">
        <v>41.03</v>
      </c>
      <c r="FQ383" s="75">
        <v>254.6</v>
      </c>
      <c r="FR383" s="75">
        <v>3938</v>
      </c>
      <c r="FS383" s="75">
        <v>41.02</v>
      </c>
      <c r="FT383" s="75">
        <v>777.18</v>
      </c>
      <c r="FU383" s="75">
        <v>11716</v>
      </c>
      <c r="FW383" s="75">
        <v>793.81</v>
      </c>
      <c r="FX383" s="89">
        <v>0.98799999999999999</v>
      </c>
      <c r="FY383" s="89"/>
      <c r="FZ383" s="90">
        <v>788.81</v>
      </c>
      <c r="GA383" s="91">
        <v>0.153</v>
      </c>
      <c r="GB383" s="89"/>
      <c r="GC383" s="75">
        <v>10.8</v>
      </c>
      <c r="GD383" s="75">
        <v>0.88</v>
      </c>
      <c r="GE383" s="75">
        <v>50.42</v>
      </c>
      <c r="GF383" s="89"/>
      <c r="GG383" s="89"/>
    </row>
    <row r="384" spans="1:189" x14ac:dyDescent="0.25">
      <c r="A384" s="132"/>
      <c r="B384" s="132"/>
      <c r="C384" s="132"/>
      <c r="D384" s="132"/>
      <c r="E384" s="132"/>
      <c r="F384" s="132"/>
      <c r="G384" s="132"/>
      <c r="H384" s="132"/>
      <c r="I384" s="132"/>
      <c r="J384" s="132"/>
      <c r="K384" s="132"/>
      <c r="DV384" s="77">
        <v>1332.82</v>
      </c>
      <c r="DW384" s="77">
        <v>4.5540000000000003</v>
      </c>
      <c r="DY384" s="77">
        <v>1318.82</v>
      </c>
      <c r="DZ384" s="77">
        <v>3.2940000000000005</v>
      </c>
      <c r="EB384" s="77">
        <v>2173.8200000000002</v>
      </c>
      <c r="EC384" s="75">
        <v>2.9309999999999992</v>
      </c>
      <c r="EE384" s="75">
        <v>2149.8200000000002</v>
      </c>
      <c r="EF384" s="88">
        <v>0.57100000000000017</v>
      </c>
      <c r="EH384" s="77">
        <v>1347.82</v>
      </c>
      <c r="EI384" s="75">
        <v>1.3989999999999998</v>
      </c>
      <c r="EJ384" s="75"/>
      <c r="EK384" s="75">
        <v>2174.81</v>
      </c>
      <c r="EL384" s="75">
        <v>4.8468800000000041</v>
      </c>
      <c r="EM384" s="75"/>
      <c r="EN384" s="75">
        <v>2152.81</v>
      </c>
      <c r="EO384" s="322">
        <v>2.1428600000000051</v>
      </c>
      <c r="EP384" s="75"/>
      <c r="EQ384" s="75">
        <v>1322.81</v>
      </c>
      <c r="ER384" s="75">
        <v>6168.4899999999971</v>
      </c>
      <c r="ES384" s="75"/>
      <c r="ET384" s="75">
        <v>1348.81</v>
      </c>
      <c r="EU384" s="100">
        <v>1.8831999999999984</v>
      </c>
      <c r="EV384" s="75">
        <f t="shared" si="8"/>
        <v>9.9999999999909051E-3</v>
      </c>
      <c r="EW384" s="75">
        <v>1338.81</v>
      </c>
      <c r="EX384" s="100">
        <v>12.93948999999993</v>
      </c>
      <c r="EZ384" s="75">
        <v>333.82</v>
      </c>
      <c r="FA384" s="75">
        <v>75.620000000000019</v>
      </c>
      <c r="FB384" s="75">
        <v>276.8</v>
      </c>
      <c r="FD384" s="75">
        <v>103.82</v>
      </c>
      <c r="FE384" s="75">
        <v>83650</v>
      </c>
      <c r="FF384" s="75">
        <v>135860</v>
      </c>
      <c r="FH384" s="77">
        <v>13.31</v>
      </c>
      <c r="FI384" s="77">
        <v>69.633638199999965</v>
      </c>
      <c r="FJ384" s="77">
        <v>0.78512829639999926</v>
      </c>
      <c r="FL384" s="92">
        <v>782.82</v>
      </c>
      <c r="FM384" s="75">
        <v>0</v>
      </c>
      <c r="FN384" s="75">
        <v>0</v>
      </c>
      <c r="FP384" s="75">
        <v>41.04</v>
      </c>
      <c r="FQ384" s="75">
        <v>255.01</v>
      </c>
      <c r="FR384" s="75">
        <v>3942</v>
      </c>
      <c r="FS384" s="75">
        <v>41.03</v>
      </c>
      <c r="FT384" s="75">
        <v>778.43</v>
      </c>
      <c r="FU384" s="75">
        <v>11728</v>
      </c>
      <c r="FW384" s="75">
        <v>793.82</v>
      </c>
      <c r="FX384" s="89">
        <v>0.99199999999999999</v>
      </c>
      <c r="FY384" s="89"/>
      <c r="FZ384" s="90">
        <v>788.82</v>
      </c>
      <c r="GA384" s="91">
        <v>0.154</v>
      </c>
      <c r="GB384" s="89"/>
      <c r="GC384" s="75">
        <v>10.81</v>
      </c>
      <c r="GD384" s="75">
        <v>0.89</v>
      </c>
      <c r="GE384" s="75">
        <v>50.59</v>
      </c>
      <c r="GF384" s="89"/>
      <c r="GG384" s="89"/>
    </row>
    <row r="385" spans="1:189" x14ac:dyDescent="0.25">
      <c r="A385" s="132"/>
      <c r="B385" s="132"/>
      <c r="C385" s="132"/>
      <c r="D385" s="132"/>
      <c r="E385" s="132"/>
      <c r="F385" s="132"/>
      <c r="G385" s="132"/>
      <c r="H385" s="132"/>
      <c r="I385" s="132"/>
      <c r="J385" s="132"/>
      <c r="K385" s="132"/>
      <c r="DV385" s="77">
        <v>1332.83</v>
      </c>
      <c r="DW385" s="77">
        <v>4.5650000000000004</v>
      </c>
      <c r="DY385" s="77">
        <v>1318.83</v>
      </c>
      <c r="DZ385" s="77">
        <v>3.2990000000000008</v>
      </c>
      <c r="EB385" s="77">
        <v>2173.83</v>
      </c>
      <c r="EC385" s="75">
        <v>2.9459999999999988</v>
      </c>
      <c r="EE385" s="75">
        <v>2149.83</v>
      </c>
      <c r="EF385" s="88">
        <v>0.57400000000000018</v>
      </c>
      <c r="EH385" s="77">
        <v>1347.83</v>
      </c>
      <c r="EI385" s="75">
        <v>1.4039999999999999</v>
      </c>
      <c r="EJ385" s="75"/>
      <c r="EK385" s="75">
        <v>2174.8200000000002</v>
      </c>
      <c r="EL385" s="75">
        <v>4.8673600000000041</v>
      </c>
      <c r="EM385" s="75"/>
      <c r="EN385" s="75">
        <v>2152.8200000000002</v>
      </c>
      <c r="EO385" s="322">
        <v>2.1499200000000052</v>
      </c>
      <c r="EP385" s="75"/>
      <c r="EQ385" s="75">
        <v>1322.82</v>
      </c>
      <c r="ER385" s="75">
        <v>6176.779999999997</v>
      </c>
      <c r="ES385" s="75"/>
      <c r="ET385" s="75">
        <v>1348.82</v>
      </c>
      <c r="EU385" s="100">
        <v>1.8873999999999984</v>
      </c>
      <c r="EV385" s="75">
        <f t="shared" si="8"/>
        <v>9.9999999999909051E-3</v>
      </c>
      <c r="EW385" s="75">
        <v>1338.82</v>
      </c>
      <c r="EX385" s="100">
        <v>12.956779999999929</v>
      </c>
      <c r="EZ385" s="75">
        <v>333.83</v>
      </c>
      <c r="FA385" s="75">
        <v>75.630000000000024</v>
      </c>
      <c r="FB385" s="75">
        <v>277.5</v>
      </c>
      <c r="FD385" s="75">
        <v>103.83</v>
      </c>
      <c r="FE385" s="75">
        <v>83975</v>
      </c>
      <c r="FF385" s="75">
        <v>136652.5</v>
      </c>
      <c r="FH385" s="77">
        <v>13.32</v>
      </c>
      <c r="FI385" s="77">
        <v>69.958691399999964</v>
      </c>
      <c r="FJ385" s="77">
        <v>0.79189662829999918</v>
      </c>
      <c r="FL385" s="92">
        <v>782.83</v>
      </c>
      <c r="FM385" s="75">
        <v>0</v>
      </c>
      <c r="FN385" s="75">
        <v>0</v>
      </c>
      <c r="FP385" s="75">
        <v>41.05</v>
      </c>
      <c r="FQ385" s="75">
        <v>255.42</v>
      </c>
      <c r="FR385" s="75">
        <v>3946</v>
      </c>
      <c r="FS385" s="75">
        <v>41.04</v>
      </c>
      <c r="FT385" s="75">
        <v>779.69</v>
      </c>
      <c r="FU385" s="75">
        <v>11739</v>
      </c>
      <c r="FW385" s="75">
        <v>793.83</v>
      </c>
      <c r="FX385" s="89">
        <v>0.997</v>
      </c>
      <c r="FY385" s="89"/>
      <c r="FZ385" s="90">
        <v>788.83</v>
      </c>
      <c r="GA385" s="91">
        <v>0.155</v>
      </c>
      <c r="GB385" s="89"/>
      <c r="GC385" s="75">
        <v>10.82</v>
      </c>
      <c r="GD385" s="75">
        <v>0.89</v>
      </c>
      <c r="GE385" s="75">
        <v>50.76</v>
      </c>
      <c r="GF385" s="89"/>
      <c r="GG385" s="89"/>
    </row>
    <row r="386" spans="1:189" x14ac:dyDescent="0.25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DV386" s="77">
        <v>1332.84</v>
      </c>
      <c r="DW386" s="77">
        <v>4.5750000000000002</v>
      </c>
      <c r="DY386" s="77">
        <v>1318.84</v>
      </c>
      <c r="DZ386" s="77">
        <v>3.3050000000000006</v>
      </c>
      <c r="EB386" s="77">
        <v>2173.84</v>
      </c>
      <c r="EC386" s="75">
        <v>2.9599999999999991</v>
      </c>
      <c r="EE386" s="75">
        <v>2149.84</v>
      </c>
      <c r="EF386" s="88">
        <v>0.57700000000000018</v>
      </c>
      <c r="EH386" s="77">
        <v>1347.84</v>
      </c>
      <c r="EI386" s="75">
        <v>1.4079999999999997</v>
      </c>
      <c r="EJ386" s="75"/>
      <c r="EK386" s="75">
        <v>2174.83</v>
      </c>
      <c r="EL386" s="75">
        <v>4.8878400000000042</v>
      </c>
      <c r="EM386" s="75"/>
      <c r="EN386" s="75">
        <v>2152.83</v>
      </c>
      <c r="EO386" s="322">
        <v>2.1569800000000052</v>
      </c>
      <c r="EP386" s="75"/>
      <c r="EQ386" s="75">
        <v>1322.83</v>
      </c>
      <c r="ER386" s="75">
        <v>6185.069999999997</v>
      </c>
      <c r="ES386" s="75"/>
      <c r="ET386" s="75">
        <v>1348.83</v>
      </c>
      <c r="EU386" s="100">
        <v>1.8915999999999984</v>
      </c>
      <c r="EV386" s="75">
        <f t="shared" si="8"/>
        <v>9.9999999999909051E-3</v>
      </c>
      <c r="EW386" s="75">
        <v>1338.83</v>
      </c>
      <c r="EX386" s="100">
        <v>12.974069999999928</v>
      </c>
      <c r="EZ386" s="75">
        <v>333.84</v>
      </c>
      <c r="FA386" s="75">
        <v>75.640000000000015</v>
      </c>
      <c r="FB386" s="75">
        <v>278.3</v>
      </c>
      <c r="FD386" s="75">
        <v>103.84</v>
      </c>
      <c r="FE386" s="75">
        <v>84300</v>
      </c>
      <c r="FF386" s="75">
        <v>137445</v>
      </c>
      <c r="FH386" s="77">
        <v>13.33</v>
      </c>
      <c r="FI386" s="77">
        <v>70.283744599999963</v>
      </c>
      <c r="FJ386" s="77">
        <v>0.79866496019999922</v>
      </c>
      <c r="FL386" s="92">
        <v>782.84</v>
      </c>
      <c r="FM386" s="75">
        <v>0</v>
      </c>
      <c r="FN386" s="75">
        <v>0</v>
      </c>
      <c r="FP386" s="75">
        <v>41.06</v>
      </c>
      <c r="FQ386" s="75">
        <v>255.83</v>
      </c>
      <c r="FR386" s="75">
        <v>3950</v>
      </c>
      <c r="FS386" s="75">
        <v>41.05</v>
      </c>
      <c r="FT386" s="75">
        <v>780.94</v>
      </c>
      <c r="FU386" s="75">
        <v>11750</v>
      </c>
      <c r="FW386" s="75">
        <v>793.84</v>
      </c>
      <c r="FX386" s="89">
        <v>1.0009999999999999</v>
      </c>
      <c r="FY386" s="89"/>
      <c r="FZ386" s="90">
        <v>788.84</v>
      </c>
      <c r="GA386" s="91">
        <v>0.156</v>
      </c>
      <c r="GB386" s="89"/>
      <c r="GC386" s="75">
        <v>10.83</v>
      </c>
      <c r="GD386" s="75">
        <v>0.9</v>
      </c>
      <c r="GE386" s="75">
        <v>50.93</v>
      </c>
      <c r="GF386" s="89"/>
      <c r="GG386" s="89"/>
    </row>
    <row r="387" spans="1:189" x14ac:dyDescent="0.25">
      <c r="A387" s="132"/>
      <c r="B387" s="132"/>
      <c r="C387" s="132"/>
      <c r="D387" s="132"/>
      <c r="E387" s="132"/>
      <c r="F387" s="132"/>
      <c r="G387" s="132"/>
      <c r="H387" s="132"/>
      <c r="I387" s="132"/>
      <c r="J387" s="132"/>
      <c r="K387" s="132"/>
      <c r="DV387" s="77">
        <v>1332.85</v>
      </c>
      <c r="DW387" s="77">
        <v>4.5860000000000003</v>
      </c>
      <c r="DY387" s="77">
        <v>1318.85</v>
      </c>
      <c r="DZ387" s="77">
        <v>3.3100000000000009</v>
      </c>
      <c r="EB387" s="77">
        <v>2173.85</v>
      </c>
      <c r="EC387" s="75">
        <v>2.9739999999999993</v>
      </c>
      <c r="EE387" s="75">
        <v>2149.85</v>
      </c>
      <c r="EF387" s="88">
        <v>0.57900000000000018</v>
      </c>
      <c r="EH387" s="77">
        <v>1347.85</v>
      </c>
      <c r="EI387" s="75">
        <v>1.4119999999999997</v>
      </c>
      <c r="EJ387" s="75"/>
      <c r="EK387" s="75">
        <v>2174.84</v>
      </c>
      <c r="EL387" s="75">
        <v>4.9083200000000042</v>
      </c>
      <c r="EM387" s="75"/>
      <c r="EN387" s="75">
        <v>2152.84</v>
      </c>
      <c r="EO387" s="322">
        <v>2.1640400000000053</v>
      </c>
      <c r="EP387" s="75"/>
      <c r="EQ387" s="75">
        <v>1322.84</v>
      </c>
      <c r="ER387" s="75">
        <v>6193.3599999999969</v>
      </c>
      <c r="ES387" s="75"/>
      <c r="ET387" s="75">
        <v>1348.84</v>
      </c>
      <c r="EU387" s="100">
        <v>1.8957999999999984</v>
      </c>
      <c r="EV387" s="75">
        <f t="shared" si="8"/>
        <v>9.9999999999909051E-3</v>
      </c>
      <c r="EW387" s="75">
        <v>1338.84</v>
      </c>
      <c r="EX387" s="100">
        <v>12.991359999999927</v>
      </c>
      <c r="EZ387" s="75">
        <v>333.85</v>
      </c>
      <c r="FA387" s="75">
        <v>75.660000000000025</v>
      </c>
      <c r="FB387" s="75">
        <v>279</v>
      </c>
      <c r="FD387" s="75">
        <v>103.85</v>
      </c>
      <c r="FE387" s="75">
        <v>84625</v>
      </c>
      <c r="FF387" s="75">
        <v>138237.5</v>
      </c>
      <c r="FH387" s="77">
        <v>13.34</v>
      </c>
      <c r="FI387" s="77">
        <v>70.608797799999962</v>
      </c>
      <c r="FJ387" s="77">
        <v>0.80543329209999925</v>
      </c>
      <c r="FL387" s="92">
        <v>782.85</v>
      </c>
      <c r="FM387" s="75">
        <v>0</v>
      </c>
      <c r="FN387" s="75">
        <v>0</v>
      </c>
      <c r="FP387" s="75">
        <v>41.07</v>
      </c>
      <c r="FQ387" s="75">
        <v>256.23</v>
      </c>
      <c r="FR387" s="75">
        <v>3954</v>
      </c>
      <c r="FS387" s="75">
        <v>41.06</v>
      </c>
      <c r="FT387" s="75">
        <v>782.2</v>
      </c>
      <c r="FU387" s="75">
        <v>11761</v>
      </c>
      <c r="FW387" s="75">
        <v>793.85</v>
      </c>
      <c r="FX387" s="89">
        <v>1.0049999999999999</v>
      </c>
      <c r="FY387" s="89"/>
      <c r="FZ387" s="90">
        <v>788.85</v>
      </c>
      <c r="GA387" s="91">
        <v>0.157</v>
      </c>
      <c r="GB387" s="89"/>
      <c r="GC387" s="75">
        <v>10.84</v>
      </c>
      <c r="GD387" s="75">
        <v>0.91</v>
      </c>
      <c r="GE387" s="75">
        <v>51.1</v>
      </c>
      <c r="GF387" s="89"/>
      <c r="GG387" s="89"/>
    </row>
    <row r="388" spans="1:189" x14ac:dyDescent="0.25">
      <c r="A388" s="132"/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DV388" s="77">
        <v>1332.86</v>
      </c>
      <c r="DW388" s="77">
        <v>4.5970000000000004</v>
      </c>
      <c r="DY388" s="77">
        <v>1318.86</v>
      </c>
      <c r="DZ388" s="77">
        <v>3.3160000000000007</v>
      </c>
      <c r="EB388" s="77">
        <v>2173.86</v>
      </c>
      <c r="EC388" s="75">
        <v>2.9879999999999991</v>
      </c>
      <c r="EE388" s="75">
        <v>2149.86</v>
      </c>
      <c r="EF388" s="88">
        <v>0.58200000000000018</v>
      </c>
      <c r="EH388" s="77">
        <v>1347.86</v>
      </c>
      <c r="EI388" s="75">
        <v>1.4169999999999998</v>
      </c>
      <c r="EJ388" s="75"/>
      <c r="EK388" s="75">
        <v>2174.85</v>
      </c>
      <c r="EL388" s="75">
        <v>4.9288000000000043</v>
      </c>
      <c r="EM388" s="75"/>
      <c r="EN388" s="75">
        <v>2152.85</v>
      </c>
      <c r="EO388" s="322">
        <v>2.1711000000000054</v>
      </c>
      <c r="EP388" s="75"/>
      <c r="EQ388" s="75">
        <v>1322.85</v>
      </c>
      <c r="ER388" s="75">
        <v>6201.6499999999969</v>
      </c>
      <c r="ES388" s="75"/>
      <c r="ET388" s="75">
        <v>1348.85</v>
      </c>
      <c r="EU388" s="100">
        <v>1.8999999999999984</v>
      </c>
      <c r="EV388" s="75">
        <f t="shared" si="8"/>
        <v>9.9999999999909051E-3</v>
      </c>
      <c r="EW388" s="75">
        <v>1338.85</v>
      </c>
      <c r="EX388" s="100">
        <v>13.008649999999927</v>
      </c>
      <c r="EZ388" s="75">
        <v>333.86</v>
      </c>
      <c r="FA388" s="75">
        <v>75.670000000000016</v>
      </c>
      <c r="FB388" s="75">
        <v>279.80000000000007</v>
      </c>
      <c r="FD388" s="75">
        <v>103.86</v>
      </c>
      <c r="FE388" s="75">
        <v>84950</v>
      </c>
      <c r="FF388" s="75">
        <v>139030</v>
      </c>
      <c r="FH388" s="77">
        <v>13.35</v>
      </c>
      <c r="FI388" s="77">
        <v>70.933850999999962</v>
      </c>
      <c r="FJ388" s="77">
        <v>0.81220162399999918</v>
      </c>
      <c r="FL388" s="92">
        <v>782.86</v>
      </c>
      <c r="FM388" s="75">
        <v>0</v>
      </c>
      <c r="FN388" s="75">
        <v>0</v>
      </c>
      <c r="FP388" s="75">
        <v>41.08</v>
      </c>
      <c r="FQ388" s="75">
        <v>256.64</v>
      </c>
      <c r="FR388" s="75">
        <v>3958</v>
      </c>
      <c r="FS388" s="75">
        <v>41.07</v>
      </c>
      <c r="FT388" s="75">
        <v>783.45</v>
      </c>
      <c r="FU388" s="75">
        <v>11773</v>
      </c>
      <c r="FW388" s="75">
        <v>793.86</v>
      </c>
      <c r="FX388" s="89">
        <v>1.0089999999999999</v>
      </c>
      <c r="FY388" s="89"/>
      <c r="FZ388" s="90">
        <v>788.86</v>
      </c>
      <c r="GA388" s="91">
        <v>0.158</v>
      </c>
      <c r="GB388" s="89"/>
      <c r="GC388" s="75">
        <v>10.85</v>
      </c>
      <c r="GD388" s="75">
        <v>0.91</v>
      </c>
      <c r="GE388" s="75">
        <v>51.26</v>
      </c>
      <c r="GF388" s="89"/>
      <c r="GG388" s="89"/>
    </row>
    <row r="389" spans="1:189" x14ac:dyDescent="0.25">
      <c r="A389" s="132"/>
      <c r="B389" s="132"/>
      <c r="C389" s="132"/>
      <c r="D389" s="132"/>
      <c r="E389" s="132"/>
      <c r="F389" s="132"/>
      <c r="G389" s="132"/>
      <c r="H389" s="132"/>
      <c r="I389" s="132"/>
      <c r="J389" s="132"/>
      <c r="K389" s="132"/>
      <c r="DV389" s="77">
        <v>1332.87</v>
      </c>
      <c r="DW389" s="77">
        <v>4.6070000000000002</v>
      </c>
      <c r="DY389" s="77">
        <v>1318.87</v>
      </c>
      <c r="DZ389" s="77">
        <v>3.3220000000000005</v>
      </c>
      <c r="EB389" s="77">
        <v>2173.87</v>
      </c>
      <c r="EC389" s="75">
        <v>3.0029999999999988</v>
      </c>
      <c r="EE389" s="75">
        <v>2149.87</v>
      </c>
      <c r="EF389" s="88">
        <v>0.58500000000000019</v>
      </c>
      <c r="EH389" s="77">
        <v>1347.87</v>
      </c>
      <c r="EI389" s="75">
        <v>1.4209999999999998</v>
      </c>
      <c r="EJ389" s="75"/>
      <c r="EK389" s="75">
        <v>2174.86</v>
      </c>
      <c r="EL389" s="75">
        <v>4.9492800000000043</v>
      </c>
      <c r="EM389" s="75"/>
      <c r="EN389" s="75">
        <v>2152.86</v>
      </c>
      <c r="EO389" s="322">
        <v>2.1781600000000054</v>
      </c>
      <c r="EP389" s="75"/>
      <c r="EQ389" s="75">
        <v>1322.86</v>
      </c>
      <c r="ER389" s="75">
        <v>6209.9399999999969</v>
      </c>
      <c r="ES389" s="75"/>
      <c r="ET389" s="75">
        <v>1348.86</v>
      </c>
      <c r="EU389" s="100">
        <v>1.9041999999999983</v>
      </c>
      <c r="EV389" s="75">
        <f t="shared" ref="EV389:EV452" si="9">+EW389-EW388</f>
        <v>9.9999999999909051E-3</v>
      </c>
      <c r="EW389" s="75">
        <v>1338.86</v>
      </c>
      <c r="EX389" s="100">
        <v>13.025939999999926</v>
      </c>
      <c r="EZ389" s="75">
        <v>333.87</v>
      </c>
      <c r="FA389" s="75">
        <v>75.680000000000021</v>
      </c>
      <c r="FB389" s="75">
        <v>280.5</v>
      </c>
      <c r="FD389" s="75">
        <v>103.87</v>
      </c>
      <c r="FE389" s="75">
        <v>85275</v>
      </c>
      <c r="FF389" s="75">
        <v>139822.5</v>
      </c>
      <c r="FH389" s="77">
        <v>13.36</v>
      </c>
      <c r="FI389" s="77">
        <v>71.258904199999961</v>
      </c>
      <c r="FJ389" s="77">
        <v>0.81896995589999921</v>
      </c>
      <c r="FL389" s="92">
        <v>782.87</v>
      </c>
      <c r="FM389" s="75">
        <v>0</v>
      </c>
      <c r="FN389" s="75">
        <v>0</v>
      </c>
      <c r="FP389" s="75">
        <v>41.09</v>
      </c>
      <c r="FQ389" s="75">
        <v>257.05</v>
      </c>
      <c r="FR389" s="75">
        <v>3962</v>
      </c>
      <c r="FS389" s="75">
        <v>41.08</v>
      </c>
      <c r="FT389" s="75">
        <v>784.71</v>
      </c>
      <c r="FU389" s="75">
        <v>11784</v>
      </c>
      <c r="FW389" s="75">
        <v>793.87</v>
      </c>
      <c r="FX389" s="89">
        <v>1.014</v>
      </c>
      <c r="FY389" s="89"/>
      <c r="FZ389" s="90">
        <v>788.87</v>
      </c>
      <c r="GA389" s="91">
        <v>0.159</v>
      </c>
      <c r="GB389" s="89"/>
      <c r="GC389" s="75">
        <v>10.86</v>
      </c>
      <c r="GD389" s="75">
        <v>0.92</v>
      </c>
      <c r="GE389" s="75">
        <v>51.43</v>
      </c>
      <c r="GF389" s="89"/>
      <c r="GG389" s="89"/>
    </row>
    <row r="390" spans="1:189" x14ac:dyDescent="0.25">
      <c r="A390" s="132"/>
      <c r="B390" s="132"/>
      <c r="C390" s="132"/>
      <c r="D390" s="132"/>
      <c r="E390" s="132"/>
      <c r="F390" s="132"/>
      <c r="G390" s="132"/>
      <c r="H390" s="132"/>
      <c r="I390" s="132"/>
      <c r="J390" s="132"/>
      <c r="K390" s="132"/>
      <c r="DV390" s="77">
        <v>1332.88</v>
      </c>
      <c r="DW390" s="77">
        <v>4.6180000000000003</v>
      </c>
      <c r="DY390" s="77">
        <v>1318.88</v>
      </c>
      <c r="DZ390" s="77">
        <v>3.3270000000000008</v>
      </c>
      <c r="EB390" s="77">
        <v>2173.88</v>
      </c>
      <c r="EC390" s="75">
        <v>3.016999999999999</v>
      </c>
      <c r="EE390" s="75">
        <v>2149.88</v>
      </c>
      <c r="EF390" s="88">
        <v>0.58800000000000019</v>
      </c>
      <c r="EH390" s="77">
        <v>1347.88</v>
      </c>
      <c r="EI390" s="75">
        <v>1.4249999999999998</v>
      </c>
      <c r="EJ390" s="75"/>
      <c r="EK390" s="75">
        <v>2174.87</v>
      </c>
      <c r="EL390" s="75">
        <v>4.9697600000000044</v>
      </c>
      <c r="EM390" s="75"/>
      <c r="EN390" s="75">
        <v>2152.87</v>
      </c>
      <c r="EO390" s="322">
        <v>2.1852200000000055</v>
      </c>
      <c r="EP390" s="75"/>
      <c r="EQ390" s="75">
        <v>1322.87</v>
      </c>
      <c r="ER390" s="75">
        <v>6218.2299999999968</v>
      </c>
      <c r="ES390" s="75"/>
      <c r="ET390" s="75">
        <v>1348.87</v>
      </c>
      <c r="EU390" s="100">
        <v>1.9083999999999983</v>
      </c>
      <c r="EV390" s="75">
        <f t="shared" si="9"/>
        <v>9.9999999999909051E-3</v>
      </c>
      <c r="EW390" s="75">
        <v>1338.87</v>
      </c>
      <c r="EX390" s="100">
        <v>13.043229999999925</v>
      </c>
      <c r="EZ390" s="75">
        <v>333.88</v>
      </c>
      <c r="FA390" s="75">
        <v>75.690000000000026</v>
      </c>
      <c r="FB390" s="75">
        <v>281.3</v>
      </c>
      <c r="FD390" s="75">
        <v>103.88</v>
      </c>
      <c r="FE390" s="75">
        <v>85600</v>
      </c>
      <c r="FF390" s="75">
        <v>140615</v>
      </c>
      <c r="FH390" s="77">
        <v>13.37</v>
      </c>
      <c r="FI390" s="77">
        <v>71.58395739999996</v>
      </c>
      <c r="FJ390" s="77">
        <v>0.82573828779999925</v>
      </c>
      <c r="FL390" s="92">
        <v>782.88</v>
      </c>
      <c r="FM390" s="75">
        <v>0</v>
      </c>
      <c r="FN390" s="75">
        <v>0</v>
      </c>
      <c r="FP390" s="75">
        <v>41.1</v>
      </c>
      <c r="FQ390" s="75">
        <v>257.45</v>
      </c>
      <c r="FR390" s="75">
        <v>3966</v>
      </c>
      <c r="FS390" s="75">
        <v>41.09</v>
      </c>
      <c r="FT390" s="75">
        <v>785.96</v>
      </c>
      <c r="FU390" s="75">
        <v>11795</v>
      </c>
      <c r="FW390" s="75">
        <v>793.88</v>
      </c>
      <c r="FX390" s="89">
        <v>1.018</v>
      </c>
      <c r="FY390" s="89"/>
      <c r="FZ390" s="90">
        <v>788.88</v>
      </c>
      <c r="GA390" s="91">
        <v>0.159</v>
      </c>
      <c r="GB390" s="89"/>
      <c r="GC390" s="75">
        <v>10.87</v>
      </c>
      <c r="GD390" s="75">
        <v>0.92</v>
      </c>
      <c r="GE390" s="75">
        <v>51.6</v>
      </c>
      <c r="GF390" s="89"/>
      <c r="GG390" s="89"/>
    </row>
    <row r="391" spans="1:189" x14ac:dyDescent="0.25">
      <c r="A391" s="132"/>
      <c r="B391" s="132"/>
      <c r="C391" s="132"/>
      <c r="D391" s="132"/>
      <c r="E391" s="132"/>
      <c r="F391" s="132"/>
      <c r="G391" s="132"/>
      <c r="H391" s="132"/>
      <c r="I391" s="132"/>
      <c r="J391" s="132"/>
      <c r="K391" s="132"/>
      <c r="DV391" s="77">
        <v>1332.89</v>
      </c>
      <c r="DW391" s="77">
        <v>4.6289999999999996</v>
      </c>
      <c r="DY391" s="77">
        <v>1318.89</v>
      </c>
      <c r="DZ391" s="77">
        <v>3.3330000000000006</v>
      </c>
      <c r="EB391" s="77">
        <v>2173.89</v>
      </c>
      <c r="EC391" s="75">
        <v>3.0309999999999988</v>
      </c>
      <c r="EE391" s="75">
        <v>2149.89</v>
      </c>
      <c r="EF391" s="88">
        <v>0.59100000000000019</v>
      </c>
      <c r="EH391" s="77">
        <v>1347.89</v>
      </c>
      <c r="EI391" s="75">
        <v>1.4299999999999997</v>
      </c>
      <c r="EJ391" s="75"/>
      <c r="EK391" s="75">
        <v>2174.88</v>
      </c>
      <c r="EL391" s="75">
        <v>4.9902400000000044</v>
      </c>
      <c r="EM391" s="75"/>
      <c r="EN391" s="75">
        <v>2152.88</v>
      </c>
      <c r="EO391" s="322">
        <v>2.1922800000000056</v>
      </c>
      <c r="EP391" s="75"/>
      <c r="EQ391" s="75">
        <v>1322.88</v>
      </c>
      <c r="ER391" s="75">
        <v>6226.5199999999968</v>
      </c>
      <c r="ES391" s="75"/>
      <c r="ET391" s="75">
        <v>1348.88</v>
      </c>
      <c r="EU391" s="100">
        <v>1.9125999999999983</v>
      </c>
      <c r="EV391" s="75">
        <f t="shared" si="9"/>
        <v>1.0000000000218279E-2</v>
      </c>
      <c r="EW391" s="75">
        <v>1338.88</v>
      </c>
      <c r="EX391" s="100">
        <v>13.060519999999924</v>
      </c>
      <c r="EZ391" s="75">
        <v>333.89</v>
      </c>
      <c r="FA391" s="75">
        <v>75.700000000000017</v>
      </c>
      <c r="FB391" s="75">
        <v>282</v>
      </c>
      <c r="FD391" s="75">
        <v>103.89</v>
      </c>
      <c r="FE391" s="75">
        <v>85925</v>
      </c>
      <c r="FF391" s="75">
        <v>141407.5</v>
      </c>
      <c r="FH391" s="77">
        <v>13.38</v>
      </c>
      <c r="FI391" s="77">
        <v>71.909010599999959</v>
      </c>
      <c r="FJ391" s="77">
        <v>0.83250661969999917</v>
      </c>
      <c r="FL391" s="92">
        <v>782.89</v>
      </c>
      <c r="FM391" s="75">
        <v>0</v>
      </c>
      <c r="FN391" s="75">
        <v>0</v>
      </c>
      <c r="FP391" s="75">
        <v>41.11</v>
      </c>
      <c r="FQ391" s="75">
        <v>257.86</v>
      </c>
      <c r="FR391" s="75">
        <v>3970</v>
      </c>
      <c r="FS391" s="75">
        <v>41.1</v>
      </c>
      <c r="FT391" s="75">
        <v>787.22</v>
      </c>
      <c r="FU391" s="75">
        <v>11806</v>
      </c>
      <c r="FW391" s="75">
        <v>793.89</v>
      </c>
      <c r="FX391" s="89">
        <v>1.022</v>
      </c>
      <c r="FY391" s="89"/>
      <c r="FZ391" s="90">
        <v>788.89</v>
      </c>
      <c r="GA391" s="91">
        <v>0.16</v>
      </c>
      <c r="GB391" s="89"/>
      <c r="GC391" s="75">
        <v>10.88</v>
      </c>
      <c r="GD391" s="75">
        <v>0.93</v>
      </c>
      <c r="GE391" s="75">
        <v>51.77</v>
      </c>
      <c r="GF391" s="89"/>
      <c r="GG391" s="89"/>
    </row>
    <row r="392" spans="1:189" x14ac:dyDescent="0.25">
      <c r="A392" s="132"/>
      <c r="B392" s="132"/>
      <c r="C392" s="132"/>
      <c r="D392" s="132"/>
      <c r="E392" s="132"/>
      <c r="F392" s="132"/>
      <c r="G392" s="132"/>
      <c r="H392" s="132"/>
      <c r="I392" s="132"/>
      <c r="J392" s="132"/>
      <c r="K392" s="132"/>
      <c r="DV392" s="77">
        <v>1332.9</v>
      </c>
      <c r="DW392" s="77">
        <v>4.6390000000000002</v>
      </c>
      <c r="DY392" s="77">
        <v>1318.9</v>
      </c>
      <c r="DZ392" s="77">
        <v>3.3380000000000001</v>
      </c>
      <c r="EB392" s="77">
        <v>2173.9</v>
      </c>
      <c r="EC392" s="75">
        <v>3.0449999999999999</v>
      </c>
      <c r="EE392" s="75">
        <v>2149.9</v>
      </c>
      <c r="EF392" s="88">
        <v>0.59399999999999997</v>
      </c>
      <c r="EH392" s="77">
        <v>1347.9</v>
      </c>
      <c r="EI392" s="75">
        <v>1.4339999999999999</v>
      </c>
      <c r="EJ392" s="75"/>
      <c r="EK392" s="75">
        <v>2174.89</v>
      </c>
      <c r="EL392" s="75">
        <v>5.0107200000000045</v>
      </c>
      <c r="EM392" s="75"/>
      <c r="EN392" s="75">
        <v>2152.89</v>
      </c>
      <c r="EO392" s="322">
        <v>2.1993400000000056</v>
      </c>
      <c r="EP392" s="75"/>
      <c r="EQ392" s="75">
        <v>1322.89</v>
      </c>
      <c r="ER392" s="75">
        <v>6234.8099999999968</v>
      </c>
      <c r="ES392" s="75"/>
      <c r="ET392" s="75">
        <v>1348.89</v>
      </c>
      <c r="EU392" s="100">
        <v>1.9167999999999983</v>
      </c>
      <c r="EV392" s="75">
        <f t="shared" si="9"/>
        <v>9.9999999999909051E-3</v>
      </c>
      <c r="EW392" s="75">
        <v>1338.89</v>
      </c>
      <c r="EX392" s="100">
        <v>13.077809999999923</v>
      </c>
      <c r="EZ392" s="75">
        <v>333.9</v>
      </c>
      <c r="FA392" s="75">
        <v>75.709999999999994</v>
      </c>
      <c r="FB392" s="75">
        <v>282.8</v>
      </c>
      <c r="FD392" s="75">
        <v>103.9</v>
      </c>
      <c r="FE392" s="75">
        <v>86250</v>
      </c>
      <c r="FF392" s="75">
        <v>142200</v>
      </c>
      <c r="FH392" s="77">
        <v>13.39</v>
      </c>
      <c r="FI392" s="77">
        <v>72.234063799999959</v>
      </c>
      <c r="FJ392" s="77">
        <v>0.83927495159999921</v>
      </c>
      <c r="FL392" s="92">
        <v>782.9</v>
      </c>
      <c r="FM392" s="75">
        <v>0</v>
      </c>
      <c r="FN392" s="75">
        <v>0</v>
      </c>
      <c r="FP392" s="75">
        <v>41.12</v>
      </c>
      <c r="FQ392" s="75">
        <v>258.27</v>
      </c>
      <c r="FR392" s="75">
        <v>3974</v>
      </c>
      <c r="FS392" s="75">
        <v>41.11</v>
      </c>
      <c r="FT392" s="75">
        <v>788.47</v>
      </c>
      <c r="FU392" s="75">
        <v>11818</v>
      </c>
      <c r="FW392" s="75">
        <v>793.9</v>
      </c>
      <c r="FX392" s="89">
        <v>1.0269999999999999</v>
      </c>
      <c r="FY392" s="89"/>
      <c r="FZ392" s="90">
        <v>788.9</v>
      </c>
      <c r="GA392" s="91">
        <v>0.161</v>
      </c>
      <c r="GB392" s="89"/>
      <c r="GC392" s="75">
        <v>10.89</v>
      </c>
      <c r="GD392" s="75">
        <v>0.93</v>
      </c>
      <c r="GE392" s="75">
        <v>51.94</v>
      </c>
      <c r="GF392" s="89"/>
      <c r="GG392" s="89"/>
    </row>
    <row r="393" spans="1:189" x14ac:dyDescent="0.25">
      <c r="A393" s="132"/>
      <c r="B393" s="132"/>
      <c r="C393" s="132"/>
      <c r="D393" s="132"/>
      <c r="E393" s="132"/>
      <c r="F393" s="132"/>
      <c r="G393" s="132"/>
      <c r="H393" s="132"/>
      <c r="I393" s="132"/>
      <c r="J393" s="132"/>
      <c r="K393" s="132"/>
      <c r="DV393" s="77">
        <v>1332.91</v>
      </c>
      <c r="DW393" s="77">
        <v>4.6500000000000004</v>
      </c>
      <c r="DY393" s="77">
        <v>1318.91</v>
      </c>
      <c r="DZ393" s="77">
        <v>3.3440000000000007</v>
      </c>
      <c r="EB393" s="77">
        <v>2173.91</v>
      </c>
      <c r="EC393" s="75">
        <v>3.0599999999999987</v>
      </c>
      <c r="EE393" s="75">
        <v>2149.91</v>
      </c>
      <c r="EF393" s="88">
        <v>0.5960000000000002</v>
      </c>
      <c r="EH393" s="77">
        <v>1347.91</v>
      </c>
      <c r="EI393" s="75">
        <v>1.4379999999999997</v>
      </c>
      <c r="EJ393" s="75"/>
      <c r="EK393" s="75">
        <v>2174.9</v>
      </c>
      <c r="EL393" s="75">
        <v>5.0312000000000046</v>
      </c>
      <c r="EM393" s="75"/>
      <c r="EN393" s="75">
        <v>2152.9</v>
      </c>
      <c r="EO393" s="322">
        <v>2.2064000000000057</v>
      </c>
      <c r="EP393" s="75"/>
      <c r="EQ393" s="75">
        <v>1322.9</v>
      </c>
      <c r="ER393" s="75">
        <v>6243.0999999999967</v>
      </c>
      <c r="ES393" s="75"/>
      <c r="ET393" s="75">
        <v>1348.9</v>
      </c>
      <c r="EU393" s="100">
        <v>1.9209999999999983</v>
      </c>
      <c r="EV393" s="75">
        <f t="shared" si="9"/>
        <v>9.9999999999909051E-3</v>
      </c>
      <c r="EW393" s="75">
        <v>1338.9</v>
      </c>
      <c r="EX393" s="100">
        <v>13.095099999999922</v>
      </c>
      <c r="EZ393" s="75">
        <v>333.91</v>
      </c>
      <c r="FA393" s="75">
        <v>75.730000000000032</v>
      </c>
      <c r="FB393" s="75">
        <v>283.5</v>
      </c>
      <c r="FD393" s="75">
        <v>103.91</v>
      </c>
      <c r="FE393" s="75">
        <v>86575</v>
      </c>
      <c r="FF393" s="75">
        <v>142992.5</v>
      </c>
      <c r="FH393" s="77">
        <v>13.4</v>
      </c>
      <c r="FI393" s="77">
        <v>72.559116999999944</v>
      </c>
      <c r="FJ393" s="77">
        <v>0.84604328349999891</v>
      </c>
      <c r="FL393" s="92">
        <v>782.91</v>
      </c>
      <c r="FM393" s="75">
        <v>0</v>
      </c>
      <c r="FN393" s="75">
        <v>0</v>
      </c>
      <c r="FP393" s="75">
        <v>41.13</v>
      </c>
      <c r="FQ393" s="75">
        <v>258.69</v>
      </c>
      <c r="FR393" s="75">
        <v>3978</v>
      </c>
      <c r="FS393" s="75">
        <v>41.12</v>
      </c>
      <c r="FT393" s="75">
        <v>789.74</v>
      </c>
      <c r="FU393" s="75">
        <v>11829</v>
      </c>
      <c r="FW393" s="75">
        <v>793.91</v>
      </c>
      <c r="FX393" s="89">
        <v>1.0309999999999999</v>
      </c>
      <c r="FY393" s="89"/>
      <c r="FZ393" s="90">
        <v>788.91</v>
      </c>
      <c r="GA393" s="91">
        <v>0.16200000000000001</v>
      </c>
      <c r="GB393" s="89"/>
      <c r="GC393" s="75">
        <v>10.9</v>
      </c>
      <c r="GD393" s="75">
        <v>0.94</v>
      </c>
      <c r="GE393" s="75">
        <v>52.11</v>
      </c>
      <c r="GF393" s="89"/>
      <c r="GG393" s="89"/>
    </row>
    <row r="394" spans="1:189" x14ac:dyDescent="0.25">
      <c r="A394" s="132"/>
      <c r="B394" s="132"/>
      <c r="C394" s="132"/>
      <c r="D394" s="132"/>
      <c r="E394" s="132"/>
      <c r="F394" s="132"/>
      <c r="G394" s="132"/>
      <c r="H394" s="132"/>
      <c r="I394" s="132"/>
      <c r="J394" s="132"/>
      <c r="K394" s="132"/>
      <c r="DV394" s="77">
        <v>1332.92</v>
      </c>
      <c r="DW394" s="77">
        <v>4.6609999999999996</v>
      </c>
      <c r="DY394" s="77">
        <v>1318.92</v>
      </c>
      <c r="DZ394" s="77">
        <v>3.3490000000000006</v>
      </c>
      <c r="EB394" s="77">
        <v>2173.92</v>
      </c>
      <c r="EC394" s="75">
        <v>3.073999999999999</v>
      </c>
      <c r="EE394" s="75">
        <v>2149.92</v>
      </c>
      <c r="EF394" s="88">
        <v>0.5990000000000002</v>
      </c>
      <c r="EH394" s="77">
        <v>1347.92</v>
      </c>
      <c r="EI394" s="75">
        <v>1.4429999999999998</v>
      </c>
      <c r="EJ394" s="75"/>
      <c r="EK394" s="75">
        <v>2174.91</v>
      </c>
      <c r="EL394" s="75">
        <v>5.0516800000000046</v>
      </c>
      <c r="EM394" s="75"/>
      <c r="EN394" s="75">
        <v>2152.91</v>
      </c>
      <c r="EO394" s="322">
        <v>2.2134600000000058</v>
      </c>
      <c r="EP394" s="75"/>
      <c r="EQ394" s="75">
        <v>1322.91</v>
      </c>
      <c r="ER394" s="75">
        <v>6251.3899999999967</v>
      </c>
      <c r="ES394" s="75"/>
      <c r="ET394" s="75">
        <v>1348.91</v>
      </c>
      <c r="EU394" s="100">
        <v>1.9251999999999982</v>
      </c>
      <c r="EV394" s="75">
        <f t="shared" si="9"/>
        <v>9.9999999999909051E-3</v>
      </c>
      <c r="EW394" s="75">
        <v>1338.91</v>
      </c>
      <c r="EX394" s="100">
        <v>13.112389999999921</v>
      </c>
      <c r="EZ394" s="75">
        <v>333.92</v>
      </c>
      <c r="FA394" s="75">
        <v>75.740000000000023</v>
      </c>
      <c r="FB394" s="75">
        <v>284.3</v>
      </c>
      <c r="FD394" s="75">
        <v>103.92</v>
      </c>
      <c r="FE394" s="75">
        <v>86900</v>
      </c>
      <c r="FF394" s="75">
        <v>143785</v>
      </c>
      <c r="FH394" s="77">
        <v>13.41</v>
      </c>
      <c r="FI394" s="77">
        <v>72.884170199999943</v>
      </c>
      <c r="FJ394" s="77">
        <v>0.85281161539999895</v>
      </c>
      <c r="FL394" s="92">
        <v>782.92</v>
      </c>
      <c r="FM394" s="75">
        <v>0</v>
      </c>
      <c r="FN394" s="75">
        <v>0</v>
      </c>
      <c r="FP394" s="75">
        <v>41.14</v>
      </c>
      <c r="FQ394" s="75">
        <v>259.10000000000002</v>
      </c>
      <c r="FR394" s="75">
        <v>3982</v>
      </c>
      <c r="FS394" s="75">
        <v>41.13</v>
      </c>
      <c r="FT394" s="75">
        <v>791.02</v>
      </c>
      <c r="FU394" s="75">
        <v>11840</v>
      </c>
      <c r="FW394" s="75">
        <v>793.92</v>
      </c>
      <c r="FX394" s="89">
        <v>1.036</v>
      </c>
      <c r="FY394" s="89"/>
      <c r="FZ394" s="90">
        <v>788.92</v>
      </c>
      <c r="GA394" s="91">
        <v>0.16300000000000001</v>
      </c>
      <c r="GB394" s="89"/>
      <c r="GC394" s="75">
        <v>10.91</v>
      </c>
      <c r="GD394" s="75">
        <v>0.94</v>
      </c>
      <c r="GE394" s="75">
        <v>52.28</v>
      </c>
      <c r="GF394" s="89"/>
      <c r="GG394" s="89"/>
    </row>
    <row r="395" spans="1:189" x14ac:dyDescent="0.25">
      <c r="A395" s="132"/>
      <c r="B395" s="132"/>
      <c r="C395" s="132"/>
      <c r="D395" s="132"/>
      <c r="E395" s="132"/>
      <c r="F395" s="132"/>
      <c r="G395" s="132"/>
      <c r="H395" s="132"/>
      <c r="I395" s="132"/>
      <c r="J395" s="132"/>
      <c r="K395" s="132"/>
      <c r="DV395" s="77">
        <v>1332.93</v>
      </c>
      <c r="DW395" s="77">
        <v>4.6710000000000003</v>
      </c>
      <c r="DY395" s="77">
        <v>1318.93</v>
      </c>
      <c r="DZ395" s="77">
        <v>3.3550000000000009</v>
      </c>
      <c r="EB395" s="77">
        <v>2173.9299999999998</v>
      </c>
      <c r="EC395" s="75">
        <v>3.0879999999999987</v>
      </c>
      <c r="EE395" s="75">
        <v>2149.9299999999998</v>
      </c>
      <c r="EF395" s="88">
        <v>0.6020000000000002</v>
      </c>
      <c r="EH395" s="77">
        <v>1347.93</v>
      </c>
      <c r="EI395" s="75">
        <v>1.4469999999999998</v>
      </c>
      <c r="EJ395" s="75"/>
      <c r="EK395" s="75">
        <v>2174.92</v>
      </c>
      <c r="EL395" s="75">
        <v>5.0721600000000047</v>
      </c>
      <c r="EM395" s="75"/>
      <c r="EN395" s="75">
        <v>2152.92</v>
      </c>
      <c r="EO395" s="322">
        <v>2.2205200000000058</v>
      </c>
      <c r="EP395" s="75"/>
      <c r="EQ395" s="75">
        <v>1322.92</v>
      </c>
      <c r="ER395" s="75">
        <v>6259.6799999999967</v>
      </c>
      <c r="ES395" s="75"/>
      <c r="ET395" s="75">
        <v>1348.92</v>
      </c>
      <c r="EU395" s="100">
        <v>1.9293999999999982</v>
      </c>
      <c r="EV395" s="75">
        <f t="shared" si="9"/>
        <v>9.9999999999909051E-3</v>
      </c>
      <c r="EW395" s="75">
        <v>1338.92</v>
      </c>
      <c r="EX395" s="100">
        <v>13.129679999999921</v>
      </c>
      <c r="EZ395" s="75">
        <v>333.93</v>
      </c>
      <c r="FA395" s="75">
        <v>75.750000000000028</v>
      </c>
      <c r="FB395" s="75">
        <v>285</v>
      </c>
      <c r="FD395" s="75">
        <v>103.93</v>
      </c>
      <c r="FE395" s="75">
        <v>87225</v>
      </c>
      <c r="FF395" s="75">
        <v>144577.5</v>
      </c>
      <c r="FH395" s="77">
        <v>13.42</v>
      </c>
      <c r="FI395" s="77">
        <v>73.209223399999942</v>
      </c>
      <c r="FJ395" s="77">
        <v>0.85957994729999887</v>
      </c>
      <c r="FL395" s="92">
        <v>782.93</v>
      </c>
      <c r="FM395" s="75">
        <v>0</v>
      </c>
      <c r="FN395" s="75">
        <v>0</v>
      </c>
      <c r="FP395" s="75">
        <v>41.15</v>
      </c>
      <c r="FQ395" s="75">
        <v>259.52</v>
      </c>
      <c r="FR395" s="75">
        <v>3986</v>
      </c>
      <c r="FS395" s="75">
        <v>41.14</v>
      </c>
      <c r="FT395" s="75">
        <v>792.29</v>
      </c>
      <c r="FU395" s="75">
        <v>11851</v>
      </c>
      <c r="FW395" s="75">
        <v>793.93</v>
      </c>
      <c r="FX395" s="89">
        <v>1.04</v>
      </c>
      <c r="FY395" s="89"/>
      <c r="FZ395" s="90">
        <v>788.93</v>
      </c>
      <c r="GA395" s="91">
        <v>0.16400000000000001</v>
      </c>
      <c r="GB395" s="89"/>
      <c r="GC395" s="75">
        <v>10.92</v>
      </c>
      <c r="GD395" s="75">
        <v>0.95</v>
      </c>
      <c r="GE395" s="75">
        <v>52.45</v>
      </c>
      <c r="GF395" s="89"/>
      <c r="GG395" s="89"/>
    </row>
    <row r="396" spans="1:189" x14ac:dyDescent="0.25">
      <c r="A396" s="132"/>
      <c r="B396" s="132"/>
      <c r="C396" s="132"/>
      <c r="D396" s="132"/>
      <c r="E396" s="132"/>
      <c r="F396" s="132"/>
      <c r="G396" s="132"/>
      <c r="H396" s="132"/>
      <c r="I396" s="132"/>
      <c r="J396" s="132"/>
      <c r="K396" s="132"/>
      <c r="DV396" s="77">
        <v>1332.94</v>
      </c>
      <c r="DW396" s="77">
        <v>4.6820000000000004</v>
      </c>
      <c r="DY396" s="77">
        <v>1318.94</v>
      </c>
      <c r="DZ396" s="77">
        <v>3.3610000000000007</v>
      </c>
      <c r="EB396" s="77">
        <v>2173.94</v>
      </c>
      <c r="EC396" s="75">
        <v>3.101999999999999</v>
      </c>
      <c r="EE396" s="75">
        <v>2149.94</v>
      </c>
      <c r="EF396" s="88">
        <v>0.6050000000000002</v>
      </c>
      <c r="EH396" s="77">
        <v>1347.94</v>
      </c>
      <c r="EI396" s="75">
        <v>1.4509999999999996</v>
      </c>
      <c r="EJ396" s="75"/>
      <c r="EK396" s="75">
        <v>2174.9299999999998</v>
      </c>
      <c r="EL396" s="75">
        <v>5.0926400000000047</v>
      </c>
      <c r="EM396" s="75"/>
      <c r="EN396" s="75">
        <v>2152.9299999999998</v>
      </c>
      <c r="EO396" s="322">
        <v>2.2275800000000059</v>
      </c>
      <c r="EP396" s="75"/>
      <c r="EQ396" s="75">
        <v>1322.93</v>
      </c>
      <c r="ER396" s="75">
        <v>6267.9699999999966</v>
      </c>
      <c r="ES396" s="75"/>
      <c r="ET396" s="75">
        <v>1348.93</v>
      </c>
      <c r="EU396" s="100">
        <v>1.9335999999999982</v>
      </c>
      <c r="EV396" s="75">
        <f t="shared" si="9"/>
        <v>9.9999999999909051E-3</v>
      </c>
      <c r="EW396" s="75">
        <v>1338.93</v>
      </c>
      <c r="EX396" s="100">
        <v>13.14696999999992</v>
      </c>
      <c r="EZ396" s="75">
        <v>333.94</v>
      </c>
      <c r="FA396" s="75">
        <v>75.760000000000019</v>
      </c>
      <c r="FB396" s="75">
        <v>285.8</v>
      </c>
      <c r="FD396" s="75">
        <v>103.94</v>
      </c>
      <c r="FE396" s="75">
        <v>87550</v>
      </c>
      <c r="FF396" s="75">
        <v>145370</v>
      </c>
      <c r="FH396" s="77">
        <v>13.43</v>
      </c>
      <c r="FI396" s="77">
        <v>73.534276599999941</v>
      </c>
      <c r="FJ396" s="77">
        <v>0.86634827919999891</v>
      </c>
      <c r="FL396" s="92">
        <v>782.94</v>
      </c>
      <c r="FM396" s="75">
        <v>0</v>
      </c>
      <c r="FN396" s="75">
        <v>0</v>
      </c>
      <c r="FP396" s="75">
        <v>41.16</v>
      </c>
      <c r="FQ396" s="75">
        <v>259.93</v>
      </c>
      <c r="FR396" s="75">
        <v>3990</v>
      </c>
      <c r="FS396" s="75">
        <v>41.15</v>
      </c>
      <c r="FT396" s="75">
        <v>793.56</v>
      </c>
      <c r="FU396" s="75">
        <v>11863</v>
      </c>
      <c r="FW396" s="75">
        <v>793.94</v>
      </c>
      <c r="FX396" s="89">
        <v>1.044</v>
      </c>
      <c r="FY396" s="89"/>
      <c r="FZ396" s="90">
        <v>788.94</v>
      </c>
      <c r="GA396" s="91">
        <v>0.16500000000000001</v>
      </c>
      <c r="GB396" s="89"/>
      <c r="GC396" s="75">
        <v>10.93</v>
      </c>
      <c r="GD396" s="75">
        <v>0.95</v>
      </c>
      <c r="GE396" s="75">
        <v>52.62</v>
      </c>
      <c r="GF396" s="89"/>
      <c r="GG396" s="89"/>
    </row>
    <row r="397" spans="1:189" x14ac:dyDescent="0.25">
      <c r="A397" s="132"/>
      <c r="B397" s="132"/>
      <c r="C397" s="132"/>
      <c r="D397" s="132"/>
      <c r="E397" s="132"/>
      <c r="F397" s="132"/>
      <c r="G397" s="132"/>
      <c r="H397" s="132"/>
      <c r="I397" s="132"/>
      <c r="J397" s="132"/>
      <c r="K397" s="132"/>
      <c r="DV397" s="77">
        <v>1332.95</v>
      </c>
      <c r="DW397" s="77">
        <v>4.6920000000000002</v>
      </c>
      <c r="DY397" s="77">
        <v>1318.95</v>
      </c>
      <c r="DZ397" s="77">
        <v>3.366000000000001</v>
      </c>
      <c r="EB397" s="77">
        <v>2173.9499999999998</v>
      </c>
      <c r="EC397" s="75">
        <v>3.1169999999999991</v>
      </c>
      <c r="EE397" s="75">
        <v>2149.9499999999998</v>
      </c>
      <c r="EF397" s="88">
        <v>0.60800000000000021</v>
      </c>
      <c r="EH397" s="77">
        <v>1347.95</v>
      </c>
      <c r="EI397" s="75">
        <v>1.4559999999999997</v>
      </c>
      <c r="EJ397" s="75"/>
      <c r="EK397" s="75">
        <v>2174.94</v>
      </c>
      <c r="EL397" s="75">
        <v>5.1131200000000048</v>
      </c>
      <c r="EM397" s="75"/>
      <c r="EN397" s="75">
        <v>2152.94</v>
      </c>
      <c r="EO397" s="322">
        <v>2.234640000000006</v>
      </c>
      <c r="EP397" s="75"/>
      <c r="EQ397" s="75">
        <v>1322.94</v>
      </c>
      <c r="ER397" s="75">
        <v>6276.2599999999966</v>
      </c>
      <c r="ES397" s="75"/>
      <c r="ET397" s="75">
        <v>1348.94</v>
      </c>
      <c r="EU397" s="100">
        <v>1.9377999999999982</v>
      </c>
      <c r="EV397" s="75">
        <f t="shared" si="9"/>
        <v>9.9999999999909051E-3</v>
      </c>
      <c r="EW397" s="75">
        <v>1338.94</v>
      </c>
      <c r="EX397" s="100">
        <v>13.164259999999919</v>
      </c>
      <c r="EZ397" s="75">
        <v>333.95</v>
      </c>
      <c r="FA397" s="75">
        <v>75.770000000000024</v>
      </c>
      <c r="FB397" s="75">
        <v>286.5</v>
      </c>
      <c r="FD397" s="75">
        <v>103.95</v>
      </c>
      <c r="FE397" s="75">
        <v>87875</v>
      </c>
      <c r="FF397" s="75">
        <v>146162.5</v>
      </c>
      <c r="FH397" s="77">
        <v>13.44</v>
      </c>
      <c r="FI397" s="77">
        <v>73.859329799999941</v>
      </c>
      <c r="FJ397" s="77">
        <v>0.87311661109999894</v>
      </c>
      <c r="FL397" s="92">
        <v>782.95</v>
      </c>
      <c r="FM397" s="75">
        <v>0</v>
      </c>
      <c r="FN397" s="75">
        <v>0</v>
      </c>
      <c r="FP397" s="75">
        <v>41.17</v>
      </c>
      <c r="FQ397" s="75">
        <v>260.33999999999997</v>
      </c>
      <c r="FR397" s="75">
        <v>3994</v>
      </c>
      <c r="FS397" s="75">
        <v>41.16</v>
      </c>
      <c r="FT397" s="75">
        <v>794.84</v>
      </c>
      <c r="FU397" s="75">
        <v>11874</v>
      </c>
      <c r="FW397" s="75">
        <v>793.95</v>
      </c>
      <c r="FX397" s="89">
        <v>1.0489999999999999</v>
      </c>
      <c r="FY397" s="89"/>
      <c r="FZ397" s="90">
        <v>788.95</v>
      </c>
      <c r="GA397" s="91">
        <v>0.16600000000000001</v>
      </c>
      <c r="GB397" s="89"/>
      <c r="GC397" s="75">
        <v>10.94</v>
      </c>
      <c r="GD397" s="75">
        <v>0.96</v>
      </c>
      <c r="GE397" s="75">
        <v>52.79</v>
      </c>
      <c r="GF397" s="89"/>
      <c r="GG397" s="89"/>
    </row>
    <row r="398" spans="1:189" x14ac:dyDescent="0.25">
      <c r="A398" s="132"/>
      <c r="B398" s="132"/>
      <c r="C398" s="132"/>
      <c r="D398" s="132"/>
      <c r="E398" s="132"/>
      <c r="F398" s="132"/>
      <c r="G398" s="132"/>
      <c r="H398" s="132"/>
      <c r="I398" s="132"/>
      <c r="J398" s="132"/>
      <c r="K398" s="132"/>
      <c r="DV398" s="77">
        <v>1332.96</v>
      </c>
      <c r="DW398" s="77">
        <v>4.7030000000000003</v>
      </c>
      <c r="DY398" s="77">
        <v>1318.96</v>
      </c>
      <c r="DZ398" s="77">
        <v>3.3720000000000008</v>
      </c>
      <c r="EB398" s="77">
        <v>2173.96</v>
      </c>
      <c r="EC398" s="75">
        <v>3.1309999999999989</v>
      </c>
      <c r="EE398" s="75">
        <v>2149.96</v>
      </c>
      <c r="EF398" s="88">
        <v>0.61100000000000021</v>
      </c>
      <c r="EH398" s="77">
        <v>1347.96</v>
      </c>
      <c r="EI398" s="75">
        <v>1.4599999999999997</v>
      </c>
      <c r="EJ398" s="75"/>
      <c r="EK398" s="75">
        <v>2174.9499999999998</v>
      </c>
      <c r="EL398" s="75">
        <v>5.1336000000000048</v>
      </c>
      <c r="EM398" s="75"/>
      <c r="EN398" s="75">
        <v>2152.9499999999998</v>
      </c>
      <c r="EO398" s="322">
        <v>2.241700000000006</v>
      </c>
      <c r="EP398" s="75"/>
      <c r="EQ398" s="75">
        <v>1322.95</v>
      </c>
      <c r="ER398" s="75">
        <v>6284.5499999999965</v>
      </c>
      <c r="ES398" s="75"/>
      <c r="ET398" s="75">
        <v>1348.95</v>
      </c>
      <c r="EU398" s="100">
        <v>1.9419999999999982</v>
      </c>
      <c r="EV398" s="75">
        <f t="shared" si="9"/>
        <v>9.9999999999909051E-3</v>
      </c>
      <c r="EW398" s="75">
        <v>1338.95</v>
      </c>
      <c r="EX398" s="100">
        <v>13.181549999999918</v>
      </c>
      <c r="EZ398" s="75">
        <v>333.96</v>
      </c>
      <c r="FA398" s="75">
        <v>75.780000000000015</v>
      </c>
      <c r="FB398" s="75">
        <v>287.30000000000007</v>
      </c>
      <c r="FD398" s="75">
        <v>103.96</v>
      </c>
      <c r="FE398" s="75">
        <v>88200</v>
      </c>
      <c r="FF398" s="75">
        <v>146955</v>
      </c>
      <c r="FH398" s="77">
        <v>13.45</v>
      </c>
      <c r="FI398" s="77">
        <v>74.18438299999994</v>
      </c>
      <c r="FJ398" s="77">
        <v>0.87988494299999886</v>
      </c>
      <c r="FL398" s="92">
        <v>782.96</v>
      </c>
      <c r="FM398" s="75">
        <v>0</v>
      </c>
      <c r="FN398" s="75">
        <v>0</v>
      </c>
      <c r="FP398" s="75">
        <v>41.18</v>
      </c>
      <c r="FQ398" s="75">
        <v>260.76</v>
      </c>
      <c r="FR398" s="75">
        <v>3998</v>
      </c>
      <c r="FS398" s="75">
        <v>41.17</v>
      </c>
      <c r="FT398" s="75">
        <v>796.11</v>
      </c>
      <c r="FU398" s="75">
        <v>11885</v>
      </c>
      <c r="FW398" s="75">
        <v>793.96</v>
      </c>
      <c r="FX398" s="89">
        <v>1.0529999999999999</v>
      </c>
      <c r="FY398" s="89"/>
      <c r="FZ398" s="90">
        <v>788.96</v>
      </c>
      <c r="GA398" s="91">
        <v>0.16600000000000001</v>
      </c>
      <c r="GB398" s="89"/>
      <c r="GC398" s="75">
        <v>10.95</v>
      </c>
      <c r="GD398" s="75">
        <v>0.96</v>
      </c>
      <c r="GE398" s="75">
        <v>52.95</v>
      </c>
      <c r="GF398" s="89"/>
      <c r="GG398" s="89"/>
    </row>
    <row r="399" spans="1:189" x14ac:dyDescent="0.25">
      <c r="A399" s="132"/>
      <c r="B399" s="132"/>
      <c r="C399" s="132"/>
      <c r="D399" s="132"/>
      <c r="E399" s="132"/>
      <c r="F399" s="132"/>
      <c r="G399" s="132"/>
      <c r="H399" s="132"/>
      <c r="I399" s="132"/>
      <c r="J399" s="132"/>
      <c r="K399" s="132"/>
      <c r="DV399" s="77">
        <v>1332.97</v>
      </c>
      <c r="DW399" s="77">
        <v>4.7140000000000004</v>
      </c>
      <c r="DY399" s="77">
        <v>1318.97</v>
      </c>
      <c r="DZ399" s="77">
        <v>3.3770000000000007</v>
      </c>
      <c r="EB399" s="77">
        <v>2173.9699999999998</v>
      </c>
      <c r="EC399" s="75">
        <v>3.1449999999999987</v>
      </c>
      <c r="EE399" s="75">
        <v>2149.9699999999998</v>
      </c>
      <c r="EF399" s="88">
        <v>0.61300000000000021</v>
      </c>
      <c r="EH399" s="77">
        <v>1347.97</v>
      </c>
      <c r="EI399" s="75">
        <v>1.4649999999999999</v>
      </c>
      <c r="EJ399" s="75"/>
      <c r="EK399" s="75">
        <v>2174.96</v>
      </c>
      <c r="EL399" s="75">
        <v>5.1540800000000049</v>
      </c>
      <c r="EM399" s="75"/>
      <c r="EN399" s="75">
        <v>2152.96</v>
      </c>
      <c r="EO399" s="322">
        <v>2.2487600000000061</v>
      </c>
      <c r="EP399" s="75"/>
      <c r="EQ399" s="75">
        <v>1322.96</v>
      </c>
      <c r="ER399" s="75">
        <v>6292.8399999999965</v>
      </c>
      <c r="ES399" s="75"/>
      <c r="ET399" s="75">
        <v>1348.96</v>
      </c>
      <c r="EU399" s="100">
        <v>1.9461999999999982</v>
      </c>
      <c r="EV399" s="75">
        <f t="shared" si="9"/>
        <v>9.9999999999909051E-3</v>
      </c>
      <c r="EW399" s="75">
        <v>1338.96</v>
      </c>
      <c r="EX399" s="100">
        <v>13.198839999999917</v>
      </c>
      <c r="EZ399" s="75">
        <v>333.97</v>
      </c>
      <c r="FA399" s="75">
        <v>75.800000000000026</v>
      </c>
      <c r="FB399" s="75">
        <v>288</v>
      </c>
      <c r="FD399" s="75">
        <v>103.97</v>
      </c>
      <c r="FE399" s="75">
        <v>88525</v>
      </c>
      <c r="FF399" s="75">
        <v>147747.5</v>
      </c>
      <c r="FH399" s="77">
        <v>13.46</v>
      </c>
      <c r="FI399" s="77">
        <v>74.509436199999939</v>
      </c>
      <c r="FJ399" s="77">
        <v>0.8866532748999989</v>
      </c>
      <c r="FL399" s="92">
        <v>782.97</v>
      </c>
      <c r="FM399" s="75">
        <v>0</v>
      </c>
      <c r="FN399" s="75">
        <v>0</v>
      </c>
      <c r="FP399" s="75">
        <v>41.19</v>
      </c>
      <c r="FQ399" s="75">
        <v>261.17</v>
      </c>
      <c r="FR399" s="75">
        <v>4002</v>
      </c>
      <c r="FS399" s="75">
        <v>41.18</v>
      </c>
      <c r="FT399" s="75">
        <v>797.38</v>
      </c>
      <c r="FU399" s="75">
        <v>11896</v>
      </c>
      <c r="FW399" s="75">
        <v>793.97</v>
      </c>
      <c r="FX399" s="89">
        <v>1.0580000000000001</v>
      </c>
      <c r="FY399" s="89"/>
      <c r="FZ399" s="90">
        <v>788.97</v>
      </c>
      <c r="GA399" s="91">
        <v>0.16700000000000001</v>
      </c>
      <c r="GB399" s="89"/>
      <c r="GC399" s="75">
        <v>10.96</v>
      </c>
      <c r="GD399" s="75">
        <v>0.97</v>
      </c>
      <c r="GE399" s="75">
        <v>53.12</v>
      </c>
      <c r="GF399" s="89"/>
      <c r="GG399" s="89"/>
    </row>
    <row r="400" spans="1:189" x14ac:dyDescent="0.25">
      <c r="A400" s="132"/>
      <c r="B400" s="132"/>
      <c r="C400" s="132"/>
      <c r="D400" s="132"/>
      <c r="E400" s="132"/>
      <c r="F400" s="132"/>
      <c r="G400" s="132"/>
      <c r="H400" s="132"/>
      <c r="I400" s="132"/>
      <c r="J400" s="132"/>
      <c r="K400" s="132"/>
      <c r="DV400" s="77">
        <v>1332.98</v>
      </c>
      <c r="DW400" s="77">
        <v>4.7240000000000002</v>
      </c>
      <c r="DY400" s="77">
        <v>1318.98</v>
      </c>
      <c r="DZ400" s="77">
        <v>3.3830000000000009</v>
      </c>
      <c r="EB400" s="77">
        <v>2173.98</v>
      </c>
      <c r="EC400" s="75">
        <v>3.1589999999999989</v>
      </c>
      <c r="EE400" s="75">
        <v>2149.98</v>
      </c>
      <c r="EF400" s="88">
        <v>0.61600000000000021</v>
      </c>
      <c r="EH400" s="77">
        <v>1347.98</v>
      </c>
      <c r="EI400" s="75">
        <v>1.4689999999999999</v>
      </c>
      <c r="EJ400" s="75"/>
      <c r="EK400" s="75">
        <v>2174.9699999999998</v>
      </c>
      <c r="EL400" s="75">
        <v>5.1745600000000049</v>
      </c>
      <c r="EM400" s="75"/>
      <c r="EN400" s="75">
        <v>2152.9699999999998</v>
      </c>
      <c r="EO400" s="322">
        <v>2.2558200000000062</v>
      </c>
      <c r="EP400" s="75"/>
      <c r="EQ400" s="75">
        <v>1322.97</v>
      </c>
      <c r="ER400" s="75">
        <v>6301.1299999999965</v>
      </c>
      <c r="ES400" s="75"/>
      <c r="ET400" s="75">
        <v>1348.97</v>
      </c>
      <c r="EU400" s="100">
        <v>1.9503999999999981</v>
      </c>
      <c r="EV400" s="75">
        <f t="shared" si="9"/>
        <v>9.9999999999909051E-3</v>
      </c>
      <c r="EW400" s="75">
        <v>1338.97</v>
      </c>
      <c r="EX400" s="100">
        <v>13.216129999999916</v>
      </c>
      <c r="EZ400" s="75">
        <v>333.98</v>
      </c>
      <c r="FA400" s="75">
        <v>75.810000000000031</v>
      </c>
      <c r="FB400" s="75">
        <v>288.8</v>
      </c>
      <c r="FD400" s="75">
        <v>103.98</v>
      </c>
      <c r="FE400" s="75">
        <v>88850</v>
      </c>
      <c r="FF400" s="75">
        <v>148540</v>
      </c>
      <c r="FH400" s="77">
        <v>13.47</v>
      </c>
      <c r="FI400" s="77">
        <v>74.834489399999939</v>
      </c>
      <c r="FJ400" s="77">
        <v>0.89342160679999894</v>
      </c>
      <c r="FL400" s="92">
        <v>782.98</v>
      </c>
      <c r="FM400" s="75">
        <v>0</v>
      </c>
      <c r="FN400" s="75">
        <v>0</v>
      </c>
      <c r="FP400" s="75">
        <v>41.2</v>
      </c>
      <c r="FQ400" s="75">
        <v>261.58999999999997</v>
      </c>
      <c r="FR400" s="75">
        <v>4006</v>
      </c>
      <c r="FS400" s="75">
        <v>41.19</v>
      </c>
      <c r="FT400" s="75">
        <v>798.65</v>
      </c>
      <c r="FU400" s="75">
        <v>11908</v>
      </c>
      <c r="FW400" s="75">
        <v>793.98</v>
      </c>
      <c r="FX400" s="89">
        <v>1.0620000000000001</v>
      </c>
      <c r="FY400" s="89"/>
      <c r="FZ400" s="90">
        <v>788.98</v>
      </c>
      <c r="GA400" s="91">
        <v>0.16800000000000001</v>
      </c>
      <c r="GB400" s="89"/>
      <c r="GC400" s="75">
        <v>10.97</v>
      </c>
      <c r="GD400" s="75">
        <v>0.97</v>
      </c>
      <c r="GE400" s="75">
        <v>53.29</v>
      </c>
      <c r="GF400" s="89"/>
      <c r="GG400" s="89"/>
    </row>
    <row r="401" spans="1:189" x14ac:dyDescent="0.25">
      <c r="A401" s="132"/>
      <c r="B401" s="132"/>
      <c r="C401" s="132"/>
      <c r="D401" s="132"/>
      <c r="E401" s="132"/>
      <c r="F401" s="132"/>
      <c r="G401" s="132"/>
      <c r="H401" s="132"/>
      <c r="I401" s="132"/>
      <c r="J401" s="132"/>
      <c r="K401" s="132"/>
      <c r="DV401" s="77">
        <v>1332.99</v>
      </c>
      <c r="DW401" s="77">
        <v>4.7350000000000003</v>
      </c>
      <c r="DY401" s="77">
        <v>1318.99</v>
      </c>
      <c r="DZ401" s="77">
        <v>3.3880000000000008</v>
      </c>
      <c r="EB401" s="77">
        <v>2173.9899999999998</v>
      </c>
      <c r="EC401" s="75">
        <v>3.1729999999999987</v>
      </c>
      <c r="EE401" s="75">
        <v>2149.9899999999998</v>
      </c>
      <c r="EF401" s="88">
        <v>0.61900000000000022</v>
      </c>
      <c r="EH401" s="77">
        <v>1347.99</v>
      </c>
      <c r="EI401" s="75">
        <v>1.4729999999999996</v>
      </c>
      <c r="EJ401" s="75"/>
      <c r="EK401" s="75">
        <v>2174.98</v>
      </c>
      <c r="EL401" s="75">
        <v>5.195040000000005</v>
      </c>
      <c r="EM401" s="75"/>
      <c r="EN401" s="75">
        <v>2152.98</v>
      </c>
      <c r="EO401" s="322">
        <v>2.2628800000000062</v>
      </c>
      <c r="EP401" s="75"/>
      <c r="EQ401" s="75">
        <v>1322.98</v>
      </c>
      <c r="ER401" s="75">
        <v>6309.4199999999964</v>
      </c>
      <c r="ES401" s="75"/>
      <c r="ET401" s="75">
        <v>1348.98</v>
      </c>
      <c r="EU401" s="100">
        <v>1.9545999999999981</v>
      </c>
      <c r="EV401" s="75">
        <f t="shared" si="9"/>
        <v>9.9999999999909051E-3</v>
      </c>
      <c r="EW401" s="75">
        <v>1338.98</v>
      </c>
      <c r="EX401" s="100">
        <v>13.233419999999915</v>
      </c>
      <c r="EZ401" s="75">
        <v>333.99</v>
      </c>
      <c r="FA401" s="75">
        <v>75.820000000000022</v>
      </c>
      <c r="FB401" s="75">
        <v>289.5</v>
      </c>
      <c r="FD401" s="75">
        <v>103.99</v>
      </c>
      <c r="FE401" s="75">
        <v>89175</v>
      </c>
      <c r="FF401" s="75">
        <v>149332.5</v>
      </c>
      <c r="FH401" s="77">
        <v>13.48</v>
      </c>
      <c r="FI401" s="77">
        <v>75.159542599999938</v>
      </c>
      <c r="FJ401" s="77">
        <v>0.90018993869999886</v>
      </c>
      <c r="FL401" s="92">
        <v>782.99</v>
      </c>
      <c r="FM401" s="75">
        <v>0</v>
      </c>
      <c r="FN401" s="75">
        <v>0</v>
      </c>
      <c r="FP401" s="75">
        <v>41.21</v>
      </c>
      <c r="FQ401" s="75">
        <v>262</v>
      </c>
      <c r="FR401" s="75">
        <v>4010</v>
      </c>
      <c r="FS401" s="75">
        <v>41.2</v>
      </c>
      <c r="FT401" s="75">
        <v>799.93</v>
      </c>
      <c r="FU401" s="75">
        <v>11919</v>
      </c>
      <c r="FW401" s="75">
        <v>793.99</v>
      </c>
      <c r="FX401" s="89">
        <v>1.0660000000000001</v>
      </c>
      <c r="FY401" s="89"/>
      <c r="FZ401" s="90">
        <v>788.99</v>
      </c>
      <c r="GA401" s="91">
        <v>0.16900000000000001</v>
      </c>
      <c r="GB401" s="89"/>
      <c r="GC401" s="75">
        <v>10.98</v>
      </c>
      <c r="GD401" s="75">
        <v>0.98</v>
      </c>
      <c r="GE401" s="75">
        <v>53.46</v>
      </c>
      <c r="GF401" s="89"/>
      <c r="GG401" s="89"/>
    </row>
    <row r="402" spans="1:189" x14ac:dyDescent="0.25">
      <c r="A402" s="132"/>
      <c r="B402" s="132"/>
      <c r="C402" s="132"/>
      <c r="D402" s="132"/>
      <c r="E402" s="132"/>
      <c r="F402" s="132"/>
      <c r="G402" s="132"/>
      <c r="H402" s="132"/>
      <c r="I402" s="132"/>
      <c r="J402" s="132"/>
      <c r="K402" s="132"/>
      <c r="DV402" s="77">
        <v>1333</v>
      </c>
      <c r="DW402" s="77">
        <v>4.7460000000000004</v>
      </c>
      <c r="DY402" s="77">
        <v>1319</v>
      </c>
      <c r="DZ402" s="77">
        <v>3.3940000000000001</v>
      </c>
      <c r="EB402" s="77">
        <v>2174</v>
      </c>
      <c r="EC402" s="75">
        <v>3.1880000000000002</v>
      </c>
      <c r="EE402" s="75">
        <v>2150</v>
      </c>
      <c r="EF402" s="88">
        <v>0.622</v>
      </c>
      <c r="EH402" s="77">
        <v>1348</v>
      </c>
      <c r="EI402" s="75">
        <v>1.478</v>
      </c>
      <c r="EJ402" s="75"/>
      <c r="EK402" s="75">
        <v>2174.9899999999998</v>
      </c>
      <c r="EL402" s="75">
        <v>5.215520000000005</v>
      </c>
      <c r="EM402" s="75"/>
      <c r="EN402" s="75">
        <v>2152.9899999999998</v>
      </c>
      <c r="EO402" s="322">
        <v>2.2699400000000063</v>
      </c>
      <c r="EP402" s="75"/>
      <c r="EQ402" s="75">
        <v>1322.99</v>
      </c>
      <c r="ER402" s="75">
        <v>6317.7099999999964</v>
      </c>
      <c r="ES402" s="75"/>
      <c r="ET402" s="75">
        <v>1348.99</v>
      </c>
      <c r="EU402" s="100">
        <v>1.9587999999999981</v>
      </c>
      <c r="EV402" s="75">
        <f t="shared" si="9"/>
        <v>9.9999999999909051E-3</v>
      </c>
      <c r="EW402" s="75">
        <v>1338.99</v>
      </c>
      <c r="EX402" s="100">
        <v>13.250709999999915</v>
      </c>
      <c r="EZ402" s="75">
        <v>334</v>
      </c>
      <c r="FA402" s="75">
        <v>75.83</v>
      </c>
      <c r="FB402" s="75">
        <v>290.3</v>
      </c>
      <c r="FD402" s="75">
        <v>104</v>
      </c>
      <c r="FE402" s="75">
        <v>89500</v>
      </c>
      <c r="FF402" s="75">
        <v>150125</v>
      </c>
      <c r="FH402" s="77">
        <v>13.49</v>
      </c>
      <c r="FI402" s="77">
        <v>75.484595799999937</v>
      </c>
      <c r="FJ402" s="77">
        <v>0.90695827059999889</v>
      </c>
      <c r="FL402" s="92">
        <v>783</v>
      </c>
      <c r="FM402" s="75">
        <v>0</v>
      </c>
      <c r="FN402" s="75">
        <v>0</v>
      </c>
      <c r="FP402" s="75">
        <v>41.22</v>
      </c>
      <c r="FQ402" s="75">
        <v>262.42</v>
      </c>
      <c r="FR402" s="75">
        <v>4014</v>
      </c>
      <c r="FS402" s="75">
        <v>41.21</v>
      </c>
      <c r="FT402" s="75">
        <v>801.2</v>
      </c>
      <c r="FU402" s="75">
        <v>11930</v>
      </c>
      <c r="FW402" s="75">
        <v>794</v>
      </c>
      <c r="FX402" s="89">
        <v>1.071</v>
      </c>
      <c r="FY402" s="89"/>
      <c r="FZ402" s="90">
        <v>789</v>
      </c>
      <c r="GA402" s="91">
        <v>0.17</v>
      </c>
      <c r="GB402" s="89"/>
      <c r="GC402" s="75">
        <v>10.99</v>
      </c>
      <c r="GD402" s="75">
        <v>0.98</v>
      </c>
      <c r="GE402" s="75">
        <v>53.63</v>
      </c>
      <c r="GF402" s="89"/>
      <c r="GG402" s="89"/>
    </row>
    <row r="403" spans="1:189" x14ac:dyDescent="0.25">
      <c r="A403" s="132"/>
      <c r="B403" s="132"/>
      <c r="C403" s="132"/>
      <c r="D403" s="132"/>
      <c r="E403" s="132"/>
      <c r="F403" s="132"/>
      <c r="G403" s="132"/>
      <c r="H403" s="132"/>
      <c r="I403" s="132"/>
      <c r="J403" s="132"/>
      <c r="K403" s="132"/>
      <c r="DV403" s="77">
        <v>1333.01</v>
      </c>
      <c r="DW403" s="77">
        <v>4.7569999999999997</v>
      </c>
      <c r="DY403" s="77">
        <v>1319.01</v>
      </c>
      <c r="DZ403" s="77">
        <v>3.4</v>
      </c>
      <c r="EB403" s="77">
        <v>2174.0100000000002</v>
      </c>
      <c r="EC403" s="75">
        <v>3.2080000000000002</v>
      </c>
      <c r="EE403" s="75">
        <v>2150.0100000000002</v>
      </c>
      <c r="EF403" s="88">
        <v>0.626</v>
      </c>
      <c r="EH403" s="77">
        <v>1348.01</v>
      </c>
      <c r="EI403" s="75">
        <v>1.482</v>
      </c>
      <c r="EJ403" s="75"/>
      <c r="EK403" s="75">
        <v>2175</v>
      </c>
      <c r="EL403" s="75">
        <v>5.2359999999999998</v>
      </c>
      <c r="EM403" s="75"/>
      <c r="EN403" s="75">
        <v>2153</v>
      </c>
      <c r="EO403" s="322">
        <v>2.2770000000000001</v>
      </c>
      <c r="EP403" s="75"/>
      <c r="EQ403" s="75">
        <v>1323</v>
      </c>
      <c r="ER403" s="75">
        <v>6326</v>
      </c>
      <c r="ES403" s="75"/>
      <c r="ET403" s="75">
        <v>1349</v>
      </c>
      <c r="EU403" s="100">
        <v>1.9630000000000001</v>
      </c>
      <c r="EV403" s="75">
        <f t="shared" si="9"/>
        <v>9.9999999999909051E-3</v>
      </c>
      <c r="EW403" s="75">
        <v>1339</v>
      </c>
      <c r="EX403" s="100">
        <v>13.268000000000001</v>
      </c>
      <c r="EZ403" s="75">
        <v>334.01</v>
      </c>
      <c r="FA403" s="75">
        <v>75.84</v>
      </c>
      <c r="FB403" s="75">
        <v>291</v>
      </c>
      <c r="FD403" s="75">
        <v>104.01</v>
      </c>
      <c r="FE403" s="75">
        <v>90085</v>
      </c>
      <c r="FF403" s="75">
        <v>151312.5</v>
      </c>
      <c r="FH403" s="77">
        <v>13.5</v>
      </c>
      <c r="FI403" s="77">
        <v>75.809648999999993</v>
      </c>
      <c r="FJ403" s="77">
        <v>0.91372660249999993</v>
      </c>
      <c r="FL403" s="92">
        <v>783.01</v>
      </c>
      <c r="FM403" s="75">
        <v>0</v>
      </c>
      <c r="FN403" s="75">
        <v>0</v>
      </c>
      <c r="FP403" s="75">
        <v>41.23</v>
      </c>
      <c r="FQ403" s="75">
        <v>262.83</v>
      </c>
      <c r="FR403" s="75">
        <v>4017</v>
      </c>
      <c r="FS403" s="75">
        <v>41.22</v>
      </c>
      <c r="FT403" s="75">
        <v>802.48</v>
      </c>
      <c r="FU403" s="75">
        <v>11942</v>
      </c>
      <c r="FW403" s="75">
        <v>794.01</v>
      </c>
      <c r="FX403" s="89">
        <v>1.075</v>
      </c>
      <c r="FY403" s="89"/>
      <c r="FZ403" s="90">
        <v>789.01</v>
      </c>
      <c r="GA403" s="91">
        <v>0.17100000000000001</v>
      </c>
      <c r="GB403" s="89"/>
      <c r="GC403" s="75">
        <v>11</v>
      </c>
      <c r="GD403" s="75">
        <v>0.99</v>
      </c>
      <c r="GE403" s="75">
        <v>53.8</v>
      </c>
      <c r="GF403" s="89"/>
      <c r="GG403" s="89"/>
    </row>
    <row r="404" spans="1:189" x14ac:dyDescent="0.25">
      <c r="A404" s="132"/>
      <c r="B404" s="132"/>
      <c r="C404" s="132"/>
      <c r="D404" s="132"/>
      <c r="E404" s="132"/>
      <c r="F404" s="132"/>
      <c r="G404" s="132"/>
      <c r="H404" s="132"/>
      <c r="I404" s="132"/>
      <c r="J404" s="132"/>
      <c r="K404" s="132"/>
      <c r="DV404" s="77">
        <v>1333.02</v>
      </c>
      <c r="DW404" s="77">
        <v>4.7690000000000001</v>
      </c>
      <c r="DY404" s="77">
        <v>1319.02</v>
      </c>
      <c r="DZ404" s="77">
        <v>3.407</v>
      </c>
      <c r="EB404" s="77">
        <v>2174.02</v>
      </c>
      <c r="EC404" s="75">
        <v>3.2290000000000001</v>
      </c>
      <c r="EE404" s="75">
        <v>2150.02</v>
      </c>
      <c r="EF404" s="88">
        <v>0.63</v>
      </c>
      <c r="EH404" s="77">
        <v>1348.02</v>
      </c>
      <c r="EI404" s="75">
        <v>1.4870000000000001</v>
      </c>
      <c r="EJ404" s="75"/>
      <c r="EK404" s="75">
        <v>2175.0100000000002</v>
      </c>
      <c r="EL404" s="75">
        <v>5.2629199999999994</v>
      </c>
      <c r="EM404" s="75"/>
      <c r="EN404" s="75">
        <v>2153.0100000000002</v>
      </c>
      <c r="EO404" s="322">
        <v>2.2859600000000002</v>
      </c>
      <c r="EP404" s="75"/>
      <c r="EQ404" s="75">
        <v>1323.01</v>
      </c>
      <c r="ER404" s="75">
        <v>6335.89</v>
      </c>
      <c r="ES404" s="75"/>
      <c r="ET404" s="75">
        <v>1349.01</v>
      </c>
      <c r="EU404" s="100">
        <v>1.9683000000000002</v>
      </c>
      <c r="EV404" s="75">
        <f t="shared" si="9"/>
        <v>9.9999999999909051E-3</v>
      </c>
      <c r="EW404" s="75">
        <v>1339.01</v>
      </c>
      <c r="EX404" s="100">
        <v>13.286990000000001</v>
      </c>
      <c r="EZ404" s="75">
        <v>334.02</v>
      </c>
      <c r="FA404" s="75">
        <v>75.849999999999994</v>
      </c>
      <c r="FB404" s="75">
        <v>291.8</v>
      </c>
      <c r="FD404" s="75">
        <v>104.02</v>
      </c>
      <c r="FE404" s="75">
        <v>90670</v>
      </c>
      <c r="FF404" s="75">
        <v>152500</v>
      </c>
      <c r="FH404" s="77">
        <v>13.51</v>
      </c>
      <c r="FI404" s="77">
        <v>76.129895019999992</v>
      </c>
      <c r="FJ404" s="77">
        <v>0.92210818244999992</v>
      </c>
      <c r="FL404" s="92">
        <v>783.02</v>
      </c>
      <c r="FM404" s="75">
        <v>0</v>
      </c>
      <c r="FN404" s="75">
        <v>0</v>
      </c>
      <c r="FP404" s="75">
        <v>41.24</v>
      </c>
      <c r="FQ404" s="75">
        <v>263.25</v>
      </c>
      <c r="FR404" s="75">
        <v>4021</v>
      </c>
      <c r="FS404" s="75">
        <v>41.23</v>
      </c>
      <c r="FT404" s="75">
        <v>803.77</v>
      </c>
      <c r="FU404" s="75">
        <v>11953</v>
      </c>
      <c r="FW404" s="75">
        <v>794.02</v>
      </c>
      <c r="FX404" s="89">
        <v>1.08</v>
      </c>
      <c r="FY404" s="89"/>
      <c r="FZ404" s="90">
        <v>789.02</v>
      </c>
      <c r="GA404" s="91">
        <v>0.17199999999999999</v>
      </c>
      <c r="GB404" s="89"/>
      <c r="GC404" s="75">
        <v>11.01</v>
      </c>
      <c r="GD404" s="75">
        <v>1</v>
      </c>
      <c r="GE404" s="75">
        <v>53.97</v>
      </c>
      <c r="GF404" s="89"/>
      <c r="GG404" s="89"/>
    </row>
    <row r="405" spans="1:189" x14ac:dyDescent="0.25">
      <c r="A405" s="132"/>
      <c r="B405" s="132"/>
      <c r="C405" s="132"/>
      <c r="D405" s="132"/>
      <c r="E405" s="132"/>
      <c r="F405" s="132"/>
      <c r="G405" s="132"/>
      <c r="H405" s="132"/>
      <c r="I405" s="132"/>
      <c r="J405" s="132"/>
      <c r="K405" s="132"/>
      <c r="DV405" s="77">
        <v>1333.03</v>
      </c>
      <c r="DW405" s="77">
        <v>4.78</v>
      </c>
      <c r="DY405" s="77">
        <v>1319.03</v>
      </c>
      <c r="DZ405" s="77">
        <v>3.4129999999999998</v>
      </c>
      <c r="EB405" s="77">
        <v>2174.0300000000002</v>
      </c>
      <c r="EC405" s="75">
        <v>3.2490000000000001</v>
      </c>
      <c r="EE405" s="75">
        <v>2150.0300000000002</v>
      </c>
      <c r="EF405" s="88">
        <v>0.63400000000000001</v>
      </c>
      <c r="EH405" s="77">
        <v>1348.03</v>
      </c>
      <c r="EI405" s="75">
        <v>1.492</v>
      </c>
      <c r="EJ405" s="75"/>
      <c r="EK405" s="75">
        <v>2175.02</v>
      </c>
      <c r="EL405" s="75">
        <v>5.289839999999999</v>
      </c>
      <c r="EM405" s="75"/>
      <c r="EN405" s="75">
        <v>2153.02</v>
      </c>
      <c r="EO405" s="322">
        <v>2.2949200000000003</v>
      </c>
      <c r="EP405" s="75"/>
      <c r="EQ405" s="75">
        <v>1323.02</v>
      </c>
      <c r="ER405" s="75">
        <v>6345.7800000000007</v>
      </c>
      <c r="ES405" s="75"/>
      <c r="ET405" s="75">
        <v>1349.02</v>
      </c>
      <c r="EU405" s="100">
        <v>1.9736000000000002</v>
      </c>
      <c r="EV405" s="75">
        <f t="shared" si="9"/>
        <v>9.9999999999909051E-3</v>
      </c>
      <c r="EW405" s="75">
        <v>1339.02</v>
      </c>
      <c r="EX405" s="100">
        <v>13.305980000000002</v>
      </c>
      <c r="EZ405" s="75">
        <v>334.03</v>
      </c>
      <c r="FA405" s="75">
        <v>75.86</v>
      </c>
      <c r="FB405" s="75">
        <v>292.5</v>
      </c>
      <c r="FD405" s="75">
        <v>104.03</v>
      </c>
      <c r="FE405" s="75">
        <v>91255</v>
      </c>
      <c r="FF405" s="75">
        <v>153687.5</v>
      </c>
      <c r="FH405" s="77">
        <v>13.52</v>
      </c>
      <c r="FI405" s="77">
        <v>76.450141039999991</v>
      </c>
      <c r="FJ405" s="77">
        <v>0.93048976239999992</v>
      </c>
      <c r="FL405" s="92">
        <v>783.03</v>
      </c>
      <c r="FM405" s="75">
        <v>0</v>
      </c>
      <c r="FN405" s="75">
        <v>0</v>
      </c>
      <c r="FP405" s="75">
        <v>41.25</v>
      </c>
      <c r="FQ405" s="75">
        <v>263.66000000000003</v>
      </c>
      <c r="FR405" s="75">
        <v>4024</v>
      </c>
      <c r="FS405" s="75">
        <v>41.24</v>
      </c>
      <c r="FT405" s="75">
        <v>805.05</v>
      </c>
      <c r="FU405" s="75">
        <v>11965</v>
      </c>
      <c r="FW405" s="75">
        <v>794.03</v>
      </c>
      <c r="FX405" s="89">
        <v>1.0840000000000001</v>
      </c>
      <c r="FY405" s="89"/>
      <c r="FZ405" s="90">
        <v>789.03</v>
      </c>
      <c r="GA405" s="91">
        <v>0.17299999999999999</v>
      </c>
      <c r="GB405" s="89"/>
      <c r="GC405" s="75">
        <v>11.02</v>
      </c>
      <c r="GD405" s="75">
        <v>1</v>
      </c>
      <c r="GE405" s="75">
        <v>54.14</v>
      </c>
      <c r="GF405" s="89"/>
      <c r="GG405" s="89"/>
    </row>
    <row r="406" spans="1:189" x14ac:dyDescent="0.25">
      <c r="A406" s="132"/>
      <c r="B406" s="132"/>
      <c r="C406" s="132"/>
      <c r="D406" s="132"/>
      <c r="E406" s="132"/>
      <c r="F406" s="132"/>
      <c r="G406" s="132"/>
      <c r="H406" s="132"/>
      <c r="I406" s="132"/>
      <c r="J406" s="132"/>
      <c r="K406" s="132"/>
      <c r="DV406" s="77">
        <v>1333.04</v>
      </c>
      <c r="DW406" s="77">
        <v>4.7919999999999998</v>
      </c>
      <c r="DY406" s="77">
        <v>1319.04</v>
      </c>
      <c r="DZ406" s="77">
        <v>3.419</v>
      </c>
      <c r="EB406" s="77">
        <v>2174.04</v>
      </c>
      <c r="EC406" s="75">
        <v>3.27</v>
      </c>
      <c r="EE406" s="75">
        <v>2150.04</v>
      </c>
      <c r="EF406" s="88">
        <v>0.63800000000000001</v>
      </c>
      <c r="EH406" s="77">
        <v>1348.04</v>
      </c>
      <c r="EI406" s="75">
        <v>1.4970000000000001</v>
      </c>
      <c r="EJ406" s="75"/>
      <c r="EK406" s="75">
        <v>2175.0300000000002</v>
      </c>
      <c r="EL406" s="75">
        <v>5.3167599999999986</v>
      </c>
      <c r="EM406" s="75"/>
      <c r="EN406" s="75">
        <v>2153.0300000000002</v>
      </c>
      <c r="EO406" s="322">
        <v>2.3038800000000004</v>
      </c>
      <c r="EP406" s="75"/>
      <c r="EQ406" s="75">
        <v>1323.03</v>
      </c>
      <c r="ER406" s="75">
        <v>6355.670000000001</v>
      </c>
      <c r="ES406" s="75"/>
      <c r="ET406" s="75">
        <v>1349.03</v>
      </c>
      <c r="EU406" s="100">
        <v>1.9789000000000003</v>
      </c>
      <c r="EV406" s="75">
        <f t="shared" si="9"/>
        <v>9.9999999999909051E-3</v>
      </c>
      <c r="EW406" s="75">
        <v>1339.03</v>
      </c>
      <c r="EX406" s="100">
        <v>13.324970000000002</v>
      </c>
      <c r="EZ406" s="75">
        <v>334.04</v>
      </c>
      <c r="FA406" s="75">
        <v>75.87</v>
      </c>
      <c r="FB406" s="75">
        <v>293.3</v>
      </c>
      <c r="FD406" s="75">
        <v>104.04</v>
      </c>
      <c r="FE406" s="75">
        <v>91840</v>
      </c>
      <c r="FF406" s="75">
        <v>154875</v>
      </c>
      <c r="FH406" s="77">
        <v>13.53</v>
      </c>
      <c r="FI406" s="77">
        <v>76.77038705999999</v>
      </c>
      <c r="FJ406" s="77">
        <v>0.9388713423499998</v>
      </c>
      <c r="FL406" s="92">
        <v>783.04</v>
      </c>
      <c r="FM406" s="75">
        <v>0</v>
      </c>
      <c r="FN406" s="75">
        <v>0</v>
      </c>
      <c r="FP406" s="75">
        <v>41.26</v>
      </c>
      <c r="FQ406" s="75">
        <v>264.08</v>
      </c>
      <c r="FR406" s="75">
        <v>4028</v>
      </c>
      <c r="FS406" s="75">
        <v>41.25</v>
      </c>
      <c r="FT406" s="75">
        <v>806.34</v>
      </c>
      <c r="FU406" s="75">
        <v>11976</v>
      </c>
      <c r="FW406" s="75">
        <v>794.04</v>
      </c>
      <c r="FX406" s="89">
        <v>1.089</v>
      </c>
      <c r="FY406" s="89"/>
      <c r="FZ406" s="90">
        <v>789.04</v>
      </c>
      <c r="GA406" s="91">
        <v>0.17399999999999999</v>
      </c>
      <c r="GB406" s="89"/>
      <c r="GC406" s="75">
        <v>11.03</v>
      </c>
      <c r="GD406" s="75">
        <v>1.01</v>
      </c>
      <c r="GE406" s="75">
        <v>54.31</v>
      </c>
      <c r="GF406" s="89"/>
      <c r="GG406" s="89"/>
    </row>
    <row r="407" spans="1:189" x14ac:dyDescent="0.25">
      <c r="A407" s="132"/>
      <c r="B407" s="132"/>
      <c r="C407" s="132"/>
      <c r="D407" s="132"/>
      <c r="E407" s="132"/>
      <c r="F407" s="132"/>
      <c r="G407" s="132"/>
      <c r="H407" s="132"/>
      <c r="I407" s="132"/>
      <c r="J407" s="132"/>
      <c r="K407" s="132"/>
      <c r="DV407" s="77">
        <v>1333.05</v>
      </c>
      <c r="DW407" s="77">
        <v>4.8040000000000003</v>
      </c>
      <c r="DY407" s="77">
        <v>1319.05</v>
      </c>
      <c r="DZ407" s="77">
        <v>3.4260000000000002</v>
      </c>
      <c r="EB407" s="77">
        <v>2174.0500000000002</v>
      </c>
      <c r="EC407" s="75">
        <v>3.29</v>
      </c>
      <c r="EE407" s="75">
        <v>2150.0500000000002</v>
      </c>
      <c r="EF407" s="88">
        <v>0.64200000000000002</v>
      </c>
      <c r="EH407" s="77">
        <v>1348.05</v>
      </c>
      <c r="EI407" s="75">
        <v>1.502</v>
      </c>
      <c r="EJ407" s="75"/>
      <c r="EK407" s="75">
        <v>2175.04</v>
      </c>
      <c r="EL407" s="75">
        <v>5.3436799999999982</v>
      </c>
      <c r="EM407" s="75"/>
      <c r="EN407" s="75">
        <v>2153.04</v>
      </c>
      <c r="EO407" s="322">
        <v>2.3128400000000005</v>
      </c>
      <c r="EP407" s="75"/>
      <c r="EQ407" s="75">
        <v>1323.04</v>
      </c>
      <c r="ER407" s="75">
        <v>6365.5600000000013</v>
      </c>
      <c r="ES407" s="75"/>
      <c r="ET407" s="75">
        <v>1349.04</v>
      </c>
      <c r="EU407" s="100">
        <v>1.9842000000000004</v>
      </c>
      <c r="EV407" s="75">
        <f t="shared" si="9"/>
        <v>9.9999999999909051E-3</v>
      </c>
      <c r="EW407" s="75">
        <v>1339.04</v>
      </c>
      <c r="EX407" s="100">
        <v>13.343960000000003</v>
      </c>
      <c r="EZ407" s="75">
        <v>334.05</v>
      </c>
      <c r="FA407" s="75">
        <v>75.88</v>
      </c>
      <c r="FB407" s="75">
        <v>294</v>
      </c>
      <c r="FD407" s="75">
        <v>104.05</v>
      </c>
      <c r="FE407" s="75">
        <v>92425</v>
      </c>
      <c r="FF407" s="75">
        <v>156062.5</v>
      </c>
      <c r="FH407" s="77">
        <v>13.54</v>
      </c>
      <c r="FI407" s="77">
        <v>77.090633079999989</v>
      </c>
      <c r="FJ407" s="77">
        <v>0.9472529222999998</v>
      </c>
      <c r="FL407" s="92">
        <v>783.05</v>
      </c>
      <c r="FM407" s="75">
        <v>0</v>
      </c>
      <c r="FN407" s="75">
        <v>0</v>
      </c>
      <c r="FP407" s="75">
        <v>41.27</v>
      </c>
      <c r="FQ407" s="75">
        <v>264.49</v>
      </c>
      <c r="FR407" s="75">
        <v>4032</v>
      </c>
      <c r="FS407" s="75">
        <v>41.26</v>
      </c>
      <c r="FT407" s="75">
        <v>807.62</v>
      </c>
      <c r="FU407" s="75">
        <v>11988</v>
      </c>
      <c r="FW407" s="75">
        <v>794.05</v>
      </c>
      <c r="FX407" s="89">
        <v>1.093</v>
      </c>
      <c r="FY407" s="89"/>
      <c r="FZ407" s="90">
        <v>789.05</v>
      </c>
      <c r="GA407" s="91">
        <v>0.17499999999999999</v>
      </c>
      <c r="GB407" s="89"/>
      <c r="GC407" s="75">
        <v>11.04</v>
      </c>
      <c r="GD407" s="75">
        <v>1.01</v>
      </c>
      <c r="GE407" s="75">
        <v>54.48</v>
      </c>
      <c r="GF407" s="89"/>
      <c r="GG407" s="89"/>
    </row>
    <row r="408" spans="1:189" x14ac:dyDescent="0.25">
      <c r="A408" s="132"/>
      <c r="B408" s="132"/>
      <c r="C408" s="132"/>
      <c r="D408" s="132"/>
      <c r="E408" s="132"/>
      <c r="F408" s="132"/>
      <c r="G408" s="132"/>
      <c r="H408" s="132"/>
      <c r="I408" s="132"/>
      <c r="J408" s="132"/>
      <c r="K408" s="132"/>
      <c r="DV408" s="77">
        <v>1333.06</v>
      </c>
      <c r="DW408" s="77">
        <v>4.8150000000000004</v>
      </c>
      <c r="DY408" s="77">
        <v>1319.06</v>
      </c>
      <c r="DZ408" s="77">
        <v>3.4319999999999999</v>
      </c>
      <c r="EB408" s="77">
        <v>2174.06</v>
      </c>
      <c r="EC408" s="75">
        <v>3.3109999999999999</v>
      </c>
      <c r="EE408" s="75">
        <v>2150.06</v>
      </c>
      <c r="EF408" s="88">
        <v>0.64600000000000002</v>
      </c>
      <c r="EH408" s="77">
        <v>1348.06</v>
      </c>
      <c r="EI408" s="75">
        <v>1.506</v>
      </c>
      <c r="EJ408" s="75"/>
      <c r="EK408" s="75">
        <v>2175.0500000000002</v>
      </c>
      <c r="EL408" s="75">
        <v>5.3705999999999978</v>
      </c>
      <c r="EM408" s="75"/>
      <c r="EN408" s="75">
        <v>2153.0500000000002</v>
      </c>
      <c r="EO408" s="322">
        <v>2.3218000000000005</v>
      </c>
      <c r="EP408" s="75"/>
      <c r="EQ408" s="75">
        <v>1323.05</v>
      </c>
      <c r="ER408" s="75">
        <v>6375.4500000000016</v>
      </c>
      <c r="ES408" s="75"/>
      <c r="ET408" s="75">
        <v>1349.05</v>
      </c>
      <c r="EU408" s="100">
        <v>1.9895000000000005</v>
      </c>
      <c r="EV408" s="75">
        <f t="shared" si="9"/>
        <v>9.9999999999909051E-3</v>
      </c>
      <c r="EW408" s="75">
        <v>1339.05</v>
      </c>
      <c r="EX408" s="100">
        <v>13.362950000000003</v>
      </c>
      <c r="EZ408" s="75">
        <v>334.06</v>
      </c>
      <c r="FA408" s="75">
        <v>75.89</v>
      </c>
      <c r="FB408" s="75">
        <v>294.8</v>
      </c>
      <c r="FD408" s="75">
        <v>104.06</v>
      </c>
      <c r="FE408" s="75">
        <v>93010</v>
      </c>
      <c r="FF408" s="75">
        <v>157250</v>
      </c>
      <c r="FH408" s="77">
        <v>13.55</v>
      </c>
      <c r="FI408" s="77">
        <v>77.410879099999988</v>
      </c>
      <c r="FJ408" s="77">
        <v>0.9556345022499998</v>
      </c>
      <c r="FL408" s="92">
        <v>783.06</v>
      </c>
      <c r="FM408" s="75">
        <v>0</v>
      </c>
      <c r="FN408" s="75">
        <v>0</v>
      </c>
      <c r="FP408" s="75">
        <v>41.28</v>
      </c>
      <c r="FQ408" s="75">
        <v>264.91000000000003</v>
      </c>
      <c r="FR408" s="75">
        <v>4035</v>
      </c>
      <c r="FS408" s="75">
        <v>41.27</v>
      </c>
      <c r="FT408" s="75">
        <v>808.9</v>
      </c>
      <c r="FU408" s="75">
        <v>11999</v>
      </c>
      <c r="FW408" s="75">
        <v>794.06</v>
      </c>
      <c r="FX408" s="89">
        <v>1.0980000000000001</v>
      </c>
      <c r="FY408" s="89"/>
      <c r="FZ408" s="90">
        <v>789.06</v>
      </c>
      <c r="GA408" s="91">
        <v>0.17599999999999999</v>
      </c>
      <c r="GB408" s="89"/>
      <c r="GC408" s="75">
        <v>11.05</v>
      </c>
      <c r="GD408" s="75">
        <v>1.02</v>
      </c>
      <c r="GE408" s="75">
        <v>54.64</v>
      </c>
      <c r="GF408" s="89"/>
      <c r="GG408" s="89"/>
    </row>
    <row r="409" spans="1:189" x14ac:dyDescent="0.25">
      <c r="A409" s="132"/>
      <c r="B409" s="132"/>
      <c r="C409" s="132"/>
      <c r="D409" s="132"/>
      <c r="E409" s="132"/>
      <c r="F409" s="132"/>
      <c r="G409" s="132"/>
      <c r="H409" s="132"/>
      <c r="I409" s="132"/>
      <c r="J409" s="132"/>
      <c r="K409" s="132"/>
      <c r="DV409" s="77">
        <v>1333.07</v>
      </c>
      <c r="DW409" s="77">
        <v>4.827</v>
      </c>
      <c r="DY409" s="77">
        <v>1319.07</v>
      </c>
      <c r="DZ409" s="77">
        <v>3.4380000000000002</v>
      </c>
      <c r="EB409" s="77">
        <v>2174.0700000000002</v>
      </c>
      <c r="EC409" s="75">
        <v>3.331</v>
      </c>
      <c r="EE409" s="75">
        <v>2150.0700000000002</v>
      </c>
      <c r="EF409" s="88">
        <v>0.65</v>
      </c>
      <c r="EH409" s="77">
        <v>1348.07</v>
      </c>
      <c r="EI409" s="75">
        <v>1.5109999999999999</v>
      </c>
      <c r="EJ409" s="75"/>
      <c r="EK409" s="75">
        <v>2175.06</v>
      </c>
      <c r="EL409" s="75">
        <v>5.3975199999999974</v>
      </c>
      <c r="EM409" s="75"/>
      <c r="EN409" s="75">
        <v>2153.06</v>
      </c>
      <c r="EO409" s="322">
        <v>2.3307600000000006</v>
      </c>
      <c r="EP409" s="75"/>
      <c r="EQ409" s="75">
        <v>1323.06</v>
      </c>
      <c r="ER409" s="75">
        <v>6385.340000000002</v>
      </c>
      <c r="ES409" s="75"/>
      <c r="ET409" s="75">
        <v>1349.06</v>
      </c>
      <c r="EU409" s="100">
        <v>1.9948000000000006</v>
      </c>
      <c r="EV409" s="75">
        <f t="shared" si="9"/>
        <v>9.9999999999909051E-3</v>
      </c>
      <c r="EW409" s="75">
        <v>1339.06</v>
      </c>
      <c r="EX409" s="100">
        <v>13.381940000000004</v>
      </c>
      <c r="EZ409" s="75">
        <v>334.07</v>
      </c>
      <c r="FA409" s="75">
        <v>75.89</v>
      </c>
      <c r="FB409" s="75">
        <v>295.5</v>
      </c>
      <c r="FD409" s="75">
        <v>104.07</v>
      </c>
      <c r="FE409" s="75">
        <v>93595</v>
      </c>
      <c r="FF409" s="75">
        <v>158437.5</v>
      </c>
      <c r="FH409" s="77">
        <v>13.56</v>
      </c>
      <c r="FI409" s="77">
        <v>77.731125119999987</v>
      </c>
      <c r="FJ409" s="77">
        <v>0.96401608219999979</v>
      </c>
      <c r="FL409" s="92">
        <v>783.07</v>
      </c>
      <c r="FM409" s="75">
        <v>0</v>
      </c>
      <c r="FN409" s="75">
        <v>0</v>
      </c>
      <c r="FP409" s="75">
        <v>41.29</v>
      </c>
      <c r="FQ409" s="75">
        <v>265.32</v>
      </c>
      <c r="FR409" s="75">
        <v>4039</v>
      </c>
      <c r="FS409" s="75">
        <v>41.28</v>
      </c>
      <c r="FT409" s="75">
        <v>810.19</v>
      </c>
      <c r="FU409" s="75">
        <v>12011</v>
      </c>
      <c r="FW409" s="75">
        <v>794.07</v>
      </c>
      <c r="FX409" s="89">
        <v>1.1020000000000001</v>
      </c>
      <c r="FY409" s="89"/>
      <c r="FZ409" s="90">
        <v>789.07</v>
      </c>
      <c r="GA409" s="91">
        <v>0.17699999999999999</v>
      </c>
      <c r="GB409" s="89"/>
      <c r="GC409" s="75">
        <v>11.06</v>
      </c>
      <c r="GD409" s="75">
        <v>1.02</v>
      </c>
      <c r="GE409" s="75">
        <v>54.81</v>
      </c>
      <c r="GF409" s="89"/>
      <c r="GG409" s="89"/>
    </row>
    <row r="410" spans="1:189" x14ac:dyDescent="0.25">
      <c r="A410" s="132"/>
      <c r="B410" s="132"/>
      <c r="C410" s="132"/>
      <c r="D410" s="132"/>
      <c r="E410" s="132"/>
      <c r="F410" s="132"/>
      <c r="G410" s="132"/>
      <c r="H410" s="132"/>
      <c r="I410" s="132"/>
      <c r="J410" s="132"/>
      <c r="K410" s="132"/>
      <c r="DV410" s="77">
        <v>1333.08</v>
      </c>
      <c r="DW410" s="77">
        <v>4.8380000000000001</v>
      </c>
      <c r="DY410" s="77">
        <v>1319.08</v>
      </c>
      <c r="DZ410" s="77">
        <v>3.444</v>
      </c>
      <c r="EB410" s="77">
        <v>2174.08</v>
      </c>
      <c r="EC410" s="75">
        <v>3.3519999999999999</v>
      </c>
      <c r="EE410" s="75">
        <v>2150.08</v>
      </c>
      <c r="EF410" s="88">
        <v>0.65400000000000003</v>
      </c>
      <c r="EH410" s="77">
        <v>1348.08</v>
      </c>
      <c r="EI410" s="75">
        <v>1.516</v>
      </c>
      <c r="EJ410" s="75"/>
      <c r="EK410" s="75">
        <v>2175.0700000000002</v>
      </c>
      <c r="EL410" s="75">
        <v>5.424439999999997</v>
      </c>
      <c r="EM410" s="75"/>
      <c r="EN410" s="75">
        <v>2153.0700000000002</v>
      </c>
      <c r="EO410" s="322">
        <v>2.3397200000000007</v>
      </c>
      <c r="EP410" s="75"/>
      <c r="EQ410" s="75">
        <v>1323.07</v>
      </c>
      <c r="ER410" s="75">
        <v>6395.2300000000023</v>
      </c>
      <c r="ES410" s="75"/>
      <c r="ET410" s="75">
        <v>1349.07</v>
      </c>
      <c r="EU410" s="100">
        <v>2.0001000000000007</v>
      </c>
      <c r="EV410" s="75">
        <f t="shared" si="9"/>
        <v>9.9999999999909051E-3</v>
      </c>
      <c r="EW410" s="75">
        <v>1339.07</v>
      </c>
      <c r="EX410" s="100">
        <v>13.400930000000004</v>
      </c>
      <c r="EZ410" s="75">
        <v>334.08</v>
      </c>
      <c r="FA410" s="75">
        <v>75.900000000000006</v>
      </c>
      <c r="FB410" s="75">
        <v>296.3</v>
      </c>
      <c r="FD410" s="75">
        <v>104.08</v>
      </c>
      <c r="FE410" s="75">
        <v>94180</v>
      </c>
      <c r="FF410" s="75">
        <v>159625</v>
      </c>
      <c r="FH410" s="77">
        <v>13.57</v>
      </c>
      <c r="FI410" s="77">
        <v>78.051371139999986</v>
      </c>
      <c r="FJ410" s="77">
        <v>0.97239766214999979</v>
      </c>
      <c r="FL410" s="92">
        <v>783.08</v>
      </c>
      <c r="FM410" s="75">
        <v>0</v>
      </c>
      <c r="FN410" s="75">
        <v>0</v>
      </c>
      <c r="FP410" s="75">
        <v>41.3</v>
      </c>
      <c r="FQ410" s="75">
        <v>265.73</v>
      </c>
      <c r="FR410" s="75">
        <v>4042</v>
      </c>
      <c r="FS410" s="75">
        <v>41.29</v>
      </c>
      <c r="FT410" s="75">
        <v>811.47</v>
      </c>
      <c r="FU410" s="75">
        <v>12022</v>
      </c>
      <c r="FW410" s="75">
        <v>794.08</v>
      </c>
      <c r="FX410" s="89">
        <v>1.107</v>
      </c>
      <c r="FY410" s="89"/>
      <c r="FZ410" s="90">
        <v>789.08</v>
      </c>
      <c r="GA410" s="91">
        <v>0.17699999999999999</v>
      </c>
      <c r="GB410" s="89"/>
      <c r="GC410" s="75">
        <v>11.07</v>
      </c>
      <c r="GD410" s="75">
        <v>1.03</v>
      </c>
      <c r="GE410" s="75">
        <v>54.98</v>
      </c>
      <c r="GF410" s="89"/>
      <c r="GG410" s="89"/>
    </row>
    <row r="411" spans="1:189" x14ac:dyDescent="0.25">
      <c r="A411" s="132"/>
      <c r="B411" s="132"/>
      <c r="C411" s="132"/>
      <c r="D411" s="132"/>
      <c r="E411" s="132"/>
      <c r="F411" s="132"/>
      <c r="G411" s="132"/>
      <c r="H411" s="132"/>
      <c r="I411" s="132"/>
      <c r="J411" s="132"/>
      <c r="K411" s="132"/>
      <c r="DV411" s="77">
        <v>1333.09</v>
      </c>
      <c r="DW411" s="77">
        <v>4.8499999999999996</v>
      </c>
      <c r="DY411" s="77">
        <v>1319.09</v>
      </c>
      <c r="DZ411" s="77">
        <v>3.4510000000000001</v>
      </c>
      <c r="EB411" s="77">
        <v>2174.09</v>
      </c>
      <c r="EC411" s="75">
        <v>3.3719999999999999</v>
      </c>
      <c r="EE411" s="75">
        <v>2150.09</v>
      </c>
      <c r="EF411" s="88">
        <v>0.65800000000000003</v>
      </c>
      <c r="EH411" s="77">
        <v>1348.09</v>
      </c>
      <c r="EI411" s="75">
        <v>1.5209999999999999</v>
      </c>
      <c r="EJ411" s="75"/>
      <c r="EK411" s="75">
        <v>2175.08</v>
      </c>
      <c r="EL411" s="75">
        <v>5.4513599999999967</v>
      </c>
      <c r="EM411" s="75"/>
      <c r="EN411" s="75">
        <v>2153.08</v>
      </c>
      <c r="EO411" s="322">
        <v>2.3486800000000008</v>
      </c>
      <c r="EP411" s="75"/>
      <c r="EQ411" s="75">
        <v>1323.08</v>
      </c>
      <c r="ER411" s="75">
        <v>6405.1200000000026</v>
      </c>
      <c r="ES411" s="75"/>
      <c r="ET411" s="75">
        <v>1349.08</v>
      </c>
      <c r="EU411" s="100">
        <v>2.0054000000000007</v>
      </c>
      <c r="EV411" s="75">
        <f t="shared" si="9"/>
        <v>9.9999999999909051E-3</v>
      </c>
      <c r="EW411" s="75">
        <v>1339.08</v>
      </c>
      <c r="EX411" s="100">
        <v>13.419920000000005</v>
      </c>
      <c r="EZ411" s="75">
        <v>334.09</v>
      </c>
      <c r="FA411" s="75">
        <v>75.91</v>
      </c>
      <c r="FB411" s="75">
        <v>297</v>
      </c>
      <c r="FD411" s="75">
        <v>104.09</v>
      </c>
      <c r="FE411" s="75">
        <v>94765</v>
      </c>
      <c r="FF411" s="75">
        <v>160812.5</v>
      </c>
      <c r="FH411" s="77">
        <v>13.58</v>
      </c>
      <c r="FI411" s="77">
        <v>78.371617159999985</v>
      </c>
      <c r="FJ411" s="77">
        <v>0.98077924209999967</v>
      </c>
      <c r="FL411" s="92">
        <v>783.09</v>
      </c>
      <c r="FM411" s="75">
        <v>0</v>
      </c>
      <c r="FN411" s="75">
        <v>0</v>
      </c>
      <c r="FP411" s="75">
        <v>41.31</v>
      </c>
      <c r="FQ411" s="75">
        <v>266.14999999999998</v>
      </c>
      <c r="FR411" s="75">
        <v>4046</v>
      </c>
      <c r="FS411" s="75">
        <v>41.3</v>
      </c>
      <c r="FT411" s="75">
        <v>812.76</v>
      </c>
      <c r="FU411" s="75">
        <v>12034</v>
      </c>
      <c r="FW411" s="75">
        <v>794.09</v>
      </c>
      <c r="FX411" s="89">
        <v>1.111</v>
      </c>
      <c r="FY411" s="89"/>
      <c r="FZ411" s="90">
        <v>789.09</v>
      </c>
      <c r="GA411" s="91">
        <v>0.17799999999999999</v>
      </c>
      <c r="GB411" s="89"/>
      <c r="GC411" s="75">
        <v>11.08</v>
      </c>
      <c r="GD411" s="75">
        <v>1.03</v>
      </c>
      <c r="GE411" s="75">
        <v>55.15</v>
      </c>
      <c r="GF411" s="89"/>
      <c r="GG411" s="89"/>
    </row>
    <row r="412" spans="1:189" x14ac:dyDescent="0.25">
      <c r="A412" s="132"/>
      <c r="B412" s="132"/>
      <c r="C412" s="132"/>
      <c r="D412" s="132"/>
      <c r="E412" s="132"/>
      <c r="F412" s="132"/>
      <c r="G412" s="132"/>
      <c r="H412" s="132"/>
      <c r="I412" s="132"/>
      <c r="J412" s="132"/>
      <c r="K412" s="132"/>
      <c r="DV412" s="77">
        <v>1333.1</v>
      </c>
      <c r="DW412" s="77">
        <v>4.8620000000000001</v>
      </c>
      <c r="DY412" s="77">
        <v>1319.1</v>
      </c>
      <c r="DZ412" s="77">
        <v>3.4569999999999999</v>
      </c>
      <c r="EB412" s="77">
        <v>2174.1</v>
      </c>
      <c r="EC412" s="75">
        <v>3.3929999999999998</v>
      </c>
      <c r="EE412" s="75">
        <v>2150.1</v>
      </c>
      <c r="EF412" s="88">
        <v>0.66200000000000003</v>
      </c>
      <c r="EH412" s="77">
        <v>1348.1</v>
      </c>
      <c r="EI412" s="75">
        <v>1.526</v>
      </c>
      <c r="EJ412" s="75"/>
      <c r="EK412" s="75">
        <v>2175.09</v>
      </c>
      <c r="EL412" s="75">
        <v>5.4782799999999963</v>
      </c>
      <c r="EM412" s="75"/>
      <c r="EN412" s="75">
        <v>2153.09</v>
      </c>
      <c r="EO412" s="322">
        <v>2.3576400000000008</v>
      </c>
      <c r="EP412" s="75"/>
      <c r="EQ412" s="75">
        <v>1323.09</v>
      </c>
      <c r="ER412" s="75">
        <v>6415.0100000000029</v>
      </c>
      <c r="ES412" s="75"/>
      <c r="ET412" s="75">
        <v>1349.09</v>
      </c>
      <c r="EU412" s="100">
        <v>2.0107000000000008</v>
      </c>
      <c r="EV412" s="75">
        <f t="shared" si="9"/>
        <v>9.9999999999909051E-3</v>
      </c>
      <c r="EW412" s="75">
        <v>1339.09</v>
      </c>
      <c r="EX412" s="100">
        <v>13.438910000000005</v>
      </c>
      <c r="EZ412" s="75">
        <v>334.1</v>
      </c>
      <c r="FA412" s="75">
        <v>75.92</v>
      </c>
      <c r="FB412" s="75">
        <v>297.8</v>
      </c>
      <c r="FD412" s="75">
        <v>104.1</v>
      </c>
      <c r="FE412" s="75">
        <v>95350</v>
      </c>
      <c r="FF412" s="75">
        <v>162000</v>
      </c>
      <c r="FH412" s="77">
        <v>13.59</v>
      </c>
      <c r="FI412" s="77">
        <v>78.691863179999984</v>
      </c>
      <c r="FJ412" s="77">
        <v>0.98916082204999967</v>
      </c>
      <c r="FL412" s="92">
        <v>783.1</v>
      </c>
      <c r="FM412" s="75">
        <v>0</v>
      </c>
      <c r="FN412" s="75">
        <v>0</v>
      </c>
      <c r="FP412" s="75">
        <v>41.32</v>
      </c>
      <c r="FQ412" s="75">
        <v>266.57</v>
      </c>
      <c r="FR412" s="75">
        <v>4050</v>
      </c>
      <c r="FS412" s="75">
        <v>41.31</v>
      </c>
      <c r="FT412" s="75">
        <v>814.04</v>
      </c>
      <c r="FU412" s="75">
        <v>12045</v>
      </c>
      <c r="FW412" s="75">
        <v>794.1</v>
      </c>
      <c r="FX412" s="89">
        <v>1.1160000000000001</v>
      </c>
      <c r="FY412" s="89"/>
      <c r="FZ412" s="90">
        <v>789.1</v>
      </c>
      <c r="GA412" s="91">
        <v>0.17899999999999999</v>
      </c>
      <c r="GB412" s="89"/>
      <c r="GC412" s="75">
        <v>11.09</v>
      </c>
      <c r="GD412" s="75">
        <v>1.04</v>
      </c>
      <c r="GE412" s="75">
        <v>55.32</v>
      </c>
      <c r="GF412" s="89"/>
      <c r="GG412" s="89"/>
    </row>
    <row r="413" spans="1:189" x14ac:dyDescent="0.25">
      <c r="A413" s="132"/>
      <c r="B413" s="132"/>
      <c r="C413" s="132"/>
      <c r="D413" s="132"/>
      <c r="E413" s="132"/>
      <c r="F413" s="132"/>
      <c r="G413" s="132"/>
      <c r="H413" s="132"/>
      <c r="I413" s="132"/>
      <c r="J413" s="132"/>
      <c r="K413" s="132"/>
      <c r="DV413" s="77">
        <v>1333.11</v>
      </c>
      <c r="DW413" s="77">
        <v>4.8730000000000002</v>
      </c>
      <c r="DY413" s="77">
        <v>1319.11</v>
      </c>
      <c r="DZ413" s="77">
        <v>3.4630000000000001</v>
      </c>
      <c r="EB413" s="77">
        <v>2174.11</v>
      </c>
      <c r="EC413" s="75">
        <v>3.4130000000000003</v>
      </c>
      <c r="EE413" s="75">
        <v>2150.11</v>
      </c>
      <c r="EF413" s="88">
        <v>0.66700000000000004</v>
      </c>
      <c r="EH413" s="77">
        <v>1348.11</v>
      </c>
      <c r="EI413" s="75">
        <v>1.53</v>
      </c>
      <c r="EJ413" s="75"/>
      <c r="EK413" s="75">
        <v>2175.1</v>
      </c>
      <c r="EL413" s="75">
        <v>5.5051999999999959</v>
      </c>
      <c r="EM413" s="75"/>
      <c r="EN413" s="75">
        <v>2153.1</v>
      </c>
      <c r="EO413" s="322">
        <v>2.3666000000000009</v>
      </c>
      <c r="EP413" s="75"/>
      <c r="EQ413" s="75">
        <v>1323.1</v>
      </c>
      <c r="ER413" s="75">
        <v>6424.9000000000033</v>
      </c>
      <c r="ES413" s="75"/>
      <c r="ET413" s="75">
        <v>1349.1</v>
      </c>
      <c r="EU413" s="100">
        <v>2.0160000000000009</v>
      </c>
      <c r="EV413" s="75">
        <f t="shared" si="9"/>
        <v>9.9999999999909051E-3</v>
      </c>
      <c r="EW413" s="75">
        <v>1339.1</v>
      </c>
      <c r="EX413" s="100">
        <v>13.457900000000006</v>
      </c>
      <c r="EZ413" s="75">
        <v>334.11</v>
      </c>
      <c r="FA413" s="75">
        <v>75.930000000000007</v>
      </c>
      <c r="FB413" s="75">
        <v>298.5</v>
      </c>
      <c r="FD413" s="75">
        <v>104.11</v>
      </c>
      <c r="FE413" s="75">
        <v>95935</v>
      </c>
      <c r="FF413" s="75">
        <v>163187.5</v>
      </c>
      <c r="FH413" s="77">
        <v>13.6</v>
      </c>
      <c r="FI413" s="77">
        <v>79.012109199999983</v>
      </c>
      <c r="FJ413" s="77">
        <v>0.99754240199999966</v>
      </c>
      <c r="FL413" s="92">
        <v>783.11</v>
      </c>
      <c r="FM413" s="75">
        <v>0</v>
      </c>
      <c r="FN413" s="75">
        <v>0</v>
      </c>
      <c r="FP413" s="75">
        <v>41.33</v>
      </c>
      <c r="FQ413" s="75">
        <v>266.98</v>
      </c>
      <c r="FR413" s="75">
        <v>4053</v>
      </c>
      <c r="FS413" s="75">
        <v>41.32</v>
      </c>
      <c r="FT413" s="75">
        <v>815.34</v>
      </c>
      <c r="FU413" s="75">
        <v>12057</v>
      </c>
      <c r="FW413" s="75">
        <v>794.11</v>
      </c>
      <c r="FX413" s="89">
        <v>1.1200000000000001</v>
      </c>
      <c r="FY413" s="89"/>
      <c r="FZ413" s="90">
        <v>789.11</v>
      </c>
      <c r="GA413" s="91">
        <v>0.18</v>
      </c>
      <c r="GB413" s="89"/>
      <c r="GC413" s="75">
        <v>11.1</v>
      </c>
      <c r="GD413" s="75">
        <v>1.04</v>
      </c>
      <c r="GE413" s="75">
        <v>55.49</v>
      </c>
      <c r="GF413" s="89"/>
      <c r="GG413" s="89"/>
    </row>
    <row r="414" spans="1:189" x14ac:dyDescent="0.25">
      <c r="A414" s="132"/>
      <c r="B414" s="132"/>
      <c r="C414" s="132"/>
      <c r="D414" s="132"/>
      <c r="E414" s="132"/>
      <c r="F414" s="132"/>
      <c r="G414" s="132"/>
      <c r="H414" s="132"/>
      <c r="I414" s="132"/>
      <c r="J414" s="132"/>
      <c r="K414" s="132"/>
      <c r="DV414" s="77">
        <v>1333.12</v>
      </c>
      <c r="DW414" s="77">
        <v>4.8849999999999998</v>
      </c>
      <c r="DY414" s="77">
        <v>1319.12</v>
      </c>
      <c r="DZ414" s="77">
        <v>3.47</v>
      </c>
      <c r="EB414" s="77">
        <v>2174.12</v>
      </c>
      <c r="EC414" s="75">
        <v>3.4330000000000003</v>
      </c>
      <c r="EE414" s="75">
        <v>2150.12</v>
      </c>
      <c r="EF414" s="88">
        <v>0.67100000000000004</v>
      </c>
      <c r="EH414" s="77">
        <v>1348.12</v>
      </c>
      <c r="EI414" s="75">
        <v>1.5350000000000001</v>
      </c>
      <c r="EJ414" s="75"/>
      <c r="EK414" s="75">
        <v>2175.11</v>
      </c>
      <c r="EL414" s="75">
        <v>5.5321199999999955</v>
      </c>
      <c r="EM414" s="75"/>
      <c r="EN414" s="75">
        <v>2153.11</v>
      </c>
      <c r="EO414" s="322">
        <v>2.375560000000001</v>
      </c>
      <c r="EP414" s="75"/>
      <c r="EQ414" s="75">
        <v>1323.11</v>
      </c>
      <c r="ER414" s="75">
        <v>6434.7900000000036</v>
      </c>
      <c r="ES414" s="75"/>
      <c r="ET414" s="75">
        <v>1349.11</v>
      </c>
      <c r="EU414" s="100">
        <v>2.021300000000001</v>
      </c>
      <c r="EV414" s="75">
        <f t="shared" si="9"/>
        <v>9.9999999999909051E-3</v>
      </c>
      <c r="EW414" s="75">
        <v>1339.11</v>
      </c>
      <c r="EX414" s="100">
        <v>13.476890000000006</v>
      </c>
      <c r="EZ414" s="75">
        <v>334.12</v>
      </c>
      <c r="FA414" s="75">
        <v>75.94</v>
      </c>
      <c r="FB414" s="75">
        <v>299.2</v>
      </c>
      <c r="FD414" s="75">
        <v>104.12</v>
      </c>
      <c r="FE414" s="75">
        <v>96520</v>
      </c>
      <c r="FF414" s="75">
        <v>164375</v>
      </c>
      <c r="FH414" s="77">
        <v>13.61</v>
      </c>
      <c r="FI414" s="77">
        <v>79.332355219999982</v>
      </c>
      <c r="FJ414" s="77">
        <v>1.0059239819499997</v>
      </c>
      <c r="FL414" s="92">
        <v>783.12</v>
      </c>
      <c r="FM414" s="75">
        <v>0</v>
      </c>
      <c r="FN414" s="75">
        <v>0</v>
      </c>
      <c r="FP414" s="75">
        <v>41.34</v>
      </c>
      <c r="FQ414" s="75">
        <v>267.39999999999998</v>
      </c>
      <c r="FR414" s="75">
        <v>4057</v>
      </c>
      <c r="FS414" s="75">
        <v>41.33</v>
      </c>
      <c r="FT414" s="75">
        <v>816.63</v>
      </c>
      <c r="FU414" s="75">
        <v>12068</v>
      </c>
      <c r="FW414" s="75">
        <v>794.12</v>
      </c>
      <c r="FX414" s="89">
        <v>1.125</v>
      </c>
      <c r="FY414" s="89"/>
      <c r="FZ414" s="90">
        <v>789.12</v>
      </c>
      <c r="GA414" s="91">
        <v>0.18099999999999999</v>
      </c>
      <c r="GB414" s="89"/>
      <c r="GC414" s="75">
        <v>11.11</v>
      </c>
      <c r="GD414" s="75">
        <v>1.05</v>
      </c>
      <c r="GE414" s="75">
        <v>55.66</v>
      </c>
      <c r="GF414" s="89"/>
      <c r="GG414" s="89"/>
    </row>
    <row r="415" spans="1:189" x14ac:dyDescent="0.25">
      <c r="A415" s="132"/>
      <c r="B415" s="132"/>
      <c r="C415" s="132"/>
      <c r="D415" s="132"/>
      <c r="E415" s="132"/>
      <c r="F415" s="132"/>
      <c r="G415" s="132"/>
      <c r="H415" s="132"/>
      <c r="I415" s="132"/>
      <c r="J415" s="132"/>
      <c r="K415" s="132"/>
      <c r="DV415" s="77">
        <v>1333.13</v>
      </c>
      <c r="DW415" s="77">
        <v>4.8970000000000002</v>
      </c>
      <c r="DY415" s="77">
        <v>1319.13</v>
      </c>
      <c r="DZ415" s="77">
        <v>3.476</v>
      </c>
      <c r="EB415" s="77">
        <v>2174.13</v>
      </c>
      <c r="EC415" s="75">
        <v>3.4540000000000002</v>
      </c>
      <c r="EE415" s="75">
        <v>2150.13</v>
      </c>
      <c r="EF415" s="88">
        <v>0.67500000000000004</v>
      </c>
      <c r="EH415" s="77">
        <v>1348.13</v>
      </c>
      <c r="EI415" s="75">
        <v>1.54</v>
      </c>
      <c r="EJ415" s="75"/>
      <c r="EK415" s="75">
        <v>2175.12</v>
      </c>
      <c r="EL415" s="75">
        <v>5.5590399999999951</v>
      </c>
      <c r="EM415" s="75"/>
      <c r="EN415" s="75">
        <v>2153.12</v>
      </c>
      <c r="EO415" s="322">
        <v>2.3845200000000011</v>
      </c>
      <c r="EP415" s="75"/>
      <c r="EQ415" s="75">
        <v>1323.12</v>
      </c>
      <c r="ER415" s="75">
        <v>6444.6800000000039</v>
      </c>
      <c r="ES415" s="75"/>
      <c r="ET415" s="75">
        <v>1349.12</v>
      </c>
      <c r="EU415" s="100">
        <v>2.0266000000000011</v>
      </c>
      <c r="EV415" s="75">
        <f t="shared" si="9"/>
        <v>9.9999999999909051E-3</v>
      </c>
      <c r="EW415" s="75">
        <v>1339.12</v>
      </c>
      <c r="EX415" s="100">
        <v>13.495880000000007</v>
      </c>
      <c r="EZ415" s="75">
        <v>334.13</v>
      </c>
      <c r="FA415" s="75">
        <v>75.95</v>
      </c>
      <c r="FB415" s="75">
        <v>300</v>
      </c>
      <c r="FD415" s="75">
        <v>104.13</v>
      </c>
      <c r="FE415" s="75">
        <v>97105</v>
      </c>
      <c r="FF415" s="75">
        <v>165562.5</v>
      </c>
      <c r="FH415" s="77">
        <v>13.62</v>
      </c>
      <c r="FI415" s="77">
        <v>79.652601239999981</v>
      </c>
      <c r="FJ415" s="77">
        <v>1.0143055618999997</v>
      </c>
      <c r="FL415" s="92">
        <v>783.13</v>
      </c>
      <c r="FM415" s="75">
        <v>0</v>
      </c>
      <c r="FN415" s="75">
        <v>0</v>
      </c>
      <c r="FP415" s="75">
        <v>41.35</v>
      </c>
      <c r="FQ415" s="75">
        <v>267.82</v>
      </c>
      <c r="FR415" s="75">
        <v>4060</v>
      </c>
      <c r="FS415" s="75">
        <v>41.34</v>
      </c>
      <c r="FT415" s="75">
        <v>817.93</v>
      </c>
      <c r="FU415" s="75">
        <v>12080</v>
      </c>
      <c r="FW415" s="75">
        <v>794.13</v>
      </c>
      <c r="FX415" s="89">
        <v>1.1299999999999999</v>
      </c>
      <c r="FY415" s="89"/>
      <c r="FZ415" s="90">
        <v>789.13</v>
      </c>
      <c r="GA415" s="91">
        <v>0.182</v>
      </c>
      <c r="GB415" s="89"/>
      <c r="GC415" s="75">
        <v>11.12</v>
      </c>
      <c r="GD415" s="75">
        <v>1.05</v>
      </c>
      <c r="GE415" s="75">
        <v>55.83</v>
      </c>
      <c r="GF415" s="89"/>
      <c r="GG415" s="89"/>
    </row>
    <row r="416" spans="1:189" x14ac:dyDescent="0.25">
      <c r="A416" s="132"/>
      <c r="B416" s="132"/>
      <c r="C416" s="132"/>
      <c r="D416" s="132"/>
      <c r="E416" s="132"/>
      <c r="F416" s="132"/>
      <c r="G416" s="132"/>
      <c r="H416" s="132"/>
      <c r="I416" s="132"/>
      <c r="J416" s="132"/>
      <c r="K416" s="132"/>
      <c r="DV416" s="77">
        <v>1333.14</v>
      </c>
      <c r="DW416" s="77">
        <v>4.9080000000000004</v>
      </c>
      <c r="DY416" s="77">
        <v>1319.14</v>
      </c>
      <c r="DZ416" s="77">
        <v>3.4820000000000002</v>
      </c>
      <c r="EB416" s="77">
        <v>2174.14</v>
      </c>
      <c r="EC416" s="75">
        <v>3.4740000000000002</v>
      </c>
      <c r="EE416" s="75">
        <v>2150.14</v>
      </c>
      <c r="EF416" s="88">
        <v>0.67900000000000005</v>
      </c>
      <c r="EH416" s="77">
        <v>1348.14</v>
      </c>
      <c r="EI416" s="75">
        <v>1.5450000000000002</v>
      </c>
      <c r="EJ416" s="75"/>
      <c r="EK416" s="75">
        <v>2175.13</v>
      </c>
      <c r="EL416" s="75">
        <v>5.5859599999999947</v>
      </c>
      <c r="EM416" s="75"/>
      <c r="EN416" s="75">
        <v>2153.13</v>
      </c>
      <c r="EO416" s="322">
        <v>2.3934800000000012</v>
      </c>
      <c r="EP416" s="75"/>
      <c r="EQ416" s="75">
        <v>1323.13</v>
      </c>
      <c r="ER416" s="75">
        <v>6454.5700000000043</v>
      </c>
      <c r="ES416" s="75"/>
      <c r="ET416" s="75">
        <v>1349.13</v>
      </c>
      <c r="EU416" s="100">
        <v>2.0319000000000011</v>
      </c>
      <c r="EV416" s="75">
        <f t="shared" si="9"/>
        <v>1.0000000000218279E-2</v>
      </c>
      <c r="EW416" s="75">
        <v>1339.13</v>
      </c>
      <c r="EX416" s="100">
        <v>13.514870000000007</v>
      </c>
      <c r="EZ416" s="75">
        <v>334.14</v>
      </c>
      <c r="FA416" s="75">
        <v>75.960000000000008</v>
      </c>
      <c r="FB416" s="75">
        <v>300.7</v>
      </c>
      <c r="FD416" s="75">
        <v>104.14</v>
      </c>
      <c r="FE416" s="75">
        <v>97690</v>
      </c>
      <c r="FF416" s="75">
        <v>166750</v>
      </c>
      <c r="FH416" s="77">
        <v>13.63</v>
      </c>
      <c r="FI416" s="77">
        <v>79.97284725999998</v>
      </c>
      <c r="FJ416" s="77">
        <v>1.0226871418499996</v>
      </c>
      <c r="FL416" s="92">
        <v>783.14</v>
      </c>
      <c r="FM416" s="75">
        <v>0</v>
      </c>
      <c r="FN416" s="75">
        <v>0</v>
      </c>
      <c r="FP416" s="75">
        <v>41.36</v>
      </c>
      <c r="FQ416" s="75">
        <v>268.24</v>
      </c>
      <c r="FR416" s="75">
        <v>4064</v>
      </c>
      <c r="FS416" s="75">
        <v>41.35</v>
      </c>
      <c r="FT416" s="75">
        <v>819.22</v>
      </c>
      <c r="FU416" s="75">
        <v>12091</v>
      </c>
      <c r="FW416" s="75">
        <v>794.14</v>
      </c>
      <c r="FX416" s="89">
        <v>1.1339999999999999</v>
      </c>
      <c r="FY416" s="89"/>
      <c r="FZ416" s="90">
        <v>789.14</v>
      </c>
      <c r="GA416" s="91">
        <v>0.183</v>
      </c>
      <c r="GB416" s="89"/>
      <c r="GC416" s="75">
        <v>11.13</v>
      </c>
      <c r="GD416" s="75">
        <v>1.06</v>
      </c>
      <c r="GE416" s="75">
        <v>56</v>
      </c>
      <c r="GF416" s="89"/>
      <c r="GG416" s="89"/>
    </row>
    <row r="417" spans="1:189" x14ac:dyDescent="0.25">
      <c r="A417" s="132"/>
      <c r="B417" s="132"/>
      <c r="C417" s="132"/>
      <c r="D417" s="132"/>
      <c r="E417" s="132"/>
      <c r="F417" s="132"/>
      <c r="G417" s="132"/>
      <c r="H417" s="132"/>
      <c r="I417" s="132"/>
      <c r="J417" s="132"/>
      <c r="K417" s="132"/>
      <c r="DV417" s="77">
        <v>1333.15</v>
      </c>
      <c r="DW417" s="77">
        <v>4.92</v>
      </c>
      <c r="DY417" s="77">
        <v>1319.15</v>
      </c>
      <c r="DZ417" s="77">
        <v>3.4890000000000003</v>
      </c>
      <c r="EB417" s="77">
        <v>2174.15</v>
      </c>
      <c r="EC417" s="75">
        <v>3.4950000000000001</v>
      </c>
      <c r="EE417" s="75">
        <v>2150.15</v>
      </c>
      <c r="EF417" s="88">
        <v>0.68300000000000005</v>
      </c>
      <c r="EH417" s="77">
        <v>1348.15</v>
      </c>
      <c r="EI417" s="75">
        <v>1.55</v>
      </c>
      <c r="EJ417" s="75"/>
      <c r="EK417" s="75">
        <v>2175.14</v>
      </c>
      <c r="EL417" s="75">
        <v>5.6128799999999943</v>
      </c>
      <c r="EM417" s="75"/>
      <c r="EN417" s="75">
        <v>2153.14</v>
      </c>
      <c r="EO417" s="322">
        <v>2.4024400000000012</v>
      </c>
      <c r="EP417" s="75"/>
      <c r="EQ417" s="75">
        <v>1323.14</v>
      </c>
      <c r="ER417" s="75">
        <v>6464.4600000000046</v>
      </c>
      <c r="ES417" s="75"/>
      <c r="ET417" s="75">
        <v>1349.14</v>
      </c>
      <c r="EU417" s="100">
        <v>2.0372000000000012</v>
      </c>
      <c r="EV417" s="75">
        <f t="shared" si="9"/>
        <v>9.9999999999909051E-3</v>
      </c>
      <c r="EW417" s="75">
        <v>1339.14</v>
      </c>
      <c r="EX417" s="100">
        <v>13.533860000000008</v>
      </c>
      <c r="EZ417" s="75">
        <v>334.15</v>
      </c>
      <c r="FA417" s="75">
        <v>75.97</v>
      </c>
      <c r="FB417" s="75">
        <v>301.5</v>
      </c>
      <c r="FD417" s="75">
        <v>104.15</v>
      </c>
      <c r="FE417" s="75">
        <v>98275</v>
      </c>
      <c r="FF417" s="75">
        <v>167937.5</v>
      </c>
      <c r="FH417" s="77">
        <v>13.64</v>
      </c>
      <c r="FI417" s="77">
        <v>80.293093279999979</v>
      </c>
      <c r="FJ417" s="77">
        <v>1.0310687217999996</v>
      </c>
      <c r="FL417" s="92">
        <v>783.15</v>
      </c>
      <c r="FM417" s="75">
        <v>0</v>
      </c>
      <c r="FN417" s="75">
        <v>0</v>
      </c>
      <c r="FP417" s="75">
        <v>41.37</v>
      </c>
      <c r="FQ417" s="75">
        <v>268.64999999999998</v>
      </c>
      <c r="FR417" s="75">
        <v>4068</v>
      </c>
      <c r="FS417" s="75">
        <v>41.36</v>
      </c>
      <c r="FT417" s="75">
        <v>820.22</v>
      </c>
      <c r="FU417" s="75">
        <v>12103</v>
      </c>
      <c r="FW417" s="75">
        <v>794.15</v>
      </c>
      <c r="FX417" s="89">
        <v>1.139</v>
      </c>
      <c r="FY417" s="89"/>
      <c r="FZ417" s="90">
        <v>789.15</v>
      </c>
      <c r="GA417" s="91">
        <v>0.184</v>
      </c>
      <c r="GB417" s="89"/>
      <c r="GC417" s="75">
        <v>11.14</v>
      </c>
      <c r="GD417" s="75">
        <v>1.07</v>
      </c>
      <c r="GE417" s="75">
        <v>56.17</v>
      </c>
      <c r="GF417" s="89"/>
      <c r="GG417" s="89"/>
    </row>
    <row r="418" spans="1:189" x14ac:dyDescent="0.25">
      <c r="A418" s="132"/>
      <c r="B418" s="132"/>
      <c r="C418" s="132"/>
      <c r="D418" s="132"/>
      <c r="E418" s="132"/>
      <c r="F418" s="132"/>
      <c r="G418" s="132"/>
      <c r="H418" s="132"/>
      <c r="I418" s="132"/>
      <c r="J418" s="132"/>
      <c r="K418" s="132"/>
      <c r="DV418" s="77">
        <v>1333.16</v>
      </c>
      <c r="DW418" s="77">
        <v>4.931</v>
      </c>
      <c r="DY418" s="77">
        <v>1319.16</v>
      </c>
      <c r="DZ418" s="77">
        <v>3.4950000000000001</v>
      </c>
      <c r="EB418" s="77">
        <v>2174.16</v>
      </c>
      <c r="EC418" s="75">
        <v>3.5150000000000001</v>
      </c>
      <c r="EE418" s="75">
        <v>2150.16</v>
      </c>
      <c r="EF418" s="88">
        <v>0.68700000000000006</v>
      </c>
      <c r="EH418" s="77">
        <v>1348.16</v>
      </c>
      <c r="EI418" s="75">
        <v>1.5549999999999999</v>
      </c>
      <c r="EJ418" s="75"/>
      <c r="EK418" s="75">
        <v>2175.15</v>
      </c>
      <c r="EL418" s="75">
        <v>5.6397999999999939</v>
      </c>
      <c r="EM418" s="75"/>
      <c r="EN418" s="75">
        <v>2153.15</v>
      </c>
      <c r="EO418" s="322">
        <v>2.4114000000000013</v>
      </c>
      <c r="EP418" s="75"/>
      <c r="EQ418" s="75">
        <v>1323.15</v>
      </c>
      <c r="ER418" s="75">
        <v>6474.3500000000049</v>
      </c>
      <c r="ES418" s="75"/>
      <c r="ET418" s="75">
        <v>1349.15</v>
      </c>
      <c r="EU418" s="100">
        <v>2.0425000000000013</v>
      </c>
      <c r="EV418" s="75">
        <f t="shared" si="9"/>
        <v>9.9999999999909051E-3</v>
      </c>
      <c r="EW418" s="75">
        <v>1339.15</v>
      </c>
      <c r="EX418" s="100">
        <v>13.552850000000008</v>
      </c>
      <c r="EZ418" s="75">
        <v>334.16</v>
      </c>
      <c r="FA418" s="75">
        <v>75.98</v>
      </c>
      <c r="FB418" s="75">
        <v>302.2</v>
      </c>
      <c r="FD418" s="75">
        <v>104.16</v>
      </c>
      <c r="FE418" s="75">
        <v>98860</v>
      </c>
      <c r="FF418" s="75">
        <v>169125</v>
      </c>
      <c r="FH418" s="77">
        <v>13.65</v>
      </c>
      <c r="FI418" s="77">
        <v>80.613339299999978</v>
      </c>
      <c r="FJ418" s="77">
        <v>1.0394503017499996</v>
      </c>
      <c r="FL418" s="92">
        <v>783.16</v>
      </c>
      <c r="FM418" s="75">
        <v>0</v>
      </c>
      <c r="FN418" s="75">
        <v>0</v>
      </c>
      <c r="FP418" s="75">
        <v>41.38</v>
      </c>
      <c r="FQ418" s="75">
        <v>269.07</v>
      </c>
      <c r="FR418" s="75">
        <v>4071</v>
      </c>
      <c r="FS418" s="75">
        <v>41.37</v>
      </c>
      <c r="FT418" s="75">
        <v>821.81</v>
      </c>
      <c r="FU418" s="75">
        <v>12114</v>
      </c>
      <c r="FW418" s="75">
        <v>794.16</v>
      </c>
      <c r="FX418" s="89">
        <v>1.143</v>
      </c>
      <c r="FY418" s="89"/>
      <c r="FZ418" s="90">
        <v>789.16</v>
      </c>
      <c r="GA418" s="91">
        <v>0.185</v>
      </c>
      <c r="GB418" s="89"/>
      <c r="GC418" s="75">
        <v>11.15</v>
      </c>
      <c r="GD418" s="75">
        <v>1.07</v>
      </c>
      <c r="GE418" s="75">
        <v>56.33</v>
      </c>
      <c r="GF418" s="89"/>
      <c r="GG418" s="89"/>
    </row>
    <row r="419" spans="1:189" x14ac:dyDescent="0.25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DV419" s="77">
        <v>1333.17</v>
      </c>
      <c r="DW419" s="77">
        <v>4.9429999999999996</v>
      </c>
      <c r="DY419" s="77">
        <v>1319.17</v>
      </c>
      <c r="DZ419" s="77">
        <v>3.5010000000000003</v>
      </c>
      <c r="EB419" s="77">
        <v>2174.17</v>
      </c>
      <c r="EC419" s="75">
        <v>3.536</v>
      </c>
      <c r="EE419" s="75">
        <v>2150.17</v>
      </c>
      <c r="EF419" s="88">
        <v>0.69100000000000006</v>
      </c>
      <c r="EH419" s="77">
        <v>1348.17</v>
      </c>
      <c r="EI419" s="75">
        <v>1.5589999999999999</v>
      </c>
      <c r="EJ419" s="75"/>
      <c r="EK419" s="75">
        <v>2175.16</v>
      </c>
      <c r="EL419" s="75">
        <v>5.6667199999999935</v>
      </c>
      <c r="EM419" s="75"/>
      <c r="EN419" s="75">
        <v>2153.16</v>
      </c>
      <c r="EO419" s="322">
        <v>2.4203600000000014</v>
      </c>
      <c r="EP419" s="75"/>
      <c r="EQ419" s="75">
        <v>1323.16</v>
      </c>
      <c r="ER419" s="75">
        <v>6484.2400000000052</v>
      </c>
      <c r="ES419" s="75"/>
      <c r="ET419" s="75">
        <v>1349.16</v>
      </c>
      <c r="EU419" s="100">
        <v>2.0478000000000014</v>
      </c>
      <c r="EV419" s="75">
        <f t="shared" si="9"/>
        <v>9.9999999999909051E-3</v>
      </c>
      <c r="EW419" s="75">
        <v>1339.16</v>
      </c>
      <c r="EX419" s="100">
        <v>13.571840000000009</v>
      </c>
      <c r="EZ419" s="75">
        <v>334.17</v>
      </c>
      <c r="FA419" s="75">
        <v>75.989999999999995</v>
      </c>
      <c r="FB419" s="75">
        <v>303</v>
      </c>
      <c r="FD419" s="75">
        <v>104.17</v>
      </c>
      <c r="FE419" s="75">
        <v>99445</v>
      </c>
      <c r="FF419" s="75">
        <v>170312.5</v>
      </c>
      <c r="FH419" s="77">
        <v>13.66</v>
      </c>
      <c r="FI419" s="77">
        <v>80.933585319999978</v>
      </c>
      <c r="FJ419" s="77">
        <v>1.0478318816999996</v>
      </c>
      <c r="FL419" s="92">
        <v>783.17</v>
      </c>
      <c r="FM419" s="75">
        <v>0</v>
      </c>
      <c r="FN419" s="75">
        <v>0</v>
      </c>
      <c r="FP419" s="75">
        <v>41.39</v>
      </c>
      <c r="FQ419" s="75">
        <v>269.49</v>
      </c>
      <c r="FR419" s="75">
        <v>4075</v>
      </c>
      <c r="FS419" s="75">
        <v>41.38</v>
      </c>
      <c r="FT419" s="75">
        <v>823.11</v>
      </c>
      <c r="FU419" s="75">
        <v>12126</v>
      </c>
      <c r="FW419" s="75">
        <v>794.17</v>
      </c>
      <c r="FX419" s="89">
        <v>1.1479999999999999</v>
      </c>
      <c r="FY419" s="89"/>
      <c r="FZ419" s="90">
        <v>789.17</v>
      </c>
      <c r="GA419" s="91">
        <v>0.186</v>
      </c>
      <c r="GB419" s="89"/>
      <c r="GC419" s="75">
        <v>11.16</v>
      </c>
      <c r="GD419" s="75">
        <v>1.08</v>
      </c>
      <c r="GE419" s="75">
        <v>56.5</v>
      </c>
      <c r="GF419" s="89"/>
      <c r="GG419" s="89"/>
    </row>
    <row r="420" spans="1:189" x14ac:dyDescent="0.25">
      <c r="A420" s="132"/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DV420" s="77">
        <v>1333.18</v>
      </c>
      <c r="DW420" s="77">
        <v>4.9550000000000001</v>
      </c>
      <c r="DY420" s="77">
        <v>1319.18</v>
      </c>
      <c r="DZ420" s="77">
        <v>3.5070000000000001</v>
      </c>
      <c r="EB420" s="77">
        <v>2174.1799999999998</v>
      </c>
      <c r="EC420" s="75">
        <v>3.556</v>
      </c>
      <c r="EE420" s="75">
        <v>2150.1799999999998</v>
      </c>
      <c r="EF420" s="88">
        <v>0.69500000000000006</v>
      </c>
      <c r="EH420" s="77">
        <v>1348.18</v>
      </c>
      <c r="EI420" s="75">
        <v>1.5640000000000001</v>
      </c>
      <c r="EJ420" s="75"/>
      <c r="EK420" s="75">
        <v>2175.17</v>
      </c>
      <c r="EL420" s="75">
        <v>5.6936399999999932</v>
      </c>
      <c r="EM420" s="75"/>
      <c r="EN420" s="75">
        <v>2153.17</v>
      </c>
      <c r="EO420" s="322">
        <v>2.4293200000000015</v>
      </c>
      <c r="EP420" s="75"/>
      <c r="EQ420" s="75">
        <v>1323.17</v>
      </c>
      <c r="ER420" s="75">
        <v>6494.1300000000056</v>
      </c>
      <c r="ES420" s="75"/>
      <c r="ET420" s="75">
        <v>1349.17</v>
      </c>
      <c r="EU420" s="100">
        <v>2.0531000000000015</v>
      </c>
      <c r="EV420" s="75">
        <f t="shared" si="9"/>
        <v>9.9999999999909051E-3</v>
      </c>
      <c r="EW420" s="75">
        <v>1339.17</v>
      </c>
      <c r="EX420" s="100">
        <v>13.590830000000009</v>
      </c>
      <c r="EZ420" s="75">
        <v>334.18</v>
      </c>
      <c r="FA420" s="75">
        <v>76</v>
      </c>
      <c r="FB420" s="75">
        <v>303.7</v>
      </c>
      <c r="FD420" s="75">
        <v>104.18</v>
      </c>
      <c r="FE420" s="75">
        <v>100030</v>
      </c>
      <c r="FF420" s="75">
        <v>171500</v>
      </c>
      <c r="FH420" s="77">
        <v>13.67</v>
      </c>
      <c r="FI420" s="77">
        <v>81.253831339999991</v>
      </c>
      <c r="FJ420" s="77">
        <v>1.0562134616499996</v>
      </c>
      <c r="FL420" s="92">
        <v>783.18</v>
      </c>
      <c r="FM420" s="75">
        <v>0</v>
      </c>
      <c r="FN420" s="75">
        <v>0</v>
      </c>
      <c r="FP420" s="75">
        <v>41.4</v>
      </c>
      <c r="FQ420" s="75">
        <v>269.89999999999998</v>
      </c>
      <c r="FR420" s="75">
        <v>4078</v>
      </c>
      <c r="FS420" s="75">
        <v>41.39</v>
      </c>
      <c r="FT420" s="75">
        <v>824.4</v>
      </c>
      <c r="FU420" s="75">
        <v>12137</v>
      </c>
      <c r="FW420" s="75">
        <v>794.18</v>
      </c>
      <c r="FX420" s="89">
        <v>1.153</v>
      </c>
      <c r="FY420" s="89"/>
      <c r="FZ420" s="90">
        <v>789.18</v>
      </c>
      <c r="GA420" s="91">
        <v>0.187</v>
      </c>
      <c r="GB420" s="89"/>
      <c r="GC420" s="75">
        <v>11.17</v>
      </c>
      <c r="GD420" s="75">
        <v>1.08</v>
      </c>
      <c r="GE420" s="75">
        <v>56.67</v>
      </c>
      <c r="GF420" s="89"/>
      <c r="GG420" s="89"/>
    </row>
    <row r="421" spans="1:189" x14ac:dyDescent="0.25">
      <c r="A421" s="132"/>
      <c r="B421" s="132"/>
      <c r="C421" s="132"/>
      <c r="D421" s="132"/>
      <c r="E421" s="132"/>
      <c r="F421" s="132"/>
      <c r="G421" s="132"/>
      <c r="H421" s="132"/>
      <c r="I421" s="132"/>
      <c r="J421" s="132"/>
      <c r="K421" s="132"/>
      <c r="DV421" s="77">
        <v>1333.19</v>
      </c>
      <c r="DW421" s="77">
        <v>4.9660000000000002</v>
      </c>
      <c r="DY421" s="77">
        <v>1319.19</v>
      </c>
      <c r="DZ421" s="77">
        <v>3.5140000000000002</v>
      </c>
      <c r="EB421" s="77">
        <v>2174.19</v>
      </c>
      <c r="EC421" s="75">
        <v>3.577</v>
      </c>
      <c r="EE421" s="75">
        <v>2150.19</v>
      </c>
      <c r="EF421" s="88">
        <v>0.69900000000000007</v>
      </c>
      <c r="EH421" s="77">
        <v>1348.19</v>
      </c>
      <c r="EI421" s="75">
        <v>1.569</v>
      </c>
      <c r="EJ421" s="75"/>
      <c r="EK421" s="75">
        <v>2175.1799999999998</v>
      </c>
      <c r="EL421" s="75">
        <v>5.7205599999999928</v>
      </c>
      <c r="EM421" s="75"/>
      <c r="EN421" s="75">
        <v>2153.1799999999998</v>
      </c>
      <c r="EO421" s="322">
        <v>2.4382800000000016</v>
      </c>
      <c r="EP421" s="75"/>
      <c r="EQ421" s="75">
        <v>1323.18</v>
      </c>
      <c r="ER421" s="75">
        <v>6504.0200000000059</v>
      </c>
      <c r="ES421" s="75"/>
      <c r="ET421" s="75">
        <v>1349.18</v>
      </c>
      <c r="EU421" s="100">
        <v>2.0584000000000016</v>
      </c>
      <c r="EV421" s="75">
        <f t="shared" si="9"/>
        <v>9.9999999999909051E-3</v>
      </c>
      <c r="EW421" s="75">
        <v>1339.18</v>
      </c>
      <c r="EX421" s="100">
        <v>13.60982000000001</v>
      </c>
      <c r="EZ421" s="75">
        <v>334.19</v>
      </c>
      <c r="FA421" s="75">
        <v>76</v>
      </c>
      <c r="FB421" s="75">
        <v>304.5</v>
      </c>
      <c r="FD421" s="75">
        <v>104.19</v>
      </c>
      <c r="FE421" s="75">
        <v>100615</v>
      </c>
      <c r="FF421" s="75">
        <v>172687.5</v>
      </c>
      <c r="FH421" s="77">
        <v>13.68</v>
      </c>
      <c r="FI421" s="77">
        <v>81.57407735999999</v>
      </c>
      <c r="FJ421" s="77">
        <v>1.0645950415999996</v>
      </c>
      <c r="FL421" s="92">
        <v>783.19</v>
      </c>
      <c r="FM421" s="75">
        <v>0</v>
      </c>
      <c r="FN421" s="75">
        <v>0</v>
      </c>
      <c r="FP421" s="75">
        <v>41.41</v>
      </c>
      <c r="FQ421" s="75">
        <v>270.32</v>
      </c>
      <c r="FR421" s="75">
        <v>4082</v>
      </c>
      <c r="FS421" s="75">
        <v>41.4</v>
      </c>
      <c r="FT421" s="75">
        <v>825.7</v>
      </c>
      <c r="FU421" s="75">
        <v>12149</v>
      </c>
      <c r="FW421" s="75">
        <v>794.19</v>
      </c>
      <c r="FX421" s="89">
        <v>1.157</v>
      </c>
      <c r="FY421" s="89"/>
      <c r="FZ421" s="90">
        <v>789.19</v>
      </c>
      <c r="GA421" s="91">
        <v>0.188</v>
      </c>
      <c r="GB421" s="89"/>
      <c r="GC421" s="75">
        <v>11.18</v>
      </c>
      <c r="GD421" s="75">
        <v>1.0900000000000001</v>
      </c>
      <c r="GE421" s="75">
        <v>56.84</v>
      </c>
      <c r="GF421" s="89"/>
      <c r="GG421" s="89"/>
    </row>
    <row r="422" spans="1:189" x14ac:dyDescent="0.25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DV422" s="77">
        <v>1333.2</v>
      </c>
      <c r="DW422" s="77">
        <v>4.9779999999999998</v>
      </c>
      <c r="DY422" s="77">
        <v>1319.2</v>
      </c>
      <c r="DZ422" s="77">
        <v>3.52</v>
      </c>
      <c r="EB422" s="77">
        <v>2174.1999999999998</v>
      </c>
      <c r="EC422" s="75">
        <v>3.597</v>
      </c>
      <c r="EE422" s="75">
        <v>2150.1999999999998</v>
      </c>
      <c r="EF422" s="88">
        <v>0.70299999999999996</v>
      </c>
      <c r="EH422" s="77">
        <v>1348.2</v>
      </c>
      <c r="EI422" s="75">
        <v>1.5740000000000001</v>
      </c>
      <c r="EJ422" s="75"/>
      <c r="EK422" s="75">
        <v>2175.19</v>
      </c>
      <c r="EL422" s="75">
        <v>5.7474799999999924</v>
      </c>
      <c r="EM422" s="75"/>
      <c r="EN422" s="75">
        <v>2153.19</v>
      </c>
      <c r="EO422" s="322">
        <v>2.4472400000000016</v>
      </c>
      <c r="EP422" s="75"/>
      <c r="EQ422" s="75">
        <v>1323.19</v>
      </c>
      <c r="ER422" s="75">
        <v>6513.9100000000062</v>
      </c>
      <c r="ES422" s="75"/>
      <c r="ET422" s="75">
        <v>1349.19</v>
      </c>
      <c r="EU422" s="100">
        <v>2.0637000000000016</v>
      </c>
      <c r="EV422" s="75">
        <f t="shared" si="9"/>
        <v>9.9999999999909051E-3</v>
      </c>
      <c r="EW422" s="75">
        <v>1339.19</v>
      </c>
      <c r="EX422" s="100">
        <v>13.62881000000001</v>
      </c>
      <c r="EZ422" s="75">
        <v>334.2</v>
      </c>
      <c r="FA422" s="75">
        <v>76.010000000000005</v>
      </c>
      <c r="FB422" s="75">
        <v>305.2</v>
      </c>
      <c r="FD422" s="75">
        <v>104.2</v>
      </c>
      <c r="FE422" s="75">
        <v>101200</v>
      </c>
      <c r="FF422" s="75">
        <v>173875</v>
      </c>
      <c r="FH422" s="77">
        <v>13.69</v>
      </c>
      <c r="FI422" s="77">
        <v>81.894323379999989</v>
      </c>
      <c r="FJ422" s="77">
        <v>1.0729766215499996</v>
      </c>
      <c r="FL422" s="92">
        <v>783.2</v>
      </c>
      <c r="FM422" s="75">
        <v>0</v>
      </c>
      <c r="FN422" s="75">
        <v>0</v>
      </c>
      <c r="FP422" s="75">
        <v>41.42</v>
      </c>
      <c r="FQ422" s="75">
        <v>270.74</v>
      </c>
      <c r="FR422" s="75">
        <v>4086</v>
      </c>
      <c r="FS422" s="75">
        <v>41.41</v>
      </c>
      <c r="FT422" s="75">
        <v>826.99</v>
      </c>
      <c r="FU422" s="75">
        <v>12160</v>
      </c>
      <c r="FW422" s="75">
        <v>794.2</v>
      </c>
      <c r="FX422" s="89">
        <v>1.1619999999999999</v>
      </c>
      <c r="FY422" s="89"/>
      <c r="FZ422" s="90">
        <v>789.2</v>
      </c>
      <c r="GA422" s="91">
        <v>0.189</v>
      </c>
      <c r="GB422" s="89"/>
      <c r="GC422" s="75">
        <v>11.19</v>
      </c>
      <c r="GD422" s="75">
        <v>1.0900000000000001</v>
      </c>
      <c r="GE422" s="75">
        <v>57.01</v>
      </c>
      <c r="GF422" s="89"/>
      <c r="GG422" s="89"/>
    </row>
    <row r="423" spans="1:189" x14ac:dyDescent="0.25">
      <c r="A423" s="132"/>
      <c r="B423" s="132"/>
      <c r="C423" s="132"/>
      <c r="D423" s="132"/>
      <c r="E423" s="132"/>
      <c r="F423" s="132"/>
      <c r="G423" s="132"/>
      <c r="H423" s="132"/>
      <c r="I423" s="132"/>
      <c r="J423" s="132"/>
      <c r="K423" s="132"/>
      <c r="DV423" s="77">
        <v>1333.21</v>
      </c>
      <c r="DW423" s="77">
        <v>4.9889999999999999</v>
      </c>
      <c r="DY423" s="77">
        <v>1319.21</v>
      </c>
      <c r="DZ423" s="77">
        <v>3.5260000000000002</v>
      </c>
      <c r="EB423" s="77">
        <v>2174.21</v>
      </c>
      <c r="EC423" s="75">
        <v>3.6180000000000003</v>
      </c>
      <c r="EE423" s="75">
        <v>2150.21</v>
      </c>
      <c r="EF423" s="88">
        <v>0.70700000000000007</v>
      </c>
      <c r="EH423" s="77">
        <v>1348.21</v>
      </c>
      <c r="EI423" s="75">
        <v>1.579</v>
      </c>
      <c r="EJ423" s="75"/>
      <c r="EK423" s="75">
        <v>2175.1999999999998</v>
      </c>
      <c r="EL423" s="75">
        <v>5.774399999999992</v>
      </c>
      <c r="EM423" s="75"/>
      <c r="EN423" s="75">
        <v>2153.1999999999998</v>
      </c>
      <c r="EO423" s="322">
        <v>2.4562000000000017</v>
      </c>
      <c r="EP423" s="75"/>
      <c r="EQ423" s="75">
        <v>1323.2</v>
      </c>
      <c r="ER423" s="75">
        <v>6523.8000000000065</v>
      </c>
      <c r="ES423" s="75"/>
      <c r="ET423" s="75">
        <v>1349.2</v>
      </c>
      <c r="EU423" s="100">
        <v>2.0690000000000017</v>
      </c>
      <c r="EV423" s="75">
        <f t="shared" si="9"/>
        <v>9.9999999999909051E-3</v>
      </c>
      <c r="EW423" s="75">
        <v>1339.2</v>
      </c>
      <c r="EX423" s="100">
        <v>13.647800000000011</v>
      </c>
      <c r="EZ423" s="75">
        <v>334.21</v>
      </c>
      <c r="FA423" s="75">
        <v>76.02000000000001</v>
      </c>
      <c r="FB423" s="75">
        <v>305.89999999999998</v>
      </c>
      <c r="FD423" s="75">
        <v>104.21</v>
      </c>
      <c r="FE423" s="75">
        <v>101785</v>
      </c>
      <c r="FF423" s="75">
        <v>175062.5</v>
      </c>
      <c r="FH423" s="77">
        <v>13.7</v>
      </c>
      <c r="FI423" s="77">
        <v>82.214569399999974</v>
      </c>
      <c r="FJ423" s="77">
        <v>1.0813582014999994</v>
      </c>
      <c r="FL423" s="92">
        <v>783.21</v>
      </c>
      <c r="FM423" s="75">
        <v>0</v>
      </c>
      <c r="FN423" s="75">
        <v>0</v>
      </c>
      <c r="FP423" s="75">
        <v>41.43</v>
      </c>
      <c r="FQ423" s="75">
        <v>271.16000000000003</v>
      </c>
      <c r="FR423" s="75">
        <v>4089</v>
      </c>
      <c r="FS423" s="75">
        <v>41.42</v>
      </c>
      <c r="FT423" s="75">
        <v>828.3</v>
      </c>
      <c r="FU423" s="75">
        <v>12171</v>
      </c>
      <c r="FW423" s="75">
        <v>794.21</v>
      </c>
      <c r="FX423" s="89">
        <v>1.167</v>
      </c>
      <c r="FY423" s="89"/>
      <c r="FZ423" s="90">
        <v>789.21</v>
      </c>
      <c r="GA423" s="91">
        <v>0.19</v>
      </c>
      <c r="GB423" s="89"/>
      <c r="GC423" s="75">
        <v>11.2</v>
      </c>
      <c r="GD423" s="75">
        <v>1.1000000000000001</v>
      </c>
      <c r="GE423" s="75">
        <v>57.18</v>
      </c>
      <c r="GF423" s="89"/>
      <c r="GG423" s="89"/>
    </row>
    <row r="424" spans="1:189" x14ac:dyDescent="0.25">
      <c r="A424" s="132"/>
      <c r="B424" s="132"/>
      <c r="C424" s="132"/>
      <c r="D424" s="132"/>
      <c r="E424" s="132"/>
      <c r="F424" s="132"/>
      <c r="G424" s="132"/>
      <c r="H424" s="132"/>
      <c r="I424" s="132"/>
      <c r="J424" s="132"/>
      <c r="K424" s="132"/>
      <c r="DV424" s="77">
        <v>1333.22</v>
      </c>
      <c r="DW424" s="77">
        <v>5.0010000000000003</v>
      </c>
      <c r="DY424" s="77">
        <v>1319.22</v>
      </c>
      <c r="DZ424" s="77">
        <v>3.5330000000000004</v>
      </c>
      <c r="EB424" s="77">
        <v>2174.2199999999998</v>
      </c>
      <c r="EC424" s="75">
        <v>3.6380000000000003</v>
      </c>
      <c r="EE424" s="75">
        <v>2150.2199999999998</v>
      </c>
      <c r="EF424" s="88">
        <v>0.71100000000000008</v>
      </c>
      <c r="EH424" s="77">
        <v>1348.22</v>
      </c>
      <c r="EI424" s="75">
        <v>1.5830000000000002</v>
      </c>
      <c r="EJ424" s="75"/>
      <c r="EK424" s="75">
        <v>2175.21</v>
      </c>
      <c r="EL424" s="75">
        <v>5.8013199999999916</v>
      </c>
      <c r="EM424" s="75"/>
      <c r="EN424" s="75">
        <v>2153.21</v>
      </c>
      <c r="EO424" s="322">
        <v>2.4651600000000018</v>
      </c>
      <c r="EP424" s="75"/>
      <c r="EQ424" s="75">
        <v>1323.21</v>
      </c>
      <c r="ER424" s="75">
        <v>6533.6900000000069</v>
      </c>
      <c r="ES424" s="75"/>
      <c r="ET424" s="75">
        <v>1349.21</v>
      </c>
      <c r="EU424" s="100">
        <v>2.0743000000000018</v>
      </c>
      <c r="EV424" s="75">
        <f t="shared" si="9"/>
        <v>9.9999999999909051E-3</v>
      </c>
      <c r="EW424" s="75">
        <v>1339.21</v>
      </c>
      <c r="EX424" s="100">
        <v>13.666790000000011</v>
      </c>
      <c r="EZ424" s="75">
        <v>334.22</v>
      </c>
      <c r="FA424" s="75">
        <v>76.03</v>
      </c>
      <c r="FB424" s="75">
        <v>306.7</v>
      </c>
      <c r="FD424" s="75">
        <v>104.22</v>
      </c>
      <c r="FE424" s="75">
        <v>102370</v>
      </c>
      <c r="FF424" s="75">
        <v>176250</v>
      </c>
      <c r="FH424" s="77">
        <v>13.71</v>
      </c>
      <c r="FI424" s="77">
        <v>82.534815419999973</v>
      </c>
      <c r="FJ424" s="77">
        <v>1.0897397814499994</v>
      </c>
      <c r="FL424" s="92">
        <v>783.22</v>
      </c>
      <c r="FM424" s="75">
        <v>0</v>
      </c>
      <c r="FN424" s="75">
        <v>0</v>
      </c>
      <c r="FP424" s="75">
        <v>41.44</v>
      </c>
      <c r="FQ424" s="75">
        <v>271.58</v>
      </c>
      <c r="FR424" s="75">
        <v>4093</v>
      </c>
      <c r="FS424" s="75">
        <v>41.43</v>
      </c>
      <c r="FT424" s="75">
        <v>829.6</v>
      </c>
      <c r="FU424" s="75">
        <v>12182</v>
      </c>
      <c r="FW424" s="75">
        <v>794.22</v>
      </c>
      <c r="FX424" s="89">
        <v>1.171</v>
      </c>
      <c r="FY424" s="89"/>
      <c r="FZ424" s="90">
        <v>789.22</v>
      </c>
      <c r="GA424" s="91">
        <v>0.191</v>
      </c>
      <c r="GB424" s="89"/>
      <c r="GC424" s="75">
        <v>11.21</v>
      </c>
      <c r="GD424" s="75">
        <v>1.1000000000000001</v>
      </c>
      <c r="GE424" s="75">
        <v>57.35</v>
      </c>
      <c r="GF424" s="89"/>
      <c r="GG424" s="89"/>
    </row>
    <row r="425" spans="1:189" x14ac:dyDescent="0.25">
      <c r="A425" s="132"/>
      <c r="B425" s="132"/>
      <c r="C425" s="132"/>
      <c r="D425" s="132"/>
      <c r="E425" s="132"/>
      <c r="F425" s="132"/>
      <c r="G425" s="132"/>
      <c r="H425" s="132"/>
      <c r="I425" s="132"/>
      <c r="J425" s="132"/>
      <c r="K425" s="132"/>
      <c r="DV425" s="77">
        <v>1333.23</v>
      </c>
      <c r="DW425" s="77">
        <v>5.0129999999999999</v>
      </c>
      <c r="DY425" s="77">
        <v>1319.23</v>
      </c>
      <c r="DZ425" s="77">
        <v>3.5390000000000001</v>
      </c>
      <c r="EB425" s="77">
        <v>2174.23</v>
      </c>
      <c r="EC425" s="75">
        <v>3.6590000000000003</v>
      </c>
      <c r="EE425" s="75">
        <v>2150.23</v>
      </c>
      <c r="EF425" s="88">
        <v>0.71500000000000008</v>
      </c>
      <c r="EH425" s="77">
        <v>1348.23</v>
      </c>
      <c r="EI425" s="75">
        <v>1.5880000000000001</v>
      </c>
      <c r="EJ425" s="75"/>
      <c r="EK425" s="75">
        <v>2175.2199999999998</v>
      </c>
      <c r="EL425" s="75">
        <v>5.8282399999999912</v>
      </c>
      <c r="EM425" s="75"/>
      <c r="EN425" s="75">
        <v>2153.2199999999998</v>
      </c>
      <c r="EO425" s="322">
        <v>2.4741200000000019</v>
      </c>
      <c r="EP425" s="75"/>
      <c r="EQ425" s="75">
        <v>1323.22</v>
      </c>
      <c r="ER425" s="75">
        <v>6543.5800000000072</v>
      </c>
      <c r="ES425" s="75"/>
      <c r="ET425" s="75">
        <v>1349.22</v>
      </c>
      <c r="EU425" s="100">
        <v>2.0796000000000019</v>
      </c>
      <c r="EV425" s="75">
        <f t="shared" si="9"/>
        <v>9.9999999999909051E-3</v>
      </c>
      <c r="EW425" s="75">
        <v>1339.22</v>
      </c>
      <c r="EX425" s="100">
        <v>13.685780000000012</v>
      </c>
      <c r="EZ425" s="75">
        <v>334.23</v>
      </c>
      <c r="FA425" s="75">
        <v>76.040000000000006</v>
      </c>
      <c r="FB425" s="75">
        <v>307.39999999999998</v>
      </c>
      <c r="FD425" s="75">
        <v>104.23</v>
      </c>
      <c r="FE425" s="75">
        <v>102955</v>
      </c>
      <c r="FF425" s="75">
        <v>177437.5</v>
      </c>
      <c r="FH425" s="77">
        <v>13.72</v>
      </c>
      <c r="FI425" s="77">
        <v>82.855061439999972</v>
      </c>
      <c r="FJ425" s="77">
        <v>1.0981213613999994</v>
      </c>
      <c r="FL425" s="92">
        <v>783.23</v>
      </c>
      <c r="FM425" s="75">
        <v>0</v>
      </c>
      <c r="FN425" s="75">
        <v>0</v>
      </c>
      <c r="FP425" s="75">
        <v>41.45</v>
      </c>
      <c r="FQ425" s="75">
        <v>272</v>
      </c>
      <c r="FR425" s="75">
        <v>4096</v>
      </c>
      <c r="FS425" s="75">
        <v>41.44</v>
      </c>
      <c r="FT425" s="75">
        <v>830.91</v>
      </c>
      <c r="FU425" s="75">
        <v>12193</v>
      </c>
      <c r="FW425" s="75">
        <v>794.23</v>
      </c>
      <c r="FX425" s="89">
        <v>1.1759999999999999</v>
      </c>
      <c r="FY425" s="89"/>
      <c r="FZ425" s="90">
        <v>789.23</v>
      </c>
      <c r="GA425" s="91">
        <v>0.192</v>
      </c>
      <c r="GB425" s="89"/>
      <c r="GC425" s="75">
        <v>11.22</v>
      </c>
      <c r="GD425" s="75">
        <v>1.1100000000000001</v>
      </c>
      <c r="GE425" s="75">
        <v>57.52</v>
      </c>
      <c r="GF425" s="89"/>
      <c r="GG425" s="89"/>
    </row>
    <row r="426" spans="1:189" x14ac:dyDescent="0.25">
      <c r="A426" s="132"/>
      <c r="B426" s="132"/>
      <c r="C426" s="132"/>
      <c r="D426" s="132"/>
      <c r="E426" s="132"/>
      <c r="F426" s="132"/>
      <c r="G426" s="132"/>
      <c r="H426" s="132"/>
      <c r="I426" s="132"/>
      <c r="J426" s="132"/>
      <c r="K426" s="132"/>
      <c r="DV426" s="77">
        <v>1333.24</v>
      </c>
      <c r="DW426" s="77">
        <v>5.024</v>
      </c>
      <c r="DY426" s="77">
        <v>1319.24</v>
      </c>
      <c r="DZ426" s="77">
        <v>3.5450000000000004</v>
      </c>
      <c r="EB426" s="77">
        <v>2174.2399999999998</v>
      </c>
      <c r="EC426" s="75">
        <v>3.6790000000000003</v>
      </c>
      <c r="EE426" s="75">
        <v>2150.2399999999998</v>
      </c>
      <c r="EF426" s="88">
        <v>0.71900000000000008</v>
      </c>
      <c r="EH426" s="77">
        <v>1348.24</v>
      </c>
      <c r="EI426" s="75">
        <v>1.5930000000000002</v>
      </c>
      <c r="EJ426" s="75"/>
      <c r="EK426" s="75">
        <v>2175.23</v>
      </c>
      <c r="EL426" s="75">
        <v>5.8551599999999908</v>
      </c>
      <c r="EM426" s="75"/>
      <c r="EN426" s="75">
        <v>2153.23</v>
      </c>
      <c r="EO426" s="322">
        <v>2.483080000000002</v>
      </c>
      <c r="EP426" s="75"/>
      <c r="EQ426" s="75">
        <v>1323.23</v>
      </c>
      <c r="ER426" s="75">
        <v>6553.4700000000075</v>
      </c>
      <c r="ES426" s="75"/>
      <c r="ET426" s="75">
        <v>1349.23</v>
      </c>
      <c r="EU426" s="100">
        <v>2.084900000000002</v>
      </c>
      <c r="EV426" s="75">
        <f t="shared" si="9"/>
        <v>9.9999999999909051E-3</v>
      </c>
      <c r="EW426" s="75">
        <v>1339.23</v>
      </c>
      <c r="EX426" s="100">
        <v>13.704770000000012</v>
      </c>
      <c r="EZ426" s="75">
        <v>334.24</v>
      </c>
      <c r="FA426" s="75">
        <v>76.050000000000011</v>
      </c>
      <c r="FB426" s="75">
        <v>308.2</v>
      </c>
      <c r="FD426" s="75">
        <v>104.24</v>
      </c>
      <c r="FE426" s="75">
        <v>103540</v>
      </c>
      <c r="FF426" s="75">
        <v>178625</v>
      </c>
      <c r="FH426" s="77">
        <v>13.73</v>
      </c>
      <c r="FI426" s="77">
        <v>83.175307459999971</v>
      </c>
      <c r="FJ426" s="77">
        <v>1.1065029413499994</v>
      </c>
      <c r="FL426" s="92">
        <v>783.24</v>
      </c>
      <c r="FM426" s="75">
        <v>0</v>
      </c>
      <c r="FN426" s="75">
        <v>0</v>
      </c>
      <c r="FP426" s="75">
        <v>41.46</v>
      </c>
      <c r="FQ426" s="75">
        <v>272.24</v>
      </c>
      <c r="FR426" s="75">
        <v>4100</v>
      </c>
      <c r="FS426" s="75">
        <v>41.45</v>
      </c>
      <c r="FT426" s="75">
        <v>832.22</v>
      </c>
      <c r="FU426" s="75">
        <v>12204</v>
      </c>
      <c r="FW426" s="75">
        <v>794.24</v>
      </c>
      <c r="FX426" s="89">
        <v>1.181</v>
      </c>
      <c r="FY426" s="89"/>
      <c r="FZ426" s="90">
        <v>789.24</v>
      </c>
      <c r="GA426" s="91">
        <v>0.193</v>
      </c>
      <c r="GB426" s="89"/>
      <c r="GC426" s="75">
        <v>11.23</v>
      </c>
      <c r="GD426" s="75">
        <v>1.1100000000000001</v>
      </c>
      <c r="GE426" s="75">
        <v>57.69</v>
      </c>
      <c r="GF426" s="89"/>
      <c r="GG426" s="89"/>
    </row>
    <row r="427" spans="1:189" x14ac:dyDescent="0.25">
      <c r="A427" s="132"/>
      <c r="B427" s="132"/>
      <c r="C427" s="132"/>
      <c r="D427" s="132"/>
      <c r="E427" s="132"/>
      <c r="F427" s="132"/>
      <c r="G427" s="132"/>
      <c r="H427" s="132"/>
      <c r="I427" s="132"/>
      <c r="J427" s="132"/>
      <c r="K427" s="132"/>
      <c r="DV427" s="77">
        <v>1333.25</v>
      </c>
      <c r="DW427" s="77">
        <v>5.0359999999999996</v>
      </c>
      <c r="DY427" s="77">
        <v>1319.25</v>
      </c>
      <c r="DZ427" s="77">
        <v>3.5520000000000005</v>
      </c>
      <c r="EB427" s="77">
        <v>2174.25</v>
      </c>
      <c r="EC427" s="75">
        <v>3.7</v>
      </c>
      <c r="EE427" s="75">
        <v>2150.25</v>
      </c>
      <c r="EF427" s="88">
        <v>0.72300000000000009</v>
      </c>
      <c r="EH427" s="77">
        <v>1348.25</v>
      </c>
      <c r="EI427" s="75">
        <v>1.5980000000000001</v>
      </c>
      <c r="EJ427" s="75"/>
      <c r="EK427" s="75">
        <v>2175.2399999999998</v>
      </c>
      <c r="EL427" s="75">
        <v>5.8820799999999904</v>
      </c>
      <c r="EM427" s="75"/>
      <c r="EN427" s="75">
        <v>2153.2399999999998</v>
      </c>
      <c r="EO427" s="322">
        <v>2.492040000000002</v>
      </c>
      <c r="EP427" s="75"/>
      <c r="EQ427" s="75">
        <v>1323.24</v>
      </c>
      <c r="ER427" s="75">
        <v>6563.3600000000079</v>
      </c>
      <c r="ES427" s="75"/>
      <c r="ET427" s="75">
        <v>1349.24</v>
      </c>
      <c r="EU427" s="100">
        <v>2.0902000000000021</v>
      </c>
      <c r="EV427" s="75">
        <f t="shared" si="9"/>
        <v>9.9999999999909051E-3</v>
      </c>
      <c r="EW427" s="75">
        <v>1339.24</v>
      </c>
      <c r="EX427" s="100">
        <v>13.723760000000013</v>
      </c>
      <c r="EZ427" s="75">
        <v>334.25</v>
      </c>
      <c r="FA427" s="75">
        <v>76.06</v>
      </c>
      <c r="FB427" s="75">
        <v>308.89999999999998</v>
      </c>
      <c r="FD427" s="75">
        <v>104.25</v>
      </c>
      <c r="FE427" s="75">
        <v>104125</v>
      </c>
      <c r="FF427" s="75">
        <v>179812.5</v>
      </c>
      <c r="FH427" s="77">
        <v>13.74</v>
      </c>
      <c r="FI427" s="77">
        <v>83.49555347999997</v>
      </c>
      <c r="FJ427" s="77">
        <v>1.1148845212999994</v>
      </c>
      <c r="FL427" s="92">
        <v>783.25</v>
      </c>
      <c r="FM427" s="75">
        <v>0</v>
      </c>
      <c r="FN427" s="75">
        <v>0</v>
      </c>
      <c r="FP427" s="75">
        <v>41.47</v>
      </c>
      <c r="FQ427" s="75">
        <v>272.83</v>
      </c>
      <c r="FR427" s="75">
        <v>4104</v>
      </c>
      <c r="FS427" s="75">
        <v>41.46</v>
      </c>
      <c r="FT427" s="75">
        <v>833.53</v>
      </c>
      <c r="FU427" s="75">
        <v>12215</v>
      </c>
      <c r="FW427" s="75">
        <v>794.25</v>
      </c>
      <c r="FX427" s="89">
        <v>1.1850000000000001</v>
      </c>
      <c r="FY427" s="89"/>
      <c r="FZ427" s="90">
        <v>789.25</v>
      </c>
      <c r="GA427" s="91">
        <v>0.19400000000000001</v>
      </c>
      <c r="GB427" s="89"/>
      <c r="GC427" s="75">
        <v>11.24</v>
      </c>
      <c r="GD427" s="75">
        <v>1.1200000000000001</v>
      </c>
      <c r="GE427" s="75">
        <v>57.86</v>
      </c>
      <c r="GF427" s="89"/>
      <c r="GG427" s="89"/>
    </row>
    <row r="428" spans="1:189" x14ac:dyDescent="0.25">
      <c r="A428" s="132"/>
      <c r="B428" s="132"/>
      <c r="C428" s="132"/>
      <c r="D428" s="132"/>
      <c r="E428" s="132"/>
      <c r="F428" s="132"/>
      <c r="G428" s="132"/>
      <c r="H428" s="132"/>
      <c r="I428" s="132"/>
      <c r="J428" s="132"/>
      <c r="K428" s="132"/>
      <c r="DV428" s="77">
        <v>1333.26</v>
      </c>
      <c r="DW428" s="77">
        <v>5.048</v>
      </c>
      <c r="DY428" s="77">
        <v>1319.26</v>
      </c>
      <c r="DZ428" s="77">
        <v>3.5580000000000003</v>
      </c>
      <c r="EB428" s="77">
        <v>2174.2600000000002</v>
      </c>
      <c r="EC428" s="75">
        <v>3.72</v>
      </c>
      <c r="EE428" s="75">
        <v>2150.2600000000002</v>
      </c>
      <c r="EF428" s="88">
        <v>0.72700000000000009</v>
      </c>
      <c r="EH428" s="77">
        <v>1348.26</v>
      </c>
      <c r="EI428" s="75">
        <v>1.603</v>
      </c>
      <c r="EJ428" s="75"/>
      <c r="EK428" s="75">
        <v>2175.25</v>
      </c>
      <c r="EL428" s="75">
        <v>5.90899999999999</v>
      </c>
      <c r="EM428" s="75"/>
      <c r="EN428" s="75">
        <v>2153.25</v>
      </c>
      <c r="EO428" s="322">
        <v>2.5010000000000021</v>
      </c>
      <c r="EP428" s="75"/>
      <c r="EQ428" s="75">
        <v>1323.25</v>
      </c>
      <c r="ER428" s="75">
        <v>6573.2500000000082</v>
      </c>
      <c r="ES428" s="75"/>
      <c r="ET428" s="75">
        <v>1349.25</v>
      </c>
      <c r="EU428" s="100">
        <v>2.0955000000000021</v>
      </c>
      <c r="EV428" s="75">
        <f t="shared" si="9"/>
        <v>9.9999999999909051E-3</v>
      </c>
      <c r="EW428" s="75">
        <v>1339.25</v>
      </c>
      <c r="EX428" s="100">
        <v>13.742750000000013</v>
      </c>
      <c r="EZ428" s="75">
        <v>334.26</v>
      </c>
      <c r="FA428" s="75">
        <v>76.070000000000007</v>
      </c>
      <c r="FB428" s="75">
        <v>309.7</v>
      </c>
      <c r="FD428" s="75">
        <v>104.26</v>
      </c>
      <c r="FE428" s="75">
        <v>104710</v>
      </c>
      <c r="FF428" s="75">
        <v>181000</v>
      </c>
      <c r="FH428" s="77">
        <v>13.75</v>
      </c>
      <c r="FI428" s="77">
        <v>83.815799499999969</v>
      </c>
      <c r="FJ428" s="77">
        <v>1.1232661012499994</v>
      </c>
      <c r="FL428" s="92">
        <v>783.26</v>
      </c>
      <c r="FM428" s="75">
        <v>0</v>
      </c>
      <c r="FN428" s="75">
        <v>0</v>
      </c>
      <c r="FP428" s="75">
        <v>41.48</v>
      </c>
      <c r="FQ428" s="75">
        <v>273.25</v>
      </c>
      <c r="FR428" s="75">
        <v>4107</v>
      </c>
      <c r="FS428" s="75">
        <v>41.47</v>
      </c>
      <c r="FT428" s="75">
        <v>834.83</v>
      </c>
      <c r="FU428" s="75">
        <v>12226</v>
      </c>
      <c r="FW428" s="75">
        <v>794.26</v>
      </c>
      <c r="FX428" s="89">
        <v>1.19</v>
      </c>
      <c r="FY428" s="89"/>
      <c r="FZ428" s="90">
        <v>789.26</v>
      </c>
      <c r="GA428" s="91">
        <v>0.19500000000000001</v>
      </c>
      <c r="GB428" s="89"/>
      <c r="GC428" s="75">
        <v>11.25</v>
      </c>
      <c r="GD428" s="75">
        <v>1.1200000000000001</v>
      </c>
      <c r="GE428" s="75">
        <v>58.02</v>
      </c>
      <c r="GF428" s="89"/>
      <c r="GG428" s="89"/>
    </row>
    <row r="429" spans="1:189" x14ac:dyDescent="0.25">
      <c r="A429" s="132"/>
      <c r="B429" s="132"/>
      <c r="C429" s="132"/>
      <c r="D429" s="132"/>
      <c r="E429" s="132"/>
      <c r="F429" s="132"/>
      <c r="G429" s="132"/>
      <c r="H429" s="132"/>
      <c r="I429" s="132"/>
      <c r="J429" s="132"/>
      <c r="K429" s="132"/>
      <c r="DV429" s="77">
        <v>1333.27</v>
      </c>
      <c r="DW429" s="77">
        <v>5.0590000000000002</v>
      </c>
      <c r="DY429" s="77">
        <v>1319.27</v>
      </c>
      <c r="DZ429" s="77">
        <v>3.5640000000000005</v>
      </c>
      <c r="EB429" s="77">
        <v>2174.27</v>
      </c>
      <c r="EC429" s="75">
        <v>3.7410000000000001</v>
      </c>
      <c r="EE429" s="75">
        <v>2150.27</v>
      </c>
      <c r="EF429" s="88">
        <v>0.73100000000000009</v>
      </c>
      <c r="EH429" s="77">
        <v>1348.27</v>
      </c>
      <c r="EI429" s="75">
        <v>1.607</v>
      </c>
      <c r="EJ429" s="75"/>
      <c r="EK429" s="75">
        <v>2175.2600000000002</v>
      </c>
      <c r="EL429" s="75">
        <v>5.9359199999999896</v>
      </c>
      <c r="EM429" s="75"/>
      <c r="EN429" s="75">
        <v>2153.2600000000002</v>
      </c>
      <c r="EO429" s="322">
        <v>2.5099600000000022</v>
      </c>
      <c r="EP429" s="75"/>
      <c r="EQ429" s="75">
        <v>1323.26</v>
      </c>
      <c r="ER429" s="75">
        <v>6583.1400000000085</v>
      </c>
      <c r="ES429" s="75"/>
      <c r="ET429" s="75">
        <v>1349.26</v>
      </c>
      <c r="EU429" s="100">
        <v>2.1008000000000022</v>
      </c>
      <c r="EV429" s="75">
        <f t="shared" si="9"/>
        <v>9.9999999999909051E-3</v>
      </c>
      <c r="EW429" s="75">
        <v>1339.26</v>
      </c>
      <c r="EX429" s="100">
        <v>13.761740000000014</v>
      </c>
      <c r="EZ429" s="75">
        <v>334.27</v>
      </c>
      <c r="FA429" s="75">
        <v>76.08</v>
      </c>
      <c r="FB429" s="75">
        <v>311.2</v>
      </c>
      <c r="FD429" s="75">
        <v>104.27</v>
      </c>
      <c r="FE429" s="75">
        <v>105295</v>
      </c>
      <c r="FF429" s="75">
        <v>182187.5</v>
      </c>
      <c r="FH429" s="77">
        <v>13.76</v>
      </c>
      <c r="FI429" s="77">
        <v>84.136045519999968</v>
      </c>
      <c r="FJ429" s="77">
        <v>1.1316476811999994</v>
      </c>
      <c r="FL429" s="92">
        <v>783.27</v>
      </c>
      <c r="FM429" s="75">
        <v>0</v>
      </c>
      <c r="FN429" s="75">
        <v>0</v>
      </c>
      <c r="FP429" s="75">
        <v>41.49</v>
      </c>
      <c r="FQ429" s="75">
        <v>273.67</v>
      </c>
      <c r="FR429" s="75">
        <v>4111</v>
      </c>
      <c r="FS429" s="75">
        <v>41.48</v>
      </c>
      <c r="FT429" s="75">
        <v>836.14</v>
      </c>
      <c r="FU429" s="75">
        <v>12237</v>
      </c>
      <c r="FW429" s="75">
        <v>794.27</v>
      </c>
      <c r="FX429" s="89">
        <v>1.1950000000000001</v>
      </c>
      <c r="FY429" s="89"/>
      <c r="FZ429" s="90">
        <v>789.27</v>
      </c>
      <c r="GA429" s="91">
        <v>0.19600000000000001</v>
      </c>
      <c r="GB429" s="89"/>
      <c r="GC429" s="75">
        <v>11.26</v>
      </c>
      <c r="GD429" s="75">
        <v>1.1299999999999999</v>
      </c>
      <c r="GE429" s="75">
        <v>58.19</v>
      </c>
      <c r="GF429" s="89"/>
      <c r="GG429" s="89"/>
    </row>
    <row r="430" spans="1:189" x14ac:dyDescent="0.25">
      <c r="A430" s="132"/>
      <c r="B430" s="132"/>
      <c r="C430" s="132"/>
      <c r="D430" s="132"/>
      <c r="E430" s="132"/>
      <c r="F430" s="132"/>
      <c r="G430" s="132"/>
      <c r="H430" s="132"/>
      <c r="I430" s="132"/>
      <c r="J430" s="132"/>
      <c r="K430" s="132"/>
      <c r="DV430" s="77">
        <v>1333.28</v>
      </c>
      <c r="DW430" s="77">
        <v>5.0709999999999997</v>
      </c>
      <c r="DY430" s="77">
        <v>1319.28</v>
      </c>
      <c r="DZ430" s="77">
        <v>3.5700000000000003</v>
      </c>
      <c r="EB430" s="77">
        <v>2174.2800000000002</v>
      </c>
      <c r="EC430" s="75">
        <v>3.7610000000000001</v>
      </c>
      <c r="EE430" s="75">
        <v>2150.2800000000002</v>
      </c>
      <c r="EF430" s="88">
        <v>0.7360000000000001</v>
      </c>
      <c r="EH430" s="77">
        <v>1348.28</v>
      </c>
      <c r="EI430" s="75">
        <v>1.6120000000000001</v>
      </c>
      <c r="EJ430" s="75"/>
      <c r="EK430" s="75">
        <v>2175.27</v>
      </c>
      <c r="EL430" s="75">
        <v>5.9628399999999893</v>
      </c>
      <c r="EM430" s="75"/>
      <c r="EN430" s="75">
        <v>2153.27</v>
      </c>
      <c r="EO430" s="322">
        <v>2.5189200000000023</v>
      </c>
      <c r="EP430" s="75"/>
      <c r="EQ430" s="75">
        <v>1323.27</v>
      </c>
      <c r="ER430" s="75">
        <v>6593.0300000000088</v>
      </c>
      <c r="ES430" s="75"/>
      <c r="ET430" s="75">
        <v>1349.27</v>
      </c>
      <c r="EU430" s="100">
        <v>2.1061000000000023</v>
      </c>
      <c r="EV430" s="75">
        <f t="shared" si="9"/>
        <v>9.9999999999909051E-3</v>
      </c>
      <c r="EW430" s="75">
        <v>1339.27</v>
      </c>
      <c r="EX430" s="100">
        <v>13.780730000000014</v>
      </c>
      <c r="EZ430" s="75">
        <v>334.28</v>
      </c>
      <c r="FA430" s="75">
        <v>76.09</v>
      </c>
      <c r="FB430" s="75">
        <v>310.39999999999998</v>
      </c>
      <c r="FD430" s="75">
        <v>104.28</v>
      </c>
      <c r="FE430" s="75">
        <v>105880</v>
      </c>
      <c r="FF430" s="75">
        <v>183375</v>
      </c>
      <c r="FH430" s="77">
        <v>13.77</v>
      </c>
      <c r="FI430" s="77">
        <v>84.456291539999981</v>
      </c>
      <c r="FJ430" s="77">
        <v>1.1400292611499994</v>
      </c>
      <c r="FL430" s="92">
        <v>783.28</v>
      </c>
      <c r="FM430" s="75">
        <v>0</v>
      </c>
      <c r="FN430" s="75">
        <v>0</v>
      </c>
      <c r="FP430" s="75">
        <v>41.5</v>
      </c>
      <c r="FQ430" s="75">
        <v>274.08999999999997</v>
      </c>
      <c r="FR430" s="75">
        <v>4114</v>
      </c>
      <c r="FS430" s="75">
        <v>41.49</v>
      </c>
      <c r="FT430" s="75">
        <v>837.45</v>
      </c>
      <c r="FU430" s="75">
        <v>12248</v>
      </c>
      <c r="FW430" s="75">
        <v>794.28</v>
      </c>
      <c r="FX430" s="89">
        <v>1.2</v>
      </c>
      <c r="FY430" s="89"/>
      <c r="FZ430" s="90">
        <v>789.28</v>
      </c>
      <c r="GA430" s="91">
        <v>0.19700000000000001</v>
      </c>
      <c r="GB430" s="89"/>
      <c r="GC430" s="75">
        <v>11.27</v>
      </c>
      <c r="GD430" s="75">
        <v>1.1399999999999999</v>
      </c>
      <c r="GE430" s="75">
        <v>58.36</v>
      </c>
      <c r="GF430" s="89"/>
      <c r="GG430" s="89"/>
    </row>
    <row r="431" spans="1:189" x14ac:dyDescent="0.25">
      <c r="A431" s="132"/>
      <c r="B431" s="132"/>
      <c r="C431" s="132"/>
      <c r="D431" s="132"/>
      <c r="E431" s="132"/>
      <c r="F431" s="132"/>
      <c r="G431" s="132"/>
      <c r="H431" s="132"/>
      <c r="I431" s="132"/>
      <c r="J431" s="132"/>
      <c r="K431" s="132"/>
      <c r="DV431" s="77">
        <v>1333.29</v>
      </c>
      <c r="DW431" s="77">
        <v>5.0819999999999999</v>
      </c>
      <c r="DY431" s="77">
        <v>1319.29</v>
      </c>
      <c r="DZ431" s="77">
        <v>3.5770000000000004</v>
      </c>
      <c r="EB431" s="77">
        <v>2174.29</v>
      </c>
      <c r="EC431" s="75">
        <v>3.782</v>
      </c>
      <c r="EE431" s="75">
        <v>2150.29</v>
      </c>
      <c r="EF431" s="88">
        <v>0.7400000000000001</v>
      </c>
      <c r="EH431" s="77">
        <v>1348.29</v>
      </c>
      <c r="EI431" s="75">
        <v>1.617</v>
      </c>
      <c r="EJ431" s="75"/>
      <c r="EK431" s="75">
        <v>2175.2800000000002</v>
      </c>
      <c r="EL431" s="75">
        <v>5.9897599999999889</v>
      </c>
      <c r="EM431" s="75"/>
      <c r="EN431" s="75">
        <v>2153.2800000000002</v>
      </c>
      <c r="EO431" s="322">
        <v>2.5278800000000023</v>
      </c>
      <c r="EP431" s="75"/>
      <c r="EQ431" s="75">
        <v>1323.28</v>
      </c>
      <c r="ER431" s="75">
        <v>6602.9200000000092</v>
      </c>
      <c r="ES431" s="75"/>
      <c r="ET431" s="75">
        <v>1349.28</v>
      </c>
      <c r="EU431" s="100">
        <v>2.1114000000000024</v>
      </c>
      <c r="EV431" s="75">
        <f t="shared" si="9"/>
        <v>9.9999999999909051E-3</v>
      </c>
      <c r="EW431" s="75">
        <v>1339.28</v>
      </c>
      <c r="EX431" s="100">
        <v>13.799720000000015</v>
      </c>
      <c r="EZ431" s="75">
        <v>334.29</v>
      </c>
      <c r="FA431" s="75">
        <v>76.099999999999994</v>
      </c>
      <c r="FB431" s="75">
        <v>311.89999999999998</v>
      </c>
      <c r="FD431" s="75">
        <v>104.29</v>
      </c>
      <c r="FE431" s="75">
        <v>106465</v>
      </c>
      <c r="FF431" s="75">
        <v>184562.5</v>
      </c>
      <c r="FH431" s="77">
        <v>13.78</v>
      </c>
      <c r="FI431" s="77">
        <v>84.77653755999998</v>
      </c>
      <c r="FJ431" s="77">
        <v>1.1484108410999994</v>
      </c>
      <c r="FL431" s="92">
        <v>783.29</v>
      </c>
      <c r="FM431" s="75">
        <v>0</v>
      </c>
      <c r="FN431" s="75">
        <v>0</v>
      </c>
      <c r="FP431" s="75">
        <v>41.51</v>
      </c>
      <c r="FQ431" s="75">
        <v>274.51</v>
      </c>
      <c r="FR431" s="75">
        <v>4118</v>
      </c>
      <c r="FS431" s="75">
        <v>41.5</v>
      </c>
      <c r="FT431" s="75">
        <v>838.75</v>
      </c>
      <c r="FU431" s="75">
        <v>12259</v>
      </c>
      <c r="FW431" s="75">
        <v>794.29</v>
      </c>
      <c r="FX431" s="89">
        <v>1.204</v>
      </c>
      <c r="FY431" s="89"/>
      <c r="FZ431" s="90">
        <v>789.29</v>
      </c>
      <c r="GA431" s="91">
        <v>0.19800000000000001</v>
      </c>
      <c r="GB431" s="89"/>
      <c r="GC431" s="75">
        <v>11.28</v>
      </c>
      <c r="GD431" s="75">
        <v>1.1399999999999999</v>
      </c>
      <c r="GE431" s="75">
        <v>58.53</v>
      </c>
      <c r="GF431" s="89"/>
      <c r="GG431" s="89"/>
    </row>
    <row r="432" spans="1:189" x14ac:dyDescent="0.25">
      <c r="A432" s="132"/>
      <c r="B432" s="132"/>
      <c r="C432" s="132"/>
      <c r="D432" s="132"/>
      <c r="E432" s="132"/>
      <c r="F432" s="132"/>
      <c r="G432" s="132"/>
      <c r="H432" s="132"/>
      <c r="I432" s="132"/>
      <c r="J432" s="132"/>
      <c r="K432" s="132"/>
      <c r="DV432" s="77">
        <v>1333.3</v>
      </c>
      <c r="DW432" s="77">
        <v>5.0940000000000003</v>
      </c>
      <c r="DY432" s="77">
        <v>1319.3</v>
      </c>
      <c r="DZ432" s="77">
        <v>3.5830000000000002</v>
      </c>
      <c r="EB432" s="77">
        <v>2174.3000000000002</v>
      </c>
      <c r="EC432" s="75">
        <v>3.802</v>
      </c>
      <c r="EE432" s="75">
        <v>2150.3000000000002</v>
      </c>
      <c r="EF432" s="88">
        <v>0.74399999999999999</v>
      </c>
      <c r="EH432" s="77">
        <v>1348.3</v>
      </c>
      <c r="EI432" s="75">
        <v>1.6220000000000001</v>
      </c>
      <c r="EJ432" s="75"/>
      <c r="EK432" s="75">
        <v>2175.29</v>
      </c>
      <c r="EL432" s="75">
        <v>6.0166799999999885</v>
      </c>
      <c r="EM432" s="75"/>
      <c r="EN432" s="75">
        <v>2153.29</v>
      </c>
      <c r="EO432" s="322">
        <v>2.5368400000000024</v>
      </c>
      <c r="EP432" s="75"/>
      <c r="EQ432" s="75">
        <v>1323.29</v>
      </c>
      <c r="ER432" s="75">
        <v>6612.8100000000095</v>
      </c>
      <c r="ES432" s="75"/>
      <c r="ET432" s="75">
        <v>1349.29</v>
      </c>
      <c r="EU432" s="100">
        <v>2.1167000000000025</v>
      </c>
      <c r="EV432" s="75">
        <f t="shared" si="9"/>
        <v>9.9999999999909051E-3</v>
      </c>
      <c r="EW432" s="75">
        <v>1339.29</v>
      </c>
      <c r="EX432" s="100">
        <v>13.818710000000015</v>
      </c>
      <c r="EZ432" s="75">
        <v>334.3</v>
      </c>
      <c r="FA432" s="75">
        <v>76.11</v>
      </c>
      <c r="FB432" s="75">
        <v>312.7</v>
      </c>
      <c r="FD432" s="75">
        <v>104.3</v>
      </c>
      <c r="FE432" s="75">
        <v>107050</v>
      </c>
      <c r="FF432" s="75">
        <v>185750</v>
      </c>
      <c r="FH432" s="77">
        <v>13.79</v>
      </c>
      <c r="FI432" s="77">
        <v>85.096783579999979</v>
      </c>
      <c r="FJ432" s="77">
        <v>1.1567924210499994</v>
      </c>
      <c r="FL432" s="92">
        <v>783.3</v>
      </c>
      <c r="FM432" s="75">
        <v>0</v>
      </c>
      <c r="FN432" s="75">
        <v>0</v>
      </c>
      <c r="FP432" s="75">
        <v>41.52</v>
      </c>
      <c r="FQ432" s="75">
        <v>274.93</v>
      </c>
      <c r="FR432" s="75">
        <v>4122</v>
      </c>
      <c r="FS432" s="75">
        <v>41.51</v>
      </c>
      <c r="FT432" s="75">
        <v>840.06</v>
      </c>
      <c r="FU432" s="75">
        <v>12270</v>
      </c>
      <c r="FW432" s="75">
        <v>794.3</v>
      </c>
      <c r="FX432" s="89">
        <v>1.2090000000000001</v>
      </c>
      <c r="FY432" s="89"/>
      <c r="FZ432" s="90">
        <v>789.3</v>
      </c>
      <c r="GA432" s="91">
        <v>0.19900000000000001</v>
      </c>
      <c r="GB432" s="89"/>
      <c r="GC432" s="75">
        <v>11.29</v>
      </c>
      <c r="GD432" s="75">
        <v>1.1499999999999999</v>
      </c>
      <c r="GE432" s="75">
        <v>58.7</v>
      </c>
      <c r="GF432" s="89"/>
      <c r="GG432" s="89"/>
    </row>
    <row r="433" spans="1:189" x14ac:dyDescent="0.25">
      <c r="A433" s="132"/>
      <c r="B433" s="132"/>
      <c r="C433" s="132"/>
      <c r="D433" s="132"/>
      <c r="E433" s="132"/>
      <c r="F433" s="132"/>
      <c r="G433" s="132"/>
      <c r="H433" s="132"/>
      <c r="I433" s="132"/>
      <c r="J433" s="132"/>
      <c r="K433" s="132"/>
      <c r="DV433" s="77">
        <v>1333.31</v>
      </c>
      <c r="DW433" s="77">
        <v>5.1059999999999999</v>
      </c>
      <c r="DY433" s="77">
        <v>1319.31</v>
      </c>
      <c r="DZ433" s="77">
        <v>3.5890000000000004</v>
      </c>
      <c r="EB433" s="77">
        <v>2174.31</v>
      </c>
      <c r="EC433" s="75">
        <v>3.8230000000000004</v>
      </c>
      <c r="EE433" s="75">
        <v>2150.31</v>
      </c>
      <c r="EF433" s="88">
        <v>0.74800000000000011</v>
      </c>
      <c r="EH433" s="77">
        <v>1348.31</v>
      </c>
      <c r="EI433" s="75">
        <v>1.627</v>
      </c>
      <c r="EJ433" s="75"/>
      <c r="EK433" s="75">
        <v>2175.3000000000002</v>
      </c>
      <c r="EL433" s="75">
        <v>6.0435999999999881</v>
      </c>
      <c r="EM433" s="75"/>
      <c r="EN433" s="75">
        <v>2153.3000000000002</v>
      </c>
      <c r="EO433" s="322">
        <v>2.5458000000000025</v>
      </c>
      <c r="EP433" s="75"/>
      <c r="EQ433" s="75">
        <v>1323.3</v>
      </c>
      <c r="ER433" s="75">
        <v>6622.7000000000098</v>
      </c>
      <c r="ES433" s="75"/>
      <c r="ET433" s="75">
        <v>1349.3</v>
      </c>
      <c r="EU433" s="100">
        <v>2.1220000000000026</v>
      </c>
      <c r="EV433" s="75">
        <f t="shared" si="9"/>
        <v>9.9999999999909051E-3</v>
      </c>
      <c r="EW433" s="75">
        <v>1339.3</v>
      </c>
      <c r="EX433" s="100">
        <v>13.837700000000016</v>
      </c>
      <c r="EZ433" s="75">
        <v>334.31</v>
      </c>
      <c r="FA433" s="75">
        <v>76.12</v>
      </c>
      <c r="FB433" s="75">
        <v>313.39999999999998</v>
      </c>
      <c r="FD433" s="75">
        <v>104.31</v>
      </c>
      <c r="FE433" s="75">
        <v>107635</v>
      </c>
      <c r="FF433" s="75">
        <v>186937.5</v>
      </c>
      <c r="FH433" s="77">
        <v>13.8</v>
      </c>
      <c r="FI433" s="77">
        <v>85.417029599999964</v>
      </c>
      <c r="FJ433" s="77">
        <v>1.1651740009999991</v>
      </c>
      <c r="FL433" s="92">
        <v>783.31</v>
      </c>
      <c r="FM433" s="75">
        <v>0</v>
      </c>
      <c r="FN433" s="75">
        <v>0</v>
      </c>
      <c r="FP433" s="75">
        <v>41.53</v>
      </c>
      <c r="FQ433" s="75">
        <v>275.35000000000002</v>
      </c>
      <c r="FR433" s="75">
        <v>4125</v>
      </c>
      <c r="FS433" s="75">
        <v>41.52</v>
      </c>
      <c r="FT433" s="75">
        <v>841.37</v>
      </c>
      <c r="FU433" s="75">
        <v>12281</v>
      </c>
      <c r="FW433" s="75">
        <v>794.31</v>
      </c>
      <c r="FX433" s="89">
        <v>1.214</v>
      </c>
      <c r="FY433" s="89"/>
      <c r="FZ433" s="90">
        <v>789.31</v>
      </c>
      <c r="GA433" s="91">
        <v>0.2</v>
      </c>
      <c r="GB433" s="89"/>
      <c r="GC433" s="75">
        <v>11.3</v>
      </c>
      <c r="GD433" s="75">
        <v>1.1499999999999999</v>
      </c>
      <c r="GE433" s="75">
        <v>58.87</v>
      </c>
      <c r="GF433" s="89"/>
      <c r="GG433" s="89"/>
    </row>
    <row r="434" spans="1:189" x14ac:dyDescent="0.25">
      <c r="A434" s="132"/>
      <c r="B434" s="132"/>
      <c r="C434" s="132"/>
      <c r="D434" s="132"/>
      <c r="E434" s="132"/>
      <c r="F434" s="132"/>
      <c r="G434" s="132"/>
      <c r="H434" s="132"/>
      <c r="I434" s="132"/>
      <c r="J434" s="132"/>
      <c r="K434" s="132"/>
      <c r="DV434" s="77">
        <v>1333.32</v>
      </c>
      <c r="DW434" s="77">
        <v>5.117</v>
      </c>
      <c r="DY434" s="77">
        <v>1319.32</v>
      </c>
      <c r="DZ434" s="77">
        <v>3.5960000000000005</v>
      </c>
      <c r="EB434" s="77">
        <v>2174.3200000000002</v>
      </c>
      <c r="EC434" s="75">
        <v>3.8430000000000004</v>
      </c>
      <c r="EE434" s="75">
        <v>2150.3200000000002</v>
      </c>
      <c r="EF434" s="88">
        <v>0.75200000000000011</v>
      </c>
      <c r="EH434" s="77">
        <v>1348.32</v>
      </c>
      <c r="EI434" s="75">
        <v>1.6320000000000001</v>
      </c>
      <c r="EJ434" s="75"/>
      <c r="EK434" s="75">
        <v>2175.31</v>
      </c>
      <c r="EL434" s="75">
        <v>6.0705199999999877</v>
      </c>
      <c r="EM434" s="75"/>
      <c r="EN434" s="75">
        <v>2153.31</v>
      </c>
      <c r="EO434" s="322">
        <v>2.5547600000000026</v>
      </c>
      <c r="EP434" s="75"/>
      <c r="EQ434" s="75">
        <v>1323.31</v>
      </c>
      <c r="ER434" s="75">
        <v>6632.5900000000101</v>
      </c>
      <c r="ES434" s="75"/>
      <c r="ET434" s="75">
        <v>1349.31</v>
      </c>
      <c r="EU434" s="100">
        <v>2.1273000000000026</v>
      </c>
      <c r="EV434" s="75">
        <f t="shared" si="9"/>
        <v>9.9999999999909051E-3</v>
      </c>
      <c r="EW434" s="75">
        <v>1339.31</v>
      </c>
      <c r="EX434" s="100">
        <v>13.856690000000016</v>
      </c>
      <c r="EZ434" s="75">
        <v>334.32</v>
      </c>
      <c r="FA434" s="75">
        <v>76.12</v>
      </c>
      <c r="FB434" s="75">
        <v>314.09999999999997</v>
      </c>
      <c r="FD434" s="75">
        <v>104.32</v>
      </c>
      <c r="FE434" s="75">
        <v>108220</v>
      </c>
      <c r="FF434" s="75">
        <v>188125</v>
      </c>
      <c r="FH434" s="77">
        <v>13.81</v>
      </c>
      <c r="FI434" s="77">
        <v>85.737275619999963</v>
      </c>
      <c r="FJ434" s="77">
        <v>1.1735555809499991</v>
      </c>
      <c r="FL434" s="92">
        <v>783.32</v>
      </c>
      <c r="FM434" s="75">
        <v>0</v>
      </c>
      <c r="FN434" s="75">
        <v>0</v>
      </c>
      <c r="FP434" s="75">
        <v>41.54</v>
      </c>
      <c r="FQ434" s="75">
        <v>275.77</v>
      </c>
      <c r="FR434" s="75">
        <v>4129</v>
      </c>
      <c r="FS434" s="75">
        <v>41.53</v>
      </c>
      <c r="FT434" s="75">
        <v>842.7</v>
      </c>
      <c r="FU434" s="75">
        <v>12292</v>
      </c>
      <c r="FW434" s="75">
        <v>794.32</v>
      </c>
      <c r="FX434" s="89">
        <v>1.2190000000000001</v>
      </c>
      <c r="FY434" s="89"/>
      <c r="FZ434" s="90">
        <v>789.32</v>
      </c>
      <c r="GA434" s="91">
        <v>0.20100000000000001</v>
      </c>
      <c r="GB434" s="89"/>
      <c r="GC434" s="75">
        <v>11.31</v>
      </c>
      <c r="GD434" s="75">
        <v>1.1599999999999999</v>
      </c>
      <c r="GE434" s="75">
        <v>59.04</v>
      </c>
      <c r="GF434" s="89"/>
      <c r="GG434" s="89"/>
    </row>
    <row r="435" spans="1:189" x14ac:dyDescent="0.25">
      <c r="A435" s="132"/>
      <c r="B435" s="132"/>
      <c r="C435" s="132"/>
      <c r="D435" s="132"/>
      <c r="E435" s="132"/>
      <c r="F435" s="132"/>
      <c r="G435" s="132"/>
      <c r="H435" s="132"/>
      <c r="I435" s="132"/>
      <c r="J435" s="132"/>
      <c r="K435" s="132"/>
      <c r="DV435" s="77">
        <v>1333.33</v>
      </c>
      <c r="DW435" s="77">
        <v>5.1289999999999996</v>
      </c>
      <c r="DY435" s="77">
        <v>1319.33</v>
      </c>
      <c r="DZ435" s="77">
        <v>3.6020000000000003</v>
      </c>
      <c r="EB435" s="77">
        <v>2174.33</v>
      </c>
      <c r="EC435" s="75">
        <v>3.8640000000000003</v>
      </c>
      <c r="EE435" s="75">
        <v>2150.33</v>
      </c>
      <c r="EF435" s="88">
        <v>0.75600000000000012</v>
      </c>
      <c r="EH435" s="77">
        <v>1348.33</v>
      </c>
      <c r="EI435" s="75">
        <v>1.6360000000000001</v>
      </c>
      <c r="EJ435" s="75"/>
      <c r="EK435" s="75">
        <v>2175.3200000000002</v>
      </c>
      <c r="EL435" s="75">
        <v>6.0974399999999873</v>
      </c>
      <c r="EM435" s="75"/>
      <c r="EN435" s="75">
        <v>2153.3200000000002</v>
      </c>
      <c r="EO435" s="322">
        <v>2.5637200000000027</v>
      </c>
      <c r="EP435" s="75"/>
      <c r="EQ435" s="75">
        <v>1323.32</v>
      </c>
      <c r="ER435" s="75">
        <v>6642.4800000000105</v>
      </c>
      <c r="ES435" s="75"/>
      <c r="ET435" s="75">
        <v>1349.32</v>
      </c>
      <c r="EU435" s="100">
        <v>2.1326000000000027</v>
      </c>
      <c r="EV435" s="75">
        <f t="shared" si="9"/>
        <v>9.9999999999909051E-3</v>
      </c>
      <c r="EW435" s="75">
        <v>1339.32</v>
      </c>
      <c r="EX435" s="100">
        <v>13.875680000000017</v>
      </c>
      <c r="EZ435" s="75">
        <v>334.33</v>
      </c>
      <c r="FA435" s="75">
        <v>76.13000000000001</v>
      </c>
      <c r="FB435" s="75">
        <v>314.89999999999998</v>
      </c>
      <c r="FD435" s="75">
        <v>104.33</v>
      </c>
      <c r="FE435" s="75">
        <v>108805</v>
      </c>
      <c r="FF435" s="75">
        <v>189312.5</v>
      </c>
      <c r="FH435" s="77">
        <v>13.82</v>
      </c>
      <c r="FI435" s="77">
        <v>86.057521639999962</v>
      </c>
      <c r="FJ435" s="77">
        <v>1.1819371608999991</v>
      </c>
      <c r="FL435" s="92">
        <v>783.33</v>
      </c>
      <c r="FM435" s="75">
        <v>0</v>
      </c>
      <c r="FN435" s="75">
        <v>0</v>
      </c>
      <c r="FP435" s="75">
        <v>41.55</v>
      </c>
      <c r="FQ435" s="75">
        <v>276.19</v>
      </c>
      <c r="FR435" s="75">
        <v>4132</v>
      </c>
      <c r="FS435" s="75">
        <v>41.54</v>
      </c>
      <c r="FT435" s="75">
        <v>844.01</v>
      </c>
      <c r="FU435" s="75">
        <v>12303</v>
      </c>
      <c r="FW435" s="75">
        <v>794.33</v>
      </c>
      <c r="FX435" s="89">
        <v>1.224</v>
      </c>
      <c r="FY435" s="89"/>
      <c r="FZ435" s="90">
        <v>789.33</v>
      </c>
      <c r="GA435" s="91">
        <v>0.20200000000000001</v>
      </c>
      <c r="GB435" s="89"/>
      <c r="GC435" s="75">
        <v>11.32</v>
      </c>
      <c r="GD435" s="75">
        <v>1.1599999999999999</v>
      </c>
      <c r="GE435" s="75">
        <v>59.21</v>
      </c>
      <c r="GF435" s="89"/>
      <c r="GG435" s="89"/>
    </row>
    <row r="436" spans="1:189" x14ac:dyDescent="0.25">
      <c r="A436" s="132"/>
      <c r="B436" s="132"/>
      <c r="C436" s="132"/>
      <c r="D436" s="132"/>
      <c r="E436" s="132"/>
      <c r="F436" s="132"/>
      <c r="G436" s="132"/>
      <c r="H436" s="132"/>
      <c r="I436" s="132"/>
      <c r="J436" s="132"/>
      <c r="K436" s="132"/>
      <c r="DV436" s="77">
        <v>1333.34</v>
      </c>
      <c r="DW436" s="77">
        <v>5.141</v>
      </c>
      <c r="DY436" s="77">
        <v>1319.34</v>
      </c>
      <c r="DZ436" s="77">
        <v>3.6080000000000005</v>
      </c>
      <c r="EB436" s="77">
        <v>2174.34</v>
      </c>
      <c r="EC436" s="75">
        <v>3.8840000000000003</v>
      </c>
      <c r="EE436" s="75">
        <v>2150.34</v>
      </c>
      <c r="EF436" s="88">
        <v>0.76000000000000012</v>
      </c>
      <c r="EH436" s="77">
        <v>1348.34</v>
      </c>
      <c r="EI436" s="75">
        <v>1.6410000000000002</v>
      </c>
      <c r="EJ436" s="75"/>
      <c r="EK436" s="75">
        <v>2175.33</v>
      </c>
      <c r="EL436" s="75">
        <v>6.1243599999999869</v>
      </c>
      <c r="EM436" s="75"/>
      <c r="EN436" s="75">
        <v>2153.33</v>
      </c>
      <c r="EO436" s="322">
        <v>2.5726800000000027</v>
      </c>
      <c r="EP436" s="75"/>
      <c r="EQ436" s="75">
        <v>1323.33</v>
      </c>
      <c r="ER436" s="75">
        <v>6652.3700000000108</v>
      </c>
      <c r="ES436" s="75"/>
      <c r="ET436" s="75">
        <v>1349.33</v>
      </c>
      <c r="EU436" s="100">
        <v>2.1379000000000028</v>
      </c>
      <c r="EV436" s="75">
        <f t="shared" si="9"/>
        <v>9.9999999999909051E-3</v>
      </c>
      <c r="EW436" s="75">
        <v>1339.33</v>
      </c>
      <c r="EX436" s="100">
        <v>13.894670000000017</v>
      </c>
      <c r="EZ436" s="75">
        <v>334.34</v>
      </c>
      <c r="FA436" s="75">
        <v>76.140000000000015</v>
      </c>
      <c r="FB436" s="75">
        <v>315.59999999999997</v>
      </c>
      <c r="FD436" s="75">
        <v>104.34</v>
      </c>
      <c r="FE436" s="75">
        <v>109390</v>
      </c>
      <c r="FF436" s="75">
        <v>190500</v>
      </c>
      <c r="FH436" s="77">
        <v>13.83</v>
      </c>
      <c r="FI436" s="77">
        <v>86.377767659999961</v>
      </c>
      <c r="FJ436" s="77">
        <v>1.1903187408499991</v>
      </c>
      <c r="FL436" s="92">
        <v>783.34</v>
      </c>
      <c r="FM436" s="75">
        <v>0</v>
      </c>
      <c r="FN436" s="75">
        <v>0</v>
      </c>
      <c r="FP436" s="75">
        <v>41.56</v>
      </c>
      <c r="FQ436" s="75">
        <v>276.61</v>
      </c>
      <c r="FR436" s="75">
        <v>4136</v>
      </c>
      <c r="FS436" s="75">
        <v>41.55</v>
      </c>
      <c r="FT436" s="75">
        <v>845.33</v>
      </c>
      <c r="FU436" s="75">
        <v>12314</v>
      </c>
      <c r="FW436" s="75">
        <v>794.34</v>
      </c>
      <c r="FX436" s="89">
        <v>1.228</v>
      </c>
      <c r="FY436" s="89"/>
      <c r="FZ436" s="90">
        <v>789.34</v>
      </c>
      <c r="GA436" s="91">
        <v>0.20300000000000001</v>
      </c>
      <c r="GB436" s="89"/>
      <c r="GC436" s="75">
        <v>11.33</v>
      </c>
      <c r="GD436" s="75">
        <v>1.17</v>
      </c>
      <c r="GE436" s="75">
        <v>59.38</v>
      </c>
      <c r="GF436" s="89"/>
      <c r="GG436" s="89"/>
    </row>
    <row r="437" spans="1:189" x14ac:dyDescent="0.25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DV437" s="77">
        <v>1333.35</v>
      </c>
      <c r="DW437" s="77">
        <v>5.1520000000000001</v>
      </c>
      <c r="DY437" s="77">
        <v>1319.35</v>
      </c>
      <c r="DZ437" s="77">
        <v>3.6150000000000007</v>
      </c>
      <c r="EB437" s="77">
        <v>2174.35</v>
      </c>
      <c r="EC437" s="75">
        <v>3.9040000000000004</v>
      </c>
      <c r="EE437" s="75">
        <v>2150.35</v>
      </c>
      <c r="EF437" s="88">
        <v>0.76400000000000012</v>
      </c>
      <c r="EH437" s="77">
        <v>1348.35</v>
      </c>
      <c r="EI437" s="75">
        <v>1.6460000000000001</v>
      </c>
      <c r="EJ437" s="75"/>
      <c r="EK437" s="75">
        <v>2175.34</v>
      </c>
      <c r="EL437" s="75">
        <v>6.1512799999999865</v>
      </c>
      <c r="EM437" s="75"/>
      <c r="EN437" s="75">
        <v>2153.34</v>
      </c>
      <c r="EO437" s="322">
        <v>2.5816400000000028</v>
      </c>
      <c r="EP437" s="75"/>
      <c r="EQ437" s="75">
        <v>1323.34</v>
      </c>
      <c r="ER437" s="75">
        <v>6662.2600000000111</v>
      </c>
      <c r="ES437" s="75"/>
      <c r="ET437" s="75">
        <v>1349.34</v>
      </c>
      <c r="EU437" s="100">
        <v>2.1432000000000029</v>
      </c>
      <c r="EV437" s="75">
        <f t="shared" si="9"/>
        <v>9.9999999999909051E-3</v>
      </c>
      <c r="EW437" s="75">
        <v>1339.34</v>
      </c>
      <c r="EX437" s="100">
        <v>13.913660000000018</v>
      </c>
      <c r="EZ437" s="75">
        <v>334.35</v>
      </c>
      <c r="FA437" s="75">
        <v>76.150000000000006</v>
      </c>
      <c r="FB437" s="75">
        <v>316.39999999999998</v>
      </c>
      <c r="FD437" s="75">
        <v>104.35</v>
      </c>
      <c r="FE437" s="75">
        <v>109975</v>
      </c>
      <c r="FF437" s="75">
        <v>191687.5</v>
      </c>
      <c r="FH437" s="77">
        <v>13.84</v>
      </c>
      <c r="FI437" s="77">
        <v>86.69801367999996</v>
      </c>
      <c r="FJ437" s="77">
        <v>1.1987003207999991</v>
      </c>
      <c r="FL437" s="92">
        <v>783.35</v>
      </c>
      <c r="FM437" s="75">
        <v>0</v>
      </c>
      <c r="FN437" s="75">
        <v>0</v>
      </c>
      <c r="FP437" s="75">
        <v>41.57</v>
      </c>
      <c r="FQ437" s="75">
        <v>277.05</v>
      </c>
      <c r="FR437" s="75">
        <v>4140</v>
      </c>
      <c r="FS437" s="75">
        <v>41.56</v>
      </c>
      <c r="FT437" s="75">
        <v>846.65</v>
      </c>
      <c r="FU437" s="75">
        <v>12325</v>
      </c>
      <c r="FW437" s="75">
        <v>794.35</v>
      </c>
      <c r="FX437" s="89">
        <v>1.2330000000000001</v>
      </c>
      <c r="FY437" s="89"/>
      <c r="FZ437" s="90">
        <v>789.35</v>
      </c>
      <c r="GA437" s="91">
        <v>0.20399999999999999</v>
      </c>
      <c r="GB437" s="89"/>
      <c r="GC437" s="75">
        <v>11.34</v>
      </c>
      <c r="GD437" s="75">
        <v>1.17</v>
      </c>
      <c r="GE437" s="75">
        <v>59.55</v>
      </c>
      <c r="GF437" s="89"/>
      <c r="GG437" s="89"/>
    </row>
    <row r="438" spans="1:189" x14ac:dyDescent="0.25">
      <c r="A438" s="132"/>
      <c r="B438" s="132"/>
      <c r="C438" s="132"/>
      <c r="D438" s="132"/>
      <c r="E438" s="132"/>
      <c r="F438" s="132"/>
      <c r="G438" s="132"/>
      <c r="H438" s="132"/>
      <c r="I438" s="132"/>
      <c r="J438" s="132"/>
      <c r="K438" s="132"/>
      <c r="DV438" s="77">
        <v>1333.36</v>
      </c>
      <c r="DW438" s="77">
        <v>5.1639999999999997</v>
      </c>
      <c r="DY438" s="77">
        <v>1319.36</v>
      </c>
      <c r="DZ438" s="77">
        <v>3.6210000000000004</v>
      </c>
      <c r="EB438" s="77">
        <v>2174.36</v>
      </c>
      <c r="EC438" s="75">
        <v>3.9250000000000003</v>
      </c>
      <c r="EE438" s="75">
        <v>2150.36</v>
      </c>
      <c r="EF438" s="88">
        <v>0.76800000000000013</v>
      </c>
      <c r="EH438" s="77">
        <v>1348.36</v>
      </c>
      <c r="EI438" s="75">
        <v>1.651</v>
      </c>
      <c r="EJ438" s="75"/>
      <c r="EK438" s="75">
        <v>2175.35</v>
      </c>
      <c r="EL438" s="75">
        <v>6.1781999999999861</v>
      </c>
      <c r="EM438" s="75"/>
      <c r="EN438" s="75">
        <v>2153.35</v>
      </c>
      <c r="EO438" s="322">
        <v>2.5906000000000029</v>
      </c>
      <c r="EP438" s="75"/>
      <c r="EQ438" s="75">
        <v>1323.35</v>
      </c>
      <c r="ER438" s="75">
        <v>6672.1500000000115</v>
      </c>
      <c r="ES438" s="75"/>
      <c r="ET438" s="75">
        <v>1349.35</v>
      </c>
      <c r="EU438" s="100">
        <v>2.148500000000003</v>
      </c>
      <c r="EV438" s="75">
        <f t="shared" si="9"/>
        <v>9.9999999999909051E-3</v>
      </c>
      <c r="EW438" s="75">
        <v>1339.35</v>
      </c>
      <c r="EX438" s="100">
        <v>13.932650000000018</v>
      </c>
      <c r="EZ438" s="75">
        <v>334.36</v>
      </c>
      <c r="FA438" s="75">
        <v>76.160000000000011</v>
      </c>
      <c r="FB438" s="75">
        <v>317.09999999999997</v>
      </c>
      <c r="FD438" s="75">
        <v>104.36</v>
      </c>
      <c r="FE438" s="75">
        <v>110560</v>
      </c>
      <c r="FF438" s="75">
        <v>192875</v>
      </c>
      <c r="FH438" s="77">
        <v>13.85</v>
      </c>
      <c r="FI438" s="77">
        <v>87.018259699999959</v>
      </c>
      <c r="FJ438" s="77">
        <v>1.2070819007499991</v>
      </c>
      <c r="FL438" s="92">
        <v>783.36</v>
      </c>
      <c r="FM438" s="75">
        <v>0</v>
      </c>
      <c r="FN438" s="75">
        <v>0</v>
      </c>
      <c r="FP438" s="75">
        <v>41.58</v>
      </c>
      <c r="FQ438" s="75">
        <v>277.45999999999998</v>
      </c>
      <c r="FR438" s="75">
        <v>4143</v>
      </c>
      <c r="FS438" s="75">
        <v>41.57</v>
      </c>
      <c r="FT438" s="75">
        <v>847.96</v>
      </c>
      <c r="FU438" s="75">
        <v>12336</v>
      </c>
      <c r="FW438" s="75">
        <v>794.36</v>
      </c>
      <c r="FX438" s="89">
        <v>1.238</v>
      </c>
      <c r="FY438" s="89"/>
      <c r="FZ438" s="90">
        <v>789.36</v>
      </c>
      <c r="GA438" s="91">
        <v>0.20499999999999999</v>
      </c>
      <c r="GB438" s="89"/>
      <c r="GC438" s="75">
        <v>11.35</v>
      </c>
      <c r="GD438" s="75">
        <v>1.18</v>
      </c>
      <c r="GE438" s="75">
        <v>59.71</v>
      </c>
      <c r="GF438" s="89"/>
      <c r="GG438" s="89"/>
    </row>
    <row r="439" spans="1:189" x14ac:dyDescent="0.25">
      <c r="A439" s="132"/>
      <c r="B439" s="132"/>
      <c r="C439" s="132"/>
      <c r="D439" s="132"/>
      <c r="E439" s="132"/>
      <c r="F439" s="132"/>
      <c r="G439" s="132"/>
      <c r="H439" s="132"/>
      <c r="I439" s="132"/>
      <c r="J439" s="132"/>
      <c r="K439" s="132"/>
      <c r="DV439" s="77">
        <v>1333.37</v>
      </c>
      <c r="DW439" s="77">
        <v>5.1749999999999998</v>
      </c>
      <c r="DY439" s="77">
        <v>1319.37</v>
      </c>
      <c r="DZ439" s="77">
        <v>3.6270000000000007</v>
      </c>
      <c r="EB439" s="77">
        <v>2174.37</v>
      </c>
      <c r="EC439" s="75">
        <v>3.9450000000000003</v>
      </c>
      <c r="EE439" s="75">
        <v>2150.37</v>
      </c>
      <c r="EF439" s="88">
        <v>0.77200000000000013</v>
      </c>
      <c r="EH439" s="77">
        <v>1348.37</v>
      </c>
      <c r="EI439" s="75">
        <v>1.6559999999999999</v>
      </c>
      <c r="EJ439" s="75"/>
      <c r="EK439" s="75">
        <v>2175.36</v>
      </c>
      <c r="EL439" s="75">
        <v>6.2051199999999858</v>
      </c>
      <c r="EM439" s="75"/>
      <c r="EN439" s="75">
        <v>2153.36</v>
      </c>
      <c r="EO439" s="322">
        <v>2.599560000000003</v>
      </c>
      <c r="EP439" s="75"/>
      <c r="EQ439" s="75">
        <v>1323.36</v>
      </c>
      <c r="ER439" s="75">
        <v>6682.0400000000118</v>
      </c>
      <c r="ES439" s="75"/>
      <c r="ET439" s="75">
        <v>1349.36</v>
      </c>
      <c r="EU439" s="100">
        <v>2.153800000000003</v>
      </c>
      <c r="EV439" s="75">
        <f t="shared" si="9"/>
        <v>9.9999999999909051E-3</v>
      </c>
      <c r="EW439" s="75">
        <v>1339.36</v>
      </c>
      <c r="EX439" s="100">
        <v>13.951640000000019</v>
      </c>
      <c r="EZ439" s="75">
        <v>334.37</v>
      </c>
      <c r="FA439" s="75">
        <v>76.17</v>
      </c>
      <c r="FB439" s="75">
        <v>317.89999999999998</v>
      </c>
      <c r="FD439" s="75">
        <v>104.37</v>
      </c>
      <c r="FE439" s="75">
        <v>111145</v>
      </c>
      <c r="FF439" s="75">
        <v>194062.5</v>
      </c>
      <c r="FH439" s="77">
        <v>13.86</v>
      </c>
      <c r="FI439" s="77">
        <v>87.338505719999958</v>
      </c>
      <c r="FJ439" s="77">
        <v>1.2154634806999991</v>
      </c>
      <c r="FL439" s="92">
        <v>783.37</v>
      </c>
      <c r="FM439" s="75">
        <v>0</v>
      </c>
      <c r="FN439" s="75">
        <v>0</v>
      </c>
      <c r="FP439" s="75">
        <v>41.59</v>
      </c>
      <c r="FQ439" s="75">
        <v>277.87</v>
      </c>
      <c r="FR439" s="75">
        <v>4147</v>
      </c>
      <c r="FS439" s="75">
        <v>41.58</v>
      </c>
      <c r="FT439" s="75">
        <v>849.29</v>
      </c>
      <c r="FU439" s="75">
        <v>12347</v>
      </c>
      <c r="FW439" s="75">
        <v>794.37</v>
      </c>
      <c r="FX439" s="89">
        <v>1.2430000000000001</v>
      </c>
      <c r="FY439" s="89"/>
      <c r="FZ439" s="90">
        <v>789.37</v>
      </c>
      <c r="GA439" s="91">
        <v>0.20599999999999999</v>
      </c>
      <c r="GB439" s="89"/>
      <c r="GC439" s="75">
        <v>11.36</v>
      </c>
      <c r="GD439" s="75">
        <v>1.18</v>
      </c>
      <c r="GE439" s="75">
        <v>59.88</v>
      </c>
      <c r="GF439" s="89"/>
      <c r="GG439" s="89"/>
    </row>
    <row r="440" spans="1:189" x14ac:dyDescent="0.25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DV440" s="77">
        <v>1333.38</v>
      </c>
      <c r="DW440" s="77">
        <v>5.1870000000000003</v>
      </c>
      <c r="DY440" s="77">
        <v>1319.38</v>
      </c>
      <c r="DZ440" s="77">
        <v>3.6330000000000005</v>
      </c>
      <c r="EB440" s="77">
        <v>2174.38</v>
      </c>
      <c r="EC440" s="75">
        <v>3.9660000000000002</v>
      </c>
      <c r="EE440" s="75">
        <v>2150.38</v>
      </c>
      <c r="EF440" s="88">
        <v>0.77600000000000013</v>
      </c>
      <c r="EH440" s="77">
        <v>1348.38</v>
      </c>
      <c r="EI440" s="75">
        <v>1.6600000000000001</v>
      </c>
      <c r="EJ440" s="75"/>
      <c r="EK440" s="75">
        <v>2175.37</v>
      </c>
      <c r="EL440" s="75">
        <v>6.2320399999999854</v>
      </c>
      <c r="EM440" s="75"/>
      <c r="EN440" s="75">
        <v>2153.37</v>
      </c>
      <c r="EO440" s="322">
        <v>2.6085200000000031</v>
      </c>
      <c r="EP440" s="75"/>
      <c r="EQ440" s="75">
        <v>1323.37</v>
      </c>
      <c r="ER440" s="75">
        <v>6691.9300000000121</v>
      </c>
      <c r="ES440" s="75"/>
      <c r="ET440" s="75">
        <v>1349.37</v>
      </c>
      <c r="EU440" s="100">
        <v>2.1591000000000031</v>
      </c>
      <c r="EV440" s="75">
        <f t="shared" si="9"/>
        <v>9.9999999999909051E-3</v>
      </c>
      <c r="EW440" s="75">
        <v>1339.37</v>
      </c>
      <c r="EX440" s="100">
        <v>13.970630000000019</v>
      </c>
      <c r="EZ440" s="75">
        <v>334.38</v>
      </c>
      <c r="FA440" s="75">
        <v>76.180000000000007</v>
      </c>
      <c r="FB440" s="75">
        <v>318.59999999999997</v>
      </c>
      <c r="FD440" s="75">
        <v>104.38</v>
      </c>
      <c r="FE440" s="75">
        <v>111730</v>
      </c>
      <c r="FF440" s="75">
        <v>195250</v>
      </c>
      <c r="FH440" s="77">
        <v>13.87</v>
      </c>
      <c r="FI440" s="77">
        <v>87.658751739999971</v>
      </c>
      <c r="FJ440" s="77">
        <v>1.2238450606499991</v>
      </c>
      <c r="FL440" s="92">
        <v>783.38</v>
      </c>
      <c r="FM440" s="75">
        <v>0</v>
      </c>
      <c r="FN440" s="75">
        <v>0</v>
      </c>
      <c r="FP440" s="75">
        <v>41.6</v>
      </c>
      <c r="FQ440" s="75">
        <v>278.3</v>
      </c>
      <c r="FR440" s="75">
        <v>4150</v>
      </c>
      <c r="FS440" s="75">
        <v>41.59</v>
      </c>
      <c r="FT440" s="75">
        <v>850.6</v>
      </c>
      <c r="FU440" s="75">
        <v>12358</v>
      </c>
      <c r="FW440" s="75">
        <v>794.38</v>
      </c>
      <c r="FX440" s="89">
        <v>1.248</v>
      </c>
      <c r="FY440" s="89"/>
      <c r="FZ440" s="90">
        <v>789.38</v>
      </c>
      <c r="GA440" s="91">
        <v>0.20699999999999999</v>
      </c>
      <c r="GB440" s="89"/>
      <c r="GC440" s="75">
        <v>11.37</v>
      </c>
      <c r="GD440" s="75">
        <v>1.19</v>
      </c>
      <c r="GE440" s="75">
        <v>60.05</v>
      </c>
      <c r="GF440" s="89"/>
      <c r="GG440" s="89"/>
    </row>
    <row r="441" spans="1:189" x14ac:dyDescent="0.25">
      <c r="A441" s="132"/>
      <c r="B441" s="132"/>
      <c r="C441" s="132"/>
      <c r="D441" s="132"/>
      <c r="E441" s="132"/>
      <c r="F441" s="132"/>
      <c r="G441" s="132"/>
      <c r="H441" s="132"/>
      <c r="I441" s="132"/>
      <c r="J441" s="132"/>
      <c r="K441" s="132"/>
      <c r="DV441" s="77">
        <v>1333.39</v>
      </c>
      <c r="DW441" s="77">
        <v>5.1989999999999998</v>
      </c>
      <c r="DY441" s="77">
        <v>1319.39</v>
      </c>
      <c r="DZ441" s="77">
        <v>3.6400000000000006</v>
      </c>
      <c r="EB441" s="77">
        <v>2174.39</v>
      </c>
      <c r="EC441" s="75">
        <v>3.9860000000000002</v>
      </c>
      <c r="EE441" s="75">
        <v>2150.39</v>
      </c>
      <c r="EF441" s="88">
        <v>0.78000000000000014</v>
      </c>
      <c r="EH441" s="77">
        <v>1348.39</v>
      </c>
      <c r="EI441" s="75">
        <v>1.665</v>
      </c>
      <c r="EJ441" s="75"/>
      <c r="EK441" s="75">
        <v>2175.38</v>
      </c>
      <c r="EL441" s="75">
        <v>6.258959999999985</v>
      </c>
      <c r="EM441" s="75"/>
      <c r="EN441" s="75">
        <v>2153.38</v>
      </c>
      <c r="EO441" s="322">
        <v>2.6174800000000031</v>
      </c>
      <c r="EP441" s="75"/>
      <c r="EQ441" s="75">
        <v>1323.38</v>
      </c>
      <c r="ER441" s="75">
        <v>6701.8200000000124</v>
      </c>
      <c r="ES441" s="75"/>
      <c r="ET441" s="75">
        <v>1349.38</v>
      </c>
      <c r="EU441" s="100">
        <v>2.1644000000000032</v>
      </c>
      <c r="EV441" s="75">
        <f t="shared" si="9"/>
        <v>1.0000000000218279E-2</v>
      </c>
      <c r="EW441" s="75">
        <v>1339.38</v>
      </c>
      <c r="EX441" s="100">
        <v>13.98962000000002</v>
      </c>
      <c r="EZ441" s="75">
        <v>334.39</v>
      </c>
      <c r="FA441" s="75">
        <v>76.19</v>
      </c>
      <c r="FB441" s="75">
        <v>319.39999999999998</v>
      </c>
      <c r="FD441" s="75">
        <v>104.39</v>
      </c>
      <c r="FE441" s="75">
        <v>112315</v>
      </c>
      <c r="FF441" s="75">
        <v>196437.5</v>
      </c>
      <c r="FH441" s="77">
        <v>13.88</v>
      </c>
      <c r="FI441" s="77">
        <v>87.97899775999997</v>
      </c>
      <c r="FJ441" s="77">
        <v>1.2322266405999991</v>
      </c>
      <c r="FL441" s="92">
        <v>783.39</v>
      </c>
      <c r="FM441" s="75">
        <v>0</v>
      </c>
      <c r="FN441" s="75">
        <v>0</v>
      </c>
      <c r="FP441" s="75">
        <v>41.61</v>
      </c>
      <c r="FQ441" s="75">
        <v>278.72000000000003</v>
      </c>
      <c r="FR441" s="75">
        <v>4154</v>
      </c>
      <c r="FS441" s="75">
        <v>41.6</v>
      </c>
      <c r="FT441" s="75">
        <v>851.92</v>
      </c>
      <c r="FU441" s="75">
        <v>12369</v>
      </c>
      <c r="FW441" s="75">
        <v>794.39</v>
      </c>
      <c r="FX441" s="89">
        <v>1.2529999999999999</v>
      </c>
      <c r="FY441" s="89"/>
      <c r="FZ441" s="90">
        <v>789.39</v>
      </c>
      <c r="GA441" s="91">
        <v>0.20799999999999999</v>
      </c>
      <c r="GB441" s="89"/>
      <c r="GC441" s="75">
        <v>11.38</v>
      </c>
      <c r="GD441" s="75">
        <v>1.2</v>
      </c>
      <c r="GE441" s="75">
        <v>60.22</v>
      </c>
      <c r="GF441" s="89"/>
      <c r="GG441" s="89"/>
    </row>
    <row r="442" spans="1:189" x14ac:dyDescent="0.25">
      <c r="A442" s="132"/>
      <c r="B442" s="132"/>
      <c r="C442" s="132"/>
      <c r="D442" s="132"/>
      <c r="E442" s="132"/>
      <c r="F442" s="132"/>
      <c r="G442" s="132"/>
      <c r="H442" s="132"/>
      <c r="I442" s="132"/>
      <c r="J442" s="132"/>
      <c r="K442" s="132"/>
      <c r="DV442" s="77">
        <v>1333.4</v>
      </c>
      <c r="DW442" s="77">
        <v>5.21</v>
      </c>
      <c r="DY442" s="77">
        <v>1319.4</v>
      </c>
      <c r="DZ442" s="77">
        <v>3.6459999999999999</v>
      </c>
      <c r="EB442" s="77">
        <v>2174.4</v>
      </c>
      <c r="EC442" s="75">
        <v>4.0069999999999997</v>
      </c>
      <c r="EE442" s="75">
        <v>2150.4</v>
      </c>
      <c r="EF442" s="88">
        <v>0.78400000000000003</v>
      </c>
      <c r="EH442" s="77">
        <v>1348.4</v>
      </c>
      <c r="EI442" s="75">
        <v>1.67</v>
      </c>
      <c r="EJ442" s="75"/>
      <c r="EK442" s="75">
        <v>2175.39</v>
      </c>
      <c r="EL442" s="75">
        <v>6.2858799999999846</v>
      </c>
      <c r="EM442" s="75"/>
      <c r="EN442" s="75">
        <v>2153.39</v>
      </c>
      <c r="EO442" s="322">
        <v>2.6264400000000032</v>
      </c>
      <c r="EP442" s="75"/>
      <c r="EQ442" s="75">
        <v>1323.39</v>
      </c>
      <c r="ER442" s="75">
        <v>6711.7100000000128</v>
      </c>
      <c r="ES442" s="75"/>
      <c r="ET442" s="75">
        <v>1349.39</v>
      </c>
      <c r="EU442" s="100">
        <v>2.1697000000000033</v>
      </c>
      <c r="EV442" s="75">
        <f t="shared" si="9"/>
        <v>9.9999999999909051E-3</v>
      </c>
      <c r="EW442" s="75">
        <v>1339.39</v>
      </c>
      <c r="EX442" s="100">
        <v>14.00861000000002</v>
      </c>
      <c r="EZ442" s="75">
        <v>334.4</v>
      </c>
      <c r="FA442" s="75">
        <v>76.2</v>
      </c>
      <c r="FB442" s="75">
        <v>320.10000000000002</v>
      </c>
      <c r="FD442" s="75">
        <v>104.4</v>
      </c>
      <c r="FE442" s="75">
        <v>112900</v>
      </c>
      <c r="FF442" s="75">
        <v>197625</v>
      </c>
      <c r="FH442" s="77">
        <v>13.89</v>
      </c>
      <c r="FI442" s="77">
        <v>88.299243779999969</v>
      </c>
      <c r="FJ442" s="77">
        <v>1.2406082205499991</v>
      </c>
      <c r="FL442" s="92">
        <v>783.4</v>
      </c>
      <c r="FM442" s="75">
        <v>0</v>
      </c>
      <c r="FN442" s="75">
        <v>0</v>
      </c>
      <c r="FP442" s="75">
        <v>41.62</v>
      </c>
      <c r="FQ442" s="75">
        <v>279.14</v>
      </c>
      <c r="FR442" s="75">
        <v>4154</v>
      </c>
      <c r="FS442" s="75">
        <v>41.61</v>
      </c>
      <c r="FT442" s="75">
        <v>853.24</v>
      </c>
      <c r="FU442" s="75">
        <v>12380</v>
      </c>
      <c r="FW442" s="75">
        <v>794.4</v>
      </c>
      <c r="FX442" s="89">
        <v>1.258</v>
      </c>
      <c r="FY442" s="89"/>
      <c r="FZ442" s="90">
        <v>789.4</v>
      </c>
      <c r="GA442" s="91">
        <v>0.20899999999999999</v>
      </c>
      <c r="GB442" s="89"/>
      <c r="GC442" s="75">
        <v>11.39</v>
      </c>
      <c r="GD442" s="75">
        <v>1.2</v>
      </c>
      <c r="GE442" s="75">
        <v>60.39</v>
      </c>
      <c r="GF442" s="89"/>
      <c r="GG442" s="89"/>
    </row>
    <row r="443" spans="1:189" x14ac:dyDescent="0.25">
      <c r="A443" s="132"/>
      <c r="B443" s="132"/>
      <c r="C443" s="132"/>
      <c r="D443" s="132"/>
      <c r="E443" s="132"/>
      <c r="F443" s="132"/>
      <c r="G443" s="132"/>
      <c r="H443" s="132"/>
      <c r="I443" s="132"/>
      <c r="J443" s="132"/>
      <c r="K443" s="132"/>
      <c r="DV443" s="77">
        <v>1333.41</v>
      </c>
      <c r="DW443" s="77">
        <v>5.2220000000000004</v>
      </c>
      <c r="DY443" s="77">
        <v>1319.41</v>
      </c>
      <c r="DZ443" s="77">
        <v>3.6520000000000006</v>
      </c>
      <c r="EB443" s="77">
        <v>2174.41</v>
      </c>
      <c r="EC443" s="75">
        <v>4.0270000000000001</v>
      </c>
      <c r="EE443" s="75">
        <v>2150.41</v>
      </c>
      <c r="EF443" s="88">
        <v>0.78800000000000014</v>
      </c>
      <c r="EH443" s="77">
        <v>1348.41</v>
      </c>
      <c r="EI443" s="75">
        <v>1.675</v>
      </c>
      <c r="EJ443" s="75"/>
      <c r="EK443" s="75">
        <v>2175.4</v>
      </c>
      <c r="EL443" s="75">
        <v>6.3127999999999842</v>
      </c>
      <c r="EM443" s="75"/>
      <c r="EN443" s="75">
        <v>2153.4</v>
      </c>
      <c r="EO443" s="322">
        <v>2.6354000000000033</v>
      </c>
      <c r="EP443" s="75"/>
      <c r="EQ443" s="75">
        <v>1323.4</v>
      </c>
      <c r="ER443" s="75">
        <v>6721.6000000000131</v>
      </c>
      <c r="ES443" s="75"/>
      <c r="ET443" s="75">
        <v>1349.4</v>
      </c>
      <c r="EU443" s="100">
        <v>2.1750000000000034</v>
      </c>
      <c r="EV443" s="75">
        <f t="shared" si="9"/>
        <v>9.9999999999909051E-3</v>
      </c>
      <c r="EW443" s="75">
        <v>1339.4</v>
      </c>
      <c r="EX443" s="100">
        <v>14.027600000000021</v>
      </c>
      <c r="EZ443" s="75">
        <v>334.41</v>
      </c>
      <c r="FA443" s="75">
        <v>76.210000000000008</v>
      </c>
      <c r="FB443" s="75">
        <v>320.79999999999995</v>
      </c>
      <c r="FD443" s="75">
        <v>104.41</v>
      </c>
      <c r="FE443" s="75">
        <v>113485</v>
      </c>
      <c r="FF443" s="75">
        <v>198812.5</v>
      </c>
      <c r="FH443" s="77">
        <v>13.9</v>
      </c>
      <c r="FI443" s="77">
        <v>88.619489799999954</v>
      </c>
      <c r="FJ443" s="77">
        <v>1.2489898004999986</v>
      </c>
      <c r="FL443" s="92">
        <v>783.41</v>
      </c>
      <c r="FM443" s="75">
        <v>0</v>
      </c>
      <c r="FN443" s="75">
        <v>0</v>
      </c>
      <c r="FP443" s="75">
        <v>41.63</v>
      </c>
      <c r="FQ443" s="75">
        <v>279.57</v>
      </c>
      <c r="FR443" s="75">
        <v>4161</v>
      </c>
      <c r="FS443" s="75">
        <v>41.62</v>
      </c>
      <c r="FT443" s="75">
        <v>854.56</v>
      </c>
      <c r="FU443" s="75">
        <v>12392</v>
      </c>
      <c r="FW443" s="75">
        <v>794.41</v>
      </c>
      <c r="FX443" s="89">
        <v>1.262</v>
      </c>
      <c r="FY443" s="89"/>
      <c r="FZ443" s="90">
        <v>789.41</v>
      </c>
      <c r="GA443" s="91">
        <v>0.21</v>
      </c>
      <c r="GB443" s="89"/>
      <c r="GC443" s="75">
        <v>11.4</v>
      </c>
      <c r="GD443" s="75">
        <v>1.21</v>
      </c>
      <c r="GE443" s="75">
        <v>60.56</v>
      </c>
      <c r="GF443" s="89"/>
      <c r="GG443" s="89"/>
    </row>
    <row r="444" spans="1:189" x14ac:dyDescent="0.25">
      <c r="A444" s="132"/>
      <c r="B444" s="132"/>
      <c r="C444" s="132"/>
      <c r="D444" s="132"/>
      <c r="E444" s="132"/>
      <c r="F444" s="132"/>
      <c r="G444" s="132"/>
      <c r="H444" s="132"/>
      <c r="I444" s="132"/>
      <c r="J444" s="132"/>
      <c r="K444" s="132"/>
      <c r="DV444" s="77">
        <v>1333.42</v>
      </c>
      <c r="DW444" s="77">
        <v>5.2329999999999997</v>
      </c>
      <c r="DY444" s="77">
        <v>1319.42</v>
      </c>
      <c r="DZ444" s="77">
        <v>3.6590000000000007</v>
      </c>
      <c r="EB444" s="77">
        <v>2174.42</v>
      </c>
      <c r="EC444" s="75">
        <v>4.048</v>
      </c>
      <c r="EE444" s="75">
        <v>2150.42</v>
      </c>
      <c r="EF444" s="88">
        <v>0.79200000000000015</v>
      </c>
      <c r="EH444" s="77">
        <v>1348.42</v>
      </c>
      <c r="EI444" s="75">
        <v>1.6800000000000002</v>
      </c>
      <c r="EJ444" s="75"/>
      <c r="EK444" s="75">
        <v>2175.41</v>
      </c>
      <c r="EL444" s="75">
        <v>6.3397199999999838</v>
      </c>
      <c r="EM444" s="75"/>
      <c r="EN444" s="75">
        <v>2153.41</v>
      </c>
      <c r="EO444" s="322">
        <v>2.6443600000000034</v>
      </c>
      <c r="EP444" s="75"/>
      <c r="EQ444" s="75">
        <v>1323.41</v>
      </c>
      <c r="ER444" s="75">
        <v>6731.4900000000134</v>
      </c>
      <c r="ES444" s="75"/>
      <c r="ET444" s="75">
        <v>1349.41</v>
      </c>
      <c r="EU444" s="100">
        <v>2.1803000000000035</v>
      </c>
      <c r="EV444" s="75">
        <f t="shared" si="9"/>
        <v>9.9999999999909051E-3</v>
      </c>
      <c r="EW444" s="75">
        <v>1339.41</v>
      </c>
      <c r="EX444" s="100">
        <v>14.046590000000021</v>
      </c>
      <c r="EZ444" s="75">
        <v>334.42</v>
      </c>
      <c r="FA444" s="75">
        <v>76.22</v>
      </c>
      <c r="FB444" s="75">
        <v>321.59999999999997</v>
      </c>
      <c r="FD444" s="75">
        <v>104.42</v>
      </c>
      <c r="FE444" s="75">
        <v>114070</v>
      </c>
      <c r="FF444" s="75">
        <v>200000</v>
      </c>
      <c r="FH444" s="77">
        <v>13.91</v>
      </c>
      <c r="FI444" s="77">
        <v>88.939735819999953</v>
      </c>
      <c r="FJ444" s="77">
        <v>1.2573713804499986</v>
      </c>
      <c r="FL444" s="92">
        <v>783.42</v>
      </c>
      <c r="FM444" s="75">
        <v>0</v>
      </c>
      <c r="FN444" s="75">
        <v>0</v>
      </c>
      <c r="FP444" s="75">
        <v>41.64</v>
      </c>
      <c r="FQ444" s="75">
        <v>279.99</v>
      </c>
      <c r="FR444" s="75">
        <v>4165</v>
      </c>
      <c r="FS444" s="75">
        <v>41.63</v>
      </c>
      <c r="FT444" s="75">
        <v>855.9</v>
      </c>
      <c r="FU444" s="75">
        <v>12403</v>
      </c>
      <c r="FW444" s="75">
        <v>794.42</v>
      </c>
      <c r="FX444" s="89">
        <v>1.2669999999999999</v>
      </c>
      <c r="FY444" s="89"/>
      <c r="FZ444" s="90">
        <v>789.42</v>
      </c>
      <c r="GA444" s="91">
        <v>0.21099999999999999</v>
      </c>
      <c r="GB444" s="89"/>
      <c r="GC444" s="75">
        <v>11.41</v>
      </c>
      <c r="GD444" s="75">
        <v>1.21</v>
      </c>
      <c r="GE444" s="75">
        <v>60.73</v>
      </c>
      <c r="GF444" s="89"/>
      <c r="GG444" s="89"/>
    </row>
    <row r="445" spans="1:189" x14ac:dyDescent="0.25">
      <c r="A445" s="132"/>
      <c r="B445" s="132"/>
      <c r="C445" s="132"/>
      <c r="D445" s="132"/>
      <c r="E445" s="132"/>
      <c r="F445" s="132"/>
      <c r="G445" s="132"/>
      <c r="H445" s="132"/>
      <c r="I445" s="132"/>
      <c r="J445" s="132"/>
      <c r="K445" s="132"/>
      <c r="DV445" s="77">
        <v>1333.43</v>
      </c>
      <c r="DW445" s="77">
        <v>5.2450000000000001</v>
      </c>
      <c r="DY445" s="77">
        <v>1319.43</v>
      </c>
      <c r="DZ445" s="77">
        <v>3.6650000000000005</v>
      </c>
      <c r="EB445" s="77">
        <v>2174.4299999999998</v>
      </c>
      <c r="EC445" s="75">
        <v>4.0680000000000005</v>
      </c>
      <c r="EE445" s="75">
        <v>2150.4299999999998</v>
      </c>
      <c r="EF445" s="88">
        <v>0.79600000000000015</v>
      </c>
      <c r="EH445" s="77">
        <v>1348.43</v>
      </c>
      <c r="EI445" s="75">
        <v>1.6840000000000002</v>
      </c>
      <c r="EJ445" s="75"/>
      <c r="EK445" s="75">
        <v>2175.42</v>
      </c>
      <c r="EL445" s="75">
        <v>6.3666399999999834</v>
      </c>
      <c r="EM445" s="75"/>
      <c r="EN445" s="75">
        <v>2153.42</v>
      </c>
      <c r="EO445" s="322">
        <v>2.6533200000000035</v>
      </c>
      <c r="EP445" s="75"/>
      <c r="EQ445" s="75">
        <v>1323.42</v>
      </c>
      <c r="ER445" s="75">
        <v>6741.3800000000138</v>
      </c>
      <c r="ES445" s="75"/>
      <c r="ET445" s="75">
        <v>1349.42</v>
      </c>
      <c r="EU445" s="100">
        <v>2.1856000000000035</v>
      </c>
      <c r="EV445" s="75">
        <f t="shared" si="9"/>
        <v>9.9999999999909051E-3</v>
      </c>
      <c r="EW445" s="75">
        <v>1339.42</v>
      </c>
      <c r="EX445" s="100">
        <v>14.065580000000022</v>
      </c>
      <c r="EZ445" s="75">
        <v>334.43</v>
      </c>
      <c r="FA445" s="75">
        <v>76.23</v>
      </c>
      <c r="FB445" s="75">
        <v>322.29999999999995</v>
      </c>
      <c r="FD445" s="75">
        <v>104.43</v>
      </c>
      <c r="FE445" s="75">
        <v>114655</v>
      </c>
      <c r="FF445" s="75">
        <v>201187.5</v>
      </c>
      <c r="FH445" s="77">
        <v>13.92</v>
      </c>
      <c r="FI445" s="77">
        <v>89.259981839999952</v>
      </c>
      <c r="FJ445" s="77">
        <v>1.2657529603999986</v>
      </c>
      <c r="FL445" s="92">
        <v>783.43</v>
      </c>
      <c r="FM445" s="75">
        <v>0</v>
      </c>
      <c r="FN445" s="75">
        <v>0</v>
      </c>
      <c r="FP445" s="75">
        <v>41.65</v>
      </c>
      <c r="FQ445" s="75">
        <v>280.41000000000003</v>
      </c>
      <c r="FR445" s="75">
        <v>4168</v>
      </c>
      <c r="FS445" s="75">
        <v>41.64</v>
      </c>
      <c r="FT445" s="75">
        <v>857.23</v>
      </c>
      <c r="FU445" s="75">
        <v>12415</v>
      </c>
      <c r="FW445" s="75">
        <v>794.43</v>
      </c>
      <c r="FX445" s="89">
        <v>1.272</v>
      </c>
      <c r="FY445" s="89"/>
      <c r="FZ445" s="90">
        <v>789.43</v>
      </c>
      <c r="GA445" s="91">
        <v>0.21199999999999999</v>
      </c>
      <c r="GB445" s="89"/>
      <c r="GC445" s="75">
        <v>11.42</v>
      </c>
      <c r="GD445" s="75">
        <v>1.22</v>
      </c>
      <c r="GE445" s="75">
        <v>60.9</v>
      </c>
      <c r="GF445" s="89"/>
      <c r="GG445" s="89"/>
    </row>
    <row r="446" spans="1:189" x14ac:dyDescent="0.25">
      <c r="A446" s="132"/>
      <c r="B446" s="132"/>
      <c r="C446" s="132"/>
      <c r="D446" s="132"/>
      <c r="E446" s="132"/>
      <c r="F446" s="132"/>
      <c r="G446" s="132"/>
      <c r="H446" s="132"/>
      <c r="I446" s="132"/>
      <c r="J446" s="132"/>
      <c r="K446" s="132"/>
      <c r="DV446" s="77">
        <v>1333.44</v>
      </c>
      <c r="DW446" s="77">
        <v>5.2569999999999997</v>
      </c>
      <c r="DY446" s="77">
        <v>1319.44</v>
      </c>
      <c r="DZ446" s="77">
        <v>3.6710000000000007</v>
      </c>
      <c r="EB446" s="77">
        <v>2174.44</v>
      </c>
      <c r="EC446" s="75">
        <v>4.0890000000000004</v>
      </c>
      <c r="EE446" s="75">
        <v>2150.44</v>
      </c>
      <c r="EF446" s="88">
        <v>0.80000000000000016</v>
      </c>
      <c r="EH446" s="77">
        <v>1348.44</v>
      </c>
      <c r="EI446" s="75">
        <v>1.6890000000000003</v>
      </c>
      <c r="EJ446" s="75"/>
      <c r="EK446" s="75">
        <v>2175.4299999999998</v>
      </c>
      <c r="EL446" s="75">
        <v>6.393559999999983</v>
      </c>
      <c r="EM446" s="75"/>
      <c r="EN446" s="75">
        <v>2153.4299999999998</v>
      </c>
      <c r="EO446" s="322">
        <v>2.6622800000000035</v>
      </c>
      <c r="EP446" s="75"/>
      <c r="EQ446" s="75">
        <v>1323.43</v>
      </c>
      <c r="ER446" s="75">
        <v>6751.2700000000141</v>
      </c>
      <c r="ES446" s="75"/>
      <c r="ET446" s="75">
        <v>1349.43</v>
      </c>
      <c r="EU446" s="100">
        <v>2.1909000000000036</v>
      </c>
      <c r="EV446" s="75">
        <f t="shared" si="9"/>
        <v>9.9999999999909051E-3</v>
      </c>
      <c r="EW446" s="75">
        <v>1339.43</v>
      </c>
      <c r="EX446" s="100">
        <v>14.084570000000022</v>
      </c>
      <c r="EZ446" s="75">
        <v>334.44</v>
      </c>
      <c r="FA446" s="75">
        <v>76.230000000000018</v>
      </c>
      <c r="FB446" s="75">
        <v>323.09999999999997</v>
      </c>
      <c r="FD446" s="75">
        <v>104.44</v>
      </c>
      <c r="FE446" s="75">
        <v>115240</v>
      </c>
      <c r="FF446" s="75">
        <v>202375</v>
      </c>
      <c r="FH446" s="77">
        <v>13.93</v>
      </c>
      <c r="FI446" s="77">
        <v>89.580227859999951</v>
      </c>
      <c r="FJ446" s="77">
        <v>1.2741345403499986</v>
      </c>
      <c r="FL446" s="92">
        <v>783.44</v>
      </c>
      <c r="FM446" s="75">
        <v>0</v>
      </c>
      <c r="FN446" s="75">
        <v>0</v>
      </c>
      <c r="FP446" s="75">
        <v>41.66</v>
      </c>
      <c r="FQ446" s="75">
        <v>280.83999999999997</v>
      </c>
      <c r="FR446" s="75">
        <v>4172</v>
      </c>
      <c r="FS446" s="75">
        <v>41.65</v>
      </c>
      <c r="FT446" s="75">
        <v>858.56</v>
      </c>
      <c r="FU446" s="75">
        <v>12426</v>
      </c>
      <c r="FW446" s="75">
        <v>794.44</v>
      </c>
      <c r="FX446" s="89">
        <v>1.2769999999999999</v>
      </c>
      <c r="FY446" s="89"/>
      <c r="FZ446" s="90">
        <v>789.44</v>
      </c>
      <c r="GA446" s="91">
        <v>0.21299999999999999</v>
      </c>
      <c r="GB446" s="89"/>
      <c r="GC446" s="75">
        <v>11.43</v>
      </c>
      <c r="GD446" s="75">
        <v>1.22</v>
      </c>
      <c r="GE446" s="75">
        <v>61.07</v>
      </c>
      <c r="GF446" s="89"/>
      <c r="GG446" s="89"/>
    </row>
    <row r="447" spans="1:189" x14ac:dyDescent="0.25">
      <c r="A447" s="132"/>
      <c r="B447" s="132"/>
      <c r="C447" s="132"/>
      <c r="D447" s="132"/>
      <c r="E447" s="132"/>
      <c r="F447" s="132"/>
      <c r="G447" s="132"/>
      <c r="H447" s="132"/>
      <c r="I447" s="132"/>
      <c r="J447" s="132"/>
      <c r="K447" s="132"/>
      <c r="DV447" s="77">
        <v>1333.45</v>
      </c>
      <c r="DW447" s="77">
        <v>5.2679999999999998</v>
      </c>
      <c r="DY447" s="77">
        <v>1319.45</v>
      </c>
      <c r="DZ447" s="77">
        <v>3.6780000000000008</v>
      </c>
      <c r="EB447" s="77">
        <v>2174.4499999999998</v>
      </c>
      <c r="EC447" s="75">
        <v>4.109</v>
      </c>
      <c r="EE447" s="75">
        <v>2150.4499999999998</v>
      </c>
      <c r="EF447" s="88">
        <v>0.80500000000000016</v>
      </c>
      <c r="EH447" s="77">
        <v>1348.45</v>
      </c>
      <c r="EI447" s="75">
        <v>1.6940000000000002</v>
      </c>
      <c r="EJ447" s="75"/>
      <c r="EK447" s="75">
        <v>2175.44</v>
      </c>
      <c r="EL447" s="75">
        <v>6.4204799999999826</v>
      </c>
      <c r="EM447" s="75"/>
      <c r="EN447" s="75">
        <v>2153.44</v>
      </c>
      <c r="EO447" s="322">
        <v>2.6712400000000036</v>
      </c>
      <c r="EP447" s="75"/>
      <c r="EQ447" s="75">
        <v>1323.44</v>
      </c>
      <c r="ER447" s="75">
        <v>6761.1600000000144</v>
      </c>
      <c r="ES447" s="75"/>
      <c r="ET447" s="75">
        <v>1349.44</v>
      </c>
      <c r="EU447" s="100">
        <v>2.1962000000000037</v>
      </c>
      <c r="EV447" s="75">
        <f t="shared" si="9"/>
        <v>9.9999999999909051E-3</v>
      </c>
      <c r="EW447" s="75">
        <v>1339.44</v>
      </c>
      <c r="EX447" s="100">
        <v>14.103560000000023</v>
      </c>
      <c r="EZ447" s="75">
        <v>334.45</v>
      </c>
      <c r="FA447" s="75">
        <v>76.240000000000009</v>
      </c>
      <c r="FB447" s="75">
        <v>323.79999999999995</v>
      </c>
      <c r="FD447" s="75">
        <v>104.45</v>
      </c>
      <c r="FE447" s="75">
        <v>115825</v>
      </c>
      <c r="FF447" s="75">
        <v>203562.5</v>
      </c>
      <c r="FH447" s="77">
        <v>13.94</v>
      </c>
      <c r="FI447" s="77">
        <v>89.90047387999995</v>
      </c>
      <c r="FJ447" s="77">
        <v>1.2825161202999986</v>
      </c>
      <c r="FL447" s="92">
        <v>783.45</v>
      </c>
      <c r="FM447" s="75">
        <v>0</v>
      </c>
      <c r="FN447" s="75">
        <v>0</v>
      </c>
      <c r="FP447" s="75">
        <v>41.67</v>
      </c>
      <c r="FQ447" s="75">
        <v>281.26</v>
      </c>
      <c r="FR447" s="75">
        <v>4176</v>
      </c>
      <c r="FS447" s="75">
        <v>41.66</v>
      </c>
      <c r="FT447" s="75">
        <v>859.89</v>
      </c>
      <c r="FU447" s="75">
        <v>12438</v>
      </c>
      <c r="FW447" s="75">
        <v>794.45</v>
      </c>
      <c r="FX447" s="89">
        <v>1.282</v>
      </c>
      <c r="FY447" s="89"/>
      <c r="FZ447" s="90">
        <v>789.45</v>
      </c>
      <c r="GA447" s="91">
        <v>0.214</v>
      </c>
      <c r="GB447" s="89"/>
      <c r="GC447" s="75">
        <v>11.44</v>
      </c>
      <c r="GD447" s="75">
        <v>1.23</v>
      </c>
      <c r="GE447" s="75">
        <v>61.24</v>
      </c>
      <c r="GF447" s="89"/>
      <c r="GG447" s="89"/>
    </row>
    <row r="448" spans="1:189" x14ac:dyDescent="0.25">
      <c r="A448" s="132"/>
      <c r="B448" s="132"/>
      <c r="C448" s="132"/>
      <c r="D448" s="132"/>
      <c r="E448" s="132"/>
      <c r="F448" s="132"/>
      <c r="G448" s="132"/>
      <c r="H448" s="132"/>
      <c r="I448" s="132"/>
      <c r="J448" s="132"/>
      <c r="K448" s="132"/>
      <c r="DV448" s="77">
        <v>1333.46</v>
      </c>
      <c r="DW448" s="77">
        <v>5.28</v>
      </c>
      <c r="DY448" s="77">
        <v>1319.46</v>
      </c>
      <c r="DZ448" s="77">
        <v>3.6840000000000006</v>
      </c>
      <c r="EB448" s="77">
        <v>2174.46</v>
      </c>
      <c r="EC448" s="75">
        <v>4.13</v>
      </c>
      <c r="EE448" s="75">
        <v>2150.46</v>
      </c>
      <c r="EF448" s="88">
        <v>0.80900000000000016</v>
      </c>
      <c r="EH448" s="77">
        <v>1348.46</v>
      </c>
      <c r="EI448" s="75">
        <v>1.6990000000000001</v>
      </c>
      <c r="EJ448" s="75"/>
      <c r="EK448" s="75">
        <v>2175.4499999999998</v>
      </c>
      <c r="EL448" s="75">
        <v>6.4473999999999823</v>
      </c>
      <c r="EM448" s="75"/>
      <c r="EN448" s="75">
        <v>2153.4499999999998</v>
      </c>
      <c r="EO448" s="322">
        <v>2.6802000000000037</v>
      </c>
      <c r="EP448" s="75"/>
      <c r="EQ448" s="75">
        <v>1323.45</v>
      </c>
      <c r="ER448" s="75">
        <v>6771.0500000000147</v>
      </c>
      <c r="ES448" s="75"/>
      <c r="ET448" s="75">
        <v>1349.45</v>
      </c>
      <c r="EU448" s="100">
        <v>2.2015000000000038</v>
      </c>
      <c r="EV448" s="75">
        <f t="shared" si="9"/>
        <v>9.9999999999909051E-3</v>
      </c>
      <c r="EW448" s="75">
        <v>1339.45</v>
      </c>
      <c r="EX448" s="100">
        <v>14.122550000000023</v>
      </c>
      <c r="EZ448" s="75">
        <v>334.46</v>
      </c>
      <c r="FA448" s="75">
        <v>76.250000000000014</v>
      </c>
      <c r="FB448" s="75">
        <v>324.59999999999997</v>
      </c>
      <c r="FD448" s="75">
        <v>104.46</v>
      </c>
      <c r="FE448" s="75">
        <v>116410</v>
      </c>
      <c r="FF448" s="75">
        <v>204750</v>
      </c>
      <c r="FH448" s="77">
        <v>13.95</v>
      </c>
      <c r="FI448" s="77">
        <v>90.220719899999949</v>
      </c>
      <c r="FJ448" s="77">
        <v>1.2908977002499986</v>
      </c>
      <c r="FL448" s="92">
        <v>783.46</v>
      </c>
      <c r="FM448" s="75">
        <v>0</v>
      </c>
      <c r="FN448" s="75">
        <v>0</v>
      </c>
      <c r="FP448" s="75">
        <v>41.68</v>
      </c>
      <c r="FQ448" s="75">
        <v>281.68</v>
      </c>
      <c r="FR448" s="75">
        <v>4179</v>
      </c>
      <c r="FS448" s="75">
        <v>41.67</v>
      </c>
      <c r="FT448" s="75">
        <v>861.21</v>
      </c>
      <c r="FU448" s="75">
        <v>12449</v>
      </c>
      <c r="FW448" s="75">
        <v>794.46</v>
      </c>
      <c r="FX448" s="89">
        <v>1.2869999999999999</v>
      </c>
      <c r="FY448" s="89"/>
      <c r="FZ448" s="90">
        <v>789.46</v>
      </c>
      <c r="GA448" s="91">
        <v>0.215</v>
      </c>
      <c r="GB448" s="89"/>
      <c r="GC448" s="75">
        <v>11.45</v>
      </c>
      <c r="GD448" s="75">
        <v>1.23</v>
      </c>
      <c r="GE448" s="75">
        <v>61.4</v>
      </c>
      <c r="GF448" s="89"/>
      <c r="GG448" s="89"/>
    </row>
    <row r="449" spans="1:189" x14ac:dyDescent="0.25">
      <c r="A449" s="132"/>
      <c r="B449" s="132"/>
      <c r="C449" s="132"/>
      <c r="D449" s="132"/>
      <c r="E449" s="132"/>
      <c r="F449" s="132"/>
      <c r="G449" s="132"/>
      <c r="H449" s="132"/>
      <c r="I449" s="132"/>
      <c r="J449" s="132"/>
      <c r="K449" s="132"/>
      <c r="DV449" s="77">
        <v>1333.47</v>
      </c>
      <c r="DW449" s="77">
        <v>5.2919999999999998</v>
      </c>
      <c r="DY449" s="77">
        <v>1319.47</v>
      </c>
      <c r="DZ449" s="77">
        <v>3.6900000000000008</v>
      </c>
      <c r="EB449" s="77">
        <v>2174.4699999999998</v>
      </c>
      <c r="EC449" s="75">
        <v>4.1500000000000004</v>
      </c>
      <c r="EE449" s="75">
        <v>2150.4699999999998</v>
      </c>
      <c r="EF449" s="88">
        <v>0.81300000000000017</v>
      </c>
      <c r="EH449" s="77">
        <v>1348.47</v>
      </c>
      <c r="EI449" s="75">
        <v>1.704</v>
      </c>
      <c r="EJ449" s="75"/>
      <c r="EK449" s="75">
        <v>2175.46</v>
      </c>
      <c r="EL449" s="75">
        <v>6.4743199999999819</v>
      </c>
      <c r="EM449" s="75"/>
      <c r="EN449" s="75">
        <v>2153.46</v>
      </c>
      <c r="EO449" s="322">
        <v>2.6891600000000038</v>
      </c>
      <c r="EP449" s="75"/>
      <c r="EQ449" s="75">
        <v>1323.46</v>
      </c>
      <c r="ER449" s="75">
        <v>6780.9400000000151</v>
      </c>
      <c r="ES449" s="75"/>
      <c r="ET449" s="75">
        <v>1349.46</v>
      </c>
      <c r="EU449" s="100">
        <v>2.2068000000000039</v>
      </c>
      <c r="EV449" s="75">
        <f t="shared" si="9"/>
        <v>9.9999999999909051E-3</v>
      </c>
      <c r="EW449" s="75">
        <v>1339.46</v>
      </c>
      <c r="EX449" s="100">
        <v>14.141540000000024</v>
      </c>
      <c r="EZ449" s="75">
        <v>334.47</v>
      </c>
      <c r="FA449" s="75">
        <v>76.260000000000005</v>
      </c>
      <c r="FB449" s="75">
        <v>325.29999999999995</v>
      </c>
      <c r="FD449" s="75">
        <v>104.47</v>
      </c>
      <c r="FE449" s="75">
        <v>116995</v>
      </c>
      <c r="FF449" s="75">
        <v>205937.5</v>
      </c>
      <c r="FH449" s="77">
        <v>13.96</v>
      </c>
      <c r="FI449" s="77">
        <v>90.540965919999948</v>
      </c>
      <c r="FJ449" s="77">
        <v>1.2992792801999986</v>
      </c>
      <c r="FL449" s="92">
        <v>783.47</v>
      </c>
      <c r="FM449" s="75">
        <v>0</v>
      </c>
      <c r="FN449" s="75">
        <v>0</v>
      </c>
      <c r="FP449" s="75">
        <v>41.69</v>
      </c>
      <c r="FQ449" s="75">
        <v>282.10000000000002</v>
      </c>
      <c r="FR449" s="75">
        <v>4183</v>
      </c>
      <c r="FS449" s="75">
        <v>41.68</v>
      </c>
      <c r="FT449" s="75">
        <v>862.54</v>
      </c>
      <c r="FU449" s="75">
        <v>12461</v>
      </c>
      <c r="FW449" s="75">
        <v>794.47</v>
      </c>
      <c r="FX449" s="89">
        <v>1.292</v>
      </c>
      <c r="FY449" s="89"/>
      <c r="FZ449" s="90">
        <v>789.47</v>
      </c>
      <c r="GA449" s="91">
        <v>0.216</v>
      </c>
      <c r="GB449" s="89"/>
      <c r="GC449" s="75">
        <v>11.46</v>
      </c>
      <c r="GD449" s="75">
        <v>1.24</v>
      </c>
      <c r="GE449" s="75">
        <v>61.57</v>
      </c>
      <c r="GF449" s="89"/>
      <c r="GG449" s="89"/>
    </row>
    <row r="450" spans="1:189" x14ac:dyDescent="0.25">
      <c r="A450" s="132"/>
      <c r="B450" s="132"/>
      <c r="C450" s="132"/>
      <c r="D450" s="132"/>
      <c r="E450" s="132"/>
      <c r="F450" s="132"/>
      <c r="G450" s="132"/>
      <c r="H450" s="132"/>
      <c r="I450" s="132"/>
      <c r="J450" s="132"/>
      <c r="K450" s="132"/>
      <c r="DV450" s="77">
        <v>1333.48</v>
      </c>
      <c r="DW450" s="77">
        <v>5.3029999999999999</v>
      </c>
      <c r="DY450" s="77">
        <v>1319.48</v>
      </c>
      <c r="DZ450" s="77">
        <v>3.6960000000000006</v>
      </c>
      <c r="EB450" s="77">
        <v>2174.48</v>
      </c>
      <c r="EC450" s="75">
        <v>4.1710000000000003</v>
      </c>
      <c r="EE450" s="75">
        <v>2150.48</v>
      </c>
      <c r="EF450" s="88">
        <v>0.81700000000000017</v>
      </c>
      <c r="EH450" s="77">
        <v>1348.48</v>
      </c>
      <c r="EI450" s="75">
        <v>1.7090000000000001</v>
      </c>
      <c r="EJ450" s="75"/>
      <c r="EK450" s="75">
        <v>2175.4699999999998</v>
      </c>
      <c r="EL450" s="75">
        <v>6.5012399999999815</v>
      </c>
      <c r="EM450" s="75"/>
      <c r="EN450" s="75">
        <v>2153.4699999999998</v>
      </c>
      <c r="EO450" s="322">
        <v>2.6981200000000038</v>
      </c>
      <c r="EP450" s="75"/>
      <c r="EQ450" s="75">
        <v>1323.47</v>
      </c>
      <c r="ER450" s="75">
        <v>6790.8300000000154</v>
      </c>
      <c r="ES450" s="75"/>
      <c r="ET450" s="75">
        <v>1349.47</v>
      </c>
      <c r="EU450" s="100">
        <v>2.212100000000004</v>
      </c>
      <c r="EV450" s="75">
        <f t="shared" si="9"/>
        <v>9.9999999999909051E-3</v>
      </c>
      <c r="EW450" s="75">
        <v>1339.47</v>
      </c>
      <c r="EX450" s="100">
        <v>14.160530000000024</v>
      </c>
      <c r="EZ450" s="75">
        <v>334.48</v>
      </c>
      <c r="FA450" s="75">
        <v>76.27000000000001</v>
      </c>
      <c r="FB450" s="75">
        <v>326.09999999999997</v>
      </c>
      <c r="FD450" s="75">
        <v>104.48</v>
      </c>
      <c r="FE450" s="75">
        <v>117580</v>
      </c>
      <c r="FF450" s="75">
        <v>207125</v>
      </c>
      <c r="FH450" s="77">
        <v>13.97</v>
      </c>
      <c r="FI450" s="77">
        <v>90.861211939999961</v>
      </c>
      <c r="FJ450" s="77">
        <v>1.3076608601499986</v>
      </c>
      <c r="FL450" s="92">
        <v>783.48</v>
      </c>
      <c r="FM450" s="75">
        <v>0</v>
      </c>
      <c r="FN450" s="75">
        <v>0</v>
      </c>
      <c r="FP450" s="75">
        <v>41.7</v>
      </c>
      <c r="FQ450" s="75">
        <v>282.52999999999997</v>
      </c>
      <c r="FR450" s="75">
        <v>4186</v>
      </c>
      <c r="FS450" s="75">
        <v>41.69</v>
      </c>
      <c r="FT450" s="75">
        <v>863.87</v>
      </c>
      <c r="FU450" s="75">
        <v>12472</v>
      </c>
      <c r="FW450" s="75">
        <v>794.48</v>
      </c>
      <c r="FX450" s="89">
        <v>1.2969999999999999</v>
      </c>
      <c r="FY450" s="89"/>
      <c r="FZ450" s="90">
        <v>789.48</v>
      </c>
      <c r="GA450" s="91">
        <v>0.217</v>
      </c>
      <c r="GB450" s="89"/>
      <c r="GC450" s="75">
        <v>11.47</v>
      </c>
      <c r="GD450" s="75">
        <v>1.24</v>
      </c>
      <c r="GE450" s="75">
        <v>61.74</v>
      </c>
      <c r="GF450" s="89"/>
      <c r="GG450" s="89"/>
    </row>
    <row r="451" spans="1:189" x14ac:dyDescent="0.25">
      <c r="A451" s="132"/>
      <c r="B451" s="132"/>
      <c r="C451" s="132"/>
      <c r="D451" s="132"/>
      <c r="E451" s="132"/>
      <c r="F451" s="132"/>
      <c r="G451" s="132"/>
      <c r="H451" s="132"/>
      <c r="I451" s="132"/>
      <c r="J451" s="132"/>
      <c r="K451" s="132"/>
      <c r="DV451" s="77">
        <v>1333.49</v>
      </c>
      <c r="DW451" s="77">
        <v>5.3150000000000004</v>
      </c>
      <c r="DY451" s="77">
        <v>1319.49</v>
      </c>
      <c r="DZ451" s="77">
        <v>3.7030000000000007</v>
      </c>
      <c r="EB451" s="77">
        <v>2174.4899999999998</v>
      </c>
      <c r="EC451" s="75">
        <v>4.1909999999999998</v>
      </c>
      <c r="EE451" s="75">
        <v>2150.4899999999998</v>
      </c>
      <c r="EF451" s="88">
        <v>0.82100000000000017</v>
      </c>
      <c r="EH451" s="77">
        <v>1348.49</v>
      </c>
      <c r="EI451" s="75">
        <v>1.7130000000000001</v>
      </c>
      <c r="EJ451" s="75"/>
      <c r="EK451" s="75">
        <v>2175.48</v>
      </c>
      <c r="EL451" s="75">
        <v>6.5281599999999811</v>
      </c>
      <c r="EM451" s="75"/>
      <c r="EN451" s="75">
        <v>2153.48</v>
      </c>
      <c r="EO451" s="322">
        <v>2.7070800000000039</v>
      </c>
      <c r="EP451" s="75"/>
      <c r="EQ451" s="75">
        <v>1323.48</v>
      </c>
      <c r="ER451" s="75">
        <v>6800.7200000000157</v>
      </c>
      <c r="ES451" s="75"/>
      <c r="ET451" s="75">
        <v>1349.48</v>
      </c>
      <c r="EU451" s="100">
        <v>2.217400000000004</v>
      </c>
      <c r="EV451" s="75">
        <f t="shared" si="9"/>
        <v>9.9999999999909051E-3</v>
      </c>
      <c r="EW451" s="75">
        <v>1339.48</v>
      </c>
      <c r="EX451" s="100">
        <v>14.179520000000025</v>
      </c>
      <c r="EZ451" s="75">
        <v>334.49</v>
      </c>
      <c r="FA451" s="75">
        <v>76.28</v>
      </c>
      <c r="FB451" s="75">
        <v>326.79999999999995</v>
      </c>
      <c r="FD451" s="75">
        <v>104.49</v>
      </c>
      <c r="FE451" s="75">
        <v>118165</v>
      </c>
      <c r="FF451" s="75">
        <v>208312.5</v>
      </c>
      <c r="FH451" s="77">
        <v>13.98</v>
      </c>
      <c r="FI451" s="77">
        <v>91.18145795999996</v>
      </c>
      <c r="FJ451" s="77">
        <v>1.3160424400999986</v>
      </c>
      <c r="FL451" s="92">
        <v>783.49</v>
      </c>
      <c r="FM451" s="75">
        <v>0</v>
      </c>
      <c r="FN451" s="75">
        <v>0</v>
      </c>
      <c r="FP451" s="75">
        <v>41.71</v>
      </c>
      <c r="FQ451" s="75">
        <v>282.95</v>
      </c>
      <c r="FR451" s="75">
        <v>4190</v>
      </c>
      <c r="FS451" s="75">
        <v>41.7</v>
      </c>
      <c r="FT451" s="75">
        <v>865.2</v>
      </c>
      <c r="FU451" s="75">
        <v>12484</v>
      </c>
      <c r="FW451" s="75">
        <v>794.49</v>
      </c>
      <c r="FX451" s="89">
        <v>1.302</v>
      </c>
      <c r="FY451" s="89"/>
      <c r="FZ451" s="90">
        <v>789.49</v>
      </c>
      <c r="GA451" s="91">
        <v>0.218</v>
      </c>
      <c r="GB451" s="89"/>
      <c r="GC451" s="75">
        <v>11.48</v>
      </c>
      <c r="GD451" s="75">
        <v>1.25</v>
      </c>
      <c r="GE451" s="75">
        <v>61.91</v>
      </c>
      <c r="GF451" s="89"/>
      <c r="GG451" s="89"/>
    </row>
    <row r="452" spans="1:189" x14ac:dyDescent="0.25">
      <c r="A452" s="132"/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DV452" s="77">
        <v>1333.5</v>
      </c>
      <c r="DW452" s="77">
        <v>5.3259999999999996</v>
      </c>
      <c r="DY452" s="77">
        <v>1319.5</v>
      </c>
      <c r="DZ452" s="77">
        <v>3.7090000000000001</v>
      </c>
      <c r="EB452" s="77">
        <v>2174.5</v>
      </c>
      <c r="EC452" s="75">
        <v>4.2119999999999997</v>
      </c>
      <c r="EE452" s="75">
        <v>2150.5</v>
      </c>
      <c r="EF452" s="88">
        <v>0.82499999999999996</v>
      </c>
      <c r="EH452" s="77">
        <v>1348.5</v>
      </c>
      <c r="EI452" s="75">
        <v>1.718</v>
      </c>
      <c r="EJ452" s="75"/>
      <c r="EK452" s="75">
        <v>2175.4899999999998</v>
      </c>
      <c r="EL452" s="75">
        <v>6.5550799999999807</v>
      </c>
      <c r="EM452" s="75"/>
      <c r="EN452" s="75">
        <v>2153.4899999999998</v>
      </c>
      <c r="EO452" s="322">
        <v>2.716040000000004</v>
      </c>
      <c r="EP452" s="75"/>
      <c r="EQ452" s="75">
        <v>1323.49</v>
      </c>
      <c r="ER452" s="75">
        <v>6810.610000000016</v>
      </c>
      <c r="ES452" s="75"/>
      <c r="ET452" s="75">
        <v>1349.49</v>
      </c>
      <c r="EU452" s="100">
        <v>2.2227000000000041</v>
      </c>
      <c r="EV452" s="75">
        <f t="shared" si="9"/>
        <v>9.9999999999909051E-3</v>
      </c>
      <c r="EW452" s="75">
        <v>1339.49</v>
      </c>
      <c r="EX452" s="100">
        <v>14.198510000000025</v>
      </c>
      <c r="EZ452" s="75">
        <v>334.5</v>
      </c>
      <c r="FA452" s="75">
        <v>76.290000000000006</v>
      </c>
      <c r="FB452" s="75">
        <v>327.60000000000002</v>
      </c>
      <c r="FD452" s="75">
        <v>104.5</v>
      </c>
      <c r="FE452" s="75">
        <v>118750</v>
      </c>
      <c r="FF452" s="75">
        <v>209500</v>
      </c>
      <c r="FH452" s="77">
        <v>13.99</v>
      </c>
      <c r="FI452" s="77">
        <v>91.501703979999959</v>
      </c>
      <c r="FJ452" s="77">
        <v>1.3244240200499986</v>
      </c>
      <c r="FL452" s="92">
        <v>783.5</v>
      </c>
      <c r="FM452" s="75">
        <v>0</v>
      </c>
      <c r="FN452" s="75">
        <v>0</v>
      </c>
      <c r="FP452" s="75">
        <v>41.72</v>
      </c>
      <c r="FQ452" s="75">
        <v>283.38</v>
      </c>
      <c r="FR452" s="75">
        <v>4194</v>
      </c>
      <c r="FS452" s="75">
        <v>41.71</v>
      </c>
      <c r="FT452" s="75">
        <v>866.53</v>
      </c>
      <c r="FU452" s="75">
        <v>12495</v>
      </c>
      <c r="FW452" s="75">
        <v>794.5</v>
      </c>
      <c r="FX452" s="89">
        <v>1.3069999999999999</v>
      </c>
      <c r="FY452" s="89"/>
      <c r="FZ452" s="90">
        <v>789.5</v>
      </c>
      <c r="GA452" s="91">
        <v>0.219</v>
      </c>
      <c r="GB452" s="89"/>
      <c r="GC452" s="75">
        <v>11.49</v>
      </c>
      <c r="GD452" s="75">
        <v>1.25</v>
      </c>
      <c r="GE452" s="75">
        <v>62.08</v>
      </c>
      <c r="GF452" s="89"/>
      <c r="GG452" s="89"/>
    </row>
    <row r="453" spans="1:189" x14ac:dyDescent="0.25">
      <c r="A453" s="132"/>
      <c r="B453" s="132"/>
      <c r="C453" s="132"/>
      <c r="D453" s="132"/>
      <c r="E453" s="132"/>
      <c r="F453" s="132"/>
      <c r="G453" s="132"/>
      <c r="H453" s="132"/>
      <c r="I453" s="132"/>
      <c r="J453" s="132"/>
      <c r="K453" s="132"/>
      <c r="DV453" s="77">
        <v>1333.51</v>
      </c>
      <c r="DW453" s="77">
        <v>5.3380000000000001</v>
      </c>
      <c r="DY453" s="77">
        <v>1319.51</v>
      </c>
      <c r="DZ453" s="77">
        <v>3.7150000000000007</v>
      </c>
      <c r="EB453" s="77">
        <v>2174.5100000000002</v>
      </c>
      <c r="EC453" s="75">
        <v>4.2320000000000002</v>
      </c>
      <c r="EE453" s="75">
        <v>2150.5100000000002</v>
      </c>
      <c r="EF453" s="88">
        <v>0.82900000000000018</v>
      </c>
      <c r="EH453" s="77">
        <v>1348.51</v>
      </c>
      <c r="EI453" s="75">
        <v>1.7230000000000001</v>
      </c>
      <c r="EJ453" s="75"/>
      <c r="EK453" s="75">
        <v>2175.5</v>
      </c>
      <c r="EL453" s="75">
        <v>6.5819999999999803</v>
      </c>
      <c r="EM453" s="75"/>
      <c r="EN453" s="75">
        <v>2153.5</v>
      </c>
      <c r="EO453" s="322">
        <v>2.7250000000000041</v>
      </c>
      <c r="EP453" s="75"/>
      <c r="EQ453" s="75">
        <v>1323.5</v>
      </c>
      <c r="ER453" s="75">
        <v>6820.5000000000164</v>
      </c>
      <c r="ES453" s="75"/>
      <c r="ET453" s="75">
        <v>1349.5</v>
      </c>
      <c r="EU453" s="100">
        <v>2.2280000000000042</v>
      </c>
      <c r="EV453" s="75">
        <f t="shared" ref="EV453:EV516" si="10">+EW453-EW452</f>
        <v>9.9999999999909051E-3</v>
      </c>
      <c r="EW453" s="75">
        <v>1339.5</v>
      </c>
      <c r="EX453" s="100">
        <v>14.217500000000026</v>
      </c>
      <c r="EZ453" s="75">
        <v>334.51</v>
      </c>
      <c r="FA453" s="75">
        <v>76.300000000000011</v>
      </c>
      <c r="FB453" s="75">
        <v>328.29999999999995</v>
      </c>
      <c r="FD453" s="75">
        <v>104.51</v>
      </c>
      <c r="FE453" s="75">
        <v>119335</v>
      </c>
      <c r="FF453" s="75">
        <v>210687.5</v>
      </c>
      <c r="FH453" s="77">
        <v>14</v>
      </c>
      <c r="FI453" s="77">
        <v>91.821950000000001</v>
      </c>
      <c r="FJ453" s="77">
        <v>1.3328055999999999</v>
      </c>
      <c r="FL453" s="92">
        <v>783.51</v>
      </c>
      <c r="FM453" s="75">
        <v>0</v>
      </c>
      <c r="FN453" s="75">
        <v>0</v>
      </c>
      <c r="FP453" s="75">
        <v>41.73</v>
      </c>
      <c r="FQ453" s="75">
        <v>283.8</v>
      </c>
      <c r="FR453" s="75">
        <v>4198</v>
      </c>
      <c r="FS453" s="75">
        <v>41.72</v>
      </c>
      <c r="FT453" s="75">
        <v>867.87</v>
      </c>
      <c r="FU453" s="75">
        <v>12507</v>
      </c>
      <c r="FW453" s="75">
        <v>794.51</v>
      </c>
      <c r="FX453" s="89">
        <v>1.3120000000000001</v>
      </c>
      <c r="FY453" s="89"/>
      <c r="FZ453" s="90">
        <v>789.51</v>
      </c>
      <c r="GA453" s="91">
        <v>0.221</v>
      </c>
      <c r="GB453" s="89"/>
      <c r="GC453" s="75">
        <v>11.5</v>
      </c>
      <c r="GD453" s="75">
        <v>1.26</v>
      </c>
      <c r="GE453" s="75">
        <v>62.25</v>
      </c>
      <c r="GF453" s="89"/>
      <c r="GG453" s="89"/>
    </row>
    <row r="454" spans="1:189" x14ac:dyDescent="0.25">
      <c r="A454" s="132"/>
      <c r="B454" s="132"/>
      <c r="C454" s="132"/>
      <c r="D454" s="132"/>
      <c r="E454" s="132"/>
      <c r="F454" s="132"/>
      <c r="G454" s="132"/>
      <c r="H454" s="132"/>
      <c r="I454" s="132"/>
      <c r="J454" s="132"/>
      <c r="K454" s="132"/>
      <c r="DV454" s="77">
        <v>1333.52</v>
      </c>
      <c r="DW454" s="77">
        <v>5.35</v>
      </c>
      <c r="DY454" s="77">
        <v>1319.52</v>
      </c>
      <c r="DZ454" s="77">
        <v>3.7220000000000009</v>
      </c>
      <c r="EB454" s="77">
        <v>2174.52</v>
      </c>
      <c r="EC454" s="75">
        <v>4.2530000000000001</v>
      </c>
      <c r="EE454" s="75">
        <v>2150.52</v>
      </c>
      <c r="EF454" s="88">
        <v>0.83300000000000018</v>
      </c>
      <c r="EH454" s="77">
        <v>1348.52</v>
      </c>
      <c r="EI454" s="75">
        <v>1.7280000000000002</v>
      </c>
      <c r="EJ454" s="75"/>
      <c r="EK454" s="75">
        <v>2175.5100000000002</v>
      </c>
      <c r="EL454" s="75">
        <v>6.6089199999999799</v>
      </c>
      <c r="EM454" s="75"/>
      <c r="EN454" s="75">
        <v>2153.5100000000002</v>
      </c>
      <c r="EO454" s="322">
        <v>2.7339600000000042</v>
      </c>
      <c r="EP454" s="75"/>
      <c r="EQ454" s="75">
        <v>1323.51</v>
      </c>
      <c r="ER454" s="75">
        <v>6830.3900000000167</v>
      </c>
      <c r="ES454" s="75"/>
      <c r="ET454" s="75">
        <v>1349.51</v>
      </c>
      <c r="EU454" s="100">
        <v>2.2333000000000043</v>
      </c>
      <c r="EV454" s="75">
        <f t="shared" si="10"/>
        <v>9.9999999999909051E-3</v>
      </c>
      <c r="EW454" s="75">
        <v>1339.51</v>
      </c>
      <c r="EX454" s="100">
        <v>14.236490000000027</v>
      </c>
      <c r="EZ454" s="75">
        <v>334.52</v>
      </c>
      <c r="FA454" s="75">
        <v>76.31</v>
      </c>
      <c r="FB454" s="75">
        <v>328.99999999999994</v>
      </c>
      <c r="FD454" s="75">
        <v>104.52</v>
      </c>
      <c r="FE454" s="75">
        <v>119920</v>
      </c>
      <c r="FF454" s="75">
        <v>211875</v>
      </c>
      <c r="FH454" s="77">
        <v>14.01</v>
      </c>
      <c r="FI454" s="77">
        <v>92.280006180000001</v>
      </c>
      <c r="FJ454" s="77">
        <v>1.3431329354499999</v>
      </c>
      <c r="FL454" s="92">
        <v>783.52</v>
      </c>
      <c r="FM454" s="75">
        <v>0</v>
      </c>
      <c r="FN454" s="75">
        <v>0</v>
      </c>
      <c r="FP454" s="75">
        <v>41.74</v>
      </c>
      <c r="FQ454" s="75">
        <v>284.23</v>
      </c>
      <c r="FR454" s="75">
        <v>4202</v>
      </c>
      <c r="FS454" s="75">
        <v>41.73</v>
      </c>
      <c r="FT454" s="75">
        <v>869.21</v>
      </c>
      <c r="FU454" s="75">
        <v>12518</v>
      </c>
      <c r="FW454" s="75">
        <v>794.52</v>
      </c>
      <c r="FX454" s="89">
        <v>1.3169999999999999</v>
      </c>
      <c r="FY454" s="89"/>
      <c r="FZ454" s="90">
        <v>789.52</v>
      </c>
      <c r="GA454" s="91">
        <v>0.222</v>
      </c>
      <c r="GB454" s="89"/>
      <c r="GC454" s="75">
        <v>11.51</v>
      </c>
      <c r="GD454" s="75">
        <v>1.27</v>
      </c>
      <c r="GE454" s="75">
        <v>62.42</v>
      </c>
      <c r="GF454" s="89"/>
      <c r="GG454" s="89"/>
    </row>
    <row r="455" spans="1:189" x14ac:dyDescent="0.25">
      <c r="A455" s="132"/>
      <c r="B455" s="132"/>
      <c r="C455" s="132"/>
      <c r="D455" s="132"/>
      <c r="E455" s="132"/>
      <c r="F455" s="132"/>
      <c r="G455" s="132"/>
      <c r="H455" s="132"/>
      <c r="I455" s="132"/>
      <c r="J455" s="132"/>
      <c r="K455" s="132"/>
      <c r="DV455" s="77">
        <v>1333.53</v>
      </c>
      <c r="DW455" s="77">
        <v>5.3609999999999998</v>
      </c>
      <c r="DY455" s="77">
        <v>1319.53</v>
      </c>
      <c r="DZ455" s="77">
        <v>3.7280000000000006</v>
      </c>
      <c r="EB455" s="77">
        <v>2174.5300000000002</v>
      </c>
      <c r="EC455" s="75">
        <v>4.2730000000000006</v>
      </c>
      <c r="EE455" s="75">
        <v>2150.5300000000002</v>
      </c>
      <c r="EF455" s="88">
        <v>0.83700000000000019</v>
      </c>
      <c r="EH455" s="77">
        <v>1348.53</v>
      </c>
      <c r="EI455" s="75">
        <v>1.7330000000000001</v>
      </c>
      <c r="EJ455" s="75"/>
      <c r="EK455" s="75">
        <v>2175.52</v>
      </c>
      <c r="EL455" s="75">
        <v>6.6358399999999795</v>
      </c>
      <c r="EM455" s="75"/>
      <c r="EN455" s="75">
        <v>2153.52</v>
      </c>
      <c r="EO455" s="322">
        <v>2.7429200000000042</v>
      </c>
      <c r="EP455" s="75"/>
      <c r="EQ455" s="75">
        <v>1323.52</v>
      </c>
      <c r="ER455" s="75">
        <v>6840.280000000017</v>
      </c>
      <c r="ES455" s="75"/>
      <c r="ET455" s="75">
        <v>1349.52</v>
      </c>
      <c r="EU455" s="100">
        <v>2.2386000000000044</v>
      </c>
      <c r="EV455" s="75">
        <f t="shared" si="10"/>
        <v>9.9999999999909051E-3</v>
      </c>
      <c r="EW455" s="75">
        <v>1339.52</v>
      </c>
      <c r="EX455" s="100">
        <v>14.255480000000027</v>
      </c>
      <c r="EZ455" s="75">
        <v>334.53</v>
      </c>
      <c r="FA455" s="75">
        <v>76.320000000000007</v>
      </c>
      <c r="FB455" s="75">
        <v>329.79999999999995</v>
      </c>
      <c r="FD455" s="75">
        <v>104.53</v>
      </c>
      <c r="FE455" s="75">
        <v>120505</v>
      </c>
      <c r="FF455" s="75">
        <v>213062.5</v>
      </c>
      <c r="FH455" s="77">
        <v>14.02</v>
      </c>
      <c r="FI455" s="77">
        <v>92.738062360000001</v>
      </c>
      <c r="FJ455" s="77">
        <v>1.3534602708999999</v>
      </c>
      <c r="FL455" s="92">
        <v>783.53</v>
      </c>
      <c r="FM455" s="75">
        <v>0</v>
      </c>
      <c r="FN455" s="75">
        <v>0</v>
      </c>
      <c r="FP455" s="75">
        <v>41.75</v>
      </c>
      <c r="FQ455" s="75">
        <v>284.64999999999998</v>
      </c>
      <c r="FR455" s="75">
        <v>4206</v>
      </c>
      <c r="FS455" s="75">
        <v>41.74</v>
      </c>
      <c r="FT455" s="75">
        <v>870.55</v>
      </c>
      <c r="FU455" s="75">
        <v>12530</v>
      </c>
      <c r="FW455" s="75">
        <v>794.53</v>
      </c>
      <c r="FX455" s="89">
        <v>1.3220000000000001</v>
      </c>
      <c r="FY455" s="89"/>
      <c r="FZ455" s="90">
        <v>789.53</v>
      </c>
      <c r="GA455" s="91">
        <v>0.223</v>
      </c>
      <c r="GB455" s="89"/>
      <c r="GC455" s="75">
        <v>11.52</v>
      </c>
      <c r="GD455" s="75">
        <v>1.27</v>
      </c>
      <c r="GE455" s="75">
        <v>62.59</v>
      </c>
      <c r="GF455" s="89"/>
      <c r="GG455" s="89"/>
    </row>
    <row r="456" spans="1:189" x14ac:dyDescent="0.25">
      <c r="A456" s="132"/>
      <c r="B456" s="132"/>
      <c r="C456" s="132"/>
      <c r="D456" s="132"/>
      <c r="E456" s="132"/>
      <c r="F456" s="132"/>
      <c r="G456" s="132"/>
      <c r="H456" s="132"/>
      <c r="I456" s="132"/>
      <c r="J456" s="132"/>
      <c r="K456" s="132"/>
      <c r="DV456" s="77">
        <v>1333.54</v>
      </c>
      <c r="DW456" s="77">
        <v>5.3730000000000002</v>
      </c>
      <c r="DY456" s="77">
        <v>1319.54</v>
      </c>
      <c r="DZ456" s="77">
        <v>3.7340000000000009</v>
      </c>
      <c r="EB456" s="77">
        <v>2174.54</v>
      </c>
      <c r="EC456" s="75">
        <v>4.2940000000000005</v>
      </c>
      <c r="EE456" s="75">
        <v>2150.54</v>
      </c>
      <c r="EF456" s="88">
        <v>0.84100000000000019</v>
      </c>
      <c r="EH456" s="77">
        <v>1348.54</v>
      </c>
      <c r="EI456" s="75">
        <v>1.7370000000000003</v>
      </c>
      <c r="EJ456" s="75"/>
      <c r="EK456" s="75">
        <v>2175.5300000000002</v>
      </c>
      <c r="EL456" s="75">
        <v>6.6627599999999791</v>
      </c>
      <c r="EM456" s="75"/>
      <c r="EN456" s="75">
        <v>2153.5300000000002</v>
      </c>
      <c r="EO456" s="322">
        <v>2.7518800000000043</v>
      </c>
      <c r="EP456" s="75"/>
      <c r="EQ456" s="75">
        <v>1323.53</v>
      </c>
      <c r="ER456" s="75">
        <v>6850.1700000000174</v>
      </c>
      <c r="ES456" s="75"/>
      <c r="ET456" s="75">
        <v>1349.53</v>
      </c>
      <c r="EU456" s="100">
        <v>2.2439000000000044</v>
      </c>
      <c r="EV456" s="75">
        <f t="shared" si="10"/>
        <v>9.9999999999909051E-3</v>
      </c>
      <c r="EW456" s="75">
        <v>1339.53</v>
      </c>
      <c r="EX456" s="100">
        <v>14.274470000000028</v>
      </c>
      <c r="EZ456" s="75">
        <v>334.54</v>
      </c>
      <c r="FA456" s="75">
        <v>76.330000000000013</v>
      </c>
      <c r="FB456" s="75">
        <v>330.49999999999994</v>
      </c>
      <c r="FD456" s="75">
        <v>104.54</v>
      </c>
      <c r="FE456" s="75">
        <v>121090</v>
      </c>
      <c r="FF456" s="75">
        <v>214250</v>
      </c>
      <c r="FH456" s="77">
        <v>14.03</v>
      </c>
      <c r="FI456" s="77">
        <v>93.196118540000001</v>
      </c>
      <c r="FJ456" s="77">
        <v>1.3637876063499998</v>
      </c>
      <c r="FL456" s="92">
        <v>783.54</v>
      </c>
      <c r="FM456" s="75">
        <v>0</v>
      </c>
      <c r="FN456" s="75">
        <v>0</v>
      </c>
      <c r="FP456" s="75">
        <v>41.76</v>
      </c>
      <c r="FQ456" s="75">
        <v>285.07</v>
      </c>
      <c r="FR456" s="75">
        <v>4211</v>
      </c>
      <c r="FS456" s="75">
        <v>41.75</v>
      </c>
      <c r="FT456" s="75">
        <v>871.89</v>
      </c>
      <c r="FU456" s="75">
        <v>12541</v>
      </c>
      <c r="FW456" s="75">
        <v>794.54</v>
      </c>
      <c r="FX456" s="89">
        <v>1.327</v>
      </c>
      <c r="FY456" s="89"/>
      <c r="FZ456" s="90">
        <v>789.54</v>
      </c>
      <c r="GA456" s="91">
        <v>0.224</v>
      </c>
      <c r="GB456" s="89"/>
      <c r="GC456" s="75">
        <v>11.53</v>
      </c>
      <c r="GD456" s="75">
        <v>1.28</v>
      </c>
      <c r="GE456" s="75">
        <v>62.76</v>
      </c>
      <c r="GF456" s="89"/>
      <c r="GG456" s="89"/>
    </row>
    <row r="457" spans="1:189" x14ac:dyDescent="0.25">
      <c r="A457" s="132"/>
      <c r="B457" s="132"/>
      <c r="C457" s="132"/>
      <c r="D457" s="132"/>
      <c r="E457" s="132"/>
      <c r="F457" s="132"/>
      <c r="G457" s="132"/>
      <c r="H457" s="132"/>
      <c r="I457" s="132"/>
      <c r="J457" s="132"/>
      <c r="K457" s="132"/>
      <c r="DV457" s="77">
        <v>1333.55</v>
      </c>
      <c r="DW457" s="77">
        <v>5.3840000000000003</v>
      </c>
      <c r="DY457" s="77">
        <v>1319.55</v>
      </c>
      <c r="DZ457" s="77">
        <v>3.741000000000001</v>
      </c>
      <c r="EB457" s="77">
        <v>2174.5500000000002</v>
      </c>
      <c r="EC457" s="75">
        <v>4.3140000000000001</v>
      </c>
      <c r="EE457" s="75">
        <v>2150.5500000000002</v>
      </c>
      <c r="EF457" s="88">
        <v>0.8450000000000002</v>
      </c>
      <c r="EH457" s="77">
        <v>1348.55</v>
      </c>
      <c r="EI457" s="75">
        <v>1.7420000000000002</v>
      </c>
      <c r="EJ457" s="75"/>
      <c r="EK457" s="75">
        <v>2175.54</v>
      </c>
      <c r="EL457" s="75">
        <v>6.6896799999999788</v>
      </c>
      <c r="EM457" s="75"/>
      <c r="EN457" s="75">
        <v>2153.54</v>
      </c>
      <c r="EO457" s="322">
        <v>2.7608400000000044</v>
      </c>
      <c r="EP457" s="75"/>
      <c r="EQ457" s="75">
        <v>1323.54</v>
      </c>
      <c r="ER457" s="75">
        <v>6860.0600000000177</v>
      </c>
      <c r="ES457" s="75"/>
      <c r="ET457" s="75">
        <v>1349.54</v>
      </c>
      <c r="EU457" s="100">
        <v>2.2492000000000045</v>
      </c>
      <c r="EV457" s="75">
        <f t="shared" si="10"/>
        <v>9.9999999999909051E-3</v>
      </c>
      <c r="EW457" s="75">
        <v>1339.54</v>
      </c>
      <c r="EX457" s="100">
        <v>14.293460000000028</v>
      </c>
      <c r="EZ457" s="75">
        <v>334.55</v>
      </c>
      <c r="FA457" s="75">
        <v>76.34</v>
      </c>
      <c r="FB457" s="75">
        <v>331.29999999999995</v>
      </c>
      <c r="FD457" s="75">
        <v>104.55</v>
      </c>
      <c r="FE457" s="75">
        <v>121675</v>
      </c>
      <c r="FF457" s="75">
        <v>215437.5</v>
      </c>
      <c r="FH457" s="77">
        <v>14.04</v>
      </c>
      <c r="FI457" s="77">
        <v>93.65417472</v>
      </c>
      <c r="FJ457" s="77">
        <v>1.3741149417999998</v>
      </c>
      <c r="FL457" s="92">
        <v>783.55</v>
      </c>
      <c r="FM457" s="75">
        <v>0</v>
      </c>
      <c r="FN457" s="75">
        <v>0</v>
      </c>
      <c r="FP457" s="75">
        <v>41.77</v>
      </c>
      <c r="FQ457" s="75">
        <v>285.5</v>
      </c>
      <c r="FR457" s="75">
        <v>4215</v>
      </c>
      <c r="FS457" s="75">
        <v>41.76</v>
      </c>
      <c r="FT457" s="75">
        <v>873.24</v>
      </c>
      <c r="FU457" s="75">
        <v>12553</v>
      </c>
      <c r="FW457" s="75">
        <v>794.55</v>
      </c>
      <c r="FX457" s="89">
        <v>1.3320000000000001</v>
      </c>
      <c r="FY457" s="89"/>
      <c r="FZ457" s="90">
        <v>789.55</v>
      </c>
      <c r="GA457" s="91">
        <v>0.22500000000000001</v>
      </c>
      <c r="GB457" s="89"/>
      <c r="GC457" s="75">
        <v>11.54</v>
      </c>
      <c r="GD457" s="75">
        <v>1.28</v>
      </c>
      <c r="GE457" s="75">
        <v>62.93</v>
      </c>
      <c r="GF457" s="89"/>
      <c r="GG457" s="89"/>
    </row>
    <row r="458" spans="1:189" x14ac:dyDescent="0.25">
      <c r="A458" s="132"/>
      <c r="B458" s="132"/>
      <c r="C458" s="132"/>
      <c r="D458" s="132"/>
      <c r="E458" s="132"/>
      <c r="F458" s="132"/>
      <c r="G458" s="132"/>
      <c r="H458" s="132"/>
      <c r="I458" s="132"/>
      <c r="J458" s="132"/>
      <c r="K458" s="132"/>
      <c r="DV458" s="77">
        <v>1333.56</v>
      </c>
      <c r="DW458" s="77">
        <v>5.3959999999999999</v>
      </c>
      <c r="DY458" s="77">
        <v>1319.56</v>
      </c>
      <c r="DZ458" s="77">
        <v>3.7470000000000008</v>
      </c>
      <c r="EB458" s="77">
        <v>2174.56</v>
      </c>
      <c r="EC458" s="75">
        <v>4.335</v>
      </c>
      <c r="EE458" s="75">
        <v>2150.56</v>
      </c>
      <c r="EF458" s="88">
        <v>0.8490000000000002</v>
      </c>
      <c r="EH458" s="77">
        <v>1348.56</v>
      </c>
      <c r="EI458" s="75">
        <v>1.7470000000000001</v>
      </c>
      <c r="EJ458" s="75"/>
      <c r="EK458" s="75">
        <v>2175.5500000000002</v>
      </c>
      <c r="EL458" s="75">
        <v>6.7165999999999784</v>
      </c>
      <c r="EM458" s="75"/>
      <c r="EN458" s="75">
        <v>2153.5500000000002</v>
      </c>
      <c r="EO458" s="322">
        <v>2.7698000000000045</v>
      </c>
      <c r="EP458" s="75"/>
      <c r="EQ458" s="75">
        <v>1323.55</v>
      </c>
      <c r="ER458" s="75">
        <v>6869.950000000018</v>
      </c>
      <c r="ES458" s="75"/>
      <c r="ET458" s="75">
        <v>1349.55</v>
      </c>
      <c r="EU458" s="100">
        <v>2.2545000000000046</v>
      </c>
      <c r="EV458" s="75">
        <f t="shared" si="10"/>
        <v>9.9999999999909051E-3</v>
      </c>
      <c r="EW458" s="75">
        <v>1339.55</v>
      </c>
      <c r="EX458" s="100">
        <v>14.312450000000029</v>
      </c>
      <c r="EZ458" s="75">
        <v>334.56</v>
      </c>
      <c r="FA458" s="75">
        <v>76.350000000000009</v>
      </c>
      <c r="FB458" s="75">
        <v>331.99999999999994</v>
      </c>
      <c r="FD458" s="75">
        <v>104.56</v>
      </c>
      <c r="FE458" s="75">
        <v>122260</v>
      </c>
      <c r="FF458" s="75">
        <v>216625</v>
      </c>
      <c r="FH458" s="77">
        <v>14.05</v>
      </c>
      <c r="FI458" s="77">
        <v>94.112230899999986</v>
      </c>
      <c r="FJ458" s="77">
        <v>1.3844422772499998</v>
      </c>
      <c r="FL458" s="92">
        <v>783.56</v>
      </c>
      <c r="FM458" s="75">
        <v>0</v>
      </c>
      <c r="FN458" s="75">
        <v>0</v>
      </c>
      <c r="FP458" s="75">
        <v>41.78</v>
      </c>
      <c r="FQ458" s="75">
        <v>285.93</v>
      </c>
      <c r="FR458" s="75">
        <v>4219</v>
      </c>
      <c r="FS458" s="75">
        <v>41.77</v>
      </c>
      <c r="FT458" s="75">
        <v>874.58</v>
      </c>
      <c r="FU458" s="75">
        <v>12564</v>
      </c>
      <c r="FW458" s="75">
        <v>794.56</v>
      </c>
      <c r="FX458" s="89">
        <v>1.337</v>
      </c>
      <c r="FY458" s="89"/>
      <c r="FZ458" s="90">
        <v>789.56</v>
      </c>
      <c r="GA458" s="91">
        <v>0.22600000000000001</v>
      </c>
      <c r="GB458" s="89"/>
      <c r="GC458" s="75">
        <v>11.55</v>
      </c>
      <c r="GD458" s="75">
        <v>1.29</v>
      </c>
      <c r="GE458" s="75">
        <v>63.09</v>
      </c>
      <c r="GF458" s="89"/>
      <c r="GG458" s="89"/>
    </row>
    <row r="459" spans="1:189" x14ac:dyDescent="0.25">
      <c r="A459" s="132"/>
      <c r="B459" s="132"/>
      <c r="C459" s="132"/>
      <c r="D459" s="132"/>
      <c r="E459" s="132"/>
      <c r="F459" s="132"/>
      <c r="G459" s="132"/>
      <c r="H459" s="132"/>
      <c r="I459" s="132"/>
      <c r="J459" s="132"/>
      <c r="K459" s="132"/>
      <c r="DV459" s="77">
        <v>1333.57</v>
      </c>
      <c r="DW459" s="77">
        <v>5.4080000000000004</v>
      </c>
      <c r="DY459" s="77">
        <v>1319.57</v>
      </c>
      <c r="DZ459" s="77">
        <v>3.753000000000001</v>
      </c>
      <c r="EB459" s="77">
        <v>2174.5700000000002</v>
      </c>
      <c r="EC459" s="75">
        <v>4.3550000000000004</v>
      </c>
      <c r="EE459" s="75">
        <v>2150.5700000000002</v>
      </c>
      <c r="EF459" s="88">
        <v>0.8530000000000002</v>
      </c>
      <c r="EH459" s="77">
        <v>1348.57</v>
      </c>
      <c r="EI459" s="75">
        <v>1.752</v>
      </c>
      <c r="EJ459" s="75"/>
      <c r="EK459" s="75">
        <v>2175.56</v>
      </c>
      <c r="EL459" s="75">
        <v>6.743519999999978</v>
      </c>
      <c r="EM459" s="75"/>
      <c r="EN459" s="75">
        <v>2153.56</v>
      </c>
      <c r="EO459" s="322">
        <v>2.7787600000000046</v>
      </c>
      <c r="EP459" s="75"/>
      <c r="EQ459" s="75">
        <v>1323.56</v>
      </c>
      <c r="ER459" s="75">
        <v>6879.8400000000183</v>
      </c>
      <c r="ES459" s="75"/>
      <c r="ET459" s="75">
        <v>1349.56</v>
      </c>
      <c r="EU459" s="100">
        <v>2.2598000000000047</v>
      </c>
      <c r="EV459" s="75">
        <f t="shared" si="10"/>
        <v>9.9999999999909051E-3</v>
      </c>
      <c r="EW459" s="75">
        <v>1339.56</v>
      </c>
      <c r="EX459" s="100">
        <v>14.331440000000029</v>
      </c>
      <c r="EZ459" s="75">
        <v>334.57</v>
      </c>
      <c r="FA459" s="75">
        <v>76.350000000000009</v>
      </c>
      <c r="FB459" s="75">
        <v>332.79999999999995</v>
      </c>
      <c r="FD459" s="75">
        <v>104.57</v>
      </c>
      <c r="FE459" s="75">
        <v>122845</v>
      </c>
      <c r="FF459" s="75">
        <v>217812.5</v>
      </c>
      <c r="FH459" s="77">
        <v>14.06</v>
      </c>
      <c r="FI459" s="77">
        <v>94.570287079999986</v>
      </c>
      <c r="FJ459" s="77">
        <v>1.3947696126999996</v>
      </c>
      <c r="FL459" s="92">
        <v>783.57</v>
      </c>
      <c r="FM459" s="75">
        <v>0</v>
      </c>
      <c r="FN459" s="75">
        <v>0</v>
      </c>
      <c r="FP459" s="75">
        <v>41.79</v>
      </c>
      <c r="FQ459" s="75">
        <v>286.35000000000002</v>
      </c>
      <c r="FR459" s="75">
        <v>4223</v>
      </c>
      <c r="FS459" s="75">
        <v>41.78</v>
      </c>
      <c r="FT459" s="75">
        <v>875.92</v>
      </c>
      <c r="FU459" s="75">
        <v>12576</v>
      </c>
      <c r="FW459" s="75">
        <v>794.57</v>
      </c>
      <c r="FX459" s="89">
        <v>1.3420000000000001</v>
      </c>
      <c r="FY459" s="89"/>
      <c r="FZ459" s="90">
        <v>789.57</v>
      </c>
      <c r="GA459" s="91">
        <v>0.22700000000000001</v>
      </c>
      <c r="GB459" s="89"/>
      <c r="GC459" s="75">
        <v>11.56</v>
      </c>
      <c r="GD459" s="75">
        <v>1.29</v>
      </c>
      <c r="GE459" s="75">
        <v>63.26</v>
      </c>
      <c r="GF459" s="89"/>
      <c r="GG459" s="89"/>
    </row>
    <row r="460" spans="1:189" x14ac:dyDescent="0.25">
      <c r="A460" s="132"/>
      <c r="B460" s="132"/>
      <c r="C460" s="132"/>
      <c r="D460" s="132"/>
      <c r="E460" s="132"/>
      <c r="F460" s="132"/>
      <c r="G460" s="132"/>
      <c r="H460" s="132"/>
      <c r="I460" s="132"/>
      <c r="J460" s="132"/>
      <c r="K460" s="132"/>
      <c r="DV460" s="77">
        <v>1333.58</v>
      </c>
      <c r="DW460" s="77">
        <v>5.4189999999999996</v>
      </c>
      <c r="DY460" s="77">
        <v>1319.58</v>
      </c>
      <c r="DZ460" s="77">
        <v>3.7590000000000008</v>
      </c>
      <c r="EB460" s="77">
        <v>2174.58</v>
      </c>
      <c r="EC460" s="75">
        <v>4.375</v>
      </c>
      <c r="EE460" s="75">
        <v>2150.58</v>
      </c>
      <c r="EF460" s="88">
        <v>0.85700000000000021</v>
      </c>
      <c r="EH460" s="77">
        <v>1348.58</v>
      </c>
      <c r="EI460" s="75">
        <v>1.7570000000000001</v>
      </c>
      <c r="EJ460" s="75"/>
      <c r="EK460" s="75">
        <v>2175.5700000000002</v>
      </c>
      <c r="EL460" s="75">
        <v>6.7704399999999776</v>
      </c>
      <c r="EM460" s="75"/>
      <c r="EN460" s="75">
        <v>2153.5700000000002</v>
      </c>
      <c r="EO460" s="322">
        <v>2.7877200000000046</v>
      </c>
      <c r="EP460" s="75"/>
      <c r="EQ460" s="75">
        <v>1323.57</v>
      </c>
      <c r="ER460" s="75">
        <v>6889.7300000000187</v>
      </c>
      <c r="ES460" s="75"/>
      <c r="ET460" s="75">
        <v>1349.57</v>
      </c>
      <c r="EU460" s="100">
        <v>2.2651000000000048</v>
      </c>
      <c r="EV460" s="75">
        <f t="shared" si="10"/>
        <v>9.9999999999909051E-3</v>
      </c>
      <c r="EW460" s="75">
        <v>1339.57</v>
      </c>
      <c r="EX460" s="100">
        <v>14.35043000000003</v>
      </c>
      <c r="EZ460" s="75">
        <v>334.58</v>
      </c>
      <c r="FA460" s="75">
        <v>76.360000000000014</v>
      </c>
      <c r="FB460" s="75">
        <v>333.49999999999994</v>
      </c>
      <c r="FD460" s="75">
        <v>104.58</v>
      </c>
      <c r="FE460" s="75">
        <v>123430</v>
      </c>
      <c r="FF460" s="75">
        <v>219000</v>
      </c>
      <c r="FH460" s="77">
        <v>14.07</v>
      </c>
      <c r="FI460" s="77">
        <v>95.028343259999986</v>
      </c>
      <c r="FJ460" s="77">
        <v>1.4050969481499995</v>
      </c>
      <c r="FL460" s="92">
        <v>783.58</v>
      </c>
      <c r="FM460" s="75">
        <v>0</v>
      </c>
      <c r="FN460" s="75">
        <v>0</v>
      </c>
      <c r="FP460" s="75">
        <v>41.8</v>
      </c>
      <c r="FQ460" s="75">
        <v>286.77999999999997</v>
      </c>
      <c r="FR460" s="75">
        <v>4227</v>
      </c>
      <c r="FS460" s="75">
        <v>41.79</v>
      </c>
      <c r="FT460" s="75">
        <v>877.26</v>
      </c>
      <c r="FU460" s="75">
        <v>12587</v>
      </c>
      <c r="FW460" s="75">
        <v>794.58</v>
      </c>
      <c r="FX460" s="89">
        <v>1.347</v>
      </c>
      <c r="FY460" s="89"/>
      <c r="FZ460" s="90">
        <v>789.58</v>
      </c>
      <c r="GA460" s="91">
        <v>0.22800000000000001</v>
      </c>
      <c r="GB460" s="89"/>
      <c r="GC460" s="75">
        <v>11.57</v>
      </c>
      <c r="GD460" s="75">
        <v>1.3</v>
      </c>
      <c r="GE460" s="75">
        <v>63.43</v>
      </c>
      <c r="GF460" s="89"/>
      <c r="GG460" s="89"/>
    </row>
    <row r="461" spans="1:189" x14ac:dyDescent="0.25">
      <c r="A461" s="132"/>
      <c r="B461" s="132"/>
      <c r="C461" s="132"/>
      <c r="D461" s="132"/>
      <c r="E461" s="132"/>
      <c r="F461" s="132"/>
      <c r="G461" s="132"/>
      <c r="H461" s="132"/>
      <c r="I461" s="132"/>
      <c r="J461" s="132"/>
      <c r="K461" s="132"/>
      <c r="DV461" s="77">
        <v>1333.59</v>
      </c>
      <c r="DW461" s="77">
        <v>5.431</v>
      </c>
      <c r="DY461" s="77">
        <v>1319.59</v>
      </c>
      <c r="DZ461" s="77">
        <v>3.7660000000000009</v>
      </c>
      <c r="EB461" s="77">
        <v>2174.59</v>
      </c>
      <c r="EC461" s="75">
        <v>4.3959999999999999</v>
      </c>
      <c r="EE461" s="75">
        <v>2150.59</v>
      </c>
      <c r="EF461" s="88">
        <v>0.86100000000000021</v>
      </c>
      <c r="EH461" s="77">
        <v>1348.59</v>
      </c>
      <c r="EI461" s="75">
        <v>1.7610000000000001</v>
      </c>
      <c r="EJ461" s="75"/>
      <c r="EK461" s="75">
        <v>2175.58</v>
      </c>
      <c r="EL461" s="75">
        <v>6.7973599999999772</v>
      </c>
      <c r="EM461" s="75"/>
      <c r="EN461" s="75">
        <v>2153.58</v>
      </c>
      <c r="EO461" s="322">
        <v>2.7966800000000047</v>
      </c>
      <c r="EP461" s="75"/>
      <c r="EQ461" s="75">
        <v>1323.58</v>
      </c>
      <c r="ER461" s="75">
        <v>6899.620000000019</v>
      </c>
      <c r="ES461" s="75"/>
      <c r="ET461" s="75">
        <v>1349.58</v>
      </c>
      <c r="EU461" s="100">
        <v>2.2704000000000049</v>
      </c>
      <c r="EV461" s="75">
        <f t="shared" si="10"/>
        <v>9.9999999999909051E-3</v>
      </c>
      <c r="EW461" s="75">
        <v>1339.58</v>
      </c>
      <c r="EX461" s="100">
        <v>14.36942000000003</v>
      </c>
      <c r="EZ461" s="75">
        <v>334.59</v>
      </c>
      <c r="FA461" s="75">
        <v>76.37</v>
      </c>
      <c r="FB461" s="75">
        <v>334.29999999999995</v>
      </c>
      <c r="FD461" s="75">
        <v>104.59</v>
      </c>
      <c r="FE461" s="75">
        <v>124015</v>
      </c>
      <c r="FF461" s="75">
        <v>220187.5</v>
      </c>
      <c r="FH461" s="77">
        <v>14.08</v>
      </c>
      <c r="FI461" s="77">
        <v>95.486399439999985</v>
      </c>
      <c r="FJ461" s="77">
        <v>1.4154242835999995</v>
      </c>
      <c r="FL461" s="92">
        <v>783.59</v>
      </c>
      <c r="FM461" s="75">
        <v>0</v>
      </c>
      <c r="FN461" s="75">
        <v>0</v>
      </c>
      <c r="FP461" s="75">
        <v>41.81</v>
      </c>
      <c r="FQ461" s="75">
        <v>287.2</v>
      </c>
      <c r="FR461" s="75">
        <v>4231</v>
      </c>
      <c r="FS461" s="75">
        <v>41.8</v>
      </c>
      <c r="FT461" s="75">
        <v>878.6</v>
      </c>
      <c r="FU461" s="75">
        <v>12599</v>
      </c>
      <c r="FW461" s="75">
        <v>794.59</v>
      </c>
      <c r="FX461" s="89">
        <v>1.3520000000000001</v>
      </c>
      <c r="FY461" s="89"/>
      <c r="FZ461" s="90">
        <v>789.59</v>
      </c>
      <c r="GA461" s="91">
        <v>0.22900000000000001</v>
      </c>
      <c r="GB461" s="89"/>
      <c r="GC461" s="75">
        <v>11.58</v>
      </c>
      <c r="GD461" s="75">
        <v>1.3</v>
      </c>
      <c r="GE461" s="75">
        <v>63.6</v>
      </c>
      <c r="GF461" s="89"/>
      <c r="GG461" s="89"/>
    </row>
    <row r="462" spans="1:189" x14ac:dyDescent="0.25">
      <c r="A462" s="132"/>
      <c r="B462" s="132"/>
      <c r="C462" s="132"/>
      <c r="D462" s="132"/>
      <c r="E462" s="132"/>
      <c r="F462" s="132"/>
      <c r="G462" s="132"/>
      <c r="H462" s="132"/>
      <c r="I462" s="132"/>
      <c r="J462" s="132"/>
      <c r="K462" s="132"/>
      <c r="DV462" s="77">
        <v>1333.6</v>
      </c>
      <c r="DW462" s="77">
        <v>5.4429999999999996</v>
      </c>
      <c r="DY462" s="77">
        <v>1319.6</v>
      </c>
      <c r="DZ462" s="77">
        <v>3.7719999999999998</v>
      </c>
      <c r="EB462" s="77">
        <v>2174.6</v>
      </c>
      <c r="EC462" s="75">
        <v>4.4160000000000004</v>
      </c>
      <c r="EE462" s="75">
        <v>2150.6</v>
      </c>
      <c r="EF462" s="88">
        <v>0.86499999999999999</v>
      </c>
      <c r="EH462" s="77">
        <v>1348.6</v>
      </c>
      <c r="EI462" s="75">
        <v>1.766</v>
      </c>
      <c r="EJ462" s="75"/>
      <c r="EK462" s="75">
        <v>2175.59</v>
      </c>
      <c r="EL462" s="75">
        <v>6.8242799999999768</v>
      </c>
      <c r="EM462" s="75"/>
      <c r="EN462" s="75">
        <v>2153.59</v>
      </c>
      <c r="EO462" s="322">
        <v>2.8056400000000048</v>
      </c>
      <c r="EP462" s="75"/>
      <c r="EQ462" s="75">
        <v>1323.59</v>
      </c>
      <c r="ER462" s="75">
        <v>6909.5100000000193</v>
      </c>
      <c r="ES462" s="75"/>
      <c r="ET462" s="75">
        <v>1349.59</v>
      </c>
      <c r="EU462" s="100">
        <v>2.2757000000000049</v>
      </c>
      <c r="EV462" s="75">
        <f t="shared" si="10"/>
        <v>9.9999999999909051E-3</v>
      </c>
      <c r="EW462" s="75">
        <v>1339.59</v>
      </c>
      <c r="EX462" s="100">
        <v>14.388410000000031</v>
      </c>
      <c r="EZ462" s="75">
        <v>334.6</v>
      </c>
      <c r="FA462" s="75">
        <v>76.38</v>
      </c>
      <c r="FB462" s="75">
        <v>335</v>
      </c>
      <c r="FD462" s="75">
        <v>104.6</v>
      </c>
      <c r="FE462" s="75">
        <v>124600</v>
      </c>
      <c r="FF462" s="75">
        <v>221375</v>
      </c>
      <c r="FH462" s="77">
        <v>14.09</v>
      </c>
      <c r="FI462" s="77">
        <v>95.944455619999985</v>
      </c>
      <c r="FJ462" s="77">
        <v>1.4257516190499995</v>
      </c>
      <c r="FL462" s="92">
        <v>783.6</v>
      </c>
      <c r="FM462" s="75">
        <v>0</v>
      </c>
      <c r="FN462" s="75">
        <v>0</v>
      </c>
      <c r="FP462" s="75">
        <v>41.82</v>
      </c>
      <c r="FQ462" s="75">
        <v>287.63</v>
      </c>
      <c r="FR462" s="75">
        <v>4235</v>
      </c>
      <c r="FS462" s="75">
        <v>41.81</v>
      </c>
      <c r="FT462" s="75">
        <v>879.94</v>
      </c>
      <c r="FU462" s="75">
        <v>12610</v>
      </c>
      <c r="FW462" s="75">
        <v>794.6</v>
      </c>
      <c r="FX462" s="89">
        <v>1.357</v>
      </c>
      <c r="FY462" s="89"/>
      <c r="FZ462" s="90">
        <v>789.6</v>
      </c>
      <c r="GA462" s="91">
        <v>0.23</v>
      </c>
      <c r="GB462" s="89"/>
      <c r="GC462" s="75">
        <v>11.59</v>
      </c>
      <c r="GD462" s="75">
        <v>1.31</v>
      </c>
      <c r="GE462" s="75">
        <v>63.77</v>
      </c>
      <c r="GF462" s="89"/>
      <c r="GG462" s="89"/>
    </row>
    <row r="463" spans="1:189" x14ac:dyDescent="0.25">
      <c r="A463" s="132"/>
      <c r="B463" s="132"/>
      <c r="C463" s="132"/>
      <c r="D463" s="132"/>
      <c r="E463" s="132"/>
      <c r="F463" s="132"/>
      <c r="G463" s="132"/>
      <c r="H463" s="132"/>
      <c r="I463" s="132"/>
      <c r="J463" s="132"/>
      <c r="K463" s="132"/>
      <c r="DV463" s="77">
        <v>1333.61</v>
      </c>
      <c r="DW463" s="77">
        <v>5.4539999999999997</v>
      </c>
      <c r="DY463" s="77">
        <v>1319.61</v>
      </c>
      <c r="DZ463" s="77">
        <v>3.7780000000000009</v>
      </c>
      <c r="EB463" s="77">
        <v>2174.61</v>
      </c>
      <c r="EC463" s="75">
        <v>4.4370000000000003</v>
      </c>
      <c r="EE463" s="75">
        <v>2150.61</v>
      </c>
      <c r="EF463" s="88">
        <v>0.86900000000000022</v>
      </c>
      <c r="EH463" s="77">
        <v>1348.61</v>
      </c>
      <c r="EI463" s="75">
        <v>1.7710000000000001</v>
      </c>
      <c r="EJ463" s="75"/>
      <c r="EK463" s="75">
        <v>2175.6</v>
      </c>
      <c r="EL463" s="75">
        <v>6.8511999999999764</v>
      </c>
      <c r="EM463" s="75"/>
      <c r="EN463" s="75">
        <v>2153.6</v>
      </c>
      <c r="EO463" s="322">
        <v>2.8146000000000049</v>
      </c>
      <c r="EP463" s="75"/>
      <c r="EQ463" s="75">
        <v>1323.6</v>
      </c>
      <c r="ER463" s="75">
        <v>6919.4000000000196</v>
      </c>
      <c r="ES463" s="75"/>
      <c r="ET463" s="75">
        <v>1349.6</v>
      </c>
      <c r="EU463" s="100">
        <v>2.281000000000005</v>
      </c>
      <c r="EV463" s="75">
        <f t="shared" si="10"/>
        <v>9.9999999999909051E-3</v>
      </c>
      <c r="EW463" s="75">
        <v>1339.6</v>
      </c>
      <c r="EX463" s="100">
        <v>14.407400000000031</v>
      </c>
      <c r="EZ463" s="75">
        <v>334.61</v>
      </c>
      <c r="FA463" s="75">
        <v>76.390000000000015</v>
      </c>
      <c r="FB463" s="75">
        <v>335.69999999999993</v>
      </c>
      <c r="FD463" s="75">
        <v>104.61</v>
      </c>
      <c r="FE463" s="75">
        <v>125185</v>
      </c>
      <c r="FF463" s="75">
        <v>222562.5</v>
      </c>
      <c r="FH463" s="77">
        <v>14.1</v>
      </c>
      <c r="FI463" s="77">
        <v>96.402511799999985</v>
      </c>
      <c r="FJ463" s="77">
        <v>1.4360789544999994</v>
      </c>
      <c r="FL463" s="92">
        <v>783.61</v>
      </c>
      <c r="FM463" s="75">
        <v>0</v>
      </c>
      <c r="FN463" s="75">
        <v>0</v>
      </c>
      <c r="FP463" s="75">
        <v>41.83</v>
      </c>
      <c r="FQ463" s="75">
        <v>288.05</v>
      </c>
      <c r="FR463" s="75">
        <v>4239</v>
      </c>
      <c r="FS463" s="75">
        <v>41.82</v>
      </c>
      <c r="FT463" s="75">
        <v>881.29</v>
      </c>
      <c r="FU463" s="75">
        <v>12621</v>
      </c>
      <c r="FW463" s="75">
        <v>794.61</v>
      </c>
      <c r="FX463" s="89">
        <v>1.3620000000000001</v>
      </c>
      <c r="FY463" s="89"/>
      <c r="FZ463" s="90">
        <v>789.61</v>
      </c>
      <c r="GA463" s="91">
        <v>0.23100000000000001</v>
      </c>
      <c r="GB463" s="89"/>
      <c r="GC463" s="75">
        <v>11.6</v>
      </c>
      <c r="GD463" s="75">
        <v>1.31</v>
      </c>
      <c r="GE463" s="75">
        <v>63.94</v>
      </c>
      <c r="GF463" s="89"/>
      <c r="GG463" s="89"/>
    </row>
    <row r="464" spans="1:189" x14ac:dyDescent="0.25">
      <c r="A464" s="132"/>
      <c r="B464" s="132"/>
      <c r="C464" s="132"/>
      <c r="D464" s="132"/>
      <c r="E464" s="132"/>
      <c r="F464" s="132"/>
      <c r="G464" s="132"/>
      <c r="H464" s="132"/>
      <c r="I464" s="132"/>
      <c r="J464" s="132"/>
      <c r="K464" s="132"/>
      <c r="DV464" s="77">
        <v>1333.62</v>
      </c>
      <c r="DW464" s="77">
        <v>5.4660000000000002</v>
      </c>
      <c r="DY464" s="77">
        <v>1319.62</v>
      </c>
      <c r="DZ464" s="77">
        <v>3.785000000000001</v>
      </c>
      <c r="EB464" s="77">
        <v>2174.62</v>
      </c>
      <c r="EC464" s="75">
        <v>4.4569999999999999</v>
      </c>
      <c r="EE464" s="75">
        <v>2150.62</v>
      </c>
      <c r="EF464" s="88">
        <v>0.87400000000000022</v>
      </c>
      <c r="EH464" s="77">
        <v>1348.62</v>
      </c>
      <c r="EI464" s="75">
        <v>1.7760000000000002</v>
      </c>
      <c r="EJ464" s="75"/>
      <c r="EK464" s="75">
        <v>2175.61</v>
      </c>
      <c r="EL464" s="75">
        <v>6.878119999999976</v>
      </c>
      <c r="EM464" s="75"/>
      <c r="EN464" s="75">
        <v>2153.61</v>
      </c>
      <c r="EO464" s="322">
        <v>2.823560000000005</v>
      </c>
      <c r="EP464" s="75"/>
      <c r="EQ464" s="75">
        <v>1323.61</v>
      </c>
      <c r="ER464" s="75">
        <v>6929.29000000002</v>
      </c>
      <c r="ES464" s="75"/>
      <c r="ET464" s="75">
        <v>1349.61</v>
      </c>
      <c r="EU464" s="100">
        <v>2.2863000000000051</v>
      </c>
      <c r="EV464" s="75">
        <f t="shared" si="10"/>
        <v>9.9999999999909051E-3</v>
      </c>
      <c r="EW464" s="75">
        <v>1339.61</v>
      </c>
      <c r="EX464" s="100">
        <v>14.426390000000032</v>
      </c>
      <c r="EZ464" s="75">
        <v>334.62</v>
      </c>
      <c r="FA464" s="75">
        <v>76.400000000000006</v>
      </c>
      <c r="FB464" s="75">
        <v>336.49999999999994</v>
      </c>
      <c r="FD464" s="75">
        <v>104.62</v>
      </c>
      <c r="FE464" s="75">
        <v>125770</v>
      </c>
      <c r="FF464" s="75">
        <v>223750</v>
      </c>
      <c r="FH464" s="77">
        <v>14.11</v>
      </c>
      <c r="FI464" s="77">
        <v>96.860567979999985</v>
      </c>
      <c r="FJ464" s="77">
        <v>1.4464062899499994</v>
      </c>
      <c r="FL464" s="92">
        <v>783.62</v>
      </c>
      <c r="FM464" s="75">
        <v>0</v>
      </c>
      <c r="FN464" s="75">
        <v>0</v>
      </c>
      <c r="FP464" s="75">
        <v>41.84</v>
      </c>
      <c r="FQ464" s="75">
        <v>288.48</v>
      </c>
      <c r="FR464" s="75">
        <v>4243</v>
      </c>
      <c r="FS464" s="75">
        <v>41.83</v>
      </c>
      <c r="FT464" s="75">
        <v>882.65</v>
      </c>
      <c r="FU464" s="75">
        <v>12633</v>
      </c>
      <c r="FW464" s="75">
        <v>794.62</v>
      </c>
      <c r="FX464" s="89">
        <v>1.3680000000000001</v>
      </c>
      <c r="FY464" s="89"/>
      <c r="FZ464" s="90">
        <v>789.62</v>
      </c>
      <c r="GA464" s="91">
        <v>0.23300000000000001</v>
      </c>
      <c r="GB464" s="89"/>
      <c r="GC464" s="75">
        <v>11.61</v>
      </c>
      <c r="GD464" s="75">
        <v>1.32</v>
      </c>
      <c r="GE464" s="75">
        <v>64.11</v>
      </c>
      <c r="GF464" s="89"/>
      <c r="GG464" s="89"/>
    </row>
    <row r="465" spans="1:189" x14ac:dyDescent="0.25">
      <c r="A465" s="132"/>
      <c r="B465" s="132"/>
      <c r="C465" s="132"/>
      <c r="D465" s="132"/>
      <c r="E465" s="132"/>
      <c r="F465" s="132"/>
      <c r="G465" s="132"/>
      <c r="H465" s="132"/>
      <c r="I465" s="132"/>
      <c r="J465" s="132"/>
      <c r="K465" s="132"/>
      <c r="DV465" s="77">
        <v>1333.63</v>
      </c>
      <c r="DW465" s="77">
        <v>5.4470000000000001</v>
      </c>
      <c r="DY465" s="77">
        <v>1319.63</v>
      </c>
      <c r="DZ465" s="77">
        <v>3.7910000000000008</v>
      </c>
      <c r="EB465" s="77">
        <v>2174.63</v>
      </c>
      <c r="EC465" s="75">
        <v>4.4780000000000006</v>
      </c>
      <c r="EE465" s="75">
        <v>2150.63</v>
      </c>
      <c r="EF465" s="88">
        <v>0.87800000000000022</v>
      </c>
      <c r="EH465" s="77">
        <v>1348.63</v>
      </c>
      <c r="EI465" s="75">
        <v>1.7810000000000001</v>
      </c>
      <c r="EJ465" s="75"/>
      <c r="EK465" s="75">
        <v>2175.62</v>
      </c>
      <c r="EL465" s="75">
        <v>6.9050399999999756</v>
      </c>
      <c r="EM465" s="75"/>
      <c r="EN465" s="75">
        <v>2153.62</v>
      </c>
      <c r="EO465" s="322">
        <v>2.832520000000005</v>
      </c>
      <c r="EP465" s="75"/>
      <c r="EQ465" s="75">
        <v>1323.62</v>
      </c>
      <c r="ER465" s="75">
        <v>6939.1800000000203</v>
      </c>
      <c r="ES465" s="75"/>
      <c r="ET465" s="75">
        <v>1349.62</v>
      </c>
      <c r="EU465" s="100">
        <v>2.2916000000000052</v>
      </c>
      <c r="EV465" s="75">
        <f t="shared" si="10"/>
        <v>9.9999999999909051E-3</v>
      </c>
      <c r="EW465" s="75">
        <v>1339.62</v>
      </c>
      <c r="EX465" s="100">
        <v>14.445380000000032</v>
      </c>
      <c r="EZ465" s="75">
        <v>334.63</v>
      </c>
      <c r="FA465" s="75">
        <v>76.410000000000011</v>
      </c>
      <c r="FB465" s="75">
        <v>337.19999999999993</v>
      </c>
      <c r="FD465" s="75">
        <v>104.63</v>
      </c>
      <c r="FE465" s="75">
        <v>126355</v>
      </c>
      <c r="FF465" s="75">
        <v>224937.5</v>
      </c>
      <c r="FH465" s="77">
        <v>14.12</v>
      </c>
      <c r="FI465" s="77">
        <v>97.318624159999985</v>
      </c>
      <c r="FJ465" s="77">
        <v>1.4567336253999994</v>
      </c>
      <c r="FL465" s="92">
        <v>783.63</v>
      </c>
      <c r="FM465" s="75">
        <v>0</v>
      </c>
      <c r="FN465" s="75">
        <v>0</v>
      </c>
      <c r="FP465" s="75">
        <v>41.85</v>
      </c>
      <c r="FQ465" s="75">
        <v>288.91000000000003</v>
      </c>
      <c r="FR465" s="75">
        <v>4247</v>
      </c>
      <c r="FS465" s="75">
        <v>41.84</v>
      </c>
      <c r="FT465" s="75">
        <v>884</v>
      </c>
      <c r="FU465" s="75">
        <v>12644</v>
      </c>
      <c r="FW465" s="75">
        <v>794.63</v>
      </c>
      <c r="FX465" s="89">
        <v>1.373</v>
      </c>
      <c r="FY465" s="89"/>
      <c r="FZ465" s="90">
        <v>789.63</v>
      </c>
      <c r="GA465" s="91">
        <v>0.23400000000000001</v>
      </c>
      <c r="GB465" s="89"/>
      <c r="GC465" s="75">
        <v>11.62</v>
      </c>
      <c r="GD465" s="75">
        <v>1.32</v>
      </c>
      <c r="GE465" s="75">
        <v>64.28</v>
      </c>
      <c r="GF465" s="89"/>
      <c r="GG465" s="89"/>
    </row>
    <row r="466" spans="1:189" x14ac:dyDescent="0.25">
      <c r="A466" s="132"/>
      <c r="B466" s="132"/>
      <c r="C466" s="132"/>
      <c r="D466" s="132"/>
      <c r="E466" s="132"/>
      <c r="F466" s="132"/>
      <c r="G466" s="132"/>
      <c r="H466" s="132"/>
      <c r="I466" s="132"/>
      <c r="J466" s="132"/>
      <c r="K466" s="132"/>
      <c r="DV466" s="77">
        <v>1333.64</v>
      </c>
      <c r="DW466" s="77">
        <v>5.4889999999999999</v>
      </c>
      <c r="DY466" s="77">
        <v>1319.64</v>
      </c>
      <c r="DZ466" s="77">
        <v>3.797000000000001</v>
      </c>
      <c r="EB466" s="77">
        <v>2174.64</v>
      </c>
      <c r="EC466" s="75">
        <v>4.4980000000000002</v>
      </c>
      <c r="EE466" s="75">
        <v>2150.64</v>
      </c>
      <c r="EF466" s="88">
        <v>0.88200000000000023</v>
      </c>
      <c r="EH466" s="77">
        <v>1348.64</v>
      </c>
      <c r="EI466" s="75">
        <v>1.7850000000000004</v>
      </c>
      <c r="EJ466" s="75"/>
      <c r="EK466" s="75">
        <v>2175.63</v>
      </c>
      <c r="EL466" s="75">
        <v>6.9319599999999753</v>
      </c>
      <c r="EM466" s="75"/>
      <c r="EN466" s="75">
        <v>2153.63</v>
      </c>
      <c r="EO466" s="322">
        <v>2.8414800000000051</v>
      </c>
      <c r="EP466" s="75"/>
      <c r="EQ466" s="75">
        <v>1323.63</v>
      </c>
      <c r="ER466" s="75">
        <v>6949.0700000000206</v>
      </c>
      <c r="ES466" s="75"/>
      <c r="ET466" s="75">
        <v>1349.63</v>
      </c>
      <c r="EU466" s="100">
        <v>2.2969000000000053</v>
      </c>
      <c r="EV466" s="75">
        <f t="shared" si="10"/>
        <v>1.0000000000218279E-2</v>
      </c>
      <c r="EW466" s="75">
        <v>1339.63</v>
      </c>
      <c r="EX466" s="100">
        <v>14.464370000000033</v>
      </c>
      <c r="EZ466" s="75">
        <v>334.64</v>
      </c>
      <c r="FA466" s="75">
        <v>76.420000000000016</v>
      </c>
      <c r="FB466" s="75">
        <v>337.99999999999994</v>
      </c>
      <c r="FD466" s="75">
        <v>104.64</v>
      </c>
      <c r="FE466" s="75">
        <v>126940</v>
      </c>
      <c r="FF466" s="75">
        <v>226125</v>
      </c>
      <c r="FH466" s="77">
        <v>14.13</v>
      </c>
      <c r="FI466" s="77">
        <v>97.776680339999984</v>
      </c>
      <c r="FJ466" s="77">
        <v>1.4670609608499994</v>
      </c>
      <c r="FL466" s="92">
        <v>783.64</v>
      </c>
      <c r="FM466" s="75">
        <v>0</v>
      </c>
      <c r="FN466" s="75">
        <v>0</v>
      </c>
      <c r="FP466" s="75">
        <v>41.86</v>
      </c>
      <c r="FQ466" s="75">
        <v>289.33999999999997</v>
      </c>
      <c r="FR466" s="75">
        <v>4252</v>
      </c>
      <c r="FS466" s="75">
        <v>41.85</v>
      </c>
      <c r="FT466" s="75">
        <v>885.35</v>
      </c>
      <c r="FU466" s="75">
        <v>12655</v>
      </c>
      <c r="FW466" s="75">
        <v>794.64</v>
      </c>
      <c r="FX466" s="89">
        <v>1.3779999999999999</v>
      </c>
      <c r="FY466" s="89"/>
      <c r="FZ466" s="90">
        <v>789.64</v>
      </c>
      <c r="GA466" s="91">
        <v>0.23499999999999999</v>
      </c>
      <c r="GB466" s="89"/>
      <c r="GC466" s="75">
        <v>11.63</v>
      </c>
      <c r="GD466" s="75">
        <v>1.33</v>
      </c>
      <c r="GE466" s="75">
        <v>64.45</v>
      </c>
      <c r="GF466" s="89"/>
      <c r="GG466" s="89"/>
    </row>
    <row r="467" spans="1:189" x14ac:dyDescent="0.25">
      <c r="A467" s="132"/>
      <c r="B467" s="132"/>
      <c r="C467" s="132"/>
      <c r="D467" s="132"/>
      <c r="E467" s="132"/>
      <c r="F467" s="132"/>
      <c r="G467" s="132"/>
      <c r="H467" s="132"/>
      <c r="I467" s="132"/>
      <c r="J467" s="132"/>
      <c r="K467" s="132"/>
      <c r="DV467" s="77">
        <v>1333.65</v>
      </c>
      <c r="DW467" s="77">
        <v>5.5010000000000003</v>
      </c>
      <c r="DY467" s="77">
        <v>1319.65</v>
      </c>
      <c r="DZ467" s="77">
        <v>3.8040000000000012</v>
      </c>
      <c r="EB467" s="77">
        <v>2174.65</v>
      </c>
      <c r="EC467" s="75">
        <v>4.5190000000000001</v>
      </c>
      <c r="EE467" s="75">
        <v>2150.65</v>
      </c>
      <c r="EF467" s="88">
        <v>0.88600000000000023</v>
      </c>
      <c r="EH467" s="77">
        <v>1348.65</v>
      </c>
      <c r="EI467" s="75">
        <v>1.7900000000000003</v>
      </c>
      <c r="EJ467" s="75"/>
      <c r="EK467" s="75">
        <v>2175.64</v>
      </c>
      <c r="EL467" s="75">
        <v>6.9588799999999749</v>
      </c>
      <c r="EM467" s="75"/>
      <c r="EN467" s="75">
        <v>2153.64</v>
      </c>
      <c r="EO467" s="322">
        <v>2.8504400000000052</v>
      </c>
      <c r="EP467" s="75"/>
      <c r="EQ467" s="75">
        <v>1323.64</v>
      </c>
      <c r="ER467" s="75">
        <v>6958.960000000021</v>
      </c>
      <c r="ES467" s="75"/>
      <c r="ET467" s="75">
        <v>1349.64</v>
      </c>
      <c r="EU467" s="100">
        <v>2.3022000000000054</v>
      </c>
      <c r="EV467" s="75">
        <f t="shared" si="10"/>
        <v>9.9999999999909051E-3</v>
      </c>
      <c r="EW467" s="75">
        <v>1339.64</v>
      </c>
      <c r="EX467" s="100">
        <v>14.483360000000033</v>
      </c>
      <c r="EZ467" s="75">
        <v>334.65</v>
      </c>
      <c r="FA467" s="75">
        <v>76.430000000000007</v>
      </c>
      <c r="FB467" s="75">
        <v>338.69999999999993</v>
      </c>
      <c r="FD467" s="75">
        <v>104.65</v>
      </c>
      <c r="FE467" s="75">
        <v>127525</v>
      </c>
      <c r="FF467" s="75">
        <v>227312.5</v>
      </c>
      <c r="FH467" s="77">
        <v>14.14</v>
      </c>
      <c r="FI467" s="77">
        <v>98.234736519999984</v>
      </c>
      <c r="FJ467" s="77">
        <v>1.4773882962999993</v>
      </c>
      <c r="FL467" s="92">
        <v>783.65</v>
      </c>
      <c r="FM467" s="75">
        <v>0</v>
      </c>
      <c r="FN467" s="75">
        <v>0</v>
      </c>
      <c r="FP467" s="75">
        <v>41.87</v>
      </c>
      <c r="FQ467" s="75">
        <v>289.76</v>
      </c>
      <c r="FR467" s="75">
        <v>4256</v>
      </c>
      <c r="FS467" s="75">
        <v>41.86</v>
      </c>
      <c r="FT467" s="75">
        <v>886.71</v>
      </c>
      <c r="FU467" s="75">
        <v>12666</v>
      </c>
      <c r="FW467" s="75">
        <v>794.65</v>
      </c>
      <c r="FX467" s="89">
        <v>1.383</v>
      </c>
      <c r="FY467" s="89"/>
      <c r="FZ467" s="90">
        <v>789.65</v>
      </c>
      <c r="GA467" s="91">
        <v>0.23599999999999999</v>
      </c>
      <c r="GB467" s="89"/>
      <c r="GC467" s="75">
        <v>11.64</v>
      </c>
      <c r="GD467" s="75">
        <v>1.34</v>
      </c>
      <c r="GE467" s="75">
        <v>64.62</v>
      </c>
      <c r="GF467" s="89"/>
      <c r="GG467" s="89"/>
    </row>
    <row r="468" spans="1:189" x14ac:dyDescent="0.25">
      <c r="A468" s="132"/>
      <c r="B468" s="132"/>
      <c r="C468" s="132"/>
      <c r="D468" s="132"/>
      <c r="E468" s="132"/>
      <c r="F468" s="132"/>
      <c r="G468" s="132"/>
      <c r="H468" s="132"/>
      <c r="I468" s="132"/>
      <c r="J468" s="132"/>
      <c r="K468" s="132"/>
      <c r="DV468" s="77">
        <v>1333.66</v>
      </c>
      <c r="DW468" s="77">
        <v>5.5119999999999996</v>
      </c>
      <c r="DY468" s="77">
        <v>1319.66</v>
      </c>
      <c r="DZ468" s="77">
        <v>3.8100000000000009</v>
      </c>
      <c r="EB468" s="77">
        <v>2174.66</v>
      </c>
      <c r="EC468" s="75">
        <v>4.5389999999999997</v>
      </c>
      <c r="EE468" s="75">
        <v>2150.66</v>
      </c>
      <c r="EF468" s="88">
        <v>0.89000000000000024</v>
      </c>
      <c r="EH468" s="77">
        <v>1348.66</v>
      </c>
      <c r="EI468" s="75">
        <v>1.7950000000000002</v>
      </c>
      <c r="EJ468" s="75"/>
      <c r="EK468" s="75">
        <v>2175.65</v>
      </c>
      <c r="EL468" s="75">
        <v>6.9857999999999745</v>
      </c>
      <c r="EM468" s="75"/>
      <c r="EN468" s="75">
        <v>2153.65</v>
      </c>
      <c r="EO468" s="322">
        <v>2.8594000000000053</v>
      </c>
      <c r="EP468" s="75"/>
      <c r="EQ468" s="75">
        <v>1323.65</v>
      </c>
      <c r="ER468" s="75">
        <v>6968.8500000000213</v>
      </c>
      <c r="ES468" s="75"/>
      <c r="ET468" s="75">
        <v>1349.65</v>
      </c>
      <c r="EU468" s="100">
        <v>2.3075000000000054</v>
      </c>
      <c r="EV468" s="75">
        <f t="shared" si="10"/>
        <v>9.9999999999909051E-3</v>
      </c>
      <c r="EW468" s="75">
        <v>1339.65</v>
      </c>
      <c r="EX468" s="100">
        <v>14.502350000000034</v>
      </c>
      <c r="EZ468" s="75">
        <v>334.66</v>
      </c>
      <c r="FA468" s="75">
        <v>76.440000000000012</v>
      </c>
      <c r="FB468" s="75">
        <v>339.49999999999994</v>
      </c>
      <c r="FD468" s="75">
        <v>104.66</v>
      </c>
      <c r="FE468" s="75">
        <v>128110</v>
      </c>
      <c r="FF468" s="75">
        <v>228500</v>
      </c>
      <c r="FH468" s="77">
        <v>14.15</v>
      </c>
      <c r="FI468" s="77">
        <v>98.692792699999984</v>
      </c>
      <c r="FJ468" s="77">
        <v>1.4877156317499995</v>
      </c>
      <c r="FL468" s="92">
        <v>783.66</v>
      </c>
      <c r="FM468" s="75">
        <v>0</v>
      </c>
      <c r="FN468" s="75">
        <v>0</v>
      </c>
      <c r="FP468" s="75">
        <v>41.88</v>
      </c>
      <c r="FQ468" s="75">
        <v>290.19</v>
      </c>
      <c r="FR468" s="75">
        <v>4260</v>
      </c>
      <c r="FS468" s="75">
        <v>41.87</v>
      </c>
      <c r="FT468" s="75">
        <v>888.06</v>
      </c>
      <c r="FU468" s="75">
        <v>12678</v>
      </c>
      <c r="FW468" s="75">
        <v>794.66</v>
      </c>
      <c r="FX468" s="89">
        <v>1.3879999999999999</v>
      </c>
      <c r="FY468" s="89"/>
      <c r="FZ468" s="90">
        <v>789.66</v>
      </c>
      <c r="GA468" s="91">
        <v>0.23699999999999999</v>
      </c>
      <c r="GB468" s="89"/>
      <c r="GC468" s="75">
        <v>11.65</v>
      </c>
      <c r="GD468" s="75">
        <v>1.34</v>
      </c>
      <c r="GE468" s="75">
        <v>64.78</v>
      </c>
      <c r="GF468" s="89"/>
      <c r="GG468" s="89"/>
    </row>
    <row r="469" spans="1:189" x14ac:dyDescent="0.25">
      <c r="A469" s="132"/>
      <c r="B469" s="132"/>
      <c r="C469" s="132"/>
      <c r="D469" s="132"/>
      <c r="E469" s="132"/>
      <c r="F469" s="132"/>
      <c r="G469" s="132"/>
      <c r="H469" s="132"/>
      <c r="I469" s="132"/>
      <c r="J469" s="132"/>
      <c r="K469" s="132"/>
      <c r="DV469" s="77">
        <v>1333.67</v>
      </c>
      <c r="DW469" s="77">
        <v>5.524</v>
      </c>
      <c r="DY469" s="77">
        <v>1319.67</v>
      </c>
      <c r="DZ469" s="77">
        <v>3.8160000000000012</v>
      </c>
      <c r="EB469" s="77">
        <v>2174.67</v>
      </c>
      <c r="EC469" s="75">
        <v>4.5600000000000005</v>
      </c>
      <c r="EE469" s="75">
        <v>2150.67</v>
      </c>
      <c r="EF469" s="88">
        <v>0.89400000000000024</v>
      </c>
      <c r="EH469" s="77">
        <v>1348.67</v>
      </c>
      <c r="EI469" s="75">
        <v>1.8</v>
      </c>
      <c r="EJ469" s="75"/>
      <c r="EK469" s="75">
        <v>2175.66</v>
      </c>
      <c r="EL469" s="75">
        <v>7.0127199999999741</v>
      </c>
      <c r="EM469" s="75"/>
      <c r="EN469" s="75">
        <v>2153.66</v>
      </c>
      <c r="EO469" s="322">
        <v>2.8683600000000053</v>
      </c>
      <c r="EP469" s="75"/>
      <c r="EQ469" s="75">
        <v>1323.66</v>
      </c>
      <c r="ER469" s="75">
        <v>6978.7400000000216</v>
      </c>
      <c r="ES469" s="75"/>
      <c r="ET469" s="75">
        <v>1349.66</v>
      </c>
      <c r="EU469" s="100">
        <v>2.3128000000000055</v>
      </c>
      <c r="EV469" s="75">
        <f t="shared" si="10"/>
        <v>9.9999999999909051E-3</v>
      </c>
      <c r="EW469" s="75">
        <v>1339.66</v>
      </c>
      <c r="EX469" s="100">
        <v>14.521340000000034</v>
      </c>
      <c r="EZ469" s="75">
        <v>334.67</v>
      </c>
      <c r="FA469" s="75">
        <v>76.45</v>
      </c>
      <c r="FB469" s="75">
        <v>340.19999999999993</v>
      </c>
      <c r="FD469" s="75">
        <v>104.67</v>
      </c>
      <c r="FE469" s="75">
        <v>128695</v>
      </c>
      <c r="FF469" s="75">
        <v>229687.5</v>
      </c>
      <c r="FH469" s="77">
        <v>14.16</v>
      </c>
      <c r="FI469" s="77">
        <v>99.150848879999984</v>
      </c>
      <c r="FJ469" s="77">
        <v>1.4980429671999995</v>
      </c>
      <c r="FL469" s="92">
        <v>783.67</v>
      </c>
      <c r="FM469" s="75">
        <v>0</v>
      </c>
      <c r="FN469" s="75">
        <v>0</v>
      </c>
      <c r="FP469" s="75">
        <v>41.89</v>
      </c>
      <c r="FQ469" s="75">
        <v>290.62</v>
      </c>
      <c r="FR469" s="75">
        <v>4264</v>
      </c>
      <c r="FS469" s="75">
        <v>41.88</v>
      </c>
      <c r="FT469" s="75">
        <v>889.41</v>
      </c>
      <c r="FU469" s="75">
        <v>12689</v>
      </c>
      <c r="FW469" s="75">
        <v>794.67</v>
      </c>
      <c r="FX469" s="89">
        <v>1.393</v>
      </c>
      <c r="FY469" s="89"/>
      <c r="FZ469" s="90">
        <v>789.67</v>
      </c>
      <c r="GA469" s="91">
        <v>0.23799999999999999</v>
      </c>
      <c r="GB469" s="89"/>
      <c r="GC469" s="75">
        <v>11.66</v>
      </c>
      <c r="GD469" s="75">
        <v>1.35</v>
      </c>
      <c r="GE469" s="75">
        <v>64.95</v>
      </c>
      <c r="GF469" s="89"/>
      <c r="GG469" s="89"/>
    </row>
    <row r="470" spans="1:189" x14ac:dyDescent="0.25">
      <c r="A470" s="132"/>
      <c r="B470" s="132"/>
      <c r="C470" s="132"/>
      <c r="D470" s="132"/>
      <c r="E470" s="132"/>
      <c r="F470" s="132"/>
      <c r="G470" s="132"/>
      <c r="H470" s="132"/>
      <c r="I470" s="132"/>
      <c r="J470" s="132"/>
      <c r="K470" s="132"/>
      <c r="DV470" s="77">
        <v>1333.68</v>
      </c>
      <c r="DW470" s="77">
        <v>5.5350000000000001</v>
      </c>
      <c r="DY470" s="77">
        <v>1319.68</v>
      </c>
      <c r="DZ470" s="77">
        <v>3.822000000000001</v>
      </c>
      <c r="EB470" s="77">
        <v>2174.6799999999998</v>
      </c>
      <c r="EC470" s="75">
        <v>4.58</v>
      </c>
      <c r="EE470" s="75">
        <v>2150.6799999999998</v>
      </c>
      <c r="EF470" s="88">
        <v>0.89800000000000024</v>
      </c>
      <c r="EH470" s="77">
        <v>1348.68</v>
      </c>
      <c r="EI470" s="75">
        <v>1.8050000000000002</v>
      </c>
      <c r="EJ470" s="75"/>
      <c r="EK470" s="75">
        <v>2175.67</v>
      </c>
      <c r="EL470" s="75">
        <v>7.0396399999999737</v>
      </c>
      <c r="EM470" s="75"/>
      <c r="EN470" s="75">
        <v>2153.67</v>
      </c>
      <c r="EO470" s="322">
        <v>2.8773200000000054</v>
      </c>
      <c r="EP470" s="75"/>
      <c r="EQ470" s="75">
        <v>1323.67</v>
      </c>
      <c r="ER470" s="75">
        <v>6988.6300000000219</v>
      </c>
      <c r="ES470" s="75"/>
      <c r="ET470" s="75">
        <v>1349.67</v>
      </c>
      <c r="EU470" s="100">
        <v>2.3181000000000056</v>
      </c>
      <c r="EV470" s="75">
        <f t="shared" si="10"/>
        <v>9.9999999999909051E-3</v>
      </c>
      <c r="EW470" s="75">
        <v>1339.67</v>
      </c>
      <c r="EX470" s="100">
        <v>14.540330000000035</v>
      </c>
      <c r="EZ470" s="75">
        <v>334.68</v>
      </c>
      <c r="FA470" s="75">
        <v>76.460000000000008</v>
      </c>
      <c r="FB470" s="75">
        <v>340.99999999999994</v>
      </c>
      <c r="FD470" s="75">
        <v>104.68</v>
      </c>
      <c r="FE470" s="75">
        <v>129280</v>
      </c>
      <c r="FF470" s="75">
        <v>230875</v>
      </c>
      <c r="FH470" s="77">
        <v>14.17</v>
      </c>
      <c r="FI470" s="77">
        <v>99.608905059999984</v>
      </c>
      <c r="FJ470" s="77">
        <v>1.5083703026499995</v>
      </c>
      <c r="FL470" s="92">
        <v>783.68</v>
      </c>
      <c r="FM470" s="75">
        <v>0</v>
      </c>
      <c r="FN470" s="75">
        <v>0</v>
      </c>
      <c r="FP470" s="75">
        <v>41.9</v>
      </c>
      <c r="FQ470" s="75">
        <v>291.04000000000002</v>
      </c>
      <c r="FR470" s="75">
        <v>4268</v>
      </c>
      <c r="FS470" s="75">
        <v>41.89</v>
      </c>
      <c r="FT470" s="75">
        <v>890.76</v>
      </c>
      <c r="FU470" s="75">
        <v>12700</v>
      </c>
      <c r="FW470" s="75">
        <v>794.68</v>
      </c>
      <c r="FX470" s="89">
        <v>1.399</v>
      </c>
      <c r="FY470" s="89"/>
      <c r="FZ470" s="90">
        <v>789.68</v>
      </c>
      <c r="GA470" s="91">
        <v>0.23899999999999999</v>
      </c>
      <c r="GB470" s="89"/>
      <c r="GC470" s="75">
        <v>11.67</v>
      </c>
      <c r="GD470" s="75">
        <v>1.35</v>
      </c>
      <c r="GE470" s="75">
        <v>65.12</v>
      </c>
      <c r="GF470" s="89"/>
      <c r="GG470" s="89"/>
    </row>
    <row r="471" spans="1:189" x14ac:dyDescent="0.25">
      <c r="A471" s="132"/>
      <c r="B471" s="132"/>
      <c r="C471" s="132"/>
      <c r="D471" s="132"/>
      <c r="E471" s="132"/>
      <c r="F471" s="132"/>
      <c r="G471" s="132"/>
      <c r="H471" s="132"/>
      <c r="I471" s="132"/>
      <c r="J471" s="132"/>
      <c r="K471" s="132"/>
      <c r="DV471" s="77">
        <v>1333.69</v>
      </c>
      <c r="DW471" s="77">
        <v>5.5469999999999997</v>
      </c>
      <c r="DY471" s="77">
        <v>1319.69</v>
      </c>
      <c r="DZ471" s="77">
        <v>3.8290000000000011</v>
      </c>
      <c r="EB471" s="77">
        <v>2174.69</v>
      </c>
      <c r="EC471" s="75">
        <v>4.601</v>
      </c>
      <c r="EE471" s="75">
        <v>2150.69</v>
      </c>
      <c r="EF471" s="88">
        <v>0.90200000000000025</v>
      </c>
      <c r="EH471" s="77">
        <v>1348.69</v>
      </c>
      <c r="EI471" s="75">
        <v>1.81</v>
      </c>
      <c r="EJ471" s="75"/>
      <c r="EK471" s="75">
        <v>2175.6799999999998</v>
      </c>
      <c r="EL471" s="75">
        <v>7.0665599999999733</v>
      </c>
      <c r="EM471" s="75"/>
      <c r="EN471" s="75">
        <v>2153.6799999999998</v>
      </c>
      <c r="EO471" s="322">
        <v>2.8862800000000055</v>
      </c>
      <c r="EP471" s="75"/>
      <c r="EQ471" s="75">
        <v>1323.68</v>
      </c>
      <c r="ER471" s="75">
        <v>6998.5200000000223</v>
      </c>
      <c r="ES471" s="75"/>
      <c r="ET471" s="75">
        <v>1349.68</v>
      </c>
      <c r="EU471" s="100">
        <v>2.3234000000000057</v>
      </c>
      <c r="EV471" s="75">
        <f t="shared" si="10"/>
        <v>9.9999999999909051E-3</v>
      </c>
      <c r="EW471" s="75">
        <v>1339.68</v>
      </c>
      <c r="EX471" s="100">
        <v>14.559320000000035</v>
      </c>
      <c r="EZ471" s="75">
        <v>334.69</v>
      </c>
      <c r="FA471" s="75">
        <v>76.460000000000008</v>
      </c>
      <c r="FB471" s="75">
        <v>341.69999999999993</v>
      </c>
      <c r="FD471" s="75">
        <v>104.69</v>
      </c>
      <c r="FE471" s="75">
        <v>129865</v>
      </c>
      <c r="FF471" s="75">
        <v>232062.5</v>
      </c>
      <c r="FH471" s="77">
        <v>14.18</v>
      </c>
      <c r="FI471" s="77">
        <v>100.06696123999998</v>
      </c>
      <c r="FJ471" s="77">
        <v>1.5186976380999995</v>
      </c>
      <c r="FL471" s="92">
        <v>783.69</v>
      </c>
      <c r="FM471" s="75">
        <v>0</v>
      </c>
      <c r="FN471" s="75">
        <v>0</v>
      </c>
      <c r="FP471" s="75">
        <v>41.91</v>
      </c>
      <c r="FQ471" s="75">
        <v>291.47000000000003</v>
      </c>
      <c r="FR471" s="75">
        <v>4272</v>
      </c>
      <c r="FS471" s="75">
        <v>41.9</v>
      </c>
      <c r="FT471" s="75">
        <v>892.12</v>
      </c>
      <c r="FU471" s="75">
        <v>12711</v>
      </c>
      <c r="FW471" s="75">
        <v>794.69</v>
      </c>
      <c r="FX471" s="89">
        <v>1.4039999999999999</v>
      </c>
      <c r="FY471" s="89"/>
      <c r="FZ471" s="90">
        <v>789.69</v>
      </c>
      <c r="GA471" s="91">
        <v>0.24</v>
      </c>
      <c r="GB471" s="89"/>
      <c r="GC471" s="75">
        <v>11.68</v>
      </c>
      <c r="GD471" s="75">
        <v>1.36</v>
      </c>
      <c r="GE471" s="75">
        <v>65.290000000000006</v>
      </c>
      <c r="GF471" s="89"/>
      <c r="GG471" s="89"/>
    </row>
    <row r="472" spans="1:189" x14ac:dyDescent="0.25">
      <c r="A472" s="132"/>
      <c r="B472" s="132"/>
      <c r="C472" s="132"/>
      <c r="D472" s="132"/>
      <c r="E472" s="132"/>
      <c r="F472" s="132"/>
      <c r="G472" s="132"/>
      <c r="H472" s="132"/>
      <c r="I472" s="132"/>
      <c r="J472" s="132"/>
      <c r="K472" s="132"/>
      <c r="DV472" s="77">
        <v>1333.7</v>
      </c>
      <c r="DW472" s="77">
        <v>5.5590000000000002</v>
      </c>
      <c r="DY472" s="77">
        <v>1319.7</v>
      </c>
      <c r="DZ472" s="77">
        <v>3.835</v>
      </c>
      <c r="EB472" s="77">
        <v>2174.6999999999998</v>
      </c>
      <c r="EC472" s="75">
        <v>4.6210000000000004</v>
      </c>
      <c r="EE472" s="75">
        <v>2150.6999999999998</v>
      </c>
      <c r="EF472" s="88">
        <v>0.90600000000000003</v>
      </c>
      <c r="EH472" s="77">
        <v>1348.7</v>
      </c>
      <c r="EI472" s="75">
        <v>1.8140000000000001</v>
      </c>
      <c r="EJ472" s="75"/>
      <c r="EK472" s="75">
        <v>2175.69</v>
      </c>
      <c r="EL472" s="75">
        <v>7.0934799999999729</v>
      </c>
      <c r="EM472" s="75"/>
      <c r="EN472" s="75">
        <v>2153.69</v>
      </c>
      <c r="EO472" s="322">
        <v>2.8952400000000056</v>
      </c>
      <c r="EP472" s="75"/>
      <c r="EQ472" s="75">
        <v>1323.69</v>
      </c>
      <c r="ER472" s="75">
        <v>7008.4100000000226</v>
      </c>
      <c r="ES472" s="75"/>
      <c r="ET472" s="75">
        <v>1349.69</v>
      </c>
      <c r="EU472" s="100">
        <v>2.3287000000000058</v>
      </c>
      <c r="EV472" s="75">
        <f t="shared" si="10"/>
        <v>9.9999999999909051E-3</v>
      </c>
      <c r="EW472" s="75">
        <v>1339.69</v>
      </c>
      <c r="EX472" s="100">
        <v>14.578310000000036</v>
      </c>
      <c r="EZ472" s="75">
        <v>334.7</v>
      </c>
      <c r="FA472" s="75">
        <v>76.47</v>
      </c>
      <c r="FB472" s="75">
        <v>342.5</v>
      </c>
      <c r="FD472" s="75">
        <v>104.7</v>
      </c>
      <c r="FE472" s="75">
        <v>130450</v>
      </c>
      <c r="FF472" s="75">
        <v>233250</v>
      </c>
      <c r="FH472" s="77">
        <v>14.19</v>
      </c>
      <c r="FI472" s="77">
        <v>100.52501741999998</v>
      </c>
      <c r="FJ472" s="77">
        <v>1.5290249735499994</v>
      </c>
      <c r="FL472" s="92">
        <v>783.7</v>
      </c>
      <c r="FM472" s="75">
        <v>0</v>
      </c>
      <c r="FN472" s="75">
        <v>0</v>
      </c>
      <c r="FP472" s="75">
        <v>41.92</v>
      </c>
      <c r="FQ472" s="75">
        <v>291.89999999999998</v>
      </c>
      <c r="FR472" s="75">
        <v>4276</v>
      </c>
      <c r="FS472" s="75">
        <v>41.91</v>
      </c>
      <c r="FT472" s="75">
        <v>893.47</v>
      </c>
      <c r="FU472" s="75">
        <v>12723</v>
      </c>
      <c r="FW472" s="75">
        <v>794.7</v>
      </c>
      <c r="FX472" s="89">
        <v>1.409</v>
      </c>
      <c r="FY472" s="89"/>
      <c r="FZ472" s="90">
        <v>789.7</v>
      </c>
      <c r="GA472" s="91">
        <v>0.24099999999999999</v>
      </c>
      <c r="GB472" s="89"/>
      <c r="GC472" s="75">
        <v>11.69</v>
      </c>
      <c r="GD472" s="75">
        <v>1.36</v>
      </c>
      <c r="GE472" s="75">
        <v>65.459999999999994</v>
      </c>
      <c r="GF472" s="89"/>
      <c r="GG472" s="89"/>
    </row>
    <row r="473" spans="1:189" x14ac:dyDescent="0.25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DV473" s="77">
        <v>1333.71</v>
      </c>
      <c r="DW473" s="77">
        <v>5.57</v>
      </c>
      <c r="DY473" s="77">
        <v>1319.71</v>
      </c>
      <c r="DZ473" s="77">
        <v>3.8410000000000011</v>
      </c>
      <c r="EB473" s="77">
        <v>2174.71</v>
      </c>
      <c r="EC473" s="75">
        <v>4.6420000000000003</v>
      </c>
      <c r="EE473" s="75">
        <v>2150.71</v>
      </c>
      <c r="EF473" s="88">
        <v>0.91000000000000025</v>
      </c>
      <c r="EH473" s="77">
        <v>1348.71</v>
      </c>
      <c r="EI473" s="75">
        <v>1.8190000000000002</v>
      </c>
      <c r="EJ473" s="75"/>
      <c r="EK473" s="75">
        <v>2175.6999999999998</v>
      </c>
      <c r="EL473" s="75">
        <v>7.1203999999999725</v>
      </c>
      <c r="EM473" s="75"/>
      <c r="EN473" s="75">
        <v>2153.6999999999998</v>
      </c>
      <c r="EO473" s="322">
        <v>2.9042000000000057</v>
      </c>
      <c r="EP473" s="75"/>
      <c r="EQ473" s="75">
        <v>1323.7</v>
      </c>
      <c r="ER473" s="75">
        <v>7018.3000000000229</v>
      </c>
      <c r="ES473" s="75"/>
      <c r="ET473" s="75">
        <v>1349.7</v>
      </c>
      <c r="EU473" s="100">
        <v>2.3340000000000058</v>
      </c>
      <c r="EV473" s="75">
        <f t="shared" si="10"/>
        <v>9.9999999999909051E-3</v>
      </c>
      <c r="EW473" s="75">
        <v>1339.7</v>
      </c>
      <c r="EX473" s="100">
        <v>14.597300000000036</v>
      </c>
      <c r="EZ473" s="75">
        <v>334.71</v>
      </c>
      <c r="FA473" s="75">
        <v>76.480000000000018</v>
      </c>
      <c r="FB473" s="75">
        <v>343.19999999999993</v>
      </c>
      <c r="FD473" s="75">
        <v>104.71</v>
      </c>
      <c r="FE473" s="75">
        <v>131035</v>
      </c>
      <c r="FF473" s="75">
        <v>234437.5</v>
      </c>
      <c r="FH473" s="77">
        <v>14.2</v>
      </c>
      <c r="FI473" s="77">
        <v>100.98307359999997</v>
      </c>
      <c r="FJ473" s="77">
        <v>1.5393523089999992</v>
      </c>
      <c r="FL473" s="92">
        <v>783.71</v>
      </c>
      <c r="FM473" s="75">
        <v>0</v>
      </c>
      <c r="FN473" s="75">
        <v>0</v>
      </c>
      <c r="FP473" s="75">
        <v>41.93</v>
      </c>
      <c r="FQ473" s="75">
        <v>292.33</v>
      </c>
      <c r="FR473" s="75">
        <v>4280</v>
      </c>
      <c r="FS473" s="75">
        <v>41.92</v>
      </c>
      <c r="FT473" s="75">
        <v>894.84</v>
      </c>
      <c r="FU473" s="75">
        <v>12734</v>
      </c>
      <c r="FW473" s="75">
        <v>794.71</v>
      </c>
      <c r="FX473" s="89">
        <v>1.4139999999999999</v>
      </c>
      <c r="FY473" s="89"/>
      <c r="FZ473" s="90">
        <v>789.71</v>
      </c>
      <c r="GA473" s="91">
        <v>0.24299999999999999</v>
      </c>
      <c r="GB473" s="89"/>
      <c r="GC473" s="75">
        <v>11.7</v>
      </c>
      <c r="GD473" s="75">
        <v>1.37</v>
      </c>
      <c r="GE473" s="75">
        <v>65.63</v>
      </c>
      <c r="GF473" s="89"/>
      <c r="GG473" s="89"/>
    </row>
    <row r="474" spans="1:189" x14ac:dyDescent="0.25">
      <c r="A474" s="132"/>
      <c r="B474" s="132"/>
      <c r="C474" s="132"/>
      <c r="D474" s="132"/>
      <c r="E474" s="132"/>
      <c r="F474" s="132"/>
      <c r="G474" s="132"/>
      <c r="H474" s="132"/>
      <c r="I474" s="132"/>
      <c r="J474" s="132"/>
      <c r="K474" s="132"/>
      <c r="DV474" s="77">
        <v>1333.72</v>
      </c>
      <c r="DW474" s="77">
        <v>5.5819999999999999</v>
      </c>
      <c r="DY474" s="77">
        <v>1319.72</v>
      </c>
      <c r="DZ474" s="77">
        <v>3.8480000000000012</v>
      </c>
      <c r="EB474" s="77">
        <v>2174.7199999999998</v>
      </c>
      <c r="EC474" s="75">
        <v>4.6619999999999999</v>
      </c>
      <c r="EE474" s="75">
        <v>2150.7199999999998</v>
      </c>
      <c r="EF474" s="88">
        <v>0.91400000000000026</v>
      </c>
      <c r="EH474" s="77">
        <v>1348.72</v>
      </c>
      <c r="EI474" s="75">
        <v>1.8240000000000003</v>
      </c>
      <c r="EJ474" s="75"/>
      <c r="EK474" s="75">
        <v>2175.71</v>
      </c>
      <c r="EL474" s="75">
        <v>7.1473199999999721</v>
      </c>
      <c r="EM474" s="75"/>
      <c r="EN474" s="75">
        <v>2153.71</v>
      </c>
      <c r="EO474" s="322">
        <v>2.9131600000000057</v>
      </c>
      <c r="EP474" s="75"/>
      <c r="EQ474" s="75">
        <v>1323.71</v>
      </c>
      <c r="ER474" s="75">
        <v>7028.1900000000232</v>
      </c>
      <c r="ES474" s="75"/>
      <c r="ET474" s="75">
        <v>1349.71</v>
      </c>
      <c r="EU474" s="100">
        <v>2.3393000000000059</v>
      </c>
      <c r="EV474" s="75">
        <f t="shared" si="10"/>
        <v>9.9999999999909051E-3</v>
      </c>
      <c r="EW474" s="75">
        <v>1339.71</v>
      </c>
      <c r="EX474" s="100">
        <v>14.616290000000037</v>
      </c>
      <c r="EZ474" s="75">
        <v>334.72</v>
      </c>
      <c r="FA474" s="75">
        <v>76.490000000000009</v>
      </c>
      <c r="FB474" s="75">
        <v>343.89999999999992</v>
      </c>
      <c r="FD474" s="75">
        <v>104.72</v>
      </c>
      <c r="FE474" s="75">
        <v>131620</v>
      </c>
      <c r="FF474" s="75">
        <v>235625</v>
      </c>
      <c r="FH474" s="77">
        <v>14.21</v>
      </c>
      <c r="FI474" s="77">
        <v>101.44112977999997</v>
      </c>
      <c r="FJ474" s="77">
        <v>1.5496796444499992</v>
      </c>
      <c r="FL474" s="92">
        <v>783.72</v>
      </c>
      <c r="FM474" s="75">
        <v>0</v>
      </c>
      <c r="FN474" s="75">
        <v>0</v>
      </c>
      <c r="FP474" s="75">
        <v>41.94</v>
      </c>
      <c r="FQ474" s="75">
        <v>292.76</v>
      </c>
      <c r="FR474" s="75">
        <v>4284</v>
      </c>
      <c r="FS474" s="75">
        <v>41.93</v>
      </c>
      <c r="FT474" s="75">
        <v>896.2</v>
      </c>
      <c r="FU474" s="75">
        <v>12745</v>
      </c>
      <c r="FW474" s="75">
        <v>794.72</v>
      </c>
      <c r="FX474" s="89">
        <v>1.419</v>
      </c>
      <c r="FY474" s="89"/>
      <c r="FZ474" s="90">
        <v>789.72</v>
      </c>
      <c r="GA474" s="91">
        <v>0.24399999999999999</v>
      </c>
      <c r="GB474" s="89"/>
      <c r="GC474" s="75">
        <v>11.71</v>
      </c>
      <c r="GD474" s="75">
        <v>1.37</v>
      </c>
      <c r="GE474" s="75">
        <v>65.8</v>
      </c>
      <c r="GF474" s="89"/>
      <c r="GG474" s="89"/>
    </row>
    <row r="475" spans="1:189" x14ac:dyDescent="0.25">
      <c r="A475" s="132"/>
      <c r="B475" s="132"/>
      <c r="C475" s="132"/>
      <c r="D475" s="132"/>
      <c r="E475" s="132"/>
      <c r="F475" s="132"/>
      <c r="G475" s="132"/>
      <c r="H475" s="132"/>
      <c r="I475" s="132"/>
      <c r="J475" s="132"/>
      <c r="K475" s="132"/>
      <c r="DV475" s="77">
        <v>1333.73</v>
      </c>
      <c r="DW475" s="77">
        <v>5.5940000000000003</v>
      </c>
      <c r="DY475" s="77">
        <v>1319.73</v>
      </c>
      <c r="DZ475" s="77">
        <v>3.854000000000001</v>
      </c>
      <c r="EB475" s="77">
        <v>2174.73</v>
      </c>
      <c r="EC475" s="75">
        <v>4.6830000000000007</v>
      </c>
      <c r="EE475" s="75">
        <v>2150.73</v>
      </c>
      <c r="EF475" s="88">
        <v>0.91800000000000026</v>
      </c>
      <c r="EH475" s="77">
        <v>1348.73</v>
      </c>
      <c r="EI475" s="75">
        <v>1.8290000000000002</v>
      </c>
      <c r="EJ475" s="75"/>
      <c r="EK475" s="75">
        <v>2175.7199999999998</v>
      </c>
      <c r="EL475" s="75">
        <v>7.1742399999999718</v>
      </c>
      <c r="EM475" s="75"/>
      <c r="EN475" s="75">
        <v>2153.7199999999998</v>
      </c>
      <c r="EO475" s="322">
        <v>2.9221200000000058</v>
      </c>
      <c r="EP475" s="75"/>
      <c r="EQ475" s="75">
        <v>1323.72</v>
      </c>
      <c r="ER475" s="75">
        <v>7038.0800000000236</v>
      </c>
      <c r="ES475" s="75"/>
      <c r="ET475" s="75">
        <v>1349.72</v>
      </c>
      <c r="EU475" s="100">
        <v>2.344600000000006</v>
      </c>
      <c r="EV475" s="75">
        <f t="shared" si="10"/>
        <v>9.9999999999909051E-3</v>
      </c>
      <c r="EW475" s="75">
        <v>1339.72</v>
      </c>
      <c r="EX475" s="100">
        <v>14.635280000000037</v>
      </c>
      <c r="EZ475" s="75">
        <v>334.73</v>
      </c>
      <c r="FA475" s="75">
        <v>76.500000000000014</v>
      </c>
      <c r="FB475" s="75">
        <v>344.69999999999993</v>
      </c>
      <c r="FD475" s="75">
        <v>104.73</v>
      </c>
      <c r="FE475" s="75">
        <v>132205</v>
      </c>
      <c r="FF475" s="75">
        <v>236812.5</v>
      </c>
      <c r="FH475" s="77">
        <v>14.22</v>
      </c>
      <c r="FI475" s="77">
        <v>101.89918595999997</v>
      </c>
      <c r="FJ475" s="77">
        <v>1.5600069798999991</v>
      </c>
      <c r="FL475" s="92">
        <v>783.73</v>
      </c>
      <c r="FM475" s="75">
        <v>0</v>
      </c>
      <c r="FN475" s="75">
        <v>0</v>
      </c>
      <c r="FP475" s="75">
        <v>41.95</v>
      </c>
      <c r="FQ475" s="75">
        <v>293.19</v>
      </c>
      <c r="FR475" s="75">
        <v>4286</v>
      </c>
      <c r="FS475" s="75">
        <v>41.94</v>
      </c>
      <c r="FT475" s="75">
        <v>897.57</v>
      </c>
      <c r="FU475" s="75">
        <v>12756</v>
      </c>
      <c r="FW475" s="75">
        <v>794.73</v>
      </c>
      <c r="FX475" s="89">
        <v>1.425</v>
      </c>
      <c r="FY475" s="89"/>
      <c r="FZ475" s="90">
        <v>789.73</v>
      </c>
      <c r="GA475" s="91">
        <v>0.245</v>
      </c>
      <c r="GB475" s="89"/>
      <c r="GC475" s="75">
        <v>11.72</v>
      </c>
      <c r="GD475" s="75">
        <v>1.38</v>
      </c>
      <c r="GE475" s="75">
        <v>65.97</v>
      </c>
      <c r="GF475" s="89"/>
      <c r="GG475" s="89"/>
    </row>
    <row r="476" spans="1:189" x14ac:dyDescent="0.25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DV476" s="77">
        <v>1333.74</v>
      </c>
      <c r="DW476" s="77">
        <v>5.6050000000000004</v>
      </c>
      <c r="DY476" s="77">
        <v>1319.74</v>
      </c>
      <c r="DZ476" s="77">
        <v>3.8600000000000012</v>
      </c>
      <c r="EB476" s="77">
        <v>2174.7399999999998</v>
      </c>
      <c r="EC476" s="75">
        <v>4.7030000000000003</v>
      </c>
      <c r="EE476" s="75">
        <v>2150.7399999999998</v>
      </c>
      <c r="EF476" s="88">
        <v>0.92200000000000026</v>
      </c>
      <c r="EH476" s="77">
        <v>1348.74</v>
      </c>
      <c r="EI476" s="75">
        <v>1.8340000000000003</v>
      </c>
      <c r="EJ476" s="75"/>
      <c r="EK476" s="75">
        <v>2175.73</v>
      </c>
      <c r="EL476" s="75">
        <v>7.2011599999999714</v>
      </c>
      <c r="EM476" s="75"/>
      <c r="EN476" s="75">
        <v>2153.73</v>
      </c>
      <c r="EO476" s="322">
        <v>2.9310800000000059</v>
      </c>
      <c r="EP476" s="75"/>
      <c r="EQ476" s="75">
        <v>1323.73</v>
      </c>
      <c r="ER476" s="75">
        <v>7047.9700000000239</v>
      </c>
      <c r="ES476" s="75"/>
      <c r="ET476" s="75">
        <v>1349.73</v>
      </c>
      <c r="EU476" s="100">
        <v>2.3499000000000061</v>
      </c>
      <c r="EV476" s="75">
        <f t="shared" si="10"/>
        <v>9.9999999999909051E-3</v>
      </c>
      <c r="EW476" s="75">
        <v>1339.73</v>
      </c>
      <c r="EX476" s="100">
        <v>14.654270000000038</v>
      </c>
      <c r="EZ476" s="75">
        <v>334.74</v>
      </c>
      <c r="FA476" s="75">
        <v>76.510000000000019</v>
      </c>
      <c r="FB476" s="75">
        <v>345.39999999999992</v>
      </c>
      <c r="FD476" s="75">
        <v>104.74</v>
      </c>
      <c r="FE476" s="75">
        <v>132790</v>
      </c>
      <c r="FF476" s="75">
        <v>238000</v>
      </c>
      <c r="FH476" s="77">
        <v>14.23</v>
      </c>
      <c r="FI476" s="77">
        <v>102.35724213999997</v>
      </c>
      <c r="FJ476" s="77">
        <v>1.5703343153499991</v>
      </c>
      <c r="FL476" s="92">
        <v>783.74</v>
      </c>
      <c r="FM476" s="75">
        <v>0</v>
      </c>
      <c r="FN476" s="75">
        <v>0</v>
      </c>
      <c r="FP476" s="75">
        <v>41.96</v>
      </c>
      <c r="FQ476" s="75">
        <v>293.62</v>
      </c>
      <c r="FR476" s="75">
        <v>4293</v>
      </c>
      <c r="FS476" s="75">
        <v>41.95</v>
      </c>
      <c r="FT476" s="75">
        <v>898.93</v>
      </c>
      <c r="FU476" s="75">
        <v>12768</v>
      </c>
      <c r="FW476" s="75">
        <v>794.74</v>
      </c>
      <c r="FX476" s="89">
        <v>1.43</v>
      </c>
      <c r="FY476" s="89"/>
      <c r="FZ476" s="90">
        <v>789.74</v>
      </c>
      <c r="GA476" s="91">
        <v>0.246</v>
      </c>
      <c r="GB476" s="89"/>
      <c r="GC476" s="75">
        <v>11.73</v>
      </c>
      <c r="GD476" s="75">
        <v>1.38</v>
      </c>
      <c r="GE476" s="75">
        <v>66.14</v>
      </c>
      <c r="GF476" s="89"/>
      <c r="GG476" s="89"/>
    </row>
    <row r="477" spans="1:189" x14ac:dyDescent="0.25">
      <c r="A477" s="132"/>
      <c r="B477" s="132"/>
      <c r="C477" s="132"/>
      <c r="D477" s="132"/>
      <c r="E477" s="132"/>
      <c r="F477" s="132"/>
      <c r="G477" s="132"/>
      <c r="H477" s="132"/>
      <c r="I477" s="132"/>
      <c r="J477" s="132"/>
      <c r="K477" s="132"/>
      <c r="DV477" s="77">
        <v>1333.75</v>
      </c>
      <c r="DW477" s="77">
        <v>5.617</v>
      </c>
      <c r="DY477" s="77">
        <v>1319.75</v>
      </c>
      <c r="DZ477" s="77">
        <v>3.8670000000000013</v>
      </c>
      <c r="EB477" s="77">
        <v>2174.75</v>
      </c>
      <c r="EC477" s="75">
        <v>4.7240000000000002</v>
      </c>
      <c r="EE477" s="75">
        <v>2150.75</v>
      </c>
      <c r="EF477" s="88">
        <v>0.92600000000000027</v>
      </c>
      <c r="EH477" s="77">
        <v>1348.75</v>
      </c>
      <c r="EI477" s="75">
        <v>1.8380000000000003</v>
      </c>
      <c r="EJ477" s="75"/>
      <c r="EK477" s="75">
        <v>2175.7399999999998</v>
      </c>
      <c r="EL477" s="75">
        <v>7.228079999999971</v>
      </c>
      <c r="EM477" s="75"/>
      <c r="EN477" s="75">
        <v>2153.7399999999998</v>
      </c>
      <c r="EO477" s="322">
        <v>2.940040000000006</v>
      </c>
      <c r="EP477" s="75"/>
      <c r="EQ477" s="75">
        <v>1323.74</v>
      </c>
      <c r="ER477" s="75">
        <v>7057.8600000000242</v>
      </c>
      <c r="ES477" s="75"/>
      <c r="ET477" s="75">
        <v>1349.74</v>
      </c>
      <c r="EU477" s="100">
        <v>2.3552000000000062</v>
      </c>
      <c r="EV477" s="75">
        <f t="shared" si="10"/>
        <v>9.9999999999909051E-3</v>
      </c>
      <c r="EW477" s="75">
        <v>1339.74</v>
      </c>
      <c r="EX477" s="100">
        <v>14.673260000000038</v>
      </c>
      <c r="EZ477" s="75">
        <v>334.75</v>
      </c>
      <c r="FA477" s="75">
        <v>76.52000000000001</v>
      </c>
      <c r="FB477" s="75">
        <v>346.19999999999993</v>
      </c>
      <c r="FD477" s="75">
        <v>104.75</v>
      </c>
      <c r="FE477" s="75">
        <v>133375</v>
      </c>
      <c r="FF477" s="75">
        <v>239187.5</v>
      </c>
      <c r="FH477" s="77">
        <v>14.24</v>
      </c>
      <c r="FI477" s="77">
        <v>102.81529831999997</v>
      </c>
      <c r="FJ477" s="77">
        <v>1.5806616507999991</v>
      </c>
      <c r="FL477" s="92">
        <v>783.75</v>
      </c>
      <c r="FM477" s="75">
        <v>0</v>
      </c>
      <c r="FN477" s="75">
        <v>0</v>
      </c>
      <c r="FP477" s="75">
        <v>41.97</v>
      </c>
      <c r="FQ477" s="75">
        <v>294.04000000000002</v>
      </c>
      <c r="FR477" s="75">
        <v>4297</v>
      </c>
      <c r="FS477" s="75">
        <v>41.96</v>
      </c>
      <c r="FT477" s="75">
        <v>900.3</v>
      </c>
      <c r="FU477" s="75">
        <v>12779</v>
      </c>
      <c r="FW477" s="75">
        <v>794.75</v>
      </c>
      <c r="FX477" s="89">
        <v>1.4350000000000001</v>
      </c>
      <c r="FY477" s="89"/>
      <c r="FZ477" s="90">
        <v>789.75</v>
      </c>
      <c r="GA477" s="91">
        <v>0.247</v>
      </c>
      <c r="GB477" s="89"/>
      <c r="GC477" s="75">
        <v>11.74</v>
      </c>
      <c r="GD477" s="75">
        <v>1.39</v>
      </c>
      <c r="GE477" s="75">
        <v>66.31</v>
      </c>
      <c r="GF477" s="89"/>
      <c r="GG477" s="89"/>
    </row>
    <row r="478" spans="1:189" x14ac:dyDescent="0.25">
      <c r="A478" s="132"/>
      <c r="B478" s="132"/>
      <c r="C478" s="132"/>
      <c r="D478" s="132"/>
      <c r="E478" s="132"/>
      <c r="F478" s="132"/>
      <c r="G478" s="132"/>
      <c r="H478" s="132"/>
      <c r="I478" s="132"/>
      <c r="J478" s="132"/>
      <c r="K478" s="132"/>
      <c r="DV478" s="77">
        <v>1333.76</v>
      </c>
      <c r="DW478" s="77">
        <v>5.6280000000000001</v>
      </c>
      <c r="DY478" s="77">
        <v>1319.76</v>
      </c>
      <c r="DZ478" s="77">
        <v>3.8730000000000011</v>
      </c>
      <c r="EB478" s="77">
        <v>2174.7600000000002</v>
      </c>
      <c r="EC478" s="75">
        <v>4.7439999999999998</v>
      </c>
      <c r="EE478" s="75">
        <v>2150.7600000000002</v>
      </c>
      <c r="EF478" s="88">
        <v>0.93000000000000027</v>
      </c>
      <c r="EH478" s="77">
        <v>1348.76</v>
      </c>
      <c r="EI478" s="75">
        <v>1.8430000000000002</v>
      </c>
      <c r="EJ478" s="75"/>
      <c r="EK478" s="75">
        <v>2175.75</v>
      </c>
      <c r="EL478" s="75">
        <v>7.2549999999999706</v>
      </c>
      <c r="EM478" s="75"/>
      <c r="EN478" s="75">
        <v>2153.75</v>
      </c>
      <c r="EO478" s="322">
        <v>2.9490000000000061</v>
      </c>
      <c r="EP478" s="75"/>
      <c r="EQ478" s="75">
        <v>1323.75</v>
      </c>
      <c r="ER478" s="75">
        <v>7067.7500000000246</v>
      </c>
      <c r="ES478" s="75"/>
      <c r="ET478" s="75">
        <v>1349.75</v>
      </c>
      <c r="EU478" s="100">
        <v>2.3605000000000063</v>
      </c>
      <c r="EV478" s="75">
        <f t="shared" si="10"/>
        <v>9.9999999999909051E-3</v>
      </c>
      <c r="EW478" s="75">
        <v>1339.75</v>
      </c>
      <c r="EX478" s="100">
        <v>14.692250000000039</v>
      </c>
      <c r="EZ478" s="75">
        <v>334.76</v>
      </c>
      <c r="FA478" s="75">
        <v>76.530000000000015</v>
      </c>
      <c r="FB478" s="75">
        <v>346.89999999999992</v>
      </c>
      <c r="FD478" s="75">
        <v>104.76</v>
      </c>
      <c r="FE478" s="75">
        <v>133960</v>
      </c>
      <c r="FF478" s="75">
        <v>240375</v>
      </c>
      <c r="FH478" s="77">
        <v>14.25</v>
      </c>
      <c r="FI478" s="77">
        <v>103.27335449999997</v>
      </c>
      <c r="FJ478" s="77">
        <v>1.5909889862499993</v>
      </c>
      <c r="FL478" s="92">
        <v>783.76</v>
      </c>
      <c r="FM478" s="75">
        <v>0</v>
      </c>
      <c r="FN478" s="75">
        <v>0</v>
      </c>
      <c r="FP478" s="75">
        <v>41.98</v>
      </c>
      <c r="FQ478" s="75">
        <v>294.47000000000003</v>
      </c>
      <c r="FR478" s="75">
        <v>4301</v>
      </c>
      <c r="FS478" s="75">
        <v>41.97</v>
      </c>
      <c r="FT478" s="75">
        <v>901.66</v>
      </c>
      <c r="FU478" s="75">
        <v>12790</v>
      </c>
      <c r="FW478" s="75">
        <v>794.76</v>
      </c>
      <c r="FX478" s="89">
        <v>1.44</v>
      </c>
      <c r="FY478" s="89"/>
      <c r="FZ478" s="90">
        <v>789.76</v>
      </c>
      <c r="GA478" s="91">
        <v>0.248</v>
      </c>
      <c r="GB478" s="89"/>
      <c r="GC478" s="75">
        <v>11.75</v>
      </c>
      <c r="GD478" s="75">
        <v>1.39</v>
      </c>
      <c r="GE478" s="75">
        <v>66.47</v>
      </c>
      <c r="GF478" s="89"/>
      <c r="GG478" s="89"/>
    </row>
    <row r="479" spans="1:189" x14ac:dyDescent="0.25">
      <c r="A479" s="132"/>
      <c r="B479" s="132"/>
      <c r="C479" s="132"/>
      <c r="D479" s="132"/>
      <c r="E479" s="132"/>
      <c r="F479" s="132"/>
      <c r="G479" s="132"/>
      <c r="H479" s="132"/>
      <c r="I479" s="132"/>
      <c r="J479" s="132"/>
      <c r="K479" s="132"/>
      <c r="DV479" s="77">
        <v>1333.77</v>
      </c>
      <c r="DW479" s="77">
        <v>5.64</v>
      </c>
      <c r="DY479" s="77">
        <v>1319.77</v>
      </c>
      <c r="DZ479" s="77">
        <v>3.8790000000000013</v>
      </c>
      <c r="EB479" s="77">
        <v>2174.77</v>
      </c>
      <c r="EC479" s="75">
        <v>4.7650000000000006</v>
      </c>
      <c r="EE479" s="75">
        <v>2150.77</v>
      </c>
      <c r="EF479" s="88">
        <v>0.93400000000000027</v>
      </c>
      <c r="EH479" s="77">
        <v>1348.77</v>
      </c>
      <c r="EI479" s="75">
        <v>1.8480000000000001</v>
      </c>
      <c r="EJ479" s="75"/>
      <c r="EK479" s="75">
        <v>2175.7600000000002</v>
      </c>
      <c r="EL479" s="75">
        <v>7.2819199999999702</v>
      </c>
      <c r="EM479" s="75"/>
      <c r="EN479" s="75">
        <v>2153.7600000000002</v>
      </c>
      <c r="EO479" s="322">
        <v>2.9579600000000061</v>
      </c>
      <c r="EP479" s="75"/>
      <c r="EQ479" s="75">
        <v>1323.76</v>
      </c>
      <c r="ER479" s="75">
        <v>7077.6400000000249</v>
      </c>
      <c r="ES479" s="75"/>
      <c r="ET479" s="75">
        <v>1349.76</v>
      </c>
      <c r="EU479" s="100">
        <v>2.3658000000000063</v>
      </c>
      <c r="EV479" s="75">
        <f t="shared" si="10"/>
        <v>9.9999999999909051E-3</v>
      </c>
      <c r="EW479" s="75">
        <v>1339.76</v>
      </c>
      <c r="EX479" s="100">
        <v>14.711240000000039</v>
      </c>
      <c r="EZ479" s="75">
        <v>334.77</v>
      </c>
      <c r="FA479" s="75">
        <v>76.540000000000006</v>
      </c>
      <c r="FB479" s="75">
        <v>347.69999999999993</v>
      </c>
      <c r="FD479" s="75">
        <v>104.77</v>
      </c>
      <c r="FE479" s="75">
        <v>134545</v>
      </c>
      <c r="FF479" s="75">
        <v>241562.5</v>
      </c>
      <c r="FH479" s="77">
        <v>14.26</v>
      </c>
      <c r="FI479" s="77">
        <v>103.73141067999997</v>
      </c>
      <c r="FJ479" s="77">
        <v>1.6013163216999993</v>
      </c>
      <c r="FL479" s="92">
        <v>783.77</v>
      </c>
      <c r="FM479" s="75">
        <v>0</v>
      </c>
      <c r="FN479" s="75">
        <v>0</v>
      </c>
      <c r="FP479" s="75">
        <v>41.99</v>
      </c>
      <c r="FQ479" s="75">
        <v>294.89999999999998</v>
      </c>
      <c r="FR479" s="75">
        <v>4305</v>
      </c>
      <c r="FS479" s="75">
        <v>41.98</v>
      </c>
      <c r="FT479" s="75">
        <v>903.03</v>
      </c>
      <c r="FU479" s="75">
        <v>12801</v>
      </c>
      <c r="FW479" s="75">
        <v>794.77</v>
      </c>
      <c r="FX479" s="89">
        <v>1.446</v>
      </c>
      <c r="FY479" s="89"/>
      <c r="FZ479" s="90">
        <v>789.77</v>
      </c>
      <c r="GA479" s="91">
        <v>0.249</v>
      </c>
      <c r="GB479" s="89"/>
      <c r="GC479" s="75">
        <v>11.76</v>
      </c>
      <c r="GD479" s="75">
        <v>1.4</v>
      </c>
      <c r="GE479" s="75">
        <v>66.64</v>
      </c>
      <c r="GF479" s="89"/>
      <c r="GG479" s="89"/>
    </row>
    <row r="480" spans="1:189" x14ac:dyDescent="0.25">
      <c r="A480" s="132"/>
      <c r="B480" s="132"/>
      <c r="C480" s="132"/>
      <c r="D480" s="132"/>
      <c r="E480" s="132"/>
      <c r="F480" s="132"/>
      <c r="G480" s="132"/>
      <c r="H480" s="132"/>
      <c r="I480" s="132"/>
      <c r="J480" s="132"/>
      <c r="K480" s="132"/>
      <c r="DV480" s="77">
        <v>1333.78</v>
      </c>
      <c r="DW480" s="77">
        <v>5.6520000000000001</v>
      </c>
      <c r="DY480" s="77">
        <v>1319.78</v>
      </c>
      <c r="DZ480" s="77">
        <v>3.8850000000000011</v>
      </c>
      <c r="EB480" s="77">
        <v>2174.7800000000002</v>
      </c>
      <c r="EC480" s="75">
        <v>4.7850000000000001</v>
      </c>
      <c r="EE480" s="75">
        <v>2150.7800000000002</v>
      </c>
      <c r="EF480" s="88">
        <v>0.93800000000000028</v>
      </c>
      <c r="EH480" s="77">
        <v>1348.78</v>
      </c>
      <c r="EI480" s="75">
        <v>1.8530000000000002</v>
      </c>
      <c r="EJ480" s="75"/>
      <c r="EK480" s="75">
        <v>2175.77</v>
      </c>
      <c r="EL480" s="75">
        <v>7.3088399999999698</v>
      </c>
      <c r="EM480" s="75"/>
      <c r="EN480" s="75">
        <v>2153.77</v>
      </c>
      <c r="EO480" s="322">
        <v>2.9669200000000062</v>
      </c>
      <c r="EP480" s="75"/>
      <c r="EQ480" s="75">
        <v>1323.77</v>
      </c>
      <c r="ER480" s="75">
        <v>7087.5300000000252</v>
      </c>
      <c r="ES480" s="75"/>
      <c r="ET480" s="75">
        <v>1349.77</v>
      </c>
      <c r="EU480" s="100">
        <v>2.3711000000000064</v>
      </c>
      <c r="EV480" s="75">
        <f t="shared" si="10"/>
        <v>9.9999999999909051E-3</v>
      </c>
      <c r="EW480" s="75">
        <v>1339.77</v>
      </c>
      <c r="EX480" s="100">
        <v>14.73023000000004</v>
      </c>
      <c r="EZ480" s="75">
        <v>334.78</v>
      </c>
      <c r="FA480" s="75">
        <v>76.550000000000011</v>
      </c>
      <c r="FB480" s="75">
        <v>348.39999999999992</v>
      </c>
      <c r="FD480" s="75">
        <v>104.78</v>
      </c>
      <c r="FE480" s="75">
        <v>135130</v>
      </c>
      <c r="FF480" s="75">
        <v>242750</v>
      </c>
      <c r="FH480" s="77">
        <v>14.27</v>
      </c>
      <c r="FI480" s="77">
        <v>104.18946685999997</v>
      </c>
      <c r="FJ480" s="77">
        <v>1.6116436571499992</v>
      </c>
      <c r="FL480" s="92">
        <v>783.78</v>
      </c>
      <c r="FM480" s="75">
        <v>0</v>
      </c>
      <c r="FN480" s="75">
        <v>0</v>
      </c>
      <c r="FP480" s="75">
        <v>42</v>
      </c>
      <c r="FQ480" s="75">
        <v>295.33</v>
      </c>
      <c r="FR480" s="75">
        <v>4309</v>
      </c>
      <c r="FS480" s="75">
        <v>41.99</v>
      </c>
      <c r="FT480" s="75">
        <v>904.39</v>
      </c>
      <c r="FU480" s="75">
        <v>12813</v>
      </c>
      <c r="FW480" s="75">
        <v>794.78</v>
      </c>
      <c r="FX480" s="89">
        <v>1.4510000000000001</v>
      </c>
      <c r="FY480" s="89"/>
      <c r="FZ480" s="90">
        <v>789.78</v>
      </c>
      <c r="GA480" s="91">
        <v>0.251</v>
      </c>
      <c r="GB480" s="89"/>
      <c r="GC480" s="75">
        <v>11.77</v>
      </c>
      <c r="GD480" s="75">
        <v>1.41</v>
      </c>
      <c r="GE480" s="75">
        <v>66.81</v>
      </c>
      <c r="GF480" s="89"/>
      <c r="GG480" s="89"/>
    </row>
    <row r="481" spans="1:189" x14ac:dyDescent="0.25">
      <c r="A481" s="132"/>
      <c r="B481" s="132"/>
      <c r="C481" s="132"/>
      <c r="D481" s="132"/>
      <c r="E481" s="132"/>
      <c r="F481" s="132"/>
      <c r="G481" s="132"/>
      <c r="H481" s="132"/>
      <c r="I481" s="132"/>
      <c r="J481" s="132"/>
      <c r="K481" s="132"/>
      <c r="DV481" s="77">
        <v>1333.79</v>
      </c>
      <c r="DW481" s="77">
        <v>5.6630000000000003</v>
      </c>
      <c r="DY481" s="77">
        <v>1319.79</v>
      </c>
      <c r="DZ481" s="77">
        <v>3.8920000000000012</v>
      </c>
      <c r="EB481" s="77">
        <v>2174.79</v>
      </c>
      <c r="EC481" s="75">
        <v>4.806</v>
      </c>
      <c r="EE481" s="75">
        <v>2150.79</v>
      </c>
      <c r="EF481" s="88">
        <v>0.94300000000000028</v>
      </c>
      <c r="EH481" s="77">
        <v>1348.79</v>
      </c>
      <c r="EI481" s="75">
        <v>1.8580000000000001</v>
      </c>
      <c r="EJ481" s="75"/>
      <c r="EK481" s="75">
        <v>2175.7800000000002</v>
      </c>
      <c r="EL481" s="75">
        <v>7.3357599999999694</v>
      </c>
      <c r="EM481" s="75"/>
      <c r="EN481" s="75">
        <v>2153.7800000000002</v>
      </c>
      <c r="EO481" s="322">
        <v>2.9758800000000063</v>
      </c>
      <c r="EP481" s="75"/>
      <c r="EQ481" s="75">
        <v>1323.78</v>
      </c>
      <c r="ER481" s="75">
        <v>7097.4200000000255</v>
      </c>
      <c r="ES481" s="75"/>
      <c r="ET481" s="75">
        <v>1349.78</v>
      </c>
      <c r="EU481" s="100">
        <v>2.3764000000000065</v>
      </c>
      <c r="EV481" s="75">
        <f t="shared" si="10"/>
        <v>9.9999999999909051E-3</v>
      </c>
      <c r="EW481" s="75">
        <v>1339.78</v>
      </c>
      <c r="EX481" s="100">
        <v>14.74922000000004</v>
      </c>
      <c r="EZ481" s="75">
        <v>334.79</v>
      </c>
      <c r="FA481" s="75">
        <v>76.550000000000011</v>
      </c>
      <c r="FB481" s="75">
        <v>349.19999999999993</v>
      </c>
      <c r="FD481" s="75">
        <v>104.79</v>
      </c>
      <c r="FE481" s="75">
        <v>135715</v>
      </c>
      <c r="FF481" s="75">
        <v>243937.5</v>
      </c>
      <c r="FH481" s="77">
        <v>14.28</v>
      </c>
      <c r="FI481" s="77">
        <v>104.64752303999997</v>
      </c>
      <c r="FJ481" s="77">
        <v>1.6219709925999992</v>
      </c>
      <c r="FL481" s="92">
        <v>783.79</v>
      </c>
      <c r="FM481" s="75">
        <v>0</v>
      </c>
      <c r="FN481" s="75">
        <v>0</v>
      </c>
      <c r="FP481" s="75">
        <v>42.01</v>
      </c>
      <c r="FQ481" s="75">
        <v>295.76</v>
      </c>
      <c r="FR481" s="75">
        <v>4313</v>
      </c>
      <c r="FS481" s="75">
        <v>42</v>
      </c>
      <c r="FT481" s="75">
        <v>905.76</v>
      </c>
      <c r="FU481" s="75">
        <v>12824</v>
      </c>
      <c r="FW481" s="75">
        <v>794.79</v>
      </c>
      <c r="FX481" s="89">
        <v>1.456</v>
      </c>
      <c r="FY481" s="89"/>
      <c r="FZ481" s="90">
        <v>789.79</v>
      </c>
      <c r="GA481" s="91">
        <v>0.252</v>
      </c>
      <c r="GB481" s="89"/>
      <c r="GC481" s="75">
        <v>11.78</v>
      </c>
      <c r="GD481" s="75">
        <v>1.41</v>
      </c>
      <c r="GE481" s="75">
        <v>66.98</v>
      </c>
      <c r="GF481" s="89"/>
      <c r="GG481" s="89"/>
    </row>
    <row r="482" spans="1:189" x14ac:dyDescent="0.25">
      <c r="A482" s="132"/>
      <c r="B482" s="132"/>
      <c r="C482" s="132"/>
      <c r="D482" s="132"/>
      <c r="E482" s="132"/>
      <c r="F482" s="132"/>
      <c r="G482" s="132"/>
      <c r="H482" s="132"/>
      <c r="I482" s="132"/>
      <c r="J482" s="132"/>
      <c r="K482" s="132"/>
      <c r="DV482" s="77">
        <v>1333.8</v>
      </c>
      <c r="DW482" s="77">
        <v>5.6749999999999998</v>
      </c>
      <c r="DY482" s="77">
        <v>1319.8</v>
      </c>
      <c r="DZ482" s="77">
        <v>3.8980000000000001</v>
      </c>
      <c r="EB482" s="77">
        <v>2174.8000000000002</v>
      </c>
      <c r="EC482" s="75">
        <v>4.8259999999999996</v>
      </c>
      <c r="EE482" s="75">
        <v>2150.8000000000002</v>
      </c>
      <c r="EF482" s="88">
        <v>0.94699999999999995</v>
      </c>
      <c r="EH482" s="77">
        <v>1348.8</v>
      </c>
      <c r="EI482" s="75">
        <v>1.8620000000000001</v>
      </c>
      <c r="EJ482" s="75"/>
      <c r="EK482" s="75">
        <v>2175.79</v>
      </c>
      <c r="EL482" s="75">
        <v>7.362679999999969</v>
      </c>
      <c r="EM482" s="75"/>
      <c r="EN482" s="75">
        <v>2153.79</v>
      </c>
      <c r="EO482" s="322">
        <v>2.9848400000000064</v>
      </c>
      <c r="EP482" s="75"/>
      <c r="EQ482" s="75">
        <v>1323.79</v>
      </c>
      <c r="ER482" s="75">
        <v>7107.3100000000259</v>
      </c>
      <c r="ES482" s="75"/>
      <c r="ET482" s="75">
        <v>1349.79</v>
      </c>
      <c r="EU482" s="100">
        <v>2.3817000000000066</v>
      </c>
      <c r="EV482" s="75">
        <f t="shared" si="10"/>
        <v>9.9999999999909051E-3</v>
      </c>
      <c r="EW482" s="75">
        <v>1339.79</v>
      </c>
      <c r="EX482" s="100">
        <v>14.768210000000041</v>
      </c>
      <c r="EZ482" s="75">
        <v>334.8</v>
      </c>
      <c r="FA482" s="75">
        <v>76.569999999999993</v>
      </c>
      <c r="FB482" s="75">
        <v>349.9</v>
      </c>
      <c r="FD482" s="75">
        <v>104.8</v>
      </c>
      <c r="FE482" s="75">
        <v>136300</v>
      </c>
      <c r="FF482" s="75">
        <v>245125</v>
      </c>
      <c r="FH482" s="77">
        <v>14.29</v>
      </c>
      <c r="FI482" s="77">
        <v>105.10557921999997</v>
      </c>
      <c r="FJ482" s="77">
        <v>1.6322983280499992</v>
      </c>
      <c r="FL482" s="92">
        <v>783.8</v>
      </c>
      <c r="FM482" s="75">
        <v>0</v>
      </c>
      <c r="FN482" s="75">
        <v>0</v>
      </c>
      <c r="FP482" s="75">
        <v>42.02</v>
      </c>
      <c r="FQ482" s="75">
        <v>296.19</v>
      </c>
      <c r="FR482" s="75">
        <v>4317</v>
      </c>
      <c r="FS482" s="75">
        <v>42.01</v>
      </c>
      <c r="FT482" s="75">
        <v>907.12</v>
      </c>
      <c r="FU482" s="75">
        <v>12835</v>
      </c>
      <c r="FW482" s="75">
        <v>794.8</v>
      </c>
      <c r="FX482" s="89">
        <v>1.462</v>
      </c>
      <c r="FY482" s="89"/>
      <c r="FZ482" s="90">
        <v>789.8</v>
      </c>
      <c r="GA482" s="91">
        <v>0.253</v>
      </c>
      <c r="GB482" s="89"/>
      <c r="GC482" s="75">
        <v>11.79</v>
      </c>
      <c r="GD482" s="75">
        <v>1.42</v>
      </c>
      <c r="GE482" s="75">
        <v>67.150000000000006</v>
      </c>
      <c r="GF482" s="89"/>
      <c r="GG482" s="89"/>
    </row>
    <row r="483" spans="1:189" x14ac:dyDescent="0.25">
      <c r="A483" s="132"/>
      <c r="B483" s="132"/>
      <c r="C483" s="132"/>
      <c r="D483" s="132"/>
      <c r="E483" s="132"/>
      <c r="F483" s="132"/>
      <c r="G483" s="132"/>
      <c r="H483" s="132"/>
      <c r="I483" s="132"/>
      <c r="J483" s="132"/>
      <c r="K483" s="132"/>
      <c r="DV483" s="77">
        <v>1333.81</v>
      </c>
      <c r="DW483" s="77">
        <v>5.6870000000000003</v>
      </c>
      <c r="DY483" s="77">
        <v>1319.81</v>
      </c>
      <c r="DZ483" s="77">
        <v>3.9040000000000012</v>
      </c>
      <c r="EB483" s="77">
        <v>2174.81</v>
      </c>
      <c r="EC483" s="75">
        <v>4.8460000000000001</v>
      </c>
      <c r="EE483" s="75">
        <v>2150.81</v>
      </c>
      <c r="EF483" s="88">
        <v>0.95100000000000029</v>
      </c>
      <c r="EH483" s="77">
        <v>1348.81</v>
      </c>
      <c r="EI483" s="75">
        <v>1.8670000000000002</v>
      </c>
      <c r="EJ483" s="75"/>
      <c r="EK483" s="75">
        <v>2175.8000000000002</v>
      </c>
      <c r="EL483" s="75">
        <v>7.3895999999999686</v>
      </c>
      <c r="EM483" s="75"/>
      <c r="EN483" s="75">
        <v>2153.8000000000002</v>
      </c>
      <c r="EO483" s="322">
        <v>2.9938000000000065</v>
      </c>
      <c r="EP483" s="75"/>
      <c r="EQ483" s="75">
        <v>1323.8</v>
      </c>
      <c r="ER483" s="75">
        <v>7117.2000000000262</v>
      </c>
      <c r="ES483" s="75"/>
      <c r="ET483" s="75">
        <v>1349.8</v>
      </c>
      <c r="EU483" s="100">
        <v>2.3870000000000067</v>
      </c>
      <c r="EV483" s="75">
        <f t="shared" si="10"/>
        <v>9.9999999999909051E-3</v>
      </c>
      <c r="EW483" s="75">
        <v>1339.8</v>
      </c>
      <c r="EX483" s="100">
        <v>14.787200000000041</v>
      </c>
      <c r="EZ483" s="75">
        <v>334.81</v>
      </c>
      <c r="FA483" s="75">
        <v>76.580000000000013</v>
      </c>
      <c r="FB483" s="75">
        <v>350.59999999999991</v>
      </c>
      <c r="FD483" s="75">
        <v>104.81</v>
      </c>
      <c r="FE483" s="75">
        <v>136885</v>
      </c>
      <c r="FF483" s="75">
        <v>246312.5</v>
      </c>
      <c r="FH483" s="77">
        <v>14.3</v>
      </c>
      <c r="FI483" s="77">
        <v>105.56363539999995</v>
      </c>
      <c r="FJ483" s="77">
        <v>1.6426256634999987</v>
      </c>
      <c r="FL483" s="92">
        <v>783.81</v>
      </c>
      <c r="FM483" s="75">
        <v>0</v>
      </c>
      <c r="FN483" s="75">
        <v>0</v>
      </c>
      <c r="FP483" s="75">
        <v>42.03</v>
      </c>
      <c r="FQ483" s="75">
        <v>296.62</v>
      </c>
      <c r="FR483" s="75">
        <v>4321</v>
      </c>
      <c r="FS483" s="75">
        <v>42.02</v>
      </c>
      <c r="FT483" s="75">
        <v>908.5</v>
      </c>
      <c r="FU483" s="75">
        <v>12846</v>
      </c>
      <c r="FW483" s="75">
        <v>794.81</v>
      </c>
      <c r="FX483" s="89">
        <v>1.4670000000000001</v>
      </c>
      <c r="FY483" s="89"/>
      <c r="FZ483" s="90">
        <v>789.81</v>
      </c>
      <c r="GA483" s="91">
        <v>0.254</v>
      </c>
      <c r="GB483" s="89"/>
      <c r="GC483" s="75">
        <v>11.8</v>
      </c>
      <c r="GD483" s="75">
        <v>1.42</v>
      </c>
      <c r="GE483" s="75">
        <v>67.319999999999993</v>
      </c>
      <c r="GF483" s="89"/>
      <c r="GG483" s="89"/>
    </row>
    <row r="484" spans="1:189" x14ac:dyDescent="0.25">
      <c r="A484" s="132"/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DV484" s="77">
        <v>1333.82</v>
      </c>
      <c r="DW484" s="77">
        <v>5.6980000000000004</v>
      </c>
      <c r="DY484" s="77">
        <v>1319.82</v>
      </c>
      <c r="DZ484" s="77">
        <v>3.9110000000000014</v>
      </c>
      <c r="EB484" s="77">
        <v>2174.8200000000002</v>
      </c>
      <c r="EC484" s="75">
        <v>4.867</v>
      </c>
      <c r="EE484" s="75">
        <v>2150.8200000000002</v>
      </c>
      <c r="EF484" s="88">
        <v>0.95500000000000029</v>
      </c>
      <c r="EH484" s="77">
        <v>1348.82</v>
      </c>
      <c r="EI484" s="75">
        <v>1.8720000000000003</v>
      </c>
      <c r="EJ484" s="75"/>
      <c r="EK484" s="75">
        <v>2175.81</v>
      </c>
      <c r="EL484" s="75">
        <v>7.4165199999999682</v>
      </c>
      <c r="EM484" s="75"/>
      <c r="EN484" s="75">
        <v>2153.81</v>
      </c>
      <c r="EO484" s="322">
        <v>3.0027600000000065</v>
      </c>
      <c r="EP484" s="75"/>
      <c r="EQ484" s="75">
        <v>1323.81</v>
      </c>
      <c r="ER484" s="75">
        <v>7127.0900000000265</v>
      </c>
      <c r="ES484" s="75"/>
      <c r="ET484" s="75">
        <v>1349.81</v>
      </c>
      <c r="EU484" s="100">
        <v>2.3923000000000068</v>
      </c>
      <c r="EV484" s="75">
        <f t="shared" si="10"/>
        <v>9.9999999999909051E-3</v>
      </c>
      <c r="EW484" s="75">
        <v>1339.81</v>
      </c>
      <c r="EX484" s="100">
        <v>14.806190000000042</v>
      </c>
      <c r="EZ484" s="75">
        <v>334.82</v>
      </c>
      <c r="FA484" s="75">
        <v>76.580000000000013</v>
      </c>
      <c r="FB484" s="75">
        <v>351.39999999999992</v>
      </c>
      <c r="FD484" s="75">
        <v>104.82</v>
      </c>
      <c r="FE484" s="75">
        <v>137470</v>
      </c>
      <c r="FF484" s="75">
        <v>247500</v>
      </c>
      <c r="FH484" s="77">
        <v>14.31</v>
      </c>
      <c r="FI484" s="77">
        <v>106.02169157999995</v>
      </c>
      <c r="FJ484" s="77">
        <v>1.6529529989499987</v>
      </c>
      <c r="FL484" s="92">
        <v>783.82</v>
      </c>
      <c r="FM484" s="75">
        <v>0</v>
      </c>
      <c r="FN484" s="75">
        <v>0</v>
      </c>
      <c r="FP484" s="75">
        <v>42.04</v>
      </c>
      <c r="FQ484" s="75">
        <v>297.06</v>
      </c>
      <c r="FR484" s="75">
        <v>4325</v>
      </c>
      <c r="FS484" s="75">
        <v>42.03</v>
      </c>
      <c r="FT484" s="75">
        <v>909.87</v>
      </c>
      <c r="FU484" s="75">
        <v>12857</v>
      </c>
      <c r="FW484" s="75">
        <v>794.82</v>
      </c>
      <c r="FX484" s="89">
        <v>1.472</v>
      </c>
      <c r="FY484" s="89"/>
      <c r="FZ484" s="90">
        <v>789.82</v>
      </c>
      <c r="GA484" s="91">
        <v>0.255</v>
      </c>
      <c r="GB484" s="89"/>
      <c r="GC484" s="75">
        <v>11.81</v>
      </c>
      <c r="GD484" s="75">
        <v>1.43</v>
      </c>
      <c r="GE484" s="75">
        <v>67.489999999999995</v>
      </c>
      <c r="GF484" s="89"/>
      <c r="GG484" s="89"/>
    </row>
    <row r="485" spans="1:189" x14ac:dyDescent="0.25">
      <c r="A485" s="132"/>
      <c r="B485" s="132"/>
      <c r="C485" s="132"/>
      <c r="D485" s="132"/>
      <c r="E485" s="132"/>
      <c r="F485" s="132"/>
      <c r="G485" s="132"/>
      <c r="H485" s="132"/>
      <c r="I485" s="132"/>
      <c r="J485" s="132"/>
      <c r="K485" s="132"/>
      <c r="DV485" s="77">
        <v>1333.83</v>
      </c>
      <c r="DW485" s="77">
        <v>5.71</v>
      </c>
      <c r="DY485" s="77">
        <v>1319.83</v>
      </c>
      <c r="DZ485" s="77">
        <v>3.9170000000000011</v>
      </c>
      <c r="EB485" s="77">
        <v>2174.83</v>
      </c>
      <c r="EC485" s="75">
        <v>4.8870000000000005</v>
      </c>
      <c r="EE485" s="75">
        <v>2150.83</v>
      </c>
      <c r="EF485" s="88">
        <v>0.9590000000000003</v>
      </c>
      <c r="EH485" s="77">
        <v>1348.83</v>
      </c>
      <c r="EI485" s="75">
        <v>1.8770000000000002</v>
      </c>
      <c r="EJ485" s="75"/>
      <c r="EK485" s="75">
        <v>2175.8200000000002</v>
      </c>
      <c r="EL485" s="75">
        <v>7.4434399999999679</v>
      </c>
      <c r="EM485" s="75"/>
      <c r="EN485" s="75">
        <v>2153.8200000000002</v>
      </c>
      <c r="EO485" s="322">
        <v>3.0117200000000066</v>
      </c>
      <c r="EP485" s="75"/>
      <c r="EQ485" s="75">
        <v>1323.82</v>
      </c>
      <c r="ER485" s="75">
        <v>7136.9800000000268</v>
      </c>
      <c r="ES485" s="75"/>
      <c r="ET485" s="75">
        <v>1349.82</v>
      </c>
      <c r="EU485" s="100">
        <v>2.3976000000000068</v>
      </c>
      <c r="EV485" s="75">
        <f t="shared" si="10"/>
        <v>9.9999999999909051E-3</v>
      </c>
      <c r="EW485" s="75">
        <v>1339.82</v>
      </c>
      <c r="EX485" s="100">
        <v>14.825180000000042</v>
      </c>
      <c r="EZ485" s="75">
        <v>334.83</v>
      </c>
      <c r="FA485" s="75">
        <v>76.590000000000018</v>
      </c>
      <c r="FB485" s="75">
        <v>352.09999999999991</v>
      </c>
      <c r="FD485" s="75">
        <v>104.83</v>
      </c>
      <c r="FE485" s="75">
        <v>138055</v>
      </c>
      <c r="FF485" s="75">
        <v>248687.5</v>
      </c>
      <c r="FH485" s="77">
        <v>14.32</v>
      </c>
      <c r="FI485" s="77">
        <v>106.47974775999995</v>
      </c>
      <c r="FJ485" s="77">
        <v>1.6632803343999987</v>
      </c>
      <c r="FL485" s="92">
        <v>783.83</v>
      </c>
      <c r="FM485" s="75">
        <v>0</v>
      </c>
      <c r="FN485" s="75">
        <v>0</v>
      </c>
      <c r="FP485" s="75">
        <v>42.05</v>
      </c>
      <c r="FQ485" s="75">
        <v>297.49</v>
      </c>
      <c r="FR485" s="75">
        <v>4329</v>
      </c>
      <c r="FS485" s="75">
        <v>42.04</v>
      </c>
      <c r="FT485" s="75">
        <v>911.25</v>
      </c>
      <c r="FU485" s="75">
        <v>12868</v>
      </c>
      <c r="FW485" s="75">
        <v>794.83</v>
      </c>
      <c r="FX485" s="89">
        <v>1.478</v>
      </c>
      <c r="FY485" s="89"/>
      <c r="FZ485" s="90">
        <v>789.83</v>
      </c>
      <c r="GA485" s="91">
        <v>0.25600000000000001</v>
      </c>
      <c r="GB485" s="89"/>
      <c r="GC485" s="75">
        <v>11.82</v>
      </c>
      <c r="GD485" s="75">
        <v>1.43</v>
      </c>
      <c r="GE485" s="75">
        <v>67.66</v>
      </c>
      <c r="GF485" s="89"/>
      <c r="GG485" s="89"/>
    </row>
    <row r="486" spans="1:189" x14ac:dyDescent="0.25">
      <c r="A486" s="132"/>
      <c r="B486" s="132"/>
      <c r="C486" s="132"/>
      <c r="D486" s="132"/>
      <c r="E486" s="132"/>
      <c r="F486" s="132"/>
      <c r="G486" s="132"/>
      <c r="H486" s="132"/>
      <c r="I486" s="132"/>
      <c r="J486" s="132"/>
      <c r="K486" s="132"/>
      <c r="DV486" s="77">
        <v>1333.84</v>
      </c>
      <c r="DW486" s="77">
        <v>5.7210000000000001</v>
      </c>
      <c r="DY486" s="77">
        <v>1319.84</v>
      </c>
      <c r="DZ486" s="77">
        <v>3.9230000000000014</v>
      </c>
      <c r="EB486" s="77">
        <v>2174.84</v>
      </c>
      <c r="EC486" s="75">
        <v>4.9080000000000004</v>
      </c>
      <c r="EE486" s="75">
        <v>2150.84</v>
      </c>
      <c r="EF486" s="88">
        <v>0.9630000000000003</v>
      </c>
      <c r="EH486" s="77">
        <v>1348.84</v>
      </c>
      <c r="EI486" s="75">
        <v>1.8820000000000003</v>
      </c>
      <c r="EJ486" s="75"/>
      <c r="EK486" s="75">
        <v>2175.83</v>
      </c>
      <c r="EL486" s="75">
        <v>7.4703599999999675</v>
      </c>
      <c r="EM486" s="75"/>
      <c r="EN486" s="75">
        <v>2153.83</v>
      </c>
      <c r="EO486" s="322">
        <v>3.0206800000000067</v>
      </c>
      <c r="EP486" s="75"/>
      <c r="EQ486" s="75">
        <v>1323.83</v>
      </c>
      <c r="ER486" s="75">
        <v>7146.8700000000272</v>
      </c>
      <c r="ES486" s="75"/>
      <c r="ET486" s="75">
        <v>1349.83</v>
      </c>
      <c r="EU486" s="100">
        <v>2.4029000000000069</v>
      </c>
      <c r="EV486" s="75">
        <f t="shared" si="10"/>
        <v>9.9999999999909051E-3</v>
      </c>
      <c r="EW486" s="75">
        <v>1339.83</v>
      </c>
      <c r="EX486" s="100">
        <v>14.844170000000043</v>
      </c>
      <c r="EZ486" s="75">
        <v>334.84</v>
      </c>
      <c r="FA486" s="75">
        <v>76.600000000000023</v>
      </c>
      <c r="FB486" s="75">
        <v>352.89999999999992</v>
      </c>
      <c r="FD486" s="75">
        <v>104.84</v>
      </c>
      <c r="FE486" s="75">
        <v>138640</v>
      </c>
      <c r="FF486" s="75">
        <v>249875</v>
      </c>
      <c r="FH486" s="77">
        <v>14.33</v>
      </c>
      <c r="FI486" s="77">
        <v>106.93780393999995</v>
      </c>
      <c r="FJ486" s="77">
        <v>1.6736076698499986</v>
      </c>
      <c r="FL486" s="92">
        <v>783.84</v>
      </c>
      <c r="FM486" s="75">
        <v>0</v>
      </c>
      <c r="FN486" s="75">
        <v>0</v>
      </c>
      <c r="FP486" s="75">
        <v>42.06</v>
      </c>
      <c r="FQ486" s="75">
        <v>297.92</v>
      </c>
      <c r="FR486" s="75">
        <v>4334</v>
      </c>
      <c r="FS486" s="75">
        <v>42.05</v>
      </c>
      <c r="FT486" s="75">
        <v>912.63</v>
      </c>
      <c r="FU486" s="75">
        <v>12880</v>
      </c>
      <c r="FW486" s="75">
        <v>794.84</v>
      </c>
      <c r="FX486" s="89">
        <v>1.4830000000000001</v>
      </c>
      <c r="FY486" s="89"/>
      <c r="FZ486" s="90">
        <v>789.84</v>
      </c>
      <c r="GA486" s="91">
        <v>0.25800000000000001</v>
      </c>
      <c r="GB486" s="89"/>
      <c r="GC486" s="75">
        <v>11.83</v>
      </c>
      <c r="GD486" s="75">
        <v>1.44</v>
      </c>
      <c r="GE486" s="75">
        <v>67.83</v>
      </c>
      <c r="GF486" s="89"/>
      <c r="GG486" s="89"/>
    </row>
    <row r="487" spans="1:189" x14ac:dyDescent="0.25">
      <c r="A487" s="132"/>
      <c r="B487" s="132"/>
      <c r="C487" s="132"/>
      <c r="D487" s="132"/>
      <c r="E487" s="132"/>
      <c r="F487" s="132"/>
      <c r="G487" s="132"/>
      <c r="H487" s="132"/>
      <c r="I487" s="132"/>
      <c r="J487" s="132"/>
      <c r="K487" s="132"/>
      <c r="DV487" s="77">
        <v>1333.85</v>
      </c>
      <c r="DW487" s="77">
        <v>5.7329999999999997</v>
      </c>
      <c r="DY487" s="77">
        <v>1319.85</v>
      </c>
      <c r="DZ487" s="77">
        <v>3.9300000000000015</v>
      </c>
      <c r="EB487" s="77">
        <v>2174.85</v>
      </c>
      <c r="EC487" s="75">
        <v>4.9279999999999999</v>
      </c>
      <c r="EE487" s="75">
        <v>2150.85</v>
      </c>
      <c r="EF487" s="88">
        <v>0.9670000000000003</v>
      </c>
      <c r="EH487" s="77">
        <v>1348.85</v>
      </c>
      <c r="EI487" s="75">
        <v>1.8870000000000002</v>
      </c>
      <c r="EJ487" s="75"/>
      <c r="EK487" s="75">
        <v>2175.84</v>
      </c>
      <c r="EL487" s="75">
        <v>7.4972799999999671</v>
      </c>
      <c r="EM487" s="75"/>
      <c r="EN487" s="75">
        <v>2153.84</v>
      </c>
      <c r="EO487" s="322">
        <v>3.0296400000000068</v>
      </c>
      <c r="EP487" s="75"/>
      <c r="EQ487" s="75">
        <v>1323.84</v>
      </c>
      <c r="ER487" s="75">
        <v>7156.7600000000275</v>
      </c>
      <c r="ES487" s="75"/>
      <c r="ET487" s="75">
        <v>1349.84</v>
      </c>
      <c r="EU487" s="100">
        <v>2.408200000000007</v>
      </c>
      <c r="EV487" s="75">
        <f t="shared" si="10"/>
        <v>9.9999999999909051E-3</v>
      </c>
      <c r="EW487" s="75">
        <v>1339.84</v>
      </c>
      <c r="EX487" s="100">
        <v>14.863160000000043</v>
      </c>
      <c r="EZ487" s="75">
        <v>334.85</v>
      </c>
      <c r="FA487" s="75">
        <v>76.610000000000014</v>
      </c>
      <c r="FB487" s="75">
        <v>353.59999999999991</v>
      </c>
      <c r="FD487" s="75">
        <v>104.85</v>
      </c>
      <c r="FE487" s="75">
        <v>139225</v>
      </c>
      <c r="FF487" s="75">
        <v>251062.5</v>
      </c>
      <c r="FH487" s="77">
        <v>14.34</v>
      </c>
      <c r="FI487" s="77">
        <v>107.39586011999995</v>
      </c>
      <c r="FJ487" s="77">
        <v>1.6839350052999986</v>
      </c>
      <c r="FL487" s="92">
        <v>783.85</v>
      </c>
      <c r="FM487" s="75">
        <v>0</v>
      </c>
      <c r="FN487" s="75">
        <v>0</v>
      </c>
      <c r="FP487" s="75">
        <v>42.07</v>
      </c>
      <c r="FQ487" s="75">
        <v>298.35000000000002</v>
      </c>
      <c r="FR487" s="75">
        <v>4338</v>
      </c>
      <c r="FS487" s="75">
        <v>42.06</v>
      </c>
      <c r="FT487" s="75">
        <v>914.01</v>
      </c>
      <c r="FU487" s="75">
        <v>12891</v>
      </c>
      <c r="FW487" s="75">
        <v>794.85</v>
      </c>
      <c r="FX487" s="89">
        <v>1.488</v>
      </c>
      <c r="FY487" s="89"/>
      <c r="FZ487" s="90">
        <v>789.85</v>
      </c>
      <c r="GA487" s="91">
        <v>0.25900000000000001</v>
      </c>
      <c r="GB487" s="89"/>
      <c r="GC487" s="75">
        <v>11.84</v>
      </c>
      <c r="GD487" s="75">
        <v>1.44</v>
      </c>
      <c r="GE487" s="75">
        <v>68</v>
      </c>
      <c r="GF487" s="89"/>
      <c r="GG487" s="89"/>
    </row>
    <row r="488" spans="1:189" x14ac:dyDescent="0.25">
      <c r="A488" s="132"/>
      <c r="B488" s="132"/>
      <c r="C488" s="132"/>
      <c r="D488" s="132"/>
      <c r="E488" s="132"/>
      <c r="F488" s="132"/>
      <c r="G488" s="132"/>
      <c r="H488" s="132"/>
      <c r="I488" s="132"/>
      <c r="J488" s="132"/>
      <c r="K488" s="132"/>
      <c r="DV488" s="77">
        <v>1333.86</v>
      </c>
      <c r="DW488" s="77">
        <v>5.7450000000000001</v>
      </c>
      <c r="DY488" s="77">
        <v>1319.86</v>
      </c>
      <c r="DZ488" s="77">
        <v>3.9360000000000013</v>
      </c>
      <c r="EB488" s="77">
        <v>2174.86</v>
      </c>
      <c r="EC488" s="75">
        <v>4.9489999999999998</v>
      </c>
      <c r="EE488" s="75">
        <v>2150.86</v>
      </c>
      <c r="EF488" s="88">
        <v>0.97100000000000031</v>
      </c>
      <c r="EH488" s="77">
        <v>1348.86</v>
      </c>
      <c r="EI488" s="75">
        <v>1.8910000000000002</v>
      </c>
      <c r="EJ488" s="75"/>
      <c r="EK488" s="75">
        <v>2175.85</v>
      </c>
      <c r="EL488" s="75">
        <v>7.5241999999999667</v>
      </c>
      <c r="EM488" s="75"/>
      <c r="EN488" s="75">
        <v>2153.85</v>
      </c>
      <c r="EO488" s="322">
        <v>3.0386000000000069</v>
      </c>
      <c r="EP488" s="75"/>
      <c r="EQ488" s="75">
        <v>1323.85</v>
      </c>
      <c r="ER488" s="75">
        <v>7166.6500000000278</v>
      </c>
      <c r="ES488" s="75"/>
      <c r="ET488" s="75">
        <v>1349.85</v>
      </c>
      <c r="EU488" s="100">
        <v>2.4135000000000071</v>
      </c>
      <c r="EV488" s="75">
        <f t="shared" si="10"/>
        <v>9.9999999999909051E-3</v>
      </c>
      <c r="EW488" s="75">
        <v>1339.85</v>
      </c>
      <c r="EX488" s="100">
        <v>14.882150000000044</v>
      </c>
      <c r="EZ488" s="75">
        <v>334.86</v>
      </c>
      <c r="FA488" s="75">
        <v>76.620000000000019</v>
      </c>
      <c r="FB488" s="75">
        <v>354.39999999999992</v>
      </c>
      <c r="FD488" s="75">
        <v>104.86</v>
      </c>
      <c r="FE488" s="75">
        <v>139810</v>
      </c>
      <c r="FF488" s="75">
        <v>252250</v>
      </c>
      <c r="FH488" s="77">
        <v>14.35</v>
      </c>
      <c r="FI488" s="77">
        <v>107.85391629999995</v>
      </c>
      <c r="FJ488" s="77">
        <v>1.6942623407499986</v>
      </c>
      <c r="FL488" s="92">
        <v>783.86</v>
      </c>
      <c r="FM488" s="75">
        <v>0</v>
      </c>
      <c r="FN488" s="75">
        <v>0</v>
      </c>
      <c r="FP488" s="75">
        <v>42.08</v>
      </c>
      <c r="FQ488" s="75">
        <v>298.77999999999997</v>
      </c>
      <c r="FR488" s="75">
        <v>4342</v>
      </c>
      <c r="FS488" s="75">
        <v>42.07</v>
      </c>
      <c r="FT488" s="75">
        <v>915.38</v>
      </c>
      <c r="FU488" s="75">
        <v>12902</v>
      </c>
      <c r="FW488" s="75">
        <v>794.86</v>
      </c>
      <c r="FX488" s="89">
        <v>1.494</v>
      </c>
      <c r="FY488" s="89"/>
      <c r="FZ488" s="90">
        <v>789.86</v>
      </c>
      <c r="GA488" s="91">
        <v>0.26</v>
      </c>
      <c r="GB488" s="89"/>
      <c r="GC488" s="75">
        <v>11.85</v>
      </c>
      <c r="GD488" s="75">
        <v>1.45</v>
      </c>
      <c r="GE488" s="75">
        <v>68.16</v>
      </c>
      <c r="GF488" s="89"/>
      <c r="GG488" s="89"/>
    </row>
    <row r="489" spans="1:189" x14ac:dyDescent="0.25">
      <c r="A489" s="132"/>
      <c r="B489" s="132"/>
      <c r="C489" s="132"/>
      <c r="D489" s="132"/>
      <c r="E489" s="132"/>
      <c r="F489" s="132"/>
      <c r="G489" s="132"/>
      <c r="H489" s="132"/>
      <c r="I489" s="132"/>
      <c r="J489" s="132"/>
      <c r="K489" s="132"/>
      <c r="DV489" s="77">
        <v>1333.87</v>
      </c>
      <c r="DW489" s="77">
        <v>5.7560000000000002</v>
      </c>
      <c r="DY489" s="77">
        <v>1319.87</v>
      </c>
      <c r="DZ489" s="77">
        <v>3.9420000000000015</v>
      </c>
      <c r="EB489" s="77">
        <v>2174.87</v>
      </c>
      <c r="EC489" s="75">
        <v>4.9690000000000003</v>
      </c>
      <c r="EE489" s="75">
        <v>2150.87</v>
      </c>
      <c r="EF489" s="88">
        <v>0.97500000000000031</v>
      </c>
      <c r="EH489" s="77">
        <v>1348.87</v>
      </c>
      <c r="EI489" s="75">
        <v>1.8960000000000001</v>
      </c>
      <c r="EJ489" s="75"/>
      <c r="EK489" s="75">
        <v>2175.86</v>
      </c>
      <c r="EL489" s="75">
        <v>7.5511199999999663</v>
      </c>
      <c r="EM489" s="75"/>
      <c r="EN489" s="75">
        <v>2153.86</v>
      </c>
      <c r="EO489" s="322">
        <v>3.0475600000000069</v>
      </c>
      <c r="EP489" s="75"/>
      <c r="EQ489" s="75">
        <v>1323.86</v>
      </c>
      <c r="ER489" s="75">
        <v>7176.5400000000282</v>
      </c>
      <c r="ES489" s="75"/>
      <c r="ET489" s="75">
        <v>1349.86</v>
      </c>
      <c r="EU489" s="100">
        <v>2.4188000000000072</v>
      </c>
      <c r="EV489" s="75">
        <f t="shared" si="10"/>
        <v>9.9999999999909051E-3</v>
      </c>
      <c r="EW489" s="75">
        <v>1339.86</v>
      </c>
      <c r="EX489" s="100">
        <v>14.901140000000044</v>
      </c>
      <c r="EZ489" s="75">
        <v>334.87</v>
      </c>
      <c r="FA489" s="75">
        <v>76.63000000000001</v>
      </c>
      <c r="FB489" s="75">
        <v>355.09999999999991</v>
      </c>
      <c r="FD489" s="75">
        <v>104.87</v>
      </c>
      <c r="FE489" s="75">
        <v>140395</v>
      </c>
      <c r="FF489" s="75">
        <v>253437.5</v>
      </c>
      <c r="FH489" s="77">
        <v>14.36</v>
      </c>
      <c r="FI489" s="77">
        <v>108.31197247999995</v>
      </c>
      <c r="FJ489" s="77">
        <v>1.7045896761999988</v>
      </c>
      <c r="FL489" s="92">
        <v>783.87</v>
      </c>
      <c r="FM489" s="75">
        <v>0</v>
      </c>
      <c r="FN489" s="75">
        <v>0</v>
      </c>
      <c r="FP489" s="75">
        <v>42.09</v>
      </c>
      <c r="FQ489" s="75">
        <v>299.22000000000003</v>
      </c>
      <c r="FR489" s="75">
        <v>4346</v>
      </c>
      <c r="FS489" s="75">
        <v>42.08</v>
      </c>
      <c r="FT489" s="75">
        <v>916.76</v>
      </c>
      <c r="FU489" s="75">
        <v>12913</v>
      </c>
      <c r="FW489" s="75">
        <v>794.87</v>
      </c>
      <c r="FX489" s="89">
        <v>1.4990000000000001</v>
      </c>
      <c r="FY489" s="89"/>
      <c r="FZ489" s="90">
        <v>789.87</v>
      </c>
      <c r="GA489" s="91">
        <v>0.26100000000000001</v>
      </c>
      <c r="GB489" s="89"/>
      <c r="GC489" s="75">
        <v>11.86</v>
      </c>
      <c r="GD489" s="75">
        <v>1.45</v>
      </c>
      <c r="GE489" s="75">
        <v>68.33</v>
      </c>
      <c r="GF489" s="89"/>
      <c r="GG489" s="89"/>
    </row>
    <row r="490" spans="1:189" x14ac:dyDescent="0.25">
      <c r="A490" s="132"/>
      <c r="B490" s="132"/>
      <c r="C490" s="132"/>
      <c r="D490" s="132"/>
      <c r="E490" s="132"/>
      <c r="F490" s="132"/>
      <c r="G490" s="132"/>
      <c r="H490" s="132"/>
      <c r="I490" s="132"/>
      <c r="J490" s="132"/>
      <c r="K490" s="132"/>
      <c r="DV490" s="77">
        <v>1333.88</v>
      </c>
      <c r="DW490" s="77">
        <v>5.7679999999999998</v>
      </c>
      <c r="DY490" s="77">
        <v>1319.88</v>
      </c>
      <c r="DZ490" s="77">
        <v>3.9480000000000013</v>
      </c>
      <c r="EB490" s="77">
        <v>2174.88</v>
      </c>
      <c r="EC490" s="75">
        <v>4.99</v>
      </c>
      <c r="EE490" s="75">
        <v>2150.88</v>
      </c>
      <c r="EF490" s="88">
        <v>0.97900000000000031</v>
      </c>
      <c r="EH490" s="77">
        <v>1348.88</v>
      </c>
      <c r="EI490" s="75">
        <v>1.9010000000000002</v>
      </c>
      <c r="EJ490" s="75"/>
      <c r="EK490" s="75">
        <v>2175.87</v>
      </c>
      <c r="EL490" s="75">
        <v>7.5780399999999659</v>
      </c>
      <c r="EM490" s="75"/>
      <c r="EN490" s="75">
        <v>2153.87</v>
      </c>
      <c r="EO490" s="322">
        <v>3.056520000000007</v>
      </c>
      <c r="EP490" s="75"/>
      <c r="EQ490" s="75">
        <v>1323.87</v>
      </c>
      <c r="ER490" s="75">
        <v>7186.4300000000285</v>
      </c>
      <c r="ES490" s="75"/>
      <c r="ET490" s="75">
        <v>1349.87</v>
      </c>
      <c r="EU490" s="100">
        <v>2.4241000000000072</v>
      </c>
      <c r="EV490" s="75">
        <f t="shared" si="10"/>
        <v>9.9999999999909051E-3</v>
      </c>
      <c r="EW490" s="75">
        <v>1339.87</v>
      </c>
      <c r="EX490" s="100">
        <v>14.920130000000045</v>
      </c>
      <c r="EZ490" s="75">
        <v>334.88</v>
      </c>
      <c r="FA490" s="75">
        <v>76.640000000000015</v>
      </c>
      <c r="FB490" s="75">
        <v>355.89999999999992</v>
      </c>
      <c r="FD490" s="75">
        <v>104.88</v>
      </c>
      <c r="FE490" s="75">
        <v>140980</v>
      </c>
      <c r="FF490" s="75">
        <v>254625</v>
      </c>
      <c r="FH490" s="77">
        <v>14.37</v>
      </c>
      <c r="FI490" s="77">
        <v>108.77002865999995</v>
      </c>
      <c r="FJ490" s="77">
        <v>1.7149170116499988</v>
      </c>
      <c r="FL490" s="92">
        <v>783.88</v>
      </c>
      <c r="FM490" s="75">
        <v>0</v>
      </c>
      <c r="FN490" s="75">
        <v>0</v>
      </c>
      <c r="FP490" s="75">
        <v>42.1</v>
      </c>
      <c r="FQ490" s="75">
        <v>299.64999999999998</v>
      </c>
      <c r="FR490" s="75">
        <v>4350</v>
      </c>
      <c r="FS490" s="75">
        <v>42.09</v>
      </c>
      <c r="FT490" s="75">
        <v>918.14</v>
      </c>
      <c r="FU490" s="75">
        <v>12924</v>
      </c>
      <c r="FW490" s="75">
        <v>794.88</v>
      </c>
      <c r="FX490" s="89">
        <v>1.5049999999999999</v>
      </c>
      <c r="FY490" s="89"/>
      <c r="FZ490" s="90">
        <v>789.88</v>
      </c>
      <c r="GA490" s="91">
        <v>0.26200000000000001</v>
      </c>
      <c r="GB490" s="89"/>
      <c r="GC490" s="75">
        <v>11.87</v>
      </c>
      <c r="GD490" s="75">
        <v>1.46</v>
      </c>
      <c r="GE490" s="75">
        <v>68.5</v>
      </c>
      <c r="GF490" s="89"/>
      <c r="GG490" s="89"/>
    </row>
    <row r="491" spans="1:189" x14ac:dyDescent="0.25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DV491" s="77">
        <v>1333.89</v>
      </c>
      <c r="DW491" s="77">
        <v>5.7789999999999999</v>
      </c>
      <c r="DY491" s="77">
        <v>1319.89</v>
      </c>
      <c r="DZ491" s="77">
        <v>3.9550000000000014</v>
      </c>
      <c r="EB491" s="77">
        <v>2174.89</v>
      </c>
      <c r="EC491" s="75">
        <v>5.01</v>
      </c>
      <c r="EE491" s="75">
        <v>2150.89</v>
      </c>
      <c r="EF491" s="88">
        <v>0.98300000000000032</v>
      </c>
      <c r="EH491" s="77">
        <v>1348.89</v>
      </c>
      <c r="EI491" s="75">
        <v>1.9060000000000001</v>
      </c>
      <c r="EJ491" s="75"/>
      <c r="EK491" s="75">
        <v>2175.88</v>
      </c>
      <c r="EL491" s="75">
        <v>7.6049599999999655</v>
      </c>
      <c r="EM491" s="75"/>
      <c r="EN491" s="75">
        <v>2153.88</v>
      </c>
      <c r="EO491" s="322">
        <v>3.0654800000000071</v>
      </c>
      <c r="EP491" s="75"/>
      <c r="EQ491" s="75">
        <v>1323.88</v>
      </c>
      <c r="ER491" s="75">
        <v>7196.3200000000288</v>
      </c>
      <c r="ES491" s="75"/>
      <c r="ET491" s="75">
        <v>1349.88</v>
      </c>
      <c r="EU491" s="100">
        <v>2.4294000000000073</v>
      </c>
      <c r="EV491" s="75">
        <f t="shared" si="10"/>
        <v>1.0000000000218279E-2</v>
      </c>
      <c r="EW491" s="75">
        <v>1339.88</v>
      </c>
      <c r="EX491" s="100">
        <v>14.939120000000045</v>
      </c>
      <c r="EZ491" s="75">
        <v>334.89</v>
      </c>
      <c r="FA491" s="75">
        <v>76.650000000000006</v>
      </c>
      <c r="FB491" s="75">
        <v>356.59999999999991</v>
      </c>
      <c r="FD491" s="75">
        <v>104.89</v>
      </c>
      <c r="FE491" s="75">
        <v>141565</v>
      </c>
      <c r="FF491" s="75">
        <v>255812.5</v>
      </c>
      <c r="FH491" s="77">
        <v>14.38</v>
      </c>
      <c r="FI491" s="77">
        <v>109.22808483999995</v>
      </c>
      <c r="FJ491" s="77">
        <v>1.7252443470999987</v>
      </c>
      <c r="FL491" s="92">
        <v>783.89</v>
      </c>
      <c r="FM491" s="75">
        <v>0</v>
      </c>
      <c r="FN491" s="75">
        <v>0</v>
      </c>
      <c r="FP491" s="75">
        <v>42.11</v>
      </c>
      <c r="FQ491" s="75">
        <v>300.08</v>
      </c>
      <c r="FR491" s="75">
        <v>4354</v>
      </c>
      <c r="FS491" s="75">
        <v>42.1</v>
      </c>
      <c r="FT491" s="75">
        <v>919.51</v>
      </c>
      <c r="FU491" s="75">
        <v>12935</v>
      </c>
      <c r="FW491" s="75">
        <v>794.89</v>
      </c>
      <c r="FX491" s="89">
        <v>1.51</v>
      </c>
      <c r="FY491" s="89"/>
      <c r="FZ491" s="90">
        <v>789.89</v>
      </c>
      <c r="GA491" s="91">
        <v>0.26400000000000001</v>
      </c>
      <c r="GB491" s="89"/>
      <c r="GC491" s="75">
        <v>11.88</v>
      </c>
      <c r="GD491" s="75">
        <v>1.47</v>
      </c>
      <c r="GE491" s="75">
        <v>68.67</v>
      </c>
      <c r="GF491" s="89"/>
      <c r="GG491" s="89"/>
    </row>
    <row r="492" spans="1:189" x14ac:dyDescent="0.25">
      <c r="A492" s="132"/>
      <c r="B492" s="132"/>
      <c r="C492" s="132"/>
      <c r="D492" s="132"/>
      <c r="E492" s="132"/>
      <c r="F492" s="132"/>
      <c r="G492" s="132"/>
      <c r="H492" s="132"/>
      <c r="I492" s="132"/>
      <c r="J492" s="132"/>
      <c r="K492" s="132"/>
      <c r="DV492" s="77">
        <v>1333.9</v>
      </c>
      <c r="DW492" s="77">
        <v>5.7910000000000004</v>
      </c>
      <c r="DY492" s="77">
        <v>1319.9</v>
      </c>
      <c r="DZ492" s="77">
        <v>3.9609999999999999</v>
      </c>
      <c r="EB492" s="77">
        <v>2174.9</v>
      </c>
      <c r="EC492" s="75">
        <v>5.0309999999999997</v>
      </c>
      <c r="EE492" s="75">
        <v>2150.9</v>
      </c>
      <c r="EF492" s="88">
        <v>0.98699999999999999</v>
      </c>
      <c r="EH492" s="77">
        <v>1348.9</v>
      </c>
      <c r="EI492" s="75">
        <v>1.911</v>
      </c>
      <c r="EJ492" s="75"/>
      <c r="EK492" s="75">
        <v>2175.89</v>
      </c>
      <c r="EL492" s="75">
        <v>7.6318799999999651</v>
      </c>
      <c r="EM492" s="75"/>
      <c r="EN492" s="75">
        <v>2153.89</v>
      </c>
      <c r="EO492" s="322">
        <v>3.0744400000000072</v>
      </c>
      <c r="EP492" s="75"/>
      <c r="EQ492" s="75">
        <v>1323.89</v>
      </c>
      <c r="ER492" s="75">
        <v>7206.2100000000291</v>
      </c>
      <c r="ES492" s="75"/>
      <c r="ET492" s="75">
        <v>1349.89</v>
      </c>
      <c r="EU492" s="100">
        <v>2.4347000000000074</v>
      </c>
      <c r="EV492" s="75">
        <f t="shared" si="10"/>
        <v>9.9999999999909051E-3</v>
      </c>
      <c r="EW492" s="75">
        <v>1339.89</v>
      </c>
      <c r="EX492" s="100">
        <v>14.958110000000046</v>
      </c>
      <c r="EZ492" s="75">
        <v>334.9</v>
      </c>
      <c r="FA492" s="75">
        <v>76.66</v>
      </c>
      <c r="FB492" s="75">
        <v>357.4</v>
      </c>
      <c r="FD492" s="75">
        <v>104.9</v>
      </c>
      <c r="FE492" s="75">
        <v>142150</v>
      </c>
      <c r="FF492" s="75">
        <v>257000</v>
      </c>
      <c r="FH492" s="77">
        <v>14.39</v>
      </c>
      <c r="FI492" s="77">
        <v>109.68614101999995</v>
      </c>
      <c r="FJ492" s="77">
        <v>1.7355716825499987</v>
      </c>
      <c r="FL492" s="92">
        <v>783.9</v>
      </c>
      <c r="FM492" s="75">
        <v>0</v>
      </c>
      <c r="FN492" s="75">
        <v>0</v>
      </c>
      <c r="FP492" s="75">
        <v>42.12</v>
      </c>
      <c r="FQ492" s="75">
        <v>300.51</v>
      </c>
      <c r="FR492" s="75">
        <v>4358</v>
      </c>
      <c r="FS492" s="75">
        <v>42.11</v>
      </c>
      <c r="FT492" s="75">
        <v>920.89</v>
      </c>
      <c r="FU492" s="75">
        <v>12947</v>
      </c>
      <c r="FW492" s="75">
        <v>794.9</v>
      </c>
      <c r="FX492" s="89">
        <v>1.516</v>
      </c>
      <c r="FY492" s="89"/>
      <c r="FZ492" s="90">
        <v>789.9</v>
      </c>
      <c r="GA492" s="91">
        <v>0.26500000000000001</v>
      </c>
      <c r="GB492" s="89"/>
      <c r="GC492" s="75">
        <v>11.89</v>
      </c>
      <c r="GD492" s="75">
        <v>1.47</v>
      </c>
      <c r="GE492" s="75">
        <v>68.84</v>
      </c>
      <c r="GF492" s="89"/>
      <c r="GG492" s="89"/>
    </row>
    <row r="493" spans="1:189" x14ac:dyDescent="0.25">
      <c r="A493" s="132"/>
      <c r="B493" s="132"/>
      <c r="C493" s="132"/>
      <c r="D493" s="132"/>
      <c r="E493" s="132"/>
      <c r="F493" s="132"/>
      <c r="G493" s="132"/>
      <c r="H493" s="132"/>
      <c r="I493" s="132"/>
      <c r="J493" s="132"/>
      <c r="K493" s="132"/>
      <c r="DV493" s="77">
        <v>1333.91</v>
      </c>
      <c r="DW493" s="77">
        <v>5.8029999999999999</v>
      </c>
      <c r="DY493" s="77">
        <v>1319.91</v>
      </c>
      <c r="DZ493" s="77">
        <v>3.9670000000000014</v>
      </c>
      <c r="EB493" s="77">
        <v>2174.91</v>
      </c>
      <c r="EC493" s="75">
        <v>5.0510000000000002</v>
      </c>
      <c r="EE493" s="75">
        <v>2150.91</v>
      </c>
      <c r="EF493" s="88">
        <v>0.99100000000000033</v>
      </c>
      <c r="EH493" s="77">
        <v>1348.91</v>
      </c>
      <c r="EI493" s="75">
        <v>1.9150000000000003</v>
      </c>
      <c r="EJ493" s="75"/>
      <c r="EK493" s="75">
        <v>2175.9</v>
      </c>
      <c r="EL493" s="75">
        <v>7.6587999999999647</v>
      </c>
      <c r="EM493" s="75"/>
      <c r="EN493" s="75">
        <v>2153.9</v>
      </c>
      <c r="EO493" s="322">
        <v>3.0834000000000072</v>
      </c>
      <c r="EP493" s="75"/>
      <c r="EQ493" s="75">
        <v>1323.9</v>
      </c>
      <c r="ER493" s="75">
        <v>7216.1000000000295</v>
      </c>
      <c r="ES493" s="75"/>
      <c r="ET493" s="75">
        <v>1349.9</v>
      </c>
      <c r="EU493" s="100">
        <v>2.4400000000000075</v>
      </c>
      <c r="EV493" s="75">
        <f t="shared" si="10"/>
        <v>9.9999999999909051E-3</v>
      </c>
      <c r="EW493" s="75">
        <v>1339.9</v>
      </c>
      <c r="EX493" s="100">
        <v>14.977100000000046</v>
      </c>
      <c r="EZ493" s="75">
        <v>334.91</v>
      </c>
      <c r="FA493" s="75">
        <v>76.670000000000016</v>
      </c>
      <c r="FB493" s="75">
        <v>358.09999999999991</v>
      </c>
      <c r="FD493" s="75">
        <v>104.91</v>
      </c>
      <c r="FE493" s="75">
        <v>142735</v>
      </c>
      <c r="FF493" s="75">
        <v>258187.5</v>
      </c>
      <c r="FH493" s="77">
        <v>14.4</v>
      </c>
      <c r="FI493" s="77">
        <v>110.14419719999994</v>
      </c>
      <c r="FJ493" s="77">
        <v>1.7458990179999985</v>
      </c>
      <c r="FL493" s="92">
        <v>783.91</v>
      </c>
      <c r="FM493" s="75">
        <v>0</v>
      </c>
      <c r="FN493" s="75">
        <v>0</v>
      </c>
      <c r="FP493" s="75">
        <v>42.13</v>
      </c>
      <c r="FQ493" s="75">
        <v>300.95</v>
      </c>
      <c r="FR493" s="75">
        <v>4362</v>
      </c>
      <c r="FS493" s="75">
        <v>42.12</v>
      </c>
      <c r="FT493" s="75">
        <v>922.28</v>
      </c>
      <c r="FU493" s="75">
        <v>12958</v>
      </c>
      <c r="FW493" s="75">
        <v>794.91</v>
      </c>
      <c r="FX493" s="89">
        <v>1.5209999999999999</v>
      </c>
      <c r="FY493" s="89"/>
      <c r="FZ493" s="90">
        <v>789.91</v>
      </c>
      <c r="GA493" s="91">
        <v>0.26600000000000001</v>
      </c>
      <c r="GB493" s="89"/>
      <c r="GC493" s="75">
        <v>11.9</v>
      </c>
      <c r="GD493" s="75">
        <v>1.48</v>
      </c>
      <c r="GE493" s="75">
        <v>69.010000000000005</v>
      </c>
      <c r="GF493" s="89"/>
      <c r="GG493" s="89"/>
    </row>
    <row r="494" spans="1:189" x14ac:dyDescent="0.25">
      <c r="A494" s="132"/>
      <c r="B494" s="132"/>
      <c r="C494" s="132"/>
      <c r="D494" s="132"/>
      <c r="E494" s="132"/>
      <c r="F494" s="132"/>
      <c r="G494" s="132"/>
      <c r="H494" s="132"/>
      <c r="I494" s="132"/>
      <c r="J494" s="132"/>
      <c r="K494" s="132"/>
      <c r="DV494" s="77">
        <v>1333.92</v>
      </c>
      <c r="DW494" s="77">
        <v>5.8140000000000001</v>
      </c>
      <c r="DY494" s="77">
        <v>1319.92</v>
      </c>
      <c r="DZ494" s="77">
        <v>3.9740000000000015</v>
      </c>
      <c r="EB494" s="77">
        <v>2174.92</v>
      </c>
      <c r="EC494" s="75">
        <v>5.0720000000000001</v>
      </c>
      <c r="EE494" s="75">
        <v>2150.92</v>
      </c>
      <c r="EF494" s="88">
        <v>0.99500000000000033</v>
      </c>
      <c r="EH494" s="77">
        <v>1348.92</v>
      </c>
      <c r="EI494" s="75">
        <v>1.9200000000000004</v>
      </c>
      <c r="EJ494" s="75"/>
      <c r="EK494" s="75">
        <v>2175.91</v>
      </c>
      <c r="EL494" s="75">
        <v>7.6857199999999644</v>
      </c>
      <c r="EM494" s="75"/>
      <c r="EN494" s="75">
        <v>2153.91</v>
      </c>
      <c r="EO494" s="322">
        <v>3.0923600000000073</v>
      </c>
      <c r="EP494" s="75"/>
      <c r="EQ494" s="75">
        <v>1323.91</v>
      </c>
      <c r="ER494" s="75">
        <v>7225.9900000000298</v>
      </c>
      <c r="ES494" s="75"/>
      <c r="ET494" s="75">
        <v>1349.91</v>
      </c>
      <c r="EU494" s="100">
        <v>2.4453000000000076</v>
      </c>
      <c r="EV494" s="75">
        <f t="shared" si="10"/>
        <v>9.9999999999909051E-3</v>
      </c>
      <c r="EW494" s="75">
        <v>1339.91</v>
      </c>
      <c r="EX494" s="100">
        <v>14.996090000000047</v>
      </c>
      <c r="EZ494" s="75">
        <v>334.92</v>
      </c>
      <c r="FA494" s="75">
        <v>76.680000000000007</v>
      </c>
      <c r="FB494" s="75">
        <v>358.89999999999992</v>
      </c>
      <c r="FD494" s="75">
        <v>104.92</v>
      </c>
      <c r="FE494" s="75">
        <v>143320</v>
      </c>
      <c r="FF494" s="75">
        <v>259375</v>
      </c>
      <c r="FH494" s="77">
        <v>14.41</v>
      </c>
      <c r="FI494" s="77">
        <v>110.60225337999994</v>
      </c>
      <c r="FJ494" s="77">
        <v>1.7562263534499984</v>
      </c>
      <c r="FL494" s="92">
        <v>783.92</v>
      </c>
      <c r="FM494" s="75">
        <v>0</v>
      </c>
      <c r="FN494" s="75">
        <v>0</v>
      </c>
      <c r="FP494" s="75">
        <v>42.14</v>
      </c>
      <c r="FQ494" s="75">
        <v>301.38</v>
      </c>
      <c r="FR494" s="75">
        <v>4366</v>
      </c>
      <c r="FS494" s="75">
        <v>42.13</v>
      </c>
      <c r="FT494" s="75">
        <v>923.67</v>
      </c>
      <c r="FU494" s="75">
        <v>12968</v>
      </c>
      <c r="FW494" s="75">
        <v>794.92</v>
      </c>
      <c r="FX494" s="89">
        <v>1.526</v>
      </c>
      <c r="FY494" s="89"/>
      <c r="FZ494" s="90">
        <v>789.92</v>
      </c>
      <c r="GA494" s="91">
        <v>0.26700000000000002</v>
      </c>
      <c r="GB494" s="89"/>
      <c r="GC494" s="75">
        <v>11.91</v>
      </c>
      <c r="GD494" s="75">
        <v>1.48</v>
      </c>
      <c r="GE494" s="75">
        <v>69.180000000000007</v>
      </c>
      <c r="GF494" s="89"/>
      <c r="GG494" s="89"/>
    </row>
    <row r="495" spans="1:189" x14ac:dyDescent="0.25">
      <c r="A495" s="132"/>
      <c r="B495" s="132"/>
      <c r="C495" s="132"/>
      <c r="D495" s="132"/>
      <c r="E495" s="132"/>
      <c r="F495" s="132"/>
      <c r="G495" s="132"/>
      <c r="H495" s="132"/>
      <c r="I495" s="132"/>
      <c r="J495" s="132"/>
      <c r="K495" s="132"/>
      <c r="DV495" s="77">
        <v>1333.93</v>
      </c>
      <c r="DW495" s="77">
        <v>5.8259999999999996</v>
      </c>
      <c r="DY495" s="77">
        <v>1319.93</v>
      </c>
      <c r="DZ495" s="77">
        <v>3.9800000000000013</v>
      </c>
      <c r="EB495" s="77">
        <v>2174.9299999999998</v>
      </c>
      <c r="EC495" s="75">
        <v>5.0920000000000005</v>
      </c>
      <c r="EE495" s="75">
        <v>2150.9299999999998</v>
      </c>
      <c r="EF495" s="88">
        <v>0.99900000000000033</v>
      </c>
      <c r="EH495" s="77">
        <v>1348.93</v>
      </c>
      <c r="EI495" s="75">
        <v>1.9250000000000003</v>
      </c>
      <c r="EJ495" s="75"/>
      <c r="EK495" s="75">
        <v>2175.92</v>
      </c>
      <c r="EL495" s="75">
        <v>7.712639999999964</v>
      </c>
      <c r="EM495" s="75"/>
      <c r="EN495" s="75">
        <v>2153.92</v>
      </c>
      <c r="EO495" s="322">
        <v>3.1013200000000074</v>
      </c>
      <c r="EP495" s="75"/>
      <c r="EQ495" s="75">
        <v>1323.92</v>
      </c>
      <c r="ER495" s="75">
        <v>7235.8800000000301</v>
      </c>
      <c r="ES495" s="75"/>
      <c r="ET495" s="75">
        <v>1349.92</v>
      </c>
      <c r="EU495" s="100">
        <v>2.4506000000000077</v>
      </c>
      <c r="EV495" s="75">
        <f t="shared" si="10"/>
        <v>9.9999999999909051E-3</v>
      </c>
      <c r="EW495" s="75">
        <v>1339.92</v>
      </c>
      <c r="EX495" s="100">
        <v>15.015080000000047</v>
      </c>
      <c r="EZ495" s="75">
        <v>334.93</v>
      </c>
      <c r="FA495" s="75">
        <v>76.690000000000012</v>
      </c>
      <c r="FB495" s="75">
        <v>359.59999999999991</v>
      </c>
      <c r="FD495" s="75">
        <v>104.93</v>
      </c>
      <c r="FE495" s="75">
        <v>143905</v>
      </c>
      <c r="FF495" s="75">
        <v>260562.5</v>
      </c>
      <c r="FH495" s="77">
        <v>14.42</v>
      </c>
      <c r="FI495" s="77">
        <v>111.06030955999994</v>
      </c>
      <c r="FJ495" s="77">
        <v>1.7665536888999984</v>
      </c>
      <c r="FL495" s="92">
        <v>783.93</v>
      </c>
      <c r="FM495" s="75">
        <v>0</v>
      </c>
      <c r="FN495" s="75">
        <v>0</v>
      </c>
      <c r="FP495" s="75">
        <v>42.15</v>
      </c>
      <c r="FQ495" s="75">
        <v>301.82</v>
      </c>
      <c r="FR495" s="75">
        <v>4370</v>
      </c>
      <c r="FS495" s="75">
        <v>42.14</v>
      </c>
      <c r="FT495" s="75">
        <v>925.06</v>
      </c>
      <c r="FU495" s="75">
        <v>12980</v>
      </c>
      <c r="FW495" s="75">
        <v>794.93</v>
      </c>
      <c r="FX495" s="89">
        <v>1.532</v>
      </c>
      <c r="FY495" s="89"/>
      <c r="FZ495" s="90">
        <v>789.93</v>
      </c>
      <c r="GA495" s="91">
        <v>0.26800000000000002</v>
      </c>
      <c r="GB495" s="89"/>
      <c r="GC495" s="75">
        <v>11.92</v>
      </c>
      <c r="GD495" s="75">
        <v>1.49</v>
      </c>
      <c r="GE495" s="75">
        <v>69.349999999999994</v>
      </c>
      <c r="GF495" s="89"/>
      <c r="GG495" s="89"/>
    </row>
    <row r="496" spans="1:189" x14ac:dyDescent="0.25">
      <c r="A496" s="132"/>
      <c r="B496" s="132"/>
      <c r="C496" s="132"/>
      <c r="D496" s="132"/>
      <c r="E496" s="132"/>
      <c r="F496" s="132"/>
      <c r="G496" s="132"/>
      <c r="H496" s="132"/>
      <c r="I496" s="132"/>
      <c r="J496" s="132"/>
      <c r="K496" s="132"/>
      <c r="DV496" s="77">
        <v>1333.94</v>
      </c>
      <c r="DW496" s="77">
        <v>5.8380000000000001</v>
      </c>
      <c r="DY496" s="77">
        <v>1319.94</v>
      </c>
      <c r="DZ496" s="77">
        <v>3.9860000000000015</v>
      </c>
      <c r="EB496" s="77">
        <v>2174.94</v>
      </c>
      <c r="EC496" s="75">
        <v>5.1130000000000004</v>
      </c>
      <c r="EE496" s="75">
        <v>2150.94</v>
      </c>
      <c r="EF496" s="88">
        <v>1.0030000000000003</v>
      </c>
      <c r="EH496" s="77">
        <v>1348.94</v>
      </c>
      <c r="EI496" s="75">
        <v>1.9300000000000004</v>
      </c>
      <c r="EJ496" s="75"/>
      <c r="EK496" s="75">
        <v>2175.9299999999998</v>
      </c>
      <c r="EL496" s="75">
        <v>7.7395599999999636</v>
      </c>
      <c r="EM496" s="75"/>
      <c r="EN496" s="75">
        <v>2153.9299999999998</v>
      </c>
      <c r="EO496" s="322">
        <v>3.1102800000000075</v>
      </c>
      <c r="EP496" s="75"/>
      <c r="EQ496" s="75">
        <v>1323.93</v>
      </c>
      <c r="ER496" s="75">
        <v>7245.7700000000304</v>
      </c>
      <c r="ES496" s="75"/>
      <c r="ET496" s="75">
        <v>1349.93</v>
      </c>
      <c r="EU496" s="100">
        <v>2.4559000000000077</v>
      </c>
      <c r="EV496" s="75">
        <f t="shared" si="10"/>
        <v>9.9999999999909051E-3</v>
      </c>
      <c r="EW496" s="75">
        <v>1339.93</v>
      </c>
      <c r="EX496" s="100">
        <v>15.034070000000048</v>
      </c>
      <c r="EZ496" s="75">
        <v>334.94</v>
      </c>
      <c r="FA496" s="75">
        <v>76.690000000000026</v>
      </c>
      <c r="FB496" s="75">
        <v>360.2999999999999</v>
      </c>
      <c r="FD496" s="75">
        <v>104.94</v>
      </c>
      <c r="FE496" s="75">
        <v>144490</v>
      </c>
      <c r="FF496" s="75">
        <v>261750</v>
      </c>
      <c r="FH496" s="77">
        <v>14.43</v>
      </c>
      <c r="FI496" s="77">
        <v>111.51836573999994</v>
      </c>
      <c r="FJ496" s="77">
        <v>1.7768810243499984</v>
      </c>
      <c r="FL496" s="92">
        <v>783.94</v>
      </c>
      <c r="FM496" s="75">
        <v>0</v>
      </c>
      <c r="FN496" s="75">
        <v>0</v>
      </c>
      <c r="FP496" s="75">
        <v>42.16</v>
      </c>
      <c r="FQ496" s="75">
        <v>302.25</v>
      </c>
      <c r="FR496" s="75">
        <v>4375</v>
      </c>
      <c r="FS496" s="75">
        <v>42.15</v>
      </c>
      <c r="FT496" s="75">
        <v>926.45</v>
      </c>
      <c r="FU496" s="75">
        <v>12991</v>
      </c>
      <c r="FW496" s="75">
        <v>794.94</v>
      </c>
      <c r="FX496" s="89">
        <v>1.5369999999999999</v>
      </c>
      <c r="FY496" s="89"/>
      <c r="FZ496" s="90">
        <v>789.94</v>
      </c>
      <c r="GA496" s="91">
        <v>0.27</v>
      </c>
      <c r="GB496" s="89"/>
      <c r="GC496" s="75">
        <v>11.93</v>
      </c>
      <c r="GD496" s="75">
        <v>1.49</v>
      </c>
      <c r="GE496" s="75">
        <v>69.52</v>
      </c>
      <c r="GF496" s="89"/>
      <c r="GG496" s="89"/>
    </row>
    <row r="497" spans="1:189" x14ac:dyDescent="0.25">
      <c r="A497" s="132"/>
      <c r="B497" s="132"/>
      <c r="C497" s="132"/>
      <c r="D497" s="132"/>
      <c r="E497" s="132"/>
      <c r="F497" s="132"/>
      <c r="G497" s="132"/>
      <c r="H497" s="132"/>
      <c r="I497" s="132"/>
      <c r="J497" s="132"/>
      <c r="K497" s="132"/>
      <c r="DV497" s="77">
        <v>1333.95</v>
      </c>
      <c r="DW497" s="77">
        <v>5.8490000000000002</v>
      </c>
      <c r="DY497" s="77">
        <v>1319.95</v>
      </c>
      <c r="DZ497" s="77">
        <v>3.9930000000000017</v>
      </c>
      <c r="EB497" s="77">
        <v>2174.9499999999998</v>
      </c>
      <c r="EC497" s="75">
        <v>5.133</v>
      </c>
      <c r="EE497" s="75">
        <v>2150.9499999999998</v>
      </c>
      <c r="EF497" s="88">
        <v>1.0070000000000003</v>
      </c>
      <c r="EH497" s="77">
        <v>1348.95</v>
      </c>
      <c r="EI497" s="75">
        <v>1.9350000000000003</v>
      </c>
      <c r="EJ497" s="75"/>
      <c r="EK497" s="75">
        <v>2175.94</v>
      </c>
      <c r="EL497" s="75">
        <v>7.7664799999999632</v>
      </c>
      <c r="EM497" s="75"/>
      <c r="EN497" s="75">
        <v>2153.94</v>
      </c>
      <c r="EO497" s="322">
        <v>3.1192400000000076</v>
      </c>
      <c r="EP497" s="75"/>
      <c r="EQ497" s="75">
        <v>1323.94</v>
      </c>
      <c r="ER497" s="75">
        <v>7255.6600000000308</v>
      </c>
      <c r="ES497" s="75"/>
      <c r="ET497" s="75">
        <v>1349.94</v>
      </c>
      <c r="EU497" s="100">
        <v>2.4612000000000078</v>
      </c>
      <c r="EV497" s="75">
        <f t="shared" si="10"/>
        <v>9.9999999999909051E-3</v>
      </c>
      <c r="EW497" s="75">
        <v>1339.94</v>
      </c>
      <c r="EX497" s="100">
        <v>15.053060000000048</v>
      </c>
      <c r="EZ497" s="75">
        <v>334.95</v>
      </c>
      <c r="FA497" s="75">
        <v>76.700000000000017</v>
      </c>
      <c r="FB497" s="75">
        <v>361.09999999999991</v>
      </c>
      <c r="FD497" s="75">
        <v>104.95</v>
      </c>
      <c r="FE497" s="75">
        <v>145075</v>
      </c>
      <c r="FF497" s="75">
        <v>262937.5</v>
      </c>
      <c r="FH497" s="77">
        <v>14.44</v>
      </c>
      <c r="FI497" s="77">
        <v>111.97642191999994</v>
      </c>
      <c r="FJ497" s="77">
        <v>1.7872083597999984</v>
      </c>
      <c r="FL497" s="92">
        <v>783.95</v>
      </c>
      <c r="FM497" s="75">
        <v>0</v>
      </c>
      <c r="FN497" s="75">
        <v>0</v>
      </c>
      <c r="FP497" s="75">
        <v>42.17</v>
      </c>
      <c r="FQ497" s="75">
        <v>302.68</v>
      </c>
      <c r="FR497" s="75">
        <v>4379</v>
      </c>
      <c r="FS497" s="75">
        <v>42.16</v>
      </c>
      <c r="FT497" s="75">
        <v>927.84</v>
      </c>
      <c r="FU497" s="75">
        <v>13002</v>
      </c>
      <c r="FW497" s="75">
        <v>794.95</v>
      </c>
      <c r="FX497" s="89">
        <v>1.5429999999999999</v>
      </c>
      <c r="FY497" s="89"/>
      <c r="FZ497" s="90">
        <v>789.95</v>
      </c>
      <c r="GA497" s="91">
        <v>0.27100000000000002</v>
      </c>
      <c r="GB497" s="89"/>
      <c r="GC497" s="75">
        <v>11.94</v>
      </c>
      <c r="GD497" s="75">
        <v>1.5</v>
      </c>
      <c r="GE497" s="75">
        <v>69.69</v>
      </c>
      <c r="GF497" s="89"/>
      <c r="GG497" s="89"/>
    </row>
    <row r="498" spans="1:189" x14ac:dyDescent="0.25">
      <c r="A498" s="132"/>
      <c r="B498" s="132"/>
      <c r="C498" s="132"/>
      <c r="D498" s="132"/>
      <c r="E498" s="132"/>
      <c r="F498" s="132"/>
      <c r="G498" s="132"/>
      <c r="H498" s="132"/>
      <c r="I498" s="132"/>
      <c r="J498" s="132"/>
      <c r="K498" s="132"/>
      <c r="DV498" s="77">
        <v>1333.96</v>
      </c>
      <c r="DW498" s="77">
        <v>5.8609999999999998</v>
      </c>
      <c r="DY498" s="77">
        <v>1319.96</v>
      </c>
      <c r="DZ498" s="77">
        <v>3.9990000000000014</v>
      </c>
      <c r="EB498" s="77">
        <v>2174.96</v>
      </c>
      <c r="EC498" s="75">
        <v>5.1539999999999999</v>
      </c>
      <c r="EE498" s="75">
        <v>2150.96</v>
      </c>
      <c r="EF498" s="88">
        <v>1.0120000000000002</v>
      </c>
      <c r="EH498" s="77">
        <v>1348.96</v>
      </c>
      <c r="EI498" s="75">
        <v>1.9390000000000003</v>
      </c>
      <c r="EJ498" s="75"/>
      <c r="EK498" s="75">
        <v>2175.9499999999998</v>
      </c>
      <c r="EL498" s="75">
        <v>7.7933999999999628</v>
      </c>
      <c r="EM498" s="75"/>
      <c r="EN498" s="75">
        <v>2153.9499999999998</v>
      </c>
      <c r="EO498" s="322">
        <v>3.1282000000000076</v>
      </c>
      <c r="EP498" s="75"/>
      <c r="EQ498" s="75">
        <v>1323.95</v>
      </c>
      <c r="ER498" s="75">
        <v>7265.5500000000311</v>
      </c>
      <c r="ES498" s="75"/>
      <c r="ET498" s="75">
        <v>1349.95</v>
      </c>
      <c r="EU498" s="100">
        <v>2.4665000000000079</v>
      </c>
      <c r="EV498" s="75">
        <f t="shared" si="10"/>
        <v>9.9999999999909051E-3</v>
      </c>
      <c r="EW498" s="75">
        <v>1339.95</v>
      </c>
      <c r="EX498" s="100">
        <v>15.072050000000049</v>
      </c>
      <c r="EZ498" s="75">
        <v>334.96</v>
      </c>
      <c r="FA498" s="75">
        <v>76.710000000000022</v>
      </c>
      <c r="FB498" s="75">
        <v>361.7999999999999</v>
      </c>
      <c r="FD498" s="75">
        <v>104.96</v>
      </c>
      <c r="FE498" s="75">
        <v>145660</v>
      </c>
      <c r="FF498" s="75">
        <v>264125</v>
      </c>
      <c r="FH498" s="77">
        <v>14.45</v>
      </c>
      <c r="FI498" s="77">
        <v>112.43447809999994</v>
      </c>
      <c r="FJ498" s="77">
        <v>1.7975356952499983</v>
      </c>
      <c r="FL498" s="92">
        <v>783.96</v>
      </c>
      <c r="FM498" s="75">
        <v>0</v>
      </c>
      <c r="FN498" s="75">
        <v>0</v>
      </c>
      <c r="FP498" s="75">
        <v>42.18</v>
      </c>
      <c r="FQ498" s="75">
        <v>303.12</v>
      </c>
      <c r="FR498" s="75">
        <v>4383</v>
      </c>
      <c r="FS498" s="75">
        <v>42.17</v>
      </c>
      <c r="FT498" s="75">
        <v>929.22</v>
      </c>
      <c r="FU498" s="75">
        <v>13013</v>
      </c>
      <c r="FW498" s="75">
        <v>794.96</v>
      </c>
      <c r="FX498" s="89">
        <v>1.548</v>
      </c>
      <c r="FY498" s="89"/>
      <c r="FZ498" s="90">
        <v>789.96</v>
      </c>
      <c r="GA498" s="91">
        <v>0.27200000000000002</v>
      </c>
      <c r="GB498" s="89"/>
      <c r="GC498" s="75">
        <v>11.95</v>
      </c>
      <c r="GD498" s="75">
        <v>1.5</v>
      </c>
      <c r="GE498" s="75">
        <v>69.849999999999994</v>
      </c>
      <c r="GF498" s="89"/>
      <c r="GG498" s="89"/>
    </row>
    <row r="499" spans="1:189" x14ac:dyDescent="0.25">
      <c r="A499" s="132"/>
      <c r="B499" s="132"/>
      <c r="C499" s="132"/>
      <c r="D499" s="132"/>
      <c r="E499" s="132"/>
      <c r="F499" s="132"/>
      <c r="G499" s="132"/>
      <c r="H499" s="132"/>
      <c r="I499" s="132"/>
      <c r="J499" s="132"/>
      <c r="K499" s="132"/>
      <c r="DV499" s="77">
        <v>1333.97</v>
      </c>
      <c r="DW499" s="77">
        <v>5.8719999999999999</v>
      </c>
      <c r="DY499" s="77">
        <v>1319.97</v>
      </c>
      <c r="DZ499" s="77">
        <v>4.0050000000000017</v>
      </c>
      <c r="EB499" s="77">
        <v>2174.9699999999998</v>
      </c>
      <c r="EC499" s="75">
        <v>5.1740000000000004</v>
      </c>
      <c r="EE499" s="75">
        <v>2150.9699999999998</v>
      </c>
      <c r="EF499" s="88">
        <v>1.0160000000000002</v>
      </c>
      <c r="EH499" s="77">
        <v>1348.97</v>
      </c>
      <c r="EI499" s="75">
        <v>1.9440000000000002</v>
      </c>
      <c r="EJ499" s="75"/>
      <c r="EK499" s="75">
        <v>2175.96</v>
      </c>
      <c r="EL499" s="75">
        <v>7.8203199999999624</v>
      </c>
      <c r="EM499" s="75"/>
      <c r="EN499" s="75">
        <v>2153.96</v>
      </c>
      <c r="EO499" s="322">
        <v>3.1371600000000077</v>
      </c>
      <c r="EP499" s="75"/>
      <c r="EQ499" s="75">
        <v>1323.96</v>
      </c>
      <c r="ER499" s="75">
        <v>7275.4400000000314</v>
      </c>
      <c r="ES499" s="75"/>
      <c r="ET499" s="75">
        <v>1349.96</v>
      </c>
      <c r="EU499" s="100">
        <v>2.471800000000008</v>
      </c>
      <c r="EV499" s="75">
        <f t="shared" si="10"/>
        <v>9.9999999999909051E-3</v>
      </c>
      <c r="EW499" s="75">
        <v>1339.96</v>
      </c>
      <c r="EX499" s="100">
        <v>15.091040000000049</v>
      </c>
      <c r="EZ499" s="75">
        <v>334.97</v>
      </c>
      <c r="FA499" s="75">
        <v>76.720000000000013</v>
      </c>
      <c r="FB499" s="75">
        <v>362.59999999999991</v>
      </c>
      <c r="FD499" s="75">
        <v>104.97</v>
      </c>
      <c r="FE499" s="75">
        <v>146245</v>
      </c>
      <c r="FF499" s="75">
        <v>265312.5</v>
      </c>
      <c r="FH499" s="77">
        <v>14.46</v>
      </c>
      <c r="FI499" s="77">
        <v>112.89253427999994</v>
      </c>
      <c r="FJ499" s="77">
        <v>1.8078630306999985</v>
      </c>
      <c r="FL499" s="92">
        <v>783.97</v>
      </c>
      <c r="FM499" s="75">
        <v>0</v>
      </c>
      <c r="FN499" s="75">
        <v>0</v>
      </c>
      <c r="FP499" s="75">
        <v>42.19</v>
      </c>
      <c r="FQ499" s="75">
        <v>303.55</v>
      </c>
      <c r="FR499" s="75">
        <v>4387</v>
      </c>
      <c r="FS499" s="75">
        <v>42.18</v>
      </c>
      <c r="FT499" s="75">
        <v>930.61</v>
      </c>
      <c r="FU499" s="75">
        <v>13025</v>
      </c>
      <c r="FW499" s="75">
        <v>794.97</v>
      </c>
      <c r="FX499" s="89">
        <v>1.554</v>
      </c>
      <c r="FY499" s="89"/>
      <c r="FZ499" s="90">
        <v>789.97</v>
      </c>
      <c r="GA499" s="91">
        <v>0.27300000000000002</v>
      </c>
      <c r="GB499" s="89"/>
      <c r="GC499" s="75">
        <v>11.96</v>
      </c>
      <c r="GD499" s="75">
        <v>1.51</v>
      </c>
      <c r="GE499" s="75">
        <v>70.02</v>
      </c>
      <c r="GF499" s="89"/>
      <c r="GG499" s="89"/>
    </row>
    <row r="500" spans="1:189" x14ac:dyDescent="0.25">
      <c r="A500" s="132"/>
      <c r="B500" s="132"/>
      <c r="C500" s="132"/>
      <c r="D500" s="132"/>
      <c r="E500" s="132"/>
      <c r="F500" s="132"/>
      <c r="G500" s="132"/>
      <c r="H500" s="132"/>
      <c r="I500" s="132"/>
      <c r="J500" s="132"/>
      <c r="K500" s="132"/>
      <c r="DV500" s="77">
        <v>1333.98</v>
      </c>
      <c r="DW500" s="77">
        <v>5.8840000000000003</v>
      </c>
      <c r="DY500" s="77">
        <v>1319.98</v>
      </c>
      <c r="DZ500" s="77">
        <v>4.011000000000001</v>
      </c>
      <c r="EB500" s="77">
        <v>2174.98</v>
      </c>
      <c r="EC500" s="75">
        <v>5.1950000000000003</v>
      </c>
      <c r="EE500" s="75">
        <v>2150.98</v>
      </c>
      <c r="EF500" s="88">
        <v>1.0200000000000002</v>
      </c>
      <c r="EH500" s="77">
        <v>1348.98</v>
      </c>
      <c r="EI500" s="75">
        <v>1.9490000000000003</v>
      </c>
      <c r="EJ500" s="75"/>
      <c r="EK500" s="75">
        <v>2175.9699999999998</v>
      </c>
      <c r="EL500" s="75">
        <v>7.847239999999962</v>
      </c>
      <c r="EM500" s="75"/>
      <c r="EN500" s="75">
        <v>2153.9699999999998</v>
      </c>
      <c r="EO500" s="322">
        <v>3.1461200000000078</v>
      </c>
      <c r="EP500" s="75"/>
      <c r="EQ500" s="75">
        <v>1323.97</v>
      </c>
      <c r="ER500" s="75">
        <v>7285.3300000000318</v>
      </c>
      <c r="ES500" s="75"/>
      <c r="ET500" s="75">
        <v>1349.97</v>
      </c>
      <c r="EU500" s="100">
        <v>2.4771000000000081</v>
      </c>
      <c r="EV500" s="75">
        <f t="shared" si="10"/>
        <v>9.9999999999909051E-3</v>
      </c>
      <c r="EW500" s="75">
        <v>1339.97</v>
      </c>
      <c r="EX500" s="100">
        <v>15.11003000000005</v>
      </c>
      <c r="EZ500" s="75">
        <v>334.98</v>
      </c>
      <c r="FA500" s="75">
        <v>76.730000000000018</v>
      </c>
      <c r="FB500" s="75">
        <v>363.2999999999999</v>
      </c>
      <c r="FD500" s="75">
        <v>104.98</v>
      </c>
      <c r="FE500" s="75">
        <v>146830</v>
      </c>
      <c r="FF500" s="75">
        <v>266500</v>
      </c>
      <c r="FH500" s="77">
        <v>14.47</v>
      </c>
      <c r="FI500" s="77">
        <v>113.35059045999994</v>
      </c>
      <c r="FJ500" s="77">
        <v>1.8181903661499985</v>
      </c>
      <c r="FL500" s="92">
        <v>783.98</v>
      </c>
      <c r="FM500" s="75">
        <v>0</v>
      </c>
      <c r="FN500" s="75">
        <v>0</v>
      </c>
      <c r="FP500" s="75">
        <v>42.2</v>
      </c>
      <c r="FQ500" s="75">
        <v>303.99</v>
      </c>
      <c r="FR500" s="75">
        <v>4391</v>
      </c>
      <c r="FS500" s="75">
        <v>42.19</v>
      </c>
      <c r="FT500" s="75">
        <v>932</v>
      </c>
      <c r="FU500" s="75">
        <v>13036</v>
      </c>
      <c r="FW500" s="75">
        <v>794.98</v>
      </c>
      <c r="FX500" s="89">
        <v>1.5589999999999999</v>
      </c>
      <c r="FY500" s="89"/>
      <c r="FZ500" s="90">
        <v>789.98</v>
      </c>
      <c r="GA500" s="91">
        <v>0.27400000000000002</v>
      </c>
      <c r="GB500" s="89"/>
      <c r="GC500" s="75">
        <v>11.97</v>
      </c>
      <c r="GD500" s="75">
        <v>1.51</v>
      </c>
      <c r="GE500" s="75">
        <v>70.19</v>
      </c>
      <c r="GF500" s="89"/>
      <c r="GG500" s="89"/>
    </row>
    <row r="501" spans="1:189" x14ac:dyDescent="0.25">
      <c r="A501" s="132"/>
      <c r="B501" s="132"/>
      <c r="C501" s="132"/>
      <c r="D501" s="132"/>
      <c r="E501" s="132"/>
      <c r="F501" s="132"/>
      <c r="G501" s="132"/>
      <c r="H501" s="132"/>
      <c r="I501" s="132"/>
      <c r="J501" s="132"/>
      <c r="K501" s="132"/>
      <c r="DV501" s="77">
        <v>1333.99</v>
      </c>
      <c r="DW501" s="77">
        <v>5.8959999999999999</v>
      </c>
      <c r="DY501" s="77">
        <v>1319.99</v>
      </c>
      <c r="DZ501" s="77">
        <v>4.0180000000000016</v>
      </c>
      <c r="EB501" s="77">
        <v>2174.9899999999998</v>
      </c>
      <c r="EC501" s="75">
        <v>5.2149999999999999</v>
      </c>
      <c r="EE501" s="75">
        <v>2150.9899999999998</v>
      </c>
      <c r="EF501" s="88">
        <v>1.0240000000000002</v>
      </c>
      <c r="EH501" s="77">
        <v>1348.99</v>
      </c>
      <c r="EI501" s="75">
        <v>1.9540000000000002</v>
      </c>
      <c r="EJ501" s="75"/>
      <c r="EK501" s="75">
        <v>2175.98</v>
      </c>
      <c r="EL501" s="75">
        <v>7.8741599999999616</v>
      </c>
      <c r="EM501" s="75"/>
      <c r="EN501" s="75">
        <v>2153.98</v>
      </c>
      <c r="EO501" s="322">
        <v>3.1550800000000079</v>
      </c>
      <c r="EP501" s="75"/>
      <c r="EQ501" s="75">
        <v>1323.98</v>
      </c>
      <c r="ER501" s="75">
        <v>7295.2200000000321</v>
      </c>
      <c r="ES501" s="75"/>
      <c r="ET501" s="75">
        <v>1349.98</v>
      </c>
      <c r="EU501" s="100">
        <v>2.4824000000000082</v>
      </c>
      <c r="EV501" s="75">
        <f t="shared" si="10"/>
        <v>9.9999999999909051E-3</v>
      </c>
      <c r="EW501" s="75">
        <v>1339.98</v>
      </c>
      <c r="EX501" s="100">
        <v>15.12902000000005</v>
      </c>
      <c r="EZ501" s="75">
        <v>334.99</v>
      </c>
      <c r="FA501" s="75">
        <v>76.740000000000009</v>
      </c>
      <c r="FB501" s="75">
        <v>364.09999999999991</v>
      </c>
      <c r="FD501" s="75">
        <v>104.99</v>
      </c>
      <c r="FE501" s="75">
        <v>147415</v>
      </c>
      <c r="FF501" s="75">
        <v>267687.5</v>
      </c>
      <c r="FH501" s="77">
        <v>14.48</v>
      </c>
      <c r="FI501" s="77">
        <v>113.80864663999994</v>
      </c>
      <c r="FJ501" s="77">
        <v>1.8285177015999985</v>
      </c>
      <c r="FL501" s="92">
        <v>783.99</v>
      </c>
      <c r="FM501" s="75">
        <v>0</v>
      </c>
      <c r="FN501" s="75">
        <v>0</v>
      </c>
      <c r="FP501" s="75">
        <v>42.21</v>
      </c>
      <c r="FQ501" s="75">
        <v>304.42</v>
      </c>
      <c r="FR501" s="75">
        <v>4395</v>
      </c>
      <c r="FS501" s="75">
        <v>42.2</v>
      </c>
      <c r="FT501" s="75">
        <v>933.39</v>
      </c>
      <c r="FU501" s="75">
        <v>13047</v>
      </c>
      <c r="FW501" s="75">
        <v>794.99</v>
      </c>
      <c r="FX501" s="89">
        <v>1.5649999999999999</v>
      </c>
      <c r="FY501" s="89"/>
      <c r="FZ501" s="90">
        <v>789.99</v>
      </c>
      <c r="GA501" s="91">
        <v>0.27600000000000002</v>
      </c>
      <c r="GB501" s="89"/>
      <c r="GC501" s="75">
        <v>11.98</v>
      </c>
      <c r="GD501" s="75">
        <v>1.52</v>
      </c>
      <c r="GE501" s="75">
        <v>70.36</v>
      </c>
      <c r="GF501" s="89"/>
      <c r="GG501" s="89"/>
    </row>
    <row r="502" spans="1:189" x14ac:dyDescent="0.25">
      <c r="A502" s="132"/>
      <c r="B502" s="132"/>
      <c r="C502" s="132"/>
      <c r="D502" s="132"/>
      <c r="E502" s="132"/>
      <c r="F502" s="132"/>
      <c r="G502" s="132"/>
      <c r="H502" s="132"/>
      <c r="I502" s="132"/>
      <c r="J502" s="132"/>
      <c r="K502" s="132"/>
      <c r="DV502" s="77">
        <v>1334</v>
      </c>
      <c r="DW502" s="77">
        <v>5.907</v>
      </c>
      <c r="DY502" s="77">
        <v>1320</v>
      </c>
      <c r="DZ502" s="77">
        <v>4.024</v>
      </c>
      <c r="EB502" s="77">
        <v>2175</v>
      </c>
      <c r="EC502" s="75">
        <v>5.2359999999999998</v>
      </c>
      <c r="EE502" s="75">
        <v>2151</v>
      </c>
      <c r="EF502" s="88">
        <v>1.028</v>
      </c>
      <c r="EH502" s="77">
        <v>1349</v>
      </c>
      <c r="EI502" s="75">
        <v>1.9590000000000001</v>
      </c>
      <c r="EJ502" s="75"/>
      <c r="EK502" s="75">
        <v>2175.9899999999998</v>
      </c>
      <c r="EL502" s="75">
        <v>7.9010799999999612</v>
      </c>
      <c r="EM502" s="75"/>
      <c r="EN502" s="75">
        <v>2153.9899999999998</v>
      </c>
      <c r="EO502" s="322">
        <v>3.164040000000008</v>
      </c>
      <c r="EP502" s="75"/>
      <c r="EQ502" s="75">
        <v>1323.99</v>
      </c>
      <c r="ER502" s="75">
        <v>7305.1100000000324</v>
      </c>
      <c r="ES502" s="75"/>
      <c r="ET502" s="75">
        <v>1349.99</v>
      </c>
      <c r="EU502" s="100">
        <v>2.4877000000000082</v>
      </c>
      <c r="EV502" s="75">
        <f t="shared" si="10"/>
        <v>9.9999999999909051E-3</v>
      </c>
      <c r="EW502" s="75">
        <v>1339.99</v>
      </c>
      <c r="EX502" s="100">
        <v>15.148010000000051</v>
      </c>
      <c r="EZ502" s="75">
        <v>335</v>
      </c>
      <c r="FA502" s="75">
        <v>76.75</v>
      </c>
      <c r="FB502" s="75">
        <v>364.8</v>
      </c>
      <c r="FD502" s="75">
        <v>105</v>
      </c>
      <c r="FE502" s="75">
        <v>148000</v>
      </c>
      <c r="FF502" s="75">
        <v>268875</v>
      </c>
      <c r="FH502" s="77">
        <v>14.49</v>
      </c>
      <c r="FI502" s="77">
        <v>114.26670281999994</v>
      </c>
      <c r="FJ502" s="77">
        <v>1.8388450370499985</v>
      </c>
      <c r="FL502" s="92">
        <v>784</v>
      </c>
      <c r="FM502" s="75">
        <v>0</v>
      </c>
      <c r="FN502" s="75">
        <v>0</v>
      </c>
      <c r="FP502" s="75">
        <v>42.22</v>
      </c>
      <c r="FQ502" s="75">
        <v>304.86</v>
      </c>
      <c r="FR502" s="75">
        <v>4399</v>
      </c>
      <c r="FS502" s="75">
        <v>42.21</v>
      </c>
      <c r="FT502" s="75">
        <v>934.78</v>
      </c>
      <c r="FU502" s="75">
        <v>13058</v>
      </c>
      <c r="FW502" s="75">
        <v>795</v>
      </c>
      <c r="FX502" s="89">
        <v>1.571</v>
      </c>
      <c r="FY502" s="89"/>
      <c r="FZ502" s="90">
        <v>790</v>
      </c>
      <c r="GA502" s="91">
        <v>0.27700000000000002</v>
      </c>
      <c r="GB502" s="89"/>
      <c r="GC502" s="75">
        <v>11.99</v>
      </c>
      <c r="GD502" s="75">
        <v>1.52</v>
      </c>
      <c r="GE502" s="75">
        <v>70.53</v>
      </c>
      <c r="GF502" s="89"/>
      <c r="GG502" s="89"/>
    </row>
    <row r="503" spans="1:189" x14ac:dyDescent="0.25">
      <c r="A503" s="132"/>
      <c r="B503" s="132"/>
      <c r="C503" s="132"/>
      <c r="D503" s="132"/>
      <c r="E503" s="132"/>
      <c r="F503" s="132"/>
      <c r="G503" s="132"/>
      <c r="H503" s="132"/>
      <c r="I503" s="132"/>
      <c r="J503" s="132"/>
      <c r="K503" s="132"/>
      <c r="DV503" s="77">
        <v>1334.01</v>
      </c>
      <c r="DW503" s="77">
        <v>5.92</v>
      </c>
      <c r="DY503" s="77">
        <v>1320.01</v>
      </c>
      <c r="DZ503" s="77">
        <v>4.0309999999999997</v>
      </c>
      <c r="EB503" s="77">
        <v>2175.0100000000002</v>
      </c>
      <c r="EC503" s="75">
        <v>5.2619999999999996</v>
      </c>
      <c r="EE503" s="75">
        <v>2151.0100000000002</v>
      </c>
      <c r="EF503" s="88">
        <v>1.0329999999999999</v>
      </c>
      <c r="EH503" s="77">
        <v>1349.01</v>
      </c>
      <c r="EI503" s="75">
        <v>1.964</v>
      </c>
      <c r="EJ503" s="75"/>
      <c r="EK503" s="75">
        <v>2176</v>
      </c>
      <c r="EL503" s="75">
        <v>7.9279999999999999</v>
      </c>
      <c r="EM503" s="75"/>
      <c r="EN503" s="75">
        <v>2154</v>
      </c>
      <c r="EO503" s="322">
        <v>3.173</v>
      </c>
      <c r="EP503" s="75"/>
      <c r="EQ503" s="75">
        <v>1324</v>
      </c>
      <c r="ER503" s="75">
        <v>7315</v>
      </c>
      <c r="ES503" s="75"/>
      <c r="ET503" s="75">
        <v>1350</v>
      </c>
      <c r="EU503" s="100">
        <v>2.4929999999999999</v>
      </c>
      <c r="EV503" s="75">
        <f t="shared" si="10"/>
        <v>9.9999999999909051E-3</v>
      </c>
      <c r="EW503" s="75">
        <v>1340</v>
      </c>
      <c r="EX503" s="100">
        <v>15.167</v>
      </c>
      <c r="FD503" s="75">
        <v>105.01</v>
      </c>
      <c r="FE503" s="75">
        <v>148682.5</v>
      </c>
      <c r="FF503" s="75">
        <v>270696.25</v>
      </c>
      <c r="FH503" s="77">
        <v>14.5</v>
      </c>
      <c r="FI503" s="77">
        <v>114.72475900000001</v>
      </c>
      <c r="FJ503" s="77">
        <v>1.8491723724999998</v>
      </c>
      <c r="FL503" s="92">
        <v>784.01</v>
      </c>
      <c r="FM503" s="75">
        <v>0</v>
      </c>
      <c r="FN503" s="75">
        <v>0</v>
      </c>
      <c r="FP503" s="75">
        <v>42.23</v>
      </c>
      <c r="FQ503" s="75">
        <v>305.3</v>
      </c>
      <c r="FR503" s="75">
        <v>4403</v>
      </c>
      <c r="FS503" s="75">
        <v>42.22</v>
      </c>
      <c r="FT503" s="75">
        <v>936.1</v>
      </c>
      <c r="FU503" s="75">
        <v>13069</v>
      </c>
      <c r="FW503" s="75">
        <v>795.01</v>
      </c>
      <c r="FX503" s="89">
        <v>1.5760000000000001</v>
      </c>
      <c r="FY503" s="89"/>
      <c r="FZ503" s="90">
        <v>790.01</v>
      </c>
      <c r="GA503" s="91">
        <v>0.27800000000000002</v>
      </c>
      <c r="GB503" s="89"/>
      <c r="GC503" s="75">
        <v>12</v>
      </c>
      <c r="GD503" s="75">
        <v>1.53</v>
      </c>
      <c r="GE503" s="75">
        <v>70.7</v>
      </c>
      <c r="GF503" s="89"/>
      <c r="GG503" s="89"/>
    </row>
    <row r="504" spans="1:189" x14ac:dyDescent="0.25">
      <c r="A504" s="132"/>
      <c r="B504" s="132"/>
      <c r="C504" s="132"/>
      <c r="D504" s="132"/>
      <c r="E504" s="132"/>
      <c r="F504" s="132"/>
      <c r="G504" s="132"/>
      <c r="H504" s="132"/>
      <c r="I504" s="132"/>
      <c r="J504" s="132"/>
      <c r="K504" s="132"/>
      <c r="DV504" s="77">
        <v>1334.02</v>
      </c>
      <c r="DW504" s="77">
        <v>5.9320000000000004</v>
      </c>
      <c r="DY504" s="77">
        <v>1320.02</v>
      </c>
      <c r="DZ504" s="77">
        <v>4.0380000000000003</v>
      </c>
      <c r="EB504" s="77">
        <v>2175.02</v>
      </c>
      <c r="EC504" s="75">
        <v>5.2889999999999997</v>
      </c>
      <c r="EE504" s="75">
        <v>2151.02</v>
      </c>
      <c r="EF504" s="88">
        <v>1.0389999999999999</v>
      </c>
      <c r="EH504" s="77">
        <v>1349.02</v>
      </c>
      <c r="EI504" s="75">
        <v>1.9690000000000001</v>
      </c>
      <c r="EJ504" s="75"/>
      <c r="EK504" s="75">
        <v>2176.0100000000002</v>
      </c>
      <c r="EL504" s="75">
        <v>7.96129</v>
      </c>
      <c r="EM504" s="75"/>
      <c r="EN504" s="75">
        <v>2154.0100000000002</v>
      </c>
      <c r="EO504" s="322">
        <v>3.1838700000000002</v>
      </c>
      <c r="EP504" s="75"/>
      <c r="EQ504" s="75">
        <v>1324.01</v>
      </c>
      <c r="ER504" s="75">
        <v>7326.59</v>
      </c>
      <c r="ES504" s="75"/>
      <c r="ET504" s="75">
        <v>1350.01</v>
      </c>
      <c r="EU504" s="100">
        <v>2.4992000000000001</v>
      </c>
      <c r="EV504" s="75">
        <f t="shared" si="10"/>
        <v>9.9999999999909051E-3</v>
      </c>
      <c r="EW504" s="75">
        <v>1340.01</v>
      </c>
      <c r="EX504" s="100">
        <v>15.187469999999999</v>
      </c>
      <c r="FD504" s="75">
        <v>105.02</v>
      </c>
      <c r="FE504" s="75">
        <v>149365</v>
      </c>
      <c r="FF504" s="75">
        <v>272517.5</v>
      </c>
      <c r="FH504" s="77">
        <v>14.51</v>
      </c>
      <c r="FI504" s="77">
        <v>115.18781432</v>
      </c>
      <c r="FJ504" s="77">
        <v>1.8618024866999998</v>
      </c>
      <c r="FL504" s="92">
        <v>784.02</v>
      </c>
      <c r="FM504" s="75">
        <v>0</v>
      </c>
      <c r="FN504" s="75">
        <v>0</v>
      </c>
      <c r="FP504" s="75">
        <v>42.24</v>
      </c>
      <c r="FQ504" s="75">
        <v>305.74</v>
      </c>
      <c r="FR504" s="75">
        <v>4407</v>
      </c>
      <c r="FS504" s="75">
        <v>42.23</v>
      </c>
      <c r="FT504" s="75">
        <v>937.42</v>
      </c>
      <c r="FU504" s="75">
        <v>13080</v>
      </c>
      <c r="FW504" s="75">
        <v>795.02</v>
      </c>
      <c r="FX504" s="89">
        <v>1.5820000000000001</v>
      </c>
      <c r="FY504" s="89"/>
      <c r="FZ504" s="90">
        <v>790.02</v>
      </c>
      <c r="GA504" s="91">
        <v>0.27900000000000003</v>
      </c>
      <c r="GB504" s="89"/>
      <c r="GC504" s="75">
        <v>12.01</v>
      </c>
      <c r="GD504" s="75">
        <v>1.53</v>
      </c>
      <c r="GE504" s="75">
        <v>70.989999999999995</v>
      </c>
      <c r="GF504" s="89"/>
      <c r="GG504" s="89"/>
    </row>
    <row r="505" spans="1:189" x14ac:dyDescent="0.25">
      <c r="A505" s="132"/>
      <c r="B505" s="132"/>
      <c r="C505" s="132"/>
      <c r="D505" s="132"/>
      <c r="E505" s="132"/>
      <c r="F505" s="132"/>
      <c r="G505" s="132"/>
      <c r="H505" s="132"/>
      <c r="I505" s="132"/>
      <c r="J505" s="132"/>
      <c r="K505" s="132"/>
      <c r="DV505" s="77">
        <v>1334.03</v>
      </c>
      <c r="DW505" s="77">
        <v>5.9450000000000003</v>
      </c>
      <c r="DY505" s="77">
        <v>1320.03</v>
      </c>
      <c r="DZ505" s="77">
        <v>4.0449999999999999</v>
      </c>
      <c r="EB505" s="77">
        <v>2175.0300000000002</v>
      </c>
      <c r="EC505" s="75">
        <v>5.3159999999999998</v>
      </c>
      <c r="EE505" s="75">
        <v>2151.0300000000002</v>
      </c>
      <c r="EF505" s="88">
        <v>1.044</v>
      </c>
      <c r="EH505" s="77">
        <v>1349.03</v>
      </c>
      <c r="EI505" s="75">
        <v>1.9750000000000001</v>
      </c>
      <c r="EJ505" s="75"/>
      <c r="EK505" s="75">
        <v>2176.02</v>
      </c>
      <c r="EL505" s="75">
        <v>7.99458</v>
      </c>
      <c r="EM505" s="75"/>
      <c r="EN505" s="75">
        <v>2154.02</v>
      </c>
      <c r="EO505" s="322">
        <v>3.1947400000000004</v>
      </c>
      <c r="EP505" s="75"/>
      <c r="EQ505" s="75">
        <v>1324.02</v>
      </c>
      <c r="ER505" s="75">
        <v>7338.18</v>
      </c>
      <c r="ES505" s="75"/>
      <c r="ET505" s="75">
        <v>1350.02</v>
      </c>
      <c r="EU505" s="100">
        <v>2.5054000000000003</v>
      </c>
      <c r="EV505" s="75">
        <f t="shared" si="10"/>
        <v>9.9999999999909051E-3</v>
      </c>
      <c r="EW505" s="75">
        <v>1340.02</v>
      </c>
      <c r="EX505" s="100">
        <v>15.207939999999999</v>
      </c>
      <c r="FD505" s="75">
        <v>105.03</v>
      </c>
      <c r="FE505" s="75">
        <v>150047.5</v>
      </c>
      <c r="FF505" s="75">
        <v>274338.75</v>
      </c>
      <c r="FH505" s="77">
        <v>14.52</v>
      </c>
      <c r="FI505" s="77">
        <v>115.65086964</v>
      </c>
      <c r="FJ505" s="77">
        <v>1.8744326008999996</v>
      </c>
      <c r="FL505" s="92">
        <v>784.03</v>
      </c>
      <c r="FM505" s="75">
        <v>0</v>
      </c>
      <c r="FN505" s="75">
        <v>0</v>
      </c>
      <c r="FP505" s="75">
        <v>42.25</v>
      </c>
      <c r="FQ505" s="75">
        <v>306.18</v>
      </c>
      <c r="FR505" s="75">
        <v>4411</v>
      </c>
      <c r="FS505" s="75">
        <v>42.24</v>
      </c>
      <c r="FT505" s="75">
        <v>938.75</v>
      </c>
      <c r="FU505" s="75">
        <v>13091</v>
      </c>
      <c r="FW505" s="75">
        <v>795.03</v>
      </c>
      <c r="FX505" s="89">
        <v>1.587</v>
      </c>
      <c r="FY505" s="89"/>
      <c r="FZ505" s="90">
        <v>790.03</v>
      </c>
      <c r="GA505" s="91">
        <v>0.28000000000000003</v>
      </c>
      <c r="GB505" s="89"/>
      <c r="GC505" s="75">
        <v>12.02</v>
      </c>
      <c r="GD505" s="75">
        <v>1.54</v>
      </c>
      <c r="GE505" s="75">
        <v>71.290000000000006</v>
      </c>
      <c r="GF505" s="89"/>
      <c r="GG505" s="89"/>
    </row>
    <row r="506" spans="1:189" x14ac:dyDescent="0.25">
      <c r="A506" s="132"/>
      <c r="B506" s="132"/>
      <c r="C506" s="132"/>
      <c r="D506" s="132"/>
      <c r="E506" s="132"/>
      <c r="F506" s="132"/>
      <c r="G506" s="132"/>
      <c r="H506" s="132"/>
      <c r="I506" s="132"/>
      <c r="J506" s="132"/>
      <c r="K506" s="132"/>
      <c r="DV506" s="77">
        <v>1334.04</v>
      </c>
      <c r="DW506" s="77">
        <v>5.9580000000000002</v>
      </c>
      <c r="DY506" s="77">
        <v>1320.04</v>
      </c>
      <c r="DZ506" s="77">
        <v>4.0519999999999996</v>
      </c>
      <c r="EB506" s="77">
        <v>2175.04</v>
      </c>
      <c r="EC506" s="75">
        <v>5.343</v>
      </c>
      <c r="EE506" s="75">
        <v>2151.04</v>
      </c>
      <c r="EF506" s="88">
        <v>1.0489999999999999</v>
      </c>
      <c r="EH506" s="77">
        <v>1349.04</v>
      </c>
      <c r="EI506" s="75">
        <v>1.98</v>
      </c>
      <c r="EJ506" s="75"/>
      <c r="EK506" s="75">
        <v>2176.0300000000002</v>
      </c>
      <c r="EL506" s="75">
        <v>8.0278700000000001</v>
      </c>
      <c r="EM506" s="75"/>
      <c r="EN506" s="75">
        <v>2154.0300000000002</v>
      </c>
      <c r="EO506" s="322">
        <v>3.2056100000000005</v>
      </c>
      <c r="EP506" s="75"/>
      <c r="EQ506" s="75">
        <v>1324.03</v>
      </c>
      <c r="ER506" s="75">
        <v>7349.77</v>
      </c>
      <c r="ES506" s="75"/>
      <c r="ET506" s="75">
        <v>1350.03</v>
      </c>
      <c r="EU506" s="100">
        <v>2.5116000000000005</v>
      </c>
      <c r="EV506" s="75">
        <f t="shared" si="10"/>
        <v>9.9999999999909051E-3</v>
      </c>
      <c r="EW506" s="75">
        <v>1340.03</v>
      </c>
      <c r="EX506" s="100">
        <v>15.228409999999998</v>
      </c>
      <c r="FD506" s="75">
        <v>105.04</v>
      </c>
      <c r="FE506" s="75">
        <v>150730</v>
      </c>
      <c r="FF506" s="75">
        <v>276160</v>
      </c>
      <c r="FH506" s="77">
        <v>14.53</v>
      </c>
      <c r="FI506" s="77">
        <v>116.11392496000001</v>
      </c>
      <c r="FJ506" s="77">
        <v>1.8870627150999997</v>
      </c>
      <c r="FL506" s="92">
        <v>784.04</v>
      </c>
      <c r="FM506" s="75">
        <v>0</v>
      </c>
      <c r="FN506" s="75">
        <v>0</v>
      </c>
      <c r="FP506" s="75">
        <v>42.26</v>
      </c>
      <c r="FQ506" s="75">
        <v>306.62</v>
      </c>
      <c r="FR506" s="75">
        <v>4415</v>
      </c>
      <c r="FS506" s="75">
        <v>42.25</v>
      </c>
      <c r="FT506" s="75">
        <v>940.07</v>
      </c>
      <c r="FU506" s="75">
        <v>13102</v>
      </c>
      <c r="FW506" s="75">
        <v>795.04</v>
      </c>
      <c r="FX506" s="89">
        <v>1.593</v>
      </c>
      <c r="FY506" s="89"/>
      <c r="FZ506" s="90">
        <v>790.04</v>
      </c>
      <c r="GA506" s="91">
        <v>0.28100000000000003</v>
      </c>
      <c r="GB506" s="89"/>
      <c r="GC506" s="75">
        <v>12.03</v>
      </c>
      <c r="GD506" s="75">
        <v>1.54</v>
      </c>
      <c r="GE506" s="75">
        <v>71.58</v>
      </c>
      <c r="GF506" s="89"/>
      <c r="GG506" s="89"/>
    </row>
    <row r="507" spans="1:189" x14ac:dyDescent="0.25">
      <c r="A507" s="132"/>
      <c r="B507" s="132"/>
      <c r="C507" s="132"/>
      <c r="D507" s="132"/>
      <c r="E507" s="132"/>
      <c r="F507" s="132"/>
      <c r="G507" s="132"/>
      <c r="H507" s="132"/>
      <c r="I507" s="132"/>
      <c r="J507" s="132"/>
      <c r="K507" s="132"/>
      <c r="DV507" s="77">
        <v>1334.05</v>
      </c>
      <c r="DW507" s="77">
        <v>5.97</v>
      </c>
      <c r="DY507" s="77">
        <v>1320.05</v>
      </c>
      <c r="DZ507" s="77">
        <v>4.0590000000000002</v>
      </c>
      <c r="EB507" s="77">
        <v>2175.0500000000002</v>
      </c>
      <c r="EC507" s="75">
        <v>5.37</v>
      </c>
      <c r="EE507" s="75">
        <v>2151.0500000000002</v>
      </c>
      <c r="EF507" s="88">
        <v>1.0549999999999999</v>
      </c>
      <c r="EH507" s="77">
        <v>1349.05</v>
      </c>
      <c r="EI507" s="75">
        <v>1.9850000000000001</v>
      </c>
      <c r="EJ507" s="75"/>
      <c r="EK507" s="75">
        <v>2176.04</v>
      </c>
      <c r="EL507" s="75">
        <v>8.0611599999999992</v>
      </c>
      <c r="EM507" s="75"/>
      <c r="EN507" s="75">
        <v>2154.04</v>
      </c>
      <c r="EO507" s="322">
        <v>3.2164800000000007</v>
      </c>
      <c r="EP507" s="75"/>
      <c r="EQ507" s="75">
        <v>1324.04</v>
      </c>
      <c r="ER507" s="75">
        <v>7361.3600000000006</v>
      </c>
      <c r="ES507" s="75"/>
      <c r="ET507" s="75">
        <v>1350.04</v>
      </c>
      <c r="EU507" s="100">
        <v>2.5178000000000007</v>
      </c>
      <c r="EV507" s="75">
        <f t="shared" si="10"/>
        <v>9.9999999999909051E-3</v>
      </c>
      <c r="EW507" s="75">
        <v>1340.04</v>
      </c>
      <c r="EX507" s="100">
        <v>15.248879999999998</v>
      </c>
      <c r="FD507" s="75">
        <v>105.05</v>
      </c>
      <c r="FE507" s="75">
        <v>151412.5</v>
      </c>
      <c r="FF507" s="75">
        <v>277981.25</v>
      </c>
      <c r="FH507" s="77">
        <v>14.54</v>
      </c>
      <c r="FI507" s="77">
        <v>116.57698028</v>
      </c>
      <c r="FJ507" s="77">
        <v>1.8996928292999995</v>
      </c>
      <c r="FL507" s="92">
        <v>784.05</v>
      </c>
      <c r="FM507" s="75">
        <v>0</v>
      </c>
      <c r="FN507" s="75">
        <v>0</v>
      </c>
      <c r="FP507" s="75">
        <v>42.27</v>
      </c>
      <c r="FQ507" s="75">
        <v>307.05</v>
      </c>
      <c r="FR507" s="75">
        <v>4416</v>
      </c>
      <c r="FS507" s="75">
        <v>42.26</v>
      </c>
      <c r="FT507" s="75">
        <v>941.39</v>
      </c>
      <c r="FU507" s="75">
        <v>13114</v>
      </c>
      <c r="FW507" s="75">
        <v>795.05</v>
      </c>
      <c r="FX507" s="89">
        <v>1.5980000000000001</v>
      </c>
      <c r="FY507" s="89"/>
      <c r="FZ507" s="90">
        <v>790.05</v>
      </c>
      <c r="GA507" s="91">
        <v>0.28299999999999997</v>
      </c>
      <c r="GB507" s="89"/>
      <c r="GC507" s="75">
        <v>12.04</v>
      </c>
      <c r="GD507" s="75">
        <v>1.55</v>
      </c>
      <c r="GE507" s="75">
        <v>71.87</v>
      </c>
      <c r="GF507" s="89"/>
      <c r="GG507" s="89"/>
    </row>
    <row r="508" spans="1:189" x14ac:dyDescent="0.25">
      <c r="A508" s="132"/>
      <c r="B508" s="132"/>
      <c r="C508" s="132"/>
      <c r="D508" s="132"/>
      <c r="E508" s="132"/>
      <c r="F508" s="132"/>
      <c r="G508" s="132"/>
      <c r="H508" s="132"/>
      <c r="I508" s="132"/>
      <c r="J508" s="132"/>
      <c r="K508" s="132"/>
      <c r="DV508" s="77">
        <v>1334.06</v>
      </c>
      <c r="DW508" s="77">
        <v>5.9829999999999997</v>
      </c>
      <c r="DY508" s="77">
        <v>1320.06</v>
      </c>
      <c r="DZ508" s="77">
        <v>4.0670000000000002</v>
      </c>
      <c r="EB508" s="77">
        <v>2175.06</v>
      </c>
      <c r="EC508" s="75">
        <v>5.3970000000000002</v>
      </c>
      <c r="EE508" s="75">
        <v>2151.06</v>
      </c>
      <c r="EF508" s="88">
        <v>1.06</v>
      </c>
      <c r="EH508" s="77">
        <v>1349.06</v>
      </c>
      <c r="EI508" s="75">
        <v>1.9910000000000001</v>
      </c>
      <c r="EJ508" s="75"/>
      <c r="EK508" s="75">
        <v>2176.0500000000002</v>
      </c>
      <c r="EL508" s="75">
        <v>8.0944499999999984</v>
      </c>
      <c r="EM508" s="75"/>
      <c r="EN508" s="75">
        <v>2154.0500000000002</v>
      </c>
      <c r="EO508" s="322">
        <v>3.2273500000000008</v>
      </c>
      <c r="EP508" s="75"/>
      <c r="EQ508" s="75">
        <v>1324.05</v>
      </c>
      <c r="ER508" s="75">
        <v>7372.9500000000007</v>
      </c>
      <c r="ES508" s="75"/>
      <c r="ET508" s="75">
        <v>1350.05</v>
      </c>
      <c r="EU508" s="100">
        <v>2.5240000000000009</v>
      </c>
      <c r="EV508" s="75">
        <f t="shared" si="10"/>
        <v>9.9999999999909051E-3</v>
      </c>
      <c r="EW508" s="75">
        <v>1340.05</v>
      </c>
      <c r="EX508" s="100">
        <v>15.269349999999998</v>
      </c>
      <c r="FD508" s="75">
        <v>105.06</v>
      </c>
      <c r="FE508" s="75">
        <v>152095</v>
      </c>
      <c r="FF508" s="75">
        <v>279802.5</v>
      </c>
      <c r="FH508" s="77">
        <v>14.55</v>
      </c>
      <c r="FI508" s="77">
        <v>117.0400356</v>
      </c>
      <c r="FJ508" s="77">
        <v>1.9123229434999995</v>
      </c>
      <c r="FL508" s="92">
        <v>784.06</v>
      </c>
      <c r="FM508" s="75">
        <v>0</v>
      </c>
      <c r="FN508" s="75">
        <v>0</v>
      </c>
      <c r="FP508" s="75">
        <v>42.28</v>
      </c>
      <c r="FQ508" s="75">
        <v>307.49</v>
      </c>
      <c r="FR508" s="75">
        <v>4422</v>
      </c>
      <c r="FS508" s="75">
        <v>42.27</v>
      </c>
      <c r="FT508" s="75">
        <v>942.71</v>
      </c>
      <c r="FU508" s="75">
        <v>13125</v>
      </c>
      <c r="FW508" s="75">
        <v>795.06</v>
      </c>
      <c r="FX508" s="89">
        <v>1.6040000000000001</v>
      </c>
      <c r="FY508" s="89"/>
      <c r="FZ508" s="90">
        <v>790.06</v>
      </c>
      <c r="GA508" s="91">
        <v>0.28399999999999997</v>
      </c>
      <c r="GB508" s="89"/>
      <c r="GC508" s="75">
        <v>12.05</v>
      </c>
      <c r="GD508" s="75">
        <v>1.55</v>
      </c>
      <c r="GE508" s="75">
        <v>72.16</v>
      </c>
      <c r="GF508" s="89"/>
      <c r="GG508" s="89"/>
    </row>
    <row r="509" spans="1:189" x14ac:dyDescent="0.25">
      <c r="A509" s="132"/>
      <c r="B509" s="132"/>
      <c r="C509" s="132"/>
      <c r="D509" s="132"/>
      <c r="E509" s="132"/>
      <c r="F509" s="132"/>
      <c r="G509" s="132"/>
      <c r="H509" s="132"/>
      <c r="I509" s="132"/>
      <c r="J509" s="132"/>
      <c r="K509" s="132"/>
      <c r="DV509" s="77">
        <v>1334.07</v>
      </c>
      <c r="DW509" s="77">
        <v>5.9960000000000004</v>
      </c>
      <c r="DY509" s="77">
        <v>1320.07</v>
      </c>
      <c r="DZ509" s="77">
        <v>4.0739999999999998</v>
      </c>
      <c r="EB509" s="77">
        <v>2175.0700000000002</v>
      </c>
      <c r="EC509" s="75">
        <v>5.4240000000000004</v>
      </c>
      <c r="EE509" s="75">
        <v>2151.0700000000002</v>
      </c>
      <c r="EF509" s="88">
        <v>1.0660000000000001</v>
      </c>
      <c r="EH509" s="77">
        <v>1349.07</v>
      </c>
      <c r="EI509" s="75">
        <v>1.996</v>
      </c>
      <c r="EJ509" s="75"/>
      <c r="EK509" s="75">
        <v>2176.06</v>
      </c>
      <c r="EL509" s="75">
        <v>8.1277399999999975</v>
      </c>
      <c r="EM509" s="75"/>
      <c r="EN509" s="75">
        <v>2154.06</v>
      </c>
      <c r="EO509" s="322">
        <v>3.238220000000001</v>
      </c>
      <c r="EP509" s="75"/>
      <c r="EQ509" s="75">
        <v>1324.06</v>
      </c>
      <c r="ER509" s="75">
        <v>7384.5400000000009</v>
      </c>
      <c r="ES509" s="75"/>
      <c r="ET509" s="75">
        <v>1350.06</v>
      </c>
      <c r="EU509" s="100">
        <v>2.5302000000000011</v>
      </c>
      <c r="EV509" s="75">
        <f t="shared" si="10"/>
        <v>9.9999999999909051E-3</v>
      </c>
      <c r="EW509" s="75">
        <v>1340.06</v>
      </c>
      <c r="EX509" s="100">
        <v>15.289819999999997</v>
      </c>
      <c r="FD509" s="75">
        <v>105.07</v>
      </c>
      <c r="FE509" s="75">
        <v>152777.5</v>
      </c>
      <c r="FF509" s="75">
        <v>281623.75</v>
      </c>
      <c r="FH509" s="77">
        <v>14.56</v>
      </c>
      <c r="FI509" s="77">
        <v>117.50309091999999</v>
      </c>
      <c r="FJ509" s="77">
        <v>1.9249530576999996</v>
      </c>
      <c r="FL509" s="92">
        <v>784.07</v>
      </c>
      <c r="FM509" s="75">
        <v>0</v>
      </c>
      <c r="FN509" s="75">
        <v>0</v>
      </c>
      <c r="FP509" s="75">
        <v>42.29</v>
      </c>
      <c r="FQ509" s="75">
        <v>307.93</v>
      </c>
      <c r="FR509" s="75">
        <v>4426</v>
      </c>
      <c r="FS509" s="75">
        <v>42.28</v>
      </c>
      <c r="FT509" s="75">
        <v>944.03</v>
      </c>
      <c r="FU509" s="75">
        <v>13136</v>
      </c>
      <c r="FW509" s="75">
        <v>795.07</v>
      </c>
      <c r="FX509" s="89">
        <v>1.61</v>
      </c>
      <c r="FY509" s="89"/>
      <c r="FZ509" s="90">
        <v>790.07</v>
      </c>
      <c r="GA509" s="91">
        <v>0.28499999999999998</v>
      </c>
      <c r="GB509" s="89"/>
      <c r="GC509" s="75">
        <v>12.06</v>
      </c>
      <c r="GD509" s="75">
        <v>1.56</v>
      </c>
      <c r="GE509" s="75">
        <v>72.459999999999994</v>
      </c>
      <c r="GF509" s="89"/>
      <c r="GG509" s="89"/>
    </row>
    <row r="510" spans="1:189" x14ac:dyDescent="0.25">
      <c r="A510" s="132"/>
      <c r="B510" s="132"/>
      <c r="C510" s="132"/>
      <c r="D510" s="132"/>
      <c r="E510" s="132"/>
      <c r="F510" s="132"/>
      <c r="G510" s="132"/>
      <c r="H510" s="132"/>
      <c r="I510" s="132"/>
      <c r="J510" s="132"/>
      <c r="K510" s="132"/>
      <c r="DV510" s="77">
        <v>1334.08</v>
      </c>
      <c r="DW510" s="77">
        <v>6.008</v>
      </c>
      <c r="DY510" s="77">
        <v>1320.08</v>
      </c>
      <c r="DZ510" s="77">
        <v>4.0810000000000004</v>
      </c>
      <c r="EB510" s="77">
        <v>2175.08</v>
      </c>
      <c r="EC510" s="75">
        <v>5.4509999999999996</v>
      </c>
      <c r="EE510" s="75">
        <v>2151.08</v>
      </c>
      <c r="EF510" s="88">
        <v>1.071</v>
      </c>
      <c r="EH510" s="77">
        <v>1349.08</v>
      </c>
      <c r="EI510" s="75">
        <v>2.0009999999999999</v>
      </c>
      <c r="EJ510" s="75"/>
      <c r="EK510" s="75">
        <v>2176.0700000000002</v>
      </c>
      <c r="EL510" s="75">
        <v>8.1610299999999967</v>
      </c>
      <c r="EM510" s="75"/>
      <c r="EN510" s="75">
        <v>2154.0700000000002</v>
      </c>
      <c r="EO510" s="322">
        <v>3.2490900000000011</v>
      </c>
      <c r="EP510" s="75"/>
      <c r="EQ510" s="75">
        <v>1324.07</v>
      </c>
      <c r="ER510" s="75">
        <v>7396.130000000001</v>
      </c>
      <c r="ES510" s="75"/>
      <c r="ET510" s="75">
        <v>1350.07</v>
      </c>
      <c r="EU510" s="100">
        <v>2.5364000000000013</v>
      </c>
      <c r="EV510" s="75">
        <f t="shared" si="10"/>
        <v>9.9999999999909051E-3</v>
      </c>
      <c r="EW510" s="75">
        <v>1340.07</v>
      </c>
      <c r="EX510" s="100">
        <v>15.310289999999997</v>
      </c>
      <c r="FD510" s="75">
        <v>105.08</v>
      </c>
      <c r="FE510" s="75">
        <v>153460</v>
      </c>
      <c r="FF510" s="75">
        <v>283445</v>
      </c>
      <c r="FH510" s="77">
        <v>14.57</v>
      </c>
      <c r="FI510" s="77">
        <v>117.96614623999999</v>
      </c>
      <c r="FJ510" s="77">
        <v>1.9375831718999994</v>
      </c>
      <c r="FL510" s="92">
        <v>784.08</v>
      </c>
      <c r="FM510" s="75">
        <v>0</v>
      </c>
      <c r="FN510" s="75">
        <v>0</v>
      </c>
      <c r="FP510" s="75">
        <v>42.3</v>
      </c>
      <c r="FQ510" s="75">
        <v>308.37</v>
      </c>
      <c r="FR510" s="75">
        <v>4430</v>
      </c>
      <c r="FS510" s="75">
        <v>42.29</v>
      </c>
      <c r="FT510" s="75">
        <v>945.36</v>
      </c>
      <c r="FU510" s="75">
        <v>13147</v>
      </c>
      <c r="FW510" s="75">
        <v>795.08</v>
      </c>
      <c r="FX510" s="89">
        <v>1.615</v>
      </c>
      <c r="FY510" s="89"/>
      <c r="FZ510" s="90">
        <v>790.08</v>
      </c>
      <c r="GA510" s="91">
        <v>0.28599999999999998</v>
      </c>
      <c r="GB510" s="89"/>
      <c r="GC510" s="75">
        <v>12.07</v>
      </c>
      <c r="GD510" s="75">
        <v>1.56</v>
      </c>
      <c r="GE510" s="75">
        <v>72.75</v>
      </c>
      <c r="GF510" s="89"/>
      <c r="GG510" s="89"/>
    </row>
    <row r="511" spans="1:189" x14ac:dyDescent="0.25">
      <c r="A511" s="132"/>
      <c r="B511" s="132"/>
      <c r="C511" s="132"/>
      <c r="D511" s="132"/>
      <c r="E511" s="132"/>
      <c r="F511" s="132"/>
      <c r="G511" s="132"/>
      <c r="H511" s="132"/>
      <c r="I511" s="132"/>
      <c r="J511" s="132"/>
      <c r="K511" s="132"/>
      <c r="DV511" s="77">
        <v>1334.09</v>
      </c>
      <c r="DW511" s="77">
        <v>6.0209999999999999</v>
      </c>
      <c r="DY511" s="77">
        <v>1320.09</v>
      </c>
      <c r="DZ511" s="77">
        <v>4.0880000000000001</v>
      </c>
      <c r="EB511" s="77">
        <v>2175.09</v>
      </c>
      <c r="EC511" s="75">
        <v>5.4779999999999998</v>
      </c>
      <c r="EE511" s="75">
        <v>2151.09</v>
      </c>
      <c r="EF511" s="88">
        <v>1.077</v>
      </c>
      <c r="EH511" s="77">
        <v>1349.09</v>
      </c>
      <c r="EI511" s="75">
        <v>2.0070000000000001</v>
      </c>
      <c r="EJ511" s="75"/>
      <c r="EK511" s="75">
        <v>2176.08</v>
      </c>
      <c r="EL511" s="75">
        <v>8.1943199999999958</v>
      </c>
      <c r="EM511" s="75"/>
      <c r="EN511" s="75">
        <v>2154.08</v>
      </c>
      <c r="EO511" s="322">
        <v>3.2599600000000013</v>
      </c>
      <c r="EP511" s="75"/>
      <c r="EQ511" s="75">
        <v>1324.08</v>
      </c>
      <c r="ER511" s="75">
        <v>7407.7200000000012</v>
      </c>
      <c r="ES511" s="75"/>
      <c r="ET511" s="75">
        <v>1350.08</v>
      </c>
      <c r="EU511" s="100">
        <v>2.5426000000000015</v>
      </c>
      <c r="EV511" s="75">
        <f t="shared" si="10"/>
        <v>9.9999999999909051E-3</v>
      </c>
      <c r="EW511" s="75">
        <v>1340.08</v>
      </c>
      <c r="EX511" s="100">
        <v>15.330759999999996</v>
      </c>
      <c r="FD511" s="75">
        <v>105.09</v>
      </c>
      <c r="FE511" s="75">
        <v>154142.5</v>
      </c>
      <c r="FF511" s="75">
        <v>285266.25</v>
      </c>
      <c r="FH511" s="77">
        <v>14.58</v>
      </c>
      <c r="FI511" s="77">
        <v>118.42920156</v>
      </c>
      <c r="FJ511" s="77">
        <v>1.9502132860999994</v>
      </c>
      <c r="FL511" s="92">
        <v>784.09</v>
      </c>
      <c r="FM511" s="75">
        <v>0</v>
      </c>
      <c r="FN511" s="75">
        <v>0</v>
      </c>
      <c r="FP511" s="75">
        <v>42.31</v>
      </c>
      <c r="FQ511" s="75">
        <v>308.81</v>
      </c>
      <c r="FR511" s="75">
        <v>4434</v>
      </c>
      <c r="FS511" s="75">
        <v>42.3</v>
      </c>
      <c r="FT511" s="75">
        <v>946.68</v>
      </c>
      <c r="FU511" s="75">
        <v>13158</v>
      </c>
      <c r="FW511" s="75">
        <v>795.09</v>
      </c>
      <c r="FX511" s="89">
        <v>1.621</v>
      </c>
      <c r="FY511" s="89"/>
      <c r="FZ511" s="90">
        <v>790.09</v>
      </c>
      <c r="GA511" s="91">
        <v>0.28699999999999998</v>
      </c>
      <c r="GB511" s="89"/>
      <c r="GC511" s="75">
        <v>12.08</v>
      </c>
      <c r="GD511" s="75">
        <v>1.57</v>
      </c>
      <c r="GE511" s="75">
        <v>73.040000000000006</v>
      </c>
      <c r="GF511" s="89"/>
      <c r="GG511" s="89"/>
    </row>
    <row r="512" spans="1:189" x14ac:dyDescent="0.25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DV512" s="77">
        <v>1334.1</v>
      </c>
      <c r="DW512" s="77">
        <v>6.0330000000000004</v>
      </c>
      <c r="DY512" s="77">
        <v>1320.1</v>
      </c>
      <c r="DZ512" s="77">
        <v>4.0949999999999998</v>
      </c>
      <c r="EB512" s="77">
        <v>2175.1</v>
      </c>
      <c r="EC512" s="75">
        <v>5.5049999999999999</v>
      </c>
      <c r="EE512" s="75">
        <v>2151.1</v>
      </c>
      <c r="EF512" s="88">
        <v>1.0820000000000001</v>
      </c>
      <c r="EH512" s="77">
        <v>1349.1</v>
      </c>
      <c r="EI512" s="75">
        <v>2.012</v>
      </c>
      <c r="EJ512" s="75"/>
      <c r="EK512" s="75">
        <v>2176.09</v>
      </c>
      <c r="EL512" s="75">
        <v>8.227609999999995</v>
      </c>
      <c r="EM512" s="75"/>
      <c r="EN512" s="75">
        <v>2154.09</v>
      </c>
      <c r="EO512" s="322">
        <v>3.2708300000000015</v>
      </c>
      <c r="EP512" s="75"/>
      <c r="EQ512" s="75">
        <v>1324.09</v>
      </c>
      <c r="ER512" s="75">
        <v>7419.3100000000013</v>
      </c>
      <c r="ES512" s="75"/>
      <c r="ET512" s="75">
        <v>1350.09</v>
      </c>
      <c r="EU512" s="100">
        <v>2.5488000000000017</v>
      </c>
      <c r="EV512" s="75">
        <f t="shared" si="10"/>
        <v>9.9999999999909051E-3</v>
      </c>
      <c r="EW512" s="75">
        <v>1340.09</v>
      </c>
      <c r="EX512" s="100">
        <v>15.351229999999996</v>
      </c>
      <c r="FD512" s="75">
        <v>105.1</v>
      </c>
      <c r="FE512" s="75">
        <v>154825</v>
      </c>
      <c r="FF512" s="75">
        <v>287087.5</v>
      </c>
      <c r="FH512" s="77">
        <v>14.59</v>
      </c>
      <c r="FI512" s="77">
        <v>118.89225687999999</v>
      </c>
      <c r="FJ512" s="77">
        <v>1.9628434002999993</v>
      </c>
      <c r="FL512" s="92">
        <v>784.1</v>
      </c>
      <c r="FM512" s="75">
        <v>0</v>
      </c>
      <c r="FN512" s="75">
        <v>0</v>
      </c>
      <c r="FP512" s="75">
        <v>42.32</v>
      </c>
      <c r="FQ512" s="75">
        <v>309.25</v>
      </c>
      <c r="FR512" s="75">
        <v>4438</v>
      </c>
      <c r="FS512" s="75">
        <v>42.31</v>
      </c>
      <c r="FT512" s="75">
        <v>948</v>
      </c>
      <c r="FU512" s="75">
        <v>13169</v>
      </c>
      <c r="FW512" s="75">
        <v>795.1</v>
      </c>
      <c r="FX512" s="89">
        <v>1.627</v>
      </c>
      <c r="FY512" s="89"/>
      <c r="FZ512" s="90">
        <v>790.1</v>
      </c>
      <c r="GA512" s="91">
        <v>0.28899999999999998</v>
      </c>
      <c r="GB512" s="89"/>
      <c r="GC512" s="75">
        <v>12.09</v>
      </c>
      <c r="GD512" s="75">
        <v>1.57</v>
      </c>
      <c r="GE512" s="75">
        <v>73.34</v>
      </c>
      <c r="GF512" s="89"/>
      <c r="GG512" s="89"/>
    </row>
    <row r="513" spans="1:189" x14ac:dyDescent="0.25">
      <c r="A513" s="132"/>
      <c r="B513" s="132"/>
      <c r="C513" s="132"/>
      <c r="D513" s="132"/>
      <c r="E513" s="132"/>
      <c r="F513" s="132"/>
      <c r="G513" s="132"/>
      <c r="H513" s="132"/>
      <c r="I513" s="132"/>
      <c r="J513" s="132"/>
      <c r="K513" s="132"/>
      <c r="DV513" s="77">
        <v>1334.11</v>
      </c>
      <c r="DW513" s="77">
        <v>6.0460000000000003</v>
      </c>
      <c r="DY513" s="77">
        <v>1320.11</v>
      </c>
      <c r="DZ513" s="77">
        <v>4.1019999999999994</v>
      </c>
      <c r="EB513" s="77">
        <v>2175.11</v>
      </c>
      <c r="EC513" s="75">
        <v>5.532</v>
      </c>
      <c r="EE513" s="75">
        <v>2151.11</v>
      </c>
      <c r="EF513" s="88">
        <v>1.0879999999999999</v>
      </c>
      <c r="EH513" s="77">
        <v>1349.11</v>
      </c>
      <c r="EI513" s="75">
        <v>2.0169999999999999</v>
      </c>
      <c r="EJ513" s="75"/>
      <c r="EK513" s="75">
        <v>2176.1</v>
      </c>
      <c r="EL513" s="75">
        <v>8.2608999999999941</v>
      </c>
      <c r="EM513" s="75"/>
      <c r="EN513" s="75">
        <v>2154.1</v>
      </c>
      <c r="EO513" s="322">
        <v>3.2817000000000016</v>
      </c>
      <c r="EP513" s="75"/>
      <c r="EQ513" s="75">
        <v>1324.1</v>
      </c>
      <c r="ER513" s="75">
        <v>7430.9000000000015</v>
      </c>
      <c r="ES513" s="75"/>
      <c r="ET513" s="75">
        <v>1350.1</v>
      </c>
      <c r="EU513" s="100">
        <v>2.5550000000000019</v>
      </c>
      <c r="EV513" s="75">
        <f t="shared" si="10"/>
        <v>9.9999999999909051E-3</v>
      </c>
      <c r="EW513" s="75">
        <v>1340.1</v>
      </c>
      <c r="EX513" s="100">
        <v>15.371699999999995</v>
      </c>
      <c r="FD513" s="75">
        <v>105.11</v>
      </c>
      <c r="FE513" s="75">
        <v>155507.5</v>
      </c>
      <c r="FF513" s="75">
        <v>288908.75</v>
      </c>
      <c r="FH513" s="77">
        <v>14.6</v>
      </c>
      <c r="FI513" s="77">
        <v>119.35531219999999</v>
      </c>
      <c r="FJ513" s="77">
        <v>1.9754735144999993</v>
      </c>
      <c r="FL513" s="92">
        <v>784.11</v>
      </c>
      <c r="FM513" s="75">
        <v>0</v>
      </c>
      <c r="FN513" s="75">
        <v>0</v>
      </c>
      <c r="FP513" s="75">
        <v>42.33</v>
      </c>
      <c r="FQ513" s="75">
        <v>309.7</v>
      </c>
      <c r="FR513" s="75">
        <v>4442</v>
      </c>
      <c r="FS513" s="75">
        <v>42.32</v>
      </c>
      <c r="FT513" s="75">
        <v>949.34</v>
      </c>
      <c r="FU513" s="75">
        <v>13180</v>
      </c>
      <c r="FW513" s="75">
        <v>795.11</v>
      </c>
      <c r="FX513" s="89">
        <v>1.6319999999999999</v>
      </c>
      <c r="FY513" s="89"/>
      <c r="FZ513" s="90">
        <v>790.11</v>
      </c>
      <c r="GA513" s="91">
        <v>0.28999999999999998</v>
      </c>
      <c r="GB513" s="89"/>
      <c r="GC513" s="75">
        <v>12.1</v>
      </c>
      <c r="GD513" s="75">
        <v>1.58</v>
      </c>
      <c r="GE513" s="75">
        <v>73.63</v>
      </c>
      <c r="GF513" s="89"/>
      <c r="GG513" s="89"/>
    </row>
    <row r="514" spans="1:189" x14ac:dyDescent="0.25">
      <c r="A514" s="132"/>
      <c r="B514" s="132"/>
      <c r="C514" s="132"/>
      <c r="D514" s="132"/>
      <c r="E514" s="132"/>
      <c r="F514" s="132"/>
      <c r="G514" s="132"/>
      <c r="H514" s="132"/>
      <c r="I514" s="132"/>
      <c r="J514" s="132"/>
      <c r="K514" s="132"/>
      <c r="DV514" s="77">
        <v>1334.12</v>
      </c>
      <c r="DW514" s="77">
        <v>6.0590000000000002</v>
      </c>
      <c r="DY514" s="77">
        <v>1320.12</v>
      </c>
      <c r="DZ514" s="77">
        <v>4.109</v>
      </c>
      <c r="EB514" s="77">
        <v>2175.12</v>
      </c>
      <c r="EC514" s="75">
        <v>5.5589999999999993</v>
      </c>
      <c r="EE514" s="75">
        <v>2151.12</v>
      </c>
      <c r="EF514" s="88">
        <v>1.093</v>
      </c>
      <c r="EH514" s="77">
        <v>1349.12</v>
      </c>
      <c r="EI514" s="75">
        <v>2.0230000000000001</v>
      </c>
      <c r="EJ514" s="75"/>
      <c r="EK514" s="75">
        <v>2176.11</v>
      </c>
      <c r="EL514" s="75">
        <v>8.2941899999999933</v>
      </c>
      <c r="EM514" s="75"/>
      <c r="EN514" s="75">
        <v>2154.11</v>
      </c>
      <c r="EO514" s="322">
        <v>3.2925700000000018</v>
      </c>
      <c r="EP514" s="75"/>
      <c r="EQ514" s="75">
        <v>1324.11</v>
      </c>
      <c r="ER514" s="75">
        <v>7442.4900000000016</v>
      </c>
      <c r="ES514" s="75"/>
      <c r="ET514" s="75">
        <v>1350.11</v>
      </c>
      <c r="EU514" s="100">
        <v>2.5612000000000021</v>
      </c>
      <c r="EV514" s="75">
        <f t="shared" si="10"/>
        <v>9.9999999999909051E-3</v>
      </c>
      <c r="EW514" s="75">
        <v>1340.11</v>
      </c>
      <c r="EX514" s="100">
        <v>15.392169999999995</v>
      </c>
      <c r="FD514" s="75">
        <v>105.12</v>
      </c>
      <c r="FE514" s="75">
        <v>156190</v>
      </c>
      <c r="FF514" s="75">
        <v>290730</v>
      </c>
      <c r="FH514" s="77">
        <v>14.61</v>
      </c>
      <c r="FI514" s="77">
        <v>119.81836751999998</v>
      </c>
      <c r="FJ514" s="77">
        <v>1.9881036286999993</v>
      </c>
      <c r="FL514" s="92">
        <v>784.12</v>
      </c>
      <c r="FM514" s="75">
        <v>0</v>
      </c>
      <c r="FN514" s="75">
        <v>0</v>
      </c>
      <c r="FP514" s="75">
        <v>42.34</v>
      </c>
      <c r="FQ514" s="75">
        <v>310.14</v>
      </c>
      <c r="FR514" s="75">
        <v>4446</v>
      </c>
      <c r="FS514" s="75">
        <v>42.33</v>
      </c>
      <c r="FT514" s="75">
        <v>950.67</v>
      </c>
      <c r="FU514" s="75">
        <v>13191</v>
      </c>
      <c r="FW514" s="75">
        <v>795.12</v>
      </c>
      <c r="FX514" s="89">
        <v>1.6379999999999999</v>
      </c>
      <c r="FY514" s="89"/>
      <c r="FZ514" s="90">
        <v>790.12</v>
      </c>
      <c r="GA514" s="91">
        <v>0.29099999999999998</v>
      </c>
      <c r="GB514" s="89"/>
      <c r="GC514" s="75">
        <v>12.11</v>
      </c>
      <c r="GD514" s="75">
        <v>1.58</v>
      </c>
      <c r="GE514" s="75">
        <v>73.92</v>
      </c>
      <c r="GF514" s="89"/>
      <c r="GG514" s="89"/>
    </row>
    <row r="515" spans="1:189" x14ac:dyDescent="0.25">
      <c r="A515" s="132"/>
      <c r="B515" s="132"/>
      <c r="C515" s="132"/>
      <c r="D515" s="132"/>
      <c r="E515" s="132"/>
      <c r="F515" s="132"/>
      <c r="G515" s="132"/>
      <c r="H515" s="132"/>
      <c r="I515" s="132"/>
      <c r="J515" s="132"/>
      <c r="K515" s="132"/>
      <c r="DV515" s="77">
        <v>1334.13</v>
      </c>
      <c r="DW515" s="77">
        <v>6.0709999999999997</v>
      </c>
      <c r="DY515" s="77">
        <v>1320.13</v>
      </c>
      <c r="DZ515" s="77">
        <v>4.1159999999999997</v>
      </c>
      <c r="EB515" s="77">
        <v>2175.13</v>
      </c>
      <c r="EC515" s="75">
        <v>5.5860000000000003</v>
      </c>
      <c r="EE515" s="75">
        <v>2151.13</v>
      </c>
      <c r="EF515" s="88">
        <v>1.0980000000000001</v>
      </c>
      <c r="EH515" s="77">
        <v>1349.13</v>
      </c>
      <c r="EI515" s="75">
        <v>2.028</v>
      </c>
      <c r="EJ515" s="75"/>
      <c r="EK515" s="75">
        <v>2176.12</v>
      </c>
      <c r="EL515" s="75">
        <v>8.3274799999999924</v>
      </c>
      <c r="EM515" s="75"/>
      <c r="EN515" s="75">
        <v>2154.12</v>
      </c>
      <c r="EO515" s="322">
        <v>3.3034400000000019</v>
      </c>
      <c r="EP515" s="75"/>
      <c r="EQ515" s="75">
        <v>1324.12</v>
      </c>
      <c r="ER515" s="75">
        <v>7454.0800000000017</v>
      </c>
      <c r="ES515" s="75"/>
      <c r="ET515" s="75">
        <v>1350.12</v>
      </c>
      <c r="EU515" s="100">
        <v>2.5674000000000023</v>
      </c>
      <c r="EV515" s="75">
        <f t="shared" si="10"/>
        <v>9.9999999999909051E-3</v>
      </c>
      <c r="EW515" s="75">
        <v>1340.12</v>
      </c>
      <c r="EX515" s="100">
        <v>15.412639999999994</v>
      </c>
      <c r="FD515" s="75">
        <v>105.13</v>
      </c>
      <c r="FE515" s="75">
        <v>156872.5</v>
      </c>
      <c r="FF515" s="75">
        <v>292551.25</v>
      </c>
      <c r="FH515" s="77">
        <v>14.62</v>
      </c>
      <c r="FI515" s="77">
        <v>120.28142283999999</v>
      </c>
      <c r="FJ515" s="77">
        <v>2.0007337428999992</v>
      </c>
      <c r="FL515" s="92">
        <v>784.13</v>
      </c>
      <c r="FM515" s="75">
        <v>0</v>
      </c>
      <c r="FN515" s="75">
        <v>0</v>
      </c>
      <c r="FP515" s="75">
        <v>42.35</v>
      </c>
      <c r="FQ515" s="75">
        <v>310.58</v>
      </c>
      <c r="FR515" s="75">
        <v>4450</v>
      </c>
      <c r="FS515" s="75">
        <v>42.34</v>
      </c>
      <c r="FT515" s="75">
        <v>952.01</v>
      </c>
      <c r="FU515" s="75">
        <v>13202</v>
      </c>
      <c r="FW515" s="75">
        <v>795.13</v>
      </c>
      <c r="FX515" s="89">
        <v>1.6439999999999999</v>
      </c>
      <c r="FY515" s="89"/>
      <c r="FZ515" s="90">
        <v>790.13</v>
      </c>
      <c r="GA515" s="91">
        <v>0.29199999999999998</v>
      </c>
      <c r="GB515" s="89"/>
      <c r="GC515" s="75">
        <v>12.12</v>
      </c>
      <c r="GD515" s="75">
        <v>1.59</v>
      </c>
      <c r="GE515" s="75">
        <v>74.22</v>
      </c>
      <c r="GF515" s="89"/>
      <c r="GG515" s="89"/>
    </row>
    <row r="516" spans="1:189" x14ac:dyDescent="0.25">
      <c r="A516" s="132"/>
      <c r="B516" s="132"/>
      <c r="C516" s="132"/>
      <c r="D516" s="132"/>
      <c r="E516" s="132"/>
      <c r="F516" s="132"/>
      <c r="G516" s="132"/>
      <c r="H516" s="132"/>
      <c r="I516" s="132"/>
      <c r="J516" s="132"/>
      <c r="K516" s="132"/>
      <c r="DV516" s="77">
        <v>1334.14</v>
      </c>
      <c r="DW516" s="77">
        <v>6.0839999999999996</v>
      </c>
      <c r="DY516" s="77">
        <v>1320.14</v>
      </c>
      <c r="DZ516" s="77">
        <v>4.1229999999999993</v>
      </c>
      <c r="EB516" s="77">
        <v>2175.14</v>
      </c>
      <c r="EC516" s="75">
        <v>5.6120000000000001</v>
      </c>
      <c r="EE516" s="75">
        <v>2151.14</v>
      </c>
      <c r="EF516" s="88">
        <v>1.1039999999999999</v>
      </c>
      <c r="EH516" s="77">
        <v>1349.14</v>
      </c>
      <c r="EI516" s="75">
        <v>2.0329999999999999</v>
      </c>
      <c r="EJ516" s="75"/>
      <c r="EK516" s="75">
        <v>2176.13</v>
      </c>
      <c r="EL516" s="75">
        <v>8.3607699999999916</v>
      </c>
      <c r="EM516" s="75"/>
      <c r="EN516" s="75">
        <v>2154.13</v>
      </c>
      <c r="EO516" s="322">
        <v>3.3143100000000021</v>
      </c>
      <c r="EP516" s="75"/>
      <c r="EQ516" s="75">
        <v>1324.13</v>
      </c>
      <c r="ER516" s="75">
        <v>7465.6700000000019</v>
      </c>
      <c r="ES516" s="75"/>
      <c r="ET516" s="75">
        <v>1350.13</v>
      </c>
      <c r="EU516" s="100">
        <v>2.5736000000000026</v>
      </c>
      <c r="EV516" s="75">
        <f t="shared" si="10"/>
        <v>1.0000000000218279E-2</v>
      </c>
      <c r="EW516" s="75">
        <v>1340.13</v>
      </c>
      <c r="EX516" s="100">
        <v>15.433109999999994</v>
      </c>
      <c r="FD516" s="75">
        <v>105.14</v>
      </c>
      <c r="FE516" s="75">
        <v>157555</v>
      </c>
      <c r="FF516" s="75">
        <v>294372.5</v>
      </c>
      <c r="FH516" s="77">
        <v>14.63</v>
      </c>
      <c r="FI516" s="77">
        <v>120.74447815999999</v>
      </c>
      <c r="FJ516" s="77">
        <v>2.0133638570999994</v>
      </c>
      <c r="FL516" s="92">
        <v>784.14</v>
      </c>
      <c r="FM516" s="75">
        <v>0</v>
      </c>
      <c r="FN516" s="75">
        <v>0</v>
      </c>
      <c r="FP516" s="75">
        <v>42.36</v>
      </c>
      <c r="FQ516" s="75">
        <v>311.02999999999997</v>
      </c>
      <c r="FR516" s="75">
        <v>4454</v>
      </c>
      <c r="FS516" s="75">
        <v>42.35</v>
      </c>
      <c r="FT516" s="75">
        <v>953.35</v>
      </c>
      <c r="FU516" s="75">
        <v>13213</v>
      </c>
      <c r="FW516" s="75">
        <v>795.14</v>
      </c>
      <c r="FX516" s="89">
        <v>1.65</v>
      </c>
      <c r="FY516" s="89"/>
      <c r="FZ516" s="90">
        <v>790.14</v>
      </c>
      <c r="GA516" s="91">
        <v>0.29299999999999998</v>
      </c>
      <c r="GB516" s="89"/>
      <c r="GC516" s="75">
        <v>12.13</v>
      </c>
      <c r="GD516" s="75">
        <v>1.59</v>
      </c>
      <c r="GE516" s="75">
        <v>74.510000000000005</v>
      </c>
      <c r="GF516" s="89"/>
      <c r="GG516" s="89"/>
    </row>
    <row r="517" spans="1:189" x14ac:dyDescent="0.25">
      <c r="A517" s="132"/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DV517" s="77">
        <v>1334.15</v>
      </c>
      <c r="DW517" s="77">
        <v>6.0960000000000001</v>
      </c>
      <c r="DY517" s="77">
        <v>1320.15</v>
      </c>
      <c r="DZ517" s="77">
        <v>4.13</v>
      </c>
      <c r="EB517" s="77">
        <v>2175.15</v>
      </c>
      <c r="EC517" s="75">
        <v>5.6390000000000002</v>
      </c>
      <c r="EE517" s="75">
        <v>2151.15</v>
      </c>
      <c r="EF517" s="88">
        <v>1.109</v>
      </c>
      <c r="EH517" s="77">
        <v>1349.15</v>
      </c>
      <c r="EI517" s="75">
        <v>2.0390000000000001</v>
      </c>
      <c r="EJ517" s="75"/>
      <c r="EK517" s="75">
        <v>2176.14</v>
      </c>
      <c r="EL517" s="75">
        <v>8.3940599999999908</v>
      </c>
      <c r="EM517" s="75"/>
      <c r="EN517" s="75">
        <v>2154.14</v>
      </c>
      <c r="EO517" s="322">
        <v>3.3251800000000022</v>
      </c>
      <c r="EP517" s="75"/>
      <c r="EQ517" s="75">
        <v>1324.14</v>
      </c>
      <c r="ER517" s="75">
        <v>7477.260000000002</v>
      </c>
      <c r="ES517" s="75"/>
      <c r="ET517" s="75">
        <v>1350.14</v>
      </c>
      <c r="EU517" s="100">
        <v>2.5798000000000028</v>
      </c>
      <c r="EV517" s="75">
        <f t="shared" ref="EV517:EV580" si="11">+EW517-EW516</f>
        <v>9.9999999999909051E-3</v>
      </c>
      <c r="EW517" s="75">
        <v>1340.14</v>
      </c>
      <c r="EX517" s="100">
        <v>15.453579999999993</v>
      </c>
      <c r="FD517" s="75">
        <v>105.15</v>
      </c>
      <c r="FE517" s="75">
        <v>158237.5</v>
      </c>
      <c r="FF517" s="75">
        <v>296193.75</v>
      </c>
      <c r="FH517" s="77">
        <v>14.64</v>
      </c>
      <c r="FI517" s="77">
        <v>121.20753347999998</v>
      </c>
      <c r="FJ517" s="77">
        <v>2.0259939712999993</v>
      </c>
      <c r="FL517" s="92">
        <v>784.15</v>
      </c>
      <c r="FM517" s="75">
        <v>0</v>
      </c>
      <c r="FN517" s="75">
        <v>0</v>
      </c>
      <c r="FP517" s="75">
        <v>42.37</v>
      </c>
      <c r="FQ517" s="75">
        <v>311.47000000000003</v>
      </c>
      <c r="FR517" s="75">
        <v>4457</v>
      </c>
      <c r="FS517" s="75">
        <v>42.36</v>
      </c>
      <c r="FT517" s="75">
        <v>954.69</v>
      </c>
      <c r="FU517" s="75">
        <v>13225</v>
      </c>
      <c r="FW517" s="75">
        <v>795.15</v>
      </c>
      <c r="FX517" s="89">
        <v>1.655</v>
      </c>
      <c r="FY517" s="89"/>
      <c r="FZ517" s="90">
        <v>790.15</v>
      </c>
      <c r="GA517" s="91">
        <v>0.29499999999999998</v>
      </c>
      <c r="GB517" s="89"/>
      <c r="GC517" s="75">
        <v>12.14</v>
      </c>
      <c r="GD517" s="75">
        <v>1.6</v>
      </c>
      <c r="GE517" s="75">
        <v>74.8</v>
      </c>
      <c r="GF517" s="89"/>
      <c r="GG517" s="89"/>
    </row>
    <row r="518" spans="1:189" x14ac:dyDescent="0.25">
      <c r="A518" s="132"/>
      <c r="B518" s="132"/>
      <c r="C518" s="132"/>
      <c r="D518" s="132"/>
      <c r="E518" s="132"/>
      <c r="F518" s="132"/>
      <c r="G518" s="132"/>
      <c r="H518" s="132"/>
      <c r="I518" s="132"/>
      <c r="J518" s="132"/>
      <c r="K518" s="132"/>
      <c r="DV518" s="77">
        <v>1334.16</v>
      </c>
      <c r="DW518" s="77">
        <v>6.109</v>
      </c>
      <c r="DY518" s="77">
        <v>1320.16</v>
      </c>
      <c r="DZ518" s="77">
        <v>4.1370000000000005</v>
      </c>
      <c r="EB518" s="77">
        <v>2175.16</v>
      </c>
      <c r="EC518" s="75">
        <v>5.6660000000000004</v>
      </c>
      <c r="EE518" s="75">
        <v>2151.16</v>
      </c>
      <c r="EF518" s="88">
        <v>1.115</v>
      </c>
      <c r="EH518" s="77">
        <v>1349.16</v>
      </c>
      <c r="EI518" s="75">
        <v>2.044</v>
      </c>
      <c r="EJ518" s="75"/>
      <c r="EK518" s="75">
        <v>2176.15</v>
      </c>
      <c r="EL518" s="75">
        <v>8.4273499999999899</v>
      </c>
      <c r="EM518" s="75"/>
      <c r="EN518" s="75">
        <v>2154.15</v>
      </c>
      <c r="EO518" s="322">
        <v>3.3360500000000024</v>
      </c>
      <c r="EP518" s="75"/>
      <c r="EQ518" s="75">
        <v>1324.15</v>
      </c>
      <c r="ER518" s="75">
        <v>7488.8500000000022</v>
      </c>
      <c r="ES518" s="75"/>
      <c r="ET518" s="75">
        <v>1350.15</v>
      </c>
      <c r="EU518" s="100">
        <v>2.586000000000003</v>
      </c>
      <c r="EV518" s="75">
        <f t="shared" si="11"/>
        <v>9.9999999999909051E-3</v>
      </c>
      <c r="EW518" s="75">
        <v>1340.15</v>
      </c>
      <c r="EX518" s="100">
        <v>15.474049999999993</v>
      </c>
      <c r="FD518" s="75">
        <v>105.16</v>
      </c>
      <c r="FE518" s="75">
        <v>158920</v>
      </c>
      <c r="FF518" s="75">
        <v>298015</v>
      </c>
      <c r="FH518" s="77">
        <v>14.65</v>
      </c>
      <c r="FI518" s="77">
        <v>121.67058879999999</v>
      </c>
      <c r="FJ518" s="77">
        <v>2.0386240854999991</v>
      </c>
      <c r="FL518" s="92">
        <v>784.16</v>
      </c>
      <c r="FM518" s="75">
        <v>0</v>
      </c>
      <c r="FN518" s="75">
        <v>0</v>
      </c>
      <c r="FP518" s="75">
        <v>42.38</v>
      </c>
      <c r="FQ518" s="75">
        <v>311.92</v>
      </c>
      <c r="FR518" s="75">
        <v>4461</v>
      </c>
      <c r="FS518" s="75">
        <v>42.37</v>
      </c>
      <c r="FT518" s="75">
        <v>956.02</v>
      </c>
      <c r="FU518" s="75">
        <v>13236</v>
      </c>
      <c r="FW518" s="75">
        <v>795.16</v>
      </c>
      <c r="FX518" s="89">
        <v>1.661</v>
      </c>
      <c r="FY518" s="89"/>
      <c r="FZ518" s="90">
        <v>790.16</v>
      </c>
      <c r="GA518" s="91">
        <v>0.29599999999999999</v>
      </c>
      <c r="GB518" s="89"/>
      <c r="GC518" s="75">
        <v>12.15</v>
      </c>
      <c r="GD518" s="75">
        <v>1.6</v>
      </c>
      <c r="GE518" s="75">
        <v>75.09</v>
      </c>
      <c r="GF518" s="89"/>
      <c r="GG518" s="89"/>
    </row>
    <row r="519" spans="1:189" x14ac:dyDescent="0.25">
      <c r="A519" s="132"/>
      <c r="B519" s="132"/>
      <c r="C519" s="132"/>
      <c r="D519" s="132"/>
      <c r="E519" s="132"/>
      <c r="F519" s="132"/>
      <c r="G519" s="132"/>
      <c r="H519" s="132"/>
      <c r="I519" s="132"/>
      <c r="J519" s="132"/>
      <c r="K519" s="132"/>
      <c r="DV519" s="77">
        <v>1334.17</v>
      </c>
      <c r="DW519" s="77">
        <v>6.1219999999999999</v>
      </c>
      <c r="DY519" s="77">
        <v>1320.17</v>
      </c>
      <c r="DZ519" s="77">
        <v>4.1449999999999996</v>
      </c>
      <c r="EB519" s="77">
        <v>2175.17</v>
      </c>
      <c r="EC519" s="75">
        <v>5.6930000000000005</v>
      </c>
      <c r="EE519" s="75">
        <v>2151.17</v>
      </c>
      <c r="EF519" s="88">
        <v>1.1200000000000001</v>
      </c>
      <c r="EH519" s="77">
        <v>1349.17</v>
      </c>
      <c r="EI519" s="75">
        <v>2.0489999999999999</v>
      </c>
      <c r="EJ519" s="75"/>
      <c r="EK519" s="75">
        <v>2176.16</v>
      </c>
      <c r="EL519" s="75">
        <v>8.4606399999999891</v>
      </c>
      <c r="EM519" s="75"/>
      <c r="EN519" s="75">
        <v>2154.16</v>
      </c>
      <c r="EO519" s="322">
        <v>3.3469200000000026</v>
      </c>
      <c r="EP519" s="75"/>
      <c r="EQ519" s="75">
        <v>1324.16</v>
      </c>
      <c r="ER519" s="75">
        <v>7500.4400000000023</v>
      </c>
      <c r="ES519" s="75"/>
      <c r="ET519" s="75">
        <v>1350.16</v>
      </c>
      <c r="EU519" s="100">
        <v>2.5922000000000032</v>
      </c>
      <c r="EV519" s="75">
        <f t="shared" si="11"/>
        <v>9.9999999999909051E-3</v>
      </c>
      <c r="EW519" s="75">
        <v>1340.16</v>
      </c>
      <c r="EX519" s="100">
        <v>15.494519999999993</v>
      </c>
      <c r="FD519" s="75">
        <v>105.17</v>
      </c>
      <c r="FE519" s="75">
        <v>159602.5</v>
      </c>
      <c r="FF519" s="75">
        <v>299836.25</v>
      </c>
      <c r="FH519" s="77">
        <v>14.66</v>
      </c>
      <c r="FI519" s="77">
        <v>122.13364411999999</v>
      </c>
      <c r="FJ519" s="77">
        <v>2.0512541996999993</v>
      </c>
      <c r="FL519" s="92">
        <v>784.17</v>
      </c>
      <c r="FM519" s="75">
        <v>0</v>
      </c>
      <c r="FN519" s="75">
        <v>0</v>
      </c>
      <c r="FP519" s="75">
        <v>42.39</v>
      </c>
      <c r="FQ519" s="75">
        <v>312.36</v>
      </c>
      <c r="FR519" s="75">
        <v>4465</v>
      </c>
      <c r="FS519" s="75">
        <v>42.38</v>
      </c>
      <c r="FT519" s="75">
        <v>957.36</v>
      </c>
      <c r="FU519" s="75">
        <v>13247</v>
      </c>
      <c r="FW519" s="75">
        <v>795.17</v>
      </c>
      <c r="FX519" s="89">
        <v>1.667</v>
      </c>
      <c r="FY519" s="89"/>
      <c r="FZ519" s="90">
        <v>790.17</v>
      </c>
      <c r="GA519" s="91">
        <v>0.29699999999999999</v>
      </c>
      <c r="GB519" s="89"/>
      <c r="GC519" s="75">
        <v>12.16</v>
      </c>
      <c r="GD519" s="75">
        <v>1.61</v>
      </c>
      <c r="GE519" s="75">
        <v>75.39</v>
      </c>
      <c r="GF519" s="89"/>
      <c r="GG519" s="89"/>
    </row>
    <row r="520" spans="1:189" x14ac:dyDescent="0.25">
      <c r="A520" s="132"/>
      <c r="B520" s="132"/>
      <c r="C520" s="132"/>
      <c r="D520" s="132"/>
      <c r="E520" s="132"/>
      <c r="F520" s="132"/>
      <c r="G520" s="132"/>
      <c r="H520" s="132"/>
      <c r="I520" s="132"/>
      <c r="J520" s="132"/>
      <c r="K520" s="132"/>
      <c r="DV520" s="77">
        <v>1334.18</v>
      </c>
      <c r="DW520" s="77">
        <v>6.1340000000000003</v>
      </c>
      <c r="DY520" s="77">
        <v>1320.18</v>
      </c>
      <c r="DZ520" s="77">
        <v>4.1520000000000001</v>
      </c>
      <c r="EB520" s="77">
        <v>2175.1799999999998</v>
      </c>
      <c r="EC520" s="75">
        <v>5.72</v>
      </c>
      <c r="EE520" s="75">
        <v>2151.1799999999998</v>
      </c>
      <c r="EF520" s="88">
        <v>1.1259999999999999</v>
      </c>
      <c r="EH520" s="77">
        <v>1349.18</v>
      </c>
      <c r="EI520" s="75">
        <v>2.0549999999999997</v>
      </c>
      <c r="EJ520" s="75"/>
      <c r="EK520" s="75">
        <v>2176.17</v>
      </c>
      <c r="EL520" s="75">
        <v>8.4939299999999882</v>
      </c>
      <c r="EM520" s="75"/>
      <c r="EN520" s="75">
        <v>2154.17</v>
      </c>
      <c r="EO520" s="322">
        <v>3.3577900000000027</v>
      </c>
      <c r="EP520" s="75"/>
      <c r="EQ520" s="75">
        <v>1324.17</v>
      </c>
      <c r="ER520" s="75">
        <v>7512.0300000000025</v>
      </c>
      <c r="ES520" s="75"/>
      <c r="ET520" s="75">
        <v>1350.17</v>
      </c>
      <c r="EU520" s="100">
        <v>2.5984000000000034</v>
      </c>
      <c r="EV520" s="75">
        <f t="shared" si="11"/>
        <v>9.9999999999909051E-3</v>
      </c>
      <c r="EW520" s="75">
        <v>1340.17</v>
      </c>
      <c r="EX520" s="100">
        <v>15.514989999999992</v>
      </c>
      <c r="FD520" s="75">
        <v>105.18</v>
      </c>
      <c r="FE520" s="75">
        <v>160285</v>
      </c>
      <c r="FF520" s="75">
        <v>301657.5</v>
      </c>
      <c r="FH520" s="77">
        <v>14.67</v>
      </c>
      <c r="FI520" s="77">
        <v>122.59669943999998</v>
      </c>
      <c r="FJ520" s="77">
        <v>2.0638843138999992</v>
      </c>
      <c r="FL520" s="92">
        <v>784.18</v>
      </c>
      <c r="FM520" s="75">
        <v>0</v>
      </c>
      <c r="FN520" s="75">
        <v>0</v>
      </c>
      <c r="FP520" s="75">
        <v>42.4</v>
      </c>
      <c r="FQ520" s="75">
        <v>312.81</v>
      </c>
      <c r="FR520" s="75">
        <v>4469</v>
      </c>
      <c r="FS520" s="75">
        <v>42.39</v>
      </c>
      <c r="FT520" s="75">
        <v>958.7</v>
      </c>
      <c r="FU520" s="75">
        <v>13258</v>
      </c>
      <c r="FW520" s="75">
        <v>795.18</v>
      </c>
      <c r="FX520" s="89">
        <v>1.6719999999999999</v>
      </c>
      <c r="FY520" s="89"/>
      <c r="FZ520" s="90">
        <v>790.18</v>
      </c>
      <c r="GA520" s="91">
        <v>0.29799999999999999</v>
      </c>
      <c r="GB520" s="89"/>
      <c r="GC520" s="75">
        <v>12.17</v>
      </c>
      <c r="GD520" s="75">
        <v>1.61</v>
      </c>
      <c r="GE520" s="75">
        <v>75.680000000000007</v>
      </c>
      <c r="GF520" s="89"/>
      <c r="GG520" s="89"/>
    </row>
    <row r="521" spans="1:189" x14ac:dyDescent="0.25">
      <c r="A521" s="132"/>
      <c r="B521" s="132"/>
      <c r="C521" s="132"/>
      <c r="D521" s="132"/>
      <c r="E521" s="132"/>
      <c r="F521" s="132"/>
      <c r="G521" s="132"/>
      <c r="H521" s="132"/>
      <c r="I521" s="132"/>
      <c r="J521" s="132"/>
      <c r="K521" s="132"/>
      <c r="DV521" s="77">
        <v>1334.19</v>
      </c>
      <c r="DW521" s="77">
        <v>6.1470000000000002</v>
      </c>
      <c r="DY521" s="77">
        <v>1320.19</v>
      </c>
      <c r="DZ521" s="77">
        <v>4.1589999999999998</v>
      </c>
      <c r="EB521" s="77">
        <v>2175.19</v>
      </c>
      <c r="EC521" s="75">
        <v>5.7469999999999999</v>
      </c>
      <c r="EE521" s="75">
        <v>2151.19</v>
      </c>
      <c r="EF521" s="88">
        <v>1.131</v>
      </c>
      <c r="EH521" s="77">
        <v>1349.19</v>
      </c>
      <c r="EI521" s="75">
        <v>2.06</v>
      </c>
      <c r="EJ521" s="75"/>
      <c r="EK521" s="75">
        <v>2176.1799999999998</v>
      </c>
      <c r="EL521" s="75">
        <v>8.5272199999999874</v>
      </c>
      <c r="EM521" s="75"/>
      <c r="EN521" s="75">
        <v>2154.1799999999998</v>
      </c>
      <c r="EO521" s="322">
        <v>3.3686600000000029</v>
      </c>
      <c r="EP521" s="75"/>
      <c r="EQ521" s="75">
        <v>1324.18</v>
      </c>
      <c r="ER521" s="75">
        <v>7523.6200000000026</v>
      </c>
      <c r="ES521" s="75"/>
      <c r="ET521" s="75">
        <v>1350.18</v>
      </c>
      <c r="EU521" s="100">
        <v>2.6046000000000036</v>
      </c>
      <c r="EV521" s="75">
        <f t="shared" si="11"/>
        <v>9.9999999999909051E-3</v>
      </c>
      <c r="EW521" s="75">
        <v>1340.18</v>
      </c>
      <c r="EX521" s="100">
        <v>15.535459999999992</v>
      </c>
      <c r="FD521" s="75">
        <v>105.19</v>
      </c>
      <c r="FE521" s="75">
        <v>160967.5</v>
      </c>
      <c r="FF521" s="75">
        <v>303478.75</v>
      </c>
      <c r="FH521" s="77">
        <v>14.68</v>
      </c>
      <c r="FI521" s="77">
        <v>123.05975475999999</v>
      </c>
      <c r="FJ521" s="77">
        <v>2.0765144280999994</v>
      </c>
      <c r="FL521" s="92">
        <v>784.19</v>
      </c>
      <c r="FM521" s="75">
        <v>0</v>
      </c>
      <c r="FN521" s="75">
        <v>0</v>
      </c>
      <c r="FP521" s="75">
        <v>42.41</v>
      </c>
      <c r="FQ521" s="75">
        <v>313.25</v>
      </c>
      <c r="FR521" s="75">
        <v>4473</v>
      </c>
      <c r="FS521" s="75">
        <v>42.4</v>
      </c>
      <c r="FT521" s="75">
        <v>960.03</v>
      </c>
      <c r="FU521" s="75">
        <v>13269</v>
      </c>
      <c r="FW521" s="75">
        <v>795.19</v>
      </c>
      <c r="FX521" s="89">
        <v>1.6779999999999999</v>
      </c>
      <c r="FY521" s="89"/>
      <c r="FZ521" s="90">
        <v>790.19</v>
      </c>
      <c r="GA521" s="91">
        <v>0.3</v>
      </c>
      <c r="GB521" s="89"/>
      <c r="GC521" s="75">
        <v>12.18</v>
      </c>
      <c r="GD521" s="75">
        <v>1.61</v>
      </c>
      <c r="GE521" s="75">
        <v>75.97</v>
      </c>
      <c r="GF521" s="89"/>
      <c r="GG521" s="89"/>
    </row>
    <row r="522" spans="1:189" x14ac:dyDescent="0.25">
      <c r="A522" s="132"/>
      <c r="B522" s="132"/>
      <c r="C522" s="132"/>
      <c r="D522" s="132"/>
      <c r="E522" s="132"/>
      <c r="F522" s="132"/>
      <c r="G522" s="132"/>
      <c r="H522" s="132"/>
      <c r="I522" s="132"/>
      <c r="J522" s="132"/>
      <c r="K522" s="132"/>
      <c r="DV522" s="77">
        <v>1334.2</v>
      </c>
      <c r="DW522" s="77">
        <v>6.16</v>
      </c>
      <c r="DY522" s="77">
        <v>1320.2</v>
      </c>
      <c r="DZ522" s="77">
        <v>4.1660000000000004</v>
      </c>
      <c r="EB522" s="77">
        <v>2175.1999999999998</v>
      </c>
      <c r="EC522" s="75">
        <v>5.774</v>
      </c>
      <c r="EE522" s="75">
        <v>2151.1999999999998</v>
      </c>
      <c r="EF522" s="88">
        <v>1.1359999999999999</v>
      </c>
      <c r="EH522" s="77">
        <v>1349.2</v>
      </c>
      <c r="EI522" s="75">
        <v>2.0649999999999999</v>
      </c>
      <c r="EJ522" s="75"/>
      <c r="EK522" s="75">
        <v>2176.19</v>
      </c>
      <c r="EL522" s="75">
        <v>8.5605099999999865</v>
      </c>
      <c r="EM522" s="75"/>
      <c r="EN522" s="75">
        <v>2154.19</v>
      </c>
      <c r="EO522" s="322">
        <v>3.379530000000003</v>
      </c>
      <c r="EP522" s="75"/>
      <c r="EQ522" s="75">
        <v>1324.19</v>
      </c>
      <c r="ER522" s="75">
        <v>7535.2100000000028</v>
      </c>
      <c r="ES522" s="75"/>
      <c r="ET522" s="75">
        <v>1350.19</v>
      </c>
      <c r="EU522" s="100">
        <v>2.6108000000000038</v>
      </c>
      <c r="EV522" s="75">
        <f t="shared" si="11"/>
        <v>9.9999999999909051E-3</v>
      </c>
      <c r="EW522" s="75">
        <v>1340.19</v>
      </c>
      <c r="EX522" s="100">
        <v>15.555929999999991</v>
      </c>
      <c r="FD522" s="75">
        <v>105.2</v>
      </c>
      <c r="FE522" s="75">
        <v>161650</v>
      </c>
      <c r="FF522" s="75">
        <v>305300</v>
      </c>
      <c r="FH522" s="77">
        <v>14.69</v>
      </c>
      <c r="FI522" s="77">
        <v>123.52281007999999</v>
      </c>
      <c r="FJ522" s="77">
        <v>2.0891445422999992</v>
      </c>
      <c r="FL522" s="92">
        <v>784.2</v>
      </c>
      <c r="FM522" s="75">
        <v>0</v>
      </c>
      <c r="FN522" s="75">
        <v>0</v>
      </c>
      <c r="FP522" s="75">
        <v>42.42</v>
      </c>
      <c r="FQ522" s="75">
        <v>313.7</v>
      </c>
      <c r="FR522" s="75">
        <v>4477</v>
      </c>
      <c r="FS522" s="75">
        <v>42.41</v>
      </c>
      <c r="FT522" s="75">
        <v>961.37</v>
      </c>
      <c r="FU522" s="75">
        <v>13280</v>
      </c>
      <c r="FW522" s="75">
        <v>795.2</v>
      </c>
      <c r="FX522" s="89">
        <v>1.6839999999999999</v>
      </c>
      <c r="FY522" s="89"/>
      <c r="FZ522" s="90">
        <v>790.2</v>
      </c>
      <c r="GA522" s="91">
        <v>0.30099999999999999</v>
      </c>
      <c r="GB522" s="89"/>
      <c r="GC522" s="75">
        <v>12.19</v>
      </c>
      <c r="GD522" s="75">
        <v>1.62</v>
      </c>
      <c r="GE522" s="75">
        <v>76.27</v>
      </c>
      <c r="GF522" s="89"/>
      <c r="GG522" s="89"/>
    </row>
    <row r="523" spans="1:189" x14ac:dyDescent="0.25">
      <c r="A523" s="132"/>
      <c r="B523" s="132"/>
      <c r="C523" s="132"/>
      <c r="D523" s="132"/>
      <c r="E523" s="132"/>
      <c r="F523" s="132"/>
      <c r="G523" s="132"/>
      <c r="H523" s="132"/>
      <c r="I523" s="132"/>
      <c r="J523" s="132"/>
      <c r="K523" s="132"/>
      <c r="DV523" s="77">
        <v>1334.21</v>
      </c>
      <c r="DW523" s="77">
        <v>6.1719999999999997</v>
      </c>
      <c r="DY523" s="77">
        <v>1320.21</v>
      </c>
      <c r="DZ523" s="77">
        <v>4.1729999999999992</v>
      </c>
      <c r="EB523" s="77">
        <v>2175.21</v>
      </c>
      <c r="EC523" s="75">
        <v>5.8010000000000002</v>
      </c>
      <c r="EE523" s="75">
        <v>2151.21</v>
      </c>
      <c r="EF523" s="88">
        <v>1.1419999999999999</v>
      </c>
      <c r="EH523" s="77">
        <v>1349.21</v>
      </c>
      <c r="EI523" s="75">
        <v>2.0709999999999997</v>
      </c>
      <c r="EJ523" s="75"/>
      <c r="EK523" s="75">
        <v>2176.1999999999998</v>
      </c>
      <c r="EL523" s="75">
        <v>8.5937999999999857</v>
      </c>
      <c r="EM523" s="75"/>
      <c r="EN523" s="75">
        <v>2154.1999999999998</v>
      </c>
      <c r="EO523" s="322">
        <v>3.3904000000000032</v>
      </c>
      <c r="EP523" s="75"/>
      <c r="EQ523" s="75">
        <v>1324.2</v>
      </c>
      <c r="ER523" s="75">
        <v>7546.8000000000029</v>
      </c>
      <c r="ES523" s="75"/>
      <c r="ET523" s="75">
        <v>1350.2</v>
      </c>
      <c r="EU523" s="100">
        <v>2.617000000000004</v>
      </c>
      <c r="EV523" s="75">
        <f t="shared" si="11"/>
        <v>9.9999999999909051E-3</v>
      </c>
      <c r="EW523" s="75">
        <v>1340.2</v>
      </c>
      <c r="EX523" s="100">
        <v>15.576399999999991</v>
      </c>
      <c r="FD523" s="75">
        <v>105.21</v>
      </c>
      <c r="FE523" s="75">
        <v>162332.5</v>
      </c>
      <c r="FF523" s="75">
        <v>307121.25</v>
      </c>
      <c r="FH523" s="77">
        <v>14.7</v>
      </c>
      <c r="FI523" s="77">
        <v>123.98586539999997</v>
      </c>
      <c r="FJ523" s="77">
        <v>2.1017746564999986</v>
      </c>
      <c r="FL523" s="92">
        <v>784.21</v>
      </c>
      <c r="FM523" s="75">
        <v>0</v>
      </c>
      <c r="FN523" s="75">
        <v>0</v>
      </c>
      <c r="FP523" s="75">
        <v>42.43</v>
      </c>
      <c r="FQ523" s="75">
        <v>314.14999999999998</v>
      </c>
      <c r="FR523" s="75">
        <v>4481</v>
      </c>
      <c r="FS523" s="75">
        <v>42.42</v>
      </c>
      <c r="FT523" s="75">
        <v>962.72</v>
      </c>
      <c r="FU523" s="75">
        <v>13291</v>
      </c>
      <c r="FW523" s="75">
        <v>795.21</v>
      </c>
      <c r="FX523" s="89">
        <v>1.69</v>
      </c>
      <c r="FY523" s="89"/>
      <c r="FZ523" s="90">
        <v>790.21</v>
      </c>
      <c r="GA523" s="91">
        <v>0.30199999999999999</v>
      </c>
      <c r="GB523" s="89"/>
      <c r="GC523" s="75">
        <v>12.2</v>
      </c>
      <c r="GD523" s="75">
        <v>1.62</v>
      </c>
      <c r="GE523" s="75">
        <v>76.56</v>
      </c>
      <c r="GF523" s="89"/>
      <c r="GG523" s="89"/>
    </row>
    <row r="524" spans="1:189" x14ac:dyDescent="0.25">
      <c r="A524" s="132"/>
      <c r="B524" s="132"/>
      <c r="C524" s="132"/>
      <c r="D524" s="132"/>
      <c r="E524" s="132"/>
      <c r="F524" s="132"/>
      <c r="G524" s="132"/>
      <c r="H524" s="132"/>
      <c r="I524" s="132"/>
      <c r="J524" s="132"/>
      <c r="K524" s="132"/>
      <c r="DV524" s="77">
        <v>1334.22</v>
      </c>
      <c r="DW524" s="77">
        <v>6.1849999999999996</v>
      </c>
      <c r="DY524" s="77">
        <v>1320.22</v>
      </c>
      <c r="DZ524" s="77">
        <v>4.18</v>
      </c>
      <c r="EB524" s="77">
        <v>2175.2199999999998</v>
      </c>
      <c r="EC524" s="75">
        <v>5.8279999999999994</v>
      </c>
      <c r="EE524" s="75">
        <v>2151.2199999999998</v>
      </c>
      <c r="EF524" s="88">
        <v>1.147</v>
      </c>
      <c r="EH524" s="77">
        <v>1349.22</v>
      </c>
      <c r="EI524" s="75">
        <v>2.0760000000000001</v>
      </c>
      <c r="EJ524" s="75"/>
      <c r="EK524" s="75">
        <v>2176.21</v>
      </c>
      <c r="EL524" s="75">
        <v>8.6270899999999848</v>
      </c>
      <c r="EM524" s="75"/>
      <c r="EN524" s="75">
        <v>2154.21</v>
      </c>
      <c r="EO524" s="322">
        <v>3.4012700000000033</v>
      </c>
      <c r="EP524" s="75"/>
      <c r="EQ524" s="75">
        <v>1324.21</v>
      </c>
      <c r="ER524" s="75">
        <v>7558.3900000000031</v>
      </c>
      <c r="ES524" s="75"/>
      <c r="ET524" s="75">
        <v>1350.21</v>
      </c>
      <c r="EU524" s="100">
        <v>2.6232000000000042</v>
      </c>
      <c r="EV524" s="75">
        <f t="shared" si="11"/>
        <v>9.9999999999909051E-3</v>
      </c>
      <c r="EW524" s="75">
        <v>1340.21</v>
      </c>
      <c r="EX524" s="100">
        <v>15.59686999999999</v>
      </c>
      <c r="FD524" s="75">
        <v>105.22</v>
      </c>
      <c r="FE524" s="75">
        <v>163015</v>
      </c>
      <c r="FF524" s="75">
        <v>308942.5</v>
      </c>
      <c r="FH524" s="77">
        <v>14.71</v>
      </c>
      <c r="FI524" s="77">
        <v>124.44892071999996</v>
      </c>
      <c r="FJ524" s="77">
        <v>2.1144047706999984</v>
      </c>
      <c r="FL524" s="92">
        <v>784.22</v>
      </c>
      <c r="FM524" s="75">
        <v>0</v>
      </c>
      <c r="FN524" s="75">
        <v>0</v>
      </c>
      <c r="FP524" s="75">
        <v>42.44</v>
      </c>
      <c r="FQ524" s="75">
        <v>314.60000000000002</v>
      </c>
      <c r="FR524" s="75">
        <v>4485</v>
      </c>
      <c r="FS524" s="75">
        <v>42.43</v>
      </c>
      <c r="FT524" s="75">
        <v>964.07</v>
      </c>
      <c r="FU524" s="75">
        <v>13303</v>
      </c>
      <c r="FW524" s="75">
        <v>795.22</v>
      </c>
      <c r="FX524" s="89">
        <v>1.696</v>
      </c>
      <c r="FY524" s="89"/>
      <c r="FZ524" s="90">
        <v>790.22</v>
      </c>
      <c r="GA524" s="91">
        <v>0.30299999999999999</v>
      </c>
      <c r="GB524" s="89"/>
      <c r="GC524" s="75">
        <v>12.21</v>
      </c>
      <c r="GD524" s="75">
        <v>1.63</v>
      </c>
      <c r="GE524" s="75">
        <v>76.849999999999994</v>
      </c>
      <c r="GF524" s="89"/>
      <c r="GG524" s="89"/>
    </row>
    <row r="525" spans="1:189" x14ac:dyDescent="0.25">
      <c r="A525" s="132"/>
      <c r="B525" s="132"/>
      <c r="C525" s="132"/>
      <c r="D525" s="132"/>
      <c r="E525" s="132"/>
      <c r="F525" s="132"/>
      <c r="G525" s="132"/>
      <c r="H525" s="132"/>
      <c r="I525" s="132"/>
      <c r="J525" s="132"/>
      <c r="K525" s="132"/>
      <c r="DV525" s="77">
        <v>1334.23</v>
      </c>
      <c r="DW525" s="77">
        <v>6.1970000000000001</v>
      </c>
      <c r="DY525" s="77">
        <v>1320.23</v>
      </c>
      <c r="DZ525" s="77">
        <v>4.1869999999999994</v>
      </c>
      <c r="EB525" s="77">
        <v>2175.23</v>
      </c>
      <c r="EC525" s="75">
        <v>5.8550000000000004</v>
      </c>
      <c r="EE525" s="75">
        <v>2151.23</v>
      </c>
      <c r="EF525" s="88">
        <v>1.153</v>
      </c>
      <c r="EH525" s="77">
        <v>1349.23</v>
      </c>
      <c r="EI525" s="75">
        <v>2.0819999999999999</v>
      </c>
      <c r="EJ525" s="75"/>
      <c r="EK525" s="75">
        <v>2176.2199999999998</v>
      </c>
      <c r="EL525" s="75">
        <v>8.660379999999984</v>
      </c>
      <c r="EM525" s="75"/>
      <c r="EN525" s="75">
        <v>2154.2199999999998</v>
      </c>
      <c r="EO525" s="322">
        <v>3.4121400000000035</v>
      </c>
      <c r="EP525" s="75"/>
      <c r="EQ525" s="75">
        <v>1324.22</v>
      </c>
      <c r="ER525" s="75">
        <v>7569.9800000000032</v>
      </c>
      <c r="ES525" s="75"/>
      <c r="ET525" s="75">
        <v>1350.22</v>
      </c>
      <c r="EU525" s="100">
        <v>2.6294000000000044</v>
      </c>
      <c r="EV525" s="75">
        <f t="shared" si="11"/>
        <v>9.9999999999909051E-3</v>
      </c>
      <c r="EW525" s="75">
        <v>1340.22</v>
      </c>
      <c r="EX525" s="100">
        <v>15.61733999999999</v>
      </c>
      <c r="FD525" s="75">
        <v>105.23</v>
      </c>
      <c r="FE525" s="75">
        <v>163697.5</v>
      </c>
      <c r="FF525" s="75">
        <v>310763.75</v>
      </c>
      <c r="FH525" s="77">
        <v>14.72</v>
      </c>
      <c r="FI525" s="77">
        <v>124.91197603999997</v>
      </c>
      <c r="FJ525" s="77">
        <v>2.1270348848999987</v>
      </c>
      <c r="FL525" s="92">
        <v>784.23</v>
      </c>
      <c r="FM525" s="75">
        <v>0</v>
      </c>
      <c r="FN525" s="75">
        <v>0</v>
      </c>
      <c r="FP525" s="75">
        <v>42.45</v>
      </c>
      <c r="FQ525" s="75">
        <v>315.05</v>
      </c>
      <c r="FR525" s="75">
        <v>4489</v>
      </c>
      <c r="FS525" s="75">
        <v>42.44</v>
      </c>
      <c r="FT525" s="75">
        <v>965.43</v>
      </c>
      <c r="FU525" s="75">
        <v>13314</v>
      </c>
      <c r="FW525" s="75">
        <v>795.23</v>
      </c>
      <c r="FX525" s="89">
        <v>1.7010000000000001</v>
      </c>
      <c r="FY525" s="89"/>
      <c r="FZ525" s="90">
        <v>790.23</v>
      </c>
      <c r="GA525" s="91">
        <v>0.30499999999999999</v>
      </c>
      <c r="GB525" s="89"/>
      <c r="GC525" s="75">
        <v>12.22</v>
      </c>
      <c r="GD525" s="75">
        <v>1.63</v>
      </c>
      <c r="GE525" s="75">
        <v>77.150000000000006</v>
      </c>
      <c r="GF525" s="89"/>
      <c r="GG525" s="89"/>
    </row>
    <row r="526" spans="1:189" x14ac:dyDescent="0.25">
      <c r="A526" s="132"/>
      <c r="B526" s="132"/>
      <c r="C526" s="132"/>
      <c r="D526" s="132"/>
      <c r="E526" s="132"/>
      <c r="F526" s="132"/>
      <c r="G526" s="132"/>
      <c r="H526" s="132"/>
      <c r="I526" s="132"/>
      <c r="J526" s="132"/>
      <c r="K526" s="132"/>
      <c r="DV526" s="77">
        <v>1334.24</v>
      </c>
      <c r="DW526" s="77">
        <v>6.21</v>
      </c>
      <c r="DY526" s="77">
        <v>1320.24</v>
      </c>
      <c r="DZ526" s="77">
        <v>4.1939999999999991</v>
      </c>
      <c r="EB526" s="77">
        <v>2175.2399999999998</v>
      </c>
      <c r="EC526" s="75">
        <v>5.8819999999999997</v>
      </c>
      <c r="EE526" s="75">
        <v>2151.2399999999998</v>
      </c>
      <c r="EF526" s="88">
        <v>1.1579999999999999</v>
      </c>
      <c r="EH526" s="77">
        <v>1349.24</v>
      </c>
      <c r="EI526" s="75">
        <v>2.0869999999999997</v>
      </c>
      <c r="EJ526" s="75"/>
      <c r="EK526" s="75">
        <v>2176.23</v>
      </c>
      <c r="EL526" s="75">
        <v>8.6936699999999831</v>
      </c>
      <c r="EM526" s="75"/>
      <c r="EN526" s="75">
        <v>2154.23</v>
      </c>
      <c r="EO526" s="322">
        <v>3.4230100000000037</v>
      </c>
      <c r="EP526" s="75"/>
      <c r="EQ526" s="75">
        <v>1324.23</v>
      </c>
      <c r="ER526" s="75">
        <v>7581.5700000000033</v>
      </c>
      <c r="ES526" s="75"/>
      <c r="ET526" s="75">
        <v>1350.23</v>
      </c>
      <c r="EU526" s="100">
        <v>2.6356000000000046</v>
      </c>
      <c r="EV526" s="75">
        <f t="shared" si="11"/>
        <v>9.9999999999909051E-3</v>
      </c>
      <c r="EW526" s="75">
        <v>1340.23</v>
      </c>
      <c r="EX526" s="100">
        <v>15.637809999999989</v>
      </c>
      <c r="FD526" s="75">
        <v>105.24</v>
      </c>
      <c r="FE526" s="75">
        <v>164380</v>
      </c>
      <c r="FF526" s="75">
        <v>312585</v>
      </c>
      <c r="FH526" s="77">
        <v>14.73</v>
      </c>
      <c r="FI526" s="77">
        <v>125.37503135999997</v>
      </c>
      <c r="FJ526" s="77">
        <v>2.1396649990999985</v>
      </c>
      <c r="FL526" s="92">
        <v>784.24</v>
      </c>
      <c r="FM526" s="75">
        <v>0</v>
      </c>
      <c r="FN526" s="75">
        <v>0</v>
      </c>
      <c r="FP526" s="75">
        <v>42.46</v>
      </c>
      <c r="FQ526" s="75">
        <v>315.49</v>
      </c>
      <c r="FR526" s="75">
        <v>4493</v>
      </c>
      <c r="FS526" s="75">
        <v>42.45</v>
      </c>
      <c r="FT526" s="75">
        <v>966.78</v>
      </c>
      <c r="FU526" s="75">
        <v>13325</v>
      </c>
      <c r="FW526" s="75">
        <v>795.24</v>
      </c>
      <c r="FX526" s="89">
        <v>1.7070000000000001</v>
      </c>
      <c r="FY526" s="89"/>
      <c r="FZ526" s="90">
        <v>790.24</v>
      </c>
      <c r="GA526" s="91">
        <v>0.30599999999999999</v>
      </c>
      <c r="GB526" s="89"/>
      <c r="GC526" s="75">
        <v>12.23</v>
      </c>
      <c r="GD526" s="75">
        <v>1.64</v>
      </c>
      <c r="GE526" s="75">
        <v>77.44</v>
      </c>
      <c r="GF526" s="89"/>
      <c r="GG526" s="89"/>
    </row>
    <row r="527" spans="1:189" x14ac:dyDescent="0.25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DV527" s="77">
        <v>1334.25</v>
      </c>
      <c r="DW527" s="77">
        <v>6.2229999999999999</v>
      </c>
      <c r="DY527" s="77">
        <v>1320.25</v>
      </c>
      <c r="DZ527" s="77">
        <v>4.2009999999999996</v>
      </c>
      <c r="EB527" s="77">
        <v>2175.25</v>
      </c>
      <c r="EC527" s="75">
        <v>5.9090000000000007</v>
      </c>
      <c r="EE527" s="75">
        <v>2151.25</v>
      </c>
      <c r="EF527" s="88">
        <v>1.1639999999999999</v>
      </c>
      <c r="EH527" s="77">
        <v>1349.25</v>
      </c>
      <c r="EI527" s="75">
        <v>2.0920000000000001</v>
      </c>
      <c r="EJ527" s="75"/>
      <c r="EK527" s="75">
        <v>2176.2399999999998</v>
      </c>
      <c r="EL527" s="75">
        <v>8.7269599999999823</v>
      </c>
      <c r="EM527" s="75"/>
      <c r="EN527" s="75">
        <v>2154.2399999999998</v>
      </c>
      <c r="EO527" s="322">
        <v>3.4338800000000038</v>
      </c>
      <c r="EP527" s="75"/>
      <c r="EQ527" s="75">
        <v>1324.24</v>
      </c>
      <c r="ER527" s="75">
        <v>7593.1600000000035</v>
      </c>
      <c r="ES527" s="75"/>
      <c r="ET527" s="75">
        <v>1350.24</v>
      </c>
      <c r="EU527" s="100">
        <v>2.6418000000000048</v>
      </c>
      <c r="EV527" s="75">
        <f t="shared" si="11"/>
        <v>9.9999999999909051E-3</v>
      </c>
      <c r="EW527" s="75">
        <v>1340.24</v>
      </c>
      <c r="EX527" s="100">
        <v>15.658279999999989</v>
      </c>
      <c r="FD527" s="75">
        <v>105.25</v>
      </c>
      <c r="FE527" s="75">
        <v>165062.5</v>
      </c>
      <c r="FF527" s="75">
        <v>314406.25</v>
      </c>
      <c r="FH527" s="77">
        <v>14.74</v>
      </c>
      <c r="FI527" s="77">
        <v>125.83808667999996</v>
      </c>
      <c r="FJ527" s="77">
        <v>2.1522951132999988</v>
      </c>
      <c r="FL527" s="92">
        <v>784.25</v>
      </c>
      <c r="FM527" s="75">
        <v>0</v>
      </c>
      <c r="FN527" s="75">
        <v>0</v>
      </c>
      <c r="FP527" s="75">
        <v>42.47</v>
      </c>
      <c r="FQ527" s="75">
        <v>315.94</v>
      </c>
      <c r="FR527" s="75">
        <v>4496</v>
      </c>
      <c r="FS527" s="75">
        <v>42.46</v>
      </c>
      <c r="FT527" s="75">
        <v>968.13</v>
      </c>
      <c r="FU527" s="75">
        <v>13336</v>
      </c>
      <c r="FW527" s="75">
        <v>795.25</v>
      </c>
      <c r="FX527" s="89">
        <v>1.7130000000000001</v>
      </c>
      <c r="FY527" s="89"/>
      <c r="FZ527" s="90">
        <v>790.25</v>
      </c>
      <c r="GA527" s="91">
        <v>0.307</v>
      </c>
      <c r="GB527" s="89"/>
      <c r="GC527" s="75">
        <v>12.24</v>
      </c>
      <c r="GD527" s="75">
        <v>1.64</v>
      </c>
      <c r="GE527" s="75">
        <v>77.73</v>
      </c>
      <c r="GF527" s="89"/>
      <c r="GG527" s="89"/>
    </row>
    <row r="528" spans="1:189" x14ac:dyDescent="0.25">
      <c r="A528" s="132"/>
      <c r="B528" s="132"/>
      <c r="C528" s="132"/>
      <c r="D528" s="132"/>
      <c r="E528" s="132"/>
      <c r="F528" s="132"/>
      <c r="G528" s="132"/>
      <c r="H528" s="132"/>
      <c r="I528" s="132"/>
      <c r="J528" s="132"/>
      <c r="K528" s="132"/>
      <c r="DV528" s="77">
        <v>1334.26</v>
      </c>
      <c r="DW528" s="77">
        <v>6.2350000000000003</v>
      </c>
      <c r="DY528" s="77">
        <v>1320.26</v>
      </c>
      <c r="DZ528" s="77">
        <v>4.2080000000000002</v>
      </c>
      <c r="EB528" s="77">
        <v>2175.2600000000002</v>
      </c>
      <c r="EC528" s="75">
        <v>5.9359999999999999</v>
      </c>
      <c r="EE528" s="75">
        <v>2151.2600000000002</v>
      </c>
      <c r="EF528" s="88">
        <v>1.169</v>
      </c>
      <c r="EH528" s="77">
        <v>1349.26</v>
      </c>
      <c r="EI528" s="75">
        <v>2.0979999999999999</v>
      </c>
      <c r="EJ528" s="75"/>
      <c r="EK528" s="75">
        <v>2176.25</v>
      </c>
      <c r="EL528" s="75">
        <v>8.7602499999999814</v>
      </c>
      <c r="EM528" s="75"/>
      <c r="EN528" s="75">
        <v>2154.25</v>
      </c>
      <c r="EO528" s="322">
        <v>3.444750000000004</v>
      </c>
      <c r="EP528" s="75"/>
      <c r="EQ528" s="75">
        <v>1324.25</v>
      </c>
      <c r="ER528" s="75">
        <v>7604.7500000000036</v>
      </c>
      <c r="ES528" s="75"/>
      <c r="ET528" s="75">
        <v>1350.25</v>
      </c>
      <c r="EU528" s="100">
        <v>2.648000000000005</v>
      </c>
      <c r="EV528" s="75">
        <f t="shared" si="11"/>
        <v>9.9999999999909051E-3</v>
      </c>
      <c r="EW528" s="75">
        <v>1340.25</v>
      </c>
      <c r="EX528" s="100">
        <v>15.678749999999988</v>
      </c>
      <c r="FD528" s="75">
        <v>105.26</v>
      </c>
      <c r="FE528" s="75">
        <v>165745</v>
      </c>
      <c r="FF528" s="75">
        <v>316227.5</v>
      </c>
      <c r="FH528" s="77">
        <v>14.75</v>
      </c>
      <c r="FI528" s="77">
        <v>126.30114199999997</v>
      </c>
      <c r="FJ528" s="77">
        <v>2.1649252274999986</v>
      </c>
      <c r="FL528" s="92">
        <v>784.26</v>
      </c>
      <c r="FM528" s="75">
        <v>0</v>
      </c>
      <c r="FN528" s="75">
        <v>0</v>
      </c>
      <c r="FP528" s="75">
        <v>42.48</v>
      </c>
      <c r="FQ528" s="75">
        <v>316.39</v>
      </c>
      <c r="FR528" s="75">
        <v>4500</v>
      </c>
      <c r="FS528" s="75">
        <v>42.47</v>
      </c>
      <c r="FT528" s="75">
        <v>969.48</v>
      </c>
      <c r="FU528" s="75">
        <v>13348</v>
      </c>
      <c r="FW528" s="75">
        <v>795.26</v>
      </c>
      <c r="FX528" s="89">
        <v>1.7190000000000001</v>
      </c>
      <c r="FY528" s="89"/>
      <c r="FZ528" s="90">
        <v>790.26</v>
      </c>
      <c r="GA528" s="91">
        <v>0.309</v>
      </c>
      <c r="GB528" s="89"/>
      <c r="GC528" s="75">
        <v>12.25</v>
      </c>
      <c r="GD528" s="75">
        <v>1.65</v>
      </c>
      <c r="GE528" s="75">
        <v>78.02</v>
      </c>
      <c r="GF528" s="89"/>
      <c r="GG528" s="89"/>
    </row>
    <row r="529" spans="1:189" x14ac:dyDescent="0.25">
      <c r="A529" s="132"/>
      <c r="B529" s="132"/>
      <c r="C529" s="132"/>
      <c r="D529" s="132"/>
      <c r="E529" s="132"/>
      <c r="F529" s="132"/>
      <c r="G529" s="132"/>
      <c r="H529" s="132"/>
      <c r="I529" s="132"/>
      <c r="J529" s="132"/>
      <c r="K529" s="132"/>
      <c r="DV529" s="77">
        <v>1334.27</v>
      </c>
      <c r="DW529" s="77">
        <v>6.2480000000000002</v>
      </c>
      <c r="DY529" s="77">
        <v>1320.27</v>
      </c>
      <c r="DZ529" s="77">
        <v>4.2149999999999999</v>
      </c>
      <c r="EB529" s="77">
        <v>2175.27</v>
      </c>
      <c r="EC529" s="75">
        <v>5.9620000000000006</v>
      </c>
      <c r="EE529" s="75">
        <v>2151.27</v>
      </c>
      <c r="EF529" s="88">
        <v>1.175</v>
      </c>
      <c r="EH529" s="77">
        <v>1349.27</v>
      </c>
      <c r="EI529" s="75">
        <v>2.1029999999999998</v>
      </c>
      <c r="EJ529" s="75"/>
      <c r="EK529" s="75">
        <v>2176.2600000000002</v>
      </c>
      <c r="EL529" s="75">
        <v>8.7935399999999806</v>
      </c>
      <c r="EM529" s="75"/>
      <c r="EN529" s="75">
        <v>2154.2600000000002</v>
      </c>
      <c r="EO529" s="322">
        <v>3.4556200000000041</v>
      </c>
      <c r="EP529" s="75"/>
      <c r="EQ529" s="75">
        <v>1324.26</v>
      </c>
      <c r="ER529" s="75">
        <v>7616.3400000000038</v>
      </c>
      <c r="ES529" s="75"/>
      <c r="ET529" s="75">
        <v>1350.26</v>
      </c>
      <c r="EU529" s="100">
        <v>2.6542000000000052</v>
      </c>
      <c r="EV529" s="75">
        <f t="shared" si="11"/>
        <v>9.9999999999909051E-3</v>
      </c>
      <c r="EW529" s="75">
        <v>1340.26</v>
      </c>
      <c r="EX529" s="100">
        <v>15.699219999999988</v>
      </c>
      <c r="FD529" s="75">
        <v>105.27</v>
      </c>
      <c r="FE529" s="75">
        <v>166427.5</v>
      </c>
      <c r="FF529" s="75">
        <v>318048.75</v>
      </c>
      <c r="FH529" s="77">
        <v>14.76</v>
      </c>
      <c r="FI529" s="77">
        <v>126.76419731999997</v>
      </c>
      <c r="FJ529" s="77">
        <v>2.1775553416999984</v>
      </c>
      <c r="FL529" s="92">
        <v>784.27</v>
      </c>
      <c r="FM529" s="75">
        <v>0</v>
      </c>
      <c r="FN529" s="75">
        <v>0</v>
      </c>
      <c r="FP529" s="75">
        <v>42.49</v>
      </c>
      <c r="FQ529" s="75">
        <v>316.83999999999997</v>
      </c>
      <c r="FR529" s="75">
        <v>4504</v>
      </c>
      <c r="FS529" s="75">
        <v>42.48</v>
      </c>
      <c r="FT529" s="75">
        <v>970.83</v>
      </c>
      <c r="FU529" s="75">
        <v>13359</v>
      </c>
      <c r="FW529" s="75">
        <v>795.27</v>
      </c>
      <c r="FX529" s="89">
        <v>1.7250000000000001</v>
      </c>
      <c r="FY529" s="89"/>
      <c r="FZ529" s="90">
        <v>790.27</v>
      </c>
      <c r="GA529" s="91">
        <v>0.31</v>
      </c>
      <c r="GB529" s="89"/>
      <c r="GC529" s="75">
        <v>12.26</v>
      </c>
      <c r="GD529" s="75">
        <v>1.65</v>
      </c>
      <c r="GE529" s="75">
        <v>78.319999999999993</v>
      </c>
      <c r="GF529" s="89"/>
      <c r="GG529" s="89"/>
    </row>
    <row r="530" spans="1:189" x14ac:dyDescent="0.25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DV530" s="77">
        <v>1334.28</v>
      </c>
      <c r="DW530" s="77">
        <v>6.26</v>
      </c>
      <c r="DY530" s="77">
        <v>1320.28</v>
      </c>
      <c r="DZ530" s="77">
        <v>4.2229999999999999</v>
      </c>
      <c r="EB530" s="77">
        <v>2175.2800000000002</v>
      </c>
      <c r="EC530" s="75">
        <v>5.9889999999999999</v>
      </c>
      <c r="EE530" s="75">
        <v>2151.2800000000002</v>
      </c>
      <c r="EF530" s="88">
        <v>1.18</v>
      </c>
      <c r="EH530" s="77">
        <v>1349.28</v>
      </c>
      <c r="EI530" s="75">
        <v>2.1079999999999997</v>
      </c>
      <c r="EJ530" s="75"/>
      <c r="EK530" s="75">
        <v>2176.27</v>
      </c>
      <c r="EL530" s="75">
        <v>8.8268299999999797</v>
      </c>
      <c r="EM530" s="75"/>
      <c r="EN530" s="75">
        <v>2154.27</v>
      </c>
      <c r="EO530" s="322">
        <v>3.4664900000000043</v>
      </c>
      <c r="EP530" s="75"/>
      <c r="EQ530" s="75">
        <v>1324.27</v>
      </c>
      <c r="ER530" s="75">
        <v>7627.9300000000039</v>
      </c>
      <c r="ES530" s="75"/>
      <c r="ET530" s="75">
        <v>1350.27</v>
      </c>
      <c r="EU530" s="100">
        <v>2.6604000000000054</v>
      </c>
      <c r="EV530" s="75">
        <f t="shared" si="11"/>
        <v>9.9999999999909051E-3</v>
      </c>
      <c r="EW530" s="75">
        <v>1340.27</v>
      </c>
      <c r="EX530" s="100">
        <v>15.719689999999988</v>
      </c>
      <c r="FD530" s="75">
        <v>105.28</v>
      </c>
      <c r="FE530" s="75">
        <v>167110</v>
      </c>
      <c r="FF530" s="75">
        <v>319870</v>
      </c>
      <c r="FH530" s="77">
        <v>14.77</v>
      </c>
      <c r="FI530" s="77">
        <v>127.22725263999996</v>
      </c>
      <c r="FJ530" s="77">
        <v>2.1901854558999987</v>
      </c>
      <c r="FL530" s="92">
        <v>784.28</v>
      </c>
      <c r="FM530" s="75">
        <v>0</v>
      </c>
      <c r="FN530" s="75">
        <v>0</v>
      </c>
      <c r="FP530" s="75">
        <v>42.5</v>
      </c>
      <c r="FQ530" s="75">
        <v>317.29000000000002</v>
      </c>
      <c r="FR530" s="75">
        <v>4508</v>
      </c>
      <c r="FS530" s="75">
        <v>42.49</v>
      </c>
      <c r="FT530" s="75">
        <v>972.19</v>
      </c>
      <c r="FU530" s="75">
        <v>13370</v>
      </c>
      <c r="FW530" s="75">
        <v>795.28</v>
      </c>
      <c r="FX530" s="89">
        <v>1.7310000000000001</v>
      </c>
      <c r="FY530" s="89"/>
      <c r="FZ530" s="90">
        <v>790.28</v>
      </c>
      <c r="GA530" s="91">
        <v>0.311</v>
      </c>
      <c r="GB530" s="89"/>
      <c r="GC530" s="75">
        <v>12.27</v>
      </c>
      <c r="GD530" s="75">
        <v>1.66</v>
      </c>
      <c r="GE530" s="75">
        <v>78.61</v>
      </c>
      <c r="GF530" s="89"/>
      <c r="GG530" s="89"/>
    </row>
    <row r="531" spans="1:189" x14ac:dyDescent="0.25">
      <c r="A531" s="132"/>
      <c r="B531" s="132"/>
      <c r="C531" s="132"/>
      <c r="D531" s="132"/>
      <c r="E531" s="132"/>
      <c r="F531" s="132"/>
      <c r="G531" s="132"/>
      <c r="H531" s="132"/>
      <c r="I531" s="132"/>
      <c r="J531" s="132"/>
      <c r="K531" s="132"/>
      <c r="DV531" s="77">
        <v>1334.29</v>
      </c>
      <c r="DW531" s="77">
        <v>6.2729999999999997</v>
      </c>
      <c r="DY531" s="77">
        <v>1320.29</v>
      </c>
      <c r="DZ531" s="77">
        <v>4.2299999999999995</v>
      </c>
      <c r="EB531" s="77">
        <v>2175.29</v>
      </c>
      <c r="EC531" s="75">
        <v>6.016</v>
      </c>
      <c r="EE531" s="75">
        <v>2151.29</v>
      </c>
      <c r="EF531" s="88">
        <v>1.1850000000000001</v>
      </c>
      <c r="EH531" s="77">
        <v>1349.29</v>
      </c>
      <c r="EI531" s="75">
        <v>2.1139999999999999</v>
      </c>
      <c r="EJ531" s="75"/>
      <c r="EK531" s="75">
        <v>2176.2800000000002</v>
      </c>
      <c r="EL531" s="75">
        <v>8.8601199999999789</v>
      </c>
      <c r="EM531" s="75"/>
      <c r="EN531" s="75">
        <v>2154.2800000000002</v>
      </c>
      <c r="EO531" s="322">
        <v>3.4773600000000044</v>
      </c>
      <c r="EP531" s="75"/>
      <c r="EQ531" s="75">
        <v>1324.28</v>
      </c>
      <c r="ER531" s="75">
        <v>7639.5200000000041</v>
      </c>
      <c r="ES531" s="75"/>
      <c r="ET531" s="75">
        <v>1350.28</v>
      </c>
      <c r="EU531" s="100">
        <v>2.6666000000000056</v>
      </c>
      <c r="EV531" s="75">
        <f t="shared" si="11"/>
        <v>9.9999999999909051E-3</v>
      </c>
      <c r="EW531" s="75">
        <v>1340.28</v>
      </c>
      <c r="EX531" s="100">
        <v>15.740159999999987</v>
      </c>
      <c r="FD531" s="75">
        <v>105.29</v>
      </c>
      <c r="FE531" s="75">
        <v>167792.5</v>
      </c>
      <c r="FF531" s="75">
        <v>321691.25</v>
      </c>
      <c r="FH531" s="77">
        <v>14.78</v>
      </c>
      <c r="FI531" s="77">
        <v>127.69030795999997</v>
      </c>
      <c r="FJ531" s="77">
        <v>2.2028155700999985</v>
      </c>
      <c r="FL531" s="92">
        <v>784.29</v>
      </c>
      <c r="FM531" s="75">
        <v>0</v>
      </c>
      <c r="FN531" s="75">
        <v>0</v>
      </c>
      <c r="FP531" s="75">
        <v>42.51</v>
      </c>
      <c r="FQ531" s="75">
        <v>317.74</v>
      </c>
      <c r="FR531" s="75">
        <v>4512</v>
      </c>
      <c r="FS531" s="75">
        <v>42.5</v>
      </c>
      <c r="FT531" s="75">
        <v>973.54</v>
      </c>
      <c r="FU531" s="75">
        <v>13381</v>
      </c>
      <c r="FW531" s="75">
        <v>795.29</v>
      </c>
      <c r="FX531" s="89">
        <v>1.7370000000000001</v>
      </c>
      <c r="FY531" s="89"/>
      <c r="FZ531" s="90">
        <v>790.29</v>
      </c>
      <c r="GA531" s="91">
        <v>0.313</v>
      </c>
      <c r="GB531" s="89"/>
      <c r="GC531" s="75">
        <v>12.28</v>
      </c>
      <c r="GD531" s="75">
        <v>1.66</v>
      </c>
      <c r="GE531" s="75">
        <v>78.900000000000006</v>
      </c>
      <c r="GF531" s="89"/>
      <c r="GG531" s="89"/>
    </row>
    <row r="532" spans="1:189" x14ac:dyDescent="0.25">
      <c r="A532" s="132"/>
      <c r="B532" s="132"/>
      <c r="C532" s="132"/>
      <c r="D532" s="132"/>
      <c r="E532" s="132"/>
      <c r="F532" s="132"/>
      <c r="G532" s="132"/>
      <c r="H532" s="132"/>
      <c r="I532" s="132"/>
      <c r="J532" s="132"/>
      <c r="K532" s="132"/>
      <c r="DV532" s="77">
        <v>1334.3</v>
      </c>
      <c r="DW532" s="77">
        <v>6.2859999999999996</v>
      </c>
      <c r="DY532" s="77">
        <v>1320.3</v>
      </c>
      <c r="DZ532" s="77">
        <v>4.2370000000000001</v>
      </c>
      <c r="EB532" s="77">
        <v>2175.3000000000002</v>
      </c>
      <c r="EC532" s="75">
        <v>6.0430000000000001</v>
      </c>
      <c r="EE532" s="75">
        <v>2151.3000000000002</v>
      </c>
      <c r="EF532" s="88">
        <v>1.1910000000000001</v>
      </c>
      <c r="EH532" s="77">
        <v>1349.3</v>
      </c>
      <c r="EI532" s="75">
        <v>2.1190000000000002</v>
      </c>
      <c r="EJ532" s="75"/>
      <c r="EK532" s="75">
        <v>2176.29</v>
      </c>
      <c r="EL532" s="75">
        <v>8.8934099999999781</v>
      </c>
      <c r="EM532" s="75"/>
      <c r="EN532" s="75">
        <v>2154.29</v>
      </c>
      <c r="EO532" s="322">
        <v>3.4882300000000046</v>
      </c>
      <c r="EP532" s="75"/>
      <c r="EQ532" s="75">
        <v>1324.29</v>
      </c>
      <c r="ER532" s="75">
        <v>7651.1100000000042</v>
      </c>
      <c r="ES532" s="75"/>
      <c r="ET532" s="75">
        <v>1350.29</v>
      </c>
      <c r="EU532" s="100">
        <v>2.6728000000000058</v>
      </c>
      <c r="EV532" s="75">
        <f t="shared" si="11"/>
        <v>9.9999999999909051E-3</v>
      </c>
      <c r="EW532" s="75">
        <v>1340.29</v>
      </c>
      <c r="EX532" s="100">
        <v>15.760629999999987</v>
      </c>
      <c r="FD532" s="75">
        <v>105.3</v>
      </c>
      <c r="FE532" s="75">
        <v>168475</v>
      </c>
      <c r="FF532" s="75">
        <v>323512.5</v>
      </c>
      <c r="FH532" s="77">
        <v>14.79</v>
      </c>
      <c r="FI532" s="77">
        <v>128.15336327999995</v>
      </c>
      <c r="FJ532" s="77">
        <v>2.2154456842999988</v>
      </c>
      <c r="FL532" s="92">
        <v>784.3</v>
      </c>
      <c r="FM532" s="75">
        <v>0</v>
      </c>
      <c r="FN532" s="75">
        <v>0</v>
      </c>
      <c r="FP532" s="75">
        <v>42.52</v>
      </c>
      <c r="FQ532" s="75">
        <v>318.19</v>
      </c>
      <c r="FR532" s="75">
        <v>4516</v>
      </c>
      <c r="FS532" s="75">
        <v>42.51</v>
      </c>
      <c r="FT532" s="75">
        <v>974.89</v>
      </c>
      <c r="FU532" s="75">
        <v>13393</v>
      </c>
      <c r="FW532" s="75">
        <v>795.3</v>
      </c>
      <c r="FX532" s="89">
        <v>1.7430000000000001</v>
      </c>
      <c r="FY532" s="89"/>
      <c r="FZ532" s="90">
        <v>790.3</v>
      </c>
      <c r="GA532" s="91">
        <v>0.314</v>
      </c>
      <c r="GB532" s="89"/>
      <c r="GC532" s="75">
        <v>12.29</v>
      </c>
      <c r="GD532" s="75">
        <v>1.67</v>
      </c>
      <c r="GE532" s="75">
        <v>79.2</v>
      </c>
      <c r="GF532" s="89"/>
      <c r="GG532" s="89"/>
    </row>
    <row r="533" spans="1:189" x14ac:dyDescent="0.25">
      <c r="A533" s="132"/>
      <c r="B533" s="132"/>
      <c r="C533" s="132"/>
      <c r="D533" s="132"/>
      <c r="E533" s="132"/>
      <c r="F533" s="132"/>
      <c r="G533" s="132"/>
      <c r="H533" s="132"/>
      <c r="I533" s="132"/>
      <c r="J533" s="132"/>
      <c r="K533" s="132"/>
      <c r="DV533" s="77">
        <v>1334.31</v>
      </c>
      <c r="DW533" s="77">
        <v>6.298</v>
      </c>
      <c r="DY533" s="77">
        <v>1320.31</v>
      </c>
      <c r="DZ533" s="77">
        <v>4.2439999999999989</v>
      </c>
      <c r="EB533" s="77">
        <v>2175.31</v>
      </c>
      <c r="EC533" s="75">
        <v>6.07</v>
      </c>
      <c r="EE533" s="75">
        <v>2151.31</v>
      </c>
      <c r="EF533" s="88">
        <v>1.196</v>
      </c>
      <c r="EH533" s="77">
        <v>1349.31</v>
      </c>
      <c r="EI533" s="75">
        <v>2.1239999999999997</v>
      </c>
      <c r="EJ533" s="75"/>
      <c r="EK533" s="75">
        <v>2176.3000000000002</v>
      </c>
      <c r="EL533" s="75">
        <v>8.9266999999999772</v>
      </c>
      <c r="EM533" s="75"/>
      <c r="EN533" s="75">
        <v>2154.3000000000002</v>
      </c>
      <c r="EO533" s="322">
        <v>3.4991000000000048</v>
      </c>
      <c r="EP533" s="75"/>
      <c r="EQ533" s="75">
        <v>1324.3</v>
      </c>
      <c r="ER533" s="75">
        <v>7662.7000000000044</v>
      </c>
      <c r="ES533" s="75"/>
      <c r="ET533" s="75">
        <v>1350.3</v>
      </c>
      <c r="EU533" s="100">
        <v>2.679000000000006</v>
      </c>
      <c r="EV533" s="75">
        <f t="shared" si="11"/>
        <v>9.9999999999909051E-3</v>
      </c>
      <c r="EW533" s="75">
        <v>1340.3</v>
      </c>
      <c r="EX533" s="100">
        <v>15.781099999999986</v>
      </c>
      <c r="FD533" s="75">
        <v>105.31</v>
      </c>
      <c r="FE533" s="75">
        <v>169157.5</v>
      </c>
      <c r="FF533" s="75">
        <v>325333.75</v>
      </c>
      <c r="FH533" s="77">
        <v>14.8</v>
      </c>
      <c r="FI533" s="77">
        <v>128.61641859999995</v>
      </c>
      <c r="FJ533" s="77">
        <v>2.2280757984999982</v>
      </c>
      <c r="FL533" s="92">
        <v>784.31</v>
      </c>
      <c r="FM533" s="75">
        <v>0</v>
      </c>
      <c r="FN533" s="75">
        <v>0</v>
      </c>
      <c r="FP533" s="75">
        <v>42.53</v>
      </c>
      <c r="FQ533" s="75">
        <v>318.64999999999998</v>
      </c>
      <c r="FR533" s="75">
        <v>4520</v>
      </c>
      <c r="FS533" s="75">
        <v>42.52</v>
      </c>
      <c r="FT533" s="75">
        <v>976.26</v>
      </c>
      <c r="FU533" s="75">
        <v>13404</v>
      </c>
      <c r="FW533" s="75">
        <v>795.31</v>
      </c>
      <c r="FX533" s="89">
        <v>1.7490000000000001</v>
      </c>
      <c r="FY533" s="89"/>
      <c r="FZ533" s="90">
        <v>790.31</v>
      </c>
      <c r="GA533" s="91">
        <v>0.315</v>
      </c>
      <c r="GB533" s="89"/>
      <c r="GC533" s="75">
        <v>12.3</v>
      </c>
      <c r="GD533" s="75">
        <v>1.67</v>
      </c>
      <c r="GE533" s="75">
        <v>79.489999999999995</v>
      </c>
      <c r="GF533" s="89"/>
      <c r="GG533" s="89"/>
    </row>
    <row r="534" spans="1:189" x14ac:dyDescent="0.25">
      <c r="A534" s="132"/>
      <c r="B534" s="132"/>
      <c r="C534" s="132"/>
      <c r="D534" s="132"/>
      <c r="E534" s="132"/>
      <c r="F534" s="132"/>
      <c r="G534" s="132"/>
      <c r="H534" s="132"/>
      <c r="I534" s="132"/>
      <c r="J534" s="132"/>
      <c r="K534" s="132"/>
      <c r="DV534" s="77">
        <v>1334.32</v>
      </c>
      <c r="DW534" s="77">
        <v>6.3109999999999999</v>
      </c>
      <c r="DY534" s="77">
        <v>1320.32</v>
      </c>
      <c r="DZ534" s="77">
        <v>4.2509999999999994</v>
      </c>
      <c r="EB534" s="77">
        <v>2175.3200000000002</v>
      </c>
      <c r="EC534" s="75">
        <v>6.0969999999999995</v>
      </c>
      <c r="EE534" s="75">
        <v>2151.3200000000002</v>
      </c>
      <c r="EF534" s="88">
        <v>1.202</v>
      </c>
      <c r="EH534" s="77">
        <v>1349.32</v>
      </c>
      <c r="EI534" s="75">
        <v>2.13</v>
      </c>
      <c r="EJ534" s="75"/>
      <c r="EK534" s="75">
        <v>2176.31</v>
      </c>
      <c r="EL534" s="75">
        <v>8.9599899999999764</v>
      </c>
      <c r="EM534" s="75"/>
      <c r="EN534" s="75">
        <v>2154.31</v>
      </c>
      <c r="EO534" s="322">
        <v>3.5099700000000049</v>
      </c>
      <c r="EP534" s="75"/>
      <c r="EQ534" s="75">
        <v>1324.31</v>
      </c>
      <c r="ER534" s="75">
        <v>7674.2900000000045</v>
      </c>
      <c r="ES534" s="75"/>
      <c r="ET534" s="75">
        <v>1350.31</v>
      </c>
      <c r="EU534" s="100">
        <v>2.6852000000000062</v>
      </c>
      <c r="EV534" s="75">
        <f t="shared" si="11"/>
        <v>9.9999999999909051E-3</v>
      </c>
      <c r="EW534" s="75">
        <v>1340.31</v>
      </c>
      <c r="EX534" s="100">
        <v>15.801569999999986</v>
      </c>
      <c r="FD534" s="75">
        <v>105.32</v>
      </c>
      <c r="FE534" s="75">
        <v>169840</v>
      </c>
      <c r="FF534" s="75">
        <v>327155</v>
      </c>
      <c r="FH534" s="77">
        <v>14.81</v>
      </c>
      <c r="FI534" s="77">
        <v>129.07947391999994</v>
      </c>
      <c r="FJ534" s="77">
        <v>2.240705912699998</v>
      </c>
      <c r="FL534" s="92">
        <v>784.32</v>
      </c>
      <c r="FM534" s="75">
        <v>0</v>
      </c>
      <c r="FN534" s="75">
        <v>0</v>
      </c>
      <c r="FP534" s="75">
        <v>42.54</v>
      </c>
      <c r="FQ534" s="75">
        <v>319.10000000000002</v>
      </c>
      <c r="FR534" s="75">
        <v>4524</v>
      </c>
      <c r="FS534" s="75">
        <v>42.53</v>
      </c>
      <c r="FT534" s="75">
        <v>977.62</v>
      </c>
      <c r="FU534" s="75">
        <v>13415</v>
      </c>
      <c r="FW534" s="75">
        <v>795.32</v>
      </c>
      <c r="FX534" s="89">
        <v>1.754</v>
      </c>
      <c r="FY534" s="89"/>
      <c r="FZ534" s="90">
        <v>790.32</v>
      </c>
      <c r="GA534" s="91">
        <v>0.317</v>
      </c>
      <c r="GB534" s="89"/>
      <c r="GC534" s="75">
        <v>12.31</v>
      </c>
      <c r="GD534" s="75">
        <v>1.68</v>
      </c>
      <c r="GE534" s="75">
        <v>79.78</v>
      </c>
      <c r="GF534" s="89"/>
      <c r="GG534" s="89"/>
    </row>
    <row r="535" spans="1:189" x14ac:dyDescent="0.25">
      <c r="A535" s="132"/>
      <c r="B535" s="132"/>
      <c r="C535" s="132"/>
      <c r="D535" s="132"/>
      <c r="E535" s="132"/>
      <c r="F535" s="132"/>
      <c r="G535" s="132"/>
      <c r="H535" s="132"/>
      <c r="I535" s="132"/>
      <c r="J535" s="132"/>
      <c r="K535" s="132"/>
      <c r="DV535" s="77">
        <v>1334.33</v>
      </c>
      <c r="DW535" s="77">
        <v>6.3239999999999998</v>
      </c>
      <c r="DY535" s="77">
        <v>1320.33</v>
      </c>
      <c r="DZ535" s="77">
        <v>4.2579999999999991</v>
      </c>
      <c r="EB535" s="77">
        <v>2175.33</v>
      </c>
      <c r="EC535" s="75">
        <v>6.1240000000000006</v>
      </c>
      <c r="EE535" s="75">
        <v>2151.33</v>
      </c>
      <c r="EF535" s="88">
        <v>1.2070000000000001</v>
      </c>
      <c r="EH535" s="77">
        <v>1349.33</v>
      </c>
      <c r="EI535" s="75">
        <v>2.1349999999999998</v>
      </c>
      <c r="EJ535" s="75"/>
      <c r="EK535" s="75">
        <v>2176.3200000000002</v>
      </c>
      <c r="EL535" s="75">
        <v>8.9932799999999755</v>
      </c>
      <c r="EM535" s="75"/>
      <c r="EN535" s="75">
        <v>2154.3200000000002</v>
      </c>
      <c r="EO535" s="322">
        <v>3.5208400000000051</v>
      </c>
      <c r="EP535" s="75"/>
      <c r="EQ535" s="75">
        <v>1324.32</v>
      </c>
      <c r="ER535" s="75">
        <v>7685.8800000000047</v>
      </c>
      <c r="ES535" s="75"/>
      <c r="ET535" s="75">
        <v>1350.32</v>
      </c>
      <c r="EU535" s="100">
        <v>2.6914000000000065</v>
      </c>
      <c r="EV535" s="75">
        <f t="shared" si="11"/>
        <v>9.9999999999909051E-3</v>
      </c>
      <c r="EW535" s="75">
        <v>1340.32</v>
      </c>
      <c r="EX535" s="100">
        <v>15.822039999999985</v>
      </c>
      <c r="FD535" s="75">
        <v>105.33</v>
      </c>
      <c r="FE535" s="75">
        <v>170522.5</v>
      </c>
      <c r="FF535" s="75">
        <v>328976.25</v>
      </c>
      <c r="FH535" s="77">
        <v>14.82</v>
      </c>
      <c r="FI535" s="77">
        <v>129.54252923999994</v>
      </c>
      <c r="FJ535" s="77">
        <v>2.2533360268999982</v>
      </c>
      <c r="FL535" s="92">
        <v>784.33</v>
      </c>
      <c r="FM535" s="75">
        <v>0</v>
      </c>
      <c r="FN535" s="75">
        <v>0</v>
      </c>
      <c r="FP535" s="75">
        <v>42.55</v>
      </c>
      <c r="FQ535" s="75">
        <v>319.56</v>
      </c>
      <c r="FR535" s="75">
        <v>4528</v>
      </c>
      <c r="FS535" s="75">
        <v>42.54</v>
      </c>
      <c r="FT535" s="75">
        <v>978.99</v>
      </c>
      <c r="FU535" s="75">
        <v>13426</v>
      </c>
      <c r="FW535" s="75">
        <v>795.33</v>
      </c>
      <c r="FX535" s="89">
        <v>1.76</v>
      </c>
      <c r="FY535" s="89"/>
      <c r="FZ535" s="90">
        <v>790.33</v>
      </c>
      <c r="GA535" s="91">
        <v>0.318</v>
      </c>
      <c r="GB535" s="89"/>
      <c r="GC535" s="75">
        <v>12.32</v>
      </c>
      <c r="GD535" s="75">
        <v>1.68</v>
      </c>
      <c r="GE535" s="75">
        <v>80.08</v>
      </c>
      <c r="GF535" s="89"/>
      <c r="GG535" s="89"/>
    </row>
    <row r="536" spans="1:189" x14ac:dyDescent="0.25">
      <c r="A536" s="132"/>
      <c r="B536" s="132"/>
      <c r="C536" s="132"/>
      <c r="D536" s="132"/>
      <c r="E536" s="132"/>
      <c r="F536" s="132"/>
      <c r="G536" s="132"/>
      <c r="H536" s="132"/>
      <c r="I536" s="132"/>
      <c r="J536" s="132"/>
      <c r="K536" s="132"/>
      <c r="DV536" s="77">
        <v>1334.34</v>
      </c>
      <c r="DW536" s="77">
        <v>6.3360000000000003</v>
      </c>
      <c r="DY536" s="77">
        <v>1320.34</v>
      </c>
      <c r="DZ536" s="77">
        <v>4.2649999999999988</v>
      </c>
      <c r="EB536" s="77">
        <v>2175.34</v>
      </c>
      <c r="EC536" s="75">
        <v>6.1509999999999998</v>
      </c>
      <c r="EE536" s="75">
        <v>2151.34</v>
      </c>
      <c r="EF536" s="88">
        <v>1.2129999999999999</v>
      </c>
      <c r="EH536" s="77">
        <v>1349.34</v>
      </c>
      <c r="EI536" s="75">
        <v>2.1399999999999997</v>
      </c>
      <c r="EJ536" s="75"/>
      <c r="EK536" s="75">
        <v>2176.33</v>
      </c>
      <c r="EL536" s="75">
        <v>9.0265699999999747</v>
      </c>
      <c r="EM536" s="75"/>
      <c r="EN536" s="75">
        <v>2154.33</v>
      </c>
      <c r="EO536" s="322">
        <v>3.5317100000000052</v>
      </c>
      <c r="EP536" s="75"/>
      <c r="EQ536" s="75">
        <v>1324.33</v>
      </c>
      <c r="ER536" s="75">
        <v>7697.4700000000048</v>
      </c>
      <c r="ES536" s="75"/>
      <c r="ET536" s="75">
        <v>1350.33</v>
      </c>
      <c r="EU536" s="100">
        <v>2.6976000000000067</v>
      </c>
      <c r="EV536" s="75">
        <f t="shared" si="11"/>
        <v>9.9999999999909051E-3</v>
      </c>
      <c r="EW536" s="75">
        <v>1340.33</v>
      </c>
      <c r="EX536" s="100">
        <v>15.842509999999985</v>
      </c>
      <c r="FD536" s="75">
        <v>105.34</v>
      </c>
      <c r="FE536" s="75">
        <v>171205</v>
      </c>
      <c r="FF536" s="75">
        <v>330797.5</v>
      </c>
      <c r="FH536" s="77">
        <v>14.83</v>
      </c>
      <c r="FI536" s="77">
        <v>130.00558455999993</v>
      </c>
      <c r="FJ536" s="77">
        <v>2.2659661410999981</v>
      </c>
      <c r="FL536" s="92">
        <v>784.34</v>
      </c>
      <c r="FM536" s="75">
        <v>0</v>
      </c>
      <c r="FN536" s="75">
        <v>0</v>
      </c>
      <c r="FP536" s="75">
        <v>42.56</v>
      </c>
      <c r="FQ536" s="75">
        <v>320.01</v>
      </c>
      <c r="FR536" s="75">
        <v>4531</v>
      </c>
      <c r="FS536" s="75">
        <v>42.55</v>
      </c>
      <c r="FT536" s="75">
        <v>980.36</v>
      </c>
      <c r="FU536" s="75">
        <v>13438</v>
      </c>
      <c r="FW536" s="75">
        <v>795.34</v>
      </c>
      <c r="FX536" s="89">
        <v>1.766</v>
      </c>
      <c r="FY536" s="89"/>
      <c r="FZ536" s="90">
        <v>790.34</v>
      </c>
      <c r="GA536" s="91">
        <v>0.31900000000000001</v>
      </c>
      <c r="GB536" s="89"/>
      <c r="GC536" s="75">
        <v>12.33</v>
      </c>
      <c r="GD536" s="75">
        <v>1.69</v>
      </c>
      <c r="GE536" s="75">
        <v>80.37</v>
      </c>
      <c r="GF536" s="89"/>
      <c r="GG536" s="89"/>
    </row>
    <row r="537" spans="1:189" x14ac:dyDescent="0.25">
      <c r="A537" s="132"/>
      <c r="B537" s="132"/>
      <c r="C537" s="132"/>
      <c r="D537" s="132"/>
      <c r="E537" s="132"/>
      <c r="F537" s="132"/>
      <c r="G537" s="132"/>
      <c r="H537" s="132"/>
      <c r="I537" s="132"/>
      <c r="J537" s="132"/>
      <c r="K537" s="132"/>
      <c r="DV537" s="77">
        <v>1334.35</v>
      </c>
      <c r="DW537" s="77">
        <v>6.3490000000000002</v>
      </c>
      <c r="DY537" s="77">
        <v>1320.35</v>
      </c>
      <c r="DZ537" s="77">
        <v>4.2719999999999994</v>
      </c>
      <c r="EB537" s="77">
        <v>2175.35</v>
      </c>
      <c r="EC537" s="75">
        <v>6.1780000000000008</v>
      </c>
      <c r="EE537" s="75">
        <v>2151.35</v>
      </c>
      <c r="EF537" s="88">
        <v>1.218</v>
      </c>
      <c r="EH537" s="77">
        <v>1349.35</v>
      </c>
      <c r="EI537" s="75">
        <v>2.1459999999999999</v>
      </c>
      <c r="EJ537" s="75"/>
      <c r="EK537" s="75">
        <v>2176.34</v>
      </c>
      <c r="EL537" s="75">
        <v>9.0598599999999738</v>
      </c>
      <c r="EM537" s="75"/>
      <c r="EN537" s="75">
        <v>2154.34</v>
      </c>
      <c r="EO537" s="322">
        <v>3.5425800000000054</v>
      </c>
      <c r="EP537" s="75"/>
      <c r="EQ537" s="75">
        <v>1324.34</v>
      </c>
      <c r="ER537" s="75">
        <v>7709.0600000000049</v>
      </c>
      <c r="ES537" s="75"/>
      <c r="ET537" s="75">
        <v>1350.34</v>
      </c>
      <c r="EU537" s="100">
        <v>2.7038000000000069</v>
      </c>
      <c r="EV537" s="75">
        <f t="shared" si="11"/>
        <v>9.9999999999909051E-3</v>
      </c>
      <c r="EW537" s="75">
        <v>1340.34</v>
      </c>
      <c r="EX537" s="100">
        <v>15.862979999999984</v>
      </c>
      <c r="FD537" s="75">
        <v>105.35</v>
      </c>
      <c r="FE537" s="75">
        <v>171887.5</v>
      </c>
      <c r="FF537" s="75">
        <v>332618.75</v>
      </c>
      <c r="FH537" s="77">
        <v>14.84</v>
      </c>
      <c r="FI537" s="77">
        <v>130.46863987999996</v>
      </c>
      <c r="FJ537" s="77">
        <v>2.2785962552999983</v>
      </c>
      <c r="FL537" s="92">
        <v>784.35</v>
      </c>
      <c r="FM537" s="75">
        <v>0</v>
      </c>
      <c r="FN537" s="75">
        <v>0</v>
      </c>
      <c r="FP537" s="75">
        <v>42.57</v>
      </c>
      <c r="FQ537" s="75">
        <v>320.45999999999998</v>
      </c>
      <c r="FR537" s="75">
        <v>4535</v>
      </c>
      <c r="FS537" s="75">
        <v>42.56</v>
      </c>
      <c r="FT537" s="75">
        <v>981.73</v>
      </c>
      <c r="FU537" s="75">
        <v>13449</v>
      </c>
      <c r="FW537" s="75">
        <v>795.35</v>
      </c>
      <c r="FX537" s="89">
        <v>1.772</v>
      </c>
      <c r="FY537" s="89"/>
      <c r="FZ537" s="90">
        <v>790.35</v>
      </c>
      <c r="GA537" s="91">
        <v>0.32100000000000001</v>
      </c>
      <c r="GB537" s="89"/>
      <c r="GC537" s="75">
        <v>12.34</v>
      </c>
      <c r="GD537" s="75">
        <v>1.69</v>
      </c>
      <c r="GE537" s="75">
        <v>80.66</v>
      </c>
      <c r="GF537" s="89"/>
      <c r="GG537" s="89"/>
    </row>
    <row r="538" spans="1:189" x14ac:dyDescent="0.25">
      <c r="A538" s="132"/>
      <c r="B538" s="132"/>
      <c r="C538" s="132"/>
      <c r="D538" s="132"/>
      <c r="E538" s="132"/>
      <c r="F538" s="132"/>
      <c r="G538" s="132"/>
      <c r="H538" s="132"/>
      <c r="I538" s="132"/>
      <c r="J538" s="132"/>
      <c r="K538" s="132"/>
      <c r="DV538" s="77">
        <v>1334.36</v>
      </c>
      <c r="DW538" s="77">
        <v>6.3609999999999998</v>
      </c>
      <c r="DY538" s="77">
        <v>1320.36</v>
      </c>
      <c r="DZ538" s="77">
        <v>4.2789999999999999</v>
      </c>
      <c r="EB538" s="77">
        <v>2175.36</v>
      </c>
      <c r="EC538" s="75">
        <v>6.2050000000000001</v>
      </c>
      <c r="EE538" s="75">
        <v>2151.36</v>
      </c>
      <c r="EF538" s="88">
        <v>1.2230000000000001</v>
      </c>
      <c r="EH538" s="77">
        <v>1349.36</v>
      </c>
      <c r="EI538" s="75">
        <v>2.1509999999999998</v>
      </c>
      <c r="EJ538" s="75"/>
      <c r="EK538" s="75">
        <v>2176.35</v>
      </c>
      <c r="EL538" s="75">
        <v>9.093149999999973</v>
      </c>
      <c r="EM538" s="75"/>
      <c r="EN538" s="75">
        <v>2154.35</v>
      </c>
      <c r="EO538" s="322">
        <v>3.5534500000000055</v>
      </c>
      <c r="EP538" s="75"/>
      <c r="EQ538" s="75">
        <v>1324.35</v>
      </c>
      <c r="ER538" s="75">
        <v>7720.6500000000051</v>
      </c>
      <c r="ES538" s="75"/>
      <c r="ET538" s="75">
        <v>1350.35</v>
      </c>
      <c r="EU538" s="100">
        <v>2.7100000000000071</v>
      </c>
      <c r="EV538" s="75">
        <f t="shared" si="11"/>
        <v>9.9999999999909051E-3</v>
      </c>
      <c r="EW538" s="75">
        <v>1340.35</v>
      </c>
      <c r="EX538" s="100">
        <v>15.883449999999984</v>
      </c>
      <c r="FD538" s="75">
        <v>105.36</v>
      </c>
      <c r="FE538" s="75">
        <v>172570</v>
      </c>
      <c r="FF538" s="75">
        <v>334440</v>
      </c>
      <c r="FH538" s="77">
        <v>14.85</v>
      </c>
      <c r="FI538" s="77">
        <v>130.93169519999995</v>
      </c>
      <c r="FJ538" s="77">
        <v>2.2912263694999981</v>
      </c>
      <c r="FL538" s="92">
        <v>784.36</v>
      </c>
      <c r="FM538" s="75">
        <v>0</v>
      </c>
      <c r="FN538" s="75">
        <v>0</v>
      </c>
      <c r="FP538" s="75">
        <v>42.58</v>
      </c>
      <c r="FQ538" s="75">
        <v>320.92</v>
      </c>
      <c r="FR538" s="75">
        <v>4539</v>
      </c>
      <c r="FS538" s="75">
        <v>42.57</v>
      </c>
      <c r="FT538" s="75">
        <v>983.09</v>
      </c>
      <c r="FU538" s="75">
        <v>13460</v>
      </c>
      <c r="FW538" s="75">
        <v>795.36</v>
      </c>
      <c r="FX538" s="89">
        <v>1.778</v>
      </c>
      <c r="FY538" s="89"/>
      <c r="FZ538" s="90">
        <v>790.36</v>
      </c>
      <c r="GA538" s="91">
        <v>0.32200000000000001</v>
      </c>
      <c r="GB538" s="89"/>
      <c r="GC538" s="75">
        <v>12.35</v>
      </c>
      <c r="GD538" s="75">
        <v>1.69</v>
      </c>
      <c r="GE538" s="75">
        <v>80.95</v>
      </c>
      <c r="GF538" s="89"/>
      <c r="GG538" s="89"/>
    </row>
    <row r="539" spans="1:189" x14ac:dyDescent="0.25">
      <c r="A539" s="132"/>
      <c r="B539" s="132"/>
      <c r="C539" s="132"/>
      <c r="D539" s="132"/>
      <c r="E539" s="132"/>
      <c r="F539" s="132"/>
      <c r="G539" s="132"/>
      <c r="H539" s="132"/>
      <c r="I539" s="132"/>
      <c r="J539" s="132"/>
      <c r="K539" s="132"/>
      <c r="DV539" s="77">
        <v>1334.37</v>
      </c>
      <c r="DW539" s="77">
        <v>6.3739999999999997</v>
      </c>
      <c r="DY539" s="77">
        <v>1320.37</v>
      </c>
      <c r="DZ539" s="77">
        <v>4.2859999999999996</v>
      </c>
      <c r="EB539" s="77">
        <v>2175.37</v>
      </c>
      <c r="EC539" s="75">
        <v>6.2320000000000011</v>
      </c>
      <c r="EE539" s="75">
        <v>2151.37</v>
      </c>
      <c r="EF539" s="88">
        <v>1.2290000000000001</v>
      </c>
      <c r="EH539" s="77">
        <v>1349.37</v>
      </c>
      <c r="EI539" s="75">
        <v>2.1559999999999997</v>
      </c>
      <c r="EJ539" s="75"/>
      <c r="EK539" s="75">
        <v>2176.36</v>
      </c>
      <c r="EL539" s="75">
        <v>9.1264399999999721</v>
      </c>
      <c r="EM539" s="75"/>
      <c r="EN539" s="75">
        <v>2154.36</v>
      </c>
      <c r="EO539" s="322">
        <v>3.5643200000000057</v>
      </c>
      <c r="EP539" s="75"/>
      <c r="EQ539" s="75">
        <v>1324.36</v>
      </c>
      <c r="ER539" s="75">
        <v>7732.2400000000052</v>
      </c>
      <c r="ES539" s="75"/>
      <c r="ET539" s="75">
        <v>1350.36</v>
      </c>
      <c r="EU539" s="100">
        <v>2.7162000000000073</v>
      </c>
      <c r="EV539" s="75">
        <f t="shared" si="11"/>
        <v>9.9999999999909051E-3</v>
      </c>
      <c r="EW539" s="75">
        <v>1340.36</v>
      </c>
      <c r="EX539" s="100">
        <v>15.903919999999983</v>
      </c>
      <c r="FD539" s="75">
        <v>105.37</v>
      </c>
      <c r="FE539" s="75">
        <v>173252.5</v>
      </c>
      <c r="FF539" s="75">
        <v>336261.25</v>
      </c>
      <c r="FH539" s="77">
        <v>14.86</v>
      </c>
      <c r="FI539" s="77">
        <v>131.39475051999995</v>
      </c>
      <c r="FJ539" s="77">
        <v>2.303856483699998</v>
      </c>
      <c r="FL539" s="92">
        <v>784.37</v>
      </c>
      <c r="FM539" s="75">
        <v>0</v>
      </c>
      <c r="FN539" s="75">
        <v>0</v>
      </c>
      <c r="FP539" s="75">
        <v>42.59</v>
      </c>
      <c r="FQ539" s="75">
        <v>321.37</v>
      </c>
      <c r="FR539" s="75">
        <v>4543</v>
      </c>
      <c r="FS539" s="75">
        <v>42.58</v>
      </c>
      <c r="FT539" s="75">
        <v>984.46</v>
      </c>
      <c r="FU539" s="75">
        <v>13471</v>
      </c>
      <c r="FW539" s="75">
        <v>795.37</v>
      </c>
      <c r="FX539" s="89">
        <v>1.784</v>
      </c>
      <c r="FY539" s="89"/>
      <c r="FZ539" s="90">
        <v>790.37</v>
      </c>
      <c r="GA539" s="91">
        <v>0.32300000000000001</v>
      </c>
      <c r="GB539" s="89"/>
      <c r="GC539" s="75">
        <v>12.36</v>
      </c>
      <c r="GD539" s="75">
        <v>1.7</v>
      </c>
      <c r="GE539" s="75">
        <v>81.25</v>
      </c>
      <c r="GF539" s="89"/>
      <c r="GG539" s="89"/>
    </row>
    <row r="540" spans="1:189" x14ac:dyDescent="0.25">
      <c r="A540" s="132"/>
      <c r="B540" s="132"/>
      <c r="C540" s="132"/>
      <c r="D540" s="132"/>
      <c r="E540" s="132"/>
      <c r="F540" s="132"/>
      <c r="G540" s="132"/>
      <c r="H540" s="132"/>
      <c r="I540" s="132"/>
      <c r="J540" s="132"/>
      <c r="K540" s="132"/>
      <c r="DV540" s="77">
        <v>1334.38</v>
      </c>
      <c r="DW540" s="77">
        <v>6.3869999999999996</v>
      </c>
      <c r="DY540" s="77">
        <v>1320.38</v>
      </c>
      <c r="DZ540" s="77">
        <v>4.2930000000000001</v>
      </c>
      <c r="EB540" s="77">
        <v>2175.38</v>
      </c>
      <c r="EC540" s="75">
        <v>6.2590000000000003</v>
      </c>
      <c r="EE540" s="75">
        <v>2151.38</v>
      </c>
      <c r="EF540" s="88">
        <v>1.234</v>
      </c>
      <c r="EH540" s="77">
        <v>1349.38</v>
      </c>
      <c r="EI540" s="75">
        <v>2.1619999999999995</v>
      </c>
      <c r="EJ540" s="75"/>
      <c r="EK540" s="75">
        <v>2176.37</v>
      </c>
      <c r="EL540" s="75">
        <v>9.1597299999999713</v>
      </c>
      <c r="EM540" s="75"/>
      <c r="EN540" s="75">
        <v>2154.37</v>
      </c>
      <c r="EO540" s="322">
        <v>3.5751900000000059</v>
      </c>
      <c r="EP540" s="75"/>
      <c r="EQ540" s="75">
        <v>1324.37</v>
      </c>
      <c r="ER540" s="75">
        <v>7743.8300000000054</v>
      </c>
      <c r="ES540" s="75"/>
      <c r="ET540" s="75">
        <v>1350.37</v>
      </c>
      <c r="EU540" s="100">
        <v>2.7224000000000075</v>
      </c>
      <c r="EV540" s="75">
        <f t="shared" si="11"/>
        <v>9.9999999999909051E-3</v>
      </c>
      <c r="EW540" s="75">
        <v>1340.37</v>
      </c>
      <c r="EX540" s="100">
        <v>15.924389999999983</v>
      </c>
      <c r="FD540" s="75">
        <v>105.38</v>
      </c>
      <c r="FE540" s="75">
        <v>173935</v>
      </c>
      <c r="FF540" s="75">
        <v>338082.5</v>
      </c>
      <c r="FH540" s="77">
        <v>14.87</v>
      </c>
      <c r="FI540" s="77">
        <v>131.85780583999994</v>
      </c>
      <c r="FJ540" s="77">
        <v>2.3164865978999982</v>
      </c>
      <c r="FL540" s="92">
        <v>784.38</v>
      </c>
      <c r="FM540" s="75">
        <v>0</v>
      </c>
      <c r="FN540" s="75">
        <v>0</v>
      </c>
      <c r="FP540" s="75">
        <v>42.6</v>
      </c>
      <c r="FQ540" s="75">
        <v>321.83</v>
      </c>
      <c r="FR540" s="75">
        <v>4547</v>
      </c>
      <c r="FS540" s="75">
        <v>42.59</v>
      </c>
      <c r="FT540" s="75">
        <v>985.83</v>
      </c>
      <c r="FU540" s="75">
        <v>13483</v>
      </c>
      <c r="FW540" s="75">
        <v>795.38</v>
      </c>
      <c r="FX540" s="89">
        <v>1.79</v>
      </c>
      <c r="FY540" s="89"/>
      <c r="FZ540" s="90">
        <v>790.38</v>
      </c>
      <c r="GA540" s="91">
        <v>0.32500000000000001</v>
      </c>
      <c r="GB540" s="89"/>
      <c r="GC540" s="75">
        <v>12.37</v>
      </c>
      <c r="GD540" s="75">
        <v>1.7</v>
      </c>
      <c r="GE540" s="75">
        <v>81.540000000000006</v>
      </c>
      <c r="GF540" s="89"/>
      <c r="GG540" s="89"/>
    </row>
    <row r="541" spans="1:189" x14ac:dyDescent="0.25">
      <c r="A541" s="132"/>
      <c r="B541" s="132"/>
      <c r="C541" s="132"/>
      <c r="D541" s="132"/>
      <c r="E541" s="132"/>
      <c r="F541" s="132"/>
      <c r="G541" s="132"/>
      <c r="H541" s="132"/>
      <c r="I541" s="132"/>
      <c r="J541" s="132"/>
      <c r="K541" s="132"/>
      <c r="DV541" s="77">
        <v>1334.39</v>
      </c>
      <c r="DW541" s="77">
        <v>6.399</v>
      </c>
      <c r="DY541" s="77">
        <v>1320.39</v>
      </c>
      <c r="DZ541" s="77">
        <v>4.3009999999999993</v>
      </c>
      <c r="EB541" s="77">
        <v>2175.39</v>
      </c>
      <c r="EC541" s="75">
        <v>6.2859999999999996</v>
      </c>
      <c r="EE541" s="75">
        <v>2151.39</v>
      </c>
      <c r="EF541" s="88">
        <v>1.24</v>
      </c>
      <c r="EH541" s="77">
        <v>1349.39</v>
      </c>
      <c r="EI541" s="75">
        <v>2.1669999999999998</v>
      </c>
      <c r="EJ541" s="75"/>
      <c r="EK541" s="75">
        <v>2176.38</v>
      </c>
      <c r="EL541" s="75">
        <v>9.1930199999999704</v>
      </c>
      <c r="EM541" s="75"/>
      <c r="EN541" s="75">
        <v>2154.38</v>
      </c>
      <c r="EO541" s="322">
        <v>3.586060000000006</v>
      </c>
      <c r="EP541" s="75"/>
      <c r="EQ541" s="75">
        <v>1324.38</v>
      </c>
      <c r="ER541" s="75">
        <v>7755.4200000000055</v>
      </c>
      <c r="ES541" s="75"/>
      <c r="ET541" s="75">
        <v>1350.38</v>
      </c>
      <c r="EU541" s="100">
        <v>2.7286000000000077</v>
      </c>
      <c r="EV541" s="75">
        <f t="shared" si="11"/>
        <v>1.0000000000218279E-2</v>
      </c>
      <c r="EW541" s="75">
        <v>1340.38</v>
      </c>
      <c r="EX541" s="100">
        <v>15.944859999999982</v>
      </c>
      <c r="FD541" s="75">
        <v>105.39</v>
      </c>
      <c r="FE541" s="75">
        <v>174617.5</v>
      </c>
      <c r="FF541" s="75">
        <v>339903.75</v>
      </c>
      <c r="FH541" s="77">
        <v>14.88</v>
      </c>
      <c r="FI541" s="77">
        <v>132.32086115999994</v>
      </c>
      <c r="FJ541" s="77">
        <v>2.329116712099998</v>
      </c>
      <c r="FL541" s="92">
        <v>784.39</v>
      </c>
      <c r="FM541" s="75">
        <v>0</v>
      </c>
      <c r="FN541" s="75">
        <v>0</v>
      </c>
      <c r="FP541" s="75">
        <v>42.61</v>
      </c>
      <c r="FQ541" s="75">
        <v>322.27999999999997</v>
      </c>
      <c r="FR541" s="75">
        <v>4551</v>
      </c>
      <c r="FS541" s="75">
        <v>42.6</v>
      </c>
      <c r="FT541" s="75">
        <v>987.19</v>
      </c>
      <c r="FU541" s="75">
        <v>13494</v>
      </c>
      <c r="FW541" s="75">
        <v>795.39</v>
      </c>
      <c r="FX541" s="89">
        <v>1.796</v>
      </c>
      <c r="FY541" s="89"/>
      <c r="FZ541" s="90">
        <v>790.39</v>
      </c>
      <c r="GA541" s="91">
        <v>0.32600000000000001</v>
      </c>
      <c r="GB541" s="89"/>
      <c r="GC541" s="75">
        <v>12.38</v>
      </c>
      <c r="GD541" s="75">
        <v>1.71</v>
      </c>
      <c r="GE541" s="75">
        <v>81.83</v>
      </c>
      <c r="GF541" s="89"/>
      <c r="GG541" s="89"/>
    </row>
    <row r="542" spans="1:189" x14ac:dyDescent="0.25">
      <c r="A542" s="132"/>
      <c r="B542" s="132"/>
      <c r="C542" s="132"/>
      <c r="D542" s="132"/>
      <c r="E542" s="132"/>
      <c r="F542" s="132"/>
      <c r="G542" s="132"/>
      <c r="H542" s="132"/>
      <c r="I542" s="132"/>
      <c r="J542" s="132"/>
      <c r="K542" s="132"/>
      <c r="DV542" s="77">
        <v>1334.4</v>
      </c>
      <c r="DW542" s="77">
        <v>6.4119999999999999</v>
      </c>
      <c r="DY542" s="77">
        <v>1320.4</v>
      </c>
      <c r="DZ542" s="77">
        <v>4.3079999999999998</v>
      </c>
      <c r="EB542" s="77">
        <v>2175.4</v>
      </c>
      <c r="EC542" s="75">
        <v>6.3120000000000003</v>
      </c>
      <c r="EE542" s="75">
        <v>2151.4</v>
      </c>
      <c r="EF542" s="88">
        <v>1.2450000000000001</v>
      </c>
      <c r="EH542" s="77">
        <v>1349.4</v>
      </c>
      <c r="EI542" s="75">
        <v>2.1720000000000002</v>
      </c>
      <c r="EJ542" s="75"/>
      <c r="EK542" s="75">
        <v>2176.39</v>
      </c>
      <c r="EL542" s="75">
        <v>9.2263099999999696</v>
      </c>
      <c r="EM542" s="75"/>
      <c r="EN542" s="75">
        <v>2154.39</v>
      </c>
      <c r="EO542" s="322">
        <v>3.5969300000000062</v>
      </c>
      <c r="EP542" s="75"/>
      <c r="EQ542" s="75">
        <v>1324.39</v>
      </c>
      <c r="ER542" s="75">
        <v>7767.0100000000057</v>
      </c>
      <c r="ES542" s="75"/>
      <c r="ET542" s="75">
        <v>1350.39</v>
      </c>
      <c r="EU542" s="100">
        <v>2.7348000000000079</v>
      </c>
      <c r="EV542" s="75">
        <f t="shared" si="11"/>
        <v>9.9999999999909051E-3</v>
      </c>
      <c r="EW542" s="75">
        <v>1340.39</v>
      </c>
      <c r="EX542" s="100">
        <v>15.965329999999982</v>
      </c>
      <c r="FD542" s="75">
        <v>105.4</v>
      </c>
      <c r="FE542" s="75">
        <v>175300</v>
      </c>
      <c r="FF542" s="75">
        <v>341725</v>
      </c>
      <c r="FH542" s="77">
        <v>14.89</v>
      </c>
      <c r="FI542" s="77">
        <v>132.78391647999993</v>
      </c>
      <c r="FJ542" s="77">
        <v>2.3417468262999979</v>
      </c>
      <c r="FL542" s="92">
        <v>784.4</v>
      </c>
      <c r="FM542" s="75">
        <v>0</v>
      </c>
      <c r="FN542" s="75">
        <v>0</v>
      </c>
      <c r="FP542" s="75">
        <v>42.62</v>
      </c>
      <c r="FQ542" s="75">
        <v>322.74</v>
      </c>
      <c r="FR542" s="75">
        <v>4555</v>
      </c>
      <c r="FS542" s="75">
        <v>42.61</v>
      </c>
      <c r="FT542" s="75">
        <v>988.56</v>
      </c>
      <c r="FU542" s="75">
        <v>13505</v>
      </c>
      <c r="FW542" s="75">
        <v>795.4</v>
      </c>
      <c r="FX542" s="89">
        <v>1.802</v>
      </c>
      <c r="FY542" s="89"/>
      <c r="FZ542" s="90">
        <v>790.4</v>
      </c>
      <c r="GA542" s="91">
        <v>0.32800000000000001</v>
      </c>
      <c r="GB542" s="89"/>
      <c r="GC542" s="75">
        <v>12.39</v>
      </c>
      <c r="GD542" s="75">
        <v>1.71</v>
      </c>
      <c r="GE542" s="75">
        <v>82.13</v>
      </c>
      <c r="GF542" s="89"/>
      <c r="GG542" s="89"/>
    </row>
    <row r="543" spans="1:189" x14ac:dyDescent="0.25">
      <c r="A543" s="132"/>
      <c r="B543" s="132"/>
      <c r="C543" s="132"/>
      <c r="D543" s="132"/>
      <c r="E543" s="132"/>
      <c r="F543" s="132"/>
      <c r="G543" s="132"/>
      <c r="H543" s="132"/>
      <c r="I543" s="132"/>
      <c r="J543" s="132"/>
      <c r="K543" s="132"/>
      <c r="DV543" s="77">
        <v>1334.41</v>
      </c>
      <c r="DW543" s="77">
        <v>6.4240000000000004</v>
      </c>
      <c r="DY543" s="77">
        <v>1320.41</v>
      </c>
      <c r="DZ543" s="77">
        <v>4.3149999999999986</v>
      </c>
      <c r="EB543" s="77">
        <v>2175.41</v>
      </c>
      <c r="EC543" s="75">
        <v>6.3390000000000004</v>
      </c>
      <c r="EE543" s="75">
        <v>2151.41</v>
      </c>
      <c r="EF543" s="88">
        <v>1.2509999999999999</v>
      </c>
      <c r="EH543" s="77">
        <v>1349.41</v>
      </c>
      <c r="EI543" s="75">
        <v>2.1779999999999995</v>
      </c>
      <c r="EJ543" s="75"/>
      <c r="EK543" s="75">
        <v>2176.4</v>
      </c>
      <c r="EL543" s="75">
        <v>9.2595999999999687</v>
      </c>
      <c r="EM543" s="75"/>
      <c r="EN543" s="75">
        <v>2154.4</v>
      </c>
      <c r="EO543" s="322">
        <v>3.6078000000000063</v>
      </c>
      <c r="EP543" s="75"/>
      <c r="EQ543" s="75">
        <v>1324.4</v>
      </c>
      <c r="ER543" s="75">
        <v>7778.6000000000058</v>
      </c>
      <c r="ES543" s="75"/>
      <c r="ET543" s="75">
        <v>1350.4</v>
      </c>
      <c r="EU543" s="100">
        <v>2.7410000000000081</v>
      </c>
      <c r="EV543" s="75">
        <f t="shared" si="11"/>
        <v>9.9999999999909051E-3</v>
      </c>
      <c r="EW543" s="75">
        <v>1340.4</v>
      </c>
      <c r="EX543" s="100">
        <v>15.985799999999982</v>
      </c>
      <c r="FD543" s="75">
        <v>105.41</v>
      </c>
      <c r="FE543" s="75">
        <v>175982.5</v>
      </c>
      <c r="FF543" s="75">
        <v>343546.25</v>
      </c>
      <c r="FH543" s="77">
        <v>14.9</v>
      </c>
      <c r="FI543" s="77">
        <v>133.24697179999993</v>
      </c>
      <c r="FJ543" s="77">
        <v>2.3543769404999977</v>
      </c>
      <c r="FL543" s="92">
        <v>784.41</v>
      </c>
      <c r="FM543" s="75">
        <v>0</v>
      </c>
      <c r="FN543" s="75">
        <v>0</v>
      </c>
      <c r="FP543" s="75">
        <v>42.63</v>
      </c>
      <c r="FQ543" s="75">
        <v>323.2</v>
      </c>
      <c r="FR543" s="75">
        <v>4559</v>
      </c>
      <c r="FS543" s="75">
        <v>42.62</v>
      </c>
      <c r="FT543" s="75">
        <v>989.94</v>
      </c>
      <c r="FU543" s="75">
        <v>13516</v>
      </c>
      <c r="FW543" s="75">
        <v>795.41</v>
      </c>
      <c r="FX543" s="89">
        <v>1.8080000000000001</v>
      </c>
      <c r="FY543" s="89"/>
      <c r="FZ543" s="90">
        <v>790.41</v>
      </c>
      <c r="GA543" s="91">
        <v>0.32900000000000001</v>
      </c>
      <c r="GB543" s="89"/>
      <c r="GC543" s="75">
        <v>12.4</v>
      </c>
      <c r="GD543" s="75">
        <v>1.72</v>
      </c>
      <c r="GE543" s="75">
        <v>82.42</v>
      </c>
      <c r="GF543" s="89"/>
      <c r="GG543" s="89"/>
    </row>
    <row r="544" spans="1:189" x14ac:dyDescent="0.25">
      <c r="A544" s="132"/>
      <c r="B544" s="132"/>
      <c r="C544" s="132"/>
      <c r="D544" s="132"/>
      <c r="E544" s="132"/>
      <c r="F544" s="132"/>
      <c r="G544" s="132"/>
      <c r="H544" s="132"/>
      <c r="I544" s="132"/>
      <c r="J544" s="132"/>
      <c r="K544" s="132"/>
      <c r="DV544" s="77">
        <v>1334.42</v>
      </c>
      <c r="DW544" s="77">
        <v>6.4370000000000003</v>
      </c>
      <c r="DY544" s="77">
        <v>1320.42</v>
      </c>
      <c r="DZ544" s="77">
        <v>4.3219999999999992</v>
      </c>
      <c r="EB544" s="77">
        <v>2175.42</v>
      </c>
      <c r="EC544" s="75">
        <v>6.3659999999999997</v>
      </c>
      <c r="EE544" s="75">
        <v>2151.42</v>
      </c>
      <c r="EF544" s="88">
        <v>1.256</v>
      </c>
      <c r="EH544" s="77">
        <v>1349.42</v>
      </c>
      <c r="EI544" s="75">
        <v>2.1829999999999998</v>
      </c>
      <c r="EJ544" s="75"/>
      <c r="EK544" s="75">
        <v>2176.41</v>
      </c>
      <c r="EL544" s="75">
        <v>9.2928899999999679</v>
      </c>
      <c r="EM544" s="75"/>
      <c r="EN544" s="75">
        <v>2154.41</v>
      </c>
      <c r="EO544" s="322">
        <v>3.6186700000000065</v>
      </c>
      <c r="EP544" s="75"/>
      <c r="EQ544" s="75">
        <v>1324.41</v>
      </c>
      <c r="ER544" s="75">
        <v>7790.190000000006</v>
      </c>
      <c r="ES544" s="75"/>
      <c r="ET544" s="75">
        <v>1350.41</v>
      </c>
      <c r="EU544" s="100">
        <v>2.7472000000000083</v>
      </c>
      <c r="EV544" s="75">
        <f t="shared" si="11"/>
        <v>9.9999999999909051E-3</v>
      </c>
      <c r="EW544" s="75">
        <v>1340.41</v>
      </c>
      <c r="EX544" s="100">
        <v>16.006269999999983</v>
      </c>
      <c r="FD544" s="75">
        <v>105.42</v>
      </c>
      <c r="FE544" s="75">
        <v>176665</v>
      </c>
      <c r="FF544" s="75">
        <v>345367.5</v>
      </c>
      <c r="FH544" s="77">
        <v>14.91</v>
      </c>
      <c r="FI544" s="77">
        <v>133.71002711999992</v>
      </c>
      <c r="FJ544" s="77">
        <v>2.3670070546999975</v>
      </c>
      <c r="FL544" s="92">
        <v>784.42</v>
      </c>
      <c r="FM544" s="75">
        <v>0</v>
      </c>
      <c r="FN544" s="75">
        <v>0</v>
      </c>
      <c r="FP544" s="75">
        <v>42.64</v>
      </c>
      <c r="FQ544" s="75">
        <v>323.66000000000003</v>
      </c>
      <c r="FR544" s="75">
        <v>4563</v>
      </c>
      <c r="FS544" s="75">
        <v>42.63</v>
      </c>
      <c r="FT544" s="75">
        <v>991.33</v>
      </c>
      <c r="FU544" s="75">
        <v>13528</v>
      </c>
      <c r="FW544" s="75">
        <v>795.42</v>
      </c>
      <c r="FX544" s="89">
        <v>1.8140000000000001</v>
      </c>
      <c r="FY544" s="89"/>
      <c r="FZ544" s="90">
        <v>790.42</v>
      </c>
      <c r="GA544" s="91">
        <v>0.33</v>
      </c>
      <c r="GB544" s="89"/>
      <c r="GC544" s="75">
        <v>12.41</v>
      </c>
      <c r="GD544" s="75">
        <v>1.72</v>
      </c>
      <c r="GE544" s="75">
        <v>82.71</v>
      </c>
      <c r="GF544" s="89"/>
      <c r="GG544" s="89"/>
    </row>
    <row r="545" spans="1:189" x14ac:dyDescent="0.25">
      <c r="A545" s="132"/>
      <c r="B545" s="132"/>
      <c r="C545" s="132"/>
      <c r="D545" s="132"/>
      <c r="E545" s="132"/>
      <c r="F545" s="132"/>
      <c r="G545" s="132"/>
      <c r="H545" s="132"/>
      <c r="I545" s="132"/>
      <c r="J545" s="132"/>
      <c r="K545" s="132"/>
      <c r="DV545" s="77">
        <v>1334.43</v>
      </c>
      <c r="DW545" s="77">
        <v>6.45</v>
      </c>
      <c r="DY545" s="77">
        <v>1320.43</v>
      </c>
      <c r="DZ545" s="77">
        <v>4.3289999999999988</v>
      </c>
      <c r="EB545" s="77">
        <v>2175.4299999999998</v>
      </c>
      <c r="EC545" s="75">
        <v>6.3930000000000007</v>
      </c>
      <c r="EE545" s="75">
        <v>2151.4299999999998</v>
      </c>
      <c r="EF545" s="88">
        <v>1.2610000000000001</v>
      </c>
      <c r="EH545" s="77">
        <v>1349.43</v>
      </c>
      <c r="EI545" s="75">
        <v>2.1879999999999997</v>
      </c>
      <c r="EJ545" s="75"/>
      <c r="EK545" s="75">
        <v>2176.42</v>
      </c>
      <c r="EL545" s="75">
        <v>9.3261799999999671</v>
      </c>
      <c r="EM545" s="75"/>
      <c r="EN545" s="75">
        <v>2154.42</v>
      </c>
      <c r="EO545" s="322">
        <v>3.6295400000000066</v>
      </c>
      <c r="EP545" s="75"/>
      <c r="EQ545" s="75">
        <v>1324.42</v>
      </c>
      <c r="ER545" s="75">
        <v>7801.7800000000061</v>
      </c>
      <c r="ES545" s="75"/>
      <c r="ET545" s="75">
        <v>1350.42</v>
      </c>
      <c r="EU545" s="100">
        <v>2.7534000000000085</v>
      </c>
      <c r="EV545" s="75">
        <f t="shared" si="11"/>
        <v>9.9999999999909051E-3</v>
      </c>
      <c r="EW545" s="75">
        <v>1340.42</v>
      </c>
      <c r="EX545" s="100">
        <v>16.026739999999982</v>
      </c>
      <c r="FD545" s="75">
        <v>105.43</v>
      </c>
      <c r="FE545" s="75">
        <v>177347.5</v>
      </c>
      <c r="FF545" s="75">
        <v>347188.75</v>
      </c>
      <c r="FH545" s="77">
        <v>14.92</v>
      </c>
      <c r="FI545" s="77">
        <v>134.17308243999992</v>
      </c>
      <c r="FJ545" s="77">
        <v>2.3796371688999978</v>
      </c>
      <c r="FL545" s="92">
        <v>784.43</v>
      </c>
      <c r="FM545" s="75">
        <v>0</v>
      </c>
      <c r="FN545" s="75">
        <v>0</v>
      </c>
      <c r="FP545" s="75">
        <v>42.65</v>
      </c>
      <c r="FQ545" s="75">
        <v>324.12</v>
      </c>
      <c r="FR545" s="75">
        <v>4567</v>
      </c>
      <c r="FS545" s="75">
        <v>42.64</v>
      </c>
      <c r="FT545" s="75">
        <v>992.71</v>
      </c>
      <c r="FU545" s="75">
        <v>13539</v>
      </c>
      <c r="FW545" s="75">
        <v>795.43</v>
      </c>
      <c r="FX545" s="89">
        <v>1.82</v>
      </c>
      <c r="FY545" s="89"/>
      <c r="FZ545" s="90">
        <v>790.43</v>
      </c>
      <c r="GA545" s="91">
        <v>0.33200000000000002</v>
      </c>
      <c r="GB545" s="89"/>
      <c r="GC545" s="75">
        <v>12.42</v>
      </c>
      <c r="GD545" s="75">
        <v>1.73</v>
      </c>
      <c r="GE545" s="75">
        <v>83.01</v>
      </c>
      <c r="GF545" s="89"/>
      <c r="GG545" s="89"/>
    </row>
    <row r="546" spans="1:189" x14ac:dyDescent="0.25">
      <c r="A546" s="132"/>
      <c r="B546" s="132"/>
      <c r="C546" s="132"/>
      <c r="D546" s="132"/>
      <c r="E546" s="132"/>
      <c r="F546" s="132"/>
      <c r="G546" s="132"/>
      <c r="H546" s="132"/>
      <c r="I546" s="132"/>
      <c r="J546" s="132"/>
      <c r="K546" s="132"/>
      <c r="DV546" s="77">
        <v>1334.44</v>
      </c>
      <c r="DW546" s="77">
        <v>6.4619999999999997</v>
      </c>
      <c r="DY546" s="77">
        <v>1320.44</v>
      </c>
      <c r="DZ546" s="77">
        <v>4.3359999999999985</v>
      </c>
      <c r="EB546" s="77">
        <v>2175.44</v>
      </c>
      <c r="EC546" s="75">
        <v>6.42</v>
      </c>
      <c r="EE546" s="75">
        <v>2151.44</v>
      </c>
      <c r="EF546" s="88">
        <v>1.2669999999999999</v>
      </c>
      <c r="EH546" s="77">
        <v>1349.44</v>
      </c>
      <c r="EI546" s="75">
        <v>2.1939999999999995</v>
      </c>
      <c r="EJ546" s="75"/>
      <c r="EK546" s="75">
        <v>2176.4299999999998</v>
      </c>
      <c r="EL546" s="75">
        <v>9.3594699999999662</v>
      </c>
      <c r="EM546" s="75"/>
      <c r="EN546" s="75">
        <v>2154.4299999999998</v>
      </c>
      <c r="EO546" s="322">
        <v>3.6404100000000068</v>
      </c>
      <c r="EP546" s="75"/>
      <c r="EQ546" s="75">
        <v>1324.43</v>
      </c>
      <c r="ER546" s="75">
        <v>7813.3700000000063</v>
      </c>
      <c r="ES546" s="75"/>
      <c r="ET546" s="75">
        <v>1350.43</v>
      </c>
      <c r="EU546" s="100">
        <v>2.7596000000000087</v>
      </c>
      <c r="EV546" s="75">
        <f t="shared" si="11"/>
        <v>9.9999999999909051E-3</v>
      </c>
      <c r="EW546" s="75">
        <v>1340.43</v>
      </c>
      <c r="EX546" s="100">
        <v>16.047209999999982</v>
      </c>
      <c r="FD546" s="75">
        <v>105.44</v>
      </c>
      <c r="FE546" s="75">
        <v>178030</v>
      </c>
      <c r="FF546" s="75">
        <v>349010</v>
      </c>
      <c r="FH546" s="77">
        <v>14.93</v>
      </c>
      <c r="FI546" s="77">
        <v>134.63613775999991</v>
      </c>
      <c r="FJ546" s="77">
        <v>2.3922672830999976</v>
      </c>
      <c r="FL546" s="92">
        <v>784.44</v>
      </c>
      <c r="FM546" s="75">
        <v>0</v>
      </c>
      <c r="FN546" s="75">
        <v>0</v>
      </c>
      <c r="FP546" s="75">
        <v>42.66</v>
      </c>
      <c r="FQ546" s="75">
        <v>324.57</v>
      </c>
      <c r="FR546" s="75">
        <v>4571</v>
      </c>
      <c r="FS546" s="75">
        <v>42.65</v>
      </c>
      <c r="FT546" s="75">
        <v>994.14</v>
      </c>
      <c r="FU546" s="75">
        <v>13550</v>
      </c>
      <c r="FW546" s="75">
        <v>795.44</v>
      </c>
      <c r="FX546" s="89">
        <v>1.827</v>
      </c>
      <c r="FY546" s="89"/>
      <c r="FZ546" s="90">
        <v>790.44</v>
      </c>
      <c r="GA546" s="91">
        <v>0.33300000000000002</v>
      </c>
      <c r="GB546" s="89"/>
      <c r="GC546" s="75">
        <v>12.43</v>
      </c>
      <c r="GD546" s="75">
        <v>1.73</v>
      </c>
      <c r="GE546" s="75">
        <v>83.3</v>
      </c>
      <c r="GF546" s="89"/>
      <c r="GG546" s="89"/>
    </row>
    <row r="547" spans="1:189" x14ac:dyDescent="0.25">
      <c r="A547" s="132"/>
      <c r="B547" s="132"/>
      <c r="C547" s="132"/>
      <c r="D547" s="132"/>
      <c r="E547" s="132"/>
      <c r="F547" s="132"/>
      <c r="G547" s="132"/>
      <c r="H547" s="132"/>
      <c r="I547" s="132"/>
      <c r="J547" s="132"/>
      <c r="K547" s="132"/>
      <c r="DV547" s="77">
        <v>1334.45</v>
      </c>
      <c r="DW547" s="77">
        <v>6.4749999999999996</v>
      </c>
      <c r="DY547" s="77">
        <v>1320.45</v>
      </c>
      <c r="DZ547" s="77">
        <v>4.3429999999999991</v>
      </c>
      <c r="EB547" s="77">
        <v>2175.4499999999998</v>
      </c>
      <c r="EC547" s="75">
        <v>6.447000000000001</v>
      </c>
      <c r="EE547" s="75">
        <v>2151.4499999999998</v>
      </c>
      <c r="EF547" s="88">
        <v>1.272</v>
      </c>
      <c r="EH547" s="77">
        <v>1349.45</v>
      </c>
      <c r="EI547" s="75">
        <v>2.1989999999999998</v>
      </c>
      <c r="EJ547" s="75"/>
      <c r="EK547" s="75">
        <v>2176.44</v>
      </c>
      <c r="EL547" s="75">
        <v>9.3927599999999654</v>
      </c>
      <c r="EM547" s="75"/>
      <c r="EN547" s="75">
        <v>2154.44</v>
      </c>
      <c r="EO547" s="322">
        <v>3.651280000000007</v>
      </c>
      <c r="EP547" s="75"/>
      <c r="EQ547" s="75">
        <v>1324.44</v>
      </c>
      <c r="ER547" s="75">
        <v>7824.9600000000064</v>
      </c>
      <c r="ES547" s="75"/>
      <c r="ET547" s="75">
        <v>1350.44</v>
      </c>
      <c r="EU547" s="100">
        <v>2.7658000000000089</v>
      </c>
      <c r="EV547" s="75">
        <f t="shared" si="11"/>
        <v>9.9999999999909051E-3</v>
      </c>
      <c r="EW547" s="75">
        <v>1340.44</v>
      </c>
      <c r="EX547" s="100">
        <v>16.067679999999982</v>
      </c>
      <c r="FD547" s="75">
        <v>105.45</v>
      </c>
      <c r="FE547" s="75">
        <v>178712.5</v>
      </c>
      <c r="FF547" s="75">
        <v>350831.25</v>
      </c>
      <c r="FH547" s="77">
        <v>14.94</v>
      </c>
      <c r="FI547" s="77">
        <v>135.09919307999994</v>
      </c>
      <c r="FJ547" s="77">
        <v>2.4048973972999979</v>
      </c>
      <c r="FL547" s="92">
        <v>784.45</v>
      </c>
      <c r="FM547" s="75">
        <v>0</v>
      </c>
      <c r="FN547" s="75">
        <v>0</v>
      </c>
      <c r="FP547" s="75">
        <v>42.67</v>
      </c>
      <c r="FQ547" s="75">
        <v>325.02999999999997</v>
      </c>
      <c r="FR547" s="75">
        <v>4574</v>
      </c>
      <c r="FS547" s="75">
        <v>42.66</v>
      </c>
      <c r="FT547" s="75">
        <v>995.48</v>
      </c>
      <c r="FU547" s="75">
        <v>13561</v>
      </c>
      <c r="FW547" s="75">
        <v>795.45</v>
      </c>
      <c r="FX547" s="89">
        <v>1.833</v>
      </c>
      <c r="FY547" s="89"/>
      <c r="FZ547" s="90">
        <v>790.45</v>
      </c>
      <c r="GA547" s="91">
        <v>0.33500000000000002</v>
      </c>
      <c r="GB547" s="89"/>
      <c r="GC547" s="75">
        <v>12.44</v>
      </c>
      <c r="GD547" s="75">
        <v>1.74</v>
      </c>
      <c r="GE547" s="75">
        <v>83.59</v>
      </c>
      <c r="GF547" s="89"/>
      <c r="GG547" s="89"/>
    </row>
    <row r="548" spans="1:189" x14ac:dyDescent="0.25">
      <c r="A548" s="132"/>
      <c r="B548" s="132"/>
      <c r="C548" s="132"/>
      <c r="D548" s="132"/>
      <c r="E548" s="132"/>
      <c r="F548" s="132"/>
      <c r="G548" s="132"/>
      <c r="H548" s="132"/>
      <c r="I548" s="132"/>
      <c r="J548" s="132"/>
      <c r="K548" s="132"/>
      <c r="DV548" s="77">
        <v>1334.46</v>
      </c>
      <c r="DW548" s="77">
        <v>6.4880000000000004</v>
      </c>
      <c r="DY548" s="77">
        <v>1320.46</v>
      </c>
      <c r="DZ548" s="77">
        <v>4.3499999999999996</v>
      </c>
      <c r="EB548" s="77">
        <v>2175.46</v>
      </c>
      <c r="EC548" s="75">
        <v>6.4740000000000002</v>
      </c>
      <c r="EE548" s="75">
        <v>2151.46</v>
      </c>
      <c r="EF548" s="88">
        <v>1.278</v>
      </c>
      <c r="EH548" s="77">
        <v>1349.46</v>
      </c>
      <c r="EI548" s="75">
        <v>2.2039999999999997</v>
      </c>
      <c r="EJ548" s="75"/>
      <c r="EK548" s="75">
        <v>2176.4499999999998</v>
      </c>
      <c r="EL548" s="75">
        <v>9.4260499999999645</v>
      </c>
      <c r="EM548" s="75"/>
      <c r="EN548" s="75">
        <v>2154.4499999999998</v>
      </c>
      <c r="EO548" s="322">
        <v>3.6621500000000071</v>
      </c>
      <c r="EP548" s="75"/>
      <c r="EQ548" s="75">
        <v>1324.45</v>
      </c>
      <c r="ER548" s="75">
        <v>7836.5500000000065</v>
      </c>
      <c r="ES548" s="75"/>
      <c r="ET548" s="75">
        <v>1350.45</v>
      </c>
      <c r="EU548" s="100">
        <v>2.7720000000000091</v>
      </c>
      <c r="EV548" s="75">
        <f t="shared" si="11"/>
        <v>9.9999999999909051E-3</v>
      </c>
      <c r="EW548" s="75">
        <v>1340.45</v>
      </c>
      <c r="EX548" s="100">
        <v>16.088149999999981</v>
      </c>
      <c r="FD548" s="75">
        <v>105.46</v>
      </c>
      <c r="FE548" s="75">
        <v>179395</v>
      </c>
      <c r="FF548" s="75">
        <v>352652.5</v>
      </c>
      <c r="FH548" s="77">
        <v>14.95</v>
      </c>
      <c r="FI548" s="77">
        <v>135.56224839999993</v>
      </c>
      <c r="FJ548" s="77">
        <v>2.4175275114999977</v>
      </c>
      <c r="FL548" s="92">
        <v>784.46</v>
      </c>
      <c r="FM548" s="75">
        <v>0</v>
      </c>
      <c r="FN548" s="75">
        <v>0</v>
      </c>
      <c r="FP548" s="75">
        <v>42.68</v>
      </c>
      <c r="FQ548" s="75">
        <v>325.49</v>
      </c>
      <c r="FR548" s="75">
        <v>4578</v>
      </c>
      <c r="FS548" s="75">
        <v>42.67</v>
      </c>
      <c r="FT548" s="75">
        <v>996.86</v>
      </c>
      <c r="FU548" s="75">
        <v>13573</v>
      </c>
      <c r="FW548" s="75">
        <v>795.46</v>
      </c>
      <c r="FX548" s="89">
        <v>1.839</v>
      </c>
      <c r="FY548" s="89"/>
      <c r="FZ548" s="90">
        <v>790.46</v>
      </c>
      <c r="GA548" s="91">
        <v>0.33600000000000002</v>
      </c>
      <c r="GB548" s="89"/>
      <c r="GC548" s="75">
        <v>12.45</v>
      </c>
      <c r="GD548" s="75">
        <v>1.74</v>
      </c>
      <c r="GE548" s="75">
        <v>83.88</v>
      </c>
      <c r="GF548" s="89"/>
      <c r="GG548" s="89"/>
    </row>
    <row r="549" spans="1:189" x14ac:dyDescent="0.25">
      <c r="A549" s="132"/>
      <c r="B549" s="132"/>
      <c r="C549" s="132"/>
      <c r="D549" s="132"/>
      <c r="E549" s="132"/>
      <c r="F549" s="132"/>
      <c r="G549" s="132"/>
      <c r="H549" s="132"/>
      <c r="I549" s="132"/>
      <c r="J549" s="132"/>
      <c r="K549" s="132"/>
      <c r="DV549" s="77">
        <v>1334.47</v>
      </c>
      <c r="DW549" s="77">
        <v>6.5</v>
      </c>
      <c r="DY549" s="77">
        <v>1320.47</v>
      </c>
      <c r="DZ549" s="77">
        <v>4.3569999999999993</v>
      </c>
      <c r="EB549" s="77">
        <v>2175.4699999999998</v>
      </c>
      <c r="EC549" s="75">
        <v>6.5010000000000012</v>
      </c>
      <c r="EE549" s="75">
        <v>2151.4699999999998</v>
      </c>
      <c r="EF549" s="88">
        <v>1.2830000000000001</v>
      </c>
      <c r="EH549" s="77">
        <v>1349.47</v>
      </c>
      <c r="EI549" s="75">
        <v>2.2099999999999995</v>
      </c>
      <c r="EJ549" s="75"/>
      <c r="EK549" s="75">
        <v>2176.46</v>
      </c>
      <c r="EL549" s="75">
        <v>9.4593399999999637</v>
      </c>
      <c r="EM549" s="75"/>
      <c r="EN549" s="75">
        <v>2154.46</v>
      </c>
      <c r="EO549" s="322">
        <v>3.6730200000000073</v>
      </c>
      <c r="EP549" s="75"/>
      <c r="EQ549" s="75">
        <v>1324.46</v>
      </c>
      <c r="ER549" s="75">
        <v>7848.1400000000067</v>
      </c>
      <c r="ES549" s="75"/>
      <c r="ET549" s="75">
        <v>1350.46</v>
      </c>
      <c r="EU549" s="100">
        <v>2.7782000000000093</v>
      </c>
      <c r="EV549" s="75">
        <f t="shared" si="11"/>
        <v>9.9999999999909051E-3</v>
      </c>
      <c r="EW549" s="75">
        <v>1340.46</v>
      </c>
      <c r="EX549" s="100">
        <v>16.108619999999981</v>
      </c>
      <c r="FD549" s="75">
        <v>105.47</v>
      </c>
      <c r="FE549" s="75">
        <v>180077.5</v>
      </c>
      <c r="FF549" s="75">
        <v>354473.75</v>
      </c>
      <c r="FH549" s="77">
        <v>14.96</v>
      </c>
      <c r="FI549" s="77">
        <v>136.02530371999993</v>
      </c>
      <c r="FJ549" s="77">
        <v>2.4301576256999975</v>
      </c>
      <c r="FL549" s="92">
        <v>784.47</v>
      </c>
      <c r="FM549" s="75">
        <v>0</v>
      </c>
      <c r="FN549" s="75">
        <v>0</v>
      </c>
      <c r="FP549" s="75">
        <v>42.69</v>
      </c>
      <c r="FQ549" s="75">
        <v>325.95</v>
      </c>
      <c r="FR549" s="75">
        <v>4582</v>
      </c>
      <c r="FS549" s="75">
        <v>42.68</v>
      </c>
      <c r="FT549" s="75">
        <v>998.25</v>
      </c>
      <c r="FU549" s="75">
        <v>13584</v>
      </c>
      <c r="FW549" s="75">
        <v>795.47</v>
      </c>
      <c r="FX549" s="89">
        <v>1.845</v>
      </c>
      <c r="FY549" s="89"/>
      <c r="FZ549" s="90">
        <v>790.47</v>
      </c>
      <c r="GA549" s="91">
        <v>0.33800000000000002</v>
      </c>
      <c r="GB549" s="89"/>
      <c r="GC549" s="75">
        <v>12.46</v>
      </c>
      <c r="GD549" s="75">
        <v>1.75</v>
      </c>
      <c r="GE549" s="75">
        <v>84.18</v>
      </c>
      <c r="GF549" s="89"/>
      <c r="GG549" s="89"/>
    </row>
    <row r="550" spans="1:189" x14ac:dyDescent="0.25">
      <c r="A550" s="132"/>
      <c r="B550" s="132"/>
      <c r="C550" s="132"/>
      <c r="D550" s="132"/>
      <c r="E550" s="132"/>
      <c r="F550" s="132"/>
      <c r="G550" s="132"/>
      <c r="H550" s="132"/>
      <c r="I550" s="132"/>
      <c r="J550" s="132"/>
      <c r="K550" s="132"/>
      <c r="DV550" s="77">
        <v>1334.48</v>
      </c>
      <c r="DW550" s="77">
        <v>6.5129999999999999</v>
      </c>
      <c r="DY550" s="77">
        <v>1320.48</v>
      </c>
      <c r="DZ550" s="77">
        <v>4.3639999999999999</v>
      </c>
      <c r="EB550" s="77">
        <v>2175.48</v>
      </c>
      <c r="EC550" s="75">
        <v>6.5280000000000005</v>
      </c>
      <c r="EE550" s="75">
        <v>2151.48</v>
      </c>
      <c r="EF550" s="88">
        <v>1.2889999999999999</v>
      </c>
      <c r="EH550" s="77">
        <v>1349.48</v>
      </c>
      <c r="EI550" s="75">
        <v>2.2149999999999994</v>
      </c>
      <c r="EJ550" s="75"/>
      <c r="EK550" s="75">
        <v>2176.4699999999998</v>
      </c>
      <c r="EL550" s="75">
        <v>9.4926299999999628</v>
      </c>
      <c r="EM550" s="75"/>
      <c r="EN550" s="75">
        <v>2154.4699999999998</v>
      </c>
      <c r="EO550" s="322">
        <v>3.6838900000000074</v>
      </c>
      <c r="EP550" s="75"/>
      <c r="EQ550" s="75">
        <v>1324.47</v>
      </c>
      <c r="ER550" s="75">
        <v>7859.7300000000068</v>
      </c>
      <c r="ES550" s="75"/>
      <c r="ET550" s="75">
        <v>1350.47</v>
      </c>
      <c r="EU550" s="100">
        <v>2.7844000000000095</v>
      </c>
      <c r="EV550" s="75">
        <f t="shared" si="11"/>
        <v>9.9999999999909051E-3</v>
      </c>
      <c r="EW550" s="75">
        <v>1340.47</v>
      </c>
      <c r="EX550" s="100">
        <v>16.12908999999998</v>
      </c>
      <c r="FD550" s="75">
        <v>105.48</v>
      </c>
      <c r="FE550" s="75">
        <v>180760</v>
      </c>
      <c r="FF550" s="75">
        <v>356295</v>
      </c>
      <c r="FH550" s="77">
        <v>14.97</v>
      </c>
      <c r="FI550" s="77">
        <v>136.48835903999992</v>
      </c>
      <c r="FJ550" s="77">
        <v>2.4427877398999978</v>
      </c>
      <c r="FL550" s="92">
        <v>784.48</v>
      </c>
      <c r="FM550" s="75">
        <v>0</v>
      </c>
      <c r="FN550" s="75">
        <v>0</v>
      </c>
      <c r="FP550" s="75">
        <v>42.7</v>
      </c>
      <c r="FQ550" s="75">
        <v>326.41000000000003</v>
      </c>
      <c r="FR550" s="75">
        <v>4586</v>
      </c>
      <c r="FS550" s="75">
        <v>42.69</v>
      </c>
      <c r="FT550" s="75">
        <v>999.63</v>
      </c>
      <c r="FU550" s="75">
        <v>13595</v>
      </c>
      <c r="FW550" s="75">
        <v>795.48</v>
      </c>
      <c r="FX550" s="89">
        <v>1.851</v>
      </c>
      <c r="FY550" s="89"/>
      <c r="FZ550" s="90">
        <v>790.48</v>
      </c>
      <c r="GA550" s="91">
        <v>0.33900000000000002</v>
      </c>
      <c r="GB550" s="89"/>
      <c r="GC550" s="75">
        <v>12.47</v>
      </c>
      <c r="GD550" s="75">
        <v>1.75</v>
      </c>
      <c r="GE550" s="75">
        <v>84.47</v>
      </c>
      <c r="GF550" s="89"/>
      <c r="GG550" s="89"/>
    </row>
    <row r="551" spans="1:189" x14ac:dyDescent="0.25">
      <c r="A551" s="132"/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DV551" s="77">
        <v>1334.49</v>
      </c>
      <c r="DW551" s="77">
        <v>6.5250000000000004</v>
      </c>
      <c r="DY551" s="77">
        <v>1320.49</v>
      </c>
      <c r="DZ551" s="77">
        <v>4.3709999999999996</v>
      </c>
      <c r="EB551" s="77">
        <v>2175.4899999999998</v>
      </c>
      <c r="EC551" s="75">
        <v>6.5549999999999997</v>
      </c>
      <c r="EE551" s="75">
        <v>2151.4899999999998</v>
      </c>
      <c r="EF551" s="88">
        <v>1.294</v>
      </c>
      <c r="EH551" s="77">
        <v>1349.49</v>
      </c>
      <c r="EI551" s="75">
        <v>2.2199999999999998</v>
      </c>
      <c r="EJ551" s="75"/>
      <c r="EK551" s="75">
        <v>2176.48</v>
      </c>
      <c r="EL551" s="75">
        <v>9.525919999999962</v>
      </c>
      <c r="EM551" s="75"/>
      <c r="EN551" s="75">
        <v>2154.48</v>
      </c>
      <c r="EO551" s="322">
        <v>3.6947600000000076</v>
      </c>
      <c r="EP551" s="75"/>
      <c r="EQ551" s="75">
        <v>1324.48</v>
      </c>
      <c r="ER551" s="75">
        <v>7871.320000000007</v>
      </c>
      <c r="ES551" s="75"/>
      <c r="ET551" s="75">
        <v>1350.48</v>
      </c>
      <c r="EU551" s="100">
        <v>2.7906000000000097</v>
      </c>
      <c r="EV551" s="75">
        <f t="shared" si="11"/>
        <v>9.9999999999909051E-3</v>
      </c>
      <c r="EW551" s="75">
        <v>1340.48</v>
      </c>
      <c r="EX551" s="100">
        <v>16.14955999999998</v>
      </c>
      <c r="FD551" s="75">
        <v>105.49</v>
      </c>
      <c r="FE551" s="75">
        <v>181442.5</v>
      </c>
      <c r="FF551" s="75">
        <v>358116.25</v>
      </c>
      <c r="FH551" s="77">
        <v>14.98</v>
      </c>
      <c r="FI551" s="77">
        <v>136.95141435999992</v>
      </c>
      <c r="FJ551" s="77">
        <v>2.4554178540999976</v>
      </c>
      <c r="FL551" s="92">
        <v>784.49</v>
      </c>
      <c r="FM551" s="75">
        <v>0</v>
      </c>
      <c r="FN551" s="75">
        <v>0</v>
      </c>
      <c r="FP551" s="75">
        <v>42.71</v>
      </c>
      <c r="FQ551" s="75">
        <v>326.87</v>
      </c>
      <c r="FR551" s="75">
        <v>4590</v>
      </c>
      <c r="FS551" s="75">
        <v>42.7</v>
      </c>
      <c r="FT551" s="75">
        <v>1001.02</v>
      </c>
      <c r="FU551" s="75">
        <v>13606</v>
      </c>
      <c r="FW551" s="75">
        <v>795.49</v>
      </c>
      <c r="FX551" s="89">
        <v>1.857</v>
      </c>
      <c r="FY551" s="89"/>
      <c r="FZ551" s="90">
        <v>790.49</v>
      </c>
      <c r="GA551" s="91">
        <v>0.34100000000000003</v>
      </c>
      <c r="GB551" s="89"/>
      <c r="GC551" s="75">
        <v>12.48</v>
      </c>
      <c r="GD551" s="75">
        <v>1.76</v>
      </c>
      <c r="GE551" s="75">
        <v>84.76</v>
      </c>
      <c r="GF551" s="89"/>
      <c r="GG551" s="89"/>
    </row>
    <row r="552" spans="1:189" x14ac:dyDescent="0.25">
      <c r="A552" s="132"/>
      <c r="B552" s="132"/>
      <c r="C552" s="132"/>
      <c r="D552" s="132"/>
      <c r="E552" s="132"/>
      <c r="F552" s="132"/>
      <c r="G552" s="132"/>
      <c r="H552" s="132"/>
      <c r="I552" s="132"/>
      <c r="J552" s="132"/>
      <c r="K552" s="132"/>
      <c r="DV552" s="77">
        <v>1334.5</v>
      </c>
      <c r="DW552" s="77">
        <v>6.5380000000000003</v>
      </c>
      <c r="DY552" s="77">
        <v>1320.5</v>
      </c>
      <c r="DZ552" s="77">
        <v>4.3789999999999996</v>
      </c>
      <c r="EB552" s="77">
        <v>2175.5</v>
      </c>
      <c r="EC552" s="75">
        <v>6.5819999999999999</v>
      </c>
      <c r="EE552" s="75">
        <v>2151.5</v>
      </c>
      <c r="EF552" s="88">
        <v>1.3</v>
      </c>
      <c r="EH552" s="77">
        <v>1349.5</v>
      </c>
      <c r="EI552" s="75">
        <v>2.226</v>
      </c>
      <c r="EJ552" s="75"/>
      <c r="EK552" s="75">
        <v>2176.4899999999998</v>
      </c>
      <c r="EL552" s="75">
        <v>9.5592099999999611</v>
      </c>
      <c r="EM552" s="75"/>
      <c r="EN552" s="75">
        <v>2154.4899999999998</v>
      </c>
      <c r="EO552" s="322">
        <v>3.7056300000000078</v>
      </c>
      <c r="EP552" s="75"/>
      <c r="EQ552" s="75">
        <v>1324.49</v>
      </c>
      <c r="ER552" s="75">
        <v>7882.9100000000071</v>
      </c>
      <c r="ES552" s="75"/>
      <c r="ET552" s="75">
        <v>1350.49</v>
      </c>
      <c r="EU552" s="100">
        <v>2.7968000000000099</v>
      </c>
      <c r="EV552" s="75">
        <f t="shared" si="11"/>
        <v>9.9999999999909051E-3</v>
      </c>
      <c r="EW552" s="75">
        <v>1340.49</v>
      </c>
      <c r="EX552" s="100">
        <v>16.170029999999979</v>
      </c>
      <c r="FD552" s="75">
        <v>105.5</v>
      </c>
      <c r="FE552" s="75">
        <v>182125</v>
      </c>
      <c r="FF552" s="75">
        <v>359937.5</v>
      </c>
      <c r="FH552" s="77">
        <v>14.99</v>
      </c>
      <c r="FI552" s="77">
        <v>137.41446967999991</v>
      </c>
      <c r="FJ552" s="77">
        <v>2.4680479682999978</v>
      </c>
      <c r="FL552" s="92">
        <v>784.5</v>
      </c>
      <c r="FM552" s="75">
        <v>0</v>
      </c>
      <c r="FN552" s="75">
        <v>0</v>
      </c>
      <c r="FP552" s="75">
        <v>42.72</v>
      </c>
      <c r="FQ552" s="75">
        <v>327.33</v>
      </c>
      <c r="FR552" s="75">
        <v>4594</v>
      </c>
      <c r="FS552" s="75">
        <v>42.71</v>
      </c>
      <c r="FT552" s="75">
        <v>1002.4</v>
      </c>
      <c r="FU552" s="75">
        <v>13618</v>
      </c>
      <c r="FW552" s="75">
        <v>795.5</v>
      </c>
      <c r="FX552" s="89">
        <v>1.863</v>
      </c>
      <c r="FY552" s="89"/>
      <c r="FZ552" s="90">
        <v>790.5</v>
      </c>
      <c r="GA552" s="91">
        <v>0.34200000000000003</v>
      </c>
      <c r="GB552" s="89"/>
      <c r="GC552" s="75">
        <v>12.49</v>
      </c>
      <c r="GD552" s="75">
        <v>1.76</v>
      </c>
      <c r="GE552" s="75">
        <v>85.06</v>
      </c>
      <c r="GF552" s="89"/>
      <c r="GG552" s="89"/>
    </row>
    <row r="553" spans="1:189" x14ac:dyDescent="0.25">
      <c r="A553" s="132"/>
      <c r="B553" s="132"/>
      <c r="C553" s="132"/>
      <c r="D553" s="132"/>
      <c r="E553" s="132"/>
      <c r="F553" s="132"/>
      <c r="G553" s="132"/>
      <c r="H553" s="132"/>
      <c r="I553" s="132"/>
      <c r="J553" s="132"/>
      <c r="K553" s="132"/>
      <c r="DV553" s="77">
        <v>1334.51</v>
      </c>
      <c r="DW553" s="77">
        <v>6.5510000000000002</v>
      </c>
      <c r="DY553" s="77">
        <v>1320.51</v>
      </c>
      <c r="DZ553" s="77">
        <v>4.3859999999999983</v>
      </c>
      <c r="EB553" s="77">
        <v>2175.5100000000002</v>
      </c>
      <c r="EC553" s="75">
        <v>6.609</v>
      </c>
      <c r="EE553" s="75">
        <v>2151.5100000000002</v>
      </c>
      <c r="EF553" s="88">
        <v>1.3049999999999999</v>
      </c>
      <c r="EH553" s="77">
        <v>1349.51</v>
      </c>
      <c r="EI553" s="75">
        <v>2.2309999999999994</v>
      </c>
      <c r="EJ553" s="75"/>
      <c r="EK553" s="75">
        <v>2176.5</v>
      </c>
      <c r="EL553" s="75">
        <v>9.5924999999999603</v>
      </c>
      <c r="EM553" s="75"/>
      <c r="EN553" s="75">
        <v>2154.5</v>
      </c>
      <c r="EO553" s="322">
        <v>3.7165000000000079</v>
      </c>
      <c r="EP553" s="75"/>
      <c r="EQ553" s="75">
        <v>1324.5</v>
      </c>
      <c r="ER553" s="75">
        <v>7894.5000000000073</v>
      </c>
      <c r="ES553" s="75"/>
      <c r="ET553" s="75">
        <v>1350.5</v>
      </c>
      <c r="EU553" s="100">
        <v>2.8030000000000102</v>
      </c>
      <c r="EV553" s="75">
        <f t="shared" si="11"/>
        <v>9.9999999999909051E-3</v>
      </c>
      <c r="EW553" s="75">
        <v>1340.5</v>
      </c>
      <c r="EX553" s="100">
        <v>16.190499999999979</v>
      </c>
      <c r="FD553" s="75">
        <v>105.51</v>
      </c>
      <c r="FE553" s="75">
        <v>182807.5</v>
      </c>
      <c r="FF553" s="75">
        <v>361758.75</v>
      </c>
      <c r="FH553" s="77">
        <v>15</v>
      </c>
      <c r="FI553" s="77">
        <v>137.87752499999999</v>
      </c>
      <c r="FJ553" s="77">
        <v>2.4806780824999994</v>
      </c>
      <c r="FL553" s="92">
        <v>784.51</v>
      </c>
      <c r="FM553" s="75">
        <v>0</v>
      </c>
      <c r="FN553" s="75">
        <v>0</v>
      </c>
      <c r="FP553" s="75">
        <v>42.73</v>
      </c>
      <c r="FQ553" s="75">
        <v>327.8</v>
      </c>
      <c r="FR553" s="75">
        <v>4598</v>
      </c>
      <c r="FS553" s="75">
        <v>42.72</v>
      </c>
      <c r="FT553" s="75">
        <v>1003.8</v>
      </c>
      <c r="FU553" s="75">
        <v>13629</v>
      </c>
      <c r="FW553" s="75">
        <v>795.51</v>
      </c>
      <c r="FX553" s="89">
        <v>1.869</v>
      </c>
      <c r="FY553" s="89"/>
      <c r="FZ553" s="90">
        <v>790.51</v>
      </c>
      <c r="GA553" s="91">
        <v>0.34399999999999997</v>
      </c>
      <c r="GB553" s="89"/>
      <c r="GC553" s="75">
        <v>12.5</v>
      </c>
      <c r="GD553" s="75">
        <v>1.76</v>
      </c>
      <c r="GE553" s="75">
        <v>85.35</v>
      </c>
      <c r="GF553" s="89"/>
      <c r="GG553" s="89"/>
    </row>
    <row r="554" spans="1:189" x14ac:dyDescent="0.25">
      <c r="A554" s="132"/>
      <c r="B554" s="132"/>
      <c r="C554" s="132"/>
      <c r="D554" s="132"/>
      <c r="E554" s="132"/>
      <c r="F554" s="132"/>
      <c r="G554" s="132"/>
      <c r="H554" s="132"/>
      <c r="I554" s="132"/>
      <c r="J554" s="132"/>
      <c r="K554" s="132"/>
      <c r="DV554" s="77">
        <v>1334.52</v>
      </c>
      <c r="DW554" s="77">
        <v>6.5629999999999997</v>
      </c>
      <c r="DY554" s="77">
        <v>1320.52</v>
      </c>
      <c r="DZ554" s="77">
        <v>4.3929999999999989</v>
      </c>
      <c r="EB554" s="77">
        <v>2175.52</v>
      </c>
      <c r="EC554" s="75">
        <v>6.6349999999999998</v>
      </c>
      <c r="EE554" s="75">
        <v>2151.52</v>
      </c>
      <c r="EF554" s="88">
        <v>1.31</v>
      </c>
      <c r="EH554" s="77">
        <v>1349.52</v>
      </c>
      <c r="EI554" s="75">
        <v>2.2359999999999998</v>
      </c>
      <c r="EJ554" s="75"/>
      <c r="EK554" s="75">
        <v>2176.5100000000002</v>
      </c>
      <c r="EL554" s="75">
        <v>9.6257899999999594</v>
      </c>
      <c r="EM554" s="75"/>
      <c r="EN554" s="75">
        <v>2154.5100000000002</v>
      </c>
      <c r="EO554" s="322">
        <v>3.7273700000000081</v>
      </c>
      <c r="EP554" s="75"/>
      <c r="EQ554" s="75">
        <v>1324.51</v>
      </c>
      <c r="ER554" s="75">
        <v>7906.0900000000074</v>
      </c>
      <c r="ES554" s="75"/>
      <c r="ET554" s="75">
        <v>1350.51</v>
      </c>
      <c r="EU554" s="100">
        <v>2.8092000000000104</v>
      </c>
      <c r="EV554" s="75">
        <f t="shared" si="11"/>
        <v>9.9999999999909051E-3</v>
      </c>
      <c r="EW554" s="75">
        <v>1340.51</v>
      </c>
      <c r="EX554" s="100">
        <v>16.210969999999978</v>
      </c>
      <c r="FD554" s="75">
        <v>105.52</v>
      </c>
      <c r="FE554" s="75">
        <v>183490</v>
      </c>
      <c r="FF554" s="75">
        <v>363580</v>
      </c>
      <c r="FH554" s="77">
        <v>15.01</v>
      </c>
      <c r="FI554" s="77">
        <v>138.62356765999999</v>
      </c>
      <c r="FJ554" s="77">
        <v>2.4963309416499992</v>
      </c>
      <c r="FL554" s="92">
        <v>784.52</v>
      </c>
      <c r="FM554" s="75">
        <v>0</v>
      </c>
      <c r="FN554" s="75">
        <v>0</v>
      </c>
      <c r="FP554" s="75">
        <v>42.74</v>
      </c>
      <c r="FQ554" s="75">
        <v>328.26</v>
      </c>
      <c r="FR554" s="75">
        <v>4601</v>
      </c>
      <c r="FS554" s="75">
        <v>42.73</v>
      </c>
      <c r="FT554" s="75">
        <v>1005.2</v>
      </c>
      <c r="FU554" s="75">
        <v>13640</v>
      </c>
      <c r="FW554" s="75">
        <v>795.52</v>
      </c>
      <c r="FX554" s="89">
        <v>1.8759999999999999</v>
      </c>
      <c r="FY554" s="89"/>
      <c r="FZ554" s="90">
        <v>790.52</v>
      </c>
      <c r="GA554" s="91">
        <v>0.34499999999999997</v>
      </c>
      <c r="GB554" s="89"/>
      <c r="GC554" s="75">
        <v>12.51</v>
      </c>
      <c r="GD554" s="75">
        <v>1.77</v>
      </c>
      <c r="GE554" s="75">
        <v>85.64</v>
      </c>
      <c r="GF554" s="89"/>
      <c r="GG554" s="89"/>
    </row>
    <row r="555" spans="1:189" x14ac:dyDescent="0.25">
      <c r="A555" s="132"/>
      <c r="B555" s="132"/>
      <c r="C555" s="132"/>
      <c r="D555" s="132"/>
      <c r="E555" s="132"/>
      <c r="F555" s="132"/>
      <c r="G555" s="132"/>
      <c r="H555" s="132"/>
      <c r="I555" s="132"/>
      <c r="J555" s="132"/>
      <c r="K555" s="132"/>
      <c r="DV555" s="77">
        <v>1334.53</v>
      </c>
      <c r="DW555" s="77">
        <v>6.5759999999999996</v>
      </c>
      <c r="DY555" s="77">
        <v>1320.53</v>
      </c>
      <c r="DZ555" s="77">
        <v>4.3999999999999986</v>
      </c>
      <c r="EB555" s="77">
        <v>2175.5300000000002</v>
      </c>
      <c r="EC555" s="75">
        <v>6.6620000000000008</v>
      </c>
      <c r="EE555" s="75">
        <v>2151.5300000000002</v>
      </c>
      <c r="EF555" s="88">
        <v>1.3160000000000001</v>
      </c>
      <c r="EH555" s="77">
        <v>1349.53</v>
      </c>
      <c r="EI555" s="75">
        <v>2.2419999999999995</v>
      </c>
      <c r="EJ555" s="75"/>
      <c r="EK555" s="75">
        <v>2176.52</v>
      </c>
      <c r="EL555" s="75">
        <v>9.6590799999999586</v>
      </c>
      <c r="EM555" s="75"/>
      <c r="EN555" s="75">
        <v>2154.52</v>
      </c>
      <c r="EO555" s="322">
        <v>3.7382400000000082</v>
      </c>
      <c r="EP555" s="75"/>
      <c r="EQ555" s="75">
        <v>1324.52</v>
      </c>
      <c r="ER555" s="75">
        <v>7917.6800000000076</v>
      </c>
      <c r="ES555" s="75"/>
      <c r="ET555" s="75">
        <v>1350.52</v>
      </c>
      <c r="EU555" s="100">
        <v>2.8154000000000106</v>
      </c>
      <c r="EV555" s="75">
        <f t="shared" si="11"/>
        <v>9.9999999999909051E-3</v>
      </c>
      <c r="EW555" s="75">
        <v>1340.52</v>
      </c>
      <c r="EX555" s="100">
        <v>16.231439999999978</v>
      </c>
      <c r="FD555" s="75">
        <v>105.53</v>
      </c>
      <c r="FE555" s="75">
        <v>184172.5</v>
      </c>
      <c r="FF555" s="75">
        <v>365401.25</v>
      </c>
      <c r="FH555" s="77">
        <v>15.02</v>
      </c>
      <c r="FI555" s="77">
        <v>139.36961031999999</v>
      </c>
      <c r="FJ555" s="77">
        <v>2.5119838007999995</v>
      </c>
      <c r="FL555" s="92">
        <v>784.53</v>
      </c>
      <c r="FM555" s="75">
        <v>0</v>
      </c>
      <c r="FN555" s="75">
        <v>0</v>
      </c>
      <c r="FP555" s="75">
        <v>42.75</v>
      </c>
      <c r="FQ555" s="75">
        <v>328.73</v>
      </c>
      <c r="FR555" s="75">
        <v>4605</v>
      </c>
      <c r="FS555" s="75">
        <v>42.74</v>
      </c>
      <c r="FT555" s="75">
        <v>1006.6</v>
      </c>
      <c r="FU555" s="75">
        <v>13651</v>
      </c>
      <c r="FW555" s="75">
        <v>795.53</v>
      </c>
      <c r="FX555" s="89">
        <v>1.8819999999999999</v>
      </c>
      <c r="FY555" s="89"/>
      <c r="FZ555" s="90">
        <v>790.53</v>
      </c>
      <c r="GA555" s="91">
        <v>0.34699999999999998</v>
      </c>
      <c r="GB555" s="89"/>
      <c r="GC555" s="75">
        <v>12.52</v>
      </c>
      <c r="GD555" s="75">
        <v>1.77</v>
      </c>
      <c r="GE555" s="75">
        <v>85.94</v>
      </c>
      <c r="GF555" s="89"/>
      <c r="GG555" s="89"/>
    </row>
    <row r="556" spans="1:189" x14ac:dyDescent="0.25">
      <c r="A556" s="132"/>
      <c r="B556" s="132"/>
      <c r="C556" s="132"/>
      <c r="D556" s="132"/>
      <c r="E556" s="132"/>
      <c r="F556" s="132"/>
      <c r="G556" s="132"/>
      <c r="H556" s="132"/>
      <c r="I556" s="132"/>
      <c r="J556" s="132"/>
      <c r="K556" s="132"/>
      <c r="DV556" s="77">
        <v>1334.54</v>
      </c>
      <c r="DW556" s="77">
        <v>6.5880000000000001</v>
      </c>
      <c r="DY556" s="77">
        <v>1320.54</v>
      </c>
      <c r="DZ556" s="77">
        <v>4.4069999999999983</v>
      </c>
      <c r="EB556" s="77">
        <v>2175.54</v>
      </c>
      <c r="EC556" s="75">
        <v>6.6890000000000001</v>
      </c>
      <c r="EE556" s="75">
        <v>2151.54</v>
      </c>
      <c r="EF556" s="88">
        <v>1.321</v>
      </c>
      <c r="EH556" s="77">
        <v>1349.54</v>
      </c>
      <c r="EI556" s="75">
        <v>2.2469999999999994</v>
      </c>
      <c r="EJ556" s="75"/>
      <c r="EK556" s="75">
        <v>2176.5300000000002</v>
      </c>
      <c r="EL556" s="75">
        <v>9.6923699999999577</v>
      </c>
      <c r="EM556" s="75"/>
      <c r="EN556" s="75">
        <v>2154.5300000000002</v>
      </c>
      <c r="EO556" s="322">
        <v>3.7491100000000084</v>
      </c>
      <c r="EP556" s="75"/>
      <c r="EQ556" s="75">
        <v>1324.53</v>
      </c>
      <c r="ER556" s="75">
        <v>7929.2700000000077</v>
      </c>
      <c r="ES556" s="75"/>
      <c r="ET556" s="75">
        <v>1350.53</v>
      </c>
      <c r="EU556" s="100">
        <v>2.8216000000000108</v>
      </c>
      <c r="EV556" s="75">
        <f t="shared" si="11"/>
        <v>9.9999999999909051E-3</v>
      </c>
      <c r="EW556" s="75">
        <v>1340.53</v>
      </c>
      <c r="EX556" s="100">
        <v>16.251909999999977</v>
      </c>
      <c r="FD556" s="75">
        <v>105.54</v>
      </c>
      <c r="FE556" s="75">
        <v>184855</v>
      </c>
      <c r="FF556" s="75">
        <v>367222.5</v>
      </c>
      <c r="FH556" s="77">
        <v>15.03</v>
      </c>
      <c r="FI556" s="77">
        <v>140.11565297999999</v>
      </c>
      <c r="FJ556" s="77">
        <v>2.5276366599499993</v>
      </c>
      <c r="FL556" s="92">
        <v>784.54</v>
      </c>
      <c r="FM556" s="75">
        <v>0</v>
      </c>
      <c r="FN556" s="75">
        <v>0</v>
      </c>
      <c r="FP556" s="75">
        <v>42.76</v>
      </c>
      <c r="FQ556" s="75">
        <v>329.19</v>
      </c>
      <c r="FR556" s="75">
        <v>4609</v>
      </c>
      <c r="FS556" s="75">
        <v>42.75</v>
      </c>
      <c r="FT556" s="75">
        <v>1008</v>
      </c>
      <c r="FU556" s="75">
        <v>13663</v>
      </c>
      <c r="FW556" s="75">
        <v>795.54</v>
      </c>
      <c r="FX556" s="89">
        <v>1.8879999999999999</v>
      </c>
      <c r="FY556" s="89"/>
      <c r="FZ556" s="90">
        <v>790.54</v>
      </c>
      <c r="GA556" s="91">
        <v>0.34799999999999998</v>
      </c>
      <c r="GB556" s="89"/>
      <c r="GC556" s="75">
        <v>12.53</v>
      </c>
      <c r="GD556" s="75">
        <v>1.78</v>
      </c>
      <c r="GE556" s="75">
        <v>86.23</v>
      </c>
      <c r="GF556" s="89"/>
      <c r="GG556" s="89"/>
    </row>
    <row r="557" spans="1:189" x14ac:dyDescent="0.25">
      <c r="A557" s="132"/>
      <c r="B557" s="132"/>
      <c r="C557" s="132"/>
      <c r="D557" s="132"/>
      <c r="E557" s="132"/>
      <c r="F557" s="132"/>
      <c r="G557" s="132"/>
      <c r="H557" s="132"/>
      <c r="I557" s="132"/>
      <c r="J557" s="132"/>
      <c r="K557" s="132"/>
      <c r="DV557" s="77">
        <v>1334.55</v>
      </c>
      <c r="DW557" s="77">
        <v>6.601</v>
      </c>
      <c r="DY557" s="77">
        <v>1320.55</v>
      </c>
      <c r="DZ557" s="77">
        <v>4.4139999999999988</v>
      </c>
      <c r="EB557" s="77">
        <v>2175.5500000000002</v>
      </c>
      <c r="EC557" s="75">
        <v>6.7160000000000011</v>
      </c>
      <c r="EE557" s="75">
        <v>2151.5500000000002</v>
      </c>
      <c r="EF557" s="88">
        <v>1.327</v>
      </c>
      <c r="EH557" s="77">
        <v>1349.55</v>
      </c>
      <c r="EI557" s="75">
        <v>2.2519999999999998</v>
      </c>
      <c r="EJ557" s="75"/>
      <c r="EK557" s="75">
        <v>2176.54</v>
      </c>
      <c r="EL557" s="75">
        <v>9.7256599999999569</v>
      </c>
      <c r="EM557" s="75"/>
      <c r="EN557" s="75">
        <v>2154.54</v>
      </c>
      <c r="EO557" s="322">
        <v>3.7599800000000085</v>
      </c>
      <c r="EP557" s="75"/>
      <c r="EQ557" s="75">
        <v>1324.54</v>
      </c>
      <c r="ER557" s="75">
        <v>7940.8600000000079</v>
      </c>
      <c r="ES557" s="75"/>
      <c r="ET557" s="75">
        <v>1350.54</v>
      </c>
      <c r="EU557" s="100">
        <v>2.827800000000011</v>
      </c>
      <c r="EV557" s="75">
        <f t="shared" si="11"/>
        <v>9.9999999999909051E-3</v>
      </c>
      <c r="EW557" s="75">
        <v>1340.54</v>
      </c>
      <c r="EX557" s="100">
        <v>16.272379999999977</v>
      </c>
      <c r="FD557" s="75">
        <v>105.55</v>
      </c>
      <c r="FE557" s="75">
        <v>185537.5</v>
      </c>
      <c r="FF557" s="75">
        <v>369043.75</v>
      </c>
      <c r="FH557" s="77">
        <v>15.04</v>
      </c>
      <c r="FI557" s="77">
        <v>140.86169563999999</v>
      </c>
      <c r="FJ557" s="77">
        <v>2.5432895190999991</v>
      </c>
      <c r="FL557" s="92">
        <v>784.55</v>
      </c>
      <c r="FM557" s="75">
        <v>0</v>
      </c>
      <c r="FN557" s="75">
        <v>0</v>
      </c>
      <c r="FP557" s="75">
        <v>42.77</v>
      </c>
      <c r="FQ557" s="75">
        <v>329.65</v>
      </c>
      <c r="FR557" s="75">
        <v>4613</v>
      </c>
      <c r="FS557" s="75">
        <v>42.76</v>
      </c>
      <c r="FT557" s="75">
        <v>1009.4</v>
      </c>
      <c r="FU557" s="75">
        <v>13674</v>
      </c>
      <c r="FW557" s="75">
        <v>795.55</v>
      </c>
      <c r="FX557" s="89">
        <v>1.8939999999999999</v>
      </c>
      <c r="FY557" s="89"/>
      <c r="FZ557" s="90">
        <v>790.55</v>
      </c>
      <c r="GA557" s="91">
        <v>0.35</v>
      </c>
      <c r="GB557" s="89"/>
      <c r="GC557" s="75">
        <v>12.54</v>
      </c>
      <c r="GD557" s="75">
        <v>1.78</v>
      </c>
      <c r="GE557" s="75">
        <v>86.52</v>
      </c>
      <c r="GF557" s="89"/>
      <c r="GG557" s="89"/>
    </row>
    <row r="558" spans="1:189" x14ac:dyDescent="0.25">
      <c r="A558" s="132"/>
      <c r="B558" s="132"/>
      <c r="C558" s="132"/>
      <c r="D558" s="132"/>
      <c r="E558" s="132"/>
      <c r="F558" s="132"/>
      <c r="G558" s="132"/>
      <c r="H558" s="132"/>
      <c r="I558" s="132"/>
      <c r="J558" s="132"/>
      <c r="K558" s="132"/>
      <c r="DV558" s="77">
        <v>1334.56</v>
      </c>
      <c r="DW558" s="77">
        <v>6.6139999999999999</v>
      </c>
      <c r="DY558" s="77">
        <v>1320.56</v>
      </c>
      <c r="DZ558" s="77">
        <v>4.4209999999999994</v>
      </c>
      <c r="EB558" s="77">
        <v>2175.56</v>
      </c>
      <c r="EC558" s="75">
        <v>6.7430000000000003</v>
      </c>
      <c r="EE558" s="75">
        <v>2151.56</v>
      </c>
      <c r="EF558" s="88">
        <v>1.3320000000000001</v>
      </c>
      <c r="EH558" s="77">
        <v>1349.56</v>
      </c>
      <c r="EI558" s="75">
        <v>2.2579999999999996</v>
      </c>
      <c r="EJ558" s="75"/>
      <c r="EK558" s="75">
        <v>2176.5500000000002</v>
      </c>
      <c r="EL558" s="75">
        <v>9.758949999999956</v>
      </c>
      <c r="EM558" s="75"/>
      <c r="EN558" s="75">
        <v>2154.5500000000002</v>
      </c>
      <c r="EO558" s="322">
        <v>3.7708500000000087</v>
      </c>
      <c r="EP558" s="75"/>
      <c r="EQ558" s="75">
        <v>1324.55</v>
      </c>
      <c r="ER558" s="75">
        <v>7952.450000000008</v>
      </c>
      <c r="ES558" s="75"/>
      <c r="ET558" s="75">
        <v>1350.55</v>
      </c>
      <c r="EU558" s="100">
        <v>2.8340000000000112</v>
      </c>
      <c r="EV558" s="75">
        <f t="shared" si="11"/>
        <v>9.9999999999909051E-3</v>
      </c>
      <c r="EW558" s="75">
        <v>1340.55</v>
      </c>
      <c r="EX558" s="100">
        <v>16.292849999999977</v>
      </c>
      <c r="FD558" s="75">
        <v>105.56</v>
      </c>
      <c r="FE558" s="75">
        <v>186220</v>
      </c>
      <c r="FF558" s="75">
        <v>370865</v>
      </c>
      <c r="FH558" s="77">
        <v>15.05</v>
      </c>
      <c r="FI558" s="77">
        <v>141.60773829999999</v>
      </c>
      <c r="FJ558" s="77">
        <v>2.5589423782499994</v>
      </c>
      <c r="FL558" s="92">
        <v>784.56</v>
      </c>
      <c r="FM558" s="75">
        <v>0</v>
      </c>
      <c r="FN558" s="75">
        <v>0</v>
      </c>
      <c r="FP558" s="75">
        <v>42.78</v>
      </c>
      <c r="FQ558" s="75">
        <v>330.12</v>
      </c>
      <c r="FR558" s="75">
        <v>4617</v>
      </c>
      <c r="FS558" s="75">
        <v>42.77</v>
      </c>
      <c r="FT558" s="75">
        <v>1010.8</v>
      </c>
      <c r="FU558" s="75">
        <v>13685</v>
      </c>
      <c r="FW558" s="75">
        <v>795.56</v>
      </c>
      <c r="FX558" s="89">
        <v>1.9</v>
      </c>
      <c r="FY558" s="89"/>
      <c r="FZ558" s="90">
        <v>790.56</v>
      </c>
      <c r="GA558" s="91">
        <v>0.35099999999999998</v>
      </c>
      <c r="GB558" s="89"/>
      <c r="GC558" s="75">
        <v>12.55</v>
      </c>
      <c r="GD558" s="75">
        <v>1.79</v>
      </c>
      <c r="GE558" s="75">
        <v>86.81</v>
      </c>
      <c r="GF558" s="89"/>
      <c r="GG558" s="89"/>
    </row>
    <row r="559" spans="1:189" x14ac:dyDescent="0.25">
      <c r="A559" s="132"/>
      <c r="B559" s="132"/>
      <c r="C559" s="132"/>
      <c r="D559" s="132"/>
      <c r="E559" s="132"/>
      <c r="F559" s="132"/>
      <c r="G559" s="132"/>
      <c r="H559" s="132"/>
      <c r="I559" s="132"/>
      <c r="J559" s="132"/>
      <c r="K559" s="132"/>
      <c r="DV559" s="77">
        <v>1334.57</v>
      </c>
      <c r="DW559" s="77">
        <v>6.6260000000000003</v>
      </c>
      <c r="DY559" s="77">
        <v>1320.57</v>
      </c>
      <c r="DZ559" s="77">
        <v>4.427999999999999</v>
      </c>
      <c r="EB559" s="77">
        <v>2175.5700000000002</v>
      </c>
      <c r="EC559" s="75">
        <v>6.7700000000000014</v>
      </c>
      <c r="EE559" s="75">
        <v>2151.5700000000002</v>
      </c>
      <c r="EF559" s="88">
        <v>1.3380000000000001</v>
      </c>
      <c r="EH559" s="77">
        <v>1349.57</v>
      </c>
      <c r="EI559" s="75">
        <v>2.2629999999999995</v>
      </c>
      <c r="EJ559" s="75"/>
      <c r="EK559" s="75">
        <v>2176.56</v>
      </c>
      <c r="EL559" s="75">
        <v>9.7922399999999552</v>
      </c>
      <c r="EM559" s="75"/>
      <c r="EN559" s="75">
        <v>2154.56</v>
      </c>
      <c r="EO559" s="322">
        <v>3.7817200000000089</v>
      </c>
      <c r="EP559" s="75"/>
      <c r="EQ559" s="75">
        <v>1324.56</v>
      </c>
      <c r="ER559" s="75">
        <v>7964.0400000000081</v>
      </c>
      <c r="ES559" s="75"/>
      <c r="ET559" s="75">
        <v>1350.56</v>
      </c>
      <c r="EU559" s="100">
        <v>2.8402000000000114</v>
      </c>
      <c r="EV559" s="75">
        <f t="shared" si="11"/>
        <v>9.9999999999909051E-3</v>
      </c>
      <c r="EW559" s="75">
        <v>1340.56</v>
      </c>
      <c r="EX559" s="100">
        <v>16.313319999999976</v>
      </c>
      <c r="FD559" s="75">
        <v>105.57</v>
      </c>
      <c r="FE559" s="75">
        <v>186902.5</v>
      </c>
      <c r="FF559" s="75">
        <v>372686.25</v>
      </c>
      <c r="FH559" s="77">
        <v>15.06</v>
      </c>
      <c r="FI559" s="77">
        <v>142.35378095999997</v>
      </c>
      <c r="FJ559" s="77">
        <v>2.5745952373999992</v>
      </c>
      <c r="FL559" s="92">
        <v>784.57</v>
      </c>
      <c r="FM559" s="75">
        <v>0</v>
      </c>
      <c r="FN559" s="75">
        <v>0</v>
      </c>
      <c r="FP559" s="75">
        <v>42.79</v>
      </c>
      <c r="FQ559" s="75">
        <v>330.58</v>
      </c>
      <c r="FR559" s="75">
        <v>4620</v>
      </c>
      <c r="FS559" s="75">
        <v>42.78</v>
      </c>
      <c r="FT559" s="75">
        <v>1012.2</v>
      </c>
      <c r="FU559" s="75">
        <v>13696</v>
      </c>
      <c r="FW559" s="75">
        <v>795.57</v>
      </c>
      <c r="FX559" s="89">
        <v>1.907</v>
      </c>
      <c r="FY559" s="89"/>
      <c r="FZ559" s="90">
        <v>790.57</v>
      </c>
      <c r="GA559" s="91">
        <v>0.35299999999999998</v>
      </c>
      <c r="GB559" s="89"/>
      <c r="GC559" s="75">
        <v>12.56</v>
      </c>
      <c r="GD559" s="75">
        <v>1.79</v>
      </c>
      <c r="GE559" s="75">
        <v>87.11</v>
      </c>
      <c r="GF559" s="89"/>
      <c r="GG559" s="89"/>
    </row>
    <row r="560" spans="1:189" x14ac:dyDescent="0.25">
      <c r="A560" s="132"/>
      <c r="B560" s="132"/>
      <c r="C560" s="132"/>
      <c r="D560" s="132"/>
      <c r="E560" s="132"/>
      <c r="F560" s="132"/>
      <c r="G560" s="132"/>
      <c r="H560" s="132"/>
      <c r="I560" s="132"/>
      <c r="J560" s="132"/>
      <c r="K560" s="132"/>
      <c r="DV560" s="77">
        <v>1334.58</v>
      </c>
      <c r="DW560" s="77">
        <v>6.6390000000000002</v>
      </c>
      <c r="DY560" s="77">
        <v>1320.58</v>
      </c>
      <c r="DZ560" s="77">
        <v>4.4349999999999996</v>
      </c>
      <c r="EB560" s="77">
        <v>2175.58</v>
      </c>
      <c r="EC560" s="75">
        <v>6.7970000000000006</v>
      </c>
      <c r="EE560" s="75">
        <v>2151.58</v>
      </c>
      <c r="EF560" s="88">
        <v>1.343</v>
      </c>
      <c r="EH560" s="77">
        <v>1349.58</v>
      </c>
      <c r="EI560" s="75">
        <v>2.2679999999999993</v>
      </c>
      <c r="EJ560" s="75"/>
      <c r="EK560" s="75">
        <v>2176.5700000000002</v>
      </c>
      <c r="EL560" s="75">
        <v>9.8255299999999544</v>
      </c>
      <c r="EM560" s="75"/>
      <c r="EN560" s="75">
        <v>2154.5700000000002</v>
      </c>
      <c r="EO560" s="322">
        <v>3.792590000000009</v>
      </c>
      <c r="EP560" s="75"/>
      <c r="EQ560" s="75">
        <v>1324.57</v>
      </c>
      <c r="ER560" s="75">
        <v>7975.6300000000083</v>
      </c>
      <c r="ES560" s="75"/>
      <c r="ET560" s="75">
        <v>1350.57</v>
      </c>
      <c r="EU560" s="100">
        <v>2.8464000000000116</v>
      </c>
      <c r="EV560" s="75">
        <f t="shared" si="11"/>
        <v>9.9999999999909051E-3</v>
      </c>
      <c r="EW560" s="75">
        <v>1340.57</v>
      </c>
      <c r="EX560" s="100">
        <v>16.333789999999976</v>
      </c>
      <c r="FD560" s="75">
        <v>105.58</v>
      </c>
      <c r="FE560" s="75">
        <v>187585</v>
      </c>
      <c r="FF560" s="75">
        <v>374507.5</v>
      </c>
      <c r="FH560" s="77">
        <v>15.07</v>
      </c>
      <c r="FI560" s="77">
        <v>143.09982361999997</v>
      </c>
      <c r="FJ560" s="77">
        <v>2.590248096549999</v>
      </c>
      <c r="FL560" s="92">
        <v>784.58</v>
      </c>
      <c r="FM560" s="75">
        <v>0</v>
      </c>
      <c r="FN560" s="75">
        <v>0</v>
      </c>
      <c r="FP560" s="75">
        <v>42.8</v>
      </c>
      <c r="FQ560" s="75">
        <v>331.05</v>
      </c>
      <c r="FR560" s="75">
        <v>4624</v>
      </c>
      <c r="FS560" s="75">
        <v>42.79</v>
      </c>
      <c r="FT560" s="75">
        <v>1013.6</v>
      </c>
      <c r="FU560" s="75">
        <v>13708</v>
      </c>
      <c r="FW560" s="75">
        <v>795.58</v>
      </c>
      <c r="FX560" s="89">
        <v>1.913</v>
      </c>
      <c r="FY560" s="89"/>
      <c r="FZ560" s="90">
        <v>790.58</v>
      </c>
      <c r="GA560" s="91">
        <v>0.35399999999999998</v>
      </c>
      <c r="GB560" s="89"/>
      <c r="GC560" s="75">
        <v>12.57</v>
      </c>
      <c r="GD560" s="75">
        <v>1.8</v>
      </c>
      <c r="GE560" s="75">
        <v>87.4</v>
      </c>
      <c r="GF560" s="89"/>
      <c r="GG560" s="89"/>
    </row>
    <row r="561" spans="1:189" x14ac:dyDescent="0.25">
      <c r="A561" s="132"/>
      <c r="B561" s="132"/>
      <c r="C561" s="132"/>
      <c r="D561" s="132"/>
      <c r="E561" s="132"/>
      <c r="F561" s="132"/>
      <c r="G561" s="132"/>
      <c r="H561" s="132"/>
      <c r="I561" s="132"/>
      <c r="J561" s="132"/>
      <c r="K561" s="132"/>
      <c r="DV561" s="77">
        <v>1334.59</v>
      </c>
      <c r="DW561" s="77">
        <v>6.6520000000000001</v>
      </c>
      <c r="DY561" s="77">
        <v>1320.59</v>
      </c>
      <c r="DZ561" s="77">
        <v>4.4419999999999993</v>
      </c>
      <c r="EB561" s="77">
        <v>2175.59</v>
      </c>
      <c r="EC561" s="75">
        <v>6.8239999999999998</v>
      </c>
      <c r="EE561" s="75">
        <v>2151.59</v>
      </c>
      <c r="EF561" s="88">
        <v>1.3480000000000001</v>
      </c>
      <c r="EH561" s="77">
        <v>1349.59</v>
      </c>
      <c r="EI561" s="75">
        <v>2.2739999999999996</v>
      </c>
      <c r="EJ561" s="75"/>
      <c r="EK561" s="75">
        <v>2176.58</v>
      </c>
      <c r="EL561" s="75">
        <v>9.8588199999999535</v>
      </c>
      <c r="EM561" s="75"/>
      <c r="EN561" s="75">
        <v>2154.58</v>
      </c>
      <c r="EO561" s="322">
        <v>3.8034600000000092</v>
      </c>
      <c r="EP561" s="75"/>
      <c r="EQ561" s="75">
        <v>1324.58</v>
      </c>
      <c r="ER561" s="75">
        <v>7987.2200000000084</v>
      </c>
      <c r="ES561" s="75"/>
      <c r="ET561" s="75">
        <v>1350.58</v>
      </c>
      <c r="EU561" s="100">
        <v>2.8526000000000118</v>
      </c>
      <c r="EV561" s="75">
        <f t="shared" si="11"/>
        <v>9.9999999999909051E-3</v>
      </c>
      <c r="EW561" s="75">
        <v>1340.58</v>
      </c>
      <c r="EX561" s="100">
        <v>16.354259999999975</v>
      </c>
      <c r="FD561" s="75">
        <v>105.59</v>
      </c>
      <c r="FE561" s="75">
        <v>188267.5</v>
      </c>
      <c r="FF561" s="75">
        <v>376328.75</v>
      </c>
      <c r="FH561" s="77">
        <v>15.08</v>
      </c>
      <c r="FI561" s="77">
        <v>143.84586627999997</v>
      </c>
      <c r="FJ561" s="77">
        <v>2.6059009556999988</v>
      </c>
      <c r="FL561" s="92">
        <v>784.59</v>
      </c>
      <c r="FM561" s="75">
        <v>0</v>
      </c>
      <c r="FN561" s="75">
        <v>0</v>
      </c>
      <c r="FP561" s="75">
        <v>42.81</v>
      </c>
      <c r="FQ561" s="75">
        <v>331.51</v>
      </c>
      <c r="FR561" s="75">
        <v>4628</v>
      </c>
      <c r="FS561" s="75">
        <v>42.8</v>
      </c>
      <c r="FT561" s="75">
        <v>1015</v>
      </c>
      <c r="FU561" s="75">
        <v>13719</v>
      </c>
      <c r="FW561" s="75">
        <v>795.59</v>
      </c>
      <c r="FX561" s="89">
        <v>1.919</v>
      </c>
      <c r="FY561" s="89"/>
      <c r="FZ561" s="90">
        <v>790.59</v>
      </c>
      <c r="GA561" s="91">
        <v>0.35599999999999998</v>
      </c>
      <c r="GB561" s="89"/>
      <c r="GC561" s="75">
        <v>12.58</v>
      </c>
      <c r="GD561" s="75">
        <v>1.8</v>
      </c>
      <c r="GE561" s="75">
        <v>87.69</v>
      </c>
      <c r="GF561" s="89"/>
      <c r="GG561" s="89"/>
    </row>
    <row r="562" spans="1:189" x14ac:dyDescent="0.25">
      <c r="A562" s="132"/>
      <c r="B562" s="132"/>
      <c r="C562" s="132"/>
      <c r="D562" s="132"/>
      <c r="E562" s="132"/>
      <c r="F562" s="132"/>
      <c r="G562" s="132"/>
      <c r="H562" s="132"/>
      <c r="I562" s="132"/>
      <c r="J562" s="132"/>
      <c r="K562" s="132"/>
      <c r="DV562" s="77">
        <v>1334.6</v>
      </c>
      <c r="DW562" s="77">
        <v>6.6639999999999997</v>
      </c>
      <c r="DY562" s="77">
        <v>1320.6</v>
      </c>
      <c r="DZ562" s="77">
        <v>4.4489999999999998</v>
      </c>
      <c r="EB562" s="77">
        <v>2175.6</v>
      </c>
      <c r="EC562" s="75">
        <v>6.851</v>
      </c>
      <c r="EE562" s="75">
        <v>2151.6</v>
      </c>
      <c r="EF562" s="88">
        <v>1.3540000000000001</v>
      </c>
      <c r="EH562" s="77">
        <v>1349.6</v>
      </c>
      <c r="EI562" s="75">
        <v>2.2789999999999999</v>
      </c>
      <c r="EJ562" s="75"/>
      <c r="EK562" s="75">
        <v>2176.59</v>
      </c>
      <c r="EL562" s="75">
        <v>9.8921099999999527</v>
      </c>
      <c r="EM562" s="75"/>
      <c r="EN562" s="75">
        <v>2154.59</v>
      </c>
      <c r="EO562" s="322">
        <v>3.8143300000000093</v>
      </c>
      <c r="EP562" s="75"/>
      <c r="EQ562" s="75">
        <v>1324.59</v>
      </c>
      <c r="ER562" s="75">
        <v>7998.8100000000086</v>
      </c>
      <c r="ES562" s="75"/>
      <c r="ET562" s="75">
        <v>1350.59</v>
      </c>
      <c r="EU562" s="100">
        <v>2.858800000000012</v>
      </c>
      <c r="EV562" s="75">
        <f t="shared" si="11"/>
        <v>9.9999999999909051E-3</v>
      </c>
      <c r="EW562" s="75">
        <v>1340.59</v>
      </c>
      <c r="EX562" s="100">
        <v>16.374729999999975</v>
      </c>
      <c r="FD562" s="75">
        <v>105.6</v>
      </c>
      <c r="FE562" s="75">
        <v>188950</v>
      </c>
      <c r="FF562" s="75">
        <v>378150</v>
      </c>
      <c r="FH562" s="77">
        <v>15.09</v>
      </c>
      <c r="FI562" s="77">
        <v>144.59190893999997</v>
      </c>
      <c r="FJ562" s="77">
        <v>2.6215538148499991</v>
      </c>
      <c r="FL562" s="92">
        <v>784.6</v>
      </c>
      <c r="FM562" s="75">
        <v>0</v>
      </c>
      <c r="FN562" s="75">
        <v>0</v>
      </c>
      <c r="FP562" s="75">
        <v>42.82</v>
      </c>
      <c r="FQ562" s="75">
        <v>331.98</v>
      </c>
      <c r="FR562" s="75">
        <v>4632</v>
      </c>
      <c r="FS562" s="75">
        <v>42.81</v>
      </c>
      <c r="FT562" s="75">
        <v>1016.4</v>
      </c>
      <c r="FU562" s="75">
        <v>13730</v>
      </c>
      <c r="FW562" s="75">
        <v>795.6</v>
      </c>
      <c r="FX562" s="89">
        <v>1.925</v>
      </c>
      <c r="FY562" s="89"/>
      <c r="FZ562" s="90">
        <v>790.6</v>
      </c>
      <c r="GA562" s="91">
        <v>0.35699999999999998</v>
      </c>
      <c r="GB562" s="89"/>
      <c r="GC562" s="75">
        <v>12.59</v>
      </c>
      <c r="GD562" s="75">
        <v>1.81</v>
      </c>
      <c r="GE562" s="75">
        <v>87.99</v>
      </c>
      <c r="GF562" s="89"/>
      <c r="GG562" s="89"/>
    </row>
    <row r="563" spans="1:189" x14ac:dyDescent="0.25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DV563" s="77">
        <v>1334.61</v>
      </c>
      <c r="DW563" s="77">
        <v>6.6669999999999998</v>
      </c>
      <c r="DY563" s="77">
        <v>1320.61</v>
      </c>
      <c r="DZ563" s="77">
        <v>4.4559999999999986</v>
      </c>
      <c r="EB563" s="77">
        <v>2175.61</v>
      </c>
      <c r="EC563" s="75">
        <v>6.8780000000000001</v>
      </c>
      <c r="EE563" s="75">
        <v>2151.61</v>
      </c>
      <c r="EF563" s="88">
        <v>1.359</v>
      </c>
      <c r="EH563" s="77">
        <v>1349.61</v>
      </c>
      <c r="EI563" s="75">
        <v>2.2839999999999994</v>
      </c>
      <c r="EJ563" s="75"/>
      <c r="EK563" s="75">
        <v>2176.6</v>
      </c>
      <c r="EL563" s="75">
        <v>9.9253999999999518</v>
      </c>
      <c r="EM563" s="75"/>
      <c r="EN563" s="75">
        <v>2154.6</v>
      </c>
      <c r="EO563" s="322">
        <v>3.8252000000000095</v>
      </c>
      <c r="EP563" s="75"/>
      <c r="EQ563" s="75">
        <v>1324.6</v>
      </c>
      <c r="ER563" s="75">
        <v>8010.4000000000087</v>
      </c>
      <c r="ES563" s="75"/>
      <c r="ET563" s="75">
        <v>1350.6</v>
      </c>
      <c r="EU563" s="100">
        <v>2.8650000000000122</v>
      </c>
      <c r="EV563" s="75">
        <f t="shared" si="11"/>
        <v>9.9999999999909051E-3</v>
      </c>
      <c r="EW563" s="75">
        <v>1340.6</v>
      </c>
      <c r="EX563" s="100">
        <v>16.395199999999974</v>
      </c>
      <c r="FD563" s="75">
        <v>105.61</v>
      </c>
      <c r="FE563" s="75">
        <v>189632.5</v>
      </c>
      <c r="FF563" s="75">
        <v>379971.25</v>
      </c>
      <c r="FH563" s="77">
        <v>15.1</v>
      </c>
      <c r="FI563" s="77">
        <v>145.33795159999997</v>
      </c>
      <c r="FJ563" s="77">
        <v>2.6372066739999989</v>
      </c>
      <c r="FL563" s="92">
        <v>784.61</v>
      </c>
      <c r="FM563" s="75">
        <v>0</v>
      </c>
      <c r="FN563" s="75">
        <v>0</v>
      </c>
      <c r="FP563" s="75">
        <v>42.83</v>
      </c>
      <c r="FQ563" s="75">
        <v>332.45</v>
      </c>
      <c r="FR563" s="75">
        <v>4636</v>
      </c>
      <c r="FS563" s="75">
        <v>42.82</v>
      </c>
      <c r="FT563" s="75">
        <v>1017.82</v>
      </c>
      <c r="FU563" s="75">
        <v>13741</v>
      </c>
      <c r="FW563" s="75">
        <v>795.61</v>
      </c>
      <c r="FX563" s="89">
        <v>1.9319999999999999</v>
      </c>
      <c r="FY563" s="89"/>
      <c r="FZ563" s="90">
        <v>790.61</v>
      </c>
      <c r="GA563" s="91">
        <v>0.35899999999999999</v>
      </c>
      <c r="GB563" s="89"/>
      <c r="GC563" s="75">
        <v>12.6</v>
      </c>
      <c r="GD563" s="75">
        <v>1.81</v>
      </c>
      <c r="GE563" s="75">
        <v>88.28</v>
      </c>
      <c r="GF563" s="89"/>
      <c r="GG563" s="89"/>
    </row>
    <row r="564" spans="1:189" x14ac:dyDescent="0.25">
      <c r="A564" s="132"/>
      <c r="B564" s="132"/>
      <c r="C564" s="132"/>
      <c r="D564" s="132"/>
      <c r="E564" s="132"/>
      <c r="F564" s="132"/>
      <c r="G564" s="132"/>
      <c r="H564" s="132"/>
      <c r="I564" s="132"/>
      <c r="J564" s="132"/>
      <c r="K564" s="132"/>
      <c r="DV564" s="77">
        <v>1334.62</v>
      </c>
      <c r="DW564" s="77">
        <v>6.6890000000000001</v>
      </c>
      <c r="DY564" s="77">
        <v>1320.62</v>
      </c>
      <c r="DZ564" s="77">
        <v>4.4639999999999986</v>
      </c>
      <c r="EB564" s="77">
        <v>2175.62</v>
      </c>
      <c r="EC564" s="75">
        <v>6.9049999999999994</v>
      </c>
      <c r="EE564" s="75">
        <v>2151.62</v>
      </c>
      <c r="EF564" s="88">
        <v>1.365</v>
      </c>
      <c r="EH564" s="77">
        <v>1349.62</v>
      </c>
      <c r="EI564" s="75">
        <v>2.2899999999999996</v>
      </c>
      <c r="EJ564" s="75"/>
      <c r="EK564" s="75">
        <v>2176.61</v>
      </c>
      <c r="EL564" s="75">
        <v>9.958689999999951</v>
      </c>
      <c r="EM564" s="75"/>
      <c r="EN564" s="75">
        <v>2154.61</v>
      </c>
      <c r="EO564" s="322">
        <v>3.8360700000000096</v>
      </c>
      <c r="EP564" s="75"/>
      <c r="EQ564" s="75">
        <v>1324.61</v>
      </c>
      <c r="ER564" s="75">
        <v>8021.9900000000089</v>
      </c>
      <c r="ES564" s="75"/>
      <c r="ET564" s="75">
        <v>1350.61</v>
      </c>
      <c r="EU564" s="100">
        <v>2.8712000000000124</v>
      </c>
      <c r="EV564" s="75">
        <f t="shared" si="11"/>
        <v>9.9999999999909051E-3</v>
      </c>
      <c r="EW564" s="75">
        <v>1340.61</v>
      </c>
      <c r="EX564" s="100">
        <v>16.415669999999974</v>
      </c>
      <c r="FD564" s="75">
        <v>105.62</v>
      </c>
      <c r="FE564" s="75">
        <v>190315</v>
      </c>
      <c r="FF564" s="75">
        <v>381792.5</v>
      </c>
      <c r="FH564" s="77">
        <v>15.11</v>
      </c>
      <c r="FI564" s="77">
        <v>146.08399425999997</v>
      </c>
      <c r="FJ564" s="77">
        <v>2.6528595331499987</v>
      </c>
      <c r="FL564" s="92">
        <v>784.62</v>
      </c>
      <c r="FM564" s="75">
        <v>0</v>
      </c>
      <c r="FN564" s="75">
        <v>0</v>
      </c>
      <c r="FP564" s="75">
        <v>42.84</v>
      </c>
      <c r="FQ564" s="75">
        <v>332.92</v>
      </c>
      <c r="FR564" s="75">
        <v>4639</v>
      </c>
      <c r="FS564" s="75">
        <v>42.83</v>
      </c>
      <c r="FT564" s="75">
        <v>1019.23</v>
      </c>
      <c r="FU564" s="75">
        <v>13752</v>
      </c>
      <c r="FW564" s="75">
        <v>795.62</v>
      </c>
      <c r="FX564" s="89">
        <v>1.9379999999999999</v>
      </c>
      <c r="FY564" s="89"/>
      <c r="FZ564" s="90">
        <v>790.62</v>
      </c>
      <c r="GA564" s="91">
        <v>0.36</v>
      </c>
      <c r="GB564" s="89"/>
      <c r="GC564" s="75">
        <v>12.61</v>
      </c>
      <c r="GD564" s="75">
        <v>1.82</v>
      </c>
      <c r="GE564" s="75">
        <v>88.57</v>
      </c>
      <c r="GF564" s="89"/>
      <c r="GG564" s="89"/>
    </row>
    <row r="565" spans="1:189" x14ac:dyDescent="0.25">
      <c r="A565" s="132"/>
      <c r="B565" s="132"/>
      <c r="C565" s="132"/>
      <c r="D565" s="132"/>
      <c r="E565" s="132"/>
      <c r="F565" s="132"/>
      <c r="G565" s="132"/>
      <c r="H565" s="132"/>
      <c r="I565" s="132"/>
      <c r="J565" s="132"/>
      <c r="K565" s="132"/>
      <c r="DV565" s="77">
        <v>1334.63</v>
      </c>
      <c r="DW565" s="77">
        <v>6.702</v>
      </c>
      <c r="DY565" s="77">
        <v>1320.63</v>
      </c>
      <c r="DZ565" s="77">
        <v>4.4709999999999983</v>
      </c>
      <c r="EB565" s="77">
        <v>2175.63</v>
      </c>
      <c r="EC565" s="75">
        <v>6.9320000000000004</v>
      </c>
      <c r="EE565" s="75">
        <v>2151.63</v>
      </c>
      <c r="EF565" s="88">
        <v>1.37</v>
      </c>
      <c r="EH565" s="77">
        <v>1349.63</v>
      </c>
      <c r="EI565" s="75">
        <v>2.2949999999999995</v>
      </c>
      <c r="EJ565" s="75"/>
      <c r="EK565" s="75">
        <v>2176.62</v>
      </c>
      <c r="EL565" s="75">
        <v>9.9919799999999501</v>
      </c>
      <c r="EM565" s="75"/>
      <c r="EN565" s="75">
        <v>2154.62</v>
      </c>
      <c r="EO565" s="322">
        <v>3.8469400000000098</v>
      </c>
      <c r="EP565" s="75"/>
      <c r="EQ565" s="75">
        <v>1324.62</v>
      </c>
      <c r="ER565" s="75">
        <v>8033.580000000009</v>
      </c>
      <c r="ES565" s="75"/>
      <c r="ET565" s="75">
        <v>1350.62</v>
      </c>
      <c r="EU565" s="100">
        <v>2.8774000000000126</v>
      </c>
      <c r="EV565" s="75">
        <f t="shared" si="11"/>
        <v>9.9999999999909051E-3</v>
      </c>
      <c r="EW565" s="75">
        <v>1340.62</v>
      </c>
      <c r="EX565" s="100">
        <v>16.436139999999973</v>
      </c>
      <c r="FD565" s="75">
        <v>105.63</v>
      </c>
      <c r="FE565" s="75">
        <v>190997.5</v>
      </c>
      <c r="FF565" s="75">
        <v>383613.75</v>
      </c>
      <c r="FH565" s="77">
        <v>15.12</v>
      </c>
      <c r="FI565" s="77">
        <v>146.83003691999997</v>
      </c>
      <c r="FJ565" s="77">
        <v>2.6685123922999989</v>
      </c>
      <c r="FL565" s="92">
        <v>784.63</v>
      </c>
      <c r="FM565" s="75">
        <v>0</v>
      </c>
      <c r="FN565" s="75">
        <v>0</v>
      </c>
      <c r="FP565" s="75">
        <v>42.85</v>
      </c>
      <c r="FQ565" s="75">
        <v>333.39</v>
      </c>
      <c r="FR565" s="75">
        <v>4643</v>
      </c>
      <c r="FS565" s="75">
        <v>42.84</v>
      </c>
      <c r="FT565" s="75">
        <v>1020.65</v>
      </c>
      <c r="FU565" s="75">
        <v>13763</v>
      </c>
      <c r="FW565" s="75">
        <v>795.63</v>
      </c>
      <c r="FX565" s="89">
        <v>1.944</v>
      </c>
      <c r="FY565" s="89"/>
      <c r="FZ565" s="90">
        <v>790.63</v>
      </c>
      <c r="GA565" s="91">
        <v>0.36199999999999999</v>
      </c>
      <c r="GB565" s="89"/>
      <c r="GC565" s="75">
        <v>12.62</v>
      </c>
      <c r="GD565" s="75">
        <v>1.82</v>
      </c>
      <c r="GE565" s="75">
        <v>88.87</v>
      </c>
      <c r="GF565" s="89"/>
      <c r="GG565" s="89"/>
    </row>
    <row r="566" spans="1:189" x14ac:dyDescent="0.25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DV566" s="77">
        <v>1334.64</v>
      </c>
      <c r="DW566" s="77">
        <v>6.7149999999999999</v>
      </c>
      <c r="DY566" s="77">
        <v>1320.64</v>
      </c>
      <c r="DZ566" s="77">
        <v>4.477999999999998</v>
      </c>
      <c r="EB566" s="77">
        <v>2175.64</v>
      </c>
      <c r="EC566" s="75">
        <v>6.9589999999999996</v>
      </c>
      <c r="EE566" s="75">
        <v>2151.64</v>
      </c>
      <c r="EF566" s="88">
        <v>1.3759999999999999</v>
      </c>
      <c r="EH566" s="77">
        <v>1349.64</v>
      </c>
      <c r="EI566" s="75">
        <v>2.2999999999999994</v>
      </c>
      <c r="EJ566" s="75"/>
      <c r="EK566" s="75">
        <v>2176.63</v>
      </c>
      <c r="EL566" s="75">
        <v>10.025269999999949</v>
      </c>
      <c r="EM566" s="75"/>
      <c r="EN566" s="75">
        <v>2154.63</v>
      </c>
      <c r="EO566" s="322">
        <v>3.85781000000001</v>
      </c>
      <c r="EP566" s="75"/>
      <c r="EQ566" s="75">
        <v>1324.63</v>
      </c>
      <c r="ER566" s="75">
        <v>8045.1700000000092</v>
      </c>
      <c r="ES566" s="75"/>
      <c r="ET566" s="75">
        <v>1350.63</v>
      </c>
      <c r="EU566" s="100">
        <v>2.8836000000000128</v>
      </c>
      <c r="EV566" s="75">
        <f t="shared" si="11"/>
        <v>1.0000000000218279E-2</v>
      </c>
      <c r="EW566" s="75">
        <v>1340.63</v>
      </c>
      <c r="EX566" s="100">
        <v>16.456609999999973</v>
      </c>
      <c r="FD566" s="75">
        <v>105.64</v>
      </c>
      <c r="FE566" s="75">
        <v>191680</v>
      </c>
      <c r="FF566" s="75">
        <v>385435</v>
      </c>
      <c r="FH566" s="77">
        <v>15.13</v>
      </c>
      <c r="FI566" s="77">
        <v>147.57607957999997</v>
      </c>
      <c r="FJ566" s="77">
        <v>2.6841652514499987</v>
      </c>
      <c r="FL566" s="92">
        <v>784.64</v>
      </c>
      <c r="FM566" s="75">
        <v>0</v>
      </c>
      <c r="FN566" s="75">
        <v>0</v>
      </c>
      <c r="FP566" s="75">
        <v>42.86</v>
      </c>
      <c r="FQ566" s="75">
        <v>333.85</v>
      </c>
      <c r="FR566" s="75">
        <v>4647</v>
      </c>
      <c r="FS566" s="75">
        <v>42.85</v>
      </c>
      <c r="FT566" s="75">
        <v>1022.06</v>
      </c>
      <c r="FU566" s="75">
        <v>13774</v>
      </c>
      <c r="FW566" s="75">
        <v>795.64</v>
      </c>
      <c r="FX566" s="89">
        <v>1.9510000000000001</v>
      </c>
      <c r="FY566" s="89"/>
      <c r="FZ566" s="90">
        <v>790.64</v>
      </c>
      <c r="GA566" s="91">
        <v>0.36299999999999999</v>
      </c>
      <c r="GB566" s="89"/>
      <c r="GC566" s="75">
        <v>12.63</v>
      </c>
      <c r="GD566" s="75">
        <v>1.83</v>
      </c>
      <c r="GE566" s="75">
        <v>89.16</v>
      </c>
      <c r="GF566" s="89"/>
      <c r="GG566" s="89"/>
    </row>
    <row r="567" spans="1:189" x14ac:dyDescent="0.25">
      <c r="A567" s="132"/>
      <c r="B567" s="132"/>
      <c r="C567" s="132"/>
      <c r="D567" s="132"/>
      <c r="E567" s="132"/>
      <c r="F567" s="132"/>
      <c r="G567" s="132"/>
      <c r="H567" s="132"/>
      <c r="I567" s="132"/>
      <c r="J567" s="132"/>
      <c r="K567" s="132"/>
      <c r="DV567" s="77">
        <v>1334.65</v>
      </c>
      <c r="DW567" s="77">
        <v>6.7270000000000003</v>
      </c>
      <c r="DY567" s="77">
        <v>1320.65</v>
      </c>
      <c r="DZ567" s="77">
        <v>4.4849999999999985</v>
      </c>
      <c r="EB567" s="77">
        <v>2175.65</v>
      </c>
      <c r="EC567" s="75">
        <v>6.9850000000000012</v>
      </c>
      <c r="EE567" s="75">
        <v>2151.65</v>
      </c>
      <c r="EF567" s="88">
        <v>1.381</v>
      </c>
      <c r="EH567" s="77">
        <v>1349.65</v>
      </c>
      <c r="EI567" s="75">
        <v>2.3059999999999996</v>
      </c>
      <c r="EJ567" s="75"/>
      <c r="EK567" s="75">
        <v>2176.64</v>
      </c>
      <c r="EL567" s="75">
        <v>10.058559999999948</v>
      </c>
      <c r="EM567" s="75"/>
      <c r="EN567" s="75">
        <v>2154.64</v>
      </c>
      <c r="EO567" s="322">
        <v>3.8686800000000101</v>
      </c>
      <c r="EP567" s="75"/>
      <c r="EQ567" s="75">
        <v>1324.64</v>
      </c>
      <c r="ER567" s="75">
        <v>8056.7600000000093</v>
      </c>
      <c r="ES567" s="75"/>
      <c r="ET567" s="75">
        <v>1350.64</v>
      </c>
      <c r="EU567" s="100">
        <v>2.889800000000013</v>
      </c>
      <c r="EV567" s="75">
        <f t="shared" si="11"/>
        <v>9.9999999999909051E-3</v>
      </c>
      <c r="EW567" s="75">
        <v>1340.64</v>
      </c>
      <c r="EX567" s="100">
        <v>16.477079999999972</v>
      </c>
      <c r="FD567" s="75">
        <v>105.65</v>
      </c>
      <c r="FE567" s="75">
        <v>192362.5</v>
      </c>
      <c r="FF567" s="75">
        <v>387256.25</v>
      </c>
      <c r="FH567" s="77">
        <v>15.14</v>
      </c>
      <c r="FI567" s="77">
        <v>148.32212223999997</v>
      </c>
      <c r="FJ567" s="77">
        <v>2.699818110599999</v>
      </c>
      <c r="FL567" s="92">
        <v>784.65</v>
      </c>
      <c r="FM567" s="75">
        <v>0</v>
      </c>
      <c r="FN567" s="75">
        <v>0</v>
      </c>
      <c r="FP567" s="75">
        <v>42.87</v>
      </c>
      <c r="FQ567" s="75">
        <v>334.32</v>
      </c>
      <c r="FR567" s="75">
        <v>4651</v>
      </c>
      <c r="FS567" s="75">
        <v>42.86</v>
      </c>
      <c r="FT567" s="75">
        <v>1023.48</v>
      </c>
      <c r="FU567" s="75">
        <v>13785</v>
      </c>
      <c r="FW567" s="75">
        <v>795.65</v>
      </c>
      <c r="FX567" s="89">
        <v>1.9570000000000001</v>
      </c>
      <c r="FY567" s="89"/>
      <c r="FZ567" s="90">
        <v>790.65</v>
      </c>
      <c r="GA567" s="91">
        <v>0.36499999999999999</v>
      </c>
      <c r="GB567" s="89"/>
      <c r="GC567" s="75">
        <v>12.64</v>
      </c>
      <c r="GD567" s="75">
        <v>1.83</v>
      </c>
      <c r="GE567" s="75">
        <v>89.45</v>
      </c>
      <c r="GF567" s="89"/>
      <c r="GG567" s="89"/>
    </row>
    <row r="568" spans="1:189" x14ac:dyDescent="0.25">
      <c r="A568" s="132"/>
      <c r="B568" s="132"/>
      <c r="C568" s="132"/>
      <c r="D568" s="132"/>
      <c r="E568" s="132"/>
      <c r="F568" s="132"/>
      <c r="G568" s="132"/>
      <c r="H568" s="132"/>
      <c r="I568" s="132"/>
      <c r="J568" s="132"/>
      <c r="K568" s="132"/>
      <c r="DV568" s="77">
        <v>1334.66</v>
      </c>
      <c r="DW568" s="77">
        <v>6.74</v>
      </c>
      <c r="DY568" s="77">
        <v>1320.66</v>
      </c>
      <c r="DZ568" s="77">
        <v>4.4919999999999991</v>
      </c>
      <c r="EB568" s="77">
        <v>2175.66</v>
      </c>
      <c r="EC568" s="75">
        <v>7.0120000000000005</v>
      </c>
      <c r="EE568" s="75">
        <v>2151.66</v>
      </c>
      <c r="EF568" s="88">
        <v>1.387</v>
      </c>
      <c r="EH568" s="77">
        <v>1349.66</v>
      </c>
      <c r="EI568" s="75">
        <v>2.3109999999999995</v>
      </c>
      <c r="EJ568" s="75"/>
      <c r="EK568" s="75">
        <v>2176.65</v>
      </c>
      <c r="EL568" s="75">
        <v>10.091849999999948</v>
      </c>
      <c r="EM568" s="75"/>
      <c r="EN568" s="75">
        <v>2154.65</v>
      </c>
      <c r="EO568" s="322">
        <v>3.8795500000000103</v>
      </c>
      <c r="EP568" s="75"/>
      <c r="EQ568" s="75">
        <v>1324.65</v>
      </c>
      <c r="ER568" s="75">
        <v>8068.3500000000095</v>
      </c>
      <c r="ES568" s="75"/>
      <c r="ET568" s="75">
        <v>1350.65</v>
      </c>
      <c r="EU568" s="100">
        <v>2.8960000000000132</v>
      </c>
      <c r="EV568" s="75">
        <f t="shared" si="11"/>
        <v>9.9999999999909051E-3</v>
      </c>
      <c r="EW568" s="75">
        <v>1340.65</v>
      </c>
      <c r="EX568" s="100">
        <v>16.497549999999972</v>
      </c>
      <c r="FD568" s="75">
        <v>105.66</v>
      </c>
      <c r="FE568" s="75">
        <v>193045</v>
      </c>
      <c r="FF568" s="75">
        <v>389077.5</v>
      </c>
      <c r="FH568" s="77">
        <v>15.15</v>
      </c>
      <c r="FI568" s="77">
        <v>149.06816489999997</v>
      </c>
      <c r="FJ568" s="77">
        <v>2.7154709697499988</v>
      </c>
      <c r="FL568" s="92">
        <v>784.66</v>
      </c>
      <c r="FM568" s="75">
        <v>0</v>
      </c>
      <c r="FN568" s="75">
        <v>0</v>
      </c>
      <c r="FP568" s="75">
        <v>42.88</v>
      </c>
      <c r="FQ568" s="75">
        <v>334.79</v>
      </c>
      <c r="FR568" s="75">
        <v>4655</v>
      </c>
      <c r="FS568" s="75">
        <v>42.87</v>
      </c>
      <c r="FT568" s="75">
        <v>1024.9000000000001</v>
      </c>
      <c r="FU568" s="75">
        <v>13796</v>
      </c>
      <c r="FW568" s="75">
        <v>795.66</v>
      </c>
      <c r="FX568" s="89">
        <v>1.9630000000000001</v>
      </c>
      <c r="FY568" s="89"/>
      <c r="FZ568" s="90">
        <v>790.66</v>
      </c>
      <c r="GA568" s="91">
        <v>0.36699999999999999</v>
      </c>
      <c r="GB568" s="89"/>
      <c r="GC568" s="75">
        <v>12.65</v>
      </c>
      <c r="GD568" s="75">
        <v>1.84</v>
      </c>
      <c r="GE568" s="75">
        <v>89.74</v>
      </c>
      <c r="GF568" s="89"/>
      <c r="GG568" s="89"/>
    </row>
    <row r="569" spans="1:189" x14ac:dyDescent="0.25">
      <c r="A569" s="132"/>
      <c r="B569" s="132"/>
      <c r="C569" s="132"/>
      <c r="D569" s="132"/>
      <c r="E569" s="132"/>
      <c r="F569" s="132"/>
      <c r="G569" s="132"/>
      <c r="H569" s="132"/>
      <c r="I569" s="132"/>
      <c r="J569" s="132"/>
      <c r="K569" s="132"/>
      <c r="DV569" s="77">
        <v>1334.67</v>
      </c>
      <c r="DW569" s="77">
        <v>6.7519999999999998</v>
      </c>
      <c r="DY569" s="77">
        <v>1320.67</v>
      </c>
      <c r="DZ569" s="77">
        <v>4.4989999999999988</v>
      </c>
      <c r="EB569" s="77">
        <v>2175.67</v>
      </c>
      <c r="EC569" s="75">
        <v>7.0390000000000015</v>
      </c>
      <c r="EE569" s="75">
        <v>2151.67</v>
      </c>
      <c r="EF569" s="88">
        <v>1.3920000000000001</v>
      </c>
      <c r="EH569" s="77">
        <v>1349.67</v>
      </c>
      <c r="EI569" s="75">
        <v>2.3159999999999994</v>
      </c>
      <c r="EJ569" s="75"/>
      <c r="EK569" s="75">
        <v>2176.66</v>
      </c>
      <c r="EL569" s="75">
        <v>10.125139999999947</v>
      </c>
      <c r="EM569" s="75"/>
      <c r="EN569" s="75">
        <v>2154.66</v>
      </c>
      <c r="EO569" s="322">
        <v>3.8904200000000104</v>
      </c>
      <c r="EP569" s="75"/>
      <c r="EQ569" s="75">
        <v>1324.66</v>
      </c>
      <c r="ER569" s="75">
        <v>8079.9400000000096</v>
      </c>
      <c r="ES569" s="75"/>
      <c r="ET569" s="75">
        <v>1350.66</v>
      </c>
      <c r="EU569" s="100">
        <v>2.9022000000000134</v>
      </c>
      <c r="EV569" s="75">
        <f t="shared" si="11"/>
        <v>9.9999999999909051E-3</v>
      </c>
      <c r="EW569" s="75">
        <v>1340.66</v>
      </c>
      <c r="EX569" s="100">
        <v>16.518019999999972</v>
      </c>
      <c r="FD569" s="75">
        <v>105.67</v>
      </c>
      <c r="FE569" s="75">
        <v>193727.5</v>
      </c>
      <c r="FF569" s="75">
        <v>390898.75</v>
      </c>
      <c r="FH569" s="77">
        <v>15.16</v>
      </c>
      <c r="FI569" s="77">
        <v>149.81420755999997</v>
      </c>
      <c r="FJ569" s="77">
        <v>2.7311238288999991</v>
      </c>
      <c r="FL569" s="92">
        <v>784.67</v>
      </c>
      <c r="FM569" s="75">
        <v>0</v>
      </c>
      <c r="FN569" s="75">
        <v>0</v>
      </c>
      <c r="FP569" s="75">
        <v>42.89</v>
      </c>
      <c r="FQ569" s="75">
        <v>335.26</v>
      </c>
      <c r="FR569" s="75">
        <v>4658</v>
      </c>
      <c r="FS569" s="75">
        <v>42.88</v>
      </c>
      <c r="FT569" s="75">
        <v>1026.3</v>
      </c>
      <c r="FU569" s="75">
        <v>13807</v>
      </c>
      <c r="FW569" s="75">
        <v>795.67</v>
      </c>
      <c r="FX569" s="89">
        <v>1.97</v>
      </c>
      <c r="FY569" s="89"/>
      <c r="FZ569" s="90">
        <v>790.67</v>
      </c>
      <c r="GA569" s="91">
        <v>0.36799999999999999</v>
      </c>
      <c r="GB569" s="89"/>
      <c r="GC569" s="75">
        <v>12.66</v>
      </c>
      <c r="GD569" s="75">
        <v>1.84</v>
      </c>
      <c r="GE569" s="75">
        <v>90.04</v>
      </c>
      <c r="GF569" s="89"/>
      <c r="GG569" s="89"/>
    </row>
    <row r="570" spans="1:189" x14ac:dyDescent="0.25">
      <c r="A570" s="132"/>
      <c r="B570" s="132"/>
      <c r="C570" s="132"/>
      <c r="D570" s="132"/>
      <c r="E570" s="132"/>
      <c r="F570" s="132"/>
      <c r="G570" s="132"/>
      <c r="H570" s="132"/>
      <c r="I570" s="132"/>
      <c r="J570" s="132"/>
      <c r="K570" s="132"/>
      <c r="DV570" s="77">
        <v>1334.68</v>
      </c>
      <c r="DW570" s="77">
        <v>6.7649999999999997</v>
      </c>
      <c r="DY570" s="77">
        <v>1320.68</v>
      </c>
      <c r="DZ570" s="77">
        <v>4.5059999999999993</v>
      </c>
      <c r="EB570" s="77">
        <v>2175.6799999999998</v>
      </c>
      <c r="EC570" s="75">
        <v>7.0660000000000007</v>
      </c>
      <c r="EE570" s="75">
        <v>2151.6799999999998</v>
      </c>
      <c r="EF570" s="88">
        <v>1.397</v>
      </c>
      <c r="EH570" s="77">
        <v>1349.68</v>
      </c>
      <c r="EI570" s="75">
        <v>2.3219999999999992</v>
      </c>
      <c r="EJ570" s="75"/>
      <c r="EK570" s="75">
        <v>2176.67</v>
      </c>
      <c r="EL570" s="75">
        <v>10.158429999999946</v>
      </c>
      <c r="EM570" s="75"/>
      <c r="EN570" s="75">
        <v>2154.67</v>
      </c>
      <c r="EO570" s="322">
        <v>3.9012900000000106</v>
      </c>
      <c r="EP570" s="75"/>
      <c r="EQ570" s="75">
        <v>1324.67</v>
      </c>
      <c r="ER570" s="75">
        <v>8091.5300000000097</v>
      </c>
      <c r="ES570" s="75"/>
      <c r="ET570" s="75">
        <v>1350.67</v>
      </c>
      <c r="EU570" s="100">
        <v>2.9084000000000136</v>
      </c>
      <c r="EV570" s="75">
        <f t="shared" si="11"/>
        <v>9.9999999999909051E-3</v>
      </c>
      <c r="EW570" s="75">
        <v>1340.67</v>
      </c>
      <c r="EX570" s="100">
        <v>16.538489999999971</v>
      </c>
      <c r="FD570" s="75">
        <v>105.68</v>
      </c>
      <c r="FE570" s="75">
        <v>194410</v>
      </c>
      <c r="FF570" s="75">
        <v>392720</v>
      </c>
      <c r="FH570" s="77">
        <v>15.17</v>
      </c>
      <c r="FI570" s="77">
        <v>150.56025021999997</v>
      </c>
      <c r="FJ570" s="77">
        <v>2.7467766880499989</v>
      </c>
      <c r="FL570" s="92">
        <v>784.68</v>
      </c>
      <c r="FM570" s="75">
        <v>0</v>
      </c>
      <c r="FN570" s="75">
        <v>0</v>
      </c>
      <c r="FP570" s="75">
        <v>42.9</v>
      </c>
      <c r="FQ570" s="75">
        <v>335.73</v>
      </c>
      <c r="FR570" s="75">
        <v>4662</v>
      </c>
      <c r="FS570" s="75">
        <v>42.89</v>
      </c>
      <c r="FT570" s="75">
        <v>1027.73</v>
      </c>
      <c r="FU570" s="75">
        <v>13818</v>
      </c>
      <c r="FW570" s="75">
        <v>795.68</v>
      </c>
      <c r="FX570" s="89">
        <v>1.976</v>
      </c>
      <c r="FY570" s="89"/>
      <c r="FZ570" s="90">
        <v>790.68</v>
      </c>
      <c r="GA570" s="91">
        <v>0.37</v>
      </c>
      <c r="GB570" s="89"/>
      <c r="GC570" s="75">
        <v>12.67</v>
      </c>
      <c r="GD570" s="75">
        <v>1.84</v>
      </c>
      <c r="GE570" s="75">
        <v>90.33</v>
      </c>
      <c r="GF570" s="89"/>
      <c r="GG570" s="89"/>
    </row>
    <row r="571" spans="1:189" x14ac:dyDescent="0.25">
      <c r="A571" s="132"/>
      <c r="B571" s="132"/>
      <c r="C571" s="132"/>
      <c r="D571" s="132"/>
      <c r="E571" s="132"/>
      <c r="F571" s="132"/>
      <c r="G571" s="132"/>
      <c r="H571" s="132"/>
      <c r="I571" s="132"/>
      <c r="J571" s="132"/>
      <c r="K571" s="132"/>
      <c r="DV571" s="77">
        <v>1334.69</v>
      </c>
      <c r="DW571" s="77">
        <v>6.7779999999999996</v>
      </c>
      <c r="DY571" s="77">
        <v>1320.69</v>
      </c>
      <c r="DZ571" s="77">
        <v>4.512999999999999</v>
      </c>
      <c r="EB571" s="77">
        <v>2175.69</v>
      </c>
      <c r="EC571" s="75">
        <v>7.093</v>
      </c>
      <c r="EE571" s="75">
        <v>2151.69</v>
      </c>
      <c r="EF571" s="88">
        <v>1.403</v>
      </c>
      <c r="EH571" s="77">
        <v>1349.69</v>
      </c>
      <c r="EI571" s="75">
        <v>2.3269999999999995</v>
      </c>
      <c r="EJ571" s="75"/>
      <c r="EK571" s="75">
        <v>2176.6799999999998</v>
      </c>
      <c r="EL571" s="75">
        <v>10.191719999999945</v>
      </c>
      <c r="EM571" s="75"/>
      <c r="EN571" s="75">
        <v>2154.6799999999998</v>
      </c>
      <c r="EO571" s="322">
        <v>3.9121600000000107</v>
      </c>
      <c r="EP571" s="75"/>
      <c r="EQ571" s="75">
        <v>1324.68</v>
      </c>
      <c r="ER571" s="75">
        <v>8103.1200000000099</v>
      </c>
      <c r="ES571" s="75"/>
      <c r="ET571" s="75">
        <v>1350.68</v>
      </c>
      <c r="EU571" s="100">
        <v>2.9146000000000138</v>
      </c>
      <c r="EV571" s="75">
        <f t="shared" si="11"/>
        <v>9.9999999999909051E-3</v>
      </c>
      <c r="EW571" s="75">
        <v>1340.68</v>
      </c>
      <c r="EX571" s="100">
        <v>16.558959999999971</v>
      </c>
      <c r="FD571" s="75">
        <v>105.69</v>
      </c>
      <c r="FE571" s="75">
        <v>195092.5</v>
      </c>
      <c r="FF571" s="75">
        <v>394541.25</v>
      </c>
      <c r="FH571" s="77">
        <v>15.18</v>
      </c>
      <c r="FI571" s="77">
        <v>151.30629287999997</v>
      </c>
      <c r="FJ571" s="77">
        <v>2.7624295471999991</v>
      </c>
      <c r="FL571" s="92">
        <v>784.69</v>
      </c>
      <c r="FM571" s="75">
        <v>0</v>
      </c>
      <c r="FN571" s="75">
        <v>0</v>
      </c>
      <c r="FP571" s="75">
        <v>42.91</v>
      </c>
      <c r="FQ571" s="75">
        <v>336.2</v>
      </c>
      <c r="FR571" s="75">
        <v>4666</v>
      </c>
      <c r="FS571" s="75">
        <v>42.9</v>
      </c>
      <c r="FT571" s="75">
        <v>1029.0999999999999</v>
      </c>
      <c r="FU571" s="75">
        <v>13829</v>
      </c>
      <c r="FW571" s="75">
        <v>795.69</v>
      </c>
      <c r="FX571" s="89">
        <v>1.982</v>
      </c>
      <c r="FY571" s="89"/>
      <c r="FZ571" s="90">
        <v>790.69</v>
      </c>
      <c r="GA571" s="91">
        <v>0.371</v>
      </c>
      <c r="GB571" s="89"/>
      <c r="GC571" s="75">
        <v>12.68</v>
      </c>
      <c r="GD571" s="75">
        <v>1.85</v>
      </c>
      <c r="GE571" s="75">
        <v>90.62</v>
      </c>
      <c r="GF571" s="89"/>
      <c r="GG571" s="89"/>
    </row>
    <row r="572" spans="1:189" x14ac:dyDescent="0.25">
      <c r="A572" s="132"/>
      <c r="B572" s="132"/>
      <c r="C572" s="132"/>
      <c r="D572" s="132"/>
      <c r="E572" s="132"/>
      <c r="F572" s="132"/>
      <c r="G572" s="132"/>
      <c r="H572" s="132"/>
      <c r="I572" s="132"/>
      <c r="J572" s="132"/>
      <c r="K572" s="132"/>
      <c r="DV572" s="77">
        <v>1334.7</v>
      </c>
      <c r="DW572" s="77">
        <v>6.79</v>
      </c>
      <c r="DY572" s="77">
        <v>1320.7</v>
      </c>
      <c r="DZ572" s="77">
        <v>4.5199999999999996</v>
      </c>
      <c r="EB572" s="77">
        <v>2175.6999999999998</v>
      </c>
      <c r="EC572" s="75">
        <v>7.12</v>
      </c>
      <c r="EE572" s="75">
        <v>2151.6999999999998</v>
      </c>
      <c r="EF572" s="88">
        <v>1.4079999999999999</v>
      </c>
      <c r="EH572" s="77">
        <v>1349.7</v>
      </c>
      <c r="EI572" s="75">
        <v>2.3319999999999999</v>
      </c>
      <c r="EJ572" s="75"/>
      <c r="EK572" s="75">
        <v>2176.69</v>
      </c>
      <c r="EL572" s="75">
        <v>10.225009999999944</v>
      </c>
      <c r="EM572" s="75"/>
      <c r="EN572" s="75">
        <v>2154.69</v>
      </c>
      <c r="EO572" s="322">
        <v>3.9230300000000109</v>
      </c>
      <c r="EP572" s="75"/>
      <c r="EQ572" s="75">
        <v>1324.69</v>
      </c>
      <c r="ER572" s="75">
        <v>8114.71000000001</v>
      </c>
      <c r="ES572" s="75"/>
      <c r="ET572" s="75">
        <v>1350.69</v>
      </c>
      <c r="EU572" s="100">
        <v>2.9208000000000141</v>
      </c>
      <c r="EV572" s="75">
        <f t="shared" si="11"/>
        <v>9.9999999999909051E-3</v>
      </c>
      <c r="EW572" s="75">
        <v>1340.69</v>
      </c>
      <c r="EX572" s="100">
        <v>16.57942999999997</v>
      </c>
      <c r="FD572" s="75">
        <v>105.7</v>
      </c>
      <c r="FE572" s="75">
        <v>195775</v>
      </c>
      <c r="FF572" s="75">
        <v>396362.5</v>
      </c>
      <c r="FH572" s="77">
        <v>15.19</v>
      </c>
      <c r="FI572" s="77">
        <v>152.05233553999997</v>
      </c>
      <c r="FJ572" s="77">
        <v>2.7780824063499989</v>
      </c>
      <c r="FL572" s="92">
        <v>784.7</v>
      </c>
      <c r="FM572" s="75">
        <v>0</v>
      </c>
      <c r="FN572" s="75">
        <v>0</v>
      </c>
      <c r="FP572" s="75">
        <v>42.92</v>
      </c>
      <c r="FQ572" s="75">
        <v>336.68</v>
      </c>
      <c r="FR572" s="75">
        <v>4670</v>
      </c>
      <c r="FS572" s="75">
        <v>42.91</v>
      </c>
      <c r="FT572" s="75">
        <v>1030.5</v>
      </c>
      <c r="FU572" s="75">
        <v>13840</v>
      </c>
      <c r="FW572" s="75">
        <v>795.7</v>
      </c>
      <c r="FX572" s="89">
        <v>1.9890000000000001</v>
      </c>
      <c r="FY572" s="89"/>
      <c r="FZ572" s="90">
        <v>790.7</v>
      </c>
      <c r="GA572" s="91">
        <v>0.373</v>
      </c>
      <c r="GB572" s="89"/>
      <c r="GC572" s="75">
        <v>12.69</v>
      </c>
      <c r="GD572" s="75">
        <v>1.85</v>
      </c>
      <c r="GE572" s="75">
        <v>90.92</v>
      </c>
      <c r="GF572" s="89"/>
      <c r="GG572" s="89"/>
    </row>
    <row r="573" spans="1:189" x14ac:dyDescent="0.25">
      <c r="A573" s="132"/>
      <c r="B573" s="132"/>
      <c r="C573" s="132"/>
      <c r="D573" s="132"/>
      <c r="E573" s="132"/>
      <c r="F573" s="132"/>
      <c r="G573" s="132"/>
      <c r="H573" s="132"/>
      <c r="I573" s="132"/>
      <c r="J573" s="132"/>
      <c r="K573" s="132"/>
      <c r="DV573" s="77">
        <v>1334.71</v>
      </c>
      <c r="DW573" s="77">
        <v>6.8029999999999999</v>
      </c>
      <c r="DY573" s="77">
        <v>1320.71</v>
      </c>
      <c r="DZ573" s="77">
        <v>4.5269999999999984</v>
      </c>
      <c r="EB573" s="77">
        <v>2175.71</v>
      </c>
      <c r="EC573" s="75">
        <v>7.1470000000000002</v>
      </c>
      <c r="EE573" s="75">
        <v>2151.71</v>
      </c>
      <c r="EF573" s="88">
        <v>1.4139999999999999</v>
      </c>
      <c r="EH573" s="77">
        <v>1349.71</v>
      </c>
      <c r="EI573" s="75">
        <v>2.3379999999999992</v>
      </c>
      <c r="EJ573" s="75"/>
      <c r="EK573" s="75">
        <v>2176.6999999999998</v>
      </c>
      <c r="EL573" s="75">
        <v>10.258299999999943</v>
      </c>
      <c r="EM573" s="75"/>
      <c r="EN573" s="75">
        <v>2154.6999999999998</v>
      </c>
      <c r="EO573" s="322">
        <v>3.9339000000000111</v>
      </c>
      <c r="EP573" s="75"/>
      <c r="EQ573" s="75">
        <v>1324.7</v>
      </c>
      <c r="ER573" s="75">
        <v>8126.3000000000102</v>
      </c>
      <c r="ES573" s="75"/>
      <c r="ET573" s="75">
        <v>1350.7</v>
      </c>
      <c r="EU573" s="100">
        <v>2.9270000000000143</v>
      </c>
      <c r="EV573" s="75">
        <f t="shared" si="11"/>
        <v>9.9999999999909051E-3</v>
      </c>
      <c r="EW573" s="75">
        <v>1340.7</v>
      </c>
      <c r="EX573" s="100">
        <v>16.59989999999997</v>
      </c>
      <c r="FD573" s="75">
        <v>105.71</v>
      </c>
      <c r="FE573" s="75">
        <v>196457.5</v>
      </c>
      <c r="FF573" s="75">
        <v>398183.75</v>
      </c>
      <c r="FH573" s="77">
        <v>15.2</v>
      </c>
      <c r="FI573" s="77">
        <v>152.79837819999995</v>
      </c>
      <c r="FJ573" s="77">
        <v>2.7937352654999983</v>
      </c>
      <c r="FL573" s="92">
        <v>784.71</v>
      </c>
      <c r="FM573" s="75">
        <v>0</v>
      </c>
      <c r="FN573" s="75">
        <v>0</v>
      </c>
      <c r="FP573" s="75">
        <v>42.93</v>
      </c>
      <c r="FQ573" s="75">
        <v>337.15</v>
      </c>
      <c r="FR573" s="75">
        <v>4674</v>
      </c>
      <c r="FS573" s="75">
        <v>42.92</v>
      </c>
      <c r="FT573" s="75">
        <v>1031.9000000000001</v>
      </c>
      <c r="FU573" s="75">
        <v>13851</v>
      </c>
      <c r="FW573" s="75">
        <v>795.71</v>
      </c>
      <c r="FX573" s="89">
        <v>1.9950000000000001</v>
      </c>
      <c r="FY573" s="89"/>
      <c r="FZ573" s="90">
        <v>790.71</v>
      </c>
      <c r="GA573" s="91">
        <v>0.375</v>
      </c>
      <c r="GB573" s="89"/>
      <c r="GC573" s="75">
        <v>12.7</v>
      </c>
      <c r="GD573" s="75">
        <v>1.86</v>
      </c>
      <c r="GE573" s="75">
        <v>91.21</v>
      </c>
      <c r="GF573" s="89"/>
      <c r="GG573" s="89"/>
    </row>
    <row r="574" spans="1:189" x14ac:dyDescent="0.25">
      <c r="A574" s="132"/>
      <c r="B574" s="132"/>
      <c r="C574" s="132"/>
      <c r="D574" s="132"/>
      <c r="E574" s="132"/>
      <c r="F574" s="132"/>
      <c r="G574" s="132"/>
      <c r="H574" s="132"/>
      <c r="I574" s="132"/>
      <c r="J574" s="132"/>
      <c r="K574" s="132"/>
      <c r="DV574" s="77">
        <v>1334.72</v>
      </c>
      <c r="DW574" s="77">
        <v>6.8159999999999998</v>
      </c>
      <c r="DY574" s="77">
        <v>1320.72</v>
      </c>
      <c r="DZ574" s="77">
        <v>4.5339999999999989</v>
      </c>
      <c r="EB574" s="77">
        <v>2175.7199999999998</v>
      </c>
      <c r="EC574" s="75">
        <v>7.1739999999999995</v>
      </c>
      <c r="EE574" s="75">
        <v>2151.7199999999998</v>
      </c>
      <c r="EF574" s="88">
        <v>1.419</v>
      </c>
      <c r="EH574" s="77">
        <v>1349.72</v>
      </c>
      <c r="EI574" s="75">
        <v>2.3429999999999995</v>
      </c>
      <c r="EJ574" s="75"/>
      <c r="EK574" s="75">
        <v>2176.71</v>
      </c>
      <c r="EL574" s="75">
        <v>10.291589999999943</v>
      </c>
      <c r="EM574" s="75"/>
      <c r="EN574" s="75">
        <v>2154.71</v>
      </c>
      <c r="EO574" s="322">
        <v>3.9447700000000112</v>
      </c>
      <c r="EP574" s="75"/>
      <c r="EQ574" s="75">
        <v>1324.71</v>
      </c>
      <c r="ER574" s="75">
        <v>8137.8900000000103</v>
      </c>
      <c r="ES574" s="75"/>
      <c r="ET574" s="75">
        <v>1350.71</v>
      </c>
      <c r="EU574" s="100">
        <v>2.9332000000000145</v>
      </c>
      <c r="EV574" s="75">
        <f t="shared" si="11"/>
        <v>9.9999999999909051E-3</v>
      </c>
      <c r="EW574" s="75">
        <v>1340.71</v>
      </c>
      <c r="EX574" s="100">
        <v>16.620369999999969</v>
      </c>
      <c r="FD574" s="75">
        <v>105.72</v>
      </c>
      <c r="FE574" s="75">
        <v>197140</v>
      </c>
      <c r="FF574" s="75">
        <v>400005</v>
      </c>
      <c r="FH574" s="77">
        <v>15.21</v>
      </c>
      <c r="FI574" s="77">
        <v>153.54442085999995</v>
      </c>
      <c r="FJ574" s="77">
        <v>2.8093881246499981</v>
      </c>
      <c r="FL574" s="92">
        <v>784.72</v>
      </c>
      <c r="FM574" s="75">
        <v>0</v>
      </c>
      <c r="FN574" s="75">
        <v>0</v>
      </c>
      <c r="FP574" s="75">
        <v>42.94</v>
      </c>
      <c r="FQ574" s="75">
        <v>337.63</v>
      </c>
      <c r="FR574" s="75">
        <v>4677</v>
      </c>
      <c r="FS574" s="75">
        <v>42.93</v>
      </c>
      <c r="FT574" s="75">
        <v>1033.42</v>
      </c>
      <c r="FU574" s="75">
        <v>13862</v>
      </c>
      <c r="FW574" s="75">
        <v>795.72</v>
      </c>
      <c r="FX574" s="89">
        <v>2.0019999999999998</v>
      </c>
      <c r="FY574" s="89"/>
      <c r="FZ574" s="90">
        <v>790.72</v>
      </c>
      <c r="GA574" s="91">
        <v>0.376</v>
      </c>
      <c r="GB574" s="89"/>
      <c r="GC574" s="75">
        <v>12.71</v>
      </c>
      <c r="GD574" s="75">
        <v>1.86</v>
      </c>
      <c r="GE574" s="75">
        <v>91.5</v>
      </c>
      <c r="GF574" s="89"/>
      <c r="GG574" s="89"/>
    </row>
    <row r="575" spans="1:189" x14ac:dyDescent="0.25">
      <c r="A575" s="132"/>
      <c r="B575" s="132"/>
      <c r="C575" s="132"/>
      <c r="D575" s="132"/>
      <c r="E575" s="132"/>
      <c r="F575" s="132"/>
      <c r="G575" s="132"/>
      <c r="H575" s="132"/>
      <c r="I575" s="132"/>
      <c r="J575" s="132"/>
      <c r="K575" s="132"/>
      <c r="DV575" s="77">
        <v>1334.73</v>
      </c>
      <c r="DW575" s="77">
        <v>6.8280000000000003</v>
      </c>
      <c r="DY575" s="77">
        <v>1320.73</v>
      </c>
      <c r="DZ575" s="77">
        <v>4.541999999999998</v>
      </c>
      <c r="EB575" s="77">
        <v>2175.73</v>
      </c>
      <c r="EC575" s="75">
        <v>7.2010000000000005</v>
      </c>
      <c r="EE575" s="75">
        <v>2151.73</v>
      </c>
      <c r="EF575" s="88">
        <v>1.425</v>
      </c>
      <c r="EH575" s="77">
        <v>1349.73</v>
      </c>
      <c r="EI575" s="75">
        <v>2.3479999999999994</v>
      </c>
      <c r="EJ575" s="75"/>
      <c r="EK575" s="75">
        <v>2176.7199999999998</v>
      </c>
      <c r="EL575" s="75">
        <v>10.324879999999942</v>
      </c>
      <c r="EM575" s="75"/>
      <c r="EN575" s="75">
        <v>2154.7199999999998</v>
      </c>
      <c r="EO575" s="322">
        <v>3.9556400000000114</v>
      </c>
      <c r="EP575" s="75"/>
      <c r="EQ575" s="75">
        <v>1324.72</v>
      </c>
      <c r="ER575" s="75">
        <v>8149.4800000000105</v>
      </c>
      <c r="ES575" s="75"/>
      <c r="ET575" s="75">
        <v>1350.72</v>
      </c>
      <c r="EU575" s="100">
        <v>2.9394000000000147</v>
      </c>
      <c r="EV575" s="75">
        <f t="shared" si="11"/>
        <v>9.9999999999909051E-3</v>
      </c>
      <c r="EW575" s="75">
        <v>1340.72</v>
      </c>
      <c r="EX575" s="100">
        <v>16.640839999999969</v>
      </c>
      <c r="FD575" s="75">
        <v>105.73</v>
      </c>
      <c r="FE575" s="75">
        <v>197822.5</v>
      </c>
      <c r="FF575" s="75">
        <v>401826.25</v>
      </c>
      <c r="FH575" s="77">
        <v>15.22</v>
      </c>
      <c r="FI575" s="77">
        <v>154.29046351999995</v>
      </c>
      <c r="FJ575" s="77">
        <v>2.8250409837999984</v>
      </c>
      <c r="FL575" s="92">
        <v>784.73</v>
      </c>
      <c r="FM575" s="75">
        <v>0</v>
      </c>
      <c r="FN575" s="75">
        <v>0</v>
      </c>
      <c r="FP575" s="75">
        <v>42.95</v>
      </c>
      <c r="FQ575" s="75">
        <v>338.1</v>
      </c>
      <c r="FR575" s="75">
        <v>4681</v>
      </c>
      <c r="FS575" s="75">
        <v>42.94</v>
      </c>
      <c r="FT575" s="75">
        <v>1034.8</v>
      </c>
      <c r="FU575" s="75">
        <v>13873</v>
      </c>
      <c r="FW575" s="75">
        <v>795.73</v>
      </c>
      <c r="FX575" s="89">
        <v>2.008</v>
      </c>
      <c r="FY575" s="89"/>
      <c r="FZ575" s="90">
        <v>790.73</v>
      </c>
      <c r="GA575" s="91">
        <v>0.378</v>
      </c>
      <c r="GB575" s="89"/>
      <c r="GC575" s="75">
        <v>12.72</v>
      </c>
      <c r="GD575" s="75">
        <v>1.87</v>
      </c>
      <c r="GE575" s="75">
        <v>91.8</v>
      </c>
      <c r="GF575" s="89"/>
      <c r="GG575" s="89"/>
    </row>
    <row r="576" spans="1:189" x14ac:dyDescent="0.25">
      <c r="A576" s="132"/>
      <c r="B576" s="132"/>
      <c r="C576" s="132"/>
      <c r="D576" s="132"/>
      <c r="E576" s="132"/>
      <c r="F576" s="132"/>
      <c r="G576" s="132"/>
      <c r="H576" s="132"/>
      <c r="I576" s="132"/>
      <c r="J576" s="132"/>
      <c r="K576" s="132"/>
      <c r="DV576" s="77">
        <v>1334.74</v>
      </c>
      <c r="DW576" s="77">
        <v>6.8410000000000002</v>
      </c>
      <c r="DY576" s="77">
        <v>1320.74</v>
      </c>
      <c r="DZ576" s="77">
        <v>4.5489999999999977</v>
      </c>
      <c r="EB576" s="77">
        <v>2175.7399999999998</v>
      </c>
      <c r="EC576" s="75">
        <v>7.2279999999999998</v>
      </c>
      <c r="EE576" s="75">
        <v>2151.7399999999998</v>
      </c>
      <c r="EF576" s="88">
        <v>1.43</v>
      </c>
      <c r="EH576" s="77">
        <v>1349.74</v>
      </c>
      <c r="EI576" s="75">
        <v>2.3539999999999992</v>
      </c>
      <c r="EJ576" s="75"/>
      <c r="EK576" s="75">
        <v>2176.73</v>
      </c>
      <c r="EL576" s="75">
        <v>10.358169999999941</v>
      </c>
      <c r="EM576" s="75"/>
      <c r="EN576" s="75">
        <v>2154.73</v>
      </c>
      <c r="EO576" s="322">
        <v>3.9665100000000115</v>
      </c>
      <c r="EP576" s="75"/>
      <c r="EQ576" s="75">
        <v>1324.73</v>
      </c>
      <c r="ER576" s="75">
        <v>8161.0700000000106</v>
      </c>
      <c r="ES576" s="75"/>
      <c r="ET576" s="75">
        <v>1350.73</v>
      </c>
      <c r="EU576" s="100">
        <v>2.9456000000000149</v>
      </c>
      <c r="EV576" s="75">
        <f t="shared" si="11"/>
        <v>9.9999999999909051E-3</v>
      </c>
      <c r="EW576" s="75">
        <v>1340.73</v>
      </c>
      <c r="EX576" s="100">
        <v>16.661309999999968</v>
      </c>
      <c r="FD576" s="75">
        <v>105.74</v>
      </c>
      <c r="FE576" s="75">
        <v>198505</v>
      </c>
      <c r="FF576" s="75">
        <v>403647.5</v>
      </c>
      <c r="FH576" s="77">
        <v>15.23</v>
      </c>
      <c r="FI576" s="77">
        <v>155.03650617999995</v>
      </c>
      <c r="FJ576" s="77">
        <v>2.8406938429499982</v>
      </c>
      <c r="FL576" s="92">
        <v>784.74</v>
      </c>
      <c r="FM576" s="75">
        <v>0</v>
      </c>
      <c r="FN576" s="75">
        <v>0</v>
      </c>
      <c r="FP576" s="75">
        <v>42.96</v>
      </c>
      <c r="FQ576" s="75">
        <v>338.58</v>
      </c>
      <c r="FR576" s="75">
        <v>4685</v>
      </c>
      <c r="FS576" s="75">
        <v>42.95</v>
      </c>
      <c r="FT576" s="75">
        <v>1036.2</v>
      </c>
      <c r="FU576" s="75">
        <v>13884</v>
      </c>
      <c r="FW576" s="75">
        <v>795.74</v>
      </c>
      <c r="FX576" s="89">
        <v>2.0150000000000001</v>
      </c>
      <c r="FY576" s="89"/>
      <c r="FZ576" s="90">
        <v>790.74</v>
      </c>
      <c r="GA576" s="91">
        <v>0.38</v>
      </c>
      <c r="GB576" s="89"/>
      <c r="GC576" s="75">
        <v>12.73</v>
      </c>
      <c r="GD576" s="75">
        <v>1.87</v>
      </c>
      <c r="GE576" s="75">
        <v>92.09</v>
      </c>
      <c r="GF576" s="89"/>
      <c r="GG576" s="89"/>
    </row>
    <row r="577" spans="1:189" x14ac:dyDescent="0.25">
      <c r="A577" s="132"/>
      <c r="B577" s="132"/>
      <c r="C577" s="132"/>
      <c r="D577" s="132"/>
      <c r="E577" s="132"/>
      <c r="F577" s="132"/>
      <c r="G577" s="132"/>
      <c r="H577" s="132"/>
      <c r="I577" s="132"/>
      <c r="J577" s="132"/>
      <c r="K577" s="132"/>
      <c r="DV577" s="77">
        <v>1334.75</v>
      </c>
      <c r="DW577" s="77">
        <v>6.8529999999999998</v>
      </c>
      <c r="DY577" s="77">
        <v>1320.75</v>
      </c>
      <c r="DZ577" s="77">
        <v>4.5559999999999983</v>
      </c>
      <c r="EB577" s="77">
        <v>2175.75</v>
      </c>
      <c r="EC577" s="75">
        <v>7.2550000000000008</v>
      </c>
      <c r="EE577" s="75">
        <v>2151.75</v>
      </c>
      <c r="EF577" s="88">
        <v>1.4350000000000001</v>
      </c>
      <c r="EH577" s="77">
        <v>1349.75</v>
      </c>
      <c r="EI577" s="75">
        <v>2.3589999999999995</v>
      </c>
      <c r="EJ577" s="75"/>
      <c r="EK577" s="75">
        <v>2176.7399999999998</v>
      </c>
      <c r="EL577" s="75">
        <v>10.39145999999994</v>
      </c>
      <c r="EM577" s="75"/>
      <c r="EN577" s="75">
        <v>2154.7399999999998</v>
      </c>
      <c r="EO577" s="322">
        <v>3.9773800000000117</v>
      </c>
      <c r="EP577" s="75"/>
      <c r="EQ577" s="75">
        <v>1324.74</v>
      </c>
      <c r="ER577" s="75">
        <v>8172.6600000000108</v>
      </c>
      <c r="ES577" s="75"/>
      <c r="ET577" s="75">
        <v>1350.74</v>
      </c>
      <c r="EU577" s="100">
        <v>2.9518000000000151</v>
      </c>
      <c r="EV577" s="75">
        <f t="shared" si="11"/>
        <v>9.9999999999909051E-3</v>
      </c>
      <c r="EW577" s="75">
        <v>1340.74</v>
      </c>
      <c r="EX577" s="100">
        <v>16.681779999999968</v>
      </c>
      <c r="FD577" s="75">
        <v>105.75</v>
      </c>
      <c r="FE577" s="75">
        <v>199187.5</v>
      </c>
      <c r="FF577" s="75">
        <v>405468.75</v>
      </c>
      <c r="FH577" s="77">
        <v>15.24</v>
      </c>
      <c r="FI577" s="77">
        <v>155.78254883999995</v>
      </c>
      <c r="FJ577" s="77">
        <v>2.8563467020999984</v>
      </c>
      <c r="FL577" s="92">
        <v>784.75</v>
      </c>
      <c r="FM577" s="75">
        <v>0</v>
      </c>
      <c r="FN577" s="75">
        <v>0</v>
      </c>
      <c r="FP577" s="75">
        <v>42.97</v>
      </c>
      <c r="FQ577" s="75">
        <v>339.05</v>
      </c>
      <c r="FR577" s="75">
        <v>4689</v>
      </c>
      <c r="FS577" s="75">
        <v>42.96</v>
      </c>
      <c r="FT577" s="75">
        <v>1037.72</v>
      </c>
      <c r="FU577" s="75">
        <v>13895</v>
      </c>
      <c r="FW577" s="75">
        <v>795.75</v>
      </c>
      <c r="FX577" s="89">
        <v>2.0209999999999999</v>
      </c>
      <c r="FY577" s="89"/>
      <c r="FZ577" s="90">
        <v>790.75</v>
      </c>
      <c r="GA577" s="91">
        <v>0.38100000000000001</v>
      </c>
      <c r="GB577" s="89"/>
      <c r="GC577" s="75">
        <v>12.74</v>
      </c>
      <c r="GD577" s="75">
        <v>1.88</v>
      </c>
      <c r="GE577" s="75">
        <v>92.38</v>
      </c>
      <c r="GF577" s="89"/>
      <c r="GG577" s="89"/>
    </row>
    <row r="578" spans="1:189" x14ac:dyDescent="0.25">
      <c r="A578" s="132"/>
      <c r="B578" s="132"/>
      <c r="C578" s="132"/>
      <c r="D578" s="132"/>
      <c r="E578" s="132"/>
      <c r="F578" s="132"/>
      <c r="G578" s="132"/>
      <c r="H578" s="132"/>
      <c r="I578" s="132"/>
      <c r="J578" s="132"/>
      <c r="K578" s="132"/>
      <c r="DV578" s="77">
        <v>1334.76</v>
      </c>
      <c r="DW578" s="77">
        <v>6.8659999999999997</v>
      </c>
      <c r="DY578" s="77">
        <v>1320.76</v>
      </c>
      <c r="DZ578" s="77">
        <v>4.5629999999999988</v>
      </c>
      <c r="EB578" s="77">
        <v>2175.7600000000002</v>
      </c>
      <c r="EC578" s="75">
        <v>7.282</v>
      </c>
      <c r="EE578" s="75">
        <v>2151.7600000000002</v>
      </c>
      <c r="EF578" s="88">
        <v>1.4410000000000001</v>
      </c>
      <c r="EH578" s="77">
        <v>1349.76</v>
      </c>
      <c r="EI578" s="75">
        <v>2.3639999999999994</v>
      </c>
      <c r="EJ578" s="75"/>
      <c r="EK578" s="75">
        <v>2176.75</v>
      </c>
      <c r="EL578" s="75">
        <v>10.424749999999939</v>
      </c>
      <c r="EM578" s="75"/>
      <c r="EN578" s="75">
        <v>2154.75</v>
      </c>
      <c r="EO578" s="322">
        <v>3.9882500000000118</v>
      </c>
      <c r="EP578" s="75"/>
      <c r="EQ578" s="75">
        <v>1324.75</v>
      </c>
      <c r="ER578" s="75">
        <v>8184.2500000000109</v>
      </c>
      <c r="ES578" s="75"/>
      <c r="ET578" s="75">
        <v>1350.75</v>
      </c>
      <c r="EU578" s="100">
        <v>2.9580000000000153</v>
      </c>
      <c r="EV578" s="75">
        <f t="shared" si="11"/>
        <v>9.9999999999909051E-3</v>
      </c>
      <c r="EW578" s="75">
        <v>1340.75</v>
      </c>
      <c r="EX578" s="100">
        <v>16.702249999999967</v>
      </c>
      <c r="FD578" s="75">
        <v>105.76</v>
      </c>
      <c r="FE578" s="75">
        <v>199870</v>
      </c>
      <c r="FF578" s="75">
        <v>407290</v>
      </c>
      <c r="FH578" s="77">
        <v>15.25</v>
      </c>
      <c r="FI578" s="77">
        <v>156.52859149999995</v>
      </c>
      <c r="FJ578" s="77">
        <v>2.8719995612499982</v>
      </c>
      <c r="FL578" s="92">
        <v>784.76</v>
      </c>
      <c r="FM578" s="75">
        <v>0</v>
      </c>
      <c r="FN578" s="75">
        <v>0</v>
      </c>
      <c r="FP578" s="75">
        <v>42.98</v>
      </c>
      <c r="FQ578" s="75">
        <v>339.53</v>
      </c>
      <c r="FR578" s="75">
        <v>4693</v>
      </c>
      <c r="FS578" s="75">
        <v>42.97</v>
      </c>
      <c r="FT578" s="75">
        <v>1039.1500000000001</v>
      </c>
      <c r="FU578" s="75">
        <v>13906</v>
      </c>
      <c r="FW578" s="75">
        <v>795.76</v>
      </c>
      <c r="FX578" s="89">
        <v>2.0270000000000001</v>
      </c>
      <c r="FY578" s="89"/>
      <c r="FZ578" s="90">
        <v>790.76</v>
      </c>
      <c r="GA578" s="91">
        <v>0.38300000000000001</v>
      </c>
      <c r="GB578" s="89"/>
      <c r="GC578" s="75">
        <v>12.75</v>
      </c>
      <c r="GD578" s="75">
        <v>1.88</v>
      </c>
      <c r="GE578" s="75">
        <v>92.67</v>
      </c>
      <c r="GF578" s="89"/>
      <c r="GG578" s="89"/>
    </row>
    <row r="579" spans="1:189" x14ac:dyDescent="0.25">
      <c r="A579" s="132"/>
      <c r="B579" s="132"/>
      <c r="C579" s="132"/>
      <c r="D579" s="132"/>
      <c r="E579" s="132"/>
      <c r="F579" s="132"/>
      <c r="G579" s="132"/>
      <c r="H579" s="132"/>
      <c r="I579" s="132"/>
      <c r="J579" s="132"/>
      <c r="K579" s="132"/>
      <c r="DV579" s="77">
        <v>1334.77</v>
      </c>
      <c r="DW579" s="77">
        <v>6.8789999999999996</v>
      </c>
      <c r="DY579" s="77">
        <v>1320.77</v>
      </c>
      <c r="DZ579" s="77">
        <v>4.5699999999999985</v>
      </c>
      <c r="EB579" s="77">
        <v>2175.77</v>
      </c>
      <c r="EC579" s="75">
        <v>7.3090000000000011</v>
      </c>
      <c r="EE579" s="75">
        <v>2151.77</v>
      </c>
      <c r="EF579" s="88">
        <v>1.4460000000000002</v>
      </c>
      <c r="EH579" s="77">
        <v>1349.77</v>
      </c>
      <c r="EI579" s="75">
        <v>2.3699999999999992</v>
      </c>
      <c r="EJ579" s="75"/>
      <c r="EK579" s="75">
        <v>2176.7600000000002</v>
      </c>
      <c r="EL579" s="75">
        <v>10.458039999999938</v>
      </c>
      <c r="EM579" s="75"/>
      <c r="EN579" s="75">
        <v>2154.7600000000002</v>
      </c>
      <c r="EO579" s="322">
        <v>3.999120000000012</v>
      </c>
      <c r="EP579" s="75"/>
      <c r="EQ579" s="75">
        <v>1324.76</v>
      </c>
      <c r="ER579" s="75">
        <v>8195.8400000000111</v>
      </c>
      <c r="ES579" s="75"/>
      <c r="ET579" s="75">
        <v>1350.76</v>
      </c>
      <c r="EU579" s="100">
        <v>2.9642000000000155</v>
      </c>
      <c r="EV579" s="75">
        <f t="shared" si="11"/>
        <v>9.9999999999909051E-3</v>
      </c>
      <c r="EW579" s="75">
        <v>1340.76</v>
      </c>
      <c r="EX579" s="100">
        <v>16.722719999999967</v>
      </c>
      <c r="FD579" s="75">
        <v>105.77</v>
      </c>
      <c r="FE579" s="75">
        <v>200552.5</v>
      </c>
      <c r="FF579" s="75">
        <v>409111.25</v>
      </c>
      <c r="FH579" s="77">
        <v>15.26</v>
      </c>
      <c r="FI579" s="77">
        <v>157.27463415999995</v>
      </c>
      <c r="FJ579" s="77">
        <v>2.8876524203999985</v>
      </c>
      <c r="FL579" s="92">
        <v>784.77</v>
      </c>
      <c r="FM579" s="75">
        <v>0</v>
      </c>
      <c r="FN579" s="75">
        <v>0</v>
      </c>
      <c r="FP579" s="75">
        <v>42.99</v>
      </c>
      <c r="FQ579" s="75">
        <v>340</v>
      </c>
      <c r="FR579" s="75">
        <v>4696</v>
      </c>
      <c r="FS579" s="75">
        <v>42.98</v>
      </c>
      <c r="FT579" s="75">
        <v>1040.58</v>
      </c>
      <c r="FU579" s="75">
        <v>13917</v>
      </c>
      <c r="FW579" s="75">
        <v>795.77</v>
      </c>
      <c r="FX579" s="89">
        <v>2.0339999999999998</v>
      </c>
      <c r="FY579" s="89"/>
      <c r="FZ579" s="90">
        <v>790.77</v>
      </c>
      <c r="GA579" s="91">
        <v>0.38500000000000001</v>
      </c>
      <c r="GB579" s="89"/>
      <c r="GC579" s="75">
        <v>12.76</v>
      </c>
      <c r="GD579" s="75">
        <v>1.89</v>
      </c>
      <c r="GE579" s="75">
        <v>92.97</v>
      </c>
      <c r="GF579" s="89"/>
      <c r="GG579" s="89"/>
    </row>
    <row r="580" spans="1:189" x14ac:dyDescent="0.25">
      <c r="A580" s="132"/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DV580" s="77">
        <v>1334.78</v>
      </c>
      <c r="DW580" s="77">
        <v>6.891</v>
      </c>
      <c r="DY580" s="77">
        <v>1320.78</v>
      </c>
      <c r="DZ580" s="77">
        <v>4.5769999999999991</v>
      </c>
      <c r="EB580" s="77">
        <v>2175.7800000000002</v>
      </c>
      <c r="EC580" s="75">
        <v>7.3350000000000009</v>
      </c>
      <c r="EE580" s="75">
        <v>2151.7800000000002</v>
      </c>
      <c r="EF580" s="88">
        <v>1.452</v>
      </c>
      <c r="EH580" s="77">
        <v>1349.78</v>
      </c>
      <c r="EI580" s="75">
        <v>2.3749999999999991</v>
      </c>
      <c r="EJ580" s="75"/>
      <c r="EK580" s="75">
        <v>2176.77</v>
      </c>
      <c r="EL580" s="75">
        <v>10.491329999999937</v>
      </c>
      <c r="EM580" s="75"/>
      <c r="EN580" s="75">
        <v>2154.77</v>
      </c>
      <c r="EO580" s="322">
        <v>4.0099900000000117</v>
      </c>
      <c r="EP580" s="75"/>
      <c r="EQ580" s="75">
        <v>1324.77</v>
      </c>
      <c r="ER580" s="75">
        <v>8207.4300000000112</v>
      </c>
      <c r="ES580" s="75"/>
      <c r="ET580" s="75">
        <v>1350.77</v>
      </c>
      <c r="EU580" s="100">
        <v>2.9704000000000157</v>
      </c>
      <c r="EV580" s="75">
        <f t="shared" si="11"/>
        <v>9.9999999999909051E-3</v>
      </c>
      <c r="EW580" s="75">
        <v>1340.77</v>
      </c>
      <c r="EX580" s="100">
        <v>16.743189999999966</v>
      </c>
      <c r="FD580" s="75">
        <v>105.78</v>
      </c>
      <c r="FE580" s="75">
        <v>201235</v>
      </c>
      <c r="FF580" s="75">
        <v>410932.5</v>
      </c>
      <c r="FH580" s="77">
        <v>15.27</v>
      </c>
      <c r="FI580" s="77">
        <v>158.02067681999995</v>
      </c>
      <c r="FJ580" s="77">
        <v>2.9033052795499983</v>
      </c>
      <c r="FL580" s="92">
        <v>784.78</v>
      </c>
      <c r="FM580" s="75">
        <v>0</v>
      </c>
      <c r="FN580" s="75">
        <v>0</v>
      </c>
      <c r="FP580" s="75">
        <v>43</v>
      </c>
      <c r="FQ580" s="75">
        <v>340.48</v>
      </c>
      <c r="FR580" s="75">
        <v>4700</v>
      </c>
      <c r="FS580" s="75">
        <v>42.99</v>
      </c>
      <c r="FT580" s="75">
        <v>1042</v>
      </c>
      <c r="FU580" s="75">
        <v>13928</v>
      </c>
      <c r="FW580" s="75">
        <v>795.78</v>
      </c>
      <c r="FX580" s="89">
        <v>2.04</v>
      </c>
      <c r="FY580" s="89"/>
      <c r="FZ580" s="90">
        <v>790.78</v>
      </c>
      <c r="GA580" s="91">
        <v>0.38600000000000001</v>
      </c>
      <c r="GB580" s="89"/>
      <c r="GC580" s="75">
        <v>12.77</v>
      </c>
      <c r="GD580" s="75">
        <v>1.89</v>
      </c>
      <c r="GE580" s="75">
        <v>93.26</v>
      </c>
      <c r="GF580" s="89"/>
      <c r="GG580" s="89"/>
    </row>
    <row r="581" spans="1:189" x14ac:dyDescent="0.25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DV581" s="77">
        <v>1334.79</v>
      </c>
      <c r="DW581" s="77">
        <v>6.9039999999999999</v>
      </c>
      <c r="DY581" s="77">
        <v>1320.79</v>
      </c>
      <c r="DZ581" s="77">
        <v>4.5839999999999987</v>
      </c>
      <c r="EB581" s="77">
        <v>2175.79</v>
      </c>
      <c r="EC581" s="75">
        <v>7.3620000000000001</v>
      </c>
      <c r="EE581" s="75">
        <v>2151.79</v>
      </c>
      <c r="EF581" s="88">
        <v>1.4570000000000001</v>
      </c>
      <c r="EH581" s="77">
        <v>1349.79</v>
      </c>
      <c r="EI581" s="75">
        <v>2.3799999999999994</v>
      </c>
      <c r="EJ581" s="75"/>
      <c r="EK581" s="75">
        <v>2176.7800000000002</v>
      </c>
      <c r="EL581" s="75">
        <v>10.524619999999937</v>
      </c>
      <c r="EM581" s="75"/>
      <c r="EN581" s="75">
        <v>2154.7800000000002</v>
      </c>
      <c r="EO581" s="322">
        <v>4.0208600000000114</v>
      </c>
      <c r="EP581" s="75"/>
      <c r="EQ581" s="75">
        <v>1324.78</v>
      </c>
      <c r="ER581" s="75">
        <v>8219.0200000000114</v>
      </c>
      <c r="ES581" s="75"/>
      <c r="ET581" s="75">
        <v>1350.78</v>
      </c>
      <c r="EU581" s="100">
        <v>2.9766000000000159</v>
      </c>
      <c r="EV581" s="75">
        <f t="shared" ref="EV581:EV644" si="12">+EW581-EW580</f>
        <v>9.9999999999909051E-3</v>
      </c>
      <c r="EW581" s="75">
        <v>1340.78</v>
      </c>
      <c r="EX581" s="100">
        <v>16.763659999999966</v>
      </c>
      <c r="FD581" s="75">
        <v>105.79</v>
      </c>
      <c r="FE581" s="75">
        <v>201917.5</v>
      </c>
      <c r="FF581" s="75">
        <v>412753.75</v>
      </c>
      <c r="FH581" s="77">
        <v>15.28</v>
      </c>
      <c r="FI581" s="77">
        <v>158.76671947999995</v>
      </c>
      <c r="FJ581" s="77">
        <v>2.9189581386999981</v>
      </c>
      <c r="FL581" s="92">
        <v>784.79</v>
      </c>
      <c r="FM581" s="75">
        <v>0</v>
      </c>
      <c r="FN581" s="75">
        <v>0</v>
      </c>
      <c r="FP581" s="75">
        <v>43.01</v>
      </c>
      <c r="FQ581" s="75">
        <v>340.95</v>
      </c>
      <c r="FR581" s="75">
        <v>4704</v>
      </c>
      <c r="FS581" s="75">
        <v>43</v>
      </c>
      <c r="FT581" s="75">
        <v>1043.45</v>
      </c>
      <c r="FU581" s="75">
        <v>13939</v>
      </c>
      <c r="FW581" s="75">
        <v>795.79</v>
      </c>
      <c r="FX581" s="89">
        <v>2.0470000000000002</v>
      </c>
      <c r="FY581" s="89"/>
      <c r="FZ581" s="90">
        <v>790.79</v>
      </c>
      <c r="GA581" s="91">
        <v>0.38800000000000001</v>
      </c>
      <c r="GB581" s="89"/>
      <c r="GC581" s="75">
        <v>12.78</v>
      </c>
      <c r="GD581" s="75">
        <v>1.9</v>
      </c>
      <c r="GE581" s="75">
        <v>93.55</v>
      </c>
      <c r="GF581" s="89"/>
      <c r="GG581" s="89"/>
    </row>
    <row r="582" spans="1:189" x14ac:dyDescent="0.25">
      <c r="A582" s="132"/>
      <c r="B582" s="132"/>
      <c r="C582" s="132"/>
      <c r="D582" s="132"/>
      <c r="E582" s="132"/>
      <c r="F582" s="132"/>
      <c r="G582" s="132"/>
      <c r="H582" s="132"/>
      <c r="I582" s="132"/>
      <c r="J582" s="132"/>
      <c r="K582" s="132"/>
      <c r="DV582" s="77">
        <v>1334.8</v>
      </c>
      <c r="DW582" s="77">
        <v>6.9160000000000004</v>
      </c>
      <c r="DY582" s="77">
        <v>1320.8</v>
      </c>
      <c r="DZ582" s="77">
        <v>4.5910000000000002</v>
      </c>
      <c r="EB582" s="77">
        <v>2175.8000000000002</v>
      </c>
      <c r="EC582" s="75">
        <v>7.3890000000000002</v>
      </c>
      <c r="EE582" s="75">
        <v>2151.8000000000002</v>
      </c>
      <c r="EF582" s="88">
        <v>1.4630000000000001</v>
      </c>
      <c r="EH582" s="77">
        <v>1349.8</v>
      </c>
      <c r="EI582" s="75">
        <v>2.3860000000000001</v>
      </c>
      <c r="EJ582" s="75"/>
      <c r="EK582" s="75">
        <v>2176.79</v>
      </c>
      <c r="EL582" s="75">
        <v>10.557909999999936</v>
      </c>
      <c r="EM582" s="75"/>
      <c r="EN582" s="75">
        <v>2154.79</v>
      </c>
      <c r="EO582" s="322">
        <v>4.0317300000000111</v>
      </c>
      <c r="EP582" s="75"/>
      <c r="EQ582" s="75">
        <v>1324.79</v>
      </c>
      <c r="ER582" s="75">
        <v>8230.6100000000115</v>
      </c>
      <c r="ES582" s="75"/>
      <c r="ET582" s="75">
        <v>1350.79</v>
      </c>
      <c r="EU582" s="100">
        <v>2.9828000000000161</v>
      </c>
      <c r="EV582" s="75">
        <f t="shared" si="12"/>
        <v>9.9999999999909051E-3</v>
      </c>
      <c r="EW582" s="75">
        <v>1340.79</v>
      </c>
      <c r="EX582" s="100">
        <v>16.784129999999966</v>
      </c>
      <c r="FD582" s="75">
        <v>105.8</v>
      </c>
      <c r="FE582" s="75">
        <v>202600</v>
      </c>
      <c r="FF582" s="75">
        <v>414575</v>
      </c>
      <c r="FH582" s="77">
        <v>15.29</v>
      </c>
      <c r="FI582" s="77">
        <v>159.51276213999995</v>
      </c>
      <c r="FJ582" s="77">
        <v>2.9346109978499983</v>
      </c>
      <c r="FL582" s="92">
        <v>784.8</v>
      </c>
      <c r="FM582" s="75">
        <v>0</v>
      </c>
      <c r="FN582" s="75">
        <v>0</v>
      </c>
      <c r="FP582" s="75">
        <v>43.02</v>
      </c>
      <c r="FQ582" s="75">
        <v>341.43</v>
      </c>
      <c r="FR582" s="75">
        <v>4708</v>
      </c>
      <c r="FS582" s="75">
        <v>43.01</v>
      </c>
      <c r="FT582" s="75">
        <v>1044.8800000000001</v>
      </c>
      <c r="FU582" s="75">
        <v>13950</v>
      </c>
      <c r="FW582" s="75">
        <v>795.8</v>
      </c>
      <c r="FX582" s="89">
        <v>2.0529999999999999</v>
      </c>
      <c r="FY582" s="89"/>
      <c r="FZ582" s="90">
        <v>790.8</v>
      </c>
      <c r="GA582" s="91">
        <v>0.39</v>
      </c>
      <c r="GB582" s="89"/>
      <c r="GC582" s="75">
        <v>12.79</v>
      </c>
      <c r="GD582" s="75">
        <v>1.9</v>
      </c>
      <c r="GE582" s="75">
        <v>93.85</v>
      </c>
      <c r="GF582" s="89"/>
      <c r="GG582" s="89"/>
    </row>
    <row r="583" spans="1:189" x14ac:dyDescent="0.25">
      <c r="A583" s="132"/>
      <c r="B583" s="132"/>
      <c r="C583" s="132"/>
      <c r="D583" s="132"/>
      <c r="E583" s="132"/>
      <c r="F583" s="132"/>
      <c r="G583" s="132"/>
      <c r="H583" s="132"/>
      <c r="I583" s="132"/>
      <c r="J583" s="132"/>
      <c r="K583" s="132"/>
      <c r="DV583" s="77">
        <v>1334.81</v>
      </c>
      <c r="DW583" s="77">
        <v>6.9290000000000003</v>
      </c>
      <c r="DY583" s="77">
        <v>1320.81</v>
      </c>
      <c r="DZ583" s="77">
        <v>4.5979999999999981</v>
      </c>
      <c r="EB583" s="77">
        <v>2175.81</v>
      </c>
      <c r="EC583" s="75">
        <v>7.4160000000000004</v>
      </c>
      <c r="EE583" s="75">
        <v>2151.81</v>
      </c>
      <c r="EF583" s="88">
        <v>1.468</v>
      </c>
      <c r="EH583" s="77">
        <v>1349.81</v>
      </c>
      <c r="EI583" s="75">
        <v>2.3909999999999991</v>
      </c>
      <c r="EJ583" s="75"/>
      <c r="EK583" s="75">
        <v>2176.8000000000002</v>
      </c>
      <c r="EL583" s="75">
        <v>10.591199999999935</v>
      </c>
      <c r="EM583" s="75"/>
      <c r="EN583" s="75">
        <v>2154.8000000000002</v>
      </c>
      <c r="EO583" s="322">
        <v>4.0426000000000109</v>
      </c>
      <c r="EP583" s="75"/>
      <c r="EQ583" s="75">
        <v>1324.8</v>
      </c>
      <c r="ER583" s="75">
        <v>8242.2000000000116</v>
      </c>
      <c r="ES583" s="75"/>
      <c r="ET583" s="75">
        <v>1350.8</v>
      </c>
      <c r="EU583" s="100">
        <v>2.9890000000000163</v>
      </c>
      <c r="EV583" s="75">
        <f t="shared" si="12"/>
        <v>9.9999999999909051E-3</v>
      </c>
      <c r="EW583" s="75">
        <v>1340.8</v>
      </c>
      <c r="EX583" s="100">
        <v>16.804599999999965</v>
      </c>
      <c r="FD583" s="75">
        <v>105.81</v>
      </c>
      <c r="FE583" s="75">
        <v>203282.5</v>
      </c>
      <c r="FF583" s="75">
        <v>416396.25</v>
      </c>
      <c r="FH583" s="77">
        <v>15.3</v>
      </c>
      <c r="FI583" s="77">
        <v>160.25880479999992</v>
      </c>
      <c r="FJ583" s="77">
        <v>2.9502638569999977</v>
      </c>
      <c r="FL583" s="92">
        <v>784.81</v>
      </c>
      <c r="FM583" s="75">
        <v>0</v>
      </c>
      <c r="FN583" s="75">
        <v>0</v>
      </c>
      <c r="FP583" s="75">
        <v>43.03</v>
      </c>
      <c r="FQ583" s="75">
        <v>341.91</v>
      </c>
      <c r="FR583" s="75">
        <v>4712</v>
      </c>
      <c r="FS583" s="75">
        <v>43.02</v>
      </c>
      <c r="FT583" s="75">
        <v>1046.32</v>
      </c>
      <c r="FU583" s="75">
        <v>13961</v>
      </c>
      <c r="FW583" s="75">
        <v>795.81</v>
      </c>
      <c r="FX583" s="89">
        <v>2.06</v>
      </c>
      <c r="FY583" s="89"/>
      <c r="FZ583" s="90">
        <v>790.81</v>
      </c>
      <c r="GA583" s="91">
        <v>0.39100000000000001</v>
      </c>
      <c r="GB583" s="89"/>
      <c r="GC583" s="75">
        <v>12.8</v>
      </c>
      <c r="GD583" s="75">
        <v>1.91</v>
      </c>
      <c r="GE583" s="75">
        <v>94.14</v>
      </c>
      <c r="GF583" s="89"/>
      <c r="GG583" s="89"/>
    </row>
    <row r="584" spans="1:189" x14ac:dyDescent="0.25">
      <c r="A584" s="132"/>
      <c r="B584" s="132"/>
      <c r="C584" s="132"/>
      <c r="D584" s="132"/>
      <c r="E584" s="132"/>
      <c r="F584" s="132"/>
      <c r="G584" s="132"/>
      <c r="H584" s="132"/>
      <c r="I584" s="132"/>
      <c r="J584" s="132"/>
      <c r="K584" s="132"/>
      <c r="DV584" s="77">
        <v>1334.82</v>
      </c>
      <c r="DW584" s="77">
        <v>6.9420000000000002</v>
      </c>
      <c r="DY584" s="77">
        <v>1320.82</v>
      </c>
      <c r="DZ584" s="77">
        <v>4.6049999999999986</v>
      </c>
      <c r="EB584" s="77">
        <v>2175.8200000000002</v>
      </c>
      <c r="EC584" s="75">
        <v>7.4429999999999996</v>
      </c>
      <c r="EE584" s="75">
        <v>2151.8200000000002</v>
      </c>
      <c r="EF584" s="88">
        <v>1.474</v>
      </c>
      <c r="EH584" s="77">
        <v>1349.82</v>
      </c>
      <c r="EI584" s="75">
        <v>2.3959999999999995</v>
      </c>
      <c r="EJ584" s="75"/>
      <c r="EK584" s="75">
        <v>2176.81</v>
      </c>
      <c r="EL584" s="75">
        <v>10.624489999999934</v>
      </c>
      <c r="EM584" s="75"/>
      <c r="EN584" s="75">
        <v>2154.81</v>
      </c>
      <c r="EO584" s="322">
        <v>4.0534700000000106</v>
      </c>
      <c r="EP584" s="75"/>
      <c r="EQ584" s="75">
        <v>1324.81</v>
      </c>
      <c r="ER584" s="75">
        <v>8253.7900000000118</v>
      </c>
      <c r="ES584" s="75"/>
      <c r="ET584" s="75">
        <v>1350.81</v>
      </c>
      <c r="EU584" s="100">
        <v>2.9952000000000165</v>
      </c>
      <c r="EV584" s="75">
        <f t="shared" si="12"/>
        <v>9.9999999999909051E-3</v>
      </c>
      <c r="EW584" s="75">
        <v>1340.81</v>
      </c>
      <c r="EX584" s="100">
        <v>16.825069999999965</v>
      </c>
      <c r="FD584" s="75">
        <v>105.82</v>
      </c>
      <c r="FE584" s="75">
        <v>203965</v>
      </c>
      <c r="FF584" s="75">
        <v>418217.5</v>
      </c>
      <c r="FH584" s="77">
        <v>15.31</v>
      </c>
      <c r="FI584" s="77">
        <v>161.00484745999992</v>
      </c>
      <c r="FJ584" s="77">
        <v>2.9659167161499975</v>
      </c>
      <c r="FL584" s="92">
        <v>784.82</v>
      </c>
      <c r="FM584" s="75">
        <v>0</v>
      </c>
      <c r="FN584" s="75">
        <v>0</v>
      </c>
      <c r="FP584" s="75">
        <v>43.04</v>
      </c>
      <c r="FQ584" s="75">
        <v>342.39</v>
      </c>
      <c r="FR584" s="75">
        <v>4715</v>
      </c>
      <c r="FS584" s="75">
        <v>43.03</v>
      </c>
      <c r="FT584" s="75">
        <v>1047.78</v>
      </c>
      <c r="FU584" s="75">
        <v>13973</v>
      </c>
      <c r="FW584" s="75">
        <v>795.82</v>
      </c>
      <c r="FX584" s="89">
        <v>2.0670000000000002</v>
      </c>
      <c r="FY584" s="89"/>
      <c r="FZ584" s="90">
        <v>790.82</v>
      </c>
      <c r="GA584" s="91">
        <v>0.39300000000000002</v>
      </c>
      <c r="GB584" s="89"/>
      <c r="GC584" s="75">
        <v>12.81</v>
      </c>
      <c r="GD584" s="75">
        <v>1.91</v>
      </c>
      <c r="GE584" s="75">
        <v>94.43</v>
      </c>
      <c r="GF584" s="89"/>
      <c r="GG584" s="89"/>
    </row>
    <row r="585" spans="1:189" x14ac:dyDescent="0.25">
      <c r="A585" s="132"/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DV585" s="77">
        <v>1334.83</v>
      </c>
      <c r="DW585" s="77">
        <v>6.9539999999999997</v>
      </c>
      <c r="DY585" s="77">
        <v>1320.83</v>
      </c>
      <c r="DZ585" s="77">
        <v>4.6119999999999983</v>
      </c>
      <c r="EB585" s="77">
        <v>2175.83</v>
      </c>
      <c r="EC585" s="75">
        <v>7.4700000000000006</v>
      </c>
      <c r="EE585" s="75">
        <v>2151.83</v>
      </c>
      <c r="EF585" s="88">
        <v>1.4790000000000001</v>
      </c>
      <c r="EH585" s="77">
        <v>1349.83</v>
      </c>
      <c r="EI585" s="75">
        <v>2.4019999999999992</v>
      </c>
      <c r="EJ585" s="75"/>
      <c r="EK585" s="75">
        <v>2176.8200000000002</v>
      </c>
      <c r="EL585" s="75">
        <v>10.657779999999933</v>
      </c>
      <c r="EM585" s="75"/>
      <c r="EN585" s="75">
        <v>2154.8200000000002</v>
      </c>
      <c r="EO585" s="322">
        <v>4.0643400000000103</v>
      </c>
      <c r="EP585" s="75"/>
      <c r="EQ585" s="75">
        <v>1324.82</v>
      </c>
      <c r="ER585" s="75">
        <v>8265.3800000000119</v>
      </c>
      <c r="ES585" s="75"/>
      <c r="ET585" s="75">
        <v>1350.82</v>
      </c>
      <c r="EU585" s="100">
        <v>3.0014000000000167</v>
      </c>
      <c r="EV585" s="75">
        <f t="shared" si="12"/>
        <v>9.9999999999909051E-3</v>
      </c>
      <c r="EW585" s="75">
        <v>1340.82</v>
      </c>
      <c r="EX585" s="100">
        <v>16.845539999999964</v>
      </c>
      <c r="FD585" s="75">
        <v>105.83</v>
      </c>
      <c r="FE585" s="75">
        <v>204647.5</v>
      </c>
      <c r="FF585" s="75">
        <v>420038.75</v>
      </c>
      <c r="FH585" s="77">
        <v>15.32</v>
      </c>
      <c r="FI585" s="77">
        <v>161.75089011999992</v>
      </c>
      <c r="FJ585" s="77">
        <v>2.9815695752999978</v>
      </c>
      <c r="FL585" s="92">
        <v>784.83</v>
      </c>
      <c r="FM585" s="75">
        <v>0</v>
      </c>
      <c r="FN585" s="75">
        <v>0</v>
      </c>
      <c r="FP585" s="75">
        <v>43.05</v>
      </c>
      <c r="FQ585" s="75">
        <v>342.87</v>
      </c>
      <c r="FR585" s="75">
        <v>4719</v>
      </c>
      <c r="FS585" s="75">
        <v>43.04</v>
      </c>
      <c r="FT585" s="75">
        <v>1049.22</v>
      </c>
      <c r="FU585" s="75">
        <v>13984</v>
      </c>
      <c r="FW585" s="75">
        <v>795.83</v>
      </c>
      <c r="FX585" s="89">
        <v>2.073</v>
      </c>
      <c r="FY585" s="89"/>
      <c r="FZ585" s="90">
        <v>790.83</v>
      </c>
      <c r="GA585" s="91">
        <v>0.39500000000000002</v>
      </c>
      <c r="GB585" s="89"/>
      <c r="GC585" s="75">
        <v>12.82</v>
      </c>
      <c r="GD585" s="75">
        <v>1.92</v>
      </c>
      <c r="GE585" s="75">
        <v>94.73</v>
      </c>
      <c r="GF585" s="89"/>
      <c r="GG585" s="89"/>
    </row>
    <row r="586" spans="1:189" x14ac:dyDescent="0.25">
      <c r="A586" s="132"/>
      <c r="B586" s="132"/>
      <c r="C586" s="132"/>
      <c r="D586" s="132"/>
      <c r="E586" s="132"/>
      <c r="F586" s="132"/>
      <c r="G586" s="132"/>
      <c r="H586" s="132"/>
      <c r="I586" s="132"/>
      <c r="J586" s="132"/>
      <c r="K586" s="132"/>
      <c r="DV586" s="77">
        <v>1334.84</v>
      </c>
      <c r="DW586" s="77">
        <v>6.9669999999999996</v>
      </c>
      <c r="DY586" s="77">
        <v>1320.84</v>
      </c>
      <c r="DZ586" s="77">
        <v>4.6199999999999974</v>
      </c>
      <c r="EB586" s="77">
        <v>2175.84</v>
      </c>
      <c r="EC586" s="75">
        <v>7.4969999999999999</v>
      </c>
      <c r="EE586" s="75">
        <v>2151.84</v>
      </c>
      <c r="EF586" s="88">
        <v>1.484</v>
      </c>
      <c r="EH586" s="77">
        <v>1349.84</v>
      </c>
      <c r="EI586" s="75">
        <v>2.4069999999999991</v>
      </c>
      <c r="EJ586" s="75"/>
      <c r="EK586" s="75">
        <v>2176.83</v>
      </c>
      <c r="EL586" s="75">
        <v>10.691069999999932</v>
      </c>
      <c r="EM586" s="75"/>
      <c r="EN586" s="75">
        <v>2154.83</v>
      </c>
      <c r="EO586" s="322">
        <v>4.07521000000001</v>
      </c>
      <c r="EP586" s="75"/>
      <c r="EQ586" s="75">
        <v>1324.83</v>
      </c>
      <c r="ER586" s="75">
        <v>8276.9700000000121</v>
      </c>
      <c r="ES586" s="75"/>
      <c r="ET586" s="75">
        <v>1350.83</v>
      </c>
      <c r="EU586" s="100">
        <v>3.0076000000000169</v>
      </c>
      <c r="EV586" s="75">
        <f t="shared" si="12"/>
        <v>9.9999999999909051E-3</v>
      </c>
      <c r="EW586" s="75">
        <v>1340.83</v>
      </c>
      <c r="EX586" s="100">
        <v>16.866009999999964</v>
      </c>
      <c r="FD586" s="75">
        <v>105.84</v>
      </c>
      <c r="FE586" s="75">
        <v>205330</v>
      </c>
      <c r="FF586" s="75">
        <v>421860</v>
      </c>
      <c r="FH586" s="77">
        <v>15.33</v>
      </c>
      <c r="FI586" s="77">
        <v>162.49693277999992</v>
      </c>
      <c r="FJ586" s="77">
        <v>2.9972224344499976</v>
      </c>
      <c r="FL586" s="92">
        <v>784.84</v>
      </c>
      <c r="FM586" s="75">
        <v>0</v>
      </c>
      <c r="FN586" s="75">
        <v>0</v>
      </c>
      <c r="FP586" s="75">
        <v>43.06</v>
      </c>
      <c r="FQ586" s="75">
        <v>343.35</v>
      </c>
      <c r="FR586" s="75">
        <v>4723</v>
      </c>
      <c r="FS586" s="75">
        <v>43.05</v>
      </c>
      <c r="FT586" s="75">
        <v>1050.67</v>
      </c>
      <c r="FU586" s="75">
        <v>13995</v>
      </c>
      <c r="FW586" s="75">
        <v>795.84</v>
      </c>
      <c r="FX586" s="89">
        <v>2.08</v>
      </c>
      <c r="FY586" s="89"/>
      <c r="FZ586" s="90">
        <v>790.84</v>
      </c>
      <c r="GA586" s="91">
        <v>0.39600000000000002</v>
      </c>
      <c r="GB586" s="89"/>
      <c r="GC586" s="75">
        <v>12.83</v>
      </c>
      <c r="GD586" s="75">
        <v>1.92</v>
      </c>
      <c r="GE586" s="75">
        <v>95.02</v>
      </c>
      <c r="GF586" s="89"/>
      <c r="GG586" s="89"/>
    </row>
    <row r="587" spans="1:189" x14ac:dyDescent="0.25">
      <c r="A587" s="132"/>
      <c r="B587" s="132"/>
      <c r="C587" s="132"/>
      <c r="D587" s="132"/>
      <c r="E587" s="132"/>
      <c r="F587" s="132"/>
      <c r="G587" s="132"/>
      <c r="H587" s="132"/>
      <c r="I587" s="132"/>
      <c r="J587" s="132"/>
      <c r="K587" s="132"/>
      <c r="DV587" s="77">
        <v>1334.85</v>
      </c>
      <c r="DW587" s="77">
        <v>6.98</v>
      </c>
      <c r="DY587" s="77">
        <v>1320.85</v>
      </c>
      <c r="DZ587" s="77">
        <v>4.626999999999998</v>
      </c>
      <c r="EB587" s="77">
        <v>2175.85</v>
      </c>
      <c r="EC587" s="75">
        <v>7.5240000000000009</v>
      </c>
      <c r="EE587" s="75">
        <v>2151.85</v>
      </c>
      <c r="EF587" s="88">
        <v>1.49</v>
      </c>
      <c r="EH587" s="77">
        <v>1349.85</v>
      </c>
      <c r="EI587" s="75">
        <v>2.4119999999999995</v>
      </c>
      <c r="EJ587" s="75"/>
      <c r="EK587" s="75">
        <v>2176.84</v>
      </c>
      <c r="EL587" s="75">
        <v>10.724359999999932</v>
      </c>
      <c r="EM587" s="75"/>
      <c r="EN587" s="75">
        <v>2154.84</v>
      </c>
      <c r="EO587" s="322">
        <v>4.0860800000000097</v>
      </c>
      <c r="EP587" s="75"/>
      <c r="EQ587" s="75">
        <v>1324.84</v>
      </c>
      <c r="ER587" s="75">
        <v>8288.5600000000122</v>
      </c>
      <c r="ES587" s="75"/>
      <c r="ET587" s="75">
        <v>1350.84</v>
      </c>
      <c r="EU587" s="100">
        <v>3.0138000000000171</v>
      </c>
      <c r="EV587" s="75">
        <f t="shared" si="12"/>
        <v>9.9999999999909051E-3</v>
      </c>
      <c r="EW587" s="75">
        <v>1340.84</v>
      </c>
      <c r="EX587" s="100">
        <v>16.886479999999963</v>
      </c>
      <c r="FD587" s="75">
        <v>105.85</v>
      </c>
      <c r="FE587" s="75">
        <v>206012.5</v>
      </c>
      <c r="FF587" s="75">
        <v>423681.25</v>
      </c>
      <c r="FH587" s="77">
        <v>15.34</v>
      </c>
      <c r="FI587" s="77">
        <v>163.24297543999992</v>
      </c>
      <c r="FJ587" s="77">
        <v>3.0128752935999978</v>
      </c>
      <c r="FL587" s="92">
        <v>784.85</v>
      </c>
      <c r="FM587" s="75">
        <v>0</v>
      </c>
      <c r="FN587" s="75">
        <v>0</v>
      </c>
      <c r="FP587" s="75">
        <v>43.07</v>
      </c>
      <c r="FQ587" s="75">
        <v>343.83</v>
      </c>
      <c r="FR587" s="75">
        <v>4727</v>
      </c>
      <c r="FS587" s="75">
        <v>43.06</v>
      </c>
      <c r="FT587" s="75">
        <v>1052.1199999999999</v>
      </c>
      <c r="FU587" s="75">
        <v>14006</v>
      </c>
      <c r="FW587" s="75">
        <v>795.85</v>
      </c>
      <c r="FX587" s="89">
        <v>2.0859999999999999</v>
      </c>
      <c r="FY587" s="89"/>
      <c r="FZ587" s="90">
        <v>790.85</v>
      </c>
      <c r="GA587" s="91">
        <v>0.39800000000000002</v>
      </c>
      <c r="GB587" s="89"/>
      <c r="GC587" s="75">
        <v>12.84</v>
      </c>
      <c r="GD587" s="75">
        <v>1.92</v>
      </c>
      <c r="GE587" s="75">
        <v>95.31</v>
      </c>
      <c r="GF587" s="89"/>
      <c r="GG587" s="89"/>
    </row>
    <row r="588" spans="1:189" x14ac:dyDescent="0.25">
      <c r="A588" s="132"/>
      <c r="B588" s="132"/>
      <c r="C588" s="132"/>
      <c r="D588" s="132"/>
      <c r="E588" s="132"/>
      <c r="F588" s="132"/>
      <c r="G588" s="132"/>
      <c r="H588" s="132"/>
      <c r="I588" s="132"/>
      <c r="J588" s="132"/>
      <c r="K588" s="132"/>
      <c r="DV588" s="77">
        <v>1334.86</v>
      </c>
      <c r="DW588" s="77">
        <v>6.992</v>
      </c>
      <c r="DY588" s="77">
        <v>1320.86</v>
      </c>
      <c r="DZ588" s="77">
        <v>4.6339999999999986</v>
      </c>
      <c r="EB588" s="77">
        <v>2175.86</v>
      </c>
      <c r="EC588" s="75">
        <v>7.5510000000000002</v>
      </c>
      <c r="EE588" s="75">
        <v>2151.86</v>
      </c>
      <c r="EF588" s="88">
        <v>1.4950000000000001</v>
      </c>
      <c r="EH588" s="77">
        <v>1349.86</v>
      </c>
      <c r="EI588" s="75">
        <v>2.4179999999999993</v>
      </c>
      <c r="EJ588" s="75"/>
      <c r="EK588" s="75">
        <v>2176.85</v>
      </c>
      <c r="EL588" s="75">
        <v>10.757649999999931</v>
      </c>
      <c r="EM588" s="75"/>
      <c r="EN588" s="75">
        <v>2154.85</v>
      </c>
      <c r="EO588" s="322">
        <v>4.0969500000000094</v>
      </c>
      <c r="EP588" s="75"/>
      <c r="EQ588" s="75">
        <v>1324.85</v>
      </c>
      <c r="ER588" s="75">
        <v>8300.1500000000124</v>
      </c>
      <c r="ES588" s="75"/>
      <c r="ET588" s="75">
        <v>1350.85</v>
      </c>
      <c r="EU588" s="100">
        <v>3.0200000000000173</v>
      </c>
      <c r="EV588" s="75">
        <f t="shared" si="12"/>
        <v>9.9999999999909051E-3</v>
      </c>
      <c r="EW588" s="75">
        <v>1340.85</v>
      </c>
      <c r="EX588" s="100">
        <v>16.906949999999963</v>
      </c>
      <c r="FD588" s="75">
        <v>105.86</v>
      </c>
      <c r="FE588" s="75">
        <v>206695</v>
      </c>
      <c r="FF588" s="75">
        <v>425502.5</v>
      </c>
      <c r="FH588" s="77">
        <v>15.35</v>
      </c>
      <c r="FI588" s="77">
        <v>163.98901809999992</v>
      </c>
      <c r="FJ588" s="77">
        <v>3.0285281527499976</v>
      </c>
      <c r="FL588" s="92">
        <v>784.86</v>
      </c>
      <c r="FM588" s="75">
        <v>0</v>
      </c>
      <c r="FN588" s="75">
        <v>0</v>
      </c>
      <c r="FP588" s="75">
        <v>43.08</v>
      </c>
      <c r="FQ588" s="75">
        <v>344.31</v>
      </c>
      <c r="FR588" s="75">
        <v>4731</v>
      </c>
      <c r="FS588" s="75">
        <v>43.07</v>
      </c>
      <c r="FT588" s="75">
        <v>1053.57</v>
      </c>
      <c r="FU588" s="75">
        <v>14018</v>
      </c>
      <c r="FW588" s="75">
        <v>795.86</v>
      </c>
      <c r="FX588" s="89">
        <v>2.093</v>
      </c>
      <c r="FY588" s="89"/>
      <c r="FZ588" s="90">
        <v>790.86</v>
      </c>
      <c r="GA588" s="91">
        <v>0.4</v>
      </c>
      <c r="GB588" s="89"/>
      <c r="GC588" s="75">
        <v>12.85</v>
      </c>
      <c r="GD588" s="75">
        <v>1.93</v>
      </c>
      <c r="GE588" s="75">
        <v>95.6</v>
      </c>
      <c r="GF588" s="89"/>
      <c r="GG588" s="89"/>
    </row>
    <row r="589" spans="1:189" x14ac:dyDescent="0.25">
      <c r="A589" s="132"/>
      <c r="B589" s="132"/>
      <c r="C589" s="132"/>
      <c r="D589" s="132"/>
      <c r="E589" s="132"/>
      <c r="F589" s="132"/>
      <c r="G589" s="132"/>
      <c r="H589" s="132"/>
      <c r="I589" s="132"/>
      <c r="J589" s="132"/>
      <c r="K589" s="132"/>
      <c r="DV589" s="77">
        <v>1334.87</v>
      </c>
      <c r="DW589" s="77">
        <v>7.0049999999999999</v>
      </c>
      <c r="DY589" s="77">
        <v>1320.87</v>
      </c>
      <c r="DZ589" s="77">
        <v>4.6409999999999982</v>
      </c>
      <c r="EB589" s="77">
        <v>2175.87</v>
      </c>
      <c r="EC589" s="75">
        <v>7.5780000000000012</v>
      </c>
      <c r="EE589" s="75">
        <v>2151.87</v>
      </c>
      <c r="EF589" s="88">
        <v>1.5010000000000001</v>
      </c>
      <c r="EH589" s="77">
        <v>1349.87</v>
      </c>
      <c r="EI589" s="75">
        <v>2.4229999999999992</v>
      </c>
      <c r="EJ589" s="75"/>
      <c r="EK589" s="75">
        <v>2176.86</v>
      </c>
      <c r="EL589" s="75">
        <v>10.79093999999993</v>
      </c>
      <c r="EM589" s="75"/>
      <c r="EN589" s="75">
        <v>2154.86</v>
      </c>
      <c r="EO589" s="322">
        <v>4.1078200000000091</v>
      </c>
      <c r="EP589" s="75"/>
      <c r="EQ589" s="75">
        <v>1324.86</v>
      </c>
      <c r="ER589" s="75">
        <v>8311.7400000000125</v>
      </c>
      <c r="ES589" s="75"/>
      <c r="ET589" s="75">
        <v>1350.86</v>
      </c>
      <c r="EU589" s="100">
        <v>3.0262000000000175</v>
      </c>
      <c r="EV589" s="75">
        <f t="shared" si="12"/>
        <v>9.9999999999909051E-3</v>
      </c>
      <c r="EW589" s="75">
        <v>1340.86</v>
      </c>
      <c r="EX589" s="100">
        <v>16.927419999999962</v>
      </c>
      <c r="FD589" s="75">
        <v>105.87</v>
      </c>
      <c r="FE589" s="75">
        <v>207377.5</v>
      </c>
      <c r="FF589" s="75">
        <v>427323.75</v>
      </c>
      <c r="FH589" s="77">
        <v>15.36</v>
      </c>
      <c r="FI589" s="77">
        <v>164.73506075999993</v>
      </c>
      <c r="FJ589" s="77">
        <v>3.0441810118999979</v>
      </c>
      <c r="FL589" s="92">
        <v>784.87</v>
      </c>
      <c r="FM589" s="75">
        <v>0</v>
      </c>
      <c r="FN589" s="75">
        <v>0</v>
      </c>
      <c r="FP589" s="75">
        <v>43.09</v>
      </c>
      <c r="FQ589" s="75">
        <v>344.79</v>
      </c>
      <c r="FR589" s="75">
        <v>4734</v>
      </c>
      <c r="FS589" s="75">
        <v>43.08</v>
      </c>
      <c r="FT589" s="75">
        <v>1055.02</v>
      </c>
      <c r="FU589" s="75">
        <v>14029</v>
      </c>
      <c r="FW589" s="75">
        <v>795.87</v>
      </c>
      <c r="FX589" s="89">
        <v>2.0990000000000002</v>
      </c>
      <c r="FY589" s="89"/>
      <c r="FZ589" s="90">
        <v>790.87</v>
      </c>
      <c r="GA589" s="91">
        <v>0.40200000000000002</v>
      </c>
      <c r="GB589" s="89"/>
      <c r="GC589" s="75">
        <v>12.86</v>
      </c>
      <c r="GD589" s="75">
        <v>1.93</v>
      </c>
      <c r="GE589" s="75">
        <v>95.9</v>
      </c>
      <c r="GF589" s="89"/>
      <c r="GG589" s="89"/>
    </row>
    <row r="590" spans="1:189" x14ac:dyDescent="0.25">
      <c r="A590" s="132"/>
      <c r="B590" s="132"/>
      <c r="C590" s="132"/>
      <c r="D590" s="132"/>
      <c r="E590" s="132"/>
      <c r="F590" s="132"/>
      <c r="G590" s="132"/>
      <c r="H590" s="132"/>
      <c r="I590" s="132"/>
      <c r="J590" s="132"/>
      <c r="K590" s="132"/>
      <c r="DV590" s="77">
        <v>1334.88</v>
      </c>
      <c r="DW590" s="77">
        <v>7.0170000000000003</v>
      </c>
      <c r="DY590" s="77">
        <v>1320.88</v>
      </c>
      <c r="DZ590" s="77">
        <v>4.6479999999999988</v>
      </c>
      <c r="EB590" s="77">
        <v>2175.88</v>
      </c>
      <c r="EC590" s="75">
        <v>7.6050000000000004</v>
      </c>
      <c r="EE590" s="75">
        <v>2151.88</v>
      </c>
      <c r="EF590" s="88">
        <v>1.506</v>
      </c>
      <c r="EH590" s="77">
        <v>1349.88</v>
      </c>
      <c r="EI590" s="75">
        <v>2.427999999999999</v>
      </c>
      <c r="EJ590" s="75"/>
      <c r="EK590" s="75">
        <v>2176.87</v>
      </c>
      <c r="EL590" s="75">
        <v>10.824229999999929</v>
      </c>
      <c r="EM590" s="75"/>
      <c r="EN590" s="75">
        <v>2154.87</v>
      </c>
      <c r="EO590" s="322">
        <v>4.1186900000000088</v>
      </c>
      <c r="EP590" s="75"/>
      <c r="EQ590" s="75">
        <v>1324.87</v>
      </c>
      <c r="ER590" s="75">
        <v>8323.3300000000127</v>
      </c>
      <c r="ES590" s="75"/>
      <c r="ET590" s="75">
        <v>1350.87</v>
      </c>
      <c r="EU590" s="100">
        <v>3.0324000000000177</v>
      </c>
      <c r="EV590" s="75">
        <f t="shared" si="12"/>
        <v>9.9999999999909051E-3</v>
      </c>
      <c r="EW590" s="75">
        <v>1340.87</v>
      </c>
      <c r="EX590" s="100">
        <v>16.947889999999962</v>
      </c>
      <c r="FD590" s="75">
        <v>105.88</v>
      </c>
      <c r="FE590" s="75">
        <v>208060</v>
      </c>
      <c r="FF590" s="75">
        <v>429145</v>
      </c>
      <c r="FH590" s="77">
        <v>15.37</v>
      </c>
      <c r="FI590" s="77">
        <v>165.48110341999993</v>
      </c>
      <c r="FJ590" s="77">
        <v>3.0598338710499977</v>
      </c>
      <c r="FL590" s="92">
        <v>784.88</v>
      </c>
      <c r="FM590" s="75">
        <v>0</v>
      </c>
      <c r="FN590" s="75">
        <v>0</v>
      </c>
      <c r="FP590" s="75">
        <v>43.1</v>
      </c>
      <c r="FQ590" s="75">
        <v>345.27</v>
      </c>
      <c r="FR590" s="75">
        <v>4738</v>
      </c>
      <c r="FS590" s="75">
        <v>43.09</v>
      </c>
      <c r="FT590" s="75">
        <v>1056.46</v>
      </c>
      <c r="FU590" s="75">
        <v>14040</v>
      </c>
      <c r="FW590" s="75">
        <v>795.88</v>
      </c>
      <c r="FX590" s="89">
        <v>2.1059999999999999</v>
      </c>
      <c r="FY590" s="89"/>
      <c r="FZ590" s="90">
        <v>790.88</v>
      </c>
      <c r="GA590" s="91">
        <v>0.40300000000000002</v>
      </c>
      <c r="GB590" s="89"/>
      <c r="GC590" s="75">
        <v>12.87</v>
      </c>
      <c r="GD590" s="75">
        <v>1.94</v>
      </c>
      <c r="GE590" s="75">
        <v>96.19</v>
      </c>
      <c r="GF590" s="89"/>
      <c r="GG590" s="89"/>
    </row>
    <row r="591" spans="1:189" x14ac:dyDescent="0.25">
      <c r="A591" s="132"/>
      <c r="B591" s="132"/>
      <c r="C591" s="132"/>
      <c r="D591" s="132"/>
      <c r="E591" s="132"/>
      <c r="F591" s="132"/>
      <c r="G591" s="132"/>
      <c r="H591" s="132"/>
      <c r="I591" s="132"/>
      <c r="J591" s="132"/>
      <c r="K591" s="132"/>
      <c r="DV591" s="77">
        <v>1334.89</v>
      </c>
      <c r="DW591" s="77">
        <v>7.03</v>
      </c>
      <c r="DY591" s="77">
        <v>1320.89</v>
      </c>
      <c r="DZ591" s="77">
        <v>4.6549999999999985</v>
      </c>
      <c r="EB591" s="77">
        <v>2175.89</v>
      </c>
      <c r="EC591" s="75">
        <v>7.6319999999999997</v>
      </c>
      <c r="EE591" s="75">
        <v>2151.89</v>
      </c>
      <c r="EF591" s="88">
        <v>1.512</v>
      </c>
      <c r="EH591" s="77">
        <v>1349.89</v>
      </c>
      <c r="EI591" s="75">
        <v>2.4339999999999993</v>
      </c>
      <c r="EJ591" s="75"/>
      <c r="EK591" s="75">
        <v>2176.88</v>
      </c>
      <c r="EL591" s="75">
        <v>10.857519999999928</v>
      </c>
      <c r="EM591" s="75"/>
      <c r="EN591" s="75">
        <v>2154.88</v>
      </c>
      <c r="EO591" s="322">
        <v>4.1295600000000086</v>
      </c>
      <c r="EP591" s="75"/>
      <c r="EQ591" s="75">
        <v>1324.88</v>
      </c>
      <c r="ER591" s="75">
        <v>8334.9200000000128</v>
      </c>
      <c r="ES591" s="75"/>
      <c r="ET591" s="75">
        <v>1350.88</v>
      </c>
      <c r="EU591" s="100">
        <v>3.038600000000018</v>
      </c>
      <c r="EV591" s="75">
        <f t="shared" si="12"/>
        <v>1.0000000000218279E-2</v>
      </c>
      <c r="EW591" s="75">
        <v>1340.88</v>
      </c>
      <c r="EX591" s="100">
        <v>16.968359999999961</v>
      </c>
      <c r="FD591" s="75">
        <v>105.89</v>
      </c>
      <c r="FE591" s="75">
        <v>208742.5</v>
      </c>
      <c r="FF591" s="75">
        <v>430966.25</v>
      </c>
      <c r="FH591" s="77">
        <v>15.38</v>
      </c>
      <c r="FI591" s="77">
        <v>166.22714607999993</v>
      </c>
      <c r="FJ591" s="77">
        <v>3.075486730199998</v>
      </c>
      <c r="FL591" s="92">
        <v>784.89</v>
      </c>
      <c r="FM591" s="75">
        <v>0</v>
      </c>
      <c r="FN591" s="75">
        <v>0</v>
      </c>
      <c r="FP591" s="75">
        <v>43.11</v>
      </c>
      <c r="FQ591" s="75">
        <v>345.75</v>
      </c>
      <c r="FR591" s="75">
        <v>4742</v>
      </c>
      <c r="FS591" s="75">
        <v>43.1</v>
      </c>
      <c r="FT591" s="75">
        <v>1057.9100000000001</v>
      </c>
      <c r="FU591" s="75">
        <v>14051</v>
      </c>
      <c r="FW591" s="75">
        <v>795.89</v>
      </c>
      <c r="FX591" s="89">
        <v>2.113</v>
      </c>
      <c r="FY591" s="89"/>
      <c r="FZ591" s="90">
        <v>790.89</v>
      </c>
      <c r="GA591" s="91">
        <v>0.40500000000000003</v>
      </c>
      <c r="GB591" s="89"/>
      <c r="GC591" s="75">
        <v>12.88</v>
      </c>
      <c r="GD591" s="75">
        <v>1.94</v>
      </c>
      <c r="GE591" s="75">
        <v>96.48</v>
      </c>
      <c r="GF591" s="89"/>
      <c r="GG591" s="89"/>
    </row>
    <row r="592" spans="1:189" x14ac:dyDescent="0.25">
      <c r="A592" s="132"/>
      <c r="B592" s="132"/>
      <c r="C592" s="132"/>
      <c r="D592" s="132"/>
      <c r="E592" s="132"/>
      <c r="F592" s="132"/>
      <c r="G592" s="132"/>
      <c r="H592" s="132"/>
      <c r="I592" s="132"/>
      <c r="J592" s="132"/>
      <c r="K592" s="132"/>
      <c r="DV592" s="77">
        <v>1334.9</v>
      </c>
      <c r="DW592" s="77">
        <v>7.0430000000000001</v>
      </c>
      <c r="DY592" s="77">
        <v>1320.9</v>
      </c>
      <c r="DZ592" s="77">
        <v>4.6619999999999999</v>
      </c>
      <c r="EB592" s="77">
        <v>2175.9</v>
      </c>
      <c r="EC592" s="75">
        <v>7.6589999999999998</v>
      </c>
      <c r="EE592" s="75">
        <v>2151.9</v>
      </c>
      <c r="EF592" s="88">
        <v>1.5169999999999999</v>
      </c>
      <c r="EH592" s="77">
        <v>1349.9</v>
      </c>
      <c r="EI592" s="75">
        <v>2.4390000000000001</v>
      </c>
      <c r="EJ592" s="75"/>
      <c r="EK592" s="75">
        <v>2176.89</v>
      </c>
      <c r="EL592" s="75">
        <v>10.890809999999927</v>
      </c>
      <c r="EM592" s="75"/>
      <c r="EN592" s="75">
        <v>2154.89</v>
      </c>
      <c r="EO592" s="322">
        <v>4.1404300000000083</v>
      </c>
      <c r="EP592" s="75"/>
      <c r="EQ592" s="75">
        <v>1324.89</v>
      </c>
      <c r="ER592" s="75">
        <v>8346.510000000013</v>
      </c>
      <c r="ES592" s="75"/>
      <c r="ET592" s="75">
        <v>1350.89</v>
      </c>
      <c r="EU592" s="100">
        <v>3.0448000000000182</v>
      </c>
      <c r="EV592" s="75">
        <f t="shared" si="12"/>
        <v>9.9999999999909051E-3</v>
      </c>
      <c r="EW592" s="75">
        <v>1340.89</v>
      </c>
      <c r="EX592" s="100">
        <v>16.988829999999961</v>
      </c>
      <c r="FD592" s="75">
        <v>105.9</v>
      </c>
      <c r="FE592" s="75">
        <v>209425</v>
      </c>
      <c r="FF592" s="75">
        <v>432787.5</v>
      </c>
      <c r="FH592" s="77">
        <v>15.39</v>
      </c>
      <c r="FI592" s="77">
        <v>166.97318873999993</v>
      </c>
      <c r="FJ592" s="77">
        <v>3.0911395893499978</v>
      </c>
      <c r="FL592" s="92">
        <v>784.9</v>
      </c>
      <c r="FM592" s="75">
        <v>0</v>
      </c>
      <c r="FN592" s="75">
        <v>0</v>
      </c>
      <c r="FP592" s="75">
        <v>43.12</v>
      </c>
      <c r="FQ592" s="75">
        <v>346.24</v>
      </c>
      <c r="FR592" s="75">
        <v>4746</v>
      </c>
      <c r="FS592" s="75">
        <v>43.11</v>
      </c>
      <c r="FT592" s="75">
        <v>1059.3599999999999</v>
      </c>
      <c r="FU592" s="75">
        <v>14063</v>
      </c>
      <c r="FW592" s="75">
        <v>795.9</v>
      </c>
      <c r="FX592" s="89">
        <v>2.1190000000000002</v>
      </c>
      <c r="FY592" s="89"/>
      <c r="FZ592" s="90">
        <v>790.9</v>
      </c>
      <c r="GA592" s="91">
        <v>0.40699999999999997</v>
      </c>
      <c r="GB592" s="89"/>
      <c r="GC592" s="75">
        <v>12.89</v>
      </c>
      <c r="GD592" s="75">
        <v>1.95</v>
      </c>
      <c r="GE592" s="75">
        <v>96.78</v>
      </c>
      <c r="GF592" s="89"/>
      <c r="GG592" s="89"/>
    </row>
    <row r="593" spans="1:189" x14ac:dyDescent="0.25">
      <c r="A593" s="132"/>
      <c r="B593" s="132"/>
      <c r="C593" s="132"/>
      <c r="D593" s="132"/>
      <c r="E593" s="132"/>
      <c r="F593" s="132"/>
      <c r="G593" s="132"/>
      <c r="H593" s="132"/>
      <c r="I593" s="132"/>
      <c r="J593" s="132"/>
      <c r="K593" s="132"/>
      <c r="DV593" s="77">
        <v>1334.91</v>
      </c>
      <c r="DW593" s="77">
        <v>7.0549999999999997</v>
      </c>
      <c r="DY593" s="77">
        <v>1320.91</v>
      </c>
      <c r="DZ593" s="77">
        <v>4.6689999999999978</v>
      </c>
      <c r="EB593" s="77">
        <v>2175.91</v>
      </c>
      <c r="EC593" s="75">
        <v>7.6850000000000005</v>
      </c>
      <c r="EE593" s="75">
        <v>2151.91</v>
      </c>
      <c r="EF593" s="88">
        <v>1.522</v>
      </c>
      <c r="EH593" s="77">
        <v>1349.91</v>
      </c>
      <c r="EI593" s="75">
        <v>2.444999999999999</v>
      </c>
      <c r="EJ593" s="75"/>
      <c r="EK593" s="75">
        <v>2176.9</v>
      </c>
      <c r="EL593" s="75">
        <v>10.924099999999926</v>
      </c>
      <c r="EM593" s="75"/>
      <c r="EN593" s="75">
        <v>2154.9</v>
      </c>
      <c r="EO593" s="322">
        <v>4.151300000000008</v>
      </c>
      <c r="EP593" s="75"/>
      <c r="EQ593" s="75">
        <v>1324.9</v>
      </c>
      <c r="ER593" s="75">
        <v>8358.1000000000131</v>
      </c>
      <c r="ES593" s="75"/>
      <c r="ET593" s="75">
        <v>1350.9</v>
      </c>
      <c r="EU593" s="100">
        <v>3.0510000000000184</v>
      </c>
      <c r="EV593" s="75">
        <f t="shared" si="12"/>
        <v>9.9999999999909051E-3</v>
      </c>
      <c r="EW593" s="75">
        <v>1340.9</v>
      </c>
      <c r="EX593" s="100">
        <v>17.009299999999961</v>
      </c>
      <c r="FD593" s="75">
        <v>105.91</v>
      </c>
      <c r="FE593" s="75">
        <v>210107.5</v>
      </c>
      <c r="FF593" s="75">
        <v>434608.75</v>
      </c>
      <c r="FH593" s="77">
        <v>15.4</v>
      </c>
      <c r="FI593" s="77">
        <v>167.7192313999999</v>
      </c>
      <c r="FJ593" s="77">
        <v>3.1067924484999976</v>
      </c>
      <c r="FL593" s="92">
        <v>784.91</v>
      </c>
      <c r="FM593" s="75">
        <v>0</v>
      </c>
      <c r="FN593" s="75">
        <v>0</v>
      </c>
      <c r="FP593" s="75">
        <v>43.13</v>
      </c>
      <c r="FQ593" s="75">
        <v>346.72</v>
      </c>
      <c r="FR593" s="75">
        <v>4750</v>
      </c>
      <c r="FS593" s="75">
        <v>43.12</v>
      </c>
      <c r="FT593" s="75">
        <v>1060.82</v>
      </c>
      <c r="FU593" s="75">
        <v>14074</v>
      </c>
      <c r="FW593" s="75">
        <v>795.91</v>
      </c>
      <c r="FX593" s="89">
        <v>2.1259999999999999</v>
      </c>
      <c r="FY593" s="89"/>
      <c r="FZ593" s="90">
        <v>790.91</v>
      </c>
      <c r="GA593" s="91">
        <v>0.40899999999999997</v>
      </c>
      <c r="GB593" s="89"/>
      <c r="GC593" s="75">
        <v>12.9</v>
      </c>
      <c r="GD593" s="75">
        <v>1.95</v>
      </c>
      <c r="GE593" s="75">
        <v>97.07</v>
      </c>
      <c r="GF593" s="89"/>
      <c r="GG593" s="89"/>
    </row>
    <row r="594" spans="1:189" x14ac:dyDescent="0.25">
      <c r="A594" s="132"/>
      <c r="B594" s="132"/>
      <c r="C594" s="132"/>
      <c r="D594" s="132"/>
      <c r="E594" s="132"/>
      <c r="F594" s="132"/>
      <c r="G594" s="132"/>
      <c r="H594" s="132"/>
      <c r="I594" s="132"/>
      <c r="J594" s="132"/>
      <c r="K594" s="132"/>
      <c r="DV594" s="77">
        <v>1334.92</v>
      </c>
      <c r="DW594" s="77">
        <v>7.0679999999999996</v>
      </c>
      <c r="DY594" s="77">
        <v>1320.92</v>
      </c>
      <c r="DZ594" s="77">
        <v>4.6759999999999984</v>
      </c>
      <c r="EB594" s="77">
        <v>2175.92</v>
      </c>
      <c r="EC594" s="75">
        <v>7.7119999999999997</v>
      </c>
      <c r="EE594" s="75">
        <v>2151.92</v>
      </c>
      <c r="EF594" s="88">
        <v>1.528</v>
      </c>
      <c r="EH594" s="77">
        <v>1349.92</v>
      </c>
      <c r="EI594" s="75">
        <v>2.4499999999999993</v>
      </c>
      <c r="EJ594" s="75"/>
      <c r="EK594" s="75">
        <v>2176.91</v>
      </c>
      <c r="EL594" s="75">
        <v>10.957389999999926</v>
      </c>
      <c r="EM594" s="75"/>
      <c r="EN594" s="75">
        <v>2154.91</v>
      </c>
      <c r="EO594" s="322">
        <v>4.1621700000000077</v>
      </c>
      <c r="EP594" s="75"/>
      <c r="EQ594" s="75">
        <v>1324.91</v>
      </c>
      <c r="ER594" s="75">
        <v>8369.6900000000132</v>
      </c>
      <c r="ES594" s="75"/>
      <c r="ET594" s="75">
        <v>1350.91</v>
      </c>
      <c r="EU594" s="100">
        <v>3.0572000000000186</v>
      </c>
      <c r="EV594" s="75">
        <f t="shared" si="12"/>
        <v>9.9999999999909051E-3</v>
      </c>
      <c r="EW594" s="75">
        <v>1340.91</v>
      </c>
      <c r="EX594" s="100">
        <v>17.02976999999996</v>
      </c>
      <c r="FD594" s="75">
        <v>105.92</v>
      </c>
      <c r="FE594" s="75">
        <v>210790</v>
      </c>
      <c r="FF594" s="75">
        <v>436430</v>
      </c>
      <c r="FH594" s="77">
        <v>15.41</v>
      </c>
      <c r="FI594" s="77">
        <v>168.4652740599999</v>
      </c>
      <c r="FJ594" s="77">
        <v>3.1224453076499974</v>
      </c>
      <c r="FL594" s="92">
        <v>784.92</v>
      </c>
      <c r="FM594" s="75">
        <v>0</v>
      </c>
      <c r="FN594" s="75">
        <v>0</v>
      </c>
      <c r="FP594" s="75">
        <v>43.14</v>
      </c>
      <c r="FQ594" s="75">
        <v>347.21</v>
      </c>
      <c r="FR594" s="75">
        <v>4753</v>
      </c>
      <c r="FS594" s="75">
        <v>43.13</v>
      </c>
      <c r="FT594" s="75">
        <v>1062.29</v>
      </c>
      <c r="FU594" s="75">
        <v>14085</v>
      </c>
      <c r="FW594" s="75">
        <v>795.92</v>
      </c>
      <c r="FX594" s="89">
        <v>2.133</v>
      </c>
      <c r="FY594" s="89"/>
      <c r="FZ594" s="90">
        <v>790.92</v>
      </c>
      <c r="GA594" s="91">
        <v>0.41</v>
      </c>
      <c r="GB594" s="89"/>
      <c r="GC594" s="75">
        <v>12.91</v>
      </c>
      <c r="GD594" s="75">
        <v>1.96</v>
      </c>
      <c r="GE594" s="75">
        <v>97.36</v>
      </c>
      <c r="GF594" s="89"/>
      <c r="GG594" s="89"/>
    </row>
    <row r="595" spans="1:189" x14ac:dyDescent="0.25">
      <c r="A595" s="132"/>
      <c r="B595" s="132"/>
      <c r="C595" s="132"/>
      <c r="D595" s="132"/>
      <c r="E595" s="132"/>
      <c r="F595" s="132"/>
      <c r="G595" s="132"/>
      <c r="H595" s="132"/>
      <c r="I595" s="132"/>
      <c r="J595" s="132"/>
      <c r="K595" s="132"/>
      <c r="DV595" s="77">
        <v>1334.93</v>
      </c>
      <c r="DW595" s="77">
        <v>7.08</v>
      </c>
      <c r="DY595" s="77">
        <v>1320.93</v>
      </c>
      <c r="DZ595" s="77">
        <v>4.6829999999999981</v>
      </c>
      <c r="EB595" s="77">
        <v>2175.9299999999998</v>
      </c>
      <c r="EC595" s="75">
        <v>7.7390000000000008</v>
      </c>
      <c r="EE595" s="75">
        <v>2151.9299999999998</v>
      </c>
      <c r="EF595" s="88">
        <v>1.5330000000000001</v>
      </c>
      <c r="EH595" s="77">
        <v>1349.93</v>
      </c>
      <c r="EI595" s="75">
        <v>2.4549999999999992</v>
      </c>
      <c r="EJ595" s="75"/>
      <c r="EK595" s="75">
        <v>2176.92</v>
      </c>
      <c r="EL595" s="75">
        <v>10.990679999999925</v>
      </c>
      <c r="EM595" s="75"/>
      <c r="EN595" s="75">
        <v>2154.92</v>
      </c>
      <c r="EO595" s="322">
        <v>4.1730400000000074</v>
      </c>
      <c r="EP595" s="75"/>
      <c r="EQ595" s="75">
        <v>1324.92</v>
      </c>
      <c r="ER595" s="75">
        <v>8381.2800000000134</v>
      </c>
      <c r="ES595" s="75"/>
      <c r="ET595" s="75">
        <v>1350.92</v>
      </c>
      <c r="EU595" s="100">
        <v>3.0634000000000188</v>
      </c>
      <c r="EV595" s="75">
        <f t="shared" si="12"/>
        <v>9.9999999999909051E-3</v>
      </c>
      <c r="EW595" s="75">
        <v>1340.92</v>
      </c>
      <c r="EX595" s="100">
        <v>17.05023999999996</v>
      </c>
      <c r="FD595" s="75">
        <v>105.93</v>
      </c>
      <c r="FE595" s="75">
        <v>211472.5</v>
      </c>
      <c r="FF595" s="75">
        <v>438251.25</v>
      </c>
      <c r="FH595" s="77">
        <v>15.42</v>
      </c>
      <c r="FI595" s="77">
        <v>169.2113167199999</v>
      </c>
      <c r="FJ595" s="77">
        <v>3.1380981667999976</v>
      </c>
      <c r="FL595" s="92">
        <v>784.93</v>
      </c>
      <c r="FM595" s="75">
        <v>0</v>
      </c>
      <c r="FN595" s="75">
        <v>0</v>
      </c>
      <c r="FP595" s="75">
        <v>43.15</v>
      </c>
      <c r="FQ595" s="75">
        <v>347.69</v>
      </c>
      <c r="FR595" s="75">
        <v>4757</v>
      </c>
      <c r="FS595" s="75">
        <v>43.14</v>
      </c>
      <c r="FT595" s="75">
        <v>1063.75</v>
      </c>
      <c r="FU595" s="75">
        <v>14096</v>
      </c>
      <c r="FW595" s="75">
        <v>795.93</v>
      </c>
      <c r="FX595" s="89">
        <v>2.1389999999999998</v>
      </c>
      <c r="FY595" s="89"/>
      <c r="FZ595" s="90">
        <v>790.93</v>
      </c>
      <c r="GA595" s="91">
        <v>0.41199999999999998</v>
      </c>
      <c r="GB595" s="89"/>
      <c r="GC595" s="75">
        <v>12.92</v>
      </c>
      <c r="GD595" s="75">
        <v>1.96</v>
      </c>
      <c r="GE595" s="75">
        <v>97.66</v>
      </c>
      <c r="GF595" s="89"/>
      <c r="GG595" s="89"/>
    </row>
    <row r="596" spans="1:189" x14ac:dyDescent="0.25">
      <c r="A596" s="132"/>
      <c r="B596" s="132"/>
      <c r="C596" s="132"/>
      <c r="D596" s="132"/>
      <c r="E596" s="132"/>
      <c r="F596" s="132"/>
      <c r="G596" s="132"/>
      <c r="H596" s="132"/>
      <c r="I596" s="132"/>
      <c r="J596" s="132"/>
      <c r="K596" s="132"/>
      <c r="DV596" s="77">
        <v>1334.94</v>
      </c>
      <c r="DW596" s="77">
        <v>7.093</v>
      </c>
      <c r="DY596" s="77">
        <v>1320.94</v>
      </c>
      <c r="DZ596" s="77">
        <v>4.6899999999999977</v>
      </c>
      <c r="EB596" s="77">
        <v>2175.94</v>
      </c>
      <c r="EC596" s="75">
        <v>7.766</v>
      </c>
      <c r="EE596" s="75">
        <v>2151.94</v>
      </c>
      <c r="EF596" s="88">
        <v>1.5389999999999999</v>
      </c>
      <c r="EH596" s="77">
        <v>1349.94</v>
      </c>
      <c r="EI596" s="75">
        <v>2.460999999999999</v>
      </c>
      <c r="EJ596" s="75"/>
      <c r="EK596" s="75">
        <v>2176.9299999999998</v>
      </c>
      <c r="EL596" s="75">
        <v>11.023969999999924</v>
      </c>
      <c r="EM596" s="75"/>
      <c r="EN596" s="75">
        <v>2154.9299999999998</v>
      </c>
      <c r="EO596" s="322">
        <v>4.1839100000000071</v>
      </c>
      <c r="EP596" s="75"/>
      <c r="EQ596" s="75">
        <v>1324.93</v>
      </c>
      <c r="ER596" s="75">
        <v>8392.8700000000135</v>
      </c>
      <c r="ES596" s="75"/>
      <c r="ET596" s="75">
        <v>1350.93</v>
      </c>
      <c r="EU596" s="100">
        <v>3.069600000000019</v>
      </c>
      <c r="EV596" s="75">
        <f t="shared" si="12"/>
        <v>9.9999999999909051E-3</v>
      </c>
      <c r="EW596" s="75">
        <v>1340.93</v>
      </c>
      <c r="EX596" s="100">
        <v>17.070709999999959</v>
      </c>
      <c r="FD596" s="75">
        <v>105.94</v>
      </c>
      <c r="FE596" s="75">
        <v>212155</v>
      </c>
      <c r="FF596" s="75">
        <v>440072.5</v>
      </c>
      <c r="FH596" s="77">
        <v>15.43</v>
      </c>
      <c r="FI596" s="77">
        <v>169.9573593799999</v>
      </c>
      <c r="FJ596" s="77">
        <v>3.1537510259499975</v>
      </c>
      <c r="FL596" s="92">
        <v>784.94</v>
      </c>
      <c r="FM596" s="75">
        <v>0</v>
      </c>
      <c r="FN596" s="75">
        <v>0</v>
      </c>
      <c r="FP596" s="75">
        <v>43.16</v>
      </c>
      <c r="FQ596" s="75">
        <v>348.18</v>
      </c>
      <c r="FR596" s="75">
        <v>4761</v>
      </c>
      <c r="FS596" s="75">
        <v>43.15</v>
      </c>
      <c r="FT596" s="75">
        <v>1065.22</v>
      </c>
      <c r="FU596" s="75">
        <v>14108</v>
      </c>
      <c r="FW596" s="75">
        <v>795.94</v>
      </c>
      <c r="FX596" s="89">
        <v>2.1459999999999999</v>
      </c>
      <c r="FY596" s="89"/>
      <c r="FZ596" s="90">
        <v>790.94</v>
      </c>
      <c r="GA596" s="91">
        <v>0.41399999999999998</v>
      </c>
      <c r="GB596" s="89"/>
      <c r="GC596" s="75">
        <v>12.93</v>
      </c>
      <c r="GD596" s="75">
        <v>1.97</v>
      </c>
      <c r="GE596" s="75">
        <v>97.95</v>
      </c>
      <c r="GF596" s="89"/>
      <c r="GG596" s="89"/>
    </row>
    <row r="597" spans="1:189" x14ac:dyDescent="0.25">
      <c r="A597" s="132"/>
      <c r="B597" s="132"/>
      <c r="C597" s="132"/>
      <c r="D597" s="132"/>
      <c r="E597" s="132"/>
      <c r="F597" s="132"/>
      <c r="G597" s="132"/>
      <c r="H597" s="132"/>
      <c r="I597" s="132"/>
      <c r="J597" s="132"/>
      <c r="K597" s="132"/>
      <c r="DV597" s="77">
        <v>1334.95</v>
      </c>
      <c r="DW597" s="77">
        <v>7.1059999999999999</v>
      </c>
      <c r="DY597" s="77">
        <v>1320.95</v>
      </c>
      <c r="DZ597" s="77">
        <v>4.6979999999999977</v>
      </c>
      <c r="EB597" s="77">
        <v>2175.9499999999998</v>
      </c>
      <c r="EC597" s="75">
        <v>7.793000000000001</v>
      </c>
      <c r="EE597" s="75">
        <v>2151.9499999999998</v>
      </c>
      <c r="EF597" s="88">
        <v>1.544</v>
      </c>
      <c r="EH597" s="77">
        <v>1349.95</v>
      </c>
      <c r="EI597" s="75">
        <v>2.4659999999999993</v>
      </c>
      <c r="EJ597" s="75"/>
      <c r="EK597" s="75">
        <v>2176.94</v>
      </c>
      <c r="EL597" s="75">
        <v>11.057259999999923</v>
      </c>
      <c r="EM597" s="75"/>
      <c r="EN597" s="75">
        <v>2154.94</v>
      </c>
      <c r="EO597" s="322">
        <v>4.1947800000000068</v>
      </c>
      <c r="EP597" s="75"/>
      <c r="EQ597" s="75">
        <v>1324.94</v>
      </c>
      <c r="ER597" s="75">
        <v>8404.4600000000137</v>
      </c>
      <c r="ES597" s="75"/>
      <c r="ET597" s="75">
        <v>1350.94</v>
      </c>
      <c r="EU597" s="100">
        <v>3.0758000000000192</v>
      </c>
      <c r="EV597" s="75">
        <f t="shared" si="12"/>
        <v>9.9999999999909051E-3</v>
      </c>
      <c r="EW597" s="75">
        <v>1340.94</v>
      </c>
      <c r="EX597" s="100">
        <v>17.091179999999959</v>
      </c>
      <c r="FD597" s="75">
        <v>105.95</v>
      </c>
      <c r="FE597" s="75">
        <v>212837.5</v>
      </c>
      <c r="FF597" s="75">
        <v>441893.75</v>
      </c>
      <c r="FH597" s="77">
        <v>15.44</v>
      </c>
      <c r="FI597" s="77">
        <v>170.7034020399999</v>
      </c>
      <c r="FJ597" s="77">
        <v>3.1694038850999977</v>
      </c>
      <c r="FL597" s="92">
        <v>784.95</v>
      </c>
      <c r="FM597" s="75">
        <v>0</v>
      </c>
      <c r="FN597" s="75">
        <v>0</v>
      </c>
      <c r="FP597" s="75">
        <v>43.17</v>
      </c>
      <c r="FQ597" s="75">
        <v>348.66</v>
      </c>
      <c r="FR597" s="75">
        <v>4765</v>
      </c>
      <c r="FS597" s="75">
        <v>43.16</v>
      </c>
      <c r="FT597" s="75">
        <v>1066.68</v>
      </c>
      <c r="FU597" s="75">
        <v>14119</v>
      </c>
      <c r="FW597" s="75">
        <v>795.95</v>
      </c>
      <c r="FX597" s="89">
        <v>2.153</v>
      </c>
      <c r="FY597" s="89"/>
      <c r="FZ597" s="90">
        <v>790.95</v>
      </c>
      <c r="GA597" s="91">
        <v>0.41599999999999998</v>
      </c>
      <c r="GB597" s="89"/>
      <c r="GC597" s="75">
        <v>12.94</v>
      </c>
      <c r="GD597" s="75">
        <v>1.97</v>
      </c>
      <c r="GE597" s="75">
        <v>98.24</v>
      </c>
      <c r="GF597" s="89"/>
      <c r="GG597" s="89"/>
    </row>
    <row r="598" spans="1:189" x14ac:dyDescent="0.25">
      <c r="A598" s="132"/>
      <c r="B598" s="132"/>
      <c r="C598" s="132"/>
      <c r="D598" s="132"/>
      <c r="E598" s="132"/>
      <c r="F598" s="132"/>
      <c r="G598" s="132"/>
      <c r="H598" s="132"/>
      <c r="I598" s="132"/>
      <c r="J598" s="132"/>
      <c r="K598" s="132"/>
      <c r="DV598" s="77">
        <v>1334.96</v>
      </c>
      <c r="DW598" s="77">
        <v>7.1180000000000003</v>
      </c>
      <c r="DY598" s="77">
        <v>1320.96</v>
      </c>
      <c r="DZ598" s="77">
        <v>4.7049999999999983</v>
      </c>
      <c r="EB598" s="77">
        <v>2175.96</v>
      </c>
      <c r="EC598" s="75">
        <v>7.82</v>
      </c>
      <c r="EE598" s="75">
        <v>2151.96</v>
      </c>
      <c r="EF598" s="88">
        <v>1.55</v>
      </c>
      <c r="EH598" s="77">
        <v>1349.96</v>
      </c>
      <c r="EI598" s="75">
        <v>2.4709999999999992</v>
      </c>
      <c r="EJ598" s="75"/>
      <c r="EK598" s="75">
        <v>2176.9499999999998</v>
      </c>
      <c r="EL598" s="75">
        <v>11.090549999999922</v>
      </c>
      <c r="EM598" s="75"/>
      <c r="EN598" s="75">
        <v>2154.9499999999998</v>
      </c>
      <c r="EO598" s="322">
        <v>4.2056500000000065</v>
      </c>
      <c r="EP598" s="75"/>
      <c r="EQ598" s="75">
        <v>1324.95</v>
      </c>
      <c r="ER598" s="75">
        <v>8416.0500000000138</v>
      </c>
      <c r="ES598" s="75"/>
      <c r="ET598" s="75">
        <v>1350.95</v>
      </c>
      <c r="EU598" s="100">
        <v>3.0820000000000194</v>
      </c>
      <c r="EV598" s="75">
        <f t="shared" si="12"/>
        <v>9.9999999999909051E-3</v>
      </c>
      <c r="EW598" s="75">
        <v>1340.95</v>
      </c>
      <c r="EX598" s="100">
        <v>17.111649999999958</v>
      </c>
      <c r="FD598" s="75">
        <v>105.96</v>
      </c>
      <c r="FE598" s="75">
        <v>213520</v>
      </c>
      <c r="FF598" s="75">
        <v>443715</v>
      </c>
      <c r="FH598" s="77">
        <v>15.45</v>
      </c>
      <c r="FI598" s="77">
        <v>171.4494446999999</v>
      </c>
      <c r="FJ598" s="77">
        <v>3.1850567442499975</v>
      </c>
      <c r="FL598" s="92">
        <v>784.96</v>
      </c>
      <c r="FM598" s="75">
        <v>0</v>
      </c>
      <c r="FN598" s="75">
        <v>0</v>
      </c>
      <c r="FP598" s="75">
        <v>43.18</v>
      </c>
      <c r="FQ598" s="75">
        <v>349.15</v>
      </c>
      <c r="FR598" s="75">
        <v>4769</v>
      </c>
      <c r="FS598" s="75">
        <v>43.17</v>
      </c>
      <c r="FT598" s="75">
        <v>1068.1400000000001</v>
      </c>
      <c r="FU598" s="75">
        <v>14130</v>
      </c>
      <c r="FW598" s="75">
        <v>795.96</v>
      </c>
      <c r="FX598" s="89">
        <v>2.16</v>
      </c>
      <c r="FY598" s="89"/>
      <c r="FZ598" s="90">
        <v>790.96</v>
      </c>
      <c r="GA598" s="91">
        <v>0.41799999999999998</v>
      </c>
      <c r="GB598" s="89"/>
      <c r="GC598" s="75">
        <v>12.95</v>
      </c>
      <c r="GD598" s="75">
        <v>1.98</v>
      </c>
      <c r="GE598" s="75">
        <v>98.53</v>
      </c>
      <c r="GF598" s="89"/>
      <c r="GG598" s="89"/>
    </row>
    <row r="599" spans="1:189" x14ac:dyDescent="0.25">
      <c r="A599" s="132"/>
      <c r="B599" s="132"/>
      <c r="C599" s="132"/>
      <c r="D599" s="132"/>
      <c r="E599" s="132"/>
      <c r="F599" s="132"/>
      <c r="G599" s="132"/>
      <c r="H599" s="132"/>
      <c r="I599" s="132"/>
      <c r="J599" s="132"/>
      <c r="K599" s="132"/>
      <c r="DV599" s="77">
        <v>1334.97</v>
      </c>
      <c r="DW599" s="77">
        <v>7.1310000000000002</v>
      </c>
      <c r="DY599" s="77">
        <v>1320.97</v>
      </c>
      <c r="DZ599" s="77">
        <v>4.711999999999998</v>
      </c>
      <c r="EB599" s="77">
        <v>2175.9699999999998</v>
      </c>
      <c r="EC599" s="75">
        <v>7.8470000000000013</v>
      </c>
      <c r="EE599" s="75">
        <v>2151.9699999999998</v>
      </c>
      <c r="EF599" s="88">
        <v>1.5550000000000002</v>
      </c>
      <c r="EH599" s="77">
        <v>1349.97</v>
      </c>
      <c r="EI599" s="75">
        <v>2.476999999999999</v>
      </c>
      <c r="EJ599" s="75"/>
      <c r="EK599" s="75">
        <v>2176.96</v>
      </c>
      <c r="EL599" s="75">
        <v>11.123839999999921</v>
      </c>
      <c r="EM599" s="75"/>
      <c r="EN599" s="75">
        <v>2154.96</v>
      </c>
      <c r="EO599" s="322">
        <v>4.2165200000000063</v>
      </c>
      <c r="EP599" s="75"/>
      <c r="EQ599" s="75">
        <v>1324.96</v>
      </c>
      <c r="ER599" s="75">
        <v>8427.640000000014</v>
      </c>
      <c r="ES599" s="75"/>
      <c r="ET599" s="75">
        <v>1350.96</v>
      </c>
      <c r="EU599" s="100">
        <v>3.0882000000000196</v>
      </c>
      <c r="EV599" s="75">
        <f t="shared" si="12"/>
        <v>9.9999999999909051E-3</v>
      </c>
      <c r="EW599" s="75">
        <v>1340.96</v>
      </c>
      <c r="EX599" s="100">
        <v>17.132119999999958</v>
      </c>
      <c r="FD599" s="75">
        <v>105.97</v>
      </c>
      <c r="FE599" s="75">
        <v>214202.5</v>
      </c>
      <c r="FF599" s="75">
        <v>445536.25</v>
      </c>
      <c r="FH599" s="77">
        <v>15.46</v>
      </c>
      <c r="FI599" s="77">
        <v>172.1954873599999</v>
      </c>
      <c r="FJ599" s="77">
        <v>3.2007096033999978</v>
      </c>
      <c r="FL599" s="92">
        <v>784.97</v>
      </c>
      <c r="FM599" s="75">
        <v>0</v>
      </c>
      <c r="FN599" s="75">
        <v>0</v>
      </c>
      <c r="FP599" s="75">
        <v>43.19</v>
      </c>
      <c r="FQ599" s="75">
        <v>349.68</v>
      </c>
      <c r="FR599" s="75">
        <v>4772</v>
      </c>
      <c r="FS599" s="75">
        <v>43.18</v>
      </c>
      <c r="FT599" s="75">
        <v>1069.6099999999999</v>
      </c>
      <c r="FU599" s="75">
        <v>14141</v>
      </c>
      <c r="FW599" s="75">
        <v>795.97</v>
      </c>
      <c r="FX599" s="89">
        <v>2.1659999999999999</v>
      </c>
      <c r="FY599" s="89"/>
      <c r="FZ599" s="90">
        <v>790.97</v>
      </c>
      <c r="GA599" s="91">
        <v>0.41899999999999998</v>
      </c>
      <c r="GB599" s="89"/>
      <c r="GC599" s="75">
        <v>12.96</v>
      </c>
      <c r="GD599" s="75">
        <v>1.98</v>
      </c>
      <c r="GE599" s="75">
        <v>98.83</v>
      </c>
      <c r="GF599" s="89"/>
      <c r="GG599" s="89"/>
    </row>
    <row r="600" spans="1:189" x14ac:dyDescent="0.25">
      <c r="A600" s="132"/>
      <c r="B600" s="132"/>
      <c r="C600" s="132"/>
      <c r="D600" s="132"/>
      <c r="E600" s="132"/>
      <c r="F600" s="132"/>
      <c r="G600" s="132"/>
      <c r="H600" s="132"/>
      <c r="I600" s="132"/>
      <c r="J600" s="132"/>
      <c r="K600" s="132"/>
      <c r="DV600" s="77">
        <v>1334.98</v>
      </c>
      <c r="DW600" s="77">
        <v>7.1440000000000001</v>
      </c>
      <c r="DY600" s="77">
        <v>1320.98</v>
      </c>
      <c r="DZ600" s="77">
        <v>4.7189999999999985</v>
      </c>
      <c r="EB600" s="77">
        <v>2175.98</v>
      </c>
      <c r="EC600" s="75">
        <v>7.8740000000000006</v>
      </c>
      <c r="EE600" s="75">
        <v>2151.98</v>
      </c>
      <c r="EF600" s="88">
        <v>1.56</v>
      </c>
      <c r="EH600" s="77">
        <v>1349.98</v>
      </c>
      <c r="EI600" s="75">
        <v>2.4819999999999989</v>
      </c>
      <c r="EJ600" s="75"/>
      <c r="EK600" s="75">
        <v>2176.9699999999998</v>
      </c>
      <c r="EL600" s="75">
        <v>11.15712999999992</v>
      </c>
      <c r="EM600" s="75"/>
      <c r="EN600" s="75">
        <v>2154.9699999999998</v>
      </c>
      <c r="EO600" s="322">
        <v>4.227390000000006</v>
      </c>
      <c r="EP600" s="75"/>
      <c r="EQ600" s="75">
        <v>1324.97</v>
      </c>
      <c r="ER600" s="75">
        <v>8439.2300000000141</v>
      </c>
      <c r="ES600" s="75"/>
      <c r="ET600" s="75">
        <v>1350.97</v>
      </c>
      <c r="EU600" s="100">
        <v>3.0944000000000198</v>
      </c>
      <c r="EV600" s="75">
        <f t="shared" si="12"/>
        <v>9.9999999999909051E-3</v>
      </c>
      <c r="EW600" s="75">
        <v>1340.97</v>
      </c>
      <c r="EX600" s="100">
        <v>17.152589999999957</v>
      </c>
      <c r="FD600" s="75">
        <v>105.98</v>
      </c>
      <c r="FE600" s="75">
        <v>214885</v>
      </c>
      <c r="FF600" s="75">
        <v>447357.5</v>
      </c>
      <c r="FH600" s="77">
        <v>15.47</v>
      </c>
      <c r="FI600" s="77">
        <v>172.9415300199999</v>
      </c>
      <c r="FJ600" s="77">
        <v>3.2163624625499976</v>
      </c>
      <c r="FL600" s="92">
        <v>784.98</v>
      </c>
      <c r="FM600" s="75">
        <v>0</v>
      </c>
      <c r="FN600" s="75">
        <v>0</v>
      </c>
      <c r="FP600" s="75">
        <v>43.2</v>
      </c>
      <c r="FQ600" s="75">
        <v>350.11</v>
      </c>
      <c r="FR600" s="75">
        <v>4776</v>
      </c>
      <c r="FS600" s="75">
        <v>43.19</v>
      </c>
      <c r="FT600" s="75">
        <v>1071.07</v>
      </c>
      <c r="FU600" s="75">
        <v>14153</v>
      </c>
      <c r="FW600" s="75">
        <v>795.98</v>
      </c>
      <c r="FX600" s="89">
        <v>2.173</v>
      </c>
      <c r="FY600" s="89"/>
      <c r="FZ600" s="90">
        <v>790.98</v>
      </c>
      <c r="GA600" s="91">
        <v>0.42099999999999999</v>
      </c>
      <c r="GB600" s="89"/>
      <c r="GC600" s="75">
        <v>12.97</v>
      </c>
      <c r="GD600" s="75">
        <v>1.99</v>
      </c>
      <c r="GE600" s="75">
        <v>99.12</v>
      </c>
      <c r="GF600" s="89"/>
      <c r="GG600" s="89"/>
    </row>
    <row r="601" spans="1:189" x14ac:dyDescent="0.25">
      <c r="A601" s="132"/>
      <c r="B601" s="132"/>
      <c r="C601" s="132"/>
      <c r="D601" s="132"/>
      <c r="E601" s="132"/>
      <c r="F601" s="132"/>
      <c r="G601" s="132"/>
      <c r="H601" s="132"/>
      <c r="I601" s="132"/>
      <c r="J601" s="132"/>
      <c r="K601" s="132"/>
      <c r="DV601" s="77">
        <v>1334.99</v>
      </c>
      <c r="DW601" s="77">
        <v>7.1559999999999997</v>
      </c>
      <c r="DY601" s="77">
        <v>1320.99</v>
      </c>
      <c r="DZ601" s="77">
        <v>4.7259999999999982</v>
      </c>
      <c r="EB601" s="77">
        <v>2175.9899999999998</v>
      </c>
      <c r="EC601" s="75">
        <v>7.9009999999999998</v>
      </c>
      <c r="EE601" s="75">
        <v>2151.9899999999998</v>
      </c>
      <c r="EF601" s="88">
        <v>1.5660000000000001</v>
      </c>
      <c r="EH601" s="77">
        <v>1349.99</v>
      </c>
      <c r="EI601" s="75">
        <v>2.4869999999999992</v>
      </c>
      <c r="EJ601" s="75"/>
      <c r="EK601" s="75">
        <v>2176.98</v>
      </c>
      <c r="EL601" s="75">
        <v>11.19041999999992</v>
      </c>
      <c r="EM601" s="75"/>
      <c r="EN601" s="75">
        <v>2154.98</v>
      </c>
      <c r="EO601" s="322">
        <v>4.2382600000000057</v>
      </c>
      <c r="EP601" s="75"/>
      <c r="EQ601" s="75">
        <v>1324.98</v>
      </c>
      <c r="ER601" s="75">
        <v>8450.8200000000143</v>
      </c>
      <c r="ES601" s="75"/>
      <c r="ET601" s="75">
        <v>1350.98</v>
      </c>
      <c r="EU601" s="100">
        <v>3.10060000000002</v>
      </c>
      <c r="EV601" s="75">
        <f t="shared" si="12"/>
        <v>9.9999999999909051E-3</v>
      </c>
      <c r="EW601" s="75">
        <v>1340.98</v>
      </c>
      <c r="EX601" s="100">
        <v>17.173059999999957</v>
      </c>
      <c r="FD601" s="75">
        <v>105.99</v>
      </c>
      <c r="FE601" s="75">
        <v>215567.5</v>
      </c>
      <c r="FF601" s="75">
        <v>449178.75</v>
      </c>
      <c r="FH601" s="77">
        <v>15.48</v>
      </c>
      <c r="FI601" s="77">
        <v>173.6875726799999</v>
      </c>
      <c r="FJ601" s="77">
        <v>3.2320153216999978</v>
      </c>
      <c r="FL601" s="92">
        <v>784.99</v>
      </c>
      <c r="FM601" s="75">
        <v>0</v>
      </c>
      <c r="FN601" s="75">
        <v>0</v>
      </c>
      <c r="FP601" s="75">
        <v>43.21</v>
      </c>
      <c r="FQ601" s="75">
        <v>350.6</v>
      </c>
      <c r="FR601" s="75">
        <v>4780</v>
      </c>
      <c r="FS601" s="75">
        <v>43.2</v>
      </c>
      <c r="FT601" s="75">
        <v>1072.54</v>
      </c>
      <c r="FU601" s="75">
        <v>14164</v>
      </c>
      <c r="FW601" s="75">
        <v>795.99</v>
      </c>
      <c r="FX601" s="89">
        <v>2.1800000000000002</v>
      </c>
      <c r="FY601" s="89"/>
      <c r="FZ601" s="90">
        <v>790.99</v>
      </c>
      <c r="GA601" s="91">
        <v>0.42299999999999999</v>
      </c>
      <c r="GB601" s="89"/>
      <c r="GC601" s="75">
        <v>12.98</v>
      </c>
      <c r="GD601" s="75">
        <v>1.99</v>
      </c>
      <c r="GE601" s="75">
        <v>99.41</v>
      </c>
      <c r="GF601" s="89"/>
      <c r="GG601" s="89"/>
    </row>
    <row r="602" spans="1:189" x14ac:dyDescent="0.25">
      <c r="A602" s="132"/>
      <c r="B602" s="132"/>
      <c r="C602" s="132"/>
      <c r="D602" s="132"/>
      <c r="E602" s="132"/>
      <c r="F602" s="132"/>
      <c r="G602" s="132"/>
      <c r="H602" s="132"/>
      <c r="I602" s="132"/>
      <c r="J602" s="132"/>
      <c r="K602" s="132"/>
      <c r="DV602" s="77">
        <v>1335</v>
      </c>
      <c r="DW602" s="77">
        <v>7.1689999999999996</v>
      </c>
      <c r="DY602" s="77">
        <v>1321</v>
      </c>
      <c r="DZ602" s="77">
        <v>4.7329999999999997</v>
      </c>
      <c r="EB602" s="77">
        <v>2176</v>
      </c>
      <c r="EC602" s="75">
        <v>7.9279999999999999</v>
      </c>
      <c r="EE602" s="75">
        <v>2152</v>
      </c>
      <c r="EF602" s="88">
        <v>1.571</v>
      </c>
      <c r="EH602" s="77">
        <v>1350</v>
      </c>
      <c r="EI602" s="75">
        <v>2.4929999999999999</v>
      </c>
      <c r="EJ602" s="75"/>
      <c r="EK602" s="75">
        <v>2176.9899999999998</v>
      </c>
      <c r="EL602" s="75">
        <v>11.223709999999919</v>
      </c>
      <c r="EM602" s="75"/>
      <c r="EN602" s="75">
        <v>2154.9899999999998</v>
      </c>
      <c r="EO602" s="322">
        <v>4.2491300000000054</v>
      </c>
      <c r="EP602" s="75"/>
      <c r="EQ602" s="75">
        <v>1324.99</v>
      </c>
      <c r="ER602" s="75">
        <v>8462.4100000000144</v>
      </c>
      <c r="ES602" s="75"/>
      <c r="ET602" s="75">
        <v>1350.99</v>
      </c>
      <c r="EU602" s="100">
        <v>3.1068000000000202</v>
      </c>
      <c r="EV602" s="75">
        <f t="shared" si="12"/>
        <v>9.9999999999909051E-3</v>
      </c>
      <c r="EW602" s="75">
        <v>1340.99</v>
      </c>
      <c r="EX602" s="100">
        <v>17.193529999999956</v>
      </c>
      <c r="FD602" s="75">
        <v>106</v>
      </c>
      <c r="FE602" s="75">
        <v>216250</v>
      </c>
      <c r="FF602" s="75">
        <v>451000</v>
      </c>
      <c r="FH602" s="77">
        <v>15.49</v>
      </c>
      <c r="FI602" s="77">
        <v>174.4336153399999</v>
      </c>
      <c r="FJ602" s="77">
        <v>3.2476681808499976</v>
      </c>
      <c r="FL602" s="92">
        <v>785</v>
      </c>
      <c r="FM602" s="75">
        <v>0</v>
      </c>
      <c r="FN602" s="75">
        <v>0</v>
      </c>
      <c r="FP602" s="75">
        <v>43.22</v>
      </c>
      <c r="FQ602" s="75">
        <v>351.09</v>
      </c>
      <c r="FR602" s="75">
        <v>4784</v>
      </c>
      <c r="FS602" s="75">
        <v>43.21</v>
      </c>
      <c r="FT602" s="75">
        <v>1074</v>
      </c>
      <c r="FU602" s="75">
        <v>14175</v>
      </c>
      <c r="FW602" s="75">
        <v>796</v>
      </c>
      <c r="FX602" s="89">
        <v>2.1869999999999998</v>
      </c>
      <c r="FY602" s="89"/>
      <c r="FZ602" s="90">
        <v>791</v>
      </c>
      <c r="GA602" s="91">
        <v>0.42499999999999999</v>
      </c>
      <c r="GB602" s="89"/>
      <c r="GC602" s="75">
        <v>12.99</v>
      </c>
      <c r="GD602" s="75">
        <v>2</v>
      </c>
      <c r="GE602" s="75">
        <v>99.71</v>
      </c>
      <c r="GF602" s="89"/>
      <c r="GG602" s="89"/>
    </row>
    <row r="603" spans="1:189" x14ac:dyDescent="0.25">
      <c r="A603" s="132"/>
      <c r="B603" s="132"/>
      <c r="C603" s="132"/>
      <c r="D603" s="132"/>
      <c r="E603" s="132"/>
      <c r="F603" s="132"/>
      <c r="G603" s="132"/>
      <c r="H603" s="132"/>
      <c r="I603" s="132"/>
      <c r="J603" s="132"/>
      <c r="K603" s="132"/>
      <c r="DV603" s="77">
        <v>1335.01</v>
      </c>
      <c r="DW603" s="77">
        <v>7.1820000000000004</v>
      </c>
      <c r="DY603" s="77">
        <v>1321.01</v>
      </c>
      <c r="DZ603" s="77">
        <v>4.7409999999999997</v>
      </c>
      <c r="EB603" s="77">
        <v>2176.0100000000002</v>
      </c>
      <c r="EC603" s="75">
        <v>7.9610000000000003</v>
      </c>
      <c r="EE603" s="75">
        <v>2152.0100000000002</v>
      </c>
      <c r="EF603" s="88">
        <v>1.5780000000000001</v>
      </c>
      <c r="EH603" s="77">
        <v>1350.01</v>
      </c>
      <c r="EI603" s="75">
        <v>2.4990000000000001</v>
      </c>
      <c r="EJ603" s="75"/>
      <c r="EK603" s="75">
        <v>2177</v>
      </c>
      <c r="EL603" s="75">
        <v>11.257</v>
      </c>
      <c r="EM603" s="75"/>
      <c r="EN603" s="75">
        <v>2155</v>
      </c>
      <c r="EO603" s="322">
        <v>4.26</v>
      </c>
      <c r="EP603" s="75"/>
      <c r="EQ603" s="75">
        <v>1325</v>
      </c>
      <c r="ER603" s="75">
        <v>8474</v>
      </c>
      <c r="ES603" s="75"/>
      <c r="ET603" s="75">
        <v>1351</v>
      </c>
      <c r="EU603" s="100">
        <v>3.113</v>
      </c>
      <c r="EV603" s="75">
        <f t="shared" si="12"/>
        <v>9.9999999999909051E-3</v>
      </c>
      <c r="EW603" s="75">
        <v>1341</v>
      </c>
      <c r="EX603" s="100">
        <v>17.213999999999999</v>
      </c>
      <c r="FD603" s="75">
        <v>106.01</v>
      </c>
      <c r="FE603" s="75">
        <v>216997.5</v>
      </c>
      <c r="FF603" s="75">
        <v>453536.25</v>
      </c>
      <c r="FH603" s="77">
        <v>15.5</v>
      </c>
      <c r="FI603" s="77">
        <v>175.17965800000002</v>
      </c>
      <c r="FJ603" s="77">
        <v>3.2633210399999997</v>
      </c>
      <c r="FL603" s="92">
        <v>785.01</v>
      </c>
      <c r="FM603" s="75">
        <v>0</v>
      </c>
      <c r="FN603" s="75">
        <v>0</v>
      </c>
      <c r="FP603" s="75">
        <v>43.23</v>
      </c>
      <c r="FQ603" s="75">
        <v>351.58</v>
      </c>
      <c r="FR603" s="75">
        <v>4788</v>
      </c>
      <c r="FS603" s="75">
        <v>43.22</v>
      </c>
      <c r="FT603" s="75">
        <v>1075.47</v>
      </c>
      <c r="FU603" s="75">
        <v>14186</v>
      </c>
      <c r="FW603" s="75">
        <v>796.01</v>
      </c>
      <c r="FX603" s="89">
        <v>2.1930000000000001</v>
      </c>
      <c r="FY603" s="89"/>
      <c r="FZ603" s="90">
        <v>791.01</v>
      </c>
      <c r="GA603" s="91">
        <v>0.42699999999999999</v>
      </c>
      <c r="GB603" s="89"/>
      <c r="GC603" s="75">
        <v>13</v>
      </c>
      <c r="GD603" s="75">
        <v>2</v>
      </c>
      <c r="GE603" s="75">
        <v>100</v>
      </c>
      <c r="GF603" s="89"/>
      <c r="GG603" s="89"/>
    </row>
    <row r="604" spans="1:189" x14ac:dyDescent="0.25">
      <c r="A604" s="132"/>
      <c r="B604" s="132"/>
      <c r="C604" s="132"/>
      <c r="D604" s="132"/>
      <c r="E604" s="132"/>
      <c r="F604" s="132"/>
      <c r="G604" s="132"/>
      <c r="H604" s="132"/>
      <c r="I604" s="132"/>
      <c r="J604" s="132"/>
      <c r="K604" s="132"/>
      <c r="DV604" s="77">
        <v>1335.02</v>
      </c>
      <c r="DW604" s="77">
        <v>7.1959999999999997</v>
      </c>
      <c r="DY604" s="77">
        <v>1321.02</v>
      </c>
      <c r="DZ604" s="77">
        <v>4.7480000000000002</v>
      </c>
      <c r="EB604" s="77">
        <v>2176.02</v>
      </c>
      <c r="EC604" s="75">
        <v>7.9939999999999998</v>
      </c>
      <c r="EE604" s="75">
        <v>2152.02</v>
      </c>
      <c r="EF604" s="88">
        <v>1.585</v>
      </c>
      <c r="EH604" s="77">
        <v>1350.02</v>
      </c>
      <c r="EI604" s="75">
        <v>2.5049999999999999</v>
      </c>
      <c r="EJ604" s="75"/>
      <c r="EK604" s="75">
        <v>2177.0100000000002</v>
      </c>
      <c r="EL604" s="75">
        <v>11.29622</v>
      </c>
      <c r="EM604" s="75"/>
      <c r="EN604" s="75">
        <v>2155.0100000000002</v>
      </c>
      <c r="EO604" s="322">
        <v>4.2727399999999998</v>
      </c>
      <c r="EP604" s="75"/>
      <c r="EQ604" s="75">
        <v>1325.01</v>
      </c>
      <c r="ER604" s="75">
        <v>8486.44</v>
      </c>
      <c r="ES604" s="75"/>
      <c r="ET604" s="75">
        <v>1351.01</v>
      </c>
      <c r="EU604" s="100">
        <v>3.12026</v>
      </c>
      <c r="EV604" s="75">
        <f t="shared" si="12"/>
        <v>9.9999999999909051E-3</v>
      </c>
      <c r="EW604" s="75">
        <v>1341.01</v>
      </c>
      <c r="EX604" s="100">
        <v>17.235879999999998</v>
      </c>
      <c r="FD604" s="75">
        <v>106.02</v>
      </c>
      <c r="FE604" s="75">
        <v>217745</v>
      </c>
      <c r="FF604" s="75">
        <v>456072.5</v>
      </c>
      <c r="FH604" s="77">
        <v>15.51</v>
      </c>
      <c r="FI604" s="77">
        <v>175.88127896</v>
      </c>
      <c r="FJ604" s="77">
        <v>3.2825930581999998</v>
      </c>
      <c r="FL604" s="92">
        <v>785.02</v>
      </c>
      <c r="FM604" s="75">
        <v>0</v>
      </c>
      <c r="FN604" s="75">
        <v>0</v>
      </c>
      <c r="FP604" s="75">
        <v>43.24</v>
      </c>
      <c r="FQ604" s="75">
        <v>352.07</v>
      </c>
      <c r="FR604" s="75">
        <v>4792</v>
      </c>
      <c r="FS604" s="75">
        <v>43.23</v>
      </c>
      <c r="FT604" s="75">
        <v>1076.93</v>
      </c>
      <c r="FU604" s="75">
        <v>14198</v>
      </c>
      <c r="FW604" s="75">
        <v>796.02</v>
      </c>
      <c r="FX604" s="89">
        <v>2.2000000000000002</v>
      </c>
      <c r="FY604" s="89"/>
      <c r="FZ604" s="90">
        <v>791.02</v>
      </c>
      <c r="GA604" s="91">
        <v>0.42899999999999999</v>
      </c>
      <c r="GB604" s="89"/>
      <c r="GC604" s="75">
        <v>13.01</v>
      </c>
      <c r="GD604" s="75">
        <v>2.02</v>
      </c>
      <c r="GE604" s="75">
        <v>100.35</v>
      </c>
      <c r="GF604" s="89"/>
      <c r="GG604" s="89"/>
    </row>
    <row r="605" spans="1:189" x14ac:dyDescent="0.25">
      <c r="A605" s="132"/>
      <c r="B605" s="132"/>
      <c r="C605" s="132"/>
      <c r="D605" s="132"/>
      <c r="E605" s="132"/>
      <c r="F605" s="132"/>
      <c r="G605" s="132"/>
      <c r="H605" s="132"/>
      <c r="I605" s="132"/>
      <c r="J605" s="132"/>
      <c r="K605" s="132"/>
      <c r="DV605" s="77">
        <v>1335.03</v>
      </c>
      <c r="DW605" s="77">
        <v>7.2089999999999996</v>
      </c>
      <c r="DY605" s="77">
        <v>1321.03</v>
      </c>
      <c r="DZ605" s="77">
        <v>4.7560000000000002</v>
      </c>
      <c r="EB605" s="77">
        <v>2176.0300000000002</v>
      </c>
      <c r="EC605" s="75">
        <v>8.0280000000000005</v>
      </c>
      <c r="EE605" s="75">
        <v>2152.0300000000002</v>
      </c>
      <c r="EF605" s="88">
        <v>1.593</v>
      </c>
      <c r="EH605" s="77">
        <v>1350.03</v>
      </c>
      <c r="EI605" s="75">
        <v>2.5110000000000001</v>
      </c>
      <c r="EJ605" s="75"/>
      <c r="EK605" s="75">
        <v>2177.02</v>
      </c>
      <c r="EL605" s="75">
        <v>11.33544</v>
      </c>
      <c r="EM605" s="75"/>
      <c r="EN605" s="75">
        <v>2155.02</v>
      </c>
      <c r="EO605" s="322">
        <v>4.2854799999999997</v>
      </c>
      <c r="EP605" s="75"/>
      <c r="EQ605" s="75">
        <v>1325.02</v>
      </c>
      <c r="ER605" s="75">
        <v>8498.880000000001</v>
      </c>
      <c r="ES605" s="75"/>
      <c r="ET605" s="75">
        <v>1351.02</v>
      </c>
      <c r="EU605" s="100">
        <v>3.1275200000000001</v>
      </c>
      <c r="EV605" s="75">
        <f t="shared" si="12"/>
        <v>9.9999999999909051E-3</v>
      </c>
      <c r="EW605" s="75">
        <v>1341.02</v>
      </c>
      <c r="EX605" s="100">
        <v>17.257759999999998</v>
      </c>
      <c r="FD605" s="75">
        <v>106.03</v>
      </c>
      <c r="FE605" s="75">
        <v>218492.5</v>
      </c>
      <c r="FF605" s="75">
        <v>458608.75</v>
      </c>
      <c r="FH605" s="77">
        <v>15.52</v>
      </c>
      <c r="FI605" s="77">
        <v>176.58289992000002</v>
      </c>
      <c r="FJ605" s="77">
        <v>3.3018650763999995</v>
      </c>
      <c r="FL605" s="92">
        <v>785.03</v>
      </c>
      <c r="FM605" s="75">
        <v>0</v>
      </c>
      <c r="FN605" s="75">
        <v>0</v>
      </c>
      <c r="FP605" s="75">
        <v>43.25</v>
      </c>
      <c r="FQ605" s="75">
        <v>352.56</v>
      </c>
      <c r="FR605" s="75">
        <v>4796</v>
      </c>
      <c r="FS605" s="75">
        <v>43.24</v>
      </c>
      <c r="FT605" s="75">
        <v>1078.4000000000001</v>
      </c>
      <c r="FU605" s="75">
        <v>14209</v>
      </c>
      <c r="FW605" s="75">
        <v>796.03</v>
      </c>
      <c r="FX605" s="89">
        <v>2.2069999999999999</v>
      </c>
      <c r="FY605" s="89"/>
      <c r="FZ605" s="90">
        <v>791.03</v>
      </c>
      <c r="GA605" s="91">
        <v>0.43</v>
      </c>
      <c r="GB605" s="89"/>
      <c r="GC605" s="75">
        <v>13.02</v>
      </c>
      <c r="GD605" s="75">
        <v>2.0299999999999998</v>
      </c>
      <c r="GE605" s="75">
        <v>100.7</v>
      </c>
      <c r="GF605" s="89"/>
      <c r="GG605" s="89"/>
    </row>
    <row r="606" spans="1:189" x14ac:dyDescent="0.25">
      <c r="A606" s="132"/>
      <c r="B606" s="132"/>
      <c r="C606" s="132"/>
      <c r="D606" s="132"/>
      <c r="E606" s="132"/>
      <c r="F606" s="132"/>
      <c r="G606" s="132"/>
      <c r="H606" s="132"/>
      <c r="I606" s="132"/>
      <c r="J606" s="132"/>
      <c r="K606" s="132"/>
      <c r="DV606" s="77">
        <v>1335.04</v>
      </c>
      <c r="DW606" s="77">
        <v>7.2229999999999999</v>
      </c>
      <c r="DY606" s="77">
        <v>1321.04</v>
      </c>
      <c r="DZ606" s="77">
        <v>4.7640000000000002</v>
      </c>
      <c r="EB606" s="77">
        <v>2176.04</v>
      </c>
      <c r="EC606" s="75">
        <v>8.0609999999999999</v>
      </c>
      <c r="EE606" s="75">
        <v>2152.04</v>
      </c>
      <c r="EF606" s="88">
        <v>1.6</v>
      </c>
      <c r="EH606" s="77">
        <v>1350.04</v>
      </c>
      <c r="EI606" s="75">
        <v>2.5169999999999999</v>
      </c>
      <c r="EJ606" s="75"/>
      <c r="EK606" s="75">
        <v>2177.0300000000002</v>
      </c>
      <c r="EL606" s="75">
        <v>11.37466</v>
      </c>
      <c r="EM606" s="75"/>
      <c r="EN606" s="75">
        <v>2155.0300000000002</v>
      </c>
      <c r="EO606" s="322">
        <v>4.2982199999999997</v>
      </c>
      <c r="EP606" s="75"/>
      <c r="EQ606" s="75">
        <v>1325.03</v>
      </c>
      <c r="ER606" s="75">
        <v>8511.3200000000015</v>
      </c>
      <c r="ES606" s="75"/>
      <c r="ET606" s="75">
        <v>1351.03</v>
      </c>
      <c r="EU606" s="100">
        <v>3.1347800000000001</v>
      </c>
      <c r="EV606" s="75">
        <f t="shared" si="12"/>
        <v>9.9999999999909051E-3</v>
      </c>
      <c r="EW606" s="75">
        <v>1341.03</v>
      </c>
      <c r="EX606" s="100">
        <v>17.279639999999997</v>
      </c>
      <c r="FD606" s="75">
        <v>106.04</v>
      </c>
      <c r="FE606" s="75">
        <v>219240</v>
      </c>
      <c r="FF606" s="75">
        <v>461145</v>
      </c>
      <c r="FH606" s="77">
        <v>15.53</v>
      </c>
      <c r="FI606" s="77">
        <v>177.28452088</v>
      </c>
      <c r="FJ606" s="77">
        <v>3.3211370945999992</v>
      </c>
      <c r="FL606" s="92">
        <v>785.04</v>
      </c>
      <c r="FM606" s="75">
        <v>0</v>
      </c>
      <c r="FN606" s="75">
        <v>0</v>
      </c>
      <c r="FP606" s="75">
        <v>43.26</v>
      </c>
      <c r="FQ606" s="75">
        <v>353.05</v>
      </c>
      <c r="FR606" s="75">
        <v>4800</v>
      </c>
      <c r="FS606" s="75">
        <v>43.25</v>
      </c>
      <c r="FT606" s="75">
        <v>1079.8699999999999</v>
      </c>
      <c r="FU606" s="75">
        <v>14220</v>
      </c>
      <c r="FW606" s="75">
        <v>796.04</v>
      </c>
      <c r="FX606" s="89">
        <v>2.214</v>
      </c>
      <c r="FY606" s="89"/>
      <c r="FZ606" s="90">
        <v>791.04</v>
      </c>
      <c r="GA606" s="91">
        <v>0.432</v>
      </c>
      <c r="GB606" s="89"/>
      <c r="GC606" s="75">
        <v>13.03</v>
      </c>
      <c r="GD606" s="75">
        <v>2.0499999999999998</v>
      </c>
      <c r="GE606" s="75">
        <v>101.05</v>
      </c>
      <c r="GF606" s="89"/>
      <c r="GG606" s="89"/>
    </row>
    <row r="607" spans="1:189" x14ac:dyDescent="0.25">
      <c r="A607" s="132"/>
      <c r="B607" s="132"/>
      <c r="C607" s="132"/>
      <c r="D607" s="132"/>
      <c r="E607" s="132"/>
      <c r="F607" s="132"/>
      <c r="G607" s="132"/>
      <c r="H607" s="132"/>
      <c r="I607" s="132"/>
      <c r="J607" s="132"/>
      <c r="K607" s="132"/>
      <c r="DV607" s="77">
        <v>1335.05</v>
      </c>
      <c r="DW607" s="77">
        <v>7.2359999999999998</v>
      </c>
      <c r="DY607" s="77">
        <v>1321.05</v>
      </c>
      <c r="DZ607" s="77">
        <v>4.7709999999999999</v>
      </c>
      <c r="EB607" s="77">
        <v>2176.0500000000002</v>
      </c>
      <c r="EC607" s="75">
        <v>8.0939999999999994</v>
      </c>
      <c r="EE607" s="75">
        <v>2152.0500000000002</v>
      </c>
      <c r="EF607" s="88">
        <v>1.607</v>
      </c>
      <c r="EH607" s="77">
        <v>1350.05</v>
      </c>
      <c r="EI607" s="75">
        <v>2.524</v>
      </c>
      <c r="EJ607" s="75"/>
      <c r="EK607" s="75">
        <v>2177.04</v>
      </c>
      <c r="EL607" s="75">
        <v>11.413880000000001</v>
      </c>
      <c r="EM607" s="75"/>
      <c r="EN607" s="75">
        <v>2155.04</v>
      </c>
      <c r="EO607" s="322">
        <v>4.3109599999999997</v>
      </c>
      <c r="EP607" s="75"/>
      <c r="EQ607" s="75">
        <v>1325.04</v>
      </c>
      <c r="ER607" s="75">
        <v>8523.760000000002</v>
      </c>
      <c r="ES607" s="75"/>
      <c r="ET607" s="75">
        <v>1351.04</v>
      </c>
      <c r="EU607" s="100">
        <v>3.1420400000000002</v>
      </c>
      <c r="EV607" s="75">
        <f t="shared" si="12"/>
        <v>9.9999999999909051E-3</v>
      </c>
      <c r="EW607" s="75">
        <v>1341.04</v>
      </c>
      <c r="EX607" s="100">
        <v>17.301519999999996</v>
      </c>
      <c r="FD607" s="75">
        <v>106.05</v>
      </c>
      <c r="FE607" s="75">
        <v>219987.5</v>
      </c>
      <c r="FF607" s="75">
        <v>463681.25</v>
      </c>
      <c r="FH607" s="77">
        <v>15.54</v>
      </c>
      <c r="FI607" s="77">
        <v>177.98614184000002</v>
      </c>
      <c r="FJ607" s="77">
        <v>3.3404091127999993</v>
      </c>
      <c r="FL607" s="92">
        <v>785.05</v>
      </c>
      <c r="FM607" s="75">
        <v>0</v>
      </c>
      <c r="FN607" s="75">
        <v>0</v>
      </c>
      <c r="FP607" s="75">
        <v>43.27</v>
      </c>
      <c r="FQ607" s="75">
        <v>353.54</v>
      </c>
      <c r="FR607" s="75">
        <v>4804</v>
      </c>
      <c r="FS607" s="75">
        <v>43.26</v>
      </c>
      <c r="FT607" s="75">
        <v>1081.3399999999999</v>
      </c>
      <c r="FU607" s="75">
        <v>14231</v>
      </c>
      <c r="FW607" s="75">
        <v>796.05</v>
      </c>
      <c r="FX607" s="89">
        <v>2.2210000000000001</v>
      </c>
      <c r="FY607" s="89"/>
      <c r="FZ607" s="90">
        <v>791.05</v>
      </c>
      <c r="GA607" s="91">
        <v>0.434</v>
      </c>
      <c r="GB607" s="89"/>
      <c r="GC607" s="75">
        <v>13.04</v>
      </c>
      <c r="GD607" s="75">
        <v>2.06</v>
      </c>
      <c r="GE607" s="75">
        <v>101.4</v>
      </c>
      <c r="GF607" s="89"/>
      <c r="GG607" s="89"/>
    </row>
    <row r="608" spans="1:189" x14ac:dyDescent="0.25">
      <c r="A608" s="132"/>
      <c r="B608" s="132"/>
      <c r="C608" s="132"/>
      <c r="D608" s="132"/>
      <c r="E608" s="132"/>
      <c r="F608" s="132"/>
      <c r="G608" s="132"/>
      <c r="H608" s="132"/>
      <c r="I608" s="132"/>
      <c r="J608" s="132"/>
      <c r="K608" s="132"/>
      <c r="DV608" s="77">
        <v>1335.06</v>
      </c>
      <c r="DW608" s="77">
        <v>7.25</v>
      </c>
      <c r="DY608" s="77">
        <v>1321.06</v>
      </c>
      <c r="DZ608" s="77">
        <v>4.7789999999999999</v>
      </c>
      <c r="EB608" s="77">
        <v>2176.06</v>
      </c>
      <c r="EC608" s="75">
        <v>8.1270000000000007</v>
      </c>
      <c r="EE608" s="75">
        <v>2152.06</v>
      </c>
      <c r="EF608" s="88">
        <v>1.6140000000000001</v>
      </c>
      <c r="EH608" s="77">
        <v>1350.06</v>
      </c>
      <c r="EI608" s="75">
        <v>2.5299999999999998</v>
      </c>
      <c r="EJ608" s="75"/>
      <c r="EK608" s="75">
        <v>2177.0500000000002</v>
      </c>
      <c r="EL608" s="75">
        <v>11.453100000000001</v>
      </c>
      <c r="EM608" s="75"/>
      <c r="EN608" s="75">
        <v>2155.0500000000002</v>
      </c>
      <c r="EO608" s="322">
        <v>4.3236999999999997</v>
      </c>
      <c r="EP608" s="75"/>
      <c r="EQ608" s="75">
        <v>1325.05</v>
      </c>
      <c r="ER608" s="75">
        <v>8536.2000000000025</v>
      </c>
      <c r="ES608" s="75"/>
      <c r="ET608" s="75">
        <v>1351.05</v>
      </c>
      <c r="EU608" s="100">
        <v>3.1493000000000002</v>
      </c>
      <c r="EV608" s="75">
        <f t="shared" si="12"/>
        <v>9.9999999999909051E-3</v>
      </c>
      <c r="EW608" s="75">
        <v>1341.05</v>
      </c>
      <c r="EX608" s="100">
        <v>17.323399999999996</v>
      </c>
      <c r="FD608" s="75">
        <v>106.06</v>
      </c>
      <c r="FE608" s="75">
        <v>220735</v>
      </c>
      <c r="FF608" s="75">
        <v>466217.5</v>
      </c>
      <c r="FH608" s="77">
        <v>15.55</v>
      </c>
      <c r="FI608" s="77">
        <v>178.6877628</v>
      </c>
      <c r="FJ608" s="77">
        <v>3.3596811309999994</v>
      </c>
      <c r="FL608" s="92">
        <v>785.06</v>
      </c>
      <c r="FM608" s="75">
        <v>0</v>
      </c>
      <c r="FN608" s="75">
        <v>0</v>
      </c>
      <c r="FP608" s="75">
        <v>43.28</v>
      </c>
      <c r="FQ608" s="75">
        <v>354.03</v>
      </c>
      <c r="FR608" s="75">
        <v>4808</v>
      </c>
      <c r="FS608" s="75">
        <v>43.27</v>
      </c>
      <c r="FT608" s="75">
        <v>1082.8</v>
      </c>
      <c r="FU608" s="75">
        <v>14243</v>
      </c>
      <c r="FW608" s="75">
        <v>796.06</v>
      </c>
      <c r="FX608" s="89">
        <v>2.2269999999999999</v>
      </c>
      <c r="FY608" s="89"/>
      <c r="FZ608" s="90">
        <v>791.06</v>
      </c>
      <c r="GA608" s="91">
        <v>0.436</v>
      </c>
      <c r="GB608" s="89"/>
      <c r="GC608" s="75">
        <v>13.05</v>
      </c>
      <c r="GD608" s="75">
        <v>2.08</v>
      </c>
      <c r="GE608" s="75">
        <v>101.74</v>
      </c>
      <c r="GF608" s="89"/>
      <c r="GG608" s="89"/>
    </row>
    <row r="609" spans="1:189" x14ac:dyDescent="0.25">
      <c r="A609" s="132"/>
      <c r="B609" s="132"/>
      <c r="C609" s="132"/>
      <c r="D609" s="132"/>
      <c r="E609" s="132"/>
      <c r="F609" s="132"/>
      <c r="G609" s="132"/>
      <c r="H609" s="132"/>
      <c r="I609" s="132"/>
      <c r="J609" s="132"/>
      <c r="K609" s="132"/>
      <c r="DV609" s="77">
        <v>1335.07</v>
      </c>
      <c r="DW609" s="77">
        <v>7.2629999999999999</v>
      </c>
      <c r="DY609" s="77">
        <v>1321.07</v>
      </c>
      <c r="DZ609" s="77">
        <v>4.7859999999999996</v>
      </c>
      <c r="EB609" s="77">
        <v>2176.0700000000002</v>
      </c>
      <c r="EC609" s="75">
        <v>8.1609999999999996</v>
      </c>
      <c r="EE609" s="75">
        <v>2152.0700000000002</v>
      </c>
      <c r="EF609" s="88">
        <v>1.621</v>
      </c>
      <c r="EH609" s="77">
        <v>1350.07</v>
      </c>
      <c r="EI609" s="75">
        <v>2.536</v>
      </c>
      <c r="EJ609" s="75"/>
      <c r="EK609" s="75">
        <v>2177.06</v>
      </c>
      <c r="EL609" s="75">
        <v>11.492320000000001</v>
      </c>
      <c r="EM609" s="75"/>
      <c r="EN609" s="75">
        <v>2155.06</v>
      </c>
      <c r="EO609" s="322">
        <v>4.3364399999999996</v>
      </c>
      <c r="EP609" s="75"/>
      <c r="EQ609" s="75">
        <v>1325.06</v>
      </c>
      <c r="ER609" s="75">
        <v>8548.6400000000031</v>
      </c>
      <c r="ES609" s="75"/>
      <c r="ET609" s="75">
        <v>1351.06</v>
      </c>
      <c r="EU609" s="100">
        <v>3.1565600000000003</v>
      </c>
      <c r="EV609" s="75">
        <f t="shared" si="12"/>
        <v>9.9999999999909051E-3</v>
      </c>
      <c r="EW609" s="75">
        <v>1341.06</v>
      </c>
      <c r="EX609" s="100">
        <v>17.345279999999995</v>
      </c>
      <c r="FD609" s="75">
        <v>106.07</v>
      </c>
      <c r="FE609" s="75">
        <v>221482.5</v>
      </c>
      <c r="FF609" s="75">
        <v>468753.75</v>
      </c>
      <c r="FH609" s="77">
        <v>15.56</v>
      </c>
      <c r="FI609" s="77">
        <v>179.38938375999999</v>
      </c>
      <c r="FJ609" s="77">
        <v>3.3789531491999991</v>
      </c>
      <c r="FL609" s="92">
        <v>785.07</v>
      </c>
      <c r="FM609" s="75">
        <v>0</v>
      </c>
      <c r="FN609" s="75">
        <v>0</v>
      </c>
      <c r="FP609" s="75">
        <v>43.29</v>
      </c>
      <c r="FQ609" s="75">
        <v>354.52</v>
      </c>
      <c r="FR609" s="75">
        <v>4812</v>
      </c>
      <c r="FS609" s="75">
        <v>43.28</v>
      </c>
      <c r="FT609" s="75">
        <v>1084.27</v>
      </c>
      <c r="FU609" s="75">
        <v>14254</v>
      </c>
      <c r="FW609" s="75">
        <v>796.07</v>
      </c>
      <c r="FX609" s="89">
        <v>2.234</v>
      </c>
      <c r="FY609" s="89"/>
      <c r="FZ609" s="90">
        <v>791.07</v>
      </c>
      <c r="GA609" s="91">
        <v>0.438</v>
      </c>
      <c r="GB609" s="89"/>
      <c r="GC609" s="75">
        <v>13.06</v>
      </c>
      <c r="GD609" s="75">
        <v>2.1</v>
      </c>
      <c r="GE609" s="75">
        <v>102.09</v>
      </c>
      <c r="GF609" s="89"/>
      <c r="GG609" s="89"/>
    </row>
    <row r="610" spans="1:189" x14ac:dyDescent="0.25">
      <c r="A610" s="132"/>
      <c r="B610" s="132"/>
      <c r="C610" s="132"/>
      <c r="D610" s="132"/>
      <c r="E610" s="132"/>
      <c r="F610" s="132"/>
      <c r="G610" s="132"/>
      <c r="H610" s="132"/>
      <c r="I610" s="132"/>
      <c r="J610" s="132"/>
      <c r="K610" s="132"/>
      <c r="DV610" s="77">
        <v>1335.08</v>
      </c>
      <c r="DW610" s="77">
        <v>7.2770000000000001</v>
      </c>
      <c r="DY610" s="77">
        <v>1321.08</v>
      </c>
      <c r="DZ610" s="77">
        <v>4.7939999999999996</v>
      </c>
      <c r="EB610" s="77">
        <v>2176.08</v>
      </c>
      <c r="EC610" s="75">
        <v>8.1940000000000008</v>
      </c>
      <c r="EE610" s="75">
        <v>2152.08</v>
      </c>
      <c r="EF610" s="88">
        <v>1.6279999999999999</v>
      </c>
      <c r="EH610" s="77">
        <v>1350.08</v>
      </c>
      <c r="EI610" s="75">
        <v>2.5419999999999998</v>
      </c>
      <c r="EJ610" s="75"/>
      <c r="EK610" s="75">
        <v>2177.0700000000002</v>
      </c>
      <c r="EL610" s="75">
        <v>11.531540000000001</v>
      </c>
      <c r="EM610" s="75"/>
      <c r="EN610" s="75">
        <v>2155.0700000000002</v>
      </c>
      <c r="EO610" s="322">
        <v>4.3491799999999996</v>
      </c>
      <c r="EP610" s="75"/>
      <c r="EQ610" s="75">
        <v>1325.07</v>
      </c>
      <c r="ER610" s="75">
        <v>8561.0800000000036</v>
      </c>
      <c r="ES610" s="75"/>
      <c r="ET610" s="75">
        <v>1351.07</v>
      </c>
      <c r="EU610" s="100">
        <v>3.1638200000000003</v>
      </c>
      <c r="EV610" s="75">
        <f t="shared" si="12"/>
        <v>9.9999999999909051E-3</v>
      </c>
      <c r="EW610" s="75">
        <v>1341.07</v>
      </c>
      <c r="EX610" s="100">
        <v>17.367159999999995</v>
      </c>
      <c r="FD610" s="75">
        <v>106.08</v>
      </c>
      <c r="FE610" s="75">
        <v>222230</v>
      </c>
      <c r="FF610" s="75">
        <v>471290</v>
      </c>
      <c r="FH610" s="77">
        <v>15.57</v>
      </c>
      <c r="FI610" s="77">
        <v>180.09100472</v>
      </c>
      <c r="FJ610" s="77">
        <v>3.3982251673999988</v>
      </c>
      <c r="FL610" s="92">
        <v>785.08</v>
      </c>
      <c r="FM610" s="75">
        <v>0</v>
      </c>
      <c r="FN610" s="75">
        <v>0</v>
      </c>
      <c r="FP610" s="75">
        <v>43.3</v>
      </c>
      <c r="FQ610" s="75">
        <v>355.01</v>
      </c>
      <c r="FR610" s="75">
        <v>4816</v>
      </c>
      <c r="FS610" s="75">
        <v>43.29</v>
      </c>
      <c r="FT610" s="75">
        <v>1085.74</v>
      </c>
      <c r="FU610" s="75">
        <v>14265</v>
      </c>
      <c r="FW610" s="75">
        <v>796.08</v>
      </c>
      <c r="FX610" s="89">
        <v>2.2410000000000001</v>
      </c>
      <c r="FY610" s="89"/>
      <c r="FZ610" s="90">
        <v>791.08</v>
      </c>
      <c r="GA610" s="91">
        <v>0.44</v>
      </c>
      <c r="GB610" s="89"/>
      <c r="GC610" s="75">
        <v>13.07</v>
      </c>
      <c r="GD610" s="75">
        <v>2.11</v>
      </c>
      <c r="GE610" s="75">
        <v>102.44</v>
      </c>
      <c r="GF610" s="89"/>
      <c r="GG610" s="89"/>
    </row>
    <row r="611" spans="1:189" x14ac:dyDescent="0.25">
      <c r="A611" s="132"/>
      <c r="B611" s="132"/>
      <c r="C611" s="132"/>
      <c r="D611" s="132"/>
      <c r="E611" s="132"/>
      <c r="F611" s="132"/>
      <c r="G611" s="132"/>
      <c r="H611" s="132"/>
      <c r="I611" s="132"/>
      <c r="J611" s="132"/>
      <c r="K611" s="132"/>
      <c r="DV611" s="77">
        <v>1335.09</v>
      </c>
      <c r="DW611" s="77">
        <v>7.29</v>
      </c>
      <c r="DY611" s="77">
        <v>1321.09</v>
      </c>
      <c r="DZ611" s="77">
        <v>4.8019999999999996</v>
      </c>
      <c r="EB611" s="77">
        <v>2176.09</v>
      </c>
      <c r="EC611" s="75">
        <v>8.2270000000000003</v>
      </c>
      <c r="EE611" s="75">
        <v>2152.09</v>
      </c>
      <c r="EF611" s="88">
        <v>1.635</v>
      </c>
      <c r="EH611" s="77">
        <v>1350.09</v>
      </c>
      <c r="EI611" s="75">
        <v>2.548</v>
      </c>
      <c r="EJ611" s="75"/>
      <c r="EK611" s="75">
        <v>2177.08</v>
      </c>
      <c r="EL611" s="75">
        <v>11.570760000000002</v>
      </c>
      <c r="EM611" s="75"/>
      <c r="EN611" s="75">
        <v>2155.08</v>
      </c>
      <c r="EO611" s="322">
        <v>4.3619199999999996</v>
      </c>
      <c r="EP611" s="75"/>
      <c r="EQ611" s="75">
        <v>1325.08</v>
      </c>
      <c r="ER611" s="75">
        <v>8573.5200000000041</v>
      </c>
      <c r="ES611" s="75"/>
      <c r="ET611" s="75">
        <v>1351.08</v>
      </c>
      <c r="EU611" s="100">
        <v>3.1710800000000003</v>
      </c>
      <c r="EV611" s="75">
        <f t="shared" si="12"/>
        <v>9.9999999999909051E-3</v>
      </c>
      <c r="EW611" s="75">
        <v>1341.08</v>
      </c>
      <c r="EX611" s="100">
        <v>17.389039999999994</v>
      </c>
      <c r="FD611" s="75">
        <v>106.09</v>
      </c>
      <c r="FE611" s="75">
        <v>222977.5</v>
      </c>
      <c r="FF611" s="75">
        <v>473826.25</v>
      </c>
      <c r="FH611" s="77">
        <v>15.58</v>
      </c>
      <c r="FI611" s="77">
        <v>180.79262567999999</v>
      </c>
      <c r="FJ611" s="77">
        <v>3.4174971855999989</v>
      </c>
      <c r="FL611" s="92">
        <v>785.09</v>
      </c>
      <c r="FM611" s="75">
        <v>0</v>
      </c>
      <c r="FN611" s="75">
        <v>0</v>
      </c>
      <c r="FP611" s="75">
        <v>43.31</v>
      </c>
      <c r="FQ611" s="75">
        <v>355.5</v>
      </c>
      <c r="FR611" s="75">
        <v>4820</v>
      </c>
      <c r="FS611" s="75">
        <v>43.3</v>
      </c>
      <c r="FT611" s="75">
        <v>1087.2</v>
      </c>
      <c r="FU611" s="75">
        <v>14276</v>
      </c>
      <c r="FW611" s="75">
        <v>796.09</v>
      </c>
      <c r="FX611" s="89">
        <v>2.2480000000000002</v>
      </c>
      <c r="FY611" s="89"/>
      <c r="FZ611" s="90">
        <v>791.09</v>
      </c>
      <c r="GA611" s="91">
        <v>0.442</v>
      </c>
      <c r="GB611" s="89"/>
      <c r="GC611" s="75">
        <v>13.08</v>
      </c>
      <c r="GD611" s="75">
        <v>2.13</v>
      </c>
      <c r="GE611" s="75">
        <v>102.79</v>
      </c>
      <c r="GF611" s="89"/>
      <c r="GG611" s="89"/>
    </row>
    <row r="612" spans="1:189" x14ac:dyDescent="0.25">
      <c r="A612" s="132"/>
      <c r="B612" s="132"/>
      <c r="C612" s="132"/>
      <c r="D612" s="132"/>
      <c r="E612" s="132"/>
      <c r="F612" s="132"/>
      <c r="G612" s="132"/>
      <c r="H612" s="132"/>
      <c r="I612" s="132"/>
      <c r="J612" s="132"/>
      <c r="K612" s="132"/>
      <c r="DV612" s="77">
        <v>1335.1</v>
      </c>
      <c r="DW612" s="77">
        <v>7.3040000000000003</v>
      </c>
      <c r="DY612" s="77">
        <v>1321.1</v>
      </c>
      <c r="DZ612" s="77">
        <v>4.8090000000000002</v>
      </c>
      <c r="EB612" s="77">
        <v>2176.1</v>
      </c>
      <c r="EC612" s="75">
        <v>8.2609999999999992</v>
      </c>
      <c r="EE612" s="75">
        <v>2152.1</v>
      </c>
      <c r="EF612" s="88">
        <v>1.6419999999999999</v>
      </c>
      <c r="EH612" s="77">
        <v>1350.1</v>
      </c>
      <c r="EI612" s="75">
        <v>2.5550000000000002</v>
      </c>
      <c r="EJ612" s="75"/>
      <c r="EK612" s="75">
        <v>2177.09</v>
      </c>
      <c r="EL612" s="75">
        <v>11.609980000000002</v>
      </c>
      <c r="EM612" s="75"/>
      <c r="EN612" s="75">
        <v>2155.09</v>
      </c>
      <c r="EO612" s="322">
        <v>4.3746599999999995</v>
      </c>
      <c r="EP612" s="75"/>
      <c r="EQ612" s="75">
        <v>1325.09</v>
      </c>
      <c r="ER612" s="75">
        <v>8585.9600000000046</v>
      </c>
      <c r="ES612" s="75"/>
      <c r="ET612" s="75">
        <v>1351.09</v>
      </c>
      <c r="EU612" s="100">
        <v>3.1783400000000004</v>
      </c>
      <c r="EV612" s="75">
        <f t="shared" si="12"/>
        <v>9.9999999999909051E-3</v>
      </c>
      <c r="EW612" s="75">
        <v>1341.09</v>
      </c>
      <c r="EX612" s="100">
        <v>17.410919999999994</v>
      </c>
      <c r="FD612" s="75">
        <v>106.1</v>
      </c>
      <c r="FE612" s="75">
        <v>223725</v>
      </c>
      <c r="FF612" s="75">
        <v>476362.5</v>
      </c>
      <c r="FH612" s="77">
        <v>15.59</v>
      </c>
      <c r="FI612" s="77">
        <v>181.49424664</v>
      </c>
      <c r="FJ612" s="77">
        <v>3.4367692037999991</v>
      </c>
      <c r="FL612" s="92">
        <v>785.1</v>
      </c>
      <c r="FM612" s="75">
        <v>0</v>
      </c>
      <c r="FN612" s="75">
        <v>1E-3</v>
      </c>
      <c r="FP612" s="75">
        <v>43.32</v>
      </c>
      <c r="FQ612" s="75">
        <v>355.99</v>
      </c>
      <c r="FR612" s="75">
        <v>4824</v>
      </c>
      <c r="FS612" s="75">
        <v>43.31</v>
      </c>
      <c r="FT612" s="75">
        <v>1088.6780000000001</v>
      </c>
      <c r="FU612" s="75">
        <v>14288</v>
      </c>
      <c r="FW612" s="75">
        <v>796.1</v>
      </c>
      <c r="FX612" s="89">
        <v>2.2549999999999999</v>
      </c>
      <c r="FY612" s="89"/>
      <c r="FZ612" s="90">
        <v>791.1</v>
      </c>
      <c r="GA612" s="91">
        <v>0.44400000000000001</v>
      </c>
      <c r="GB612" s="89"/>
      <c r="GC612" s="75">
        <v>13.09</v>
      </c>
      <c r="GD612" s="75">
        <v>2.14</v>
      </c>
      <c r="GE612" s="75">
        <v>103.14</v>
      </c>
      <c r="GF612" s="89"/>
      <c r="GG612" s="89"/>
    </row>
    <row r="613" spans="1:189" x14ac:dyDescent="0.25">
      <c r="A613" s="132"/>
      <c r="B613" s="132"/>
      <c r="C613" s="132"/>
      <c r="D613" s="132"/>
      <c r="E613" s="132"/>
      <c r="F613" s="132"/>
      <c r="G613" s="132"/>
      <c r="H613" s="132"/>
      <c r="I613" s="132"/>
      <c r="J613" s="132"/>
      <c r="K613" s="132"/>
      <c r="DV613" s="77">
        <v>1335.11</v>
      </c>
      <c r="DW613" s="77">
        <v>7.3170000000000002</v>
      </c>
      <c r="DY613" s="77">
        <v>1321.11</v>
      </c>
      <c r="DZ613" s="77">
        <v>4.8169999999999993</v>
      </c>
      <c r="EB613" s="77">
        <v>2176.11</v>
      </c>
      <c r="EC613" s="75">
        <v>8.2940000000000005</v>
      </c>
      <c r="EE613" s="75">
        <v>2152.11</v>
      </c>
      <c r="EF613" s="88">
        <v>1.649</v>
      </c>
      <c r="EH613" s="77">
        <v>1350.11</v>
      </c>
      <c r="EI613" s="75">
        <v>2.5609999999999999</v>
      </c>
      <c r="EJ613" s="75"/>
      <c r="EK613" s="75">
        <v>2177.1</v>
      </c>
      <c r="EL613" s="75">
        <v>11.649200000000002</v>
      </c>
      <c r="EM613" s="75"/>
      <c r="EN613" s="75">
        <v>2155.1</v>
      </c>
      <c r="EO613" s="322">
        <v>4.3873999999999995</v>
      </c>
      <c r="EP613" s="75"/>
      <c r="EQ613" s="75">
        <v>1325.1</v>
      </c>
      <c r="ER613" s="75">
        <v>8598.4000000000051</v>
      </c>
      <c r="ES613" s="75"/>
      <c r="ET613" s="75">
        <v>1351.1</v>
      </c>
      <c r="EU613" s="100">
        <v>3.1856000000000004</v>
      </c>
      <c r="EV613" s="75">
        <f t="shared" si="12"/>
        <v>9.9999999999909051E-3</v>
      </c>
      <c r="EW613" s="75">
        <v>1341.1</v>
      </c>
      <c r="EX613" s="100">
        <v>17.432799999999993</v>
      </c>
      <c r="FD613" s="75">
        <v>106.11</v>
      </c>
      <c r="FE613" s="75">
        <v>224472.5</v>
      </c>
      <c r="FF613" s="75">
        <v>478898.75</v>
      </c>
      <c r="FH613" s="77">
        <v>15.6</v>
      </c>
      <c r="FI613" s="77">
        <v>182.19586759999999</v>
      </c>
      <c r="FJ613" s="77">
        <v>3.4560412219999987</v>
      </c>
      <c r="FL613" s="92">
        <v>785.11</v>
      </c>
      <c r="FM613" s="75">
        <v>0</v>
      </c>
      <c r="FN613" s="75">
        <v>1E-3</v>
      </c>
      <c r="FP613" s="75">
        <v>43.33</v>
      </c>
      <c r="FQ613" s="75">
        <v>356.48</v>
      </c>
      <c r="FR613" s="75">
        <v>4828</v>
      </c>
      <c r="FS613" s="75">
        <v>43.32</v>
      </c>
      <c r="FT613" s="75">
        <v>1090.1400000000001</v>
      </c>
      <c r="FU613" s="75">
        <v>14299</v>
      </c>
      <c r="FW613" s="75">
        <v>796.11</v>
      </c>
      <c r="FX613" s="89">
        <v>2.262</v>
      </c>
      <c r="FY613" s="89"/>
      <c r="FZ613" s="90">
        <v>791.11</v>
      </c>
      <c r="GA613" s="91">
        <v>0.44600000000000001</v>
      </c>
      <c r="GB613" s="89"/>
      <c r="GC613" s="75">
        <v>13.1</v>
      </c>
      <c r="GD613" s="75">
        <v>2.16</v>
      </c>
      <c r="GE613" s="75">
        <v>103.49</v>
      </c>
      <c r="GF613" s="89"/>
      <c r="GG613" s="89"/>
    </row>
    <row r="614" spans="1:189" x14ac:dyDescent="0.25">
      <c r="A614" s="132"/>
      <c r="B614" s="132"/>
      <c r="C614" s="132"/>
      <c r="D614" s="132"/>
      <c r="E614" s="132"/>
      <c r="F614" s="132"/>
      <c r="G614" s="132"/>
      <c r="H614" s="132"/>
      <c r="I614" s="132"/>
      <c r="J614" s="132"/>
      <c r="K614" s="132"/>
      <c r="DV614" s="77">
        <v>1335.12</v>
      </c>
      <c r="DW614" s="77">
        <v>7.3310000000000004</v>
      </c>
      <c r="DY614" s="77">
        <v>1321.12</v>
      </c>
      <c r="DZ614" s="77">
        <v>4.8250000000000002</v>
      </c>
      <c r="EB614" s="77">
        <v>2176.12</v>
      </c>
      <c r="EC614" s="75">
        <v>8.327</v>
      </c>
      <c r="EE614" s="75">
        <v>2152.12</v>
      </c>
      <c r="EF614" s="88">
        <v>1.6559999999999999</v>
      </c>
      <c r="EH614" s="77">
        <v>1350.12</v>
      </c>
      <c r="EI614" s="75">
        <v>2.5669999999999997</v>
      </c>
      <c r="EJ614" s="75"/>
      <c r="EK614" s="75">
        <v>2177.11</v>
      </c>
      <c r="EL614" s="75">
        <v>11.688420000000002</v>
      </c>
      <c r="EM614" s="75"/>
      <c r="EN614" s="75">
        <v>2155.11</v>
      </c>
      <c r="EO614" s="322">
        <v>4.4001399999999995</v>
      </c>
      <c r="EP614" s="75"/>
      <c r="EQ614" s="75">
        <v>1325.11</v>
      </c>
      <c r="ER614" s="75">
        <v>8610.8400000000056</v>
      </c>
      <c r="ES614" s="75"/>
      <c r="ET614" s="75">
        <v>1351.11</v>
      </c>
      <c r="EU614" s="100">
        <v>3.1928600000000005</v>
      </c>
      <c r="EV614" s="75">
        <f t="shared" si="12"/>
        <v>9.9999999999909051E-3</v>
      </c>
      <c r="EW614" s="75">
        <v>1341.11</v>
      </c>
      <c r="EX614" s="100">
        <v>17.454679999999993</v>
      </c>
      <c r="FD614" s="75">
        <v>106.12</v>
      </c>
      <c r="FE614" s="75">
        <v>225220</v>
      </c>
      <c r="FF614" s="75">
        <v>481435</v>
      </c>
      <c r="FH614" s="77">
        <v>15.61</v>
      </c>
      <c r="FI614" s="77">
        <v>182.89748856</v>
      </c>
      <c r="FJ614" s="77">
        <v>3.4753132401999989</v>
      </c>
      <c r="FL614" s="92">
        <v>785.12</v>
      </c>
      <c r="FM614" s="75">
        <v>0</v>
      </c>
      <c r="FN614" s="75">
        <v>1E-3</v>
      </c>
      <c r="FP614" s="75">
        <v>43.34</v>
      </c>
      <c r="FQ614" s="75">
        <v>356.97</v>
      </c>
      <c r="FR614" s="75">
        <v>4832</v>
      </c>
      <c r="FS614" s="75">
        <v>43.33</v>
      </c>
      <c r="FT614" s="75">
        <v>1091.6099999999999</v>
      </c>
      <c r="FU614" s="75">
        <v>14310</v>
      </c>
      <c r="FW614" s="75">
        <v>796.12</v>
      </c>
      <c r="FX614" s="89">
        <v>2.2690000000000001</v>
      </c>
      <c r="FY614" s="89"/>
      <c r="FZ614" s="90">
        <v>791.12</v>
      </c>
      <c r="GA614" s="91">
        <v>0.44800000000000001</v>
      </c>
      <c r="GB614" s="89"/>
      <c r="GC614" s="75">
        <v>13.11</v>
      </c>
      <c r="GD614" s="75">
        <v>2.17</v>
      </c>
      <c r="GE614" s="75">
        <v>103.84</v>
      </c>
      <c r="GF614" s="89"/>
      <c r="GG614" s="89"/>
    </row>
    <row r="615" spans="1:189" x14ac:dyDescent="0.25">
      <c r="A615" s="132"/>
      <c r="B615" s="132"/>
      <c r="C615" s="132"/>
      <c r="D615" s="132"/>
      <c r="E615" s="132"/>
      <c r="F615" s="132"/>
      <c r="G615" s="132"/>
      <c r="H615" s="132"/>
      <c r="I615" s="132"/>
      <c r="J615" s="132"/>
      <c r="K615" s="132"/>
      <c r="DV615" s="77">
        <v>1335.13</v>
      </c>
      <c r="DW615" s="77">
        <v>7.3339999999999996</v>
      </c>
      <c r="DY615" s="77">
        <v>1321.13</v>
      </c>
      <c r="DZ615" s="77">
        <v>4.8319999999999999</v>
      </c>
      <c r="EB615" s="77">
        <v>2176.13</v>
      </c>
      <c r="EC615" s="75">
        <v>8.3600000000000012</v>
      </c>
      <c r="EE615" s="75">
        <v>2152.13</v>
      </c>
      <c r="EF615" s="88">
        <v>1.663</v>
      </c>
      <c r="EH615" s="77">
        <v>1350.13</v>
      </c>
      <c r="EI615" s="75">
        <v>2.573</v>
      </c>
      <c r="EJ615" s="75"/>
      <c r="EK615" s="75">
        <v>2177.12</v>
      </c>
      <c r="EL615" s="75">
        <v>11.727640000000003</v>
      </c>
      <c r="EM615" s="75"/>
      <c r="EN615" s="75">
        <v>2155.12</v>
      </c>
      <c r="EO615" s="322">
        <v>4.4128799999999995</v>
      </c>
      <c r="EP615" s="75"/>
      <c r="EQ615" s="75">
        <v>1325.12</v>
      </c>
      <c r="ER615" s="75">
        <v>8623.2800000000061</v>
      </c>
      <c r="ES615" s="75"/>
      <c r="ET615" s="75">
        <v>1351.12</v>
      </c>
      <c r="EU615" s="100">
        <v>3.2001200000000005</v>
      </c>
      <c r="EV615" s="75">
        <f t="shared" si="12"/>
        <v>9.9999999999909051E-3</v>
      </c>
      <c r="EW615" s="75">
        <v>1341.12</v>
      </c>
      <c r="EX615" s="100">
        <v>17.476559999999992</v>
      </c>
      <c r="FD615" s="75">
        <v>106.13</v>
      </c>
      <c r="FE615" s="75">
        <v>225967.5</v>
      </c>
      <c r="FF615" s="75">
        <v>483971.25</v>
      </c>
      <c r="FH615" s="77">
        <v>15.62</v>
      </c>
      <c r="FI615" s="77">
        <v>183.59910951999998</v>
      </c>
      <c r="FJ615" s="77">
        <v>3.4945852583999986</v>
      </c>
      <c r="FL615" s="92">
        <v>785.13</v>
      </c>
      <c r="FM615" s="75">
        <v>0</v>
      </c>
      <c r="FN615" s="75">
        <v>1E-3</v>
      </c>
      <c r="FP615" s="75">
        <v>43.35</v>
      </c>
      <c r="FQ615" s="75">
        <v>357.47</v>
      </c>
      <c r="FR615" s="75">
        <v>4836</v>
      </c>
      <c r="FS615" s="75">
        <v>43.34</v>
      </c>
      <c r="FT615" s="75">
        <v>1093.08</v>
      </c>
      <c r="FU615" s="75">
        <v>14321</v>
      </c>
      <c r="FW615" s="75">
        <v>796.13</v>
      </c>
      <c r="FX615" s="89">
        <v>2.2759999999999998</v>
      </c>
      <c r="FY615" s="89"/>
      <c r="FZ615" s="90">
        <v>791.13</v>
      </c>
      <c r="GA615" s="91">
        <v>0.45</v>
      </c>
      <c r="GB615" s="89"/>
      <c r="GC615" s="75">
        <v>13.12</v>
      </c>
      <c r="GD615" s="75">
        <v>2.19</v>
      </c>
      <c r="GE615" s="75">
        <v>104.19</v>
      </c>
      <c r="GF615" s="89"/>
      <c r="GG615" s="89"/>
    </row>
    <row r="616" spans="1:189" x14ac:dyDescent="0.25">
      <c r="A616" s="132"/>
      <c r="B616" s="132"/>
      <c r="C616" s="132"/>
      <c r="D616" s="132"/>
      <c r="E616" s="132"/>
      <c r="F616" s="132"/>
      <c r="G616" s="132"/>
      <c r="H616" s="132"/>
      <c r="I616" s="132"/>
      <c r="J616" s="132"/>
      <c r="K616" s="132"/>
      <c r="DV616" s="77">
        <v>1335.14</v>
      </c>
      <c r="DW616" s="77">
        <v>7.3579999999999997</v>
      </c>
      <c r="DY616" s="77">
        <v>1321.14</v>
      </c>
      <c r="DZ616" s="77">
        <v>4.84</v>
      </c>
      <c r="EB616" s="77">
        <v>2176.14</v>
      </c>
      <c r="EC616" s="75">
        <v>8.3940000000000001</v>
      </c>
      <c r="EE616" s="75">
        <v>2152.14</v>
      </c>
      <c r="EF616" s="88">
        <v>1.6700000000000002</v>
      </c>
      <c r="EH616" s="77">
        <v>1350.14</v>
      </c>
      <c r="EI616" s="75">
        <v>2.5789999999999997</v>
      </c>
      <c r="EJ616" s="75"/>
      <c r="EK616" s="75">
        <v>2177.13</v>
      </c>
      <c r="EL616" s="75">
        <v>11.766860000000003</v>
      </c>
      <c r="EM616" s="75"/>
      <c r="EN616" s="75">
        <v>2155.13</v>
      </c>
      <c r="EO616" s="322">
        <v>4.4256199999999994</v>
      </c>
      <c r="EP616" s="75"/>
      <c r="EQ616" s="75">
        <v>1325.13</v>
      </c>
      <c r="ER616" s="75">
        <v>8635.7200000000066</v>
      </c>
      <c r="ES616" s="75"/>
      <c r="ET616" s="75">
        <v>1351.13</v>
      </c>
      <c r="EU616" s="100">
        <v>3.2073800000000006</v>
      </c>
      <c r="EV616" s="75">
        <f t="shared" si="12"/>
        <v>1.0000000000218279E-2</v>
      </c>
      <c r="EW616" s="75">
        <v>1341.13</v>
      </c>
      <c r="EX616" s="100">
        <v>17.498439999999992</v>
      </c>
      <c r="FD616" s="75">
        <v>106.14</v>
      </c>
      <c r="FE616" s="75">
        <v>226715</v>
      </c>
      <c r="FF616" s="75">
        <v>486507.5</v>
      </c>
      <c r="FH616" s="77">
        <v>15.63</v>
      </c>
      <c r="FI616" s="77">
        <v>184.30073047999997</v>
      </c>
      <c r="FJ616" s="77">
        <v>3.5138572765999987</v>
      </c>
      <c r="FL616" s="92">
        <v>785.14</v>
      </c>
      <c r="FM616" s="75">
        <v>0</v>
      </c>
      <c r="FN616" s="75">
        <v>1E-3</v>
      </c>
      <c r="FP616" s="75">
        <v>43.36</v>
      </c>
      <c r="FQ616" s="75">
        <v>357.96</v>
      </c>
      <c r="FR616" s="75">
        <v>4840</v>
      </c>
      <c r="FS616" s="75">
        <v>43.35</v>
      </c>
      <c r="FT616" s="75">
        <v>1094.55</v>
      </c>
      <c r="FU616" s="75">
        <v>14333</v>
      </c>
      <c r="FW616" s="75">
        <v>796.14</v>
      </c>
      <c r="FX616" s="89">
        <v>2.2829999999999999</v>
      </c>
      <c r="FY616" s="89"/>
      <c r="FZ616" s="90">
        <v>791.14</v>
      </c>
      <c r="GA616" s="91">
        <v>0.45100000000000001</v>
      </c>
      <c r="GB616" s="89"/>
      <c r="GC616" s="75">
        <v>13.13</v>
      </c>
      <c r="GD616" s="75">
        <v>2.21</v>
      </c>
      <c r="GE616" s="75">
        <v>104.54</v>
      </c>
      <c r="GF616" s="89"/>
      <c r="GG616" s="89"/>
    </row>
    <row r="617" spans="1:189" x14ac:dyDescent="0.25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DV617" s="77">
        <v>1335.15</v>
      </c>
      <c r="DW617" s="77">
        <v>7.3710000000000004</v>
      </c>
      <c r="DY617" s="77">
        <v>1321.15</v>
      </c>
      <c r="DZ617" s="77">
        <v>4.8479999999999999</v>
      </c>
      <c r="EB617" s="77">
        <v>2176.15</v>
      </c>
      <c r="EC617" s="75">
        <v>8.4269999999999996</v>
      </c>
      <c r="EE617" s="75">
        <v>2152.15</v>
      </c>
      <c r="EF617" s="88">
        <v>1.677</v>
      </c>
      <c r="EH617" s="77">
        <v>1350.15</v>
      </c>
      <c r="EI617" s="75">
        <v>2.5859999999999999</v>
      </c>
      <c r="EJ617" s="75"/>
      <c r="EK617" s="75">
        <v>2177.14</v>
      </c>
      <c r="EL617" s="75">
        <v>11.806080000000003</v>
      </c>
      <c r="EM617" s="75"/>
      <c r="EN617" s="75">
        <v>2155.14</v>
      </c>
      <c r="EO617" s="322">
        <v>4.4383599999999994</v>
      </c>
      <c r="EP617" s="75"/>
      <c r="EQ617" s="75">
        <v>1325.14</v>
      </c>
      <c r="ER617" s="75">
        <v>8648.1600000000071</v>
      </c>
      <c r="ES617" s="75"/>
      <c r="ET617" s="75">
        <v>1351.14</v>
      </c>
      <c r="EU617" s="100">
        <v>3.2146400000000006</v>
      </c>
      <c r="EV617" s="75">
        <f t="shared" si="12"/>
        <v>9.9999999999909051E-3</v>
      </c>
      <c r="EW617" s="75">
        <v>1341.14</v>
      </c>
      <c r="EX617" s="100">
        <v>17.520319999999991</v>
      </c>
      <c r="FD617" s="75">
        <v>106.15</v>
      </c>
      <c r="FE617" s="75">
        <v>227462.5</v>
      </c>
      <c r="FF617" s="75">
        <v>489043.75</v>
      </c>
      <c r="FH617" s="77">
        <v>15.64</v>
      </c>
      <c r="FI617" s="77">
        <v>185.00235143999998</v>
      </c>
      <c r="FJ617" s="77">
        <v>3.5331292947999988</v>
      </c>
      <c r="FL617" s="92">
        <v>785.15</v>
      </c>
      <c r="FM617" s="75">
        <v>0</v>
      </c>
      <c r="FN617" s="75">
        <v>1E-3</v>
      </c>
      <c r="FP617" s="75">
        <v>43.37</v>
      </c>
      <c r="FQ617" s="75">
        <v>358.45</v>
      </c>
      <c r="FR617" s="75">
        <v>4844</v>
      </c>
      <c r="FS617" s="75">
        <v>43.36</v>
      </c>
      <c r="FT617" s="75">
        <v>1096.02</v>
      </c>
      <c r="FU617" s="75">
        <v>14344</v>
      </c>
      <c r="FW617" s="75">
        <v>796.15</v>
      </c>
      <c r="FX617" s="89">
        <v>2.29</v>
      </c>
      <c r="FY617" s="89"/>
      <c r="FZ617" s="90">
        <v>791.15</v>
      </c>
      <c r="GA617" s="91">
        <v>0.45300000000000001</v>
      </c>
      <c r="GB617" s="89"/>
      <c r="GC617" s="75">
        <v>13.14</v>
      </c>
      <c r="GD617" s="75">
        <v>2.2200000000000002</v>
      </c>
      <c r="GE617" s="75">
        <v>104.89</v>
      </c>
      <c r="GF617" s="89"/>
      <c r="GG617" s="89"/>
    </row>
    <row r="618" spans="1:189" x14ac:dyDescent="0.25">
      <c r="A618" s="132"/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DV618" s="77">
        <v>1335.16</v>
      </c>
      <c r="DW618" s="77">
        <v>7.3849999999999998</v>
      </c>
      <c r="DY618" s="77">
        <v>1321.16</v>
      </c>
      <c r="DZ618" s="77">
        <v>4.8549999999999995</v>
      </c>
      <c r="EB618" s="77">
        <v>2176.16</v>
      </c>
      <c r="EC618" s="75">
        <v>8.4600000000000009</v>
      </c>
      <c r="EE618" s="75">
        <v>2152.16</v>
      </c>
      <c r="EF618" s="88">
        <v>1.6840000000000002</v>
      </c>
      <c r="EH618" s="77">
        <v>1350.16</v>
      </c>
      <c r="EI618" s="75">
        <v>2.5919999999999996</v>
      </c>
      <c r="EJ618" s="75"/>
      <c r="EK618" s="75">
        <v>2177.15</v>
      </c>
      <c r="EL618" s="75">
        <v>11.845300000000003</v>
      </c>
      <c r="EM618" s="75"/>
      <c r="EN618" s="75">
        <v>2155.15</v>
      </c>
      <c r="EO618" s="322">
        <v>4.4510999999999994</v>
      </c>
      <c r="EP618" s="75"/>
      <c r="EQ618" s="75">
        <v>1325.15</v>
      </c>
      <c r="ER618" s="75">
        <v>8660.6000000000076</v>
      </c>
      <c r="ES618" s="75"/>
      <c r="ET618" s="75">
        <v>1351.15</v>
      </c>
      <c r="EU618" s="100">
        <v>3.2219000000000007</v>
      </c>
      <c r="EV618" s="75">
        <f t="shared" si="12"/>
        <v>9.9999999999909051E-3</v>
      </c>
      <c r="EW618" s="75">
        <v>1341.15</v>
      </c>
      <c r="EX618" s="100">
        <v>17.54219999999999</v>
      </c>
      <c r="FD618" s="75">
        <v>106.16</v>
      </c>
      <c r="FE618" s="75">
        <v>228210</v>
      </c>
      <c r="FF618" s="75">
        <v>491580</v>
      </c>
      <c r="FH618" s="77">
        <v>15.65</v>
      </c>
      <c r="FI618" s="77">
        <v>185.7039724</v>
      </c>
      <c r="FJ618" s="77">
        <v>3.552401312999999</v>
      </c>
      <c r="FL618" s="92">
        <v>785.16</v>
      </c>
      <c r="FM618" s="75">
        <v>0</v>
      </c>
      <c r="FN618" s="75">
        <v>1E-3</v>
      </c>
      <c r="FP618" s="75">
        <v>43.38</v>
      </c>
      <c r="FQ618" s="75">
        <v>358.94</v>
      </c>
      <c r="FR618" s="75">
        <v>4848</v>
      </c>
      <c r="FS618" s="75">
        <v>43.37</v>
      </c>
      <c r="FT618" s="75">
        <v>1097.49</v>
      </c>
      <c r="FU618" s="75">
        <v>14355</v>
      </c>
      <c r="FW618" s="75">
        <v>796.16</v>
      </c>
      <c r="FX618" s="89">
        <v>2.2970000000000002</v>
      </c>
      <c r="FY618" s="89"/>
      <c r="FZ618" s="90">
        <v>791.16</v>
      </c>
      <c r="GA618" s="91">
        <v>0.45500000000000002</v>
      </c>
      <c r="GB618" s="89"/>
      <c r="GC618" s="75">
        <v>13.15</v>
      </c>
      <c r="GD618" s="75">
        <v>2.2400000000000002</v>
      </c>
      <c r="GE618" s="75">
        <v>105.23</v>
      </c>
      <c r="GF618" s="89"/>
      <c r="GG618" s="89"/>
    </row>
    <row r="619" spans="1:189" x14ac:dyDescent="0.25">
      <c r="A619" s="132"/>
      <c r="B619" s="132"/>
      <c r="C619" s="132"/>
      <c r="D619" s="132"/>
      <c r="E619" s="132"/>
      <c r="F619" s="132"/>
      <c r="G619" s="132"/>
      <c r="H619" s="132"/>
      <c r="I619" s="132"/>
      <c r="J619" s="132"/>
      <c r="K619" s="132"/>
      <c r="DV619" s="77">
        <v>1335.17</v>
      </c>
      <c r="DW619" s="77">
        <v>7.3979999999999997</v>
      </c>
      <c r="DY619" s="77">
        <v>1321.17</v>
      </c>
      <c r="DZ619" s="77">
        <v>4.8629999999999995</v>
      </c>
      <c r="EB619" s="77">
        <v>2176.17</v>
      </c>
      <c r="EC619" s="75">
        <v>8.4939999999999998</v>
      </c>
      <c r="EE619" s="75">
        <v>2152.17</v>
      </c>
      <c r="EF619" s="88">
        <v>1.6910000000000001</v>
      </c>
      <c r="EH619" s="77">
        <v>1350.17</v>
      </c>
      <c r="EI619" s="75">
        <v>2.5979999999999999</v>
      </c>
      <c r="EJ619" s="75"/>
      <c r="EK619" s="75">
        <v>2177.16</v>
      </c>
      <c r="EL619" s="75">
        <v>11.884520000000004</v>
      </c>
      <c r="EM619" s="75"/>
      <c r="EN619" s="75">
        <v>2155.16</v>
      </c>
      <c r="EO619" s="322">
        <v>4.4638399999999994</v>
      </c>
      <c r="EP619" s="75"/>
      <c r="EQ619" s="75">
        <v>1325.16</v>
      </c>
      <c r="ER619" s="75">
        <v>8673.0400000000081</v>
      </c>
      <c r="ES619" s="75"/>
      <c r="ET619" s="75">
        <v>1351.16</v>
      </c>
      <c r="EU619" s="100">
        <v>3.2291600000000007</v>
      </c>
      <c r="EV619" s="75">
        <f t="shared" si="12"/>
        <v>9.9999999999909051E-3</v>
      </c>
      <c r="EW619" s="75">
        <v>1341.16</v>
      </c>
      <c r="EX619" s="100">
        <v>17.56407999999999</v>
      </c>
      <c r="FD619" s="75">
        <v>106.17</v>
      </c>
      <c r="FE619" s="75">
        <v>228957.5</v>
      </c>
      <c r="FF619" s="75">
        <v>494116.25</v>
      </c>
      <c r="FH619" s="77">
        <v>15.66</v>
      </c>
      <c r="FI619" s="77">
        <v>186.40559335999998</v>
      </c>
      <c r="FJ619" s="77">
        <v>3.5716733311999986</v>
      </c>
      <c r="FL619" s="92">
        <v>785.17</v>
      </c>
      <c r="FM619" s="75">
        <v>0</v>
      </c>
      <c r="FN619" s="75">
        <v>1E-3</v>
      </c>
      <c r="FP619" s="75">
        <v>43.39</v>
      </c>
      <c r="FQ619" s="75">
        <v>359.44</v>
      </c>
      <c r="FR619" s="75">
        <v>4852</v>
      </c>
      <c r="FS619" s="75">
        <v>43.38</v>
      </c>
      <c r="FT619" s="75">
        <v>1098.96</v>
      </c>
      <c r="FU619" s="75">
        <v>14366</v>
      </c>
      <c r="FW619" s="75">
        <v>796.17</v>
      </c>
      <c r="FX619" s="89">
        <v>2.3039999999999998</v>
      </c>
      <c r="FY619" s="89"/>
      <c r="FZ619" s="90">
        <v>791.17</v>
      </c>
      <c r="GA619" s="91">
        <v>0.45700000000000002</v>
      </c>
      <c r="GB619" s="89"/>
      <c r="GC619" s="75">
        <v>13.16</v>
      </c>
      <c r="GD619" s="75">
        <v>2.25</v>
      </c>
      <c r="GE619" s="75">
        <v>105.58</v>
      </c>
      <c r="GF619" s="89"/>
      <c r="GG619" s="89"/>
    </row>
    <row r="620" spans="1:189" x14ac:dyDescent="0.2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DV620" s="77">
        <v>1335.18</v>
      </c>
      <c r="DW620" s="77">
        <v>7.4119999999999999</v>
      </c>
      <c r="DY620" s="77">
        <v>1321.18</v>
      </c>
      <c r="DZ620" s="77">
        <v>4.8709999999999996</v>
      </c>
      <c r="EB620" s="77">
        <v>2176.1799999999998</v>
      </c>
      <c r="EC620" s="75">
        <v>8.527000000000001</v>
      </c>
      <c r="EE620" s="75">
        <v>2152.1799999999998</v>
      </c>
      <c r="EF620" s="88">
        <v>1.698</v>
      </c>
      <c r="EH620" s="77">
        <v>1350.18</v>
      </c>
      <c r="EI620" s="75">
        <v>2.6039999999999996</v>
      </c>
      <c r="EJ620" s="75"/>
      <c r="EK620" s="75">
        <v>2177.17</v>
      </c>
      <c r="EL620" s="75">
        <v>11.923740000000004</v>
      </c>
      <c r="EM620" s="75"/>
      <c r="EN620" s="75">
        <v>2155.17</v>
      </c>
      <c r="EO620" s="322">
        <v>4.4765799999999993</v>
      </c>
      <c r="EP620" s="75"/>
      <c r="EQ620" s="75">
        <v>1325.17</v>
      </c>
      <c r="ER620" s="75">
        <v>8685.4800000000087</v>
      </c>
      <c r="ES620" s="75"/>
      <c r="ET620" s="75">
        <v>1351.17</v>
      </c>
      <c r="EU620" s="100">
        <v>3.2364200000000007</v>
      </c>
      <c r="EV620" s="75">
        <f t="shared" si="12"/>
        <v>9.9999999999909051E-3</v>
      </c>
      <c r="EW620" s="75">
        <v>1341.17</v>
      </c>
      <c r="EX620" s="100">
        <v>17.585959999999989</v>
      </c>
      <c r="FD620" s="75">
        <v>106.18</v>
      </c>
      <c r="FE620" s="75">
        <v>229705</v>
      </c>
      <c r="FF620" s="75">
        <v>496652.5</v>
      </c>
      <c r="FH620" s="77">
        <v>15.67</v>
      </c>
      <c r="FI620" s="77">
        <v>187.10721432</v>
      </c>
      <c r="FJ620" s="77">
        <v>3.5909453493999988</v>
      </c>
      <c r="FL620" s="92">
        <v>785.18</v>
      </c>
      <c r="FM620" s="75">
        <v>0</v>
      </c>
      <c r="FN620" s="75">
        <v>1E-3</v>
      </c>
      <c r="FP620" s="75">
        <v>43.4</v>
      </c>
      <c r="FQ620" s="75">
        <v>359.93</v>
      </c>
      <c r="FR620" s="75">
        <v>4856</v>
      </c>
      <c r="FS620" s="75">
        <v>43.39</v>
      </c>
      <c r="FT620" s="75">
        <v>1100.43</v>
      </c>
      <c r="FU620" s="75">
        <v>14378</v>
      </c>
      <c r="FW620" s="75">
        <v>796.18</v>
      </c>
      <c r="FX620" s="89">
        <v>2.3109999999999999</v>
      </c>
      <c r="FY620" s="89"/>
      <c r="FZ620" s="90">
        <v>791.18</v>
      </c>
      <c r="GA620" s="91">
        <v>0.45900000000000002</v>
      </c>
      <c r="GB620" s="89"/>
      <c r="GC620" s="75">
        <v>13.17</v>
      </c>
      <c r="GD620" s="75">
        <v>2.27</v>
      </c>
      <c r="GE620" s="75">
        <v>105.93</v>
      </c>
      <c r="GF620" s="89"/>
      <c r="GG620" s="89"/>
    </row>
    <row r="621" spans="1:189" x14ac:dyDescent="0.25">
      <c r="A621" s="132"/>
      <c r="B621" s="132"/>
      <c r="C621" s="132"/>
      <c r="D621" s="132"/>
      <c r="E621" s="132"/>
      <c r="F621" s="132"/>
      <c r="G621" s="132"/>
      <c r="H621" s="132"/>
      <c r="I621" s="132"/>
      <c r="J621" s="132"/>
      <c r="K621" s="132"/>
      <c r="DV621" s="77">
        <v>1335.19</v>
      </c>
      <c r="DW621" s="77">
        <v>7.4249999999999998</v>
      </c>
      <c r="DY621" s="77">
        <v>1321.19</v>
      </c>
      <c r="DZ621" s="77">
        <v>4.8779999999999992</v>
      </c>
      <c r="EB621" s="77">
        <v>2176.19</v>
      </c>
      <c r="EC621" s="75">
        <v>8.56</v>
      </c>
      <c r="EE621" s="75">
        <v>2152.19</v>
      </c>
      <c r="EF621" s="88">
        <v>1.706</v>
      </c>
      <c r="EH621" s="77">
        <v>1350.19</v>
      </c>
      <c r="EI621" s="75">
        <v>2.61</v>
      </c>
      <c r="EJ621" s="75"/>
      <c r="EK621" s="75">
        <v>2177.1799999999998</v>
      </c>
      <c r="EL621" s="75">
        <v>11.962960000000004</v>
      </c>
      <c r="EM621" s="75"/>
      <c r="EN621" s="75">
        <v>2155.1799999999998</v>
      </c>
      <c r="EO621" s="322">
        <v>4.4893199999999993</v>
      </c>
      <c r="EP621" s="75"/>
      <c r="EQ621" s="75">
        <v>1325.18</v>
      </c>
      <c r="ER621" s="75">
        <v>8697.9200000000092</v>
      </c>
      <c r="ES621" s="75"/>
      <c r="ET621" s="75">
        <v>1351.18</v>
      </c>
      <c r="EU621" s="100">
        <v>3.2436800000000008</v>
      </c>
      <c r="EV621" s="75">
        <f t="shared" si="12"/>
        <v>9.9999999999909051E-3</v>
      </c>
      <c r="EW621" s="75">
        <v>1341.18</v>
      </c>
      <c r="EX621" s="100">
        <v>17.607839999999989</v>
      </c>
      <c r="FD621" s="75">
        <v>106.19</v>
      </c>
      <c r="FE621" s="75">
        <v>230452.5</v>
      </c>
      <c r="FF621" s="75">
        <v>499188.75</v>
      </c>
      <c r="FH621" s="77">
        <v>15.68</v>
      </c>
      <c r="FI621" s="77">
        <v>187.80883527999998</v>
      </c>
      <c r="FJ621" s="77">
        <v>3.6102173675999989</v>
      </c>
      <c r="FL621" s="92">
        <v>785.19</v>
      </c>
      <c r="FM621" s="75">
        <v>0</v>
      </c>
      <c r="FN621" s="75">
        <v>1E-3</v>
      </c>
      <c r="FP621" s="75">
        <v>43.41</v>
      </c>
      <c r="FQ621" s="75">
        <v>360.42</v>
      </c>
      <c r="FR621" s="75">
        <v>4860</v>
      </c>
      <c r="FS621" s="75">
        <v>43.4</v>
      </c>
      <c r="FT621" s="75">
        <v>1101.9000000000001</v>
      </c>
      <c r="FU621" s="75">
        <v>14389</v>
      </c>
      <c r="FW621" s="75">
        <v>796.19</v>
      </c>
      <c r="FX621" s="89">
        <v>2.3180000000000001</v>
      </c>
      <c r="FY621" s="89"/>
      <c r="FZ621" s="90">
        <v>791.19</v>
      </c>
      <c r="GA621" s="91">
        <v>0.46100000000000002</v>
      </c>
      <c r="GB621" s="89"/>
      <c r="GC621" s="75">
        <v>13.18</v>
      </c>
      <c r="GD621" s="75">
        <v>2.29</v>
      </c>
      <c r="GE621" s="75">
        <v>106.28</v>
      </c>
      <c r="GF621" s="89"/>
      <c r="GG621" s="89"/>
    </row>
    <row r="622" spans="1:189" x14ac:dyDescent="0.25">
      <c r="A622" s="132"/>
      <c r="B622" s="132"/>
      <c r="C622" s="132"/>
      <c r="D622" s="132"/>
      <c r="E622" s="132"/>
      <c r="F622" s="132"/>
      <c r="G622" s="132"/>
      <c r="H622" s="132"/>
      <c r="I622" s="132"/>
      <c r="J622" s="132"/>
      <c r="K622" s="132"/>
      <c r="DV622" s="77">
        <v>1335.2</v>
      </c>
      <c r="DW622" s="77">
        <v>7.4390000000000001</v>
      </c>
      <c r="DY622" s="77">
        <v>1321.2</v>
      </c>
      <c r="DZ622" s="77">
        <v>4.8860000000000001</v>
      </c>
      <c r="EB622" s="77">
        <v>2176.1999999999998</v>
      </c>
      <c r="EC622" s="75">
        <v>8.5939999999999994</v>
      </c>
      <c r="EE622" s="75">
        <v>2152.1999999999998</v>
      </c>
      <c r="EF622" s="88">
        <v>1.7130000000000001</v>
      </c>
      <c r="EH622" s="77">
        <v>1350.2</v>
      </c>
      <c r="EI622" s="75">
        <v>2.617</v>
      </c>
      <c r="EJ622" s="75"/>
      <c r="EK622" s="75">
        <v>2177.19</v>
      </c>
      <c r="EL622" s="75">
        <v>12.002180000000005</v>
      </c>
      <c r="EM622" s="75"/>
      <c r="EN622" s="75">
        <v>2155.19</v>
      </c>
      <c r="EO622" s="322">
        <v>4.5020599999999993</v>
      </c>
      <c r="EP622" s="75"/>
      <c r="EQ622" s="75">
        <v>1325.19</v>
      </c>
      <c r="ER622" s="75">
        <v>8710.3600000000097</v>
      </c>
      <c r="ES622" s="75"/>
      <c r="ET622" s="75">
        <v>1351.19</v>
      </c>
      <c r="EU622" s="100">
        <v>3.2509400000000008</v>
      </c>
      <c r="EV622" s="75">
        <f t="shared" si="12"/>
        <v>9.9999999999909051E-3</v>
      </c>
      <c r="EW622" s="75">
        <v>1341.19</v>
      </c>
      <c r="EX622" s="100">
        <v>17.629719999999988</v>
      </c>
      <c r="FD622" s="75">
        <v>106.2</v>
      </c>
      <c r="FE622" s="75">
        <v>231200</v>
      </c>
      <c r="FF622" s="75">
        <v>501725</v>
      </c>
      <c r="FH622" s="77">
        <v>15.69</v>
      </c>
      <c r="FI622" s="77">
        <v>188.51045624</v>
      </c>
      <c r="FJ622" s="77">
        <v>3.6294893857999986</v>
      </c>
      <c r="FL622" s="92">
        <v>785.2</v>
      </c>
      <c r="FM622" s="75">
        <v>0</v>
      </c>
      <c r="FN622" s="75">
        <v>1E-3</v>
      </c>
      <c r="FP622" s="75">
        <v>43.42</v>
      </c>
      <c r="FQ622" s="75">
        <v>360.91</v>
      </c>
      <c r="FR622" s="75">
        <v>4864</v>
      </c>
      <c r="FS622" s="75">
        <v>43.41</v>
      </c>
      <c r="FT622" s="75">
        <v>1103.3699999999999</v>
      </c>
      <c r="FU622" s="75">
        <v>14400</v>
      </c>
      <c r="FW622" s="75">
        <v>796.2</v>
      </c>
      <c r="FX622" s="89">
        <v>2.3250000000000002</v>
      </c>
      <c r="FY622" s="89"/>
      <c r="FZ622" s="90">
        <v>791.2</v>
      </c>
      <c r="GA622" s="91">
        <v>0.46300000000000002</v>
      </c>
      <c r="GB622" s="89"/>
      <c r="GC622" s="75">
        <v>13.19</v>
      </c>
      <c r="GD622" s="75">
        <v>2.2999999999999998</v>
      </c>
      <c r="GE622" s="75">
        <v>106.63</v>
      </c>
      <c r="GF622" s="89"/>
      <c r="GG622" s="89"/>
    </row>
    <row r="623" spans="1:189" x14ac:dyDescent="0.25">
      <c r="A623" s="132"/>
      <c r="B623" s="132"/>
      <c r="C623" s="132"/>
      <c r="D623" s="132"/>
      <c r="E623" s="132"/>
      <c r="F623" s="132"/>
      <c r="G623" s="132"/>
      <c r="H623" s="132"/>
      <c r="I623" s="132"/>
      <c r="J623" s="132"/>
      <c r="K623" s="132"/>
      <c r="DV623" s="77">
        <v>1335.21</v>
      </c>
      <c r="DW623" s="77">
        <v>7.452</v>
      </c>
      <c r="DY623" s="77">
        <v>1321.21</v>
      </c>
      <c r="DZ623" s="77">
        <v>4.8929999999999989</v>
      </c>
      <c r="EB623" s="77">
        <v>2176.21</v>
      </c>
      <c r="EC623" s="75">
        <v>8.6270000000000007</v>
      </c>
      <c r="EE623" s="75">
        <v>2152.21</v>
      </c>
      <c r="EF623" s="88">
        <v>1.72</v>
      </c>
      <c r="EH623" s="77">
        <v>1350.21</v>
      </c>
      <c r="EI623" s="75">
        <v>2.6229999999999998</v>
      </c>
      <c r="EJ623" s="75"/>
      <c r="EK623" s="75">
        <v>2177.1999999999998</v>
      </c>
      <c r="EL623" s="75">
        <v>12.041400000000005</v>
      </c>
      <c r="EM623" s="75"/>
      <c r="EN623" s="75">
        <v>2155.1999999999998</v>
      </c>
      <c r="EO623" s="322">
        <v>4.5147999999999993</v>
      </c>
      <c r="EP623" s="75"/>
      <c r="EQ623" s="75">
        <v>1325.2</v>
      </c>
      <c r="ER623" s="75">
        <v>8722.8000000000102</v>
      </c>
      <c r="ES623" s="75"/>
      <c r="ET623" s="75">
        <v>1351.2</v>
      </c>
      <c r="EU623" s="100">
        <v>3.2582000000000009</v>
      </c>
      <c r="EV623" s="75">
        <f t="shared" si="12"/>
        <v>9.9999999999909051E-3</v>
      </c>
      <c r="EW623" s="75">
        <v>1341.2</v>
      </c>
      <c r="EX623" s="100">
        <v>17.651599999999988</v>
      </c>
      <c r="FD623" s="75">
        <v>106.21</v>
      </c>
      <c r="FE623" s="75">
        <v>231947.5</v>
      </c>
      <c r="FF623" s="75">
        <v>504261.25</v>
      </c>
      <c r="FH623" s="77">
        <v>15.7</v>
      </c>
      <c r="FI623" s="77">
        <v>189.21207719999995</v>
      </c>
      <c r="FJ623" s="77">
        <v>3.6487614039999983</v>
      </c>
      <c r="FL623" s="92">
        <v>785.21</v>
      </c>
      <c r="FM623" s="75">
        <v>0</v>
      </c>
      <c r="FN623" s="75">
        <v>1E-3</v>
      </c>
      <c r="FP623" s="75">
        <v>43.43</v>
      </c>
      <c r="FQ623" s="75">
        <v>361.41</v>
      </c>
      <c r="FR623" s="75">
        <v>4868</v>
      </c>
      <c r="FS623" s="75">
        <v>43.42</v>
      </c>
      <c r="FT623" s="75">
        <v>1104.8399999999999</v>
      </c>
      <c r="FU623" s="75">
        <v>14411</v>
      </c>
      <c r="FW623" s="75">
        <v>796.21</v>
      </c>
      <c r="FX623" s="89">
        <v>2.3319999999999999</v>
      </c>
      <c r="FY623" s="89"/>
      <c r="FZ623" s="90">
        <v>791.21</v>
      </c>
      <c r="GA623" s="91">
        <v>0.46500000000000002</v>
      </c>
      <c r="GB623" s="89"/>
      <c r="GC623" s="75">
        <v>13.2</v>
      </c>
      <c r="GD623" s="75">
        <v>2.3199999999999998</v>
      </c>
      <c r="GE623" s="75">
        <v>106.98</v>
      </c>
      <c r="GF623" s="89"/>
      <c r="GG623" s="89"/>
    </row>
    <row r="624" spans="1:189" x14ac:dyDescent="0.25">
      <c r="A624" s="132"/>
      <c r="B624" s="132"/>
      <c r="C624" s="132"/>
      <c r="D624" s="132"/>
      <c r="E624" s="132"/>
      <c r="F624" s="132"/>
      <c r="G624" s="132"/>
      <c r="H624" s="132"/>
      <c r="I624" s="132"/>
      <c r="J624" s="132"/>
      <c r="K624" s="132"/>
      <c r="DV624" s="77">
        <v>1335.22</v>
      </c>
      <c r="DW624" s="77">
        <v>7.4660000000000002</v>
      </c>
      <c r="DY624" s="77">
        <v>1321.22</v>
      </c>
      <c r="DZ624" s="77">
        <v>4.9009999999999998</v>
      </c>
      <c r="EB624" s="77">
        <v>2176.2199999999998</v>
      </c>
      <c r="EC624" s="75">
        <v>8.66</v>
      </c>
      <c r="EE624" s="75">
        <v>2152.2199999999998</v>
      </c>
      <c r="EF624" s="88">
        <v>1.7269999999999999</v>
      </c>
      <c r="EH624" s="77">
        <v>1350.22</v>
      </c>
      <c r="EI624" s="75">
        <v>2.6289999999999996</v>
      </c>
      <c r="EJ624" s="75"/>
      <c r="EK624" s="75">
        <v>2177.21</v>
      </c>
      <c r="EL624" s="75">
        <v>12.080620000000005</v>
      </c>
      <c r="EM624" s="75"/>
      <c r="EN624" s="75">
        <v>2155.21</v>
      </c>
      <c r="EO624" s="322">
        <v>4.5275399999999992</v>
      </c>
      <c r="EP624" s="75"/>
      <c r="EQ624" s="75">
        <v>1325.21</v>
      </c>
      <c r="ER624" s="75">
        <v>8735.2400000000107</v>
      </c>
      <c r="ES624" s="75"/>
      <c r="ET624" s="75">
        <v>1351.21</v>
      </c>
      <c r="EU624" s="100">
        <v>3.2654600000000009</v>
      </c>
      <c r="EV624" s="75">
        <f t="shared" si="12"/>
        <v>9.9999999999909051E-3</v>
      </c>
      <c r="EW624" s="75">
        <v>1341.21</v>
      </c>
      <c r="EX624" s="100">
        <v>17.673479999999987</v>
      </c>
      <c r="FD624" s="75">
        <v>106.22</v>
      </c>
      <c r="FE624" s="75">
        <v>232695</v>
      </c>
      <c r="FF624" s="75">
        <v>506797.5</v>
      </c>
      <c r="FH624" s="77">
        <v>15.71</v>
      </c>
      <c r="FI624" s="77">
        <v>189.91369815999997</v>
      </c>
      <c r="FJ624" s="77">
        <v>3.6680334221999984</v>
      </c>
      <c r="FL624" s="92">
        <v>785.22</v>
      </c>
      <c r="FM624" s="75">
        <v>0</v>
      </c>
      <c r="FN624" s="75">
        <v>1E-3</v>
      </c>
      <c r="FP624" s="75">
        <v>43.44</v>
      </c>
      <c r="FQ624" s="75">
        <v>361.9</v>
      </c>
      <c r="FR624" s="75">
        <v>4872</v>
      </c>
      <c r="FS624" s="75">
        <v>43.43</v>
      </c>
      <c r="FT624" s="75">
        <v>1106.32</v>
      </c>
      <c r="FU624" s="75">
        <v>14422</v>
      </c>
      <c r="FW624" s="75">
        <v>796.22</v>
      </c>
      <c r="FX624" s="89">
        <v>2.339</v>
      </c>
      <c r="FY624" s="89"/>
      <c r="FZ624" s="90">
        <v>791.22</v>
      </c>
      <c r="GA624" s="91">
        <v>0.46700000000000003</v>
      </c>
      <c r="GB624" s="89"/>
      <c r="GC624" s="75">
        <v>13.21</v>
      </c>
      <c r="GD624" s="75">
        <v>2.33</v>
      </c>
      <c r="GE624" s="75">
        <v>107.33</v>
      </c>
      <c r="GF624" s="89"/>
      <c r="GG624" s="89"/>
    </row>
    <row r="625" spans="1:189" x14ac:dyDescent="0.25">
      <c r="A625" s="132"/>
      <c r="B625" s="132"/>
      <c r="C625" s="132"/>
      <c r="D625" s="132"/>
      <c r="E625" s="132"/>
      <c r="F625" s="132"/>
      <c r="G625" s="132"/>
      <c r="H625" s="132"/>
      <c r="I625" s="132"/>
      <c r="J625" s="132"/>
      <c r="K625" s="132"/>
      <c r="DV625" s="77">
        <v>1335.23</v>
      </c>
      <c r="DW625" s="77">
        <v>7.4790000000000001</v>
      </c>
      <c r="DY625" s="77">
        <v>1321.23</v>
      </c>
      <c r="DZ625" s="77">
        <v>4.9089999999999998</v>
      </c>
      <c r="EB625" s="77">
        <v>2176.23</v>
      </c>
      <c r="EC625" s="75">
        <v>8.6930000000000014</v>
      </c>
      <c r="EE625" s="75">
        <v>2152.23</v>
      </c>
      <c r="EF625" s="88">
        <v>1.734</v>
      </c>
      <c r="EH625" s="77">
        <v>1350.23</v>
      </c>
      <c r="EI625" s="75">
        <v>2.6349999999999998</v>
      </c>
      <c r="EJ625" s="75"/>
      <c r="EK625" s="75">
        <v>2177.2199999999998</v>
      </c>
      <c r="EL625" s="75">
        <v>12.119840000000005</v>
      </c>
      <c r="EM625" s="75"/>
      <c r="EN625" s="75">
        <v>2155.2199999999998</v>
      </c>
      <c r="EO625" s="322">
        <v>4.5402799999999992</v>
      </c>
      <c r="EP625" s="75"/>
      <c r="EQ625" s="75">
        <v>1325.22</v>
      </c>
      <c r="ER625" s="75">
        <v>8747.6800000000112</v>
      </c>
      <c r="ES625" s="75"/>
      <c r="ET625" s="75">
        <v>1351.22</v>
      </c>
      <c r="EU625" s="100">
        <v>3.272720000000001</v>
      </c>
      <c r="EV625" s="75">
        <f t="shared" si="12"/>
        <v>9.9999999999909051E-3</v>
      </c>
      <c r="EW625" s="75">
        <v>1341.22</v>
      </c>
      <c r="EX625" s="100">
        <v>17.695359999999987</v>
      </c>
      <c r="FD625" s="75">
        <v>106.23</v>
      </c>
      <c r="FE625" s="75">
        <v>233442.5</v>
      </c>
      <c r="FF625" s="75">
        <v>509333.75</v>
      </c>
      <c r="FH625" s="77">
        <v>15.72</v>
      </c>
      <c r="FI625" s="77">
        <v>190.61531911999995</v>
      </c>
      <c r="FJ625" s="77">
        <v>3.6873054403999981</v>
      </c>
      <c r="FL625" s="92">
        <v>785.23</v>
      </c>
      <c r="FM625" s="75">
        <v>0</v>
      </c>
      <c r="FN625" s="75">
        <v>1E-3</v>
      </c>
      <c r="FP625" s="75">
        <v>43.45</v>
      </c>
      <c r="FQ625" s="75">
        <v>362.4</v>
      </c>
      <c r="FR625" s="75">
        <v>4876</v>
      </c>
      <c r="FS625" s="75">
        <v>43.44</v>
      </c>
      <c r="FT625" s="75">
        <v>1107.79</v>
      </c>
      <c r="FU625" s="75">
        <v>14432</v>
      </c>
      <c r="FW625" s="75">
        <v>796.23</v>
      </c>
      <c r="FX625" s="89">
        <v>2.3460000000000001</v>
      </c>
      <c r="FY625" s="89"/>
      <c r="FZ625" s="90">
        <v>791.23</v>
      </c>
      <c r="GA625" s="91">
        <v>0.46899999999999997</v>
      </c>
      <c r="GB625" s="89"/>
      <c r="GC625" s="75">
        <v>13.22</v>
      </c>
      <c r="GD625" s="75">
        <v>2.35</v>
      </c>
      <c r="GE625" s="75">
        <v>107.68</v>
      </c>
      <c r="GF625" s="89"/>
      <c r="GG625" s="89"/>
    </row>
    <row r="626" spans="1:189" x14ac:dyDescent="0.25">
      <c r="A626" s="132"/>
      <c r="B626" s="132"/>
      <c r="C626" s="132"/>
      <c r="D626" s="132"/>
      <c r="E626" s="132"/>
      <c r="F626" s="132"/>
      <c r="G626" s="132"/>
      <c r="H626" s="132"/>
      <c r="I626" s="132"/>
      <c r="J626" s="132"/>
      <c r="K626" s="132"/>
      <c r="DV626" s="77">
        <v>1335.24</v>
      </c>
      <c r="DW626" s="77">
        <v>7.4930000000000003</v>
      </c>
      <c r="DY626" s="77">
        <v>1321.24</v>
      </c>
      <c r="DZ626" s="77">
        <v>4.9159999999999995</v>
      </c>
      <c r="EB626" s="77">
        <v>2176.2399999999998</v>
      </c>
      <c r="EC626" s="75">
        <v>8.7270000000000003</v>
      </c>
      <c r="EE626" s="75">
        <v>2152.2399999999998</v>
      </c>
      <c r="EF626" s="88">
        <v>1.7410000000000001</v>
      </c>
      <c r="EH626" s="77">
        <v>1350.24</v>
      </c>
      <c r="EI626" s="75">
        <v>2.6409999999999996</v>
      </c>
      <c r="EJ626" s="75"/>
      <c r="EK626" s="75">
        <v>2177.23</v>
      </c>
      <c r="EL626" s="75">
        <v>12.159060000000006</v>
      </c>
      <c r="EM626" s="75"/>
      <c r="EN626" s="75">
        <v>2155.23</v>
      </c>
      <c r="EO626" s="322">
        <v>4.5530199999999992</v>
      </c>
      <c r="EP626" s="75"/>
      <c r="EQ626" s="75">
        <v>1325.23</v>
      </c>
      <c r="ER626" s="75">
        <v>8760.1200000000117</v>
      </c>
      <c r="ES626" s="75"/>
      <c r="ET626" s="75">
        <v>1351.23</v>
      </c>
      <c r="EU626" s="100">
        <v>3.279980000000001</v>
      </c>
      <c r="EV626" s="75">
        <f t="shared" si="12"/>
        <v>9.9999999999909051E-3</v>
      </c>
      <c r="EW626" s="75">
        <v>1341.23</v>
      </c>
      <c r="EX626" s="100">
        <v>17.717239999999986</v>
      </c>
      <c r="FD626" s="75">
        <v>106.24</v>
      </c>
      <c r="FE626" s="75">
        <v>234190</v>
      </c>
      <c r="FF626" s="75">
        <v>511870</v>
      </c>
      <c r="FH626" s="77">
        <v>15.73</v>
      </c>
      <c r="FI626" s="77">
        <v>191.31694007999994</v>
      </c>
      <c r="FJ626" s="77">
        <v>3.7065774585999982</v>
      </c>
      <c r="FL626" s="92">
        <v>785.24</v>
      </c>
      <c r="FM626" s="75">
        <v>0</v>
      </c>
      <c r="FN626" s="75">
        <v>1E-3</v>
      </c>
      <c r="FP626" s="75">
        <v>43.46</v>
      </c>
      <c r="FQ626" s="75">
        <v>362.89</v>
      </c>
      <c r="FR626" s="75">
        <v>4880</v>
      </c>
      <c r="FS626" s="75">
        <v>43.45</v>
      </c>
      <c r="FT626" s="75">
        <v>1109.26</v>
      </c>
      <c r="FU626" s="75">
        <v>14443</v>
      </c>
      <c r="FW626" s="75">
        <v>796.24</v>
      </c>
      <c r="FX626" s="89">
        <v>2.3530000000000002</v>
      </c>
      <c r="FY626" s="89"/>
      <c r="FZ626" s="90">
        <v>791.24</v>
      </c>
      <c r="GA626" s="91">
        <v>0.47099999999999997</v>
      </c>
      <c r="GB626" s="89"/>
      <c r="GC626" s="75">
        <v>13.23</v>
      </c>
      <c r="GD626" s="75">
        <v>2.37</v>
      </c>
      <c r="GE626" s="75">
        <v>108.03</v>
      </c>
      <c r="GF626" s="89"/>
      <c r="GG626" s="89"/>
    </row>
    <row r="627" spans="1:189" x14ac:dyDescent="0.25">
      <c r="A627" s="132"/>
      <c r="B627" s="132"/>
      <c r="C627" s="132"/>
      <c r="D627" s="132"/>
      <c r="E627" s="132"/>
      <c r="F627" s="132"/>
      <c r="G627" s="132"/>
      <c r="H627" s="132"/>
      <c r="I627" s="132"/>
      <c r="J627" s="132"/>
      <c r="K627" s="132"/>
      <c r="DV627" s="77">
        <v>1335.25</v>
      </c>
      <c r="DW627" s="77">
        <v>7.5060000000000002</v>
      </c>
      <c r="DY627" s="77">
        <v>1321.25</v>
      </c>
      <c r="DZ627" s="77">
        <v>4.9239999999999995</v>
      </c>
      <c r="EB627" s="77">
        <v>2176.25</v>
      </c>
      <c r="EC627" s="75">
        <v>8.76</v>
      </c>
      <c r="EE627" s="75">
        <v>2152.25</v>
      </c>
      <c r="EF627" s="88">
        <v>1.748</v>
      </c>
      <c r="EH627" s="77">
        <v>1350.25</v>
      </c>
      <c r="EI627" s="75">
        <v>2.6479999999999997</v>
      </c>
      <c r="EJ627" s="75"/>
      <c r="EK627" s="75">
        <v>2177.2399999999998</v>
      </c>
      <c r="EL627" s="75">
        <v>12.198280000000006</v>
      </c>
      <c r="EM627" s="75"/>
      <c r="EN627" s="75">
        <v>2155.2399999999998</v>
      </c>
      <c r="EO627" s="322">
        <v>4.5657599999999992</v>
      </c>
      <c r="EP627" s="75"/>
      <c r="EQ627" s="75">
        <v>1325.24</v>
      </c>
      <c r="ER627" s="75">
        <v>8772.5600000000122</v>
      </c>
      <c r="ES627" s="75"/>
      <c r="ET627" s="75">
        <v>1351.24</v>
      </c>
      <c r="EU627" s="100">
        <v>3.2872400000000011</v>
      </c>
      <c r="EV627" s="75">
        <f t="shared" si="12"/>
        <v>9.9999999999909051E-3</v>
      </c>
      <c r="EW627" s="75">
        <v>1341.24</v>
      </c>
      <c r="EX627" s="100">
        <v>17.739119999999986</v>
      </c>
      <c r="FD627" s="75">
        <v>106.25</v>
      </c>
      <c r="FE627" s="75">
        <v>234937.5</v>
      </c>
      <c r="FF627" s="75">
        <v>514406.25</v>
      </c>
      <c r="FH627" s="77">
        <v>15.74</v>
      </c>
      <c r="FI627" s="77">
        <v>192.01856103999995</v>
      </c>
      <c r="FJ627" s="77">
        <v>3.7258494767999983</v>
      </c>
      <c r="FL627" s="92">
        <v>785.25</v>
      </c>
      <c r="FM627" s="75">
        <v>0</v>
      </c>
      <c r="FN627" s="75">
        <v>1E-3</v>
      </c>
      <c r="FP627" s="75">
        <v>43.47</v>
      </c>
      <c r="FQ627" s="75">
        <v>363.38</v>
      </c>
      <c r="FR627" s="75">
        <v>4884</v>
      </c>
      <c r="FS627" s="75">
        <v>43.46</v>
      </c>
      <c r="FT627" s="75">
        <v>1110.74</v>
      </c>
      <c r="FU627" s="75">
        <v>14454</v>
      </c>
      <c r="FW627" s="75">
        <v>796.25</v>
      </c>
      <c r="FX627" s="89">
        <v>2.36</v>
      </c>
      <c r="FY627" s="89"/>
      <c r="FZ627" s="90">
        <v>791.25</v>
      </c>
      <c r="GA627" s="91">
        <v>0.47299999999999998</v>
      </c>
      <c r="GB627" s="89"/>
      <c r="GC627" s="75">
        <v>13.24</v>
      </c>
      <c r="GD627" s="75">
        <v>2.38</v>
      </c>
      <c r="GE627" s="75">
        <v>108.38</v>
      </c>
      <c r="GF627" s="89"/>
      <c r="GG627" s="89"/>
    </row>
    <row r="628" spans="1:189" x14ac:dyDescent="0.25">
      <c r="A628" s="132"/>
      <c r="B628" s="132"/>
      <c r="C628" s="132"/>
      <c r="D628" s="132"/>
      <c r="E628" s="132"/>
      <c r="F628" s="132"/>
      <c r="G628" s="132"/>
      <c r="H628" s="132"/>
      <c r="I628" s="132"/>
      <c r="J628" s="132"/>
      <c r="K628" s="132"/>
      <c r="DV628" s="77">
        <v>1335.26</v>
      </c>
      <c r="DW628" s="77">
        <v>7.52</v>
      </c>
      <c r="DY628" s="77">
        <v>1321.26</v>
      </c>
      <c r="DZ628" s="77">
        <v>4.9319999999999995</v>
      </c>
      <c r="EB628" s="77">
        <v>2176.2600000000002</v>
      </c>
      <c r="EC628" s="75">
        <v>8.793000000000001</v>
      </c>
      <c r="EE628" s="75">
        <v>2152.2600000000002</v>
      </c>
      <c r="EF628" s="88">
        <v>1.7550000000000001</v>
      </c>
      <c r="EH628" s="77">
        <v>1350.26</v>
      </c>
      <c r="EI628" s="75">
        <v>2.6539999999999995</v>
      </c>
      <c r="EJ628" s="75"/>
      <c r="EK628" s="75">
        <v>2177.25</v>
      </c>
      <c r="EL628" s="75">
        <v>12.237500000000006</v>
      </c>
      <c r="EM628" s="75"/>
      <c r="EN628" s="75">
        <v>2155.25</v>
      </c>
      <c r="EO628" s="322">
        <v>4.5784999999999991</v>
      </c>
      <c r="EP628" s="75"/>
      <c r="EQ628" s="75">
        <v>1325.25</v>
      </c>
      <c r="ER628" s="75">
        <v>8785.0000000000127</v>
      </c>
      <c r="ES628" s="75"/>
      <c r="ET628" s="75">
        <v>1351.25</v>
      </c>
      <c r="EU628" s="100">
        <v>3.2945000000000011</v>
      </c>
      <c r="EV628" s="75">
        <f t="shared" si="12"/>
        <v>9.9999999999909051E-3</v>
      </c>
      <c r="EW628" s="75">
        <v>1341.25</v>
      </c>
      <c r="EX628" s="100">
        <v>17.760999999999985</v>
      </c>
      <c r="FD628" s="75">
        <v>106.26</v>
      </c>
      <c r="FE628" s="75">
        <v>235685</v>
      </c>
      <c r="FF628" s="75">
        <v>516942.5</v>
      </c>
      <c r="FH628" s="77">
        <v>15.75</v>
      </c>
      <c r="FI628" s="77">
        <v>192.72018199999997</v>
      </c>
      <c r="FJ628" s="77">
        <v>3.7451214949999985</v>
      </c>
      <c r="FL628" s="92">
        <v>785.26</v>
      </c>
      <c r="FM628" s="75">
        <v>0</v>
      </c>
      <c r="FN628" s="75">
        <v>1E-3</v>
      </c>
      <c r="FP628" s="75">
        <v>43.48</v>
      </c>
      <c r="FQ628" s="75">
        <v>363.88</v>
      </c>
      <c r="FR628" s="75">
        <v>4888</v>
      </c>
      <c r="FS628" s="75">
        <v>43.47</v>
      </c>
      <c r="FT628" s="75">
        <v>1112.21</v>
      </c>
      <c r="FU628" s="75">
        <v>14465</v>
      </c>
      <c r="FW628" s="75">
        <v>796.26</v>
      </c>
      <c r="FX628" s="89">
        <v>2.367</v>
      </c>
      <c r="FY628" s="89"/>
      <c r="FZ628" s="90">
        <v>791.26</v>
      </c>
      <c r="GA628" s="91">
        <v>0.47499999999999998</v>
      </c>
      <c r="GB628" s="89"/>
      <c r="GC628" s="75">
        <v>13.25</v>
      </c>
      <c r="GD628" s="75">
        <v>2.4</v>
      </c>
      <c r="GE628" s="75">
        <v>108.72</v>
      </c>
      <c r="GF628" s="89"/>
      <c r="GG628" s="89"/>
    </row>
    <row r="629" spans="1:189" x14ac:dyDescent="0.25">
      <c r="A629" s="132"/>
      <c r="B629" s="132"/>
      <c r="C629" s="132"/>
      <c r="D629" s="132"/>
      <c r="E629" s="132"/>
      <c r="F629" s="132"/>
      <c r="G629" s="132"/>
      <c r="H629" s="132"/>
      <c r="I629" s="132"/>
      <c r="J629" s="132"/>
      <c r="K629" s="132"/>
      <c r="DV629" s="77">
        <v>1335.27</v>
      </c>
      <c r="DW629" s="77">
        <v>7.5330000000000004</v>
      </c>
      <c r="DY629" s="77">
        <v>1321.27</v>
      </c>
      <c r="DZ629" s="77">
        <v>4.9389999999999992</v>
      </c>
      <c r="EB629" s="77">
        <v>2176.27</v>
      </c>
      <c r="EC629" s="75">
        <v>8.827</v>
      </c>
      <c r="EE629" s="75">
        <v>2152.27</v>
      </c>
      <c r="EF629" s="88">
        <v>1.762</v>
      </c>
      <c r="EH629" s="77">
        <v>1350.27</v>
      </c>
      <c r="EI629" s="75">
        <v>2.6599999999999997</v>
      </c>
      <c r="EJ629" s="75"/>
      <c r="EK629" s="75">
        <v>2177.2600000000002</v>
      </c>
      <c r="EL629" s="75">
        <v>12.276720000000006</v>
      </c>
      <c r="EM629" s="75"/>
      <c r="EN629" s="75">
        <v>2155.2600000000002</v>
      </c>
      <c r="EO629" s="322">
        <v>4.5912399999999991</v>
      </c>
      <c r="EP629" s="75"/>
      <c r="EQ629" s="75">
        <v>1325.26</v>
      </c>
      <c r="ER629" s="75">
        <v>8797.4400000000132</v>
      </c>
      <c r="ES629" s="75"/>
      <c r="ET629" s="75">
        <v>1351.26</v>
      </c>
      <c r="EU629" s="100">
        <v>3.3017600000000011</v>
      </c>
      <c r="EV629" s="75">
        <f t="shared" si="12"/>
        <v>9.9999999999909051E-3</v>
      </c>
      <c r="EW629" s="75">
        <v>1341.26</v>
      </c>
      <c r="EX629" s="100">
        <v>17.782879999999984</v>
      </c>
      <c r="FD629" s="75">
        <v>106.27</v>
      </c>
      <c r="FE629" s="75">
        <v>236432.5</v>
      </c>
      <c r="FF629" s="75">
        <v>519478.75</v>
      </c>
      <c r="FH629" s="77">
        <v>15.76</v>
      </c>
      <c r="FI629" s="77">
        <v>193.42180295999995</v>
      </c>
      <c r="FJ629" s="77">
        <v>3.7643935131999982</v>
      </c>
      <c r="FL629" s="92">
        <v>785.27</v>
      </c>
      <c r="FM629" s="75">
        <v>0</v>
      </c>
      <c r="FN629" s="75">
        <v>1E-3</v>
      </c>
      <c r="FP629" s="75">
        <v>43.49</v>
      </c>
      <c r="FQ629" s="75">
        <v>364.37</v>
      </c>
      <c r="FR629" s="75">
        <v>4892</v>
      </c>
      <c r="FS629" s="75">
        <v>43.48</v>
      </c>
      <c r="FT629" s="75">
        <v>1113.68</v>
      </c>
      <c r="FU629" s="75">
        <v>14475</v>
      </c>
      <c r="FW629" s="75">
        <v>796.27</v>
      </c>
      <c r="FX629" s="89">
        <v>2.3740000000000001</v>
      </c>
      <c r="FY629" s="89"/>
      <c r="FZ629" s="90">
        <v>791.27</v>
      </c>
      <c r="GA629" s="91">
        <v>0.47699999999999998</v>
      </c>
      <c r="GB629" s="89"/>
      <c r="GC629" s="75">
        <v>13.26</v>
      </c>
      <c r="GD629" s="75">
        <v>2.41</v>
      </c>
      <c r="GE629" s="75">
        <v>109.07</v>
      </c>
      <c r="GF629" s="89"/>
      <c r="GG629" s="89"/>
    </row>
    <row r="630" spans="1:189" x14ac:dyDescent="0.25">
      <c r="A630" s="132"/>
      <c r="B630" s="132"/>
      <c r="C630" s="132"/>
      <c r="D630" s="132"/>
      <c r="E630" s="132"/>
      <c r="F630" s="132"/>
      <c r="G630" s="132"/>
      <c r="H630" s="132"/>
      <c r="I630" s="132"/>
      <c r="J630" s="132"/>
      <c r="K630" s="132"/>
      <c r="DV630" s="77">
        <v>1335.28</v>
      </c>
      <c r="DW630" s="77">
        <v>7.5469999999999997</v>
      </c>
      <c r="DY630" s="77">
        <v>1321.28</v>
      </c>
      <c r="DZ630" s="77">
        <v>4.9469999999999992</v>
      </c>
      <c r="EB630" s="77">
        <v>2176.2800000000002</v>
      </c>
      <c r="EC630" s="75">
        <v>8.8600000000000012</v>
      </c>
      <c r="EE630" s="75">
        <v>2152.2800000000002</v>
      </c>
      <c r="EF630" s="88">
        <v>1.7689999999999999</v>
      </c>
      <c r="EH630" s="77">
        <v>1350.28</v>
      </c>
      <c r="EI630" s="75">
        <v>2.6659999999999995</v>
      </c>
      <c r="EJ630" s="75"/>
      <c r="EK630" s="75">
        <v>2177.27</v>
      </c>
      <c r="EL630" s="75">
        <v>12.315940000000007</v>
      </c>
      <c r="EM630" s="75"/>
      <c r="EN630" s="75">
        <v>2155.27</v>
      </c>
      <c r="EO630" s="322">
        <v>4.6039799999999991</v>
      </c>
      <c r="EP630" s="75"/>
      <c r="EQ630" s="75">
        <v>1325.27</v>
      </c>
      <c r="ER630" s="75">
        <v>8809.8800000000138</v>
      </c>
      <c r="ES630" s="75"/>
      <c r="ET630" s="75">
        <v>1351.27</v>
      </c>
      <c r="EU630" s="100">
        <v>3.3090200000000012</v>
      </c>
      <c r="EV630" s="75">
        <f t="shared" si="12"/>
        <v>9.9999999999909051E-3</v>
      </c>
      <c r="EW630" s="75">
        <v>1341.27</v>
      </c>
      <c r="EX630" s="100">
        <v>17.804759999999984</v>
      </c>
      <c r="FD630" s="75">
        <v>106.28</v>
      </c>
      <c r="FE630" s="75">
        <v>237180</v>
      </c>
      <c r="FF630" s="75">
        <v>522015</v>
      </c>
      <c r="FH630" s="77">
        <v>15.77</v>
      </c>
      <c r="FI630" s="77">
        <v>194.12342391999996</v>
      </c>
      <c r="FJ630" s="77">
        <v>3.7836655313999983</v>
      </c>
      <c r="FL630" s="92">
        <v>785.28</v>
      </c>
      <c r="FM630" s="75">
        <v>0</v>
      </c>
      <c r="FN630" s="75">
        <v>1E-3</v>
      </c>
      <c r="FP630" s="75">
        <v>43.5</v>
      </c>
      <c r="FQ630" s="75">
        <v>364.87</v>
      </c>
      <c r="FR630" s="75">
        <v>4896</v>
      </c>
      <c r="FS630" s="75">
        <v>43.49</v>
      </c>
      <c r="FT630" s="75">
        <v>1115.1500000000001</v>
      </c>
      <c r="FU630" s="75">
        <v>14486</v>
      </c>
      <c r="FW630" s="75">
        <v>796.28</v>
      </c>
      <c r="FX630" s="89">
        <v>2.3809999999999998</v>
      </c>
      <c r="FY630" s="89"/>
      <c r="FZ630" s="90">
        <v>791.28</v>
      </c>
      <c r="GA630" s="91">
        <v>0.47899999999999998</v>
      </c>
      <c r="GB630" s="89"/>
      <c r="GC630" s="75">
        <v>13.27</v>
      </c>
      <c r="GD630" s="75">
        <v>2.4300000000000002</v>
      </c>
      <c r="GE630" s="75">
        <v>109.42</v>
      </c>
      <c r="GF630" s="89"/>
      <c r="GG630" s="89"/>
    </row>
    <row r="631" spans="1:189" x14ac:dyDescent="0.25">
      <c r="A631" s="132"/>
      <c r="B631" s="132"/>
      <c r="C631" s="132"/>
      <c r="D631" s="132"/>
      <c r="E631" s="132"/>
      <c r="F631" s="132"/>
      <c r="G631" s="132"/>
      <c r="H631" s="132"/>
      <c r="I631" s="132"/>
      <c r="J631" s="132"/>
      <c r="K631" s="132"/>
      <c r="DV631" s="77">
        <v>1335.29</v>
      </c>
      <c r="DW631" s="77">
        <v>7.56</v>
      </c>
      <c r="DY631" s="77">
        <v>1321.29</v>
      </c>
      <c r="DZ631" s="77">
        <v>4.9549999999999992</v>
      </c>
      <c r="EB631" s="77">
        <v>2176.29</v>
      </c>
      <c r="EC631" s="75">
        <v>8.8930000000000007</v>
      </c>
      <c r="EE631" s="75">
        <v>2152.29</v>
      </c>
      <c r="EF631" s="88">
        <v>1.776</v>
      </c>
      <c r="EH631" s="77">
        <v>1350.29</v>
      </c>
      <c r="EI631" s="75">
        <v>2.673</v>
      </c>
      <c r="EJ631" s="75"/>
      <c r="EK631" s="75">
        <v>2177.2800000000002</v>
      </c>
      <c r="EL631" s="75">
        <v>12.355160000000007</v>
      </c>
      <c r="EM631" s="75"/>
      <c r="EN631" s="75">
        <v>2155.2800000000002</v>
      </c>
      <c r="EO631" s="322">
        <v>4.616719999999999</v>
      </c>
      <c r="EP631" s="75"/>
      <c r="EQ631" s="75">
        <v>1325.28</v>
      </c>
      <c r="ER631" s="75">
        <v>8822.3200000000143</v>
      </c>
      <c r="ES631" s="75"/>
      <c r="ET631" s="75">
        <v>1351.28</v>
      </c>
      <c r="EU631" s="100">
        <v>3.3162800000000012</v>
      </c>
      <c r="EV631" s="75">
        <f t="shared" si="12"/>
        <v>9.9999999999909051E-3</v>
      </c>
      <c r="EW631" s="75">
        <v>1341.28</v>
      </c>
      <c r="EX631" s="100">
        <v>17.826639999999983</v>
      </c>
      <c r="FD631" s="75">
        <v>106.29</v>
      </c>
      <c r="FE631" s="75">
        <v>237927.5</v>
      </c>
      <c r="FF631" s="75">
        <v>524551.25</v>
      </c>
      <c r="FH631" s="77">
        <v>15.78</v>
      </c>
      <c r="FI631" s="77">
        <v>194.82504487999995</v>
      </c>
      <c r="FJ631" s="77">
        <v>3.8029375495999984</v>
      </c>
      <c r="FL631" s="92">
        <v>785.29</v>
      </c>
      <c r="FM631" s="75">
        <v>0</v>
      </c>
      <c r="FN631" s="75">
        <v>1E-3</v>
      </c>
      <c r="FP631" s="75">
        <v>43.51</v>
      </c>
      <c r="FQ631" s="75">
        <v>365.36</v>
      </c>
      <c r="FR631" s="75">
        <v>4900</v>
      </c>
      <c r="FS631" s="75">
        <v>43.5</v>
      </c>
      <c r="FT631" s="75">
        <v>1116.6300000000001</v>
      </c>
      <c r="FU631" s="75">
        <v>14497</v>
      </c>
      <c r="FW631" s="75">
        <v>796.29</v>
      </c>
      <c r="FX631" s="89">
        <v>2.3889999999999998</v>
      </c>
      <c r="FY631" s="89"/>
      <c r="FZ631" s="90">
        <v>791.29</v>
      </c>
      <c r="GA631" s="91">
        <v>0.48199999999999998</v>
      </c>
      <c r="GB631" s="89"/>
      <c r="GC631" s="75">
        <v>13.28</v>
      </c>
      <c r="GD631" s="75">
        <v>2.4500000000000002</v>
      </c>
      <c r="GE631" s="75">
        <v>109.77</v>
      </c>
      <c r="GF631" s="89"/>
      <c r="GG631" s="89"/>
    </row>
    <row r="632" spans="1:189" x14ac:dyDescent="0.25">
      <c r="A632" s="132"/>
      <c r="B632" s="132"/>
      <c r="C632" s="132"/>
      <c r="D632" s="132"/>
      <c r="E632" s="132"/>
      <c r="F632" s="132"/>
      <c r="G632" s="132"/>
      <c r="H632" s="132"/>
      <c r="I632" s="132"/>
      <c r="J632" s="132"/>
      <c r="K632" s="132"/>
      <c r="DV632" s="77">
        <v>1335.3</v>
      </c>
      <c r="DW632" s="77">
        <v>7.5739999999999998</v>
      </c>
      <c r="DY632" s="77">
        <v>1321.3</v>
      </c>
      <c r="DZ632" s="77">
        <v>4.9619999999999997</v>
      </c>
      <c r="EB632" s="77">
        <v>2176.3000000000002</v>
      </c>
      <c r="EC632" s="75">
        <v>8.9260000000000002</v>
      </c>
      <c r="EE632" s="75">
        <v>2152.3000000000002</v>
      </c>
      <c r="EF632" s="88">
        <v>1.7829999999999999</v>
      </c>
      <c r="EH632" s="77">
        <v>1350.3</v>
      </c>
      <c r="EI632" s="75">
        <v>2.6789999999999998</v>
      </c>
      <c r="EJ632" s="75"/>
      <c r="EK632" s="75">
        <v>2177.29</v>
      </c>
      <c r="EL632" s="75">
        <v>12.394380000000007</v>
      </c>
      <c r="EM632" s="75"/>
      <c r="EN632" s="75">
        <v>2155.29</v>
      </c>
      <c r="EO632" s="322">
        <v>4.629459999999999</v>
      </c>
      <c r="EP632" s="75"/>
      <c r="EQ632" s="75">
        <v>1325.29</v>
      </c>
      <c r="ER632" s="75">
        <v>8834.7600000000148</v>
      </c>
      <c r="ES632" s="75"/>
      <c r="ET632" s="75">
        <v>1351.29</v>
      </c>
      <c r="EU632" s="100">
        <v>3.3235400000000013</v>
      </c>
      <c r="EV632" s="75">
        <f t="shared" si="12"/>
        <v>9.9999999999909051E-3</v>
      </c>
      <c r="EW632" s="75">
        <v>1341.29</v>
      </c>
      <c r="EX632" s="100">
        <v>17.848519999999983</v>
      </c>
      <c r="FD632" s="75">
        <v>106.3</v>
      </c>
      <c r="FE632" s="75">
        <v>238675</v>
      </c>
      <c r="FF632" s="75">
        <v>527087.5</v>
      </c>
      <c r="FH632" s="77">
        <v>15.79</v>
      </c>
      <c r="FI632" s="77">
        <v>195.52666583999996</v>
      </c>
      <c r="FJ632" s="77">
        <v>3.8222095677999981</v>
      </c>
      <c r="FL632" s="92">
        <v>785.3</v>
      </c>
      <c r="FM632" s="75">
        <v>0</v>
      </c>
      <c r="FN632" s="75">
        <v>1E-3</v>
      </c>
      <c r="FP632" s="75">
        <v>43.52</v>
      </c>
      <c r="FQ632" s="75">
        <v>365.86</v>
      </c>
      <c r="FR632" s="75">
        <v>4904</v>
      </c>
      <c r="FS632" s="75">
        <v>43.51</v>
      </c>
      <c r="FT632" s="75">
        <v>1118.0999999999999</v>
      </c>
      <c r="FU632" s="75">
        <v>14508</v>
      </c>
      <c r="FW632" s="75">
        <v>796.3</v>
      </c>
      <c r="FX632" s="89">
        <v>2.3959999999999999</v>
      </c>
      <c r="FY632" s="89"/>
      <c r="FZ632" s="90">
        <v>791.3</v>
      </c>
      <c r="GA632" s="91">
        <v>0.48399999999999999</v>
      </c>
      <c r="GB632" s="89"/>
      <c r="GC632" s="75">
        <v>13.29</v>
      </c>
      <c r="GD632" s="75">
        <v>2.46</v>
      </c>
      <c r="GE632" s="75">
        <v>110.12</v>
      </c>
      <c r="GF632" s="89"/>
      <c r="GG632" s="89"/>
    </row>
    <row r="633" spans="1:189" x14ac:dyDescent="0.25">
      <c r="A633" s="132"/>
      <c r="B633" s="132"/>
      <c r="C633" s="132"/>
      <c r="D633" s="132"/>
      <c r="E633" s="132"/>
      <c r="F633" s="132"/>
      <c r="G633" s="132"/>
      <c r="H633" s="132"/>
      <c r="I633" s="132"/>
      <c r="J633" s="132"/>
      <c r="K633" s="132"/>
      <c r="DV633" s="77">
        <v>1335.31</v>
      </c>
      <c r="DW633" s="77">
        <v>7.5869999999999997</v>
      </c>
      <c r="DY633" s="77">
        <v>1321.31</v>
      </c>
      <c r="DZ633" s="77">
        <v>4.9699999999999989</v>
      </c>
      <c r="EB633" s="77">
        <v>2176.31</v>
      </c>
      <c r="EC633" s="75">
        <v>8.9600000000000009</v>
      </c>
      <c r="EE633" s="75">
        <v>2152.31</v>
      </c>
      <c r="EF633" s="88">
        <v>1.79</v>
      </c>
      <c r="EH633" s="77">
        <v>1350.31</v>
      </c>
      <c r="EI633" s="75">
        <v>2.6849999999999996</v>
      </c>
      <c r="EJ633" s="75"/>
      <c r="EK633" s="75">
        <v>2177.3000000000002</v>
      </c>
      <c r="EL633" s="75">
        <v>12.433600000000007</v>
      </c>
      <c r="EM633" s="75"/>
      <c r="EN633" s="75">
        <v>2155.3000000000002</v>
      </c>
      <c r="EO633" s="322">
        <v>4.642199999999999</v>
      </c>
      <c r="EP633" s="75"/>
      <c r="EQ633" s="75">
        <v>1325.3</v>
      </c>
      <c r="ER633" s="75">
        <v>8847.2000000000153</v>
      </c>
      <c r="ES633" s="75"/>
      <c r="ET633" s="75">
        <v>1351.3</v>
      </c>
      <c r="EU633" s="100">
        <v>3.3308000000000013</v>
      </c>
      <c r="EV633" s="75">
        <f t="shared" si="12"/>
        <v>9.9999999999909051E-3</v>
      </c>
      <c r="EW633" s="75">
        <v>1341.3</v>
      </c>
      <c r="EX633" s="100">
        <v>17.870399999999982</v>
      </c>
      <c r="FD633" s="75">
        <v>106.31</v>
      </c>
      <c r="FE633" s="75">
        <v>239422.5</v>
      </c>
      <c r="FF633" s="75">
        <v>529623.75</v>
      </c>
      <c r="FH633" s="77">
        <v>15.8</v>
      </c>
      <c r="FI633" s="77">
        <v>196.22828679999992</v>
      </c>
      <c r="FJ633" s="77">
        <v>3.8414815859999973</v>
      </c>
      <c r="FL633" s="92">
        <v>785.31</v>
      </c>
      <c r="FM633" s="75">
        <v>0</v>
      </c>
      <c r="FN633" s="75">
        <v>1E-3</v>
      </c>
      <c r="FP633" s="75">
        <v>43.53</v>
      </c>
      <c r="FQ633" s="75">
        <v>366.35</v>
      </c>
      <c r="FR633" s="75">
        <v>4908</v>
      </c>
      <c r="FS633" s="75">
        <v>43.52</v>
      </c>
      <c r="FT633" s="75">
        <v>1119.58</v>
      </c>
      <c r="FU633" s="75">
        <v>14529</v>
      </c>
      <c r="FW633" s="75">
        <v>796.31</v>
      </c>
      <c r="FX633" s="89">
        <v>2.403</v>
      </c>
      <c r="FY633" s="89"/>
      <c r="FZ633" s="90">
        <v>791.31</v>
      </c>
      <c r="GA633" s="91">
        <v>0.48599999999999999</v>
      </c>
      <c r="GB633" s="89"/>
      <c r="GC633" s="75">
        <v>13.3</v>
      </c>
      <c r="GD633" s="75">
        <v>2.48</v>
      </c>
      <c r="GE633" s="75">
        <v>110.47</v>
      </c>
      <c r="GF633" s="89"/>
      <c r="GG633" s="89"/>
    </row>
    <row r="634" spans="1:189" x14ac:dyDescent="0.25">
      <c r="A634" s="132"/>
      <c r="B634" s="132"/>
      <c r="C634" s="132"/>
      <c r="D634" s="132"/>
      <c r="E634" s="132"/>
      <c r="F634" s="132"/>
      <c r="G634" s="132"/>
      <c r="H634" s="132"/>
      <c r="I634" s="132"/>
      <c r="J634" s="132"/>
      <c r="K634" s="132"/>
      <c r="DV634" s="77">
        <v>1335.32</v>
      </c>
      <c r="DW634" s="77">
        <v>7.601</v>
      </c>
      <c r="DY634" s="77">
        <v>1321.32</v>
      </c>
      <c r="DZ634" s="77">
        <v>4.9769999999999994</v>
      </c>
      <c r="EB634" s="77">
        <v>2176.3200000000002</v>
      </c>
      <c r="EC634" s="75">
        <v>8.9930000000000003</v>
      </c>
      <c r="EE634" s="75">
        <v>2152.3200000000002</v>
      </c>
      <c r="EF634" s="88">
        <v>1.7969999999999999</v>
      </c>
      <c r="EH634" s="77">
        <v>1350.32</v>
      </c>
      <c r="EI634" s="75">
        <v>2.6909999999999994</v>
      </c>
      <c r="EJ634" s="75"/>
      <c r="EK634" s="75">
        <v>2177.31</v>
      </c>
      <c r="EL634" s="75">
        <v>12.472820000000008</v>
      </c>
      <c r="EM634" s="75"/>
      <c r="EN634" s="75">
        <v>2155.31</v>
      </c>
      <c r="EO634" s="322">
        <v>4.654939999999999</v>
      </c>
      <c r="EP634" s="75"/>
      <c r="EQ634" s="75">
        <v>1325.31</v>
      </c>
      <c r="ER634" s="75">
        <v>8859.6400000000158</v>
      </c>
      <c r="ES634" s="75"/>
      <c r="ET634" s="75">
        <v>1351.31</v>
      </c>
      <c r="EU634" s="100">
        <v>3.3380600000000014</v>
      </c>
      <c r="EV634" s="75">
        <f t="shared" si="12"/>
        <v>9.9999999999909051E-3</v>
      </c>
      <c r="EW634" s="75">
        <v>1341.31</v>
      </c>
      <c r="EX634" s="100">
        <v>17.892279999999982</v>
      </c>
      <c r="FD634" s="75">
        <v>106.32</v>
      </c>
      <c r="FE634" s="75">
        <v>240170</v>
      </c>
      <c r="FF634" s="75">
        <v>532160</v>
      </c>
      <c r="FH634" s="77">
        <v>15.81</v>
      </c>
      <c r="FI634" s="77">
        <v>196.92990775999994</v>
      </c>
      <c r="FJ634" s="77">
        <v>3.8607536041999975</v>
      </c>
      <c r="FL634" s="92">
        <v>785.32</v>
      </c>
      <c r="FM634" s="75">
        <v>0</v>
      </c>
      <c r="FN634" s="75">
        <v>1E-3</v>
      </c>
      <c r="FP634" s="75">
        <v>43.54</v>
      </c>
      <c r="FQ634" s="75">
        <v>366.85</v>
      </c>
      <c r="FR634" s="75">
        <v>4912</v>
      </c>
      <c r="FS634" s="75">
        <v>43.53</v>
      </c>
      <c r="FT634" s="75">
        <v>1121.05</v>
      </c>
      <c r="FU634" s="75">
        <v>14540</v>
      </c>
      <c r="FW634" s="75">
        <v>796.32</v>
      </c>
      <c r="FX634" s="89">
        <v>2.41</v>
      </c>
      <c r="FY634" s="89"/>
      <c r="FZ634" s="90">
        <v>791.32</v>
      </c>
      <c r="GA634" s="91">
        <v>0.48799999999999999</v>
      </c>
      <c r="GB634" s="89"/>
      <c r="GC634" s="75">
        <v>13.31</v>
      </c>
      <c r="GD634" s="75">
        <v>2.4900000000000002</v>
      </c>
      <c r="GE634" s="75">
        <v>110.82</v>
      </c>
      <c r="GF634" s="89"/>
      <c r="GG634" s="89"/>
    </row>
    <row r="635" spans="1:189" x14ac:dyDescent="0.25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DV635" s="77">
        <v>1335.33</v>
      </c>
      <c r="DW635" s="77">
        <v>7.6139999999999999</v>
      </c>
      <c r="DY635" s="77">
        <v>1321.33</v>
      </c>
      <c r="DZ635" s="77">
        <v>4.9849999999999994</v>
      </c>
      <c r="EB635" s="77">
        <v>2176.33</v>
      </c>
      <c r="EC635" s="75">
        <v>9.0260000000000016</v>
      </c>
      <c r="EE635" s="75">
        <v>2152.33</v>
      </c>
      <c r="EF635" s="88">
        <v>1.804</v>
      </c>
      <c r="EH635" s="77">
        <v>1350.33</v>
      </c>
      <c r="EI635" s="75">
        <v>2.6969999999999996</v>
      </c>
      <c r="EJ635" s="75"/>
      <c r="EK635" s="75">
        <v>2177.3200000000002</v>
      </c>
      <c r="EL635" s="75">
        <v>12.512040000000008</v>
      </c>
      <c r="EM635" s="75"/>
      <c r="EN635" s="75">
        <v>2155.3200000000002</v>
      </c>
      <c r="EO635" s="322">
        <v>4.6676799999999989</v>
      </c>
      <c r="EP635" s="75"/>
      <c r="EQ635" s="75">
        <v>1325.32</v>
      </c>
      <c r="ER635" s="75">
        <v>8872.0800000000163</v>
      </c>
      <c r="ES635" s="75"/>
      <c r="ET635" s="75">
        <v>1351.32</v>
      </c>
      <c r="EU635" s="100">
        <v>3.3453200000000014</v>
      </c>
      <c r="EV635" s="75">
        <f t="shared" si="12"/>
        <v>9.9999999999909051E-3</v>
      </c>
      <c r="EW635" s="75">
        <v>1341.32</v>
      </c>
      <c r="EX635" s="100">
        <v>17.914159999999981</v>
      </c>
      <c r="FD635" s="75">
        <v>106.33</v>
      </c>
      <c r="FE635" s="75">
        <v>240917.5</v>
      </c>
      <c r="FF635" s="75">
        <v>534696.25</v>
      </c>
      <c r="FH635" s="77">
        <v>15.82</v>
      </c>
      <c r="FI635" s="77">
        <v>197.63152871999992</v>
      </c>
      <c r="FJ635" s="77">
        <v>3.8800256223999972</v>
      </c>
      <c r="FL635" s="92">
        <v>785.33</v>
      </c>
      <c r="FM635" s="75">
        <v>0</v>
      </c>
      <c r="FN635" s="75">
        <v>1E-3</v>
      </c>
      <c r="FP635" s="75">
        <v>43.55</v>
      </c>
      <c r="FQ635" s="75">
        <v>367.34</v>
      </c>
      <c r="FR635" s="75">
        <v>4916</v>
      </c>
      <c r="FS635" s="75">
        <v>43.54</v>
      </c>
      <c r="FT635" s="75">
        <v>1122.53</v>
      </c>
      <c r="FU635" s="75">
        <v>14551</v>
      </c>
      <c r="FW635" s="75">
        <v>796.33</v>
      </c>
      <c r="FX635" s="89">
        <v>2.4169999999999998</v>
      </c>
      <c r="FY635" s="89"/>
      <c r="FZ635" s="90">
        <v>791.33</v>
      </c>
      <c r="GA635" s="91">
        <v>0.49</v>
      </c>
      <c r="GB635" s="89"/>
      <c r="GC635" s="75">
        <v>13.32</v>
      </c>
      <c r="GD635" s="75">
        <v>2.5099999999999998</v>
      </c>
      <c r="GE635" s="75">
        <v>111.17</v>
      </c>
      <c r="GF635" s="89"/>
      <c r="GG635" s="89"/>
    </row>
    <row r="636" spans="1:189" x14ac:dyDescent="0.25">
      <c r="A636" s="132"/>
      <c r="B636" s="132"/>
      <c r="C636" s="132"/>
      <c r="D636" s="132"/>
      <c r="E636" s="132"/>
      <c r="F636" s="132"/>
      <c r="G636" s="132"/>
      <c r="H636" s="132"/>
      <c r="I636" s="132"/>
      <c r="J636" s="132"/>
      <c r="K636" s="132"/>
      <c r="DV636" s="77">
        <v>1335.34</v>
      </c>
      <c r="DW636" s="77">
        <v>7.6280000000000001</v>
      </c>
      <c r="DY636" s="77">
        <v>1321.34</v>
      </c>
      <c r="DZ636" s="77">
        <v>4.9929999999999994</v>
      </c>
      <c r="EB636" s="77">
        <v>2176.34</v>
      </c>
      <c r="EC636" s="75">
        <v>9.06</v>
      </c>
      <c r="EE636" s="75">
        <v>2152.34</v>
      </c>
      <c r="EF636" s="88">
        <v>1.8110000000000002</v>
      </c>
      <c r="EH636" s="77">
        <v>1350.34</v>
      </c>
      <c r="EI636" s="75">
        <v>2.7039999999999997</v>
      </c>
      <c r="EJ636" s="75"/>
      <c r="EK636" s="75">
        <v>2177.33</v>
      </c>
      <c r="EL636" s="75">
        <v>12.551260000000008</v>
      </c>
      <c r="EM636" s="75"/>
      <c r="EN636" s="75">
        <v>2155.33</v>
      </c>
      <c r="EO636" s="322">
        <v>4.6804199999999989</v>
      </c>
      <c r="EP636" s="75"/>
      <c r="EQ636" s="75">
        <v>1325.33</v>
      </c>
      <c r="ER636" s="75">
        <v>8884.5200000000168</v>
      </c>
      <c r="ES636" s="75"/>
      <c r="ET636" s="75">
        <v>1351.33</v>
      </c>
      <c r="EU636" s="100">
        <v>3.3525800000000014</v>
      </c>
      <c r="EV636" s="75">
        <f t="shared" si="12"/>
        <v>9.9999999999909051E-3</v>
      </c>
      <c r="EW636" s="75">
        <v>1341.33</v>
      </c>
      <c r="EX636" s="100">
        <v>17.936039999999981</v>
      </c>
      <c r="FD636" s="75">
        <v>106.34</v>
      </c>
      <c r="FE636" s="75">
        <v>241665</v>
      </c>
      <c r="FF636" s="75">
        <v>537232.5</v>
      </c>
      <c r="FH636" s="77">
        <v>15.83</v>
      </c>
      <c r="FI636" s="77">
        <v>198.33314967999991</v>
      </c>
      <c r="FJ636" s="77">
        <v>3.8992976405999973</v>
      </c>
      <c r="FL636" s="92">
        <v>785.34</v>
      </c>
      <c r="FM636" s="75">
        <v>0</v>
      </c>
      <c r="FN636" s="75">
        <v>1E-3</v>
      </c>
      <c r="FP636" s="75">
        <v>43.56</v>
      </c>
      <c r="FQ636" s="75">
        <v>367.84</v>
      </c>
      <c r="FR636" s="75">
        <v>4920</v>
      </c>
      <c r="FS636" s="75">
        <v>43.55</v>
      </c>
      <c r="FT636" s="75">
        <v>1124.01</v>
      </c>
      <c r="FU636" s="75">
        <v>14561</v>
      </c>
      <c r="FW636" s="75">
        <v>796.34</v>
      </c>
      <c r="FX636" s="89">
        <v>2.4249999999999998</v>
      </c>
      <c r="FY636" s="89"/>
      <c r="FZ636" s="90">
        <v>791.34</v>
      </c>
      <c r="GA636" s="91">
        <v>0.49199999999999999</v>
      </c>
      <c r="GB636" s="89"/>
      <c r="GC636" s="75">
        <v>13.33</v>
      </c>
      <c r="GD636" s="75">
        <v>2.52</v>
      </c>
      <c r="GE636" s="75">
        <v>111.52</v>
      </c>
      <c r="GF636" s="89"/>
      <c r="GG636" s="89"/>
    </row>
    <row r="637" spans="1:189" x14ac:dyDescent="0.25">
      <c r="A637" s="132"/>
      <c r="B637" s="132"/>
      <c r="C637" s="132"/>
      <c r="D637" s="132"/>
      <c r="E637" s="132"/>
      <c r="F637" s="132"/>
      <c r="G637" s="132"/>
      <c r="H637" s="132"/>
      <c r="I637" s="132"/>
      <c r="J637" s="132"/>
      <c r="K637" s="132"/>
      <c r="DV637" s="77">
        <v>1335.35</v>
      </c>
      <c r="DW637" s="77">
        <v>7.641</v>
      </c>
      <c r="DY637" s="77">
        <v>1321.35</v>
      </c>
      <c r="DZ637" s="77">
        <v>4.9999999999999991</v>
      </c>
      <c r="EB637" s="77">
        <v>2176.35</v>
      </c>
      <c r="EC637" s="75">
        <v>9.093</v>
      </c>
      <c r="EE637" s="75">
        <v>2152.35</v>
      </c>
      <c r="EF637" s="88">
        <v>1.819</v>
      </c>
      <c r="EH637" s="77">
        <v>1350.35</v>
      </c>
      <c r="EI637" s="75">
        <v>2.7099999999999995</v>
      </c>
      <c r="EJ637" s="75"/>
      <c r="EK637" s="75">
        <v>2177.34</v>
      </c>
      <c r="EL637" s="75">
        <v>12.590480000000008</v>
      </c>
      <c r="EM637" s="75"/>
      <c r="EN637" s="75">
        <v>2155.34</v>
      </c>
      <c r="EO637" s="322">
        <v>4.6931599999999989</v>
      </c>
      <c r="EP637" s="75"/>
      <c r="EQ637" s="75">
        <v>1325.34</v>
      </c>
      <c r="ER637" s="75">
        <v>8896.9600000000173</v>
      </c>
      <c r="ES637" s="75"/>
      <c r="ET637" s="75">
        <v>1351.34</v>
      </c>
      <c r="EU637" s="100">
        <v>3.3598400000000015</v>
      </c>
      <c r="EV637" s="75">
        <f t="shared" si="12"/>
        <v>9.9999999999909051E-3</v>
      </c>
      <c r="EW637" s="75">
        <v>1341.34</v>
      </c>
      <c r="EX637" s="100">
        <v>17.95791999999998</v>
      </c>
      <c r="FD637" s="75">
        <v>106.35</v>
      </c>
      <c r="FE637" s="75">
        <v>242412.5</v>
      </c>
      <c r="FF637" s="75">
        <v>539768.75</v>
      </c>
      <c r="FH637" s="77">
        <v>15.84</v>
      </c>
      <c r="FI637" s="77">
        <v>199.03477063999992</v>
      </c>
      <c r="FJ637" s="77">
        <v>3.9185696587999974</v>
      </c>
      <c r="FL637" s="92">
        <v>785.35</v>
      </c>
      <c r="FM637" s="75">
        <v>0</v>
      </c>
      <c r="FN637" s="75">
        <v>1E-3</v>
      </c>
      <c r="FP637" s="75">
        <v>43.57</v>
      </c>
      <c r="FQ637" s="75">
        <v>368.34</v>
      </c>
      <c r="FR637" s="75">
        <v>4924</v>
      </c>
      <c r="FS637" s="75">
        <v>43.56</v>
      </c>
      <c r="FT637" s="75">
        <v>1125.49</v>
      </c>
      <c r="FU637" s="75">
        <v>14572</v>
      </c>
      <c r="FW637" s="75">
        <v>796.35</v>
      </c>
      <c r="FX637" s="89">
        <v>2.4319999999999999</v>
      </c>
      <c r="FY637" s="89"/>
      <c r="FZ637" s="90">
        <v>791.35</v>
      </c>
      <c r="GA637" s="91">
        <v>0.49399999999999999</v>
      </c>
      <c r="GB637" s="89"/>
      <c r="GC637" s="75">
        <v>13.34</v>
      </c>
      <c r="GD637" s="75">
        <v>2.54</v>
      </c>
      <c r="GE637" s="75">
        <v>111.87</v>
      </c>
      <c r="GF637" s="89"/>
      <c r="GG637" s="89"/>
    </row>
    <row r="638" spans="1:189" x14ac:dyDescent="0.25">
      <c r="A638" s="132"/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DV638" s="77">
        <v>1335.36</v>
      </c>
      <c r="DW638" s="77">
        <v>7.6550000000000002</v>
      </c>
      <c r="DY638" s="77">
        <v>1321.36</v>
      </c>
      <c r="DZ638" s="77">
        <v>5.0079999999999991</v>
      </c>
      <c r="EB638" s="77">
        <v>2176.36</v>
      </c>
      <c r="EC638" s="75">
        <v>9.1260000000000012</v>
      </c>
      <c r="EE638" s="75">
        <v>2152.36</v>
      </c>
      <c r="EF638" s="88">
        <v>1.8260000000000001</v>
      </c>
      <c r="EH638" s="77">
        <v>1350.36</v>
      </c>
      <c r="EI638" s="75">
        <v>2.7159999999999993</v>
      </c>
      <c r="EJ638" s="75"/>
      <c r="EK638" s="75">
        <v>2177.35</v>
      </c>
      <c r="EL638" s="75">
        <v>12.629700000000009</v>
      </c>
      <c r="EM638" s="75"/>
      <c r="EN638" s="75">
        <v>2155.35</v>
      </c>
      <c r="EO638" s="322">
        <v>4.7058999999999989</v>
      </c>
      <c r="EP638" s="75"/>
      <c r="EQ638" s="75">
        <v>1325.35</v>
      </c>
      <c r="ER638" s="75">
        <v>8909.4000000000178</v>
      </c>
      <c r="ES638" s="75"/>
      <c r="ET638" s="75">
        <v>1351.35</v>
      </c>
      <c r="EU638" s="100">
        <v>3.3671000000000015</v>
      </c>
      <c r="EV638" s="75">
        <f t="shared" si="12"/>
        <v>9.9999999999909051E-3</v>
      </c>
      <c r="EW638" s="75">
        <v>1341.35</v>
      </c>
      <c r="EX638" s="100">
        <v>17.97979999999998</v>
      </c>
      <c r="FD638" s="75">
        <v>106.36</v>
      </c>
      <c r="FE638" s="75">
        <v>243160</v>
      </c>
      <c r="FF638" s="75">
        <v>542305</v>
      </c>
      <c r="FH638" s="77">
        <v>15.85</v>
      </c>
      <c r="FI638" s="77">
        <v>199.73639159999993</v>
      </c>
      <c r="FJ638" s="77">
        <v>3.9378416769999971</v>
      </c>
      <c r="FL638" s="92">
        <v>785.36</v>
      </c>
      <c r="FM638" s="75">
        <v>0</v>
      </c>
      <c r="FN638" s="75">
        <v>1E-3</v>
      </c>
      <c r="FP638" s="75">
        <v>43.58</v>
      </c>
      <c r="FQ638" s="75">
        <v>368.83</v>
      </c>
      <c r="FR638" s="75">
        <v>4928</v>
      </c>
      <c r="FS638" s="75">
        <v>43.57</v>
      </c>
      <c r="FT638" s="75">
        <v>1126.96</v>
      </c>
      <c r="FU638" s="75">
        <v>14583</v>
      </c>
      <c r="FW638" s="75">
        <v>796.36</v>
      </c>
      <c r="FX638" s="89">
        <v>2.4390000000000001</v>
      </c>
      <c r="FY638" s="89"/>
      <c r="FZ638" s="90">
        <v>791.36</v>
      </c>
      <c r="GA638" s="91">
        <v>0.496</v>
      </c>
      <c r="GB638" s="89"/>
      <c r="GC638" s="75">
        <v>13.35</v>
      </c>
      <c r="GD638" s="75">
        <v>2.56</v>
      </c>
      <c r="GE638" s="75">
        <v>112.21</v>
      </c>
      <c r="GF638" s="89"/>
      <c r="GG638" s="89"/>
    </row>
    <row r="639" spans="1:189" x14ac:dyDescent="0.25">
      <c r="A639" s="132"/>
      <c r="B639" s="132"/>
      <c r="C639" s="132"/>
      <c r="D639" s="132"/>
      <c r="E639" s="132"/>
      <c r="F639" s="132"/>
      <c r="G639" s="132"/>
      <c r="H639" s="132"/>
      <c r="I639" s="132"/>
      <c r="J639" s="132"/>
      <c r="K639" s="132"/>
      <c r="DV639" s="77">
        <v>1335.37</v>
      </c>
      <c r="DW639" s="77">
        <v>7.6680000000000001</v>
      </c>
      <c r="DY639" s="77">
        <v>1321.37</v>
      </c>
      <c r="DZ639" s="77">
        <v>5.0159999999999991</v>
      </c>
      <c r="EB639" s="77">
        <v>2176.37</v>
      </c>
      <c r="EC639" s="75">
        <v>9.1590000000000007</v>
      </c>
      <c r="EE639" s="75">
        <v>2152.37</v>
      </c>
      <c r="EF639" s="88">
        <v>1.833</v>
      </c>
      <c r="EH639" s="77">
        <v>1350.37</v>
      </c>
      <c r="EI639" s="75">
        <v>2.7219999999999995</v>
      </c>
      <c r="EJ639" s="75"/>
      <c r="EK639" s="75">
        <v>2177.36</v>
      </c>
      <c r="EL639" s="75">
        <v>12.668920000000009</v>
      </c>
      <c r="EM639" s="75"/>
      <c r="EN639" s="75">
        <v>2155.36</v>
      </c>
      <c r="EO639" s="322">
        <v>4.7186399999999988</v>
      </c>
      <c r="EP639" s="75"/>
      <c r="EQ639" s="75">
        <v>1325.36</v>
      </c>
      <c r="ER639" s="75">
        <v>8921.8400000000183</v>
      </c>
      <c r="ES639" s="75"/>
      <c r="ET639" s="75">
        <v>1351.36</v>
      </c>
      <c r="EU639" s="100">
        <v>3.3743600000000016</v>
      </c>
      <c r="EV639" s="75">
        <f t="shared" si="12"/>
        <v>9.9999999999909051E-3</v>
      </c>
      <c r="EW639" s="75">
        <v>1341.36</v>
      </c>
      <c r="EX639" s="100">
        <v>18.001679999999979</v>
      </c>
      <c r="FD639" s="75">
        <v>106.37</v>
      </c>
      <c r="FE639" s="75">
        <v>243907.5</v>
      </c>
      <c r="FF639" s="75">
        <v>544841.25</v>
      </c>
      <c r="FH639" s="77">
        <v>15.86</v>
      </c>
      <c r="FI639" s="77">
        <v>200.43801255999992</v>
      </c>
      <c r="FJ639" s="77">
        <v>3.9571136951999972</v>
      </c>
      <c r="FL639" s="92">
        <v>785.37</v>
      </c>
      <c r="FM639" s="75">
        <v>0</v>
      </c>
      <c r="FN639" s="75">
        <v>1E-3</v>
      </c>
      <c r="FP639" s="75">
        <v>43.59</v>
      </c>
      <c r="FQ639" s="75">
        <v>369.33</v>
      </c>
      <c r="FR639" s="75">
        <v>4932</v>
      </c>
      <c r="FS639" s="75">
        <v>43.58</v>
      </c>
      <c r="FT639" s="75">
        <v>1128.44</v>
      </c>
      <c r="FU639" s="75">
        <v>14594</v>
      </c>
      <c r="FW639" s="75">
        <v>796.37</v>
      </c>
      <c r="FX639" s="89">
        <v>2.4460000000000002</v>
      </c>
      <c r="FY639" s="89"/>
      <c r="FZ639" s="90">
        <v>791.37</v>
      </c>
      <c r="GA639" s="91">
        <v>0.498</v>
      </c>
      <c r="GB639" s="89"/>
      <c r="GC639" s="75">
        <v>13.36</v>
      </c>
      <c r="GD639" s="75">
        <v>2.57</v>
      </c>
      <c r="GE639" s="75">
        <v>112.56</v>
      </c>
      <c r="GF639" s="89"/>
      <c r="GG639" s="89"/>
    </row>
    <row r="640" spans="1:189" x14ac:dyDescent="0.25">
      <c r="A640" s="132"/>
      <c r="B640" s="132"/>
      <c r="C640" s="132"/>
      <c r="D640" s="132"/>
      <c r="E640" s="132"/>
      <c r="F640" s="132"/>
      <c r="G640" s="132"/>
      <c r="H640" s="132"/>
      <c r="I640" s="132"/>
      <c r="J640" s="132"/>
      <c r="K640" s="132"/>
      <c r="DV640" s="77">
        <v>1335.38</v>
      </c>
      <c r="DW640" s="77">
        <v>7.6820000000000004</v>
      </c>
      <c r="DY640" s="77">
        <v>1321.38</v>
      </c>
      <c r="DZ640" s="77">
        <v>5.0229999999999988</v>
      </c>
      <c r="EB640" s="77">
        <v>2176.38</v>
      </c>
      <c r="EC640" s="75">
        <v>9.1930000000000014</v>
      </c>
      <c r="EE640" s="75">
        <v>2152.38</v>
      </c>
      <c r="EF640" s="88">
        <v>1.8399999999999999</v>
      </c>
      <c r="EH640" s="77">
        <v>1350.38</v>
      </c>
      <c r="EI640" s="75">
        <v>2.7279999999999993</v>
      </c>
      <c r="EJ640" s="75"/>
      <c r="EK640" s="75">
        <v>2177.37</v>
      </c>
      <c r="EL640" s="75">
        <v>12.708140000000009</v>
      </c>
      <c r="EM640" s="75"/>
      <c r="EN640" s="75">
        <v>2155.37</v>
      </c>
      <c r="EO640" s="322">
        <v>4.7313799999999988</v>
      </c>
      <c r="EP640" s="75"/>
      <c r="EQ640" s="75">
        <v>1325.37</v>
      </c>
      <c r="ER640" s="75">
        <v>8934.2800000000188</v>
      </c>
      <c r="ES640" s="75"/>
      <c r="ET640" s="75">
        <v>1351.37</v>
      </c>
      <c r="EU640" s="100">
        <v>3.3816200000000016</v>
      </c>
      <c r="EV640" s="75">
        <f t="shared" si="12"/>
        <v>9.9999999999909051E-3</v>
      </c>
      <c r="EW640" s="75">
        <v>1341.37</v>
      </c>
      <c r="EX640" s="100">
        <v>18.023559999999978</v>
      </c>
      <c r="FD640" s="75">
        <v>106.38</v>
      </c>
      <c r="FE640" s="75">
        <v>244655</v>
      </c>
      <c r="FF640" s="75">
        <v>547377.5</v>
      </c>
      <c r="FH640" s="77">
        <v>15.87</v>
      </c>
      <c r="FI640" s="77">
        <v>201.13963351999993</v>
      </c>
      <c r="FJ640" s="77">
        <v>3.9763857133999974</v>
      </c>
      <c r="FL640" s="92">
        <v>785.38</v>
      </c>
      <c r="FM640" s="75">
        <v>0</v>
      </c>
      <c r="FN640" s="75">
        <v>1E-3</v>
      </c>
      <c r="FP640" s="75">
        <v>43.6</v>
      </c>
      <c r="FQ640" s="75">
        <v>369.82</v>
      </c>
      <c r="FR640" s="75">
        <v>4936</v>
      </c>
      <c r="FS640" s="75">
        <v>43.59</v>
      </c>
      <c r="FT640" s="75">
        <v>1129.92</v>
      </c>
      <c r="FU640" s="75">
        <v>14604</v>
      </c>
      <c r="FW640" s="75">
        <v>796.38</v>
      </c>
      <c r="FX640" s="89">
        <v>2.4540000000000002</v>
      </c>
      <c r="FY640" s="89"/>
      <c r="FZ640" s="90">
        <v>791.38</v>
      </c>
      <c r="GA640" s="91">
        <v>0.5</v>
      </c>
      <c r="GB640" s="89"/>
      <c r="GC640" s="75">
        <v>13.37</v>
      </c>
      <c r="GD640" s="75">
        <v>2.59</v>
      </c>
      <c r="GE640" s="75">
        <v>112.91</v>
      </c>
      <c r="GF640" s="89"/>
      <c r="GG640" s="89"/>
    </row>
    <row r="641" spans="1:189" x14ac:dyDescent="0.25">
      <c r="A641" s="132"/>
      <c r="B641" s="132"/>
      <c r="C641" s="132"/>
      <c r="D641" s="132"/>
      <c r="E641" s="132"/>
      <c r="F641" s="132"/>
      <c r="G641" s="132"/>
      <c r="H641" s="132"/>
      <c r="I641" s="132"/>
      <c r="J641" s="132"/>
      <c r="K641" s="132"/>
      <c r="DV641" s="77">
        <v>1335.39</v>
      </c>
      <c r="DW641" s="77">
        <v>7.6950000000000003</v>
      </c>
      <c r="DY641" s="77">
        <v>1321.39</v>
      </c>
      <c r="DZ641" s="77">
        <v>5.0309999999999988</v>
      </c>
      <c r="EB641" s="77">
        <v>2176.39</v>
      </c>
      <c r="EC641" s="75">
        <v>9.2260000000000009</v>
      </c>
      <c r="EE641" s="75">
        <v>2152.39</v>
      </c>
      <c r="EF641" s="88">
        <v>1.847</v>
      </c>
      <c r="EH641" s="77">
        <v>1350.39</v>
      </c>
      <c r="EI641" s="75">
        <v>2.7349999999999999</v>
      </c>
      <c r="EJ641" s="75"/>
      <c r="EK641" s="75">
        <v>2177.38</v>
      </c>
      <c r="EL641" s="75">
        <v>12.747360000000009</v>
      </c>
      <c r="EM641" s="75"/>
      <c r="EN641" s="75">
        <v>2155.38</v>
      </c>
      <c r="EO641" s="322">
        <v>4.7441199999999988</v>
      </c>
      <c r="EP641" s="75"/>
      <c r="EQ641" s="75">
        <v>1325.38</v>
      </c>
      <c r="ER641" s="75">
        <v>8946.7200000000194</v>
      </c>
      <c r="ES641" s="75"/>
      <c r="ET641" s="75">
        <v>1351.38</v>
      </c>
      <c r="EU641" s="100">
        <v>3.3888800000000017</v>
      </c>
      <c r="EV641" s="75">
        <f t="shared" si="12"/>
        <v>1.0000000000218279E-2</v>
      </c>
      <c r="EW641" s="75">
        <v>1341.38</v>
      </c>
      <c r="EX641" s="100">
        <v>18.045439999999978</v>
      </c>
      <c r="FD641" s="75">
        <v>106.39</v>
      </c>
      <c r="FE641" s="75">
        <v>245402.5</v>
      </c>
      <c r="FF641" s="75">
        <v>549913.75</v>
      </c>
      <c r="FH641" s="77">
        <v>15.88</v>
      </c>
      <c r="FI641" s="77">
        <v>201.84125447999992</v>
      </c>
      <c r="FJ641" s="77">
        <v>3.9956577315999975</v>
      </c>
      <c r="FL641" s="92">
        <v>785.39</v>
      </c>
      <c r="FM641" s="75">
        <v>0</v>
      </c>
      <c r="FN641" s="75">
        <v>1E-3</v>
      </c>
      <c r="FP641" s="75">
        <v>43.61</v>
      </c>
      <c r="FQ641" s="75">
        <v>370.32</v>
      </c>
      <c r="FR641" s="75">
        <v>4940</v>
      </c>
      <c r="FS641" s="75">
        <v>43.6</v>
      </c>
      <c r="FT641" s="75">
        <v>1131.3900000000001</v>
      </c>
      <c r="FU641" s="75">
        <v>14615</v>
      </c>
      <c r="FW641" s="75">
        <v>796.39</v>
      </c>
      <c r="FX641" s="89">
        <v>2.4609999999999999</v>
      </c>
      <c r="FY641" s="89"/>
      <c r="FZ641" s="90">
        <v>791.39</v>
      </c>
      <c r="GA641" s="91">
        <v>0.503</v>
      </c>
      <c r="GB641" s="89"/>
      <c r="GC641" s="75">
        <v>13.38</v>
      </c>
      <c r="GD641" s="75">
        <v>2.6</v>
      </c>
      <c r="GE641" s="75">
        <v>113.26</v>
      </c>
      <c r="GF641" s="89"/>
      <c r="GG641" s="89"/>
    </row>
    <row r="642" spans="1:189" x14ac:dyDescent="0.25">
      <c r="A642" s="132"/>
      <c r="B642" s="132"/>
      <c r="C642" s="132"/>
      <c r="D642" s="132"/>
      <c r="E642" s="132"/>
      <c r="F642" s="132"/>
      <c r="G642" s="132"/>
      <c r="H642" s="132"/>
      <c r="I642" s="132"/>
      <c r="J642" s="132"/>
      <c r="K642" s="132"/>
      <c r="DV642" s="77">
        <v>1335.4</v>
      </c>
      <c r="DW642" s="77">
        <v>7.7089999999999996</v>
      </c>
      <c r="DY642" s="77">
        <v>1321.4</v>
      </c>
      <c r="DZ642" s="77">
        <v>5.0389999999999997</v>
      </c>
      <c r="EB642" s="77">
        <v>2176.4</v>
      </c>
      <c r="EC642" s="75">
        <v>9.2590000000000003</v>
      </c>
      <c r="EE642" s="75">
        <v>2152.4</v>
      </c>
      <c r="EF642" s="88">
        <v>1.8540000000000001</v>
      </c>
      <c r="EH642" s="77">
        <v>1350.4</v>
      </c>
      <c r="EI642" s="75">
        <v>2.7410000000000001</v>
      </c>
      <c r="EJ642" s="75"/>
      <c r="EK642" s="75">
        <v>2177.39</v>
      </c>
      <c r="EL642" s="75">
        <v>12.78658000000001</v>
      </c>
      <c r="EM642" s="75"/>
      <c r="EN642" s="75">
        <v>2155.39</v>
      </c>
      <c r="EO642" s="322">
        <v>4.7568599999999988</v>
      </c>
      <c r="EP642" s="75"/>
      <c r="EQ642" s="75">
        <v>1325.39</v>
      </c>
      <c r="ER642" s="75">
        <v>8959.1600000000199</v>
      </c>
      <c r="ES642" s="75"/>
      <c r="ET642" s="75">
        <v>1351.39</v>
      </c>
      <c r="EU642" s="100">
        <v>3.3961400000000017</v>
      </c>
      <c r="EV642" s="75">
        <f t="shared" si="12"/>
        <v>9.9999999999909051E-3</v>
      </c>
      <c r="EW642" s="75">
        <v>1341.39</v>
      </c>
      <c r="EX642" s="100">
        <v>18.067319999999977</v>
      </c>
      <c r="FD642" s="75">
        <v>106.4</v>
      </c>
      <c r="FE642" s="75">
        <v>246150</v>
      </c>
      <c r="FF642" s="75">
        <v>552450</v>
      </c>
      <c r="FH642" s="77">
        <v>15.89</v>
      </c>
      <c r="FI642" s="77">
        <v>202.54287543999993</v>
      </c>
      <c r="FJ642" s="77">
        <v>4.0149297497999976</v>
      </c>
      <c r="FL642" s="92">
        <v>785.4</v>
      </c>
      <c r="FM642" s="75">
        <v>0</v>
      </c>
      <c r="FN642" s="75">
        <v>1E-3</v>
      </c>
      <c r="FP642" s="75">
        <v>43.62</v>
      </c>
      <c r="FQ642" s="75">
        <v>370.82</v>
      </c>
      <c r="FR642" s="75">
        <v>4944</v>
      </c>
      <c r="FS642" s="75">
        <v>43.61</v>
      </c>
      <c r="FT642" s="75">
        <v>1132.8699999999999</v>
      </c>
      <c r="FU642" s="75">
        <v>14626</v>
      </c>
      <c r="FW642" s="75">
        <v>796.4</v>
      </c>
      <c r="FX642" s="89">
        <v>2.468</v>
      </c>
      <c r="FY642" s="89"/>
      <c r="FZ642" s="90">
        <v>791.4</v>
      </c>
      <c r="GA642" s="91">
        <v>0.505</v>
      </c>
      <c r="GB642" s="89"/>
      <c r="GC642" s="75">
        <v>13.39</v>
      </c>
      <c r="GD642" s="75">
        <v>2.62</v>
      </c>
      <c r="GE642" s="75">
        <v>113.61</v>
      </c>
      <c r="GF642" s="89"/>
      <c r="GG642" s="89"/>
    </row>
    <row r="643" spans="1:189" x14ac:dyDescent="0.25">
      <c r="A643" s="132"/>
      <c r="B643" s="132"/>
      <c r="C643" s="132"/>
      <c r="D643" s="132"/>
      <c r="E643" s="132"/>
      <c r="F643" s="132"/>
      <c r="G643" s="132"/>
      <c r="H643" s="132"/>
      <c r="I643" s="132"/>
      <c r="J643" s="132"/>
      <c r="K643" s="132"/>
      <c r="DV643" s="77">
        <v>1335.41</v>
      </c>
      <c r="DW643" s="77">
        <v>7.7220000000000004</v>
      </c>
      <c r="DY643" s="77">
        <v>1321.41</v>
      </c>
      <c r="DZ643" s="77">
        <v>5.0459999999999985</v>
      </c>
      <c r="EB643" s="77">
        <v>2176.41</v>
      </c>
      <c r="EC643" s="75">
        <v>9.293000000000001</v>
      </c>
      <c r="EE643" s="75">
        <v>2152.41</v>
      </c>
      <c r="EF643" s="88">
        <v>1.861</v>
      </c>
      <c r="EH643" s="77">
        <v>1350.41</v>
      </c>
      <c r="EI643" s="75">
        <v>2.7469999999999994</v>
      </c>
      <c r="EJ643" s="75"/>
      <c r="EK643" s="75">
        <v>2177.4</v>
      </c>
      <c r="EL643" s="75">
        <v>12.82580000000001</v>
      </c>
      <c r="EM643" s="75"/>
      <c r="EN643" s="75">
        <v>2155.4</v>
      </c>
      <c r="EO643" s="322">
        <v>4.7695999999999987</v>
      </c>
      <c r="EP643" s="75"/>
      <c r="EQ643" s="75">
        <v>1325.4</v>
      </c>
      <c r="ER643" s="75">
        <v>8971.6000000000204</v>
      </c>
      <c r="ES643" s="75"/>
      <c r="ET643" s="75">
        <v>1351.4</v>
      </c>
      <c r="EU643" s="100">
        <v>3.4034000000000018</v>
      </c>
      <c r="EV643" s="75">
        <f t="shared" si="12"/>
        <v>9.9999999999909051E-3</v>
      </c>
      <c r="EW643" s="75">
        <v>1341.4</v>
      </c>
      <c r="EX643" s="100">
        <v>18.089199999999977</v>
      </c>
      <c r="FD643" s="75">
        <v>106.41</v>
      </c>
      <c r="FE643" s="75">
        <v>246897.5</v>
      </c>
      <c r="FF643" s="75">
        <v>554986.25</v>
      </c>
      <c r="FH643" s="77">
        <v>15.9</v>
      </c>
      <c r="FI643" s="77">
        <v>203.24449639999989</v>
      </c>
      <c r="FJ643" s="77">
        <v>4.0342017679999964</v>
      </c>
      <c r="FL643" s="92">
        <v>785.41</v>
      </c>
      <c r="FM643" s="75">
        <v>0</v>
      </c>
      <c r="FN643" s="75">
        <v>1E-3</v>
      </c>
      <c r="FP643" s="75">
        <v>43.63</v>
      </c>
      <c r="FQ643" s="75">
        <v>371.32</v>
      </c>
      <c r="FR643" s="75">
        <v>4948</v>
      </c>
      <c r="FS643" s="75">
        <v>43.62</v>
      </c>
      <c r="FT643" s="75">
        <v>1134.3499999999999</v>
      </c>
      <c r="FU643" s="75">
        <v>14637</v>
      </c>
      <c r="FW643" s="75">
        <v>796.41</v>
      </c>
      <c r="FX643" s="89">
        <v>2.4750000000000001</v>
      </c>
      <c r="FY643" s="89"/>
      <c r="FZ643" s="90">
        <v>791.41</v>
      </c>
      <c r="GA643" s="91">
        <v>0.50700000000000001</v>
      </c>
      <c r="GB643" s="89"/>
      <c r="GC643" s="75">
        <v>13.4</v>
      </c>
      <c r="GD643" s="75">
        <v>2.64</v>
      </c>
      <c r="GE643" s="75">
        <v>113.96</v>
      </c>
      <c r="GF643" s="89"/>
      <c r="GG643" s="89"/>
    </row>
    <row r="644" spans="1:189" x14ac:dyDescent="0.25">
      <c r="A644" s="132"/>
      <c r="B644" s="132"/>
      <c r="C644" s="132"/>
      <c r="D644" s="132"/>
      <c r="E644" s="132"/>
      <c r="F644" s="132"/>
      <c r="G644" s="132"/>
      <c r="H644" s="132"/>
      <c r="I644" s="132"/>
      <c r="J644" s="132"/>
      <c r="K644" s="132"/>
      <c r="DV644" s="77">
        <v>1335.42</v>
      </c>
      <c r="DW644" s="77">
        <v>7.7359999999999998</v>
      </c>
      <c r="DY644" s="77">
        <v>1321.42</v>
      </c>
      <c r="DZ644" s="77">
        <v>5.0539999999999994</v>
      </c>
      <c r="EB644" s="77">
        <v>2176.42</v>
      </c>
      <c r="EC644" s="75">
        <v>9.3260000000000005</v>
      </c>
      <c r="EE644" s="75">
        <v>2152.42</v>
      </c>
      <c r="EF644" s="88">
        <v>1.8679999999999999</v>
      </c>
      <c r="EH644" s="77">
        <v>1350.42</v>
      </c>
      <c r="EI644" s="75">
        <v>2.7529999999999992</v>
      </c>
      <c r="EJ644" s="75"/>
      <c r="EK644" s="75">
        <v>2177.41</v>
      </c>
      <c r="EL644" s="75">
        <v>12.86502000000001</v>
      </c>
      <c r="EM644" s="75"/>
      <c r="EN644" s="75">
        <v>2155.41</v>
      </c>
      <c r="EO644" s="322">
        <v>4.7823399999999987</v>
      </c>
      <c r="EP644" s="75"/>
      <c r="EQ644" s="75">
        <v>1325.41</v>
      </c>
      <c r="ER644" s="75">
        <v>8984.0400000000209</v>
      </c>
      <c r="ES644" s="75"/>
      <c r="ET644" s="75">
        <v>1351.41</v>
      </c>
      <c r="EU644" s="100">
        <v>3.4106600000000018</v>
      </c>
      <c r="EV644" s="75">
        <f t="shared" si="12"/>
        <v>9.9999999999909051E-3</v>
      </c>
      <c r="EW644" s="75">
        <v>1341.41</v>
      </c>
      <c r="EX644" s="100">
        <v>18.111079999999976</v>
      </c>
      <c r="FD644" s="75">
        <v>106.42</v>
      </c>
      <c r="FE644" s="75">
        <v>247645</v>
      </c>
      <c r="FF644" s="75">
        <v>557522.5</v>
      </c>
      <c r="FH644" s="77">
        <v>15.91</v>
      </c>
      <c r="FI644" s="77">
        <v>203.9461173599999</v>
      </c>
      <c r="FJ644" s="77">
        <v>4.0534737861999961</v>
      </c>
      <c r="FL644" s="92">
        <v>785.42</v>
      </c>
      <c r="FM644" s="75">
        <v>0</v>
      </c>
      <c r="FN644" s="75">
        <v>1E-3</v>
      </c>
      <c r="FP644" s="75">
        <v>43.64</v>
      </c>
      <c r="FQ644" s="75">
        <v>371.81</v>
      </c>
      <c r="FR644" s="75">
        <v>4952</v>
      </c>
      <c r="FS644" s="75">
        <v>43.63</v>
      </c>
      <c r="FT644" s="75">
        <v>1135.83</v>
      </c>
      <c r="FU644" s="75">
        <v>14637</v>
      </c>
      <c r="FW644" s="75">
        <v>796.42</v>
      </c>
      <c r="FX644" s="89">
        <v>2.4830000000000001</v>
      </c>
      <c r="FY644" s="89"/>
      <c r="FZ644" s="90">
        <v>791.42</v>
      </c>
      <c r="GA644" s="91">
        <v>0.50900000000000001</v>
      </c>
      <c r="GB644" s="89"/>
      <c r="GC644" s="75">
        <v>13.41</v>
      </c>
      <c r="GD644" s="75">
        <v>2.65</v>
      </c>
      <c r="GE644" s="75">
        <v>114.31</v>
      </c>
      <c r="GF644" s="89"/>
      <c r="GG644" s="89"/>
    </row>
    <row r="645" spans="1:189" x14ac:dyDescent="0.25">
      <c r="A645" s="132"/>
      <c r="B645" s="132"/>
      <c r="C645" s="132"/>
      <c r="D645" s="132"/>
      <c r="E645" s="132"/>
      <c r="F645" s="132"/>
      <c r="G645" s="132"/>
      <c r="H645" s="132"/>
      <c r="I645" s="132"/>
      <c r="J645" s="132"/>
      <c r="K645" s="132"/>
      <c r="DV645" s="77">
        <v>1335.43</v>
      </c>
      <c r="DW645" s="77">
        <v>7.7489999999999997</v>
      </c>
      <c r="DY645" s="77">
        <v>1321.43</v>
      </c>
      <c r="DZ645" s="77">
        <v>5.0619999999999994</v>
      </c>
      <c r="EB645" s="77">
        <v>2176.4299999999998</v>
      </c>
      <c r="EC645" s="75">
        <v>9.3590000000000018</v>
      </c>
      <c r="EE645" s="75">
        <v>2152.4299999999998</v>
      </c>
      <c r="EF645" s="88">
        <v>1.875</v>
      </c>
      <c r="EH645" s="77">
        <v>1350.43</v>
      </c>
      <c r="EI645" s="75">
        <v>2.7589999999999995</v>
      </c>
      <c r="EJ645" s="75"/>
      <c r="EK645" s="75">
        <v>2177.42</v>
      </c>
      <c r="EL645" s="75">
        <v>12.90424000000001</v>
      </c>
      <c r="EM645" s="75"/>
      <c r="EN645" s="75">
        <v>2155.42</v>
      </c>
      <c r="EO645" s="322">
        <v>4.7950799999999987</v>
      </c>
      <c r="EP645" s="75"/>
      <c r="EQ645" s="75">
        <v>1325.42</v>
      </c>
      <c r="ER645" s="75">
        <v>8996.4800000000214</v>
      </c>
      <c r="ES645" s="75"/>
      <c r="ET645" s="75">
        <v>1351.42</v>
      </c>
      <c r="EU645" s="100">
        <v>3.4179200000000018</v>
      </c>
      <c r="EV645" s="75">
        <f t="shared" ref="EV645:EV708" si="13">+EW645-EW644</f>
        <v>9.9999999999909051E-3</v>
      </c>
      <c r="EW645" s="75">
        <v>1341.42</v>
      </c>
      <c r="EX645" s="100">
        <v>18.132959999999976</v>
      </c>
      <c r="FD645" s="75">
        <v>106.43</v>
      </c>
      <c r="FE645" s="75">
        <v>248392.5</v>
      </c>
      <c r="FF645" s="75">
        <v>560058.75</v>
      </c>
      <c r="FH645" s="77">
        <v>15.92</v>
      </c>
      <c r="FI645" s="77">
        <v>204.64773831999989</v>
      </c>
      <c r="FJ645" s="77">
        <v>4.0727458043999967</v>
      </c>
      <c r="FL645" s="92">
        <v>785.43</v>
      </c>
      <c r="FM645" s="75">
        <v>0</v>
      </c>
      <c r="FN645" s="75">
        <v>1E-3</v>
      </c>
      <c r="FP645" s="75">
        <v>43.65</v>
      </c>
      <c r="FQ645" s="75">
        <v>372.31</v>
      </c>
      <c r="FR645" s="75">
        <v>4956</v>
      </c>
      <c r="FS645" s="75">
        <v>43.64</v>
      </c>
      <c r="FT645" s="75">
        <v>1137.32</v>
      </c>
      <c r="FU645" s="75">
        <v>14648</v>
      </c>
      <c r="FW645" s="75">
        <v>796.43</v>
      </c>
      <c r="FX645" s="89">
        <v>2.4900000000000002</v>
      </c>
      <c r="FY645" s="89"/>
      <c r="FZ645" s="90">
        <v>791.43</v>
      </c>
      <c r="GA645" s="91">
        <v>0.51100000000000001</v>
      </c>
      <c r="GB645" s="89"/>
      <c r="GC645" s="75">
        <v>13.42</v>
      </c>
      <c r="GD645" s="75">
        <v>2.67</v>
      </c>
      <c r="GE645" s="75">
        <v>114.66</v>
      </c>
      <c r="GF645" s="89"/>
      <c r="GG645" s="89"/>
    </row>
    <row r="646" spans="1:189" x14ac:dyDescent="0.25">
      <c r="A646" s="132"/>
      <c r="B646" s="132"/>
      <c r="C646" s="132"/>
      <c r="D646" s="132"/>
      <c r="E646" s="132"/>
      <c r="F646" s="132"/>
      <c r="G646" s="132"/>
      <c r="H646" s="132"/>
      <c r="I646" s="132"/>
      <c r="J646" s="132"/>
      <c r="K646" s="132"/>
      <c r="DV646" s="77">
        <v>1335.44</v>
      </c>
      <c r="DW646" s="77">
        <v>7.7629999999999999</v>
      </c>
      <c r="DY646" s="77">
        <v>1321.44</v>
      </c>
      <c r="DZ646" s="77">
        <v>5.0689999999999991</v>
      </c>
      <c r="EB646" s="77">
        <v>2176.44</v>
      </c>
      <c r="EC646" s="75">
        <v>9.3920000000000012</v>
      </c>
      <c r="EE646" s="75">
        <v>2152.44</v>
      </c>
      <c r="EF646" s="88">
        <v>1.8820000000000001</v>
      </c>
      <c r="EH646" s="77">
        <v>1350.44</v>
      </c>
      <c r="EI646" s="75">
        <v>2.7659999999999996</v>
      </c>
      <c r="EJ646" s="75"/>
      <c r="EK646" s="75">
        <v>2177.4299999999998</v>
      </c>
      <c r="EL646" s="75">
        <v>12.943460000000011</v>
      </c>
      <c r="EM646" s="75"/>
      <c r="EN646" s="75">
        <v>2155.4299999999998</v>
      </c>
      <c r="EO646" s="322">
        <v>4.8078199999999987</v>
      </c>
      <c r="EP646" s="75"/>
      <c r="EQ646" s="75">
        <v>1325.43</v>
      </c>
      <c r="ER646" s="75">
        <v>9008.9200000000219</v>
      </c>
      <c r="ES646" s="75"/>
      <c r="ET646" s="75">
        <v>1351.43</v>
      </c>
      <c r="EU646" s="100">
        <v>3.4251800000000019</v>
      </c>
      <c r="EV646" s="75">
        <f t="shared" si="13"/>
        <v>9.9999999999909051E-3</v>
      </c>
      <c r="EW646" s="75">
        <v>1341.43</v>
      </c>
      <c r="EX646" s="100">
        <v>18.154839999999975</v>
      </c>
      <c r="FD646" s="75">
        <v>106.44</v>
      </c>
      <c r="FE646" s="75">
        <v>249140</v>
      </c>
      <c r="FF646" s="75">
        <v>562595</v>
      </c>
      <c r="FH646" s="77">
        <v>15.93</v>
      </c>
      <c r="FI646" s="77">
        <v>205.34935927999987</v>
      </c>
      <c r="FJ646" s="77">
        <v>4.0920178225999964</v>
      </c>
      <c r="FL646" s="92">
        <v>785.44</v>
      </c>
      <c r="FM646" s="75">
        <v>0</v>
      </c>
      <c r="FN646" s="75">
        <v>1E-3</v>
      </c>
      <c r="FP646" s="75">
        <v>43.66</v>
      </c>
      <c r="FQ646" s="75">
        <v>372.81</v>
      </c>
      <c r="FR646" s="75">
        <v>4960</v>
      </c>
      <c r="FS646" s="75">
        <v>43.65</v>
      </c>
      <c r="FT646" s="75">
        <v>1138.8</v>
      </c>
      <c r="FU646" s="75">
        <v>14659</v>
      </c>
      <c r="FW646" s="75">
        <v>796.44</v>
      </c>
      <c r="FX646" s="89">
        <v>2.4969999999999999</v>
      </c>
      <c r="FY646" s="89"/>
      <c r="FZ646" s="90">
        <v>791.44</v>
      </c>
      <c r="GA646" s="91">
        <v>0.51300000000000001</v>
      </c>
      <c r="GB646" s="89"/>
      <c r="GC646" s="75">
        <v>13.43</v>
      </c>
      <c r="GD646" s="75">
        <v>2.68</v>
      </c>
      <c r="GE646" s="75">
        <v>115.01</v>
      </c>
      <c r="GF646" s="89"/>
      <c r="GG646" s="89"/>
    </row>
    <row r="647" spans="1:189" x14ac:dyDescent="0.25">
      <c r="A647" s="132"/>
      <c r="B647" s="132"/>
      <c r="C647" s="132"/>
      <c r="D647" s="132"/>
      <c r="E647" s="132"/>
      <c r="F647" s="132"/>
      <c r="G647" s="132"/>
      <c r="H647" s="132"/>
      <c r="I647" s="132"/>
      <c r="J647" s="132"/>
      <c r="K647" s="132"/>
      <c r="DV647" s="77">
        <v>1335.45</v>
      </c>
      <c r="DW647" s="77">
        <v>7.7759999999999998</v>
      </c>
      <c r="DY647" s="77">
        <v>1321.45</v>
      </c>
      <c r="DZ647" s="77">
        <v>5.0769999999999991</v>
      </c>
      <c r="EB647" s="77">
        <v>2176.4499999999998</v>
      </c>
      <c r="EC647" s="75">
        <v>9.4260000000000002</v>
      </c>
      <c r="EE647" s="75">
        <v>2152.4499999999998</v>
      </c>
      <c r="EF647" s="88">
        <v>1.889</v>
      </c>
      <c r="EH647" s="77">
        <v>1350.45</v>
      </c>
      <c r="EI647" s="75">
        <v>2.7719999999999994</v>
      </c>
      <c r="EJ647" s="75"/>
      <c r="EK647" s="75">
        <v>2177.44</v>
      </c>
      <c r="EL647" s="75">
        <v>12.982680000000011</v>
      </c>
      <c r="EM647" s="75"/>
      <c r="EN647" s="75">
        <v>2155.44</v>
      </c>
      <c r="EO647" s="322">
        <v>4.8205599999999986</v>
      </c>
      <c r="EP647" s="75"/>
      <c r="EQ647" s="75">
        <v>1325.44</v>
      </c>
      <c r="ER647" s="75">
        <v>9021.3600000000224</v>
      </c>
      <c r="ES647" s="75"/>
      <c r="ET647" s="75">
        <v>1351.44</v>
      </c>
      <c r="EU647" s="100">
        <v>3.4324400000000019</v>
      </c>
      <c r="EV647" s="75">
        <f t="shared" si="13"/>
        <v>9.9999999999909051E-3</v>
      </c>
      <c r="EW647" s="75">
        <v>1341.44</v>
      </c>
      <c r="EX647" s="100">
        <v>18.176719999999975</v>
      </c>
      <c r="FD647" s="75">
        <v>106.45</v>
      </c>
      <c r="FE647" s="75">
        <v>249887.5</v>
      </c>
      <c r="FF647" s="75">
        <v>565131.25</v>
      </c>
      <c r="FH647" s="77">
        <v>15.94</v>
      </c>
      <c r="FI647" s="77">
        <v>206.05098023999989</v>
      </c>
      <c r="FJ647" s="77">
        <v>4.111289840799996</v>
      </c>
      <c r="FL647" s="92">
        <v>785.45</v>
      </c>
      <c r="FM647" s="75">
        <v>0</v>
      </c>
      <c r="FN647" s="75">
        <v>1E-3</v>
      </c>
      <c r="FP647" s="75">
        <v>43.67</v>
      </c>
      <c r="FQ647" s="75">
        <v>373.31</v>
      </c>
      <c r="FR647" s="75">
        <v>4964</v>
      </c>
      <c r="FS647" s="75">
        <v>43.66</v>
      </c>
      <c r="FT647" s="75">
        <v>1140.28</v>
      </c>
      <c r="FU647" s="75">
        <v>14670</v>
      </c>
      <c r="FW647" s="75">
        <v>796.45</v>
      </c>
      <c r="FX647" s="89">
        <v>2.5049999999999999</v>
      </c>
      <c r="FY647" s="89"/>
      <c r="FZ647" s="90">
        <v>791.45</v>
      </c>
      <c r="GA647" s="91">
        <v>0.51600000000000001</v>
      </c>
      <c r="GB647" s="89"/>
      <c r="GC647" s="75">
        <v>13.44</v>
      </c>
      <c r="GD647" s="75">
        <v>2.7</v>
      </c>
      <c r="GE647" s="75">
        <v>115.36</v>
      </c>
      <c r="GF647" s="89"/>
      <c r="GG647" s="89"/>
    </row>
    <row r="648" spans="1:189" x14ac:dyDescent="0.25">
      <c r="A648" s="132"/>
      <c r="B648" s="132"/>
      <c r="C648" s="132"/>
      <c r="D648" s="132"/>
      <c r="E648" s="132"/>
      <c r="F648" s="132"/>
      <c r="G648" s="132"/>
      <c r="H648" s="132"/>
      <c r="I648" s="132"/>
      <c r="J648" s="132"/>
      <c r="K648" s="132"/>
      <c r="DV648" s="77">
        <v>1335.46</v>
      </c>
      <c r="DW648" s="77">
        <v>7.79</v>
      </c>
      <c r="DY648" s="77">
        <v>1321.46</v>
      </c>
      <c r="DZ648" s="77">
        <v>5.0839999999999987</v>
      </c>
      <c r="EB648" s="77">
        <v>2176.46</v>
      </c>
      <c r="EC648" s="75">
        <v>9.4590000000000014</v>
      </c>
      <c r="EE648" s="75">
        <v>2152.46</v>
      </c>
      <c r="EF648" s="88">
        <v>1.8960000000000001</v>
      </c>
      <c r="EH648" s="77">
        <v>1350.46</v>
      </c>
      <c r="EI648" s="75">
        <v>2.7779999999999991</v>
      </c>
      <c r="EJ648" s="75"/>
      <c r="EK648" s="75">
        <v>2177.4499999999998</v>
      </c>
      <c r="EL648" s="75">
        <v>13.021900000000011</v>
      </c>
      <c r="EM648" s="75"/>
      <c r="EN648" s="75">
        <v>2155.4499999999998</v>
      </c>
      <c r="EO648" s="322">
        <v>4.8332999999999986</v>
      </c>
      <c r="EP648" s="75"/>
      <c r="EQ648" s="75">
        <v>1325.45</v>
      </c>
      <c r="ER648" s="75">
        <v>9033.8000000000229</v>
      </c>
      <c r="ES648" s="75"/>
      <c r="ET648" s="75">
        <v>1351.45</v>
      </c>
      <c r="EU648" s="100">
        <v>3.439700000000002</v>
      </c>
      <c r="EV648" s="75">
        <f t="shared" si="13"/>
        <v>9.9999999999909051E-3</v>
      </c>
      <c r="EW648" s="75">
        <v>1341.45</v>
      </c>
      <c r="EX648" s="100">
        <v>18.198599999999974</v>
      </c>
      <c r="FD648" s="75">
        <v>106.46</v>
      </c>
      <c r="FE648" s="75">
        <v>250635</v>
      </c>
      <c r="FF648" s="75">
        <v>567667.5</v>
      </c>
      <c r="FH648" s="77">
        <v>15.95</v>
      </c>
      <c r="FI648" s="77">
        <v>206.7526011999999</v>
      </c>
      <c r="FJ648" s="77">
        <v>4.1305618589999966</v>
      </c>
      <c r="FL648" s="92">
        <v>785.46</v>
      </c>
      <c r="FM648" s="75">
        <v>0</v>
      </c>
      <c r="FN648" s="75">
        <v>1E-3</v>
      </c>
      <c r="FP648" s="75">
        <v>43.68</v>
      </c>
      <c r="FQ648" s="75">
        <v>373.81</v>
      </c>
      <c r="FR648" s="75">
        <v>4968</v>
      </c>
      <c r="FS648" s="75">
        <v>43.67</v>
      </c>
      <c r="FT648" s="75">
        <v>1141.76</v>
      </c>
      <c r="FU648" s="75">
        <v>14681</v>
      </c>
      <c r="FW648" s="75">
        <v>796.46</v>
      </c>
      <c r="FX648" s="89">
        <v>2.512</v>
      </c>
      <c r="FY648" s="89"/>
      <c r="FZ648" s="90">
        <v>791.46</v>
      </c>
      <c r="GA648" s="91">
        <v>0.51800000000000002</v>
      </c>
      <c r="GB648" s="89"/>
      <c r="GC648" s="75">
        <v>13.45</v>
      </c>
      <c r="GD648" s="75">
        <v>2.72</v>
      </c>
      <c r="GE648" s="75">
        <v>115.7</v>
      </c>
      <c r="GF648" s="89"/>
      <c r="GG648" s="89"/>
    </row>
    <row r="649" spans="1:189" x14ac:dyDescent="0.25">
      <c r="A649" s="132"/>
      <c r="B649" s="132"/>
      <c r="C649" s="132"/>
      <c r="D649" s="132"/>
      <c r="E649" s="132"/>
      <c r="F649" s="132"/>
      <c r="G649" s="132"/>
      <c r="H649" s="132"/>
      <c r="I649" s="132"/>
      <c r="J649" s="132"/>
      <c r="K649" s="132"/>
      <c r="DV649" s="77">
        <v>1335.47</v>
      </c>
      <c r="DW649" s="77">
        <v>7.8029999999999999</v>
      </c>
      <c r="DY649" s="77">
        <v>1321.47</v>
      </c>
      <c r="DZ649" s="77">
        <v>5.0919999999999987</v>
      </c>
      <c r="EB649" s="77">
        <v>2176.4699999999998</v>
      </c>
      <c r="EC649" s="75">
        <v>9.4920000000000009</v>
      </c>
      <c r="EE649" s="75">
        <v>2152.4699999999998</v>
      </c>
      <c r="EF649" s="88">
        <v>1.903</v>
      </c>
      <c r="EH649" s="77">
        <v>1350.47</v>
      </c>
      <c r="EI649" s="75">
        <v>2.7839999999999994</v>
      </c>
      <c r="EJ649" s="75"/>
      <c r="EK649" s="75">
        <v>2177.46</v>
      </c>
      <c r="EL649" s="75">
        <v>13.061120000000011</v>
      </c>
      <c r="EM649" s="75"/>
      <c r="EN649" s="75">
        <v>2155.46</v>
      </c>
      <c r="EO649" s="322">
        <v>4.8460399999999986</v>
      </c>
      <c r="EP649" s="75"/>
      <c r="EQ649" s="75">
        <v>1325.46</v>
      </c>
      <c r="ER649" s="75">
        <v>9046.2400000000234</v>
      </c>
      <c r="ES649" s="75"/>
      <c r="ET649" s="75">
        <v>1351.46</v>
      </c>
      <c r="EU649" s="100">
        <v>3.446960000000002</v>
      </c>
      <c r="EV649" s="75">
        <f t="shared" si="13"/>
        <v>9.9999999999909051E-3</v>
      </c>
      <c r="EW649" s="75">
        <v>1341.46</v>
      </c>
      <c r="EX649" s="100">
        <v>18.220479999999974</v>
      </c>
      <c r="FD649" s="75">
        <v>106.47</v>
      </c>
      <c r="FE649" s="75">
        <v>251382.5</v>
      </c>
      <c r="FF649" s="75">
        <v>570203.75</v>
      </c>
      <c r="FH649" s="77">
        <v>15.96</v>
      </c>
      <c r="FI649" s="77">
        <v>207.45422215999989</v>
      </c>
      <c r="FJ649" s="77">
        <v>4.1498338771999963</v>
      </c>
      <c r="FL649" s="92">
        <v>785.47</v>
      </c>
      <c r="FM649" s="75">
        <v>0</v>
      </c>
      <c r="FN649" s="75">
        <v>1E-3</v>
      </c>
      <c r="FP649" s="75">
        <v>43.69</v>
      </c>
      <c r="FQ649" s="75">
        <v>374.3</v>
      </c>
      <c r="FR649" s="75">
        <v>4972</v>
      </c>
      <c r="FS649" s="75">
        <v>43.68</v>
      </c>
      <c r="FT649" s="75">
        <v>1143.24</v>
      </c>
      <c r="FU649" s="75">
        <v>14692</v>
      </c>
      <c r="FW649" s="75">
        <v>796.47</v>
      </c>
      <c r="FX649" s="89">
        <v>2.52</v>
      </c>
      <c r="FY649" s="89"/>
      <c r="FZ649" s="90">
        <v>791.47</v>
      </c>
      <c r="GA649" s="91">
        <v>0.52</v>
      </c>
      <c r="GB649" s="89"/>
      <c r="GC649" s="75">
        <v>13.46</v>
      </c>
      <c r="GD649" s="75">
        <v>2.73</v>
      </c>
      <c r="GE649" s="75">
        <v>116.05</v>
      </c>
      <c r="GF649" s="89"/>
      <c r="GG649" s="89"/>
    </row>
    <row r="650" spans="1:189" x14ac:dyDescent="0.25">
      <c r="A650" s="132"/>
      <c r="B650" s="132"/>
      <c r="C650" s="132"/>
      <c r="D650" s="132"/>
      <c r="E650" s="132"/>
      <c r="F650" s="132"/>
      <c r="G650" s="132"/>
      <c r="H650" s="132"/>
      <c r="I650" s="132"/>
      <c r="J650" s="132"/>
      <c r="K650" s="132"/>
      <c r="DV650" s="77">
        <v>1335.48</v>
      </c>
      <c r="DW650" s="77">
        <v>7.8170000000000002</v>
      </c>
      <c r="DY650" s="77">
        <v>1321.48</v>
      </c>
      <c r="DZ650" s="77">
        <v>5.0999999999999988</v>
      </c>
      <c r="EB650" s="77">
        <v>2176.48</v>
      </c>
      <c r="EC650" s="75">
        <v>9.5260000000000016</v>
      </c>
      <c r="EE650" s="75">
        <v>2152.48</v>
      </c>
      <c r="EF650" s="88">
        <v>1.91</v>
      </c>
      <c r="EH650" s="77">
        <v>1350.48</v>
      </c>
      <c r="EI650" s="75">
        <v>2.7899999999999991</v>
      </c>
      <c r="EJ650" s="75"/>
      <c r="EK650" s="75">
        <v>2177.4699999999998</v>
      </c>
      <c r="EL650" s="75">
        <v>13.100340000000012</v>
      </c>
      <c r="EM650" s="75"/>
      <c r="EN650" s="75">
        <v>2155.4699999999998</v>
      </c>
      <c r="EO650" s="322">
        <v>4.8587799999999985</v>
      </c>
      <c r="EP650" s="75"/>
      <c r="EQ650" s="75">
        <v>1325.47</v>
      </c>
      <c r="ER650" s="75">
        <v>9058.6800000000239</v>
      </c>
      <c r="ES650" s="75"/>
      <c r="ET650" s="75">
        <v>1351.47</v>
      </c>
      <c r="EU650" s="100">
        <v>3.4542200000000021</v>
      </c>
      <c r="EV650" s="75">
        <f t="shared" si="13"/>
        <v>9.9999999999909051E-3</v>
      </c>
      <c r="EW650" s="75">
        <v>1341.47</v>
      </c>
      <c r="EX650" s="100">
        <v>18.242359999999973</v>
      </c>
      <c r="FD650" s="75">
        <v>106.48</v>
      </c>
      <c r="FE650" s="75">
        <v>252130</v>
      </c>
      <c r="FF650" s="75">
        <v>572740</v>
      </c>
      <c r="FH650" s="77">
        <v>15.97</v>
      </c>
      <c r="FI650" s="77">
        <v>208.1558431199999</v>
      </c>
      <c r="FJ650" s="77">
        <v>4.169105895399996</v>
      </c>
      <c r="FL650" s="92">
        <v>785.48</v>
      </c>
      <c r="FM650" s="75">
        <v>0</v>
      </c>
      <c r="FN650" s="75">
        <v>1E-3</v>
      </c>
      <c r="FP650" s="75">
        <v>43.7</v>
      </c>
      <c r="FQ650" s="75">
        <v>374.8</v>
      </c>
      <c r="FR650" s="75">
        <v>4976</v>
      </c>
      <c r="FS650" s="75">
        <v>43.69</v>
      </c>
      <c r="FT650" s="75">
        <v>1144.73</v>
      </c>
      <c r="FU650" s="75">
        <v>14703</v>
      </c>
      <c r="FW650" s="75">
        <v>796.48</v>
      </c>
      <c r="FX650" s="89">
        <v>2.5270000000000001</v>
      </c>
      <c r="FY650" s="89"/>
      <c r="FZ650" s="90">
        <v>791.48</v>
      </c>
      <c r="GA650" s="91">
        <v>0.52200000000000002</v>
      </c>
      <c r="GB650" s="89"/>
      <c r="GC650" s="75">
        <v>13.47</v>
      </c>
      <c r="GD650" s="75">
        <v>2.75</v>
      </c>
      <c r="GE650" s="75">
        <v>116.4</v>
      </c>
      <c r="GF650" s="89"/>
      <c r="GG650" s="89"/>
    </row>
    <row r="651" spans="1:189" x14ac:dyDescent="0.25">
      <c r="A651" s="132"/>
      <c r="B651" s="132"/>
      <c r="C651" s="132"/>
      <c r="D651" s="132"/>
      <c r="E651" s="132"/>
      <c r="F651" s="132"/>
      <c r="G651" s="132"/>
      <c r="H651" s="132"/>
      <c r="I651" s="132"/>
      <c r="J651" s="132"/>
      <c r="K651" s="132"/>
      <c r="DV651" s="77">
        <v>1335.49</v>
      </c>
      <c r="DW651" s="77">
        <v>7.83</v>
      </c>
      <c r="DY651" s="77">
        <v>1321.49</v>
      </c>
      <c r="DZ651" s="77">
        <v>5.1069999999999984</v>
      </c>
      <c r="EB651" s="77">
        <v>2176.4899999999998</v>
      </c>
      <c r="EC651" s="75">
        <v>9.5590000000000011</v>
      </c>
      <c r="EE651" s="75">
        <v>2152.4899999999998</v>
      </c>
      <c r="EF651" s="88">
        <v>1.917</v>
      </c>
      <c r="EH651" s="77">
        <v>1350.49</v>
      </c>
      <c r="EI651" s="75">
        <v>2.7969999999999997</v>
      </c>
      <c r="EJ651" s="75"/>
      <c r="EK651" s="75">
        <v>2177.48</v>
      </c>
      <c r="EL651" s="75">
        <v>13.139560000000012</v>
      </c>
      <c r="EM651" s="75"/>
      <c r="EN651" s="75">
        <v>2155.48</v>
      </c>
      <c r="EO651" s="322">
        <v>4.8715199999999985</v>
      </c>
      <c r="EP651" s="75"/>
      <c r="EQ651" s="75">
        <v>1325.48</v>
      </c>
      <c r="ER651" s="75">
        <v>9071.1200000000244</v>
      </c>
      <c r="ES651" s="75"/>
      <c r="ET651" s="75">
        <v>1351.48</v>
      </c>
      <c r="EU651" s="100">
        <v>3.4614800000000021</v>
      </c>
      <c r="EV651" s="75">
        <f t="shared" si="13"/>
        <v>9.9999999999909051E-3</v>
      </c>
      <c r="EW651" s="75">
        <v>1341.48</v>
      </c>
      <c r="EX651" s="100">
        <v>18.264239999999972</v>
      </c>
      <c r="FD651" s="75">
        <v>106.49</v>
      </c>
      <c r="FE651" s="75">
        <v>252877.5</v>
      </c>
      <c r="FF651" s="75">
        <v>575276.25</v>
      </c>
      <c r="FH651" s="77">
        <v>15.98</v>
      </c>
      <c r="FI651" s="77">
        <v>208.85746407999989</v>
      </c>
      <c r="FJ651" s="77">
        <v>4.1883779135999966</v>
      </c>
      <c r="FL651" s="92">
        <v>785.49</v>
      </c>
      <c r="FM651" s="75">
        <v>0</v>
      </c>
      <c r="FN651" s="75">
        <v>1E-3</v>
      </c>
      <c r="FP651" s="75">
        <v>43.71</v>
      </c>
      <c r="FQ651" s="75">
        <v>375.3</v>
      </c>
      <c r="FR651" s="75">
        <v>4980</v>
      </c>
      <c r="FS651" s="75">
        <v>43.7</v>
      </c>
      <c r="FT651" s="75">
        <v>1146.21</v>
      </c>
      <c r="FU651" s="75">
        <v>14714</v>
      </c>
      <c r="FW651" s="75">
        <v>796.49</v>
      </c>
      <c r="FX651" s="89">
        <v>2.5339999999999998</v>
      </c>
      <c r="FY651" s="89"/>
      <c r="FZ651" s="90">
        <v>791.49</v>
      </c>
      <c r="GA651" s="91">
        <v>0.52400000000000002</v>
      </c>
      <c r="GB651" s="89"/>
      <c r="GC651" s="75">
        <v>13.48</v>
      </c>
      <c r="GD651" s="75">
        <v>2.76</v>
      </c>
      <c r="GE651" s="75">
        <v>116.75</v>
      </c>
      <c r="GF651" s="89"/>
      <c r="GG651" s="89"/>
    </row>
    <row r="652" spans="1:189" x14ac:dyDescent="0.25">
      <c r="A652" s="132"/>
      <c r="B652" s="132"/>
      <c r="C652" s="132"/>
      <c r="D652" s="132"/>
      <c r="E652" s="132"/>
      <c r="F652" s="132"/>
      <c r="G652" s="132"/>
      <c r="H652" s="132"/>
      <c r="I652" s="132"/>
      <c r="J652" s="132"/>
      <c r="K652" s="132"/>
      <c r="DV652" s="77">
        <v>1335.5</v>
      </c>
      <c r="DW652" s="77">
        <v>7.8440000000000003</v>
      </c>
      <c r="DY652" s="77">
        <v>1321.5</v>
      </c>
      <c r="DZ652" s="77">
        <v>5.1150000000000002</v>
      </c>
      <c r="EB652" s="77">
        <v>2176.5</v>
      </c>
      <c r="EC652" s="75">
        <v>9.5920000000000005</v>
      </c>
      <c r="EE652" s="75">
        <v>2152.5</v>
      </c>
      <c r="EF652" s="88">
        <v>1.9239999999999999</v>
      </c>
      <c r="EH652" s="77">
        <v>1350.5</v>
      </c>
      <c r="EI652" s="75">
        <v>2.8029999999999999</v>
      </c>
      <c r="EJ652" s="75"/>
      <c r="EK652" s="75">
        <v>2177.4899999999998</v>
      </c>
      <c r="EL652" s="75">
        <v>13.178780000000012</v>
      </c>
      <c r="EM652" s="75"/>
      <c r="EN652" s="75">
        <v>2155.4899999999998</v>
      </c>
      <c r="EO652" s="322">
        <v>4.8842599999999985</v>
      </c>
      <c r="EP652" s="75"/>
      <c r="EQ652" s="75">
        <v>1325.49</v>
      </c>
      <c r="ER652" s="75">
        <v>9083.560000000025</v>
      </c>
      <c r="ES652" s="75"/>
      <c r="ET652" s="75">
        <v>1351.49</v>
      </c>
      <c r="EU652" s="100">
        <v>3.4687400000000022</v>
      </c>
      <c r="EV652" s="75">
        <f t="shared" si="13"/>
        <v>9.9999999999909051E-3</v>
      </c>
      <c r="EW652" s="75">
        <v>1341.49</v>
      </c>
      <c r="EX652" s="100">
        <v>18.286119999999972</v>
      </c>
      <c r="FD652" s="75">
        <v>106.5</v>
      </c>
      <c r="FE652" s="75">
        <v>253625</v>
      </c>
      <c r="FF652" s="75">
        <v>577812.5</v>
      </c>
      <c r="FH652" s="77">
        <v>15.99</v>
      </c>
      <c r="FI652" s="77">
        <v>209.5590850399999</v>
      </c>
      <c r="FJ652" s="77">
        <v>4.2076499317999962</v>
      </c>
      <c r="FL652" s="92">
        <v>785.5</v>
      </c>
      <c r="FM652" s="75">
        <v>0</v>
      </c>
      <c r="FN652" s="75">
        <v>1E-3</v>
      </c>
      <c r="FP652" s="75">
        <v>43.72</v>
      </c>
      <c r="FQ652" s="75">
        <v>375.8</v>
      </c>
      <c r="FR652" s="75">
        <v>4984</v>
      </c>
      <c r="FS652" s="75">
        <v>43.71</v>
      </c>
      <c r="FT652" s="75">
        <v>1147.69</v>
      </c>
      <c r="FU652" s="75">
        <v>14725</v>
      </c>
      <c r="FW652" s="75">
        <v>796.5</v>
      </c>
      <c r="FX652" s="89">
        <v>2.5419999999999998</v>
      </c>
      <c r="FY652" s="89"/>
      <c r="FZ652" s="90">
        <v>791.5</v>
      </c>
      <c r="GA652" s="91">
        <v>0.52700000000000002</v>
      </c>
      <c r="GB652" s="89"/>
      <c r="GC652" s="75">
        <v>13.49</v>
      </c>
      <c r="GD652" s="75">
        <v>2.78</v>
      </c>
      <c r="GE652" s="75">
        <v>117.1</v>
      </c>
      <c r="GF652" s="89"/>
      <c r="GG652" s="89"/>
    </row>
    <row r="653" spans="1:189" x14ac:dyDescent="0.25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DV653" s="77">
        <v>1335.51</v>
      </c>
      <c r="DW653" s="77">
        <v>7.8570000000000002</v>
      </c>
      <c r="DY653" s="77">
        <v>1321.51</v>
      </c>
      <c r="DZ653" s="77">
        <v>5.1229999999999984</v>
      </c>
      <c r="EB653" s="77">
        <v>2176.5100000000002</v>
      </c>
      <c r="EC653" s="75">
        <v>9.6260000000000012</v>
      </c>
      <c r="EE653" s="75">
        <v>2152.5100000000002</v>
      </c>
      <c r="EF653" s="88">
        <v>1.931</v>
      </c>
      <c r="EH653" s="77">
        <v>1350.51</v>
      </c>
      <c r="EI653" s="75">
        <v>2.8089999999999993</v>
      </c>
      <c r="EJ653" s="75"/>
      <c r="EK653" s="75">
        <v>2177.5</v>
      </c>
      <c r="EL653" s="75">
        <v>13.218000000000012</v>
      </c>
      <c r="EM653" s="75"/>
      <c r="EN653" s="75">
        <v>2155.5</v>
      </c>
      <c r="EO653" s="322">
        <v>4.8969999999999985</v>
      </c>
      <c r="EP653" s="75"/>
      <c r="EQ653" s="75">
        <v>1325.5</v>
      </c>
      <c r="ER653" s="75">
        <v>9096.0000000000255</v>
      </c>
      <c r="ES653" s="75"/>
      <c r="ET653" s="75">
        <v>1351.5</v>
      </c>
      <c r="EU653" s="100">
        <v>3.4760000000000022</v>
      </c>
      <c r="EV653" s="75">
        <f t="shared" si="13"/>
        <v>9.9999999999909051E-3</v>
      </c>
      <c r="EW653" s="75">
        <v>1341.5</v>
      </c>
      <c r="EX653" s="100">
        <v>18.307999999999971</v>
      </c>
      <c r="FD653" s="75">
        <v>106.51</v>
      </c>
      <c r="FE653" s="75">
        <v>254372.5</v>
      </c>
      <c r="FF653" s="75">
        <v>580348.75</v>
      </c>
      <c r="FH653" s="77">
        <v>16</v>
      </c>
      <c r="FI653" s="77">
        <v>210.260706</v>
      </c>
      <c r="FJ653" s="77">
        <v>4.2269219499999995</v>
      </c>
      <c r="FL653" s="92">
        <v>785.51</v>
      </c>
      <c r="FM653" s="75">
        <v>0</v>
      </c>
      <c r="FN653" s="75">
        <v>1E-3</v>
      </c>
      <c r="FP653" s="75">
        <v>43.73</v>
      </c>
      <c r="FQ653" s="75">
        <v>376.3</v>
      </c>
      <c r="FR653" s="75">
        <v>4988</v>
      </c>
      <c r="FS653" s="75">
        <v>43.72</v>
      </c>
      <c r="FT653" s="75">
        <v>1149.18</v>
      </c>
      <c r="FU653" s="75">
        <v>14736</v>
      </c>
      <c r="FW653" s="75">
        <v>796.51</v>
      </c>
      <c r="FX653" s="89">
        <v>2.5489999999999999</v>
      </c>
      <c r="FY653" s="89"/>
      <c r="FZ653" s="90">
        <v>791.51</v>
      </c>
      <c r="GA653" s="91">
        <v>0.52900000000000003</v>
      </c>
      <c r="GB653" s="89"/>
      <c r="GC653" s="75">
        <v>13.5</v>
      </c>
      <c r="GD653" s="75">
        <v>2.79</v>
      </c>
      <c r="GE653" s="75">
        <v>117.45</v>
      </c>
      <c r="GF653" s="89"/>
      <c r="GG653" s="89"/>
    </row>
    <row r="654" spans="1:189" x14ac:dyDescent="0.25">
      <c r="A654" s="132"/>
      <c r="B654" s="132"/>
      <c r="C654" s="132"/>
      <c r="D654" s="132"/>
      <c r="E654" s="132"/>
      <c r="F654" s="132"/>
      <c r="G654" s="132"/>
      <c r="H654" s="132"/>
      <c r="I654" s="132"/>
      <c r="J654" s="132"/>
      <c r="K654" s="132"/>
      <c r="DV654" s="77">
        <v>1335.52</v>
      </c>
      <c r="DW654" s="77">
        <v>7.8710000000000004</v>
      </c>
      <c r="DY654" s="77">
        <v>1321.52</v>
      </c>
      <c r="DZ654" s="77">
        <v>5.129999999999999</v>
      </c>
      <c r="EB654" s="77">
        <v>2176.52</v>
      </c>
      <c r="EC654" s="75">
        <v>9.6590000000000007</v>
      </c>
      <c r="EE654" s="75">
        <v>2152.52</v>
      </c>
      <c r="EF654" s="88">
        <v>1.9389999999999998</v>
      </c>
      <c r="EH654" s="77">
        <v>1350.52</v>
      </c>
      <c r="EI654" s="75">
        <v>2.8149999999999991</v>
      </c>
      <c r="EJ654" s="75"/>
      <c r="EK654" s="75">
        <v>2177.5100000000002</v>
      </c>
      <c r="EL654" s="75">
        <v>13.257220000000013</v>
      </c>
      <c r="EM654" s="75"/>
      <c r="EN654" s="75">
        <v>2155.5100000000002</v>
      </c>
      <c r="EO654" s="322">
        <v>4.9097399999999984</v>
      </c>
      <c r="EP654" s="75"/>
      <c r="EQ654" s="75">
        <v>1325.51</v>
      </c>
      <c r="ER654" s="75">
        <v>9108.440000000026</v>
      </c>
      <c r="ES654" s="75"/>
      <c r="ET654" s="75">
        <v>1351.51</v>
      </c>
      <c r="EU654" s="100">
        <v>3.4832600000000022</v>
      </c>
      <c r="EV654" s="75">
        <f t="shared" si="13"/>
        <v>9.9999999999909051E-3</v>
      </c>
      <c r="EW654" s="75">
        <v>1341.51</v>
      </c>
      <c r="EX654" s="100">
        <v>18.329879999999971</v>
      </c>
      <c r="FD654" s="75">
        <v>106.52</v>
      </c>
      <c r="FE654" s="75">
        <v>255120</v>
      </c>
      <c r="FF654" s="75">
        <v>582885</v>
      </c>
      <c r="FH654" s="77">
        <v>16.010000000000002</v>
      </c>
      <c r="FI654" s="77">
        <v>211.03871404</v>
      </c>
      <c r="FJ654" s="77">
        <v>4.2498930407</v>
      </c>
      <c r="FL654" s="92">
        <v>785.52</v>
      </c>
      <c r="FM654" s="75">
        <v>0</v>
      </c>
      <c r="FN654" s="75">
        <v>1E-3</v>
      </c>
      <c r="FP654" s="75">
        <v>43.74</v>
      </c>
      <c r="FQ654" s="75">
        <v>376.8</v>
      </c>
      <c r="FR654" s="75">
        <v>4992</v>
      </c>
      <c r="FS654" s="75">
        <v>43.73</v>
      </c>
      <c r="FT654" s="75">
        <v>1150.6600000000001</v>
      </c>
      <c r="FU654" s="75">
        <v>14747</v>
      </c>
      <c r="FW654" s="75">
        <v>796.52</v>
      </c>
      <c r="FX654" s="89">
        <v>2.5569999999999999</v>
      </c>
      <c r="FY654" s="89"/>
      <c r="FZ654" s="90">
        <v>791.52</v>
      </c>
      <c r="GA654" s="91">
        <v>0.53100000000000003</v>
      </c>
      <c r="GB654" s="89"/>
      <c r="GC654" s="75">
        <v>13.51</v>
      </c>
      <c r="GD654" s="75">
        <v>2.81</v>
      </c>
      <c r="GE654" s="75">
        <v>117.8</v>
      </c>
      <c r="GF654" s="89"/>
      <c r="GG654" s="89"/>
    </row>
    <row r="655" spans="1:189" x14ac:dyDescent="0.25">
      <c r="A655" s="132"/>
      <c r="B655" s="132"/>
      <c r="C655" s="132"/>
      <c r="D655" s="132"/>
      <c r="E655" s="132"/>
      <c r="F655" s="132"/>
      <c r="G655" s="132"/>
      <c r="H655" s="132"/>
      <c r="I655" s="132"/>
      <c r="J655" s="132"/>
      <c r="K655" s="132"/>
      <c r="DV655" s="77">
        <v>1335.53</v>
      </c>
      <c r="DW655" s="77">
        <v>7.8840000000000003</v>
      </c>
      <c r="DY655" s="77">
        <v>1321.53</v>
      </c>
      <c r="DZ655" s="77">
        <v>5.137999999999999</v>
      </c>
      <c r="EB655" s="77">
        <v>2176.5300000000002</v>
      </c>
      <c r="EC655" s="75">
        <v>9.6920000000000019</v>
      </c>
      <c r="EE655" s="75">
        <v>2152.5300000000002</v>
      </c>
      <c r="EF655" s="88">
        <v>1.946</v>
      </c>
      <c r="EH655" s="77">
        <v>1350.53</v>
      </c>
      <c r="EI655" s="75">
        <v>2.8209999999999993</v>
      </c>
      <c r="EJ655" s="75"/>
      <c r="EK655" s="75">
        <v>2177.52</v>
      </c>
      <c r="EL655" s="75">
        <v>13.296440000000013</v>
      </c>
      <c r="EM655" s="75"/>
      <c r="EN655" s="75">
        <v>2155.52</v>
      </c>
      <c r="EO655" s="322">
        <v>4.9224799999999984</v>
      </c>
      <c r="EP655" s="75"/>
      <c r="EQ655" s="75">
        <v>1325.52</v>
      </c>
      <c r="ER655" s="75">
        <v>9120.8800000000265</v>
      </c>
      <c r="ES655" s="75"/>
      <c r="ET655" s="75">
        <v>1351.52</v>
      </c>
      <c r="EU655" s="100">
        <v>3.4905200000000023</v>
      </c>
      <c r="EV655" s="75">
        <f t="shared" si="13"/>
        <v>9.9999999999909051E-3</v>
      </c>
      <c r="EW655" s="75">
        <v>1341.52</v>
      </c>
      <c r="EX655" s="100">
        <v>18.35175999999997</v>
      </c>
      <c r="FD655" s="75">
        <v>106.53</v>
      </c>
      <c r="FE655" s="75">
        <v>255867.5</v>
      </c>
      <c r="FF655" s="75">
        <v>585421.25</v>
      </c>
      <c r="FH655" s="77">
        <v>16.02</v>
      </c>
      <c r="FI655" s="77">
        <v>211.81672208000003</v>
      </c>
      <c r="FJ655" s="77">
        <v>4.2728641314000004</v>
      </c>
      <c r="FL655" s="92">
        <v>785.53</v>
      </c>
      <c r="FM655" s="75">
        <v>0</v>
      </c>
      <c r="FN655" s="75">
        <v>1E-3</v>
      </c>
      <c r="FP655" s="75">
        <v>43.75</v>
      </c>
      <c r="FQ655" s="75">
        <v>377.3</v>
      </c>
      <c r="FR655" s="75">
        <v>4996</v>
      </c>
      <c r="FS655" s="75">
        <v>43.74</v>
      </c>
      <c r="FT655" s="75">
        <v>1152.1500000000001</v>
      </c>
      <c r="FU655" s="75">
        <v>14758</v>
      </c>
      <c r="FW655" s="75">
        <v>796.53</v>
      </c>
      <c r="FX655" s="89">
        <v>2.5640000000000001</v>
      </c>
      <c r="FY655" s="89"/>
      <c r="FZ655" s="90">
        <v>791.53</v>
      </c>
      <c r="GA655" s="91">
        <v>0.53300000000000003</v>
      </c>
      <c r="GB655" s="89"/>
      <c r="GC655" s="75">
        <v>13.52</v>
      </c>
      <c r="GD655" s="75">
        <v>2.83</v>
      </c>
      <c r="GE655" s="75">
        <v>118.15</v>
      </c>
      <c r="GF655" s="89"/>
      <c r="GG655" s="89"/>
    </row>
    <row r="656" spans="1:189" x14ac:dyDescent="0.25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DV656" s="77">
        <v>1335.54</v>
      </c>
      <c r="DW656" s="77">
        <v>7.8979999999999997</v>
      </c>
      <c r="DY656" s="77">
        <v>1321.54</v>
      </c>
      <c r="DZ656" s="77">
        <v>5.145999999999999</v>
      </c>
      <c r="EB656" s="77">
        <v>2176.54</v>
      </c>
      <c r="EC656" s="75">
        <v>9.7250000000000014</v>
      </c>
      <c r="EE656" s="75">
        <v>2152.54</v>
      </c>
      <c r="EF656" s="88">
        <v>1.9530000000000001</v>
      </c>
      <c r="EH656" s="77">
        <v>1350.54</v>
      </c>
      <c r="EI656" s="75">
        <v>2.8279999999999994</v>
      </c>
      <c r="EJ656" s="75"/>
      <c r="EK656" s="75">
        <v>2177.5300000000002</v>
      </c>
      <c r="EL656" s="75">
        <v>13.335660000000013</v>
      </c>
      <c r="EM656" s="75"/>
      <c r="EN656" s="75">
        <v>2155.5300000000002</v>
      </c>
      <c r="EO656" s="322">
        <v>4.9352199999999984</v>
      </c>
      <c r="EP656" s="75"/>
      <c r="EQ656" s="75">
        <v>1325.53</v>
      </c>
      <c r="ER656" s="75">
        <v>9133.320000000027</v>
      </c>
      <c r="ES656" s="75"/>
      <c r="ET656" s="75">
        <v>1351.53</v>
      </c>
      <c r="EU656" s="100">
        <v>3.4977800000000023</v>
      </c>
      <c r="EV656" s="75">
        <f t="shared" si="13"/>
        <v>9.9999999999909051E-3</v>
      </c>
      <c r="EW656" s="75">
        <v>1341.53</v>
      </c>
      <c r="EX656" s="100">
        <v>18.37363999999997</v>
      </c>
      <c r="FD656" s="75">
        <v>106.54</v>
      </c>
      <c r="FE656" s="75">
        <v>256615</v>
      </c>
      <c r="FF656" s="75">
        <v>587957.5</v>
      </c>
      <c r="FH656" s="77">
        <v>16.03</v>
      </c>
      <c r="FI656" s="77">
        <v>212.59473012000004</v>
      </c>
      <c r="FJ656" s="77">
        <v>4.2958352221</v>
      </c>
      <c r="FL656" s="92">
        <v>785.54</v>
      </c>
      <c r="FM656" s="75">
        <v>0</v>
      </c>
      <c r="FN656" s="75">
        <v>1E-3</v>
      </c>
      <c r="FP656" s="75">
        <v>43.76</v>
      </c>
      <c r="FQ656" s="75">
        <v>377.8</v>
      </c>
      <c r="FR656" s="75">
        <v>5000</v>
      </c>
      <c r="FS656" s="75">
        <v>43.75</v>
      </c>
      <c r="FT656" s="75">
        <v>1153.6300000000001</v>
      </c>
      <c r="FU656" s="75">
        <v>14769</v>
      </c>
      <c r="FW656" s="75">
        <v>796.54</v>
      </c>
      <c r="FX656" s="89">
        <v>2.5720000000000001</v>
      </c>
      <c r="FY656" s="89"/>
      <c r="FZ656" s="90">
        <v>791.54</v>
      </c>
      <c r="GA656" s="91">
        <v>0.53600000000000003</v>
      </c>
      <c r="GB656" s="89"/>
      <c r="GC656" s="75">
        <v>13.53</v>
      </c>
      <c r="GD656" s="75">
        <v>2.84</v>
      </c>
      <c r="GE656" s="75">
        <v>118.5</v>
      </c>
      <c r="GF656" s="89"/>
      <c r="GG656" s="89"/>
    </row>
    <row r="657" spans="1:189" x14ac:dyDescent="0.25">
      <c r="A657" s="132"/>
      <c r="B657" s="132"/>
      <c r="C657" s="132"/>
      <c r="D657" s="132"/>
      <c r="E657" s="132"/>
      <c r="F657" s="132"/>
      <c r="G657" s="132"/>
      <c r="H657" s="132"/>
      <c r="I657" s="132"/>
      <c r="J657" s="132"/>
      <c r="K657" s="132"/>
      <c r="DV657" s="77">
        <v>1335.55</v>
      </c>
      <c r="DW657" s="77">
        <v>7.9109999999999996</v>
      </c>
      <c r="DY657" s="77">
        <v>1321.55</v>
      </c>
      <c r="DZ657" s="77">
        <v>5.1529999999999987</v>
      </c>
      <c r="EB657" s="77">
        <v>2176.5500000000002</v>
      </c>
      <c r="EC657" s="75">
        <v>9.7590000000000003</v>
      </c>
      <c r="EE657" s="75">
        <v>2152.5500000000002</v>
      </c>
      <c r="EF657" s="88">
        <v>1.96</v>
      </c>
      <c r="EH657" s="77">
        <v>1350.55</v>
      </c>
      <c r="EI657" s="75">
        <v>2.8339999999999992</v>
      </c>
      <c r="EJ657" s="75"/>
      <c r="EK657" s="75">
        <v>2177.54</v>
      </c>
      <c r="EL657" s="75">
        <v>13.374880000000013</v>
      </c>
      <c r="EM657" s="75"/>
      <c r="EN657" s="75">
        <v>2155.54</v>
      </c>
      <c r="EO657" s="322">
        <v>4.9479599999999984</v>
      </c>
      <c r="EP657" s="75"/>
      <c r="EQ657" s="75">
        <v>1325.54</v>
      </c>
      <c r="ER657" s="75">
        <v>9145.7600000000275</v>
      </c>
      <c r="ES657" s="75"/>
      <c r="ET657" s="75">
        <v>1351.54</v>
      </c>
      <c r="EU657" s="100">
        <v>3.5050400000000024</v>
      </c>
      <c r="EV657" s="75">
        <f t="shared" si="13"/>
        <v>9.9999999999909051E-3</v>
      </c>
      <c r="EW657" s="75">
        <v>1341.54</v>
      </c>
      <c r="EX657" s="100">
        <v>18.395519999999969</v>
      </c>
      <c r="FD657" s="75">
        <v>106.55</v>
      </c>
      <c r="FE657" s="75">
        <v>257362.5</v>
      </c>
      <c r="FF657" s="75">
        <v>590493.75</v>
      </c>
      <c r="FH657" s="77">
        <v>16.04</v>
      </c>
      <c r="FI657" s="77">
        <v>213.37273816000004</v>
      </c>
      <c r="FJ657" s="77">
        <v>4.3188063128000005</v>
      </c>
      <c r="FL657" s="92">
        <v>785.55</v>
      </c>
      <c r="FM657" s="75">
        <v>0</v>
      </c>
      <c r="FN657" s="75">
        <v>1E-3</v>
      </c>
      <c r="FP657" s="75">
        <v>43.77</v>
      </c>
      <c r="FQ657" s="75">
        <v>378.3</v>
      </c>
      <c r="FR657" s="75">
        <v>5004</v>
      </c>
      <c r="FS657" s="75">
        <v>43.76</v>
      </c>
      <c r="FT657" s="75">
        <v>1155.1199999999999</v>
      </c>
      <c r="FU657" s="75">
        <v>14780</v>
      </c>
      <c r="FW657" s="75">
        <v>796.55</v>
      </c>
      <c r="FX657" s="89">
        <v>2.5790000000000002</v>
      </c>
      <c r="FY657" s="89"/>
      <c r="FZ657" s="90">
        <v>791.55</v>
      </c>
      <c r="GA657" s="91">
        <v>0.53800000000000003</v>
      </c>
      <c r="GB657" s="89"/>
      <c r="GC657" s="75">
        <v>13.54</v>
      </c>
      <c r="GD657" s="75">
        <v>2.86</v>
      </c>
      <c r="GE657" s="75">
        <v>118.85</v>
      </c>
      <c r="GF657" s="89"/>
      <c r="GG657" s="89"/>
    </row>
    <row r="658" spans="1:189" x14ac:dyDescent="0.25">
      <c r="A658" s="132"/>
      <c r="B658" s="132"/>
      <c r="C658" s="132"/>
      <c r="D658" s="132"/>
      <c r="E658" s="132"/>
      <c r="F658" s="132"/>
      <c r="G658" s="132"/>
      <c r="H658" s="132"/>
      <c r="I658" s="132"/>
      <c r="J658" s="132"/>
      <c r="K658" s="132"/>
      <c r="DV658" s="77">
        <v>1335.56</v>
      </c>
      <c r="DW658" s="77">
        <v>7.9249999999999998</v>
      </c>
      <c r="DY658" s="77">
        <v>1321.56</v>
      </c>
      <c r="DZ658" s="77">
        <v>5.1609999999999987</v>
      </c>
      <c r="EB658" s="77">
        <v>2176.56</v>
      </c>
      <c r="EC658" s="75">
        <v>9.7920000000000016</v>
      </c>
      <c r="EE658" s="75">
        <v>2152.56</v>
      </c>
      <c r="EF658" s="88">
        <v>1.9670000000000001</v>
      </c>
      <c r="EH658" s="77">
        <v>1350.56</v>
      </c>
      <c r="EI658" s="75">
        <v>2.839999999999999</v>
      </c>
      <c r="EJ658" s="75"/>
      <c r="EK658" s="75">
        <v>2177.5500000000002</v>
      </c>
      <c r="EL658" s="75">
        <v>13.414100000000014</v>
      </c>
      <c r="EM658" s="75"/>
      <c r="EN658" s="75">
        <v>2155.5500000000002</v>
      </c>
      <c r="EO658" s="322">
        <v>4.9606999999999983</v>
      </c>
      <c r="EP658" s="75"/>
      <c r="EQ658" s="75">
        <v>1325.55</v>
      </c>
      <c r="ER658" s="75">
        <v>9158.200000000028</v>
      </c>
      <c r="ES658" s="75"/>
      <c r="ET658" s="75">
        <v>1351.55</v>
      </c>
      <c r="EU658" s="100">
        <v>3.5123000000000024</v>
      </c>
      <c r="EV658" s="75">
        <f t="shared" si="13"/>
        <v>9.9999999999909051E-3</v>
      </c>
      <c r="EW658" s="75">
        <v>1341.55</v>
      </c>
      <c r="EX658" s="100">
        <v>18.417399999999969</v>
      </c>
      <c r="FD658" s="75">
        <v>106.56</v>
      </c>
      <c r="FE658" s="75">
        <v>258110</v>
      </c>
      <c r="FF658" s="75">
        <v>593030</v>
      </c>
      <c r="FH658" s="77">
        <v>16.05</v>
      </c>
      <c r="FI658" s="77">
        <v>214.15074620000007</v>
      </c>
      <c r="FJ658" s="77">
        <v>4.341777403500001</v>
      </c>
      <c r="FL658" s="92">
        <v>785.56</v>
      </c>
      <c r="FM658" s="75">
        <v>0</v>
      </c>
      <c r="FN658" s="75">
        <v>1E-3</v>
      </c>
      <c r="FP658" s="75">
        <v>43.78</v>
      </c>
      <c r="FQ658" s="75">
        <v>378.8</v>
      </c>
      <c r="FR658" s="75">
        <v>5008</v>
      </c>
      <c r="FS658" s="75">
        <v>43.77</v>
      </c>
      <c r="FT658" s="75">
        <v>1156.6099999999999</v>
      </c>
      <c r="FU658" s="75">
        <v>14791</v>
      </c>
      <c r="FW658" s="75">
        <v>796.56</v>
      </c>
      <c r="FX658" s="89">
        <v>2.5870000000000002</v>
      </c>
      <c r="FY658" s="89"/>
      <c r="FZ658" s="90">
        <v>791.56</v>
      </c>
      <c r="GA658" s="91">
        <v>0.54</v>
      </c>
      <c r="GB658" s="89"/>
      <c r="GC658" s="75">
        <v>13.55</v>
      </c>
      <c r="GD658" s="75">
        <v>2.87</v>
      </c>
      <c r="GE658" s="75">
        <v>119.19</v>
      </c>
      <c r="GF658" s="89"/>
      <c r="GG658" s="89"/>
    </row>
    <row r="659" spans="1:189" x14ac:dyDescent="0.25">
      <c r="A659" s="132"/>
      <c r="B659" s="132"/>
      <c r="C659" s="132"/>
      <c r="D659" s="132"/>
      <c r="E659" s="132"/>
      <c r="F659" s="132"/>
      <c r="G659" s="132"/>
      <c r="H659" s="132"/>
      <c r="I659" s="132"/>
      <c r="J659" s="132"/>
      <c r="K659" s="132"/>
      <c r="DV659" s="77">
        <v>1335.57</v>
      </c>
      <c r="DW659" s="77">
        <v>7.9379999999999997</v>
      </c>
      <c r="DY659" s="77">
        <v>1321.57</v>
      </c>
      <c r="DZ659" s="77">
        <v>5.1679999999999984</v>
      </c>
      <c r="EB659" s="77">
        <v>2176.5700000000002</v>
      </c>
      <c r="EC659" s="75">
        <v>9.8250000000000011</v>
      </c>
      <c r="EE659" s="75">
        <v>2152.5700000000002</v>
      </c>
      <c r="EF659" s="88">
        <v>1.974</v>
      </c>
      <c r="EH659" s="77">
        <v>1350.57</v>
      </c>
      <c r="EI659" s="75">
        <v>2.8459999999999992</v>
      </c>
      <c r="EJ659" s="75"/>
      <c r="EK659" s="75">
        <v>2177.56</v>
      </c>
      <c r="EL659" s="75">
        <v>13.453320000000014</v>
      </c>
      <c r="EM659" s="75"/>
      <c r="EN659" s="75">
        <v>2155.56</v>
      </c>
      <c r="EO659" s="322">
        <v>4.9734399999999983</v>
      </c>
      <c r="EP659" s="75"/>
      <c r="EQ659" s="75">
        <v>1325.56</v>
      </c>
      <c r="ER659" s="75">
        <v>9170.6400000000285</v>
      </c>
      <c r="ES659" s="75"/>
      <c r="ET659" s="75">
        <v>1351.56</v>
      </c>
      <c r="EU659" s="100">
        <v>3.5195600000000025</v>
      </c>
      <c r="EV659" s="75">
        <f t="shared" si="13"/>
        <v>9.9999999999909051E-3</v>
      </c>
      <c r="EW659" s="75">
        <v>1341.56</v>
      </c>
      <c r="EX659" s="100">
        <v>18.439279999999968</v>
      </c>
      <c r="FD659" s="75">
        <v>106.57</v>
      </c>
      <c r="FE659" s="75">
        <v>258857.5</v>
      </c>
      <c r="FF659" s="75">
        <v>595566.25</v>
      </c>
      <c r="FH659" s="77">
        <v>16.059999999999999</v>
      </c>
      <c r="FI659" s="77">
        <v>214.92875424000007</v>
      </c>
      <c r="FJ659" s="77">
        <v>4.3647484942000014</v>
      </c>
      <c r="FL659" s="92">
        <v>785.57</v>
      </c>
      <c r="FM659" s="75">
        <v>0</v>
      </c>
      <c r="FN659" s="75">
        <v>1E-3</v>
      </c>
      <c r="FP659" s="75">
        <v>43.79</v>
      </c>
      <c r="FQ659" s="75">
        <v>379.3</v>
      </c>
      <c r="FR659" s="75">
        <v>5012</v>
      </c>
      <c r="FS659" s="75">
        <v>43.78</v>
      </c>
      <c r="FT659" s="75">
        <v>1158.0899999999999</v>
      </c>
      <c r="FU659" s="75">
        <v>14802</v>
      </c>
      <c r="FW659" s="75">
        <v>796.57</v>
      </c>
      <c r="FX659" s="89">
        <v>2.5939999999999999</v>
      </c>
      <c r="FY659" s="89"/>
      <c r="FZ659" s="90">
        <v>791.57</v>
      </c>
      <c r="GA659" s="91">
        <v>0.54200000000000004</v>
      </c>
      <c r="GB659" s="89"/>
      <c r="GC659" s="75">
        <v>13.56</v>
      </c>
      <c r="GD659" s="75">
        <v>2.89</v>
      </c>
      <c r="GE659" s="75">
        <v>119.54</v>
      </c>
      <c r="GF659" s="89"/>
      <c r="GG659" s="89"/>
    </row>
    <row r="660" spans="1:189" x14ac:dyDescent="0.25">
      <c r="A660" s="132"/>
      <c r="B660" s="132"/>
      <c r="C660" s="132"/>
      <c r="D660" s="132"/>
      <c r="E660" s="132"/>
      <c r="F660" s="132"/>
      <c r="G660" s="132"/>
      <c r="H660" s="132"/>
      <c r="I660" s="132"/>
      <c r="J660" s="132"/>
      <c r="K660" s="132"/>
      <c r="DV660" s="77">
        <v>1335.58</v>
      </c>
      <c r="DW660" s="77">
        <v>7.952</v>
      </c>
      <c r="DY660" s="77">
        <v>1321.58</v>
      </c>
      <c r="DZ660" s="77">
        <v>5.1759999999999984</v>
      </c>
      <c r="EB660" s="77">
        <v>2176.58</v>
      </c>
      <c r="EC660" s="75">
        <v>9.8590000000000018</v>
      </c>
      <c r="EE660" s="75">
        <v>2152.58</v>
      </c>
      <c r="EF660" s="88">
        <v>1.9809999999999999</v>
      </c>
      <c r="EH660" s="77">
        <v>1350.58</v>
      </c>
      <c r="EI660" s="75">
        <v>2.851999999999999</v>
      </c>
      <c r="EJ660" s="75"/>
      <c r="EK660" s="75">
        <v>2177.5700000000002</v>
      </c>
      <c r="EL660" s="75">
        <v>13.492540000000014</v>
      </c>
      <c r="EM660" s="75"/>
      <c r="EN660" s="75">
        <v>2155.5700000000002</v>
      </c>
      <c r="EO660" s="322">
        <v>4.9861799999999983</v>
      </c>
      <c r="EP660" s="75"/>
      <c r="EQ660" s="75">
        <v>1325.57</v>
      </c>
      <c r="ER660" s="75">
        <v>9183.080000000029</v>
      </c>
      <c r="ES660" s="75"/>
      <c r="ET660" s="75">
        <v>1351.57</v>
      </c>
      <c r="EU660" s="100">
        <v>3.5268200000000025</v>
      </c>
      <c r="EV660" s="75">
        <f t="shared" si="13"/>
        <v>9.9999999999909051E-3</v>
      </c>
      <c r="EW660" s="75">
        <v>1341.57</v>
      </c>
      <c r="EX660" s="100">
        <v>18.461159999999968</v>
      </c>
      <c r="FD660" s="75">
        <v>106.58</v>
      </c>
      <c r="FE660" s="75">
        <v>259605</v>
      </c>
      <c r="FF660" s="75">
        <v>598102.5</v>
      </c>
      <c r="FH660" s="77">
        <v>16.07</v>
      </c>
      <c r="FI660" s="77">
        <v>215.70676228000008</v>
      </c>
      <c r="FJ660" s="77">
        <v>4.3877195849000019</v>
      </c>
      <c r="FL660" s="92">
        <v>785.58</v>
      </c>
      <c r="FM660" s="75">
        <v>0</v>
      </c>
      <c r="FN660" s="75">
        <v>1E-3</v>
      </c>
      <c r="FP660" s="75">
        <v>43.8</v>
      </c>
      <c r="FQ660" s="75">
        <v>379.8</v>
      </c>
      <c r="FR660" s="75">
        <v>5016</v>
      </c>
      <c r="FS660" s="75">
        <v>43.79</v>
      </c>
      <c r="FT660" s="75">
        <v>1159.58</v>
      </c>
      <c r="FU660" s="75">
        <v>14813</v>
      </c>
      <c r="FW660" s="75">
        <v>796.58</v>
      </c>
      <c r="FX660" s="89">
        <v>2.6019999999999999</v>
      </c>
      <c r="FY660" s="89"/>
      <c r="FZ660" s="90">
        <v>791.58</v>
      </c>
      <c r="GA660" s="91">
        <v>0.54500000000000004</v>
      </c>
      <c r="GB660" s="89"/>
      <c r="GC660" s="75">
        <v>13.57</v>
      </c>
      <c r="GD660" s="75">
        <v>2.91</v>
      </c>
      <c r="GE660" s="75">
        <v>119.89</v>
      </c>
      <c r="GF660" s="89"/>
      <c r="GG660" s="89"/>
    </row>
    <row r="661" spans="1:189" x14ac:dyDescent="0.25">
      <c r="A661" s="132"/>
      <c r="B661" s="132"/>
      <c r="C661" s="132"/>
      <c r="D661" s="132"/>
      <c r="E661" s="132"/>
      <c r="F661" s="132"/>
      <c r="G661" s="132"/>
      <c r="H661" s="132"/>
      <c r="I661" s="132"/>
      <c r="J661" s="132"/>
      <c r="K661" s="132"/>
      <c r="DV661" s="77">
        <v>1335.59</v>
      </c>
      <c r="DW661" s="77">
        <v>7.9649999999999999</v>
      </c>
      <c r="DY661" s="77">
        <v>1321.59</v>
      </c>
      <c r="DZ661" s="77">
        <v>5.1839999999999984</v>
      </c>
      <c r="EB661" s="77">
        <v>2176.59</v>
      </c>
      <c r="EC661" s="75">
        <v>9.8920000000000012</v>
      </c>
      <c r="EE661" s="75">
        <v>2152.59</v>
      </c>
      <c r="EF661" s="88">
        <v>1.988</v>
      </c>
      <c r="EH661" s="77">
        <v>1350.59</v>
      </c>
      <c r="EI661" s="75">
        <v>2.8589999999999995</v>
      </c>
      <c r="EJ661" s="75"/>
      <c r="EK661" s="75">
        <v>2177.58</v>
      </c>
      <c r="EL661" s="75">
        <v>13.531760000000014</v>
      </c>
      <c r="EM661" s="75"/>
      <c r="EN661" s="75">
        <v>2155.58</v>
      </c>
      <c r="EO661" s="322">
        <v>4.9989199999999983</v>
      </c>
      <c r="EP661" s="75"/>
      <c r="EQ661" s="75">
        <v>1325.58</v>
      </c>
      <c r="ER661" s="75">
        <v>9195.5200000000295</v>
      </c>
      <c r="ES661" s="75"/>
      <c r="ET661" s="75">
        <v>1351.58</v>
      </c>
      <c r="EU661" s="100">
        <v>3.5340800000000026</v>
      </c>
      <c r="EV661" s="75">
        <f t="shared" si="13"/>
        <v>9.9999999999909051E-3</v>
      </c>
      <c r="EW661" s="75">
        <v>1341.58</v>
      </c>
      <c r="EX661" s="100">
        <v>18.483039999999967</v>
      </c>
      <c r="FD661" s="75">
        <v>106.59</v>
      </c>
      <c r="FE661" s="75">
        <v>260352.5</v>
      </c>
      <c r="FF661" s="75">
        <v>600638.75</v>
      </c>
      <c r="FH661" s="77">
        <v>16.079999999999998</v>
      </c>
      <c r="FI661" s="77">
        <v>216.48477032000008</v>
      </c>
      <c r="FJ661" s="77">
        <v>4.4106906756000015</v>
      </c>
      <c r="FL661" s="92">
        <v>785.59</v>
      </c>
      <c r="FM661" s="75">
        <v>0</v>
      </c>
      <c r="FN661" s="75">
        <v>1E-3</v>
      </c>
      <c r="FP661" s="75">
        <v>43.81</v>
      </c>
      <c r="FQ661" s="75">
        <v>380.3</v>
      </c>
      <c r="FR661" s="75">
        <v>5020</v>
      </c>
      <c r="FS661" s="75">
        <v>43.8</v>
      </c>
      <c r="FT661" s="75">
        <v>1161.06</v>
      </c>
      <c r="FU661" s="75">
        <v>14824</v>
      </c>
      <c r="FW661" s="75">
        <v>796.59</v>
      </c>
      <c r="FX661" s="89">
        <v>2.609</v>
      </c>
      <c r="FY661" s="89"/>
      <c r="FZ661" s="90">
        <v>791.59</v>
      </c>
      <c r="GA661" s="91">
        <v>0.54700000000000004</v>
      </c>
      <c r="GB661" s="89"/>
      <c r="GC661" s="75">
        <v>13.58</v>
      </c>
      <c r="GD661" s="75">
        <v>2.92</v>
      </c>
      <c r="GE661" s="75">
        <v>120.24</v>
      </c>
      <c r="GF661" s="89"/>
      <c r="GG661" s="89"/>
    </row>
    <row r="662" spans="1:189" x14ac:dyDescent="0.25">
      <c r="A662" s="132"/>
      <c r="B662" s="132"/>
      <c r="C662" s="132"/>
      <c r="D662" s="132"/>
      <c r="E662" s="132"/>
      <c r="F662" s="132"/>
      <c r="G662" s="132"/>
      <c r="H662" s="132"/>
      <c r="I662" s="132"/>
      <c r="J662" s="132"/>
      <c r="K662" s="132"/>
      <c r="DV662" s="77">
        <v>1335.6</v>
      </c>
      <c r="DW662" s="77">
        <v>7.9790000000000001</v>
      </c>
      <c r="DY662" s="77">
        <v>1321.6</v>
      </c>
      <c r="DZ662" s="77">
        <v>5.1909999999999998</v>
      </c>
      <c r="EB662" s="77">
        <v>2176.6</v>
      </c>
      <c r="EC662" s="75">
        <v>9.9250000000000007</v>
      </c>
      <c r="EE662" s="75">
        <v>2152.6</v>
      </c>
      <c r="EF662" s="88">
        <v>1.9950000000000001</v>
      </c>
      <c r="EH662" s="77">
        <v>1350.6</v>
      </c>
      <c r="EI662" s="75">
        <v>2.8650000000000002</v>
      </c>
      <c r="EJ662" s="75"/>
      <c r="EK662" s="75">
        <v>2177.59</v>
      </c>
      <c r="EL662" s="75">
        <v>13.570980000000015</v>
      </c>
      <c r="EM662" s="75"/>
      <c r="EN662" s="75">
        <v>2155.59</v>
      </c>
      <c r="EO662" s="322">
        <v>5.0116599999999982</v>
      </c>
      <c r="EP662" s="75"/>
      <c r="EQ662" s="75">
        <v>1325.59</v>
      </c>
      <c r="ER662" s="75">
        <v>9207.96000000003</v>
      </c>
      <c r="ES662" s="75"/>
      <c r="ET662" s="75">
        <v>1351.59</v>
      </c>
      <c r="EU662" s="100">
        <v>3.5413400000000026</v>
      </c>
      <c r="EV662" s="75">
        <f t="shared" si="13"/>
        <v>9.9999999999909051E-3</v>
      </c>
      <c r="EW662" s="75">
        <v>1341.59</v>
      </c>
      <c r="EX662" s="100">
        <v>18.504919999999967</v>
      </c>
      <c r="FD662" s="75">
        <v>106.6</v>
      </c>
      <c r="FE662" s="75">
        <v>261100</v>
      </c>
      <c r="FF662" s="75">
        <v>603175</v>
      </c>
      <c r="FH662" s="77">
        <v>16.09</v>
      </c>
      <c r="FI662" s="77">
        <v>217.26277836000011</v>
      </c>
      <c r="FJ662" s="77">
        <v>4.433661766300002</v>
      </c>
      <c r="FL662" s="92">
        <v>785.6</v>
      </c>
      <c r="FM662" s="75">
        <v>0</v>
      </c>
      <c r="FN662" s="75">
        <v>1E-3</v>
      </c>
      <c r="FP662" s="75">
        <v>43.82</v>
      </c>
      <c r="FQ662" s="75">
        <v>380.8</v>
      </c>
      <c r="FR662" s="75">
        <v>5024</v>
      </c>
      <c r="FS662" s="75">
        <v>43.81</v>
      </c>
      <c r="FT662" s="75">
        <v>1162.55</v>
      </c>
      <c r="FU662" s="75">
        <v>14835</v>
      </c>
      <c r="FW662" s="75">
        <v>796.6</v>
      </c>
      <c r="FX662" s="89">
        <v>2.617</v>
      </c>
      <c r="FY662" s="89"/>
      <c r="FZ662" s="90">
        <v>791.6</v>
      </c>
      <c r="GA662" s="91">
        <v>0.54900000000000004</v>
      </c>
      <c r="GB662" s="89"/>
      <c r="GC662" s="75">
        <v>13.59</v>
      </c>
      <c r="GD662" s="75">
        <v>2.94</v>
      </c>
      <c r="GE662" s="75">
        <v>120.59</v>
      </c>
      <c r="GF662" s="89"/>
      <c r="GG662" s="89"/>
    </row>
    <row r="663" spans="1:189" x14ac:dyDescent="0.25">
      <c r="A663" s="132"/>
      <c r="B663" s="132"/>
      <c r="C663" s="132"/>
      <c r="D663" s="132"/>
      <c r="E663" s="132"/>
      <c r="F663" s="132"/>
      <c r="G663" s="132"/>
      <c r="H663" s="132"/>
      <c r="I663" s="132"/>
      <c r="J663" s="132"/>
      <c r="K663" s="132"/>
      <c r="DV663" s="77">
        <v>1335.61</v>
      </c>
      <c r="DW663" s="77">
        <v>7.992</v>
      </c>
      <c r="DY663" s="77">
        <v>1321.61</v>
      </c>
      <c r="DZ663" s="77">
        <v>5.1989999999999981</v>
      </c>
      <c r="EB663" s="77">
        <v>2176.61</v>
      </c>
      <c r="EC663" s="75">
        <v>9.958000000000002</v>
      </c>
      <c r="EE663" s="75">
        <v>2152.61</v>
      </c>
      <c r="EF663" s="88">
        <v>2.0020000000000002</v>
      </c>
      <c r="EH663" s="77">
        <v>1350.61</v>
      </c>
      <c r="EI663" s="75">
        <v>2.8709999999999991</v>
      </c>
      <c r="EJ663" s="75"/>
      <c r="EK663" s="75">
        <v>2177.6</v>
      </c>
      <c r="EL663" s="75">
        <v>13.610200000000015</v>
      </c>
      <c r="EM663" s="75"/>
      <c r="EN663" s="75">
        <v>2155.6</v>
      </c>
      <c r="EO663" s="322">
        <v>5.0243999999999982</v>
      </c>
      <c r="EP663" s="75"/>
      <c r="EQ663" s="75">
        <v>1325.6</v>
      </c>
      <c r="ER663" s="75">
        <v>9220.4000000000306</v>
      </c>
      <c r="ES663" s="75"/>
      <c r="ET663" s="75">
        <v>1351.6</v>
      </c>
      <c r="EU663" s="100">
        <v>3.5486000000000026</v>
      </c>
      <c r="EV663" s="75">
        <f t="shared" si="13"/>
        <v>9.9999999999909051E-3</v>
      </c>
      <c r="EW663" s="75">
        <v>1341.6</v>
      </c>
      <c r="EX663" s="100">
        <v>18.526799999999966</v>
      </c>
      <c r="FD663" s="75">
        <v>106.61</v>
      </c>
      <c r="FE663" s="75">
        <v>261847.5</v>
      </c>
      <c r="FF663" s="75">
        <v>605711.25</v>
      </c>
      <c r="FH663" s="77">
        <v>16.100000000000001</v>
      </c>
      <c r="FI663" s="77">
        <v>218.04078640000012</v>
      </c>
      <c r="FJ663" s="77">
        <v>4.4566328570000024</v>
      </c>
      <c r="FL663" s="92">
        <v>785.61</v>
      </c>
      <c r="FM663" s="75">
        <v>0</v>
      </c>
      <c r="FN663" s="75">
        <v>1E-3</v>
      </c>
      <c r="FP663" s="75">
        <v>43.83</v>
      </c>
      <c r="FQ663" s="75">
        <v>381.3</v>
      </c>
      <c r="FR663" s="75">
        <v>5028</v>
      </c>
      <c r="FS663" s="75">
        <v>43.82</v>
      </c>
      <c r="FT663" s="75">
        <v>1164.04</v>
      </c>
      <c r="FU663" s="75">
        <v>14846</v>
      </c>
      <c r="FW663" s="75">
        <v>796.61</v>
      </c>
      <c r="FX663" s="89">
        <v>2.6240000000000001</v>
      </c>
      <c r="FY663" s="89"/>
      <c r="FZ663" s="90">
        <v>791.61</v>
      </c>
      <c r="GA663" s="91">
        <v>0.55200000000000005</v>
      </c>
      <c r="GB663" s="89"/>
      <c r="GC663" s="75">
        <v>13.6</v>
      </c>
      <c r="GD663" s="75">
        <v>2.95</v>
      </c>
      <c r="GE663" s="75">
        <v>120.94</v>
      </c>
      <c r="GF663" s="89"/>
      <c r="GG663" s="89"/>
    </row>
    <row r="664" spans="1:189" x14ac:dyDescent="0.25">
      <c r="A664" s="132"/>
      <c r="B664" s="132"/>
      <c r="C664" s="132"/>
      <c r="D664" s="132"/>
      <c r="E664" s="132"/>
      <c r="F664" s="132"/>
      <c r="G664" s="132"/>
      <c r="H664" s="132"/>
      <c r="I664" s="132"/>
      <c r="J664" s="132"/>
      <c r="K664" s="132"/>
      <c r="DV664" s="77">
        <v>1335.62</v>
      </c>
      <c r="DW664" s="77">
        <v>8.0060000000000002</v>
      </c>
      <c r="DY664" s="77">
        <v>1321.62</v>
      </c>
      <c r="DZ664" s="77">
        <v>5.206999999999999</v>
      </c>
      <c r="EB664" s="77">
        <v>2176.62</v>
      </c>
      <c r="EC664" s="75">
        <v>9.9920000000000009</v>
      </c>
      <c r="EE664" s="75">
        <v>2152.62</v>
      </c>
      <c r="EF664" s="88">
        <v>2.0089999999999999</v>
      </c>
      <c r="EH664" s="77">
        <v>1350.62</v>
      </c>
      <c r="EI664" s="75">
        <v>2.8769999999999989</v>
      </c>
      <c r="EJ664" s="75"/>
      <c r="EK664" s="75">
        <v>2177.61</v>
      </c>
      <c r="EL664" s="75">
        <v>13.649420000000015</v>
      </c>
      <c r="EM664" s="75"/>
      <c r="EN664" s="75">
        <v>2155.61</v>
      </c>
      <c r="EO664" s="322">
        <v>5.0371399999999982</v>
      </c>
      <c r="EP664" s="75"/>
      <c r="EQ664" s="75">
        <v>1325.61</v>
      </c>
      <c r="ER664" s="75">
        <v>9232.8400000000311</v>
      </c>
      <c r="ES664" s="75"/>
      <c r="ET664" s="75">
        <v>1351.61</v>
      </c>
      <c r="EU664" s="100">
        <v>3.5558600000000027</v>
      </c>
      <c r="EV664" s="75">
        <f t="shared" si="13"/>
        <v>9.9999999999909051E-3</v>
      </c>
      <c r="EW664" s="75">
        <v>1341.61</v>
      </c>
      <c r="EX664" s="100">
        <v>18.548679999999965</v>
      </c>
      <c r="FD664" s="75">
        <v>106.62</v>
      </c>
      <c r="FE664" s="75">
        <v>262595</v>
      </c>
      <c r="FF664" s="75">
        <v>608247.5</v>
      </c>
      <c r="FH664" s="77">
        <v>16.11</v>
      </c>
      <c r="FI664" s="77">
        <v>218.81879444000012</v>
      </c>
      <c r="FJ664" s="77">
        <v>4.479603947700002</v>
      </c>
      <c r="FL664" s="92">
        <v>785.62</v>
      </c>
      <c r="FM664" s="75">
        <v>0</v>
      </c>
      <c r="FN664" s="75">
        <v>1E-3</v>
      </c>
      <c r="FP664" s="75">
        <v>43.84</v>
      </c>
      <c r="FQ664" s="75">
        <v>381.81</v>
      </c>
      <c r="FR664" s="75">
        <v>5032</v>
      </c>
      <c r="FS664" s="75">
        <v>43.83</v>
      </c>
      <c r="FT664" s="75">
        <v>1165.53</v>
      </c>
      <c r="FU664" s="75">
        <v>14858</v>
      </c>
      <c r="FW664" s="75">
        <v>796.62</v>
      </c>
      <c r="FX664" s="89">
        <v>2.6320000000000001</v>
      </c>
      <c r="FY664" s="89"/>
      <c r="FZ664" s="90">
        <v>791.62</v>
      </c>
      <c r="GA664" s="91">
        <v>0.55400000000000005</v>
      </c>
      <c r="GB664" s="89"/>
      <c r="GC664" s="75">
        <v>13.61</v>
      </c>
      <c r="GD664" s="75">
        <v>2.97</v>
      </c>
      <c r="GE664" s="75">
        <v>121.29</v>
      </c>
      <c r="GF664" s="89"/>
      <c r="GG664" s="89"/>
    </row>
    <row r="665" spans="1:189" x14ac:dyDescent="0.25">
      <c r="A665" s="132"/>
      <c r="B665" s="132"/>
      <c r="C665" s="132"/>
      <c r="D665" s="132"/>
      <c r="E665" s="132"/>
      <c r="F665" s="132"/>
      <c r="G665" s="132"/>
      <c r="H665" s="132"/>
      <c r="I665" s="132"/>
      <c r="J665" s="132"/>
      <c r="K665" s="132"/>
      <c r="DV665" s="77">
        <v>1335.63</v>
      </c>
      <c r="DW665" s="77">
        <v>8.0190000000000001</v>
      </c>
      <c r="DY665" s="77">
        <v>1321.63</v>
      </c>
      <c r="DZ665" s="77">
        <v>5.2139999999999986</v>
      </c>
      <c r="EB665" s="77">
        <v>2176.63</v>
      </c>
      <c r="EC665" s="75">
        <v>10.025000000000002</v>
      </c>
      <c r="EE665" s="75">
        <v>2152.63</v>
      </c>
      <c r="EF665" s="88">
        <v>2.016</v>
      </c>
      <c r="EH665" s="77">
        <v>1350.63</v>
      </c>
      <c r="EI665" s="75">
        <v>2.8839999999999995</v>
      </c>
      <c r="EJ665" s="75"/>
      <c r="EK665" s="75">
        <v>2177.62</v>
      </c>
      <c r="EL665" s="75">
        <v>13.688640000000015</v>
      </c>
      <c r="EM665" s="75"/>
      <c r="EN665" s="75">
        <v>2155.62</v>
      </c>
      <c r="EO665" s="322">
        <v>5.0498799999999981</v>
      </c>
      <c r="EP665" s="75"/>
      <c r="EQ665" s="75">
        <v>1325.62</v>
      </c>
      <c r="ER665" s="75">
        <v>9245.2800000000316</v>
      </c>
      <c r="ES665" s="75"/>
      <c r="ET665" s="75">
        <v>1351.62</v>
      </c>
      <c r="EU665" s="100">
        <v>3.5631200000000027</v>
      </c>
      <c r="EV665" s="75">
        <f t="shared" si="13"/>
        <v>9.9999999999909051E-3</v>
      </c>
      <c r="EW665" s="75">
        <v>1341.62</v>
      </c>
      <c r="EX665" s="100">
        <v>18.570559999999965</v>
      </c>
      <c r="FD665" s="75">
        <v>106.63</v>
      </c>
      <c r="FE665" s="75">
        <v>263342.5</v>
      </c>
      <c r="FF665" s="75">
        <v>610783.75</v>
      </c>
      <c r="FH665" s="77">
        <v>16.12</v>
      </c>
      <c r="FI665" s="77">
        <v>219.59680248000012</v>
      </c>
      <c r="FJ665" s="77">
        <v>4.5025750384000025</v>
      </c>
      <c r="FL665" s="92">
        <v>785.63</v>
      </c>
      <c r="FM665" s="75">
        <v>0</v>
      </c>
      <c r="FN665" s="75">
        <v>1E-3</v>
      </c>
      <c r="FP665" s="75">
        <v>43.85</v>
      </c>
      <c r="FQ665" s="75">
        <v>382.31</v>
      </c>
      <c r="FR665" s="75">
        <v>5036</v>
      </c>
      <c r="FS665" s="75">
        <v>43.84</v>
      </c>
      <c r="FT665" s="75">
        <v>1167.02</v>
      </c>
      <c r="FU665" s="75">
        <v>14869</v>
      </c>
      <c r="FW665" s="75">
        <v>796.63</v>
      </c>
      <c r="FX665" s="89">
        <v>2.64</v>
      </c>
      <c r="FY665" s="89"/>
      <c r="FZ665" s="90">
        <v>791.63</v>
      </c>
      <c r="GA665" s="91">
        <v>0.55600000000000005</v>
      </c>
      <c r="GB665" s="89"/>
      <c r="GC665" s="75">
        <v>13.62</v>
      </c>
      <c r="GD665" s="75">
        <v>2.99</v>
      </c>
      <c r="GE665" s="75">
        <v>121.64</v>
      </c>
      <c r="GF665" s="89"/>
      <c r="GG665" s="89"/>
    </row>
    <row r="666" spans="1:189" x14ac:dyDescent="0.25">
      <c r="A666" s="132"/>
      <c r="B666" s="132"/>
      <c r="C666" s="132"/>
      <c r="D666" s="132"/>
      <c r="E666" s="132"/>
      <c r="F666" s="132"/>
      <c r="G666" s="132"/>
      <c r="H666" s="132"/>
      <c r="I666" s="132"/>
      <c r="J666" s="132"/>
      <c r="K666" s="132"/>
      <c r="DV666" s="77">
        <v>1335.64</v>
      </c>
      <c r="DW666" s="77">
        <v>8.0329999999999995</v>
      </c>
      <c r="DY666" s="77">
        <v>1321.64</v>
      </c>
      <c r="DZ666" s="77">
        <v>5.2219999999999986</v>
      </c>
      <c r="EB666" s="77">
        <v>2176.64</v>
      </c>
      <c r="EC666" s="75">
        <v>10.058000000000002</v>
      </c>
      <c r="EE666" s="75">
        <v>2152.64</v>
      </c>
      <c r="EF666" s="88">
        <v>2.0230000000000001</v>
      </c>
      <c r="EH666" s="77">
        <v>1350.64</v>
      </c>
      <c r="EI666" s="75">
        <v>2.8899999999999992</v>
      </c>
      <c r="EJ666" s="75"/>
      <c r="EK666" s="75">
        <v>2177.63</v>
      </c>
      <c r="EL666" s="75">
        <v>13.727860000000016</v>
      </c>
      <c r="EM666" s="75"/>
      <c r="EN666" s="75">
        <v>2155.63</v>
      </c>
      <c r="EO666" s="322">
        <v>5.0626199999999981</v>
      </c>
      <c r="EP666" s="75"/>
      <c r="EQ666" s="75">
        <v>1325.63</v>
      </c>
      <c r="ER666" s="75">
        <v>9257.7200000000321</v>
      </c>
      <c r="ES666" s="75"/>
      <c r="ET666" s="75">
        <v>1351.63</v>
      </c>
      <c r="EU666" s="100">
        <v>3.5703800000000028</v>
      </c>
      <c r="EV666" s="75">
        <f t="shared" si="13"/>
        <v>1.0000000000218279E-2</v>
      </c>
      <c r="EW666" s="75">
        <v>1341.63</v>
      </c>
      <c r="EX666" s="100">
        <v>18.592439999999964</v>
      </c>
      <c r="FD666" s="75">
        <v>106.64</v>
      </c>
      <c r="FE666" s="75">
        <v>264090</v>
      </c>
      <c r="FF666" s="75">
        <v>613320</v>
      </c>
      <c r="FH666" s="77">
        <v>16.13</v>
      </c>
      <c r="FI666" s="77">
        <v>220.37481052000012</v>
      </c>
      <c r="FJ666" s="77">
        <v>4.5255461291000021</v>
      </c>
      <c r="FL666" s="92">
        <v>785.64</v>
      </c>
      <c r="FM666" s="75">
        <v>0</v>
      </c>
      <c r="FN666" s="75">
        <v>1E-3</v>
      </c>
      <c r="FP666" s="75">
        <v>43.86</v>
      </c>
      <c r="FQ666" s="75">
        <v>382.81</v>
      </c>
      <c r="FR666" s="75">
        <v>5040</v>
      </c>
      <c r="FS666" s="75">
        <v>43.85</v>
      </c>
      <c r="FT666" s="75">
        <v>1168.51</v>
      </c>
      <c r="FU666" s="75">
        <v>14880</v>
      </c>
      <c r="FW666" s="75">
        <v>796.64</v>
      </c>
      <c r="FX666" s="89">
        <v>2.6469999999999998</v>
      </c>
      <c r="FY666" s="89"/>
      <c r="FZ666" s="90">
        <v>791.64</v>
      </c>
      <c r="GA666" s="91">
        <v>0.55900000000000005</v>
      </c>
      <c r="GB666" s="89"/>
      <c r="GC666" s="75">
        <v>13.63</v>
      </c>
      <c r="GD666" s="75">
        <v>3</v>
      </c>
      <c r="GE666" s="75">
        <v>121.99</v>
      </c>
      <c r="GF666" s="89"/>
      <c r="GG666" s="89"/>
    </row>
    <row r="667" spans="1:189" x14ac:dyDescent="0.25">
      <c r="A667" s="132"/>
      <c r="B667" s="132"/>
      <c r="C667" s="132"/>
      <c r="D667" s="132"/>
      <c r="E667" s="132"/>
      <c r="F667" s="132"/>
      <c r="G667" s="132"/>
      <c r="H667" s="132"/>
      <c r="I667" s="132"/>
      <c r="J667" s="132"/>
      <c r="K667" s="132"/>
      <c r="DV667" s="77">
        <v>1335.65</v>
      </c>
      <c r="DW667" s="77">
        <v>8.0459999999999994</v>
      </c>
      <c r="DY667" s="77">
        <v>1321.65</v>
      </c>
      <c r="DZ667" s="77">
        <v>5.2299999999999986</v>
      </c>
      <c r="EB667" s="77">
        <v>2176.65</v>
      </c>
      <c r="EC667" s="75">
        <v>10.092000000000001</v>
      </c>
      <c r="EE667" s="75">
        <v>2152.65</v>
      </c>
      <c r="EF667" s="88">
        <v>2.0299999999999998</v>
      </c>
      <c r="EH667" s="77">
        <v>1350.65</v>
      </c>
      <c r="EI667" s="75">
        <v>2.895999999999999</v>
      </c>
      <c r="EJ667" s="75"/>
      <c r="EK667" s="75">
        <v>2177.64</v>
      </c>
      <c r="EL667" s="75">
        <v>13.767080000000016</v>
      </c>
      <c r="EM667" s="75"/>
      <c r="EN667" s="75">
        <v>2155.64</v>
      </c>
      <c r="EO667" s="322">
        <v>5.0753599999999981</v>
      </c>
      <c r="EP667" s="75"/>
      <c r="EQ667" s="75">
        <v>1325.64</v>
      </c>
      <c r="ER667" s="75">
        <v>9270.1600000000326</v>
      </c>
      <c r="ES667" s="75"/>
      <c r="ET667" s="75">
        <v>1351.64</v>
      </c>
      <c r="EU667" s="100">
        <v>3.5776400000000028</v>
      </c>
      <c r="EV667" s="75">
        <f t="shared" si="13"/>
        <v>9.9999999999909051E-3</v>
      </c>
      <c r="EW667" s="75">
        <v>1341.64</v>
      </c>
      <c r="EX667" s="100">
        <v>18.614319999999964</v>
      </c>
      <c r="FD667" s="75">
        <v>106.65</v>
      </c>
      <c r="FE667" s="75">
        <v>264837.5</v>
      </c>
      <c r="FF667" s="75">
        <v>615856.25</v>
      </c>
      <c r="FH667" s="77">
        <v>16.14</v>
      </c>
      <c r="FI667" s="77">
        <v>221.15281856000013</v>
      </c>
      <c r="FJ667" s="77">
        <v>4.5485172198000026</v>
      </c>
      <c r="FL667" s="92">
        <v>785.65</v>
      </c>
      <c r="FM667" s="75">
        <v>0</v>
      </c>
      <c r="FN667" s="75">
        <v>1E-3</v>
      </c>
      <c r="FP667" s="75">
        <v>43.87</v>
      </c>
      <c r="FQ667" s="75">
        <v>383.31</v>
      </c>
      <c r="FR667" s="75">
        <v>5044</v>
      </c>
      <c r="FS667" s="75">
        <v>43.86</v>
      </c>
      <c r="FT667" s="75">
        <v>1170</v>
      </c>
      <c r="FU667" s="75">
        <v>14891</v>
      </c>
      <c r="FW667" s="75">
        <v>796.65</v>
      </c>
      <c r="FX667" s="89">
        <v>2.6549999999999998</v>
      </c>
      <c r="FY667" s="89"/>
      <c r="FZ667" s="90">
        <v>791.65</v>
      </c>
      <c r="GA667" s="91">
        <v>0.56100000000000005</v>
      </c>
      <c r="GB667" s="89"/>
      <c r="GC667" s="75">
        <v>13.64</v>
      </c>
      <c r="GD667" s="75">
        <v>3.02</v>
      </c>
      <c r="GE667" s="75">
        <v>122.34</v>
      </c>
      <c r="GF667" s="89"/>
      <c r="GG667" s="89"/>
    </row>
    <row r="668" spans="1:189" x14ac:dyDescent="0.25">
      <c r="A668" s="132"/>
      <c r="B668" s="132"/>
      <c r="C668" s="132"/>
      <c r="D668" s="132"/>
      <c r="E668" s="132"/>
      <c r="F668" s="132"/>
      <c r="G668" s="132"/>
      <c r="H668" s="132"/>
      <c r="I668" s="132"/>
      <c r="J668" s="132"/>
      <c r="K668" s="132"/>
      <c r="DV668" s="77">
        <v>1335.66</v>
      </c>
      <c r="DW668" s="77">
        <v>8.06</v>
      </c>
      <c r="DY668" s="77">
        <v>1321.66</v>
      </c>
      <c r="DZ668" s="77">
        <v>5.2369999999999983</v>
      </c>
      <c r="EB668" s="77">
        <v>2176.66</v>
      </c>
      <c r="EC668" s="75">
        <v>10.125000000000002</v>
      </c>
      <c r="EE668" s="75">
        <v>2152.66</v>
      </c>
      <c r="EF668" s="88">
        <v>2.0369999999999999</v>
      </c>
      <c r="EH668" s="77">
        <v>1350.66</v>
      </c>
      <c r="EI668" s="75">
        <v>2.9019999999999988</v>
      </c>
      <c r="EJ668" s="75"/>
      <c r="EK668" s="75">
        <v>2177.65</v>
      </c>
      <c r="EL668" s="75">
        <v>13.806300000000016</v>
      </c>
      <c r="EM668" s="75"/>
      <c r="EN668" s="75">
        <v>2155.65</v>
      </c>
      <c r="EO668" s="322">
        <v>5.0880999999999981</v>
      </c>
      <c r="EP668" s="75"/>
      <c r="EQ668" s="75">
        <v>1325.65</v>
      </c>
      <c r="ER668" s="75">
        <v>9282.6000000000331</v>
      </c>
      <c r="ES668" s="75"/>
      <c r="ET668" s="75">
        <v>1351.65</v>
      </c>
      <c r="EU668" s="100">
        <v>3.5849000000000029</v>
      </c>
      <c r="EV668" s="75">
        <f t="shared" si="13"/>
        <v>9.9999999999909051E-3</v>
      </c>
      <c r="EW668" s="75">
        <v>1341.65</v>
      </c>
      <c r="EX668" s="100">
        <v>18.636199999999963</v>
      </c>
      <c r="FD668" s="75">
        <v>106.66</v>
      </c>
      <c r="FE668" s="75">
        <v>265585</v>
      </c>
      <c r="FF668" s="75">
        <v>618392.5</v>
      </c>
      <c r="FH668" s="77">
        <v>16.149999999999999</v>
      </c>
      <c r="FI668" s="77">
        <v>221.9308266000001</v>
      </c>
      <c r="FJ668" s="77">
        <v>4.5714883105000022</v>
      </c>
      <c r="FL668" s="92">
        <v>785.66</v>
      </c>
      <c r="FM668" s="75">
        <v>0</v>
      </c>
      <c r="FN668" s="75">
        <v>1E-3</v>
      </c>
      <c r="FP668" s="75">
        <v>43.88</v>
      </c>
      <c r="FQ668" s="75">
        <v>383.81</v>
      </c>
      <c r="FR668" s="75">
        <v>5048</v>
      </c>
      <c r="FS668" s="75">
        <v>43.87</v>
      </c>
      <c r="FT668" s="75">
        <v>1171.49</v>
      </c>
      <c r="FU668" s="75">
        <v>14903</v>
      </c>
      <c r="FW668" s="75">
        <v>796.66</v>
      </c>
      <c r="FX668" s="89">
        <v>2.6619999999999999</v>
      </c>
      <c r="FY668" s="89"/>
      <c r="FZ668" s="90">
        <v>791.66</v>
      </c>
      <c r="GA668" s="91">
        <v>0.56299999999999994</v>
      </c>
      <c r="GB668" s="89"/>
      <c r="GC668" s="75">
        <v>13.65</v>
      </c>
      <c r="GD668" s="75">
        <v>3.03</v>
      </c>
      <c r="GE668" s="75">
        <v>122.68</v>
      </c>
      <c r="GF668" s="89"/>
      <c r="GG668" s="89"/>
    </row>
    <row r="669" spans="1:189" x14ac:dyDescent="0.25">
      <c r="A669" s="132"/>
      <c r="B669" s="132"/>
      <c r="C669" s="132"/>
      <c r="D669" s="132"/>
      <c r="E669" s="132"/>
      <c r="F669" s="132"/>
      <c r="G669" s="132"/>
      <c r="H669" s="132"/>
      <c r="I669" s="132"/>
      <c r="J669" s="132"/>
      <c r="K669" s="132"/>
      <c r="DV669" s="77">
        <v>1335.67</v>
      </c>
      <c r="DW669" s="77">
        <v>8.0730000000000004</v>
      </c>
      <c r="DY669" s="77">
        <v>1321.67</v>
      </c>
      <c r="DZ669" s="77">
        <v>5.2449999999999983</v>
      </c>
      <c r="EB669" s="77">
        <v>2176.67</v>
      </c>
      <c r="EC669" s="75">
        <v>10.158000000000001</v>
      </c>
      <c r="EE669" s="75">
        <v>2152.67</v>
      </c>
      <c r="EF669" s="88">
        <v>2.044</v>
      </c>
      <c r="EH669" s="77">
        <v>1350.67</v>
      </c>
      <c r="EI669" s="75">
        <v>2.907999999999999</v>
      </c>
      <c r="EJ669" s="75"/>
      <c r="EK669" s="75">
        <v>2177.66</v>
      </c>
      <c r="EL669" s="75">
        <v>13.845520000000016</v>
      </c>
      <c r="EM669" s="75"/>
      <c r="EN669" s="75">
        <v>2155.66</v>
      </c>
      <c r="EO669" s="322">
        <v>5.100839999999998</v>
      </c>
      <c r="EP669" s="75"/>
      <c r="EQ669" s="75">
        <v>1325.66</v>
      </c>
      <c r="ER669" s="75">
        <v>9295.0400000000336</v>
      </c>
      <c r="ES669" s="75"/>
      <c r="ET669" s="75">
        <v>1351.66</v>
      </c>
      <c r="EU669" s="100">
        <v>3.5921600000000029</v>
      </c>
      <c r="EV669" s="75">
        <f t="shared" si="13"/>
        <v>9.9999999999909051E-3</v>
      </c>
      <c r="EW669" s="75">
        <v>1341.66</v>
      </c>
      <c r="EX669" s="100">
        <v>18.658079999999963</v>
      </c>
      <c r="FD669" s="75">
        <v>106.67</v>
      </c>
      <c r="FE669" s="75">
        <v>266332.5</v>
      </c>
      <c r="FF669" s="75">
        <v>620928.75</v>
      </c>
      <c r="FH669" s="77">
        <v>16.16</v>
      </c>
      <c r="FI669" s="77">
        <v>222.70883464000011</v>
      </c>
      <c r="FJ669" s="77">
        <v>4.5944594012000026</v>
      </c>
      <c r="FL669" s="92">
        <v>785.67</v>
      </c>
      <c r="FM669" s="75">
        <v>0</v>
      </c>
      <c r="FN669" s="75">
        <v>1E-3</v>
      </c>
      <c r="FP669" s="75">
        <v>43.89</v>
      </c>
      <c r="FQ669" s="75">
        <v>384.32</v>
      </c>
      <c r="FR669" s="75">
        <v>5052</v>
      </c>
      <c r="FS669" s="75">
        <v>43.88</v>
      </c>
      <c r="FT669" s="75">
        <v>1172.98</v>
      </c>
      <c r="FU669" s="75">
        <v>14914</v>
      </c>
      <c r="FW669" s="75">
        <v>796.67</v>
      </c>
      <c r="FX669" s="89">
        <v>2.67</v>
      </c>
      <c r="FY669" s="89"/>
      <c r="FZ669" s="90">
        <v>791.67</v>
      </c>
      <c r="GA669" s="91">
        <v>0.56599999999999995</v>
      </c>
      <c r="GB669" s="89"/>
      <c r="GC669" s="75">
        <v>13.66</v>
      </c>
      <c r="GD669" s="75">
        <v>3.05</v>
      </c>
      <c r="GE669" s="75">
        <v>123.03</v>
      </c>
      <c r="GF669" s="89"/>
      <c r="GG669" s="89"/>
    </row>
    <row r="670" spans="1:189" x14ac:dyDescent="0.25">
      <c r="A670" s="132"/>
      <c r="B670" s="132"/>
      <c r="C670" s="132"/>
      <c r="D670" s="132"/>
      <c r="E670" s="132"/>
      <c r="F670" s="132"/>
      <c r="G670" s="132"/>
      <c r="H670" s="132"/>
      <c r="I670" s="132"/>
      <c r="J670" s="132"/>
      <c r="K670" s="132"/>
      <c r="DV670" s="77">
        <v>1335.68</v>
      </c>
      <c r="DW670" s="77">
        <v>8.0869999999999997</v>
      </c>
      <c r="DY670" s="77">
        <v>1321.68</v>
      </c>
      <c r="DZ670" s="77">
        <v>5.2529999999999983</v>
      </c>
      <c r="EB670" s="77">
        <v>2176.6799999999998</v>
      </c>
      <c r="EC670" s="75">
        <v>10.191000000000003</v>
      </c>
      <c r="EE670" s="75">
        <v>2152.6799999999998</v>
      </c>
      <c r="EF670" s="88">
        <v>2.052</v>
      </c>
      <c r="EH670" s="77">
        <v>1350.68</v>
      </c>
      <c r="EI670" s="75">
        <v>2.9149999999999991</v>
      </c>
      <c r="EJ670" s="75"/>
      <c r="EK670" s="75">
        <v>2177.67</v>
      </c>
      <c r="EL670" s="75">
        <v>13.884740000000017</v>
      </c>
      <c r="EM670" s="75"/>
      <c r="EN670" s="75">
        <v>2155.67</v>
      </c>
      <c r="EO670" s="322">
        <v>5.113579999999998</v>
      </c>
      <c r="EP670" s="75"/>
      <c r="EQ670" s="75">
        <v>1325.67</v>
      </c>
      <c r="ER670" s="75">
        <v>9307.4800000000341</v>
      </c>
      <c r="ES670" s="75"/>
      <c r="ET670" s="75">
        <v>1351.67</v>
      </c>
      <c r="EU670" s="100">
        <v>3.599420000000003</v>
      </c>
      <c r="EV670" s="75">
        <f t="shared" si="13"/>
        <v>9.9999999999909051E-3</v>
      </c>
      <c r="EW670" s="75">
        <v>1341.67</v>
      </c>
      <c r="EX670" s="100">
        <v>18.679959999999962</v>
      </c>
      <c r="FD670" s="75">
        <v>106.68</v>
      </c>
      <c r="FE670" s="75">
        <v>267080</v>
      </c>
      <c r="FF670" s="75">
        <v>623465</v>
      </c>
      <c r="FH670" s="77">
        <v>16.170000000000002</v>
      </c>
      <c r="FI670" s="77">
        <v>223.48684268000011</v>
      </c>
      <c r="FJ670" s="77">
        <v>4.6174304919000022</v>
      </c>
      <c r="FL670" s="92">
        <v>785.68</v>
      </c>
      <c r="FM670" s="75">
        <v>0</v>
      </c>
      <c r="FN670" s="75">
        <v>1E-3</v>
      </c>
      <c r="FP670" s="75">
        <v>43.9</v>
      </c>
      <c r="FQ670" s="75">
        <v>384.82</v>
      </c>
      <c r="FR670" s="75">
        <v>5056</v>
      </c>
      <c r="FS670" s="75">
        <v>43.89</v>
      </c>
      <c r="FT670" s="75">
        <v>1174.47</v>
      </c>
      <c r="FU670" s="75">
        <v>14925</v>
      </c>
      <c r="FW670" s="75">
        <v>796.68</v>
      </c>
      <c r="FX670" s="89">
        <v>2.6779999999999999</v>
      </c>
      <c r="FY670" s="89"/>
      <c r="FZ670" s="90">
        <v>791.68</v>
      </c>
      <c r="GA670" s="91">
        <v>0.56799999999999995</v>
      </c>
      <c r="GB670" s="89"/>
      <c r="GC670" s="75">
        <v>13.67</v>
      </c>
      <c r="GD670" s="75">
        <v>3.07</v>
      </c>
      <c r="GE670" s="75">
        <v>123.38</v>
      </c>
      <c r="GF670" s="89"/>
      <c r="GG670" s="89"/>
    </row>
    <row r="671" spans="1:189" x14ac:dyDescent="0.25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DV671" s="77">
        <v>1335.69</v>
      </c>
      <c r="DW671" s="77">
        <v>8.1</v>
      </c>
      <c r="DY671" s="77">
        <v>1321.69</v>
      </c>
      <c r="DZ671" s="77">
        <v>5.259999999999998</v>
      </c>
      <c r="EB671" s="77">
        <v>2176.69</v>
      </c>
      <c r="EC671" s="75">
        <v>10.225000000000001</v>
      </c>
      <c r="EE671" s="75">
        <v>2152.69</v>
      </c>
      <c r="EF671" s="88">
        <v>2.0590000000000002</v>
      </c>
      <c r="EH671" s="77">
        <v>1350.69</v>
      </c>
      <c r="EI671" s="75">
        <v>2.9209999999999994</v>
      </c>
      <c r="EJ671" s="75"/>
      <c r="EK671" s="75">
        <v>2177.6799999999998</v>
      </c>
      <c r="EL671" s="75">
        <v>13.923960000000017</v>
      </c>
      <c r="EM671" s="75"/>
      <c r="EN671" s="75">
        <v>2155.6799999999998</v>
      </c>
      <c r="EO671" s="322">
        <v>5.126319999999998</v>
      </c>
      <c r="EP671" s="75"/>
      <c r="EQ671" s="75">
        <v>1325.68</v>
      </c>
      <c r="ER671" s="75">
        <v>9319.9200000000346</v>
      </c>
      <c r="ES671" s="75"/>
      <c r="ET671" s="75">
        <v>1351.68</v>
      </c>
      <c r="EU671" s="100">
        <v>3.606680000000003</v>
      </c>
      <c r="EV671" s="75">
        <f t="shared" si="13"/>
        <v>9.9999999999909051E-3</v>
      </c>
      <c r="EW671" s="75">
        <v>1341.68</v>
      </c>
      <c r="EX671" s="100">
        <v>18.701839999999962</v>
      </c>
      <c r="FD671" s="75">
        <v>106.69</v>
      </c>
      <c r="FE671" s="75">
        <v>267827.5</v>
      </c>
      <c r="FF671" s="75">
        <v>626001.25</v>
      </c>
      <c r="FH671" s="77">
        <v>16.18</v>
      </c>
      <c r="FI671" s="77">
        <v>224.26485072000011</v>
      </c>
      <c r="FJ671" s="77">
        <v>4.6404015826000027</v>
      </c>
      <c r="FL671" s="92">
        <v>785.69</v>
      </c>
      <c r="FM671" s="75">
        <v>0</v>
      </c>
      <c r="FN671" s="75">
        <v>1E-3</v>
      </c>
      <c r="FP671" s="75">
        <v>43.91</v>
      </c>
      <c r="FQ671" s="75">
        <v>385.32</v>
      </c>
      <c r="FR671" s="75">
        <v>5060</v>
      </c>
      <c r="FS671" s="75">
        <v>43.9</v>
      </c>
      <c r="FT671" s="75">
        <v>1174.96</v>
      </c>
      <c r="FU671" s="75">
        <v>14936</v>
      </c>
      <c r="FW671" s="75">
        <v>796.69</v>
      </c>
      <c r="FX671" s="89">
        <v>2.6850000000000001</v>
      </c>
      <c r="FY671" s="89"/>
      <c r="FZ671" s="90">
        <v>791.69</v>
      </c>
      <c r="GA671" s="91">
        <v>0.57099999999999995</v>
      </c>
      <c r="GB671" s="89"/>
      <c r="GC671" s="75">
        <v>13.68</v>
      </c>
      <c r="GD671" s="75">
        <v>3.08</v>
      </c>
      <c r="GE671" s="75">
        <v>123.73</v>
      </c>
      <c r="GF671" s="89"/>
      <c r="GG671" s="89"/>
    </row>
    <row r="672" spans="1:189" x14ac:dyDescent="0.25">
      <c r="A672" s="132"/>
      <c r="B672" s="132"/>
      <c r="C672" s="132"/>
      <c r="D672" s="132"/>
      <c r="E672" s="132"/>
      <c r="F672" s="132"/>
      <c r="G672" s="132"/>
      <c r="H672" s="132"/>
      <c r="I672" s="132"/>
      <c r="J672" s="132"/>
      <c r="K672" s="132"/>
      <c r="DV672" s="77">
        <v>1335.7</v>
      </c>
      <c r="DW672" s="77">
        <v>8.1140000000000008</v>
      </c>
      <c r="DY672" s="77">
        <v>1321.7</v>
      </c>
      <c r="DZ672" s="77">
        <v>5.2679999999999998</v>
      </c>
      <c r="EB672" s="77">
        <v>2176.6999999999998</v>
      </c>
      <c r="EC672" s="75">
        <v>10.257999999999999</v>
      </c>
      <c r="EE672" s="75">
        <v>2152.6999999999998</v>
      </c>
      <c r="EF672" s="88">
        <v>2.0659999999999998</v>
      </c>
      <c r="EH672" s="77">
        <v>1350.7</v>
      </c>
      <c r="EI672" s="75">
        <v>2.927</v>
      </c>
      <c r="EJ672" s="75"/>
      <c r="EK672" s="75">
        <v>2177.69</v>
      </c>
      <c r="EL672" s="75">
        <v>13.963180000000017</v>
      </c>
      <c r="EM672" s="75"/>
      <c r="EN672" s="75">
        <v>2155.69</v>
      </c>
      <c r="EO672" s="322">
        <v>5.139059999999998</v>
      </c>
      <c r="EP672" s="75"/>
      <c r="EQ672" s="75">
        <v>1325.69</v>
      </c>
      <c r="ER672" s="75">
        <v>9332.3600000000351</v>
      </c>
      <c r="ES672" s="75"/>
      <c r="ET672" s="75">
        <v>1351.69</v>
      </c>
      <c r="EU672" s="100">
        <v>3.613940000000003</v>
      </c>
      <c r="EV672" s="75">
        <f t="shared" si="13"/>
        <v>9.9999999999909051E-3</v>
      </c>
      <c r="EW672" s="75">
        <v>1341.69</v>
      </c>
      <c r="EX672" s="100">
        <v>18.723719999999961</v>
      </c>
      <c r="FD672" s="75">
        <v>106.7</v>
      </c>
      <c r="FE672" s="75">
        <v>268575</v>
      </c>
      <c r="FF672" s="75">
        <v>628537.5</v>
      </c>
      <c r="FH672" s="77">
        <v>16.190000000000001</v>
      </c>
      <c r="FI672" s="77">
        <v>225.04285876000012</v>
      </c>
      <c r="FJ672" s="77">
        <v>4.6633726733000023</v>
      </c>
      <c r="FL672" s="92">
        <v>785.7</v>
      </c>
      <c r="FM672" s="75">
        <v>0</v>
      </c>
      <c r="FN672" s="75">
        <v>1E-3</v>
      </c>
      <c r="FP672" s="75">
        <v>43.92</v>
      </c>
      <c r="FQ672" s="75">
        <v>385.82</v>
      </c>
      <c r="FR672" s="75">
        <v>5064</v>
      </c>
      <c r="FS672" s="75">
        <v>43.91</v>
      </c>
      <c r="FT672" s="75">
        <v>1177.45</v>
      </c>
      <c r="FU672" s="75">
        <v>14948</v>
      </c>
      <c r="FW672" s="75">
        <v>796.7</v>
      </c>
      <c r="FX672" s="89">
        <v>2.6930000000000001</v>
      </c>
      <c r="FY672" s="89"/>
      <c r="FZ672" s="90">
        <v>791.7</v>
      </c>
      <c r="GA672" s="91">
        <v>0.57299999999999995</v>
      </c>
      <c r="GB672" s="89"/>
      <c r="GC672" s="75">
        <v>13.69</v>
      </c>
      <c r="GD672" s="75">
        <v>3.1</v>
      </c>
      <c r="GE672" s="75">
        <v>124.08</v>
      </c>
      <c r="GF672" s="89"/>
      <c r="GG672" s="89"/>
    </row>
    <row r="673" spans="1:189" x14ac:dyDescent="0.25">
      <c r="A673" s="132"/>
      <c r="B673" s="132"/>
      <c r="C673" s="132"/>
      <c r="D673" s="132"/>
      <c r="E673" s="132"/>
      <c r="F673" s="132"/>
      <c r="G673" s="132"/>
      <c r="H673" s="132"/>
      <c r="I673" s="132"/>
      <c r="J673" s="132"/>
      <c r="K673" s="132"/>
      <c r="DV673" s="77">
        <v>1335.71</v>
      </c>
      <c r="DW673" s="77">
        <v>8.1270000000000007</v>
      </c>
      <c r="DY673" s="77">
        <v>1321.71</v>
      </c>
      <c r="DZ673" s="77">
        <v>5.2749999999999977</v>
      </c>
      <c r="EB673" s="77">
        <v>2176.71</v>
      </c>
      <c r="EC673" s="75">
        <v>10.291000000000002</v>
      </c>
      <c r="EE673" s="75">
        <v>2152.71</v>
      </c>
      <c r="EF673" s="88">
        <v>2.0730000000000004</v>
      </c>
      <c r="EH673" s="77">
        <v>1350.71</v>
      </c>
      <c r="EI673" s="75">
        <v>2.9329999999999989</v>
      </c>
      <c r="EJ673" s="75"/>
      <c r="EK673" s="75">
        <v>2177.6999999999998</v>
      </c>
      <c r="EL673" s="75">
        <v>14.002400000000017</v>
      </c>
      <c r="EM673" s="75"/>
      <c r="EN673" s="75">
        <v>2155.6999999999998</v>
      </c>
      <c r="EO673" s="322">
        <v>5.1517999999999979</v>
      </c>
      <c r="EP673" s="75"/>
      <c r="EQ673" s="75">
        <v>1325.7</v>
      </c>
      <c r="ER673" s="75">
        <v>9344.8000000000357</v>
      </c>
      <c r="ES673" s="75"/>
      <c r="ET673" s="75">
        <v>1351.7</v>
      </c>
      <c r="EU673" s="100">
        <v>3.6212000000000031</v>
      </c>
      <c r="EV673" s="75">
        <f t="shared" si="13"/>
        <v>9.9999999999909051E-3</v>
      </c>
      <c r="EW673" s="75">
        <v>1341.7</v>
      </c>
      <c r="EX673" s="100">
        <v>18.745599999999961</v>
      </c>
      <c r="FD673" s="75">
        <v>106.71</v>
      </c>
      <c r="FE673" s="75">
        <v>269322.5</v>
      </c>
      <c r="FF673" s="75">
        <v>631073.75</v>
      </c>
      <c r="FH673" s="77">
        <v>16.2</v>
      </c>
      <c r="FI673" s="77">
        <v>225.82086680000023</v>
      </c>
      <c r="FJ673" s="77">
        <v>4.6863437640000063</v>
      </c>
      <c r="FL673" s="92">
        <v>785.71</v>
      </c>
      <c r="FM673" s="75">
        <v>0</v>
      </c>
      <c r="FN673" s="75">
        <v>1E-3</v>
      </c>
      <c r="FP673" s="75">
        <v>43.93</v>
      </c>
      <c r="FQ673" s="75">
        <v>386.33</v>
      </c>
      <c r="FR673" s="75">
        <v>5068</v>
      </c>
      <c r="FS673" s="75">
        <v>43.92</v>
      </c>
      <c r="FT673" s="75">
        <v>1178.95</v>
      </c>
      <c r="FU673" s="75">
        <v>14959</v>
      </c>
      <c r="FW673" s="75">
        <v>796.71</v>
      </c>
      <c r="FX673" s="89">
        <v>2.7010000000000001</v>
      </c>
      <c r="FY673" s="89"/>
      <c r="FZ673" s="90">
        <v>791.71</v>
      </c>
      <c r="GA673" s="91">
        <v>0.57499999999999996</v>
      </c>
      <c r="GB673" s="89"/>
      <c r="GC673" s="75">
        <v>13.7</v>
      </c>
      <c r="GD673" s="75">
        <v>3.11</v>
      </c>
      <c r="GE673" s="75">
        <v>124.43</v>
      </c>
      <c r="GF673" s="89"/>
      <c r="GG673" s="89"/>
    </row>
    <row r="674" spans="1:189" x14ac:dyDescent="0.25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DV674" s="77">
        <v>1335.72</v>
      </c>
      <c r="DW674" s="77">
        <v>8.141</v>
      </c>
      <c r="DY674" s="77">
        <v>1321.72</v>
      </c>
      <c r="DZ674" s="77">
        <v>5.2829999999999986</v>
      </c>
      <c r="EB674" s="77">
        <v>2176.7199999999998</v>
      </c>
      <c r="EC674" s="75">
        <v>10.325000000000001</v>
      </c>
      <c r="EE674" s="75">
        <v>2152.7199999999998</v>
      </c>
      <c r="EF674" s="88">
        <v>2.08</v>
      </c>
      <c r="EH674" s="77">
        <v>1350.72</v>
      </c>
      <c r="EI674" s="75">
        <v>2.9389999999999987</v>
      </c>
      <c r="EJ674" s="75"/>
      <c r="EK674" s="75">
        <v>2177.71</v>
      </c>
      <c r="EL674" s="75">
        <v>14.041620000000018</v>
      </c>
      <c r="EM674" s="75"/>
      <c r="EN674" s="75">
        <v>2155.71</v>
      </c>
      <c r="EO674" s="322">
        <v>5.1645399999999979</v>
      </c>
      <c r="EP674" s="75"/>
      <c r="EQ674" s="75">
        <v>1325.71</v>
      </c>
      <c r="ER674" s="75">
        <v>9357.2400000000362</v>
      </c>
      <c r="ES674" s="75"/>
      <c r="ET674" s="75">
        <v>1351.71</v>
      </c>
      <c r="EU674" s="100">
        <v>3.6284600000000031</v>
      </c>
      <c r="EV674" s="75">
        <f t="shared" si="13"/>
        <v>9.9999999999909051E-3</v>
      </c>
      <c r="EW674" s="75">
        <v>1341.71</v>
      </c>
      <c r="EX674" s="100">
        <v>18.76747999999996</v>
      </c>
      <c r="FD674" s="75">
        <v>106.72</v>
      </c>
      <c r="FE674" s="75">
        <v>270070</v>
      </c>
      <c r="FF674" s="75">
        <v>633610</v>
      </c>
      <c r="FH674" s="77">
        <v>16.21</v>
      </c>
      <c r="FI674" s="77">
        <v>226.59887484000024</v>
      </c>
      <c r="FJ674" s="77">
        <v>4.7093148547000059</v>
      </c>
      <c r="FL674" s="92">
        <v>785.72</v>
      </c>
      <c r="FM674" s="75">
        <v>0</v>
      </c>
      <c r="FN674" s="75">
        <v>1E-3</v>
      </c>
      <c r="FP674" s="75">
        <v>43.94</v>
      </c>
      <c r="FQ674" s="75">
        <v>386.83</v>
      </c>
      <c r="FR674" s="75">
        <v>5072</v>
      </c>
      <c r="FS674" s="75">
        <v>43.93</v>
      </c>
      <c r="FT674" s="75">
        <v>1180.44</v>
      </c>
      <c r="FU674" s="75">
        <v>14970</v>
      </c>
      <c r="FW674" s="75">
        <v>796.72</v>
      </c>
      <c r="FX674" s="89">
        <v>2.7090000000000001</v>
      </c>
      <c r="FY674" s="89"/>
      <c r="FZ674" s="90">
        <v>791.72</v>
      </c>
      <c r="GA674" s="91">
        <v>0.57799999999999996</v>
      </c>
      <c r="GB674" s="89"/>
      <c r="GC674" s="75">
        <v>13.71</v>
      </c>
      <c r="GD674" s="75">
        <v>3.13</v>
      </c>
      <c r="GE674" s="75">
        <v>124.78</v>
      </c>
      <c r="GF674" s="89"/>
      <c r="GG674" s="89"/>
    </row>
    <row r="675" spans="1:189" x14ac:dyDescent="0.25">
      <c r="A675" s="132"/>
      <c r="B675" s="132"/>
      <c r="C675" s="132"/>
      <c r="D675" s="132"/>
      <c r="E675" s="132"/>
      <c r="F675" s="132"/>
      <c r="G675" s="132"/>
      <c r="H675" s="132"/>
      <c r="I675" s="132"/>
      <c r="J675" s="132"/>
      <c r="K675" s="132"/>
      <c r="DV675" s="77">
        <v>1335.73</v>
      </c>
      <c r="DW675" s="77">
        <v>8.1539999999999999</v>
      </c>
      <c r="DY675" s="77">
        <v>1321.73</v>
      </c>
      <c r="DZ675" s="77">
        <v>5.2909999999999986</v>
      </c>
      <c r="EB675" s="77">
        <v>2176.73</v>
      </c>
      <c r="EC675" s="75">
        <v>10.358000000000002</v>
      </c>
      <c r="EE675" s="75">
        <v>2152.73</v>
      </c>
      <c r="EF675" s="88">
        <v>2.0870000000000002</v>
      </c>
      <c r="EH675" s="77">
        <v>1350.73</v>
      </c>
      <c r="EI675" s="75">
        <v>2.9459999999999993</v>
      </c>
      <c r="EJ675" s="75"/>
      <c r="EK675" s="75">
        <v>2177.7199999999998</v>
      </c>
      <c r="EL675" s="75">
        <v>14.080840000000018</v>
      </c>
      <c r="EM675" s="75"/>
      <c r="EN675" s="75">
        <v>2155.7199999999998</v>
      </c>
      <c r="EO675" s="322">
        <v>5.1772799999999979</v>
      </c>
      <c r="EP675" s="75"/>
      <c r="EQ675" s="75">
        <v>1325.72</v>
      </c>
      <c r="ER675" s="75">
        <v>9369.6800000000367</v>
      </c>
      <c r="ES675" s="75"/>
      <c r="ET675" s="75">
        <v>1351.72</v>
      </c>
      <c r="EU675" s="100">
        <v>3.6357200000000032</v>
      </c>
      <c r="EV675" s="75">
        <f t="shared" si="13"/>
        <v>9.9999999999909051E-3</v>
      </c>
      <c r="EW675" s="75">
        <v>1341.72</v>
      </c>
      <c r="EX675" s="100">
        <v>18.789359999999959</v>
      </c>
      <c r="FD675" s="75">
        <v>106.73</v>
      </c>
      <c r="FE675" s="75">
        <v>270817.5</v>
      </c>
      <c r="FF675" s="75">
        <v>636146.25</v>
      </c>
      <c r="FH675" s="77">
        <v>16.22</v>
      </c>
      <c r="FI675" s="77">
        <v>227.37688288000024</v>
      </c>
      <c r="FJ675" s="77">
        <v>4.7322859454000064</v>
      </c>
      <c r="FL675" s="92">
        <v>785.73</v>
      </c>
      <c r="FM675" s="75">
        <v>0</v>
      </c>
      <c r="FN675" s="75">
        <v>1E-3</v>
      </c>
      <c r="FP675" s="75">
        <v>43.95</v>
      </c>
      <c r="FQ675" s="75">
        <v>387.34</v>
      </c>
      <c r="FR675" s="75">
        <v>5076</v>
      </c>
      <c r="FS675" s="75">
        <v>43.94</v>
      </c>
      <c r="FT675" s="75">
        <v>1181.94</v>
      </c>
      <c r="FU675" s="75">
        <v>14981</v>
      </c>
      <c r="FW675" s="75">
        <v>796.73</v>
      </c>
      <c r="FX675" s="89">
        <v>2.7160000000000002</v>
      </c>
      <c r="FY675" s="89"/>
      <c r="FZ675" s="90">
        <v>791.73</v>
      </c>
      <c r="GA675" s="91">
        <v>0.57999999999999996</v>
      </c>
      <c r="GB675" s="89"/>
      <c r="GC675" s="75">
        <v>13.72</v>
      </c>
      <c r="GD675" s="75">
        <v>3.14</v>
      </c>
      <c r="GE675" s="75">
        <v>125.13</v>
      </c>
      <c r="GF675" s="89"/>
      <c r="GG675" s="89"/>
    </row>
    <row r="676" spans="1:189" x14ac:dyDescent="0.25">
      <c r="A676" s="132"/>
      <c r="B676" s="132"/>
      <c r="C676" s="132"/>
      <c r="D676" s="132"/>
      <c r="E676" s="132"/>
      <c r="F676" s="132"/>
      <c r="G676" s="132"/>
      <c r="H676" s="132"/>
      <c r="I676" s="132"/>
      <c r="J676" s="132"/>
      <c r="K676" s="132"/>
      <c r="DV676" s="77">
        <v>1335.74</v>
      </c>
      <c r="DW676" s="77">
        <v>8.1679999999999993</v>
      </c>
      <c r="DY676" s="77">
        <v>1321.74</v>
      </c>
      <c r="DZ676" s="77">
        <v>5.2979999999999983</v>
      </c>
      <c r="EB676" s="77">
        <v>2176.7399999999998</v>
      </c>
      <c r="EC676" s="75">
        <v>10.391000000000002</v>
      </c>
      <c r="EE676" s="75">
        <v>2152.7399999999998</v>
      </c>
      <c r="EF676" s="88">
        <v>2.0940000000000003</v>
      </c>
      <c r="EH676" s="77">
        <v>1350.74</v>
      </c>
      <c r="EI676" s="75">
        <v>2.9519999999999991</v>
      </c>
      <c r="EJ676" s="75"/>
      <c r="EK676" s="75">
        <v>2177.73</v>
      </c>
      <c r="EL676" s="75">
        <v>14.120060000000018</v>
      </c>
      <c r="EM676" s="75"/>
      <c r="EN676" s="75">
        <v>2155.73</v>
      </c>
      <c r="EO676" s="322">
        <v>5.1900199999999979</v>
      </c>
      <c r="EP676" s="75"/>
      <c r="EQ676" s="75">
        <v>1325.73</v>
      </c>
      <c r="ER676" s="75">
        <v>9382.1200000000372</v>
      </c>
      <c r="ES676" s="75"/>
      <c r="ET676" s="75">
        <v>1351.73</v>
      </c>
      <c r="EU676" s="100">
        <v>3.6429800000000032</v>
      </c>
      <c r="EV676" s="75">
        <f t="shared" si="13"/>
        <v>9.9999999999909051E-3</v>
      </c>
      <c r="EW676" s="75">
        <v>1341.73</v>
      </c>
      <c r="EX676" s="100">
        <v>18.811239999999959</v>
      </c>
      <c r="FD676" s="75">
        <v>106.74</v>
      </c>
      <c r="FE676" s="75">
        <v>271565</v>
      </c>
      <c r="FF676" s="75">
        <v>638682.5</v>
      </c>
      <c r="FH676" s="77">
        <v>16.23</v>
      </c>
      <c r="FI676" s="77">
        <v>228.15489092000024</v>
      </c>
      <c r="FJ676" s="77">
        <v>4.7552570361000059</v>
      </c>
      <c r="FL676" s="92">
        <v>785.74</v>
      </c>
      <c r="FM676" s="75">
        <v>0</v>
      </c>
      <c r="FN676" s="75">
        <v>1E-3</v>
      </c>
      <c r="FP676" s="75">
        <v>43.96</v>
      </c>
      <c r="FQ676" s="75">
        <v>387.84</v>
      </c>
      <c r="FR676" s="75">
        <v>5080</v>
      </c>
      <c r="FS676" s="75">
        <v>43.95</v>
      </c>
      <c r="FT676" s="75">
        <v>1183.43</v>
      </c>
      <c r="FU676" s="75">
        <v>14993</v>
      </c>
      <c r="FW676" s="75">
        <v>796.74</v>
      </c>
      <c r="FX676" s="89">
        <v>2.7240000000000002</v>
      </c>
      <c r="FY676" s="89"/>
      <c r="FZ676" s="90">
        <v>791.74</v>
      </c>
      <c r="GA676" s="91">
        <v>0.58299999999999996</v>
      </c>
      <c r="GB676" s="89"/>
      <c r="GC676" s="75">
        <v>13.73</v>
      </c>
      <c r="GD676" s="75">
        <v>3.16</v>
      </c>
      <c r="GE676" s="75">
        <v>125.48</v>
      </c>
      <c r="GF676" s="89"/>
      <c r="GG676" s="89"/>
    </row>
    <row r="677" spans="1:189" x14ac:dyDescent="0.25">
      <c r="A677" s="132"/>
      <c r="B677" s="132"/>
      <c r="C677" s="132"/>
      <c r="D677" s="132"/>
      <c r="E677" s="132"/>
      <c r="F677" s="132"/>
      <c r="G677" s="132"/>
      <c r="H677" s="132"/>
      <c r="I677" s="132"/>
      <c r="J677" s="132"/>
      <c r="K677" s="132"/>
      <c r="DV677" s="77">
        <v>1335.75</v>
      </c>
      <c r="DW677" s="77">
        <v>8.1809999999999992</v>
      </c>
      <c r="DY677" s="77">
        <v>1321.75</v>
      </c>
      <c r="DZ677" s="77">
        <v>5.3059999999999983</v>
      </c>
      <c r="EB677" s="77">
        <v>2176.75</v>
      </c>
      <c r="EC677" s="75">
        <v>10.424000000000001</v>
      </c>
      <c r="EE677" s="75">
        <v>2152.75</v>
      </c>
      <c r="EF677" s="88">
        <v>2.101</v>
      </c>
      <c r="EH677" s="77">
        <v>1350.75</v>
      </c>
      <c r="EI677" s="75">
        <v>2.9579999999999989</v>
      </c>
      <c r="EJ677" s="75"/>
      <c r="EK677" s="75">
        <v>2177.7399999999998</v>
      </c>
      <c r="EL677" s="75">
        <v>14.159280000000019</v>
      </c>
      <c r="EM677" s="75"/>
      <c r="EN677" s="75">
        <v>2155.7399999999998</v>
      </c>
      <c r="EO677" s="322">
        <v>5.2027599999999978</v>
      </c>
      <c r="EP677" s="75"/>
      <c r="EQ677" s="75">
        <v>1325.74</v>
      </c>
      <c r="ER677" s="75">
        <v>9394.5600000000377</v>
      </c>
      <c r="ES677" s="75"/>
      <c r="ET677" s="75">
        <v>1351.74</v>
      </c>
      <c r="EU677" s="100">
        <v>3.6502400000000033</v>
      </c>
      <c r="EV677" s="75">
        <f t="shared" si="13"/>
        <v>9.9999999999909051E-3</v>
      </c>
      <c r="EW677" s="75">
        <v>1341.74</v>
      </c>
      <c r="EX677" s="100">
        <v>18.833119999999958</v>
      </c>
      <c r="FD677" s="75">
        <v>106.75</v>
      </c>
      <c r="FE677" s="75">
        <v>272312.5</v>
      </c>
      <c r="FF677" s="75">
        <v>641218.75</v>
      </c>
      <c r="FH677" s="77">
        <v>16.239999999999998</v>
      </c>
      <c r="FI677" s="77">
        <v>228.93289896000024</v>
      </c>
      <c r="FJ677" s="77">
        <v>4.7782281268000064</v>
      </c>
      <c r="FL677" s="92">
        <v>785.75</v>
      </c>
      <c r="FM677" s="75">
        <v>0</v>
      </c>
      <c r="FN677" s="75">
        <v>1E-3</v>
      </c>
      <c r="FP677" s="75">
        <v>43.97</v>
      </c>
      <c r="FQ677" s="75">
        <v>388.34</v>
      </c>
      <c r="FR677" s="75">
        <v>5084</v>
      </c>
      <c r="FS677" s="75">
        <v>43.96</v>
      </c>
      <c r="FT677" s="75">
        <v>1184.93</v>
      </c>
      <c r="FU677" s="75">
        <v>15004</v>
      </c>
      <c r="FW677" s="75">
        <v>796.75</v>
      </c>
      <c r="FX677" s="89">
        <v>2.7320000000000002</v>
      </c>
      <c r="FY677" s="89"/>
      <c r="FZ677" s="90">
        <v>791.75</v>
      </c>
      <c r="GA677" s="91">
        <v>0.58499999999999996</v>
      </c>
      <c r="GB677" s="89"/>
      <c r="GC677" s="75">
        <v>13.74</v>
      </c>
      <c r="GD677" s="75">
        <v>3.18</v>
      </c>
      <c r="GE677" s="75">
        <v>125.83</v>
      </c>
      <c r="GF677" s="89"/>
      <c r="GG677" s="89"/>
    </row>
    <row r="678" spans="1:189" x14ac:dyDescent="0.25">
      <c r="A678" s="132"/>
      <c r="B678" s="132"/>
      <c r="C678" s="132"/>
      <c r="D678" s="132"/>
      <c r="E678" s="132"/>
      <c r="F678" s="132"/>
      <c r="G678" s="132"/>
      <c r="H678" s="132"/>
      <c r="I678" s="132"/>
      <c r="J678" s="132"/>
      <c r="K678" s="132"/>
      <c r="DV678" s="77">
        <v>1335.76</v>
      </c>
      <c r="DW678" s="77">
        <v>8.1950000000000003</v>
      </c>
      <c r="DY678" s="77">
        <v>1321.76</v>
      </c>
      <c r="DZ678" s="77">
        <v>5.3139999999999983</v>
      </c>
      <c r="EB678" s="77">
        <v>2176.7600000000002</v>
      </c>
      <c r="EC678" s="75">
        <v>10.458000000000002</v>
      </c>
      <c r="EE678" s="75">
        <v>2152.7600000000002</v>
      </c>
      <c r="EF678" s="88">
        <v>2.1080000000000001</v>
      </c>
      <c r="EH678" s="77">
        <v>1350.76</v>
      </c>
      <c r="EI678" s="75">
        <v>2.9639999999999986</v>
      </c>
      <c r="EJ678" s="75"/>
      <c r="EK678" s="75">
        <v>2177.75</v>
      </c>
      <c r="EL678" s="75">
        <v>14.198500000000019</v>
      </c>
      <c r="EM678" s="75"/>
      <c r="EN678" s="75">
        <v>2155.75</v>
      </c>
      <c r="EO678" s="322">
        <v>5.2154999999999978</v>
      </c>
      <c r="EP678" s="75"/>
      <c r="EQ678" s="75">
        <v>1325.75</v>
      </c>
      <c r="ER678" s="75">
        <v>9407.0000000000382</v>
      </c>
      <c r="ES678" s="75"/>
      <c r="ET678" s="75">
        <v>1351.75</v>
      </c>
      <c r="EU678" s="100">
        <v>3.6575000000000033</v>
      </c>
      <c r="EV678" s="75">
        <f t="shared" si="13"/>
        <v>9.9999999999909051E-3</v>
      </c>
      <c r="EW678" s="75">
        <v>1341.75</v>
      </c>
      <c r="EX678" s="100">
        <v>18.854999999999958</v>
      </c>
      <c r="FD678" s="75">
        <v>106.76</v>
      </c>
      <c r="FE678" s="75">
        <v>273060</v>
      </c>
      <c r="FF678" s="75">
        <v>643755</v>
      </c>
      <c r="FH678" s="77">
        <v>16.25</v>
      </c>
      <c r="FI678" s="77">
        <v>229.71090700000025</v>
      </c>
      <c r="FJ678" s="77">
        <v>4.801199217500006</v>
      </c>
      <c r="FL678" s="92">
        <v>785.76</v>
      </c>
      <c r="FM678" s="75">
        <v>0</v>
      </c>
      <c r="FN678" s="75">
        <v>1E-3</v>
      </c>
      <c r="FP678" s="75">
        <v>43.98</v>
      </c>
      <c r="FQ678" s="75">
        <v>388.85</v>
      </c>
      <c r="FR678" s="75">
        <v>5088</v>
      </c>
      <c r="FS678" s="75">
        <v>43.97</v>
      </c>
      <c r="FT678" s="75">
        <v>1186.43</v>
      </c>
      <c r="FU678" s="75">
        <v>15015</v>
      </c>
      <c r="FW678" s="75">
        <v>796.76</v>
      </c>
      <c r="FX678" s="89">
        <v>2.74</v>
      </c>
      <c r="FY678" s="89"/>
      <c r="FZ678" s="90">
        <v>791.76</v>
      </c>
      <c r="GA678" s="91">
        <v>0.58699999999999997</v>
      </c>
      <c r="GB678" s="89"/>
      <c r="GC678" s="75">
        <v>13.75</v>
      </c>
      <c r="GD678" s="75">
        <v>3.19</v>
      </c>
      <c r="GE678" s="75">
        <v>126.17</v>
      </c>
      <c r="GF678" s="89"/>
      <c r="GG678" s="89"/>
    </row>
    <row r="679" spans="1:189" x14ac:dyDescent="0.25">
      <c r="A679" s="132"/>
      <c r="B679" s="132"/>
      <c r="C679" s="132"/>
      <c r="D679" s="132"/>
      <c r="E679" s="132"/>
      <c r="F679" s="132"/>
      <c r="G679" s="132"/>
      <c r="H679" s="132"/>
      <c r="I679" s="132"/>
      <c r="J679" s="132"/>
      <c r="K679" s="132"/>
      <c r="DV679" s="77">
        <v>1335.77</v>
      </c>
      <c r="DW679" s="77">
        <v>8.2080000000000002</v>
      </c>
      <c r="DY679" s="77">
        <v>1321.77</v>
      </c>
      <c r="DZ679" s="77">
        <v>5.320999999999998</v>
      </c>
      <c r="EB679" s="77">
        <v>2176.77</v>
      </c>
      <c r="EC679" s="75">
        <v>10.491000000000001</v>
      </c>
      <c r="EE679" s="75">
        <v>2152.77</v>
      </c>
      <c r="EF679" s="88">
        <v>2.1150000000000002</v>
      </c>
      <c r="EH679" s="77">
        <v>1350.77</v>
      </c>
      <c r="EI679" s="75">
        <v>2.9699999999999989</v>
      </c>
      <c r="EJ679" s="75"/>
      <c r="EK679" s="75">
        <v>2177.7600000000002</v>
      </c>
      <c r="EL679" s="75">
        <v>14.237720000000019</v>
      </c>
      <c r="EM679" s="75"/>
      <c r="EN679" s="75">
        <v>2155.7600000000002</v>
      </c>
      <c r="EO679" s="322">
        <v>5.2282399999999978</v>
      </c>
      <c r="EP679" s="75"/>
      <c r="EQ679" s="75">
        <v>1325.76</v>
      </c>
      <c r="ER679" s="75">
        <v>9419.4400000000387</v>
      </c>
      <c r="ES679" s="75"/>
      <c r="ET679" s="75">
        <v>1351.76</v>
      </c>
      <c r="EU679" s="100">
        <v>3.6647600000000033</v>
      </c>
      <c r="EV679" s="75">
        <f t="shared" si="13"/>
        <v>9.9999999999909051E-3</v>
      </c>
      <c r="EW679" s="75">
        <v>1341.76</v>
      </c>
      <c r="EX679" s="100">
        <v>18.876879999999957</v>
      </c>
      <c r="FD679" s="75">
        <v>106.77</v>
      </c>
      <c r="FE679" s="75">
        <v>273807.5</v>
      </c>
      <c r="FF679" s="75">
        <v>646291.25</v>
      </c>
      <c r="FH679" s="77">
        <v>16.260000000000002</v>
      </c>
      <c r="FI679" s="77">
        <v>230.48891504000022</v>
      </c>
      <c r="FJ679" s="77">
        <v>4.8241703082000065</v>
      </c>
      <c r="FL679" s="92">
        <v>785.77</v>
      </c>
      <c r="FM679" s="75">
        <v>0</v>
      </c>
      <c r="FN679" s="75">
        <v>1E-3</v>
      </c>
      <c r="FP679" s="75">
        <v>43.99</v>
      </c>
      <c r="FQ679" s="75">
        <v>389.35</v>
      </c>
      <c r="FR679" s="75">
        <v>5092</v>
      </c>
      <c r="FS679" s="75">
        <v>43.98</v>
      </c>
      <c r="FT679" s="75">
        <v>1187.92</v>
      </c>
      <c r="FU679" s="75">
        <v>15026</v>
      </c>
      <c r="FW679" s="75">
        <v>796.77</v>
      </c>
      <c r="FX679" s="89">
        <v>2.7469999999999999</v>
      </c>
      <c r="FY679" s="89"/>
      <c r="FZ679" s="90">
        <v>791.77</v>
      </c>
      <c r="GA679" s="91">
        <v>0.59</v>
      </c>
      <c r="GB679" s="89"/>
      <c r="GC679" s="75">
        <v>13.76</v>
      </c>
      <c r="GD679" s="75">
        <v>3.21</v>
      </c>
      <c r="GE679" s="75">
        <v>126.52</v>
      </c>
      <c r="GF679" s="89"/>
      <c r="GG679" s="89"/>
    </row>
    <row r="680" spans="1:189" x14ac:dyDescent="0.25">
      <c r="A680" s="132"/>
      <c r="B680" s="132"/>
      <c r="C680" s="132"/>
      <c r="D680" s="132"/>
      <c r="E680" s="132"/>
      <c r="F680" s="132"/>
      <c r="G680" s="132"/>
      <c r="H680" s="132"/>
      <c r="I680" s="132"/>
      <c r="J680" s="132"/>
      <c r="K680" s="132"/>
      <c r="DV680" s="77">
        <v>1335.78</v>
      </c>
      <c r="DW680" s="77">
        <v>8.2219999999999995</v>
      </c>
      <c r="DY680" s="77">
        <v>1321.78</v>
      </c>
      <c r="DZ680" s="77">
        <v>5.328999999999998</v>
      </c>
      <c r="EB680" s="77">
        <v>2176.7800000000002</v>
      </c>
      <c r="EC680" s="75">
        <v>10.524000000000003</v>
      </c>
      <c r="EE680" s="75">
        <v>2152.7800000000002</v>
      </c>
      <c r="EF680" s="88">
        <v>2.1219999999999999</v>
      </c>
      <c r="EH680" s="77">
        <v>1350.78</v>
      </c>
      <c r="EI680" s="75">
        <v>2.976999999999999</v>
      </c>
      <c r="EJ680" s="75"/>
      <c r="EK680" s="75">
        <v>2177.77</v>
      </c>
      <c r="EL680" s="75">
        <v>14.276940000000019</v>
      </c>
      <c r="EM680" s="75"/>
      <c r="EN680" s="75">
        <v>2155.77</v>
      </c>
      <c r="EO680" s="322">
        <v>5.2409799999999978</v>
      </c>
      <c r="EP680" s="75"/>
      <c r="EQ680" s="75">
        <v>1325.77</v>
      </c>
      <c r="ER680" s="75">
        <v>9431.8800000000392</v>
      </c>
      <c r="ES680" s="75"/>
      <c r="ET680" s="75">
        <v>1351.77</v>
      </c>
      <c r="EU680" s="100">
        <v>3.6720200000000034</v>
      </c>
      <c r="EV680" s="75">
        <f t="shared" si="13"/>
        <v>9.9999999999909051E-3</v>
      </c>
      <c r="EW680" s="75">
        <v>1341.77</v>
      </c>
      <c r="EX680" s="100">
        <v>18.898759999999957</v>
      </c>
      <c r="FD680" s="75">
        <v>106.78</v>
      </c>
      <c r="FE680" s="75">
        <v>274555</v>
      </c>
      <c r="FF680" s="75">
        <v>648827.5</v>
      </c>
      <c r="FH680" s="77">
        <v>16.27</v>
      </c>
      <c r="FI680" s="77">
        <v>231.26692308000023</v>
      </c>
      <c r="FJ680" s="77">
        <v>4.8471413989000061</v>
      </c>
      <c r="FL680" s="92">
        <v>785.78</v>
      </c>
      <c r="FM680" s="75">
        <v>0</v>
      </c>
      <c r="FN680" s="75">
        <v>1E-3</v>
      </c>
      <c r="FP680" s="75">
        <v>44</v>
      </c>
      <c r="FQ680" s="75">
        <v>389.86</v>
      </c>
      <c r="FR680" s="75">
        <v>5096</v>
      </c>
      <c r="FS680" s="75">
        <v>43.99</v>
      </c>
      <c r="FT680" s="75">
        <v>1189.42</v>
      </c>
      <c r="FU680" s="75">
        <v>15038</v>
      </c>
      <c r="FW680" s="75">
        <v>796.78</v>
      </c>
      <c r="FX680" s="89">
        <v>2.7549999999999999</v>
      </c>
      <c r="FY680" s="89"/>
      <c r="FZ680" s="90">
        <v>791.78</v>
      </c>
      <c r="GA680" s="91">
        <v>0.59199999999999997</v>
      </c>
      <c r="GB680" s="89"/>
      <c r="GC680" s="75">
        <v>13.77</v>
      </c>
      <c r="GD680" s="75">
        <v>3.22</v>
      </c>
      <c r="GE680" s="75">
        <v>126.87</v>
      </c>
      <c r="GF680" s="89"/>
      <c r="GG680" s="89"/>
    </row>
    <row r="681" spans="1:189" x14ac:dyDescent="0.25">
      <c r="A681" s="132"/>
      <c r="B681" s="132"/>
      <c r="C681" s="132"/>
      <c r="D681" s="132"/>
      <c r="E681" s="132"/>
      <c r="F681" s="132"/>
      <c r="G681" s="132"/>
      <c r="H681" s="132"/>
      <c r="I681" s="132"/>
      <c r="J681" s="132"/>
      <c r="K681" s="132"/>
      <c r="DV681" s="77">
        <v>1335.79</v>
      </c>
      <c r="DW681" s="77">
        <v>8.2349999999999994</v>
      </c>
      <c r="DY681" s="77">
        <v>1321.79</v>
      </c>
      <c r="DZ681" s="77">
        <v>5.336999999999998</v>
      </c>
      <c r="EB681" s="77">
        <v>2176.79</v>
      </c>
      <c r="EC681" s="75">
        <v>10.558000000000002</v>
      </c>
      <c r="EE681" s="75">
        <v>2152.79</v>
      </c>
      <c r="EF681" s="88">
        <v>2.129</v>
      </c>
      <c r="EH681" s="77">
        <v>1350.79</v>
      </c>
      <c r="EI681" s="75">
        <v>2.9829999999999992</v>
      </c>
      <c r="EJ681" s="75"/>
      <c r="EK681" s="75">
        <v>2177.7800000000002</v>
      </c>
      <c r="EL681" s="75">
        <v>14.31616000000002</v>
      </c>
      <c r="EM681" s="75"/>
      <c r="EN681" s="75">
        <v>2155.7800000000002</v>
      </c>
      <c r="EO681" s="322">
        <v>5.2537199999999977</v>
      </c>
      <c r="EP681" s="75"/>
      <c r="EQ681" s="75">
        <v>1325.78</v>
      </c>
      <c r="ER681" s="75">
        <v>9444.3200000000397</v>
      </c>
      <c r="ES681" s="75"/>
      <c r="ET681" s="75">
        <v>1351.78</v>
      </c>
      <c r="EU681" s="100">
        <v>3.6792800000000034</v>
      </c>
      <c r="EV681" s="75">
        <f t="shared" si="13"/>
        <v>9.9999999999909051E-3</v>
      </c>
      <c r="EW681" s="75">
        <v>1341.78</v>
      </c>
      <c r="EX681" s="100">
        <v>18.920639999999956</v>
      </c>
      <c r="FD681" s="75">
        <v>106.79</v>
      </c>
      <c r="FE681" s="75">
        <v>275302.5</v>
      </c>
      <c r="FF681" s="75">
        <v>651363.75</v>
      </c>
      <c r="FH681" s="77">
        <v>16.28</v>
      </c>
      <c r="FI681" s="77">
        <v>232.04493112000023</v>
      </c>
      <c r="FJ681" s="77">
        <v>4.8701124896000065</v>
      </c>
      <c r="FL681" s="92">
        <v>785.79</v>
      </c>
      <c r="FM681" s="75">
        <v>0</v>
      </c>
      <c r="FN681" s="75">
        <v>1E-3</v>
      </c>
      <c r="FP681" s="75">
        <v>44.01</v>
      </c>
      <c r="FQ681" s="75">
        <v>390.36</v>
      </c>
      <c r="FR681" s="75">
        <v>5100</v>
      </c>
      <c r="FS681" s="75">
        <v>44</v>
      </c>
      <c r="FT681" s="75">
        <v>1190.9100000000001</v>
      </c>
      <c r="FU681" s="75">
        <v>15049</v>
      </c>
      <c r="FW681" s="75">
        <v>796.79</v>
      </c>
      <c r="FX681" s="89">
        <v>2.7629999999999999</v>
      </c>
      <c r="FY681" s="89"/>
      <c r="FZ681" s="90">
        <v>791.79</v>
      </c>
      <c r="GA681" s="91">
        <v>0.59499999999999997</v>
      </c>
      <c r="GB681" s="89"/>
      <c r="GC681" s="75">
        <v>13.78</v>
      </c>
      <c r="GD681" s="75">
        <v>3.24</v>
      </c>
      <c r="GE681" s="75">
        <v>127.22</v>
      </c>
      <c r="GF681" s="89"/>
      <c r="GG681" s="89"/>
    </row>
    <row r="682" spans="1:189" x14ac:dyDescent="0.25">
      <c r="A682" s="132"/>
      <c r="B682" s="132"/>
      <c r="C682" s="132"/>
      <c r="D682" s="132"/>
      <c r="E682" s="132"/>
      <c r="F682" s="132"/>
      <c r="G682" s="132"/>
      <c r="H682" s="132"/>
      <c r="I682" s="132"/>
      <c r="J682" s="132"/>
      <c r="K682" s="132"/>
      <c r="DV682" s="77">
        <v>1335.8</v>
      </c>
      <c r="DW682" s="77">
        <v>8.2490000000000006</v>
      </c>
      <c r="DY682" s="77">
        <v>1321.8</v>
      </c>
      <c r="DZ682" s="77">
        <v>5.3440000000000003</v>
      </c>
      <c r="EB682" s="77">
        <v>2176.8000000000002</v>
      </c>
      <c r="EC682" s="75">
        <v>10.590999999999999</v>
      </c>
      <c r="EE682" s="75">
        <v>2152.8000000000002</v>
      </c>
      <c r="EF682" s="88">
        <v>2.1356000000000002</v>
      </c>
      <c r="EH682" s="77">
        <v>1350.8</v>
      </c>
      <c r="EI682" s="75">
        <v>2.9889999999999999</v>
      </c>
      <c r="EJ682" s="75"/>
      <c r="EK682" s="75">
        <v>2177.79</v>
      </c>
      <c r="EL682" s="75">
        <v>14.35538000000002</v>
      </c>
      <c r="EM682" s="75"/>
      <c r="EN682" s="75">
        <v>2155.79</v>
      </c>
      <c r="EO682" s="322">
        <v>5.2664599999999977</v>
      </c>
      <c r="EP682" s="75"/>
      <c r="EQ682" s="75">
        <v>1325.79</v>
      </c>
      <c r="ER682" s="75">
        <v>9456.7600000000402</v>
      </c>
      <c r="ES682" s="75"/>
      <c r="ET682" s="75">
        <v>1351.79</v>
      </c>
      <c r="EU682" s="100">
        <v>3.6865400000000035</v>
      </c>
      <c r="EV682" s="75">
        <f t="shared" si="13"/>
        <v>9.9999999999909051E-3</v>
      </c>
      <c r="EW682" s="75">
        <v>1341.79</v>
      </c>
      <c r="EX682" s="100">
        <v>18.942519999999956</v>
      </c>
      <c r="FD682" s="75">
        <v>106.8</v>
      </c>
      <c r="FE682" s="75">
        <v>276050</v>
      </c>
      <c r="FF682" s="75">
        <v>653900</v>
      </c>
      <c r="FH682" s="77">
        <v>16.29</v>
      </c>
      <c r="FI682" s="77">
        <v>232.82293916000023</v>
      </c>
      <c r="FJ682" s="77">
        <v>4.8930835803000061</v>
      </c>
      <c r="FL682" s="92">
        <v>785.8</v>
      </c>
      <c r="FM682" s="75">
        <v>0</v>
      </c>
      <c r="FN682" s="75">
        <v>1E-3</v>
      </c>
      <c r="FP682" s="75">
        <v>44.02</v>
      </c>
      <c r="FQ682" s="75">
        <v>390.87</v>
      </c>
      <c r="FR682" s="75">
        <v>5104</v>
      </c>
      <c r="FS682" s="75">
        <v>44.01</v>
      </c>
      <c r="FT682" s="75">
        <v>1192.4100000000001</v>
      </c>
      <c r="FU682" s="75">
        <v>15060</v>
      </c>
      <c r="FW682" s="75">
        <v>796.8</v>
      </c>
      <c r="FX682" s="89">
        <v>2.7709999999999999</v>
      </c>
      <c r="FY682" s="89"/>
      <c r="FZ682" s="90">
        <v>791.8</v>
      </c>
      <c r="GA682" s="91">
        <v>0.59699999999999998</v>
      </c>
      <c r="GB682" s="89"/>
      <c r="GC682" s="75">
        <v>13.79</v>
      </c>
      <c r="GD682" s="75">
        <v>3.26</v>
      </c>
      <c r="GE682" s="75">
        <v>127.57</v>
      </c>
      <c r="GF682" s="89"/>
      <c r="GG682" s="89"/>
    </row>
    <row r="683" spans="1:189" x14ac:dyDescent="0.25">
      <c r="A683" s="132"/>
      <c r="B683" s="132"/>
      <c r="C683" s="132"/>
      <c r="D683" s="132"/>
      <c r="E683" s="132"/>
      <c r="F683" s="132"/>
      <c r="G683" s="132"/>
      <c r="H683" s="132"/>
      <c r="I683" s="132"/>
      <c r="J683" s="132"/>
      <c r="K683" s="132"/>
      <c r="DV683" s="77">
        <v>1335.81</v>
      </c>
      <c r="DW683" s="77">
        <v>8.2620000000000005</v>
      </c>
      <c r="DY683" s="77">
        <v>1321.81</v>
      </c>
      <c r="DZ683" s="77">
        <v>5.3519999999999976</v>
      </c>
      <c r="EB683" s="77">
        <v>2176.81</v>
      </c>
      <c r="EC683" s="75">
        <v>10.624000000000002</v>
      </c>
      <c r="EE683" s="75">
        <v>2152.81</v>
      </c>
      <c r="EF683" s="88">
        <v>2.1430000000000002</v>
      </c>
      <c r="EH683" s="77">
        <v>1350.81</v>
      </c>
      <c r="EI683" s="75">
        <v>2.9949999999999988</v>
      </c>
      <c r="EJ683" s="75"/>
      <c r="EK683" s="75">
        <v>2177.8000000000002</v>
      </c>
      <c r="EL683" s="75">
        <v>14.39460000000002</v>
      </c>
      <c r="EM683" s="75"/>
      <c r="EN683" s="75">
        <v>2155.8000000000002</v>
      </c>
      <c r="EO683" s="322">
        <v>5.2791999999999977</v>
      </c>
      <c r="EP683" s="75"/>
      <c r="EQ683" s="75">
        <v>1325.8</v>
      </c>
      <c r="ER683" s="75">
        <v>9469.2000000000407</v>
      </c>
      <c r="ES683" s="75"/>
      <c r="ET683" s="75">
        <v>1351.8</v>
      </c>
      <c r="EU683" s="100">
        <v>3.6938000000000035</v>
      </c>
      <c r="EV683" s="75">
        <f t="shared" si="13"/>
        <v>9.9999999999909051E-3</v>
      </c>
      <c r="EW683" s="75">
        <v>1341.8</v>
      </c>
      <c r="EX683" s="100">
        <v>18.964399999999955</v>
      </c>
      <c r="FD683" s="75">
        <v>106.81</v>
      </c>
      <c r="FE683" s="75">
        <v>276797.5</v>
      </c>
      <c r="FF683" s="75">
        <v>656436.25</v>
      </c>
      <c r="FH683" s="77">
        <v>16.3</v>
      </c>
      <c r="FI683" s="77">
        <v>233.60094720000035</v>
      </c>
      <c r="FJ683" s="77">
        <v>4.9160546710000093</v>
      </c>
      <c r="FL683" s="92">
        <v>785.81</v>
      </c>
      <c r="FM683" s="75">
        <v>0</v>
      </c>
      <c r="FN683" s="75">
        <v>1E-3</v>
      </c>
      <c r="FP683" s="75">
        <v>44.03</v>
      </c>
      <c r="FQ683" s="75">
        <v>391.37</v>
      </c>
      <c r="FR683" s="75">
        <v>5108</v>
      </c>
      <c r="FS683" s="75">
        <v>44.02</v>
      </c>
      <c r="FT683" s="75">
        <v>1193.9100000000001</v>
      </c>
      <c r="FU683" s="75">
        <v>15071</v>
      </c>
      <c r="FW683" s="75">
        <v>796.81</v>
      </c>
      <c r="FX683" s="89">
        <v>2.7789999999999999</v>
      </c>
      <c r="FY683" s="89"/>
      <c r="FZ683" s="90">
        <v>791.81</v>
      </c>
      <c r="GA683" s="91">
        <v>0.6</v>
      </c>
      <c r="GB683" s="89"/>
      <c r="GC683" s="75">
        <v>13.8</v>
      </c>
      <c r="GD683" s="75">
        <v>3.27</v>
      </c>
      <c r="GE683" s="75">
        <v>127.92</v>
      </c>
      <c r="GF683" s="89"/>
      <c r="GG683" s="89"/>
    </row>
    <row r="684" spans="1:189" x14ac:dyDescent="0.25">
      <c r="A684" s="132"/>
      <c r="B684" s="132"/>
      <c r="C684" s="132"/>
      <c r="D684" s="132"/>
      <c r="E684" s="132"/>
      <c r="F684" s="132"/>
      <c r="G684" s="132"/>
      <c r="H684" s="132"/>
      <c r="I684" s="132"/>
      <c r="J684" s="132"/>
      <c r="K684" s="132"/>
      <c r="DV684" s="77">
        <v>1335.82</v>
      </c>
      <c r="DW684" s="77">
        <v>8.2759999999999998</v>
      </c>
      <c r="DY684" s="77">
        <v>1321.82</v>
      </c>
      <c r="DZ684" s="77">
        <v>5.3589999999999982</v>
      </c>
      <c r="EB684" s="77">
        <v>2176.8200000000002</v>
      </c>
      <c r="EC684" s="75">
        <v>10.658000000000001</v>
      </c>
      <c r="EE684" s="75">
        <v>2152.8200000000002</v>
      </c>
      <c r="EF684" s="88">
        <v>2.15</v>
      </c>
      <c r="EH684" s="77">
        <v>1350.82</v>
      </c>
      <c r="EI684" s="75">
        <v>3.0009999999999986</v>
      </c>
      <c r="EJ684" s="75"/>
      <c r="EK684" s="75">
        <v>2177.81</v>
      </c>
      <c r="EL684" s="75">
        <v>14.43382000000002</v>
      </c>
      <c r="EM684" s="75"/>
      <c r="EN684" s="75">
        <v>2155.81</v>
      </c>
      <c r="EO684" s="322">
        <v>5.2919399999999976</v>
      </c>
      <c r="EP684" s="75"/>
      <c r="EQ684" s="75">
        <v>1325.81</v>
      </c>
      <c r="ER684" s="75">
        <v>9481.6400000000413</v>
      </c>
      <c r="ES684" s="75"/>
      <c r="ET684" s="75">
        <v>1351.81</v>
      </c>
      <c r="EU684" s="100">
        <v>3.7010600000000036</v>
      </c>
      <c r="EV684" s="75">
        <f t="shared" si="13"/>
        <v>9.9999999999909051E-3</v>
      </c>
      <c r="EW684" s="75">
        <v>1341.81</v>
      </c>
      <c r="EX684" s="100">
        <v>18.986279999999955</v>
      </c>
      <c r="FD684" s="75">
        <v>106.82</v>
      </c>
      <c r="FE684" s="75">
        <v>277545</v>
      </c>
      <c r="FF684" s="75">
        <v>658972.5</v>
      </c>
      <c r="FH684" s="77">
        <v>16.309999999999999</v>
      </c>
      <c r="FI684" s="77">
        <v>234.37895524000035</v>
      </c>
      <c r="FJ684" s="77">
        <v>4.9390257617000088</v>
      </c>
      <c r="FL684" s="92">
        <v>785.82</v>
      </c>
      <c r="FM684" s="75">
        <v>0</v>
      </c>
      <c r="FN684" s="75">
        <v>1E-3</v>
      </c>
      <c r="FP684" s="75">
        <v>44.04</v>
      </c>
      <c r="FQ684" s="75">
        <v>391.88</v>
      </c>
      <c r="FR684" s="75">
        <v>5112</v>
      </c>
      <c r="FS684" s="75">
        <v>44.03</v>
      </c>
      <c r="FT684" s="75">
        <v>1195.4100000000001</v>
      </c>
      <c r="FU684" s="75">
        <v>15082</v>
      </c>
      <c r="FW684" s="75">
        <v>796.82</v>
      </c>
      <c r="FX684" s="89">
        <v>2.7869999999999999</v>
      </c>
      <c r="FY684" s="89"/>
      <c r="FZ684" s="90">
        <v>791.82</v>
      </c>
      <c r="GA684" s="91">
        <v>0.60199999999999998</v>
      </c>
      <c r="GB684" s="89"/>
      <c r="GC684" s="75">
        <v>13.81</v>
      </c>
      <c r="GD684" s="75">
        <v>3.29</v>
      </c>
      <c r="GE684" s="75">
        <v>128.27000000000001</v>
      </c>
      <c r="GF684" s="89"/>
      <c r="GG684" s="89"/>
    </row>
    <row r="685" spans="1:189" x14ac:dyDescent="0.25">
      <c r="A685" s="132"/>
      <c r="B685" s="132"/>
      <c r="C685" s="132"/>
      <c r="D685" s="132"/>
      <c r="E685" s="132"/>
      <c r="F685" s="132"/>
      <c r="G685" s="132"/>
      <c r="H685" s="132"/>
      <c r="I685" s="132"/>
      <c r="J685" s="132"/>
      <c r="K685" s="132"/>
      <c r="DV685" s="77">
        <v>1335.83</v>
      </c>
      <c r="DW685" s="77">
        <v>8.2889999999999997</v>
      </c>
      <c r="DY685" s="77">
        <v>1321.83</v>
      </c>
      <c r="DZ685" s="77">
        <v>5.3669999999999982</v>
      </c>
      <c r="EB685" s="77">
        <v>2176.83</v>
      </c>
      <c r="EC685" s="75">
        <v>10.691000000000003</v>
      </c>
      <c r="EE685" s="75">
        <v>2152.83</v>
      </c>
      <c r="EF685" s="88">
        <v>2.157</v>
      </c>
      <c r="EH685" s="77">
        <v>1350.83</v>
      </c>
      <c r="EI685" s="75">
        <v>3.0079999999999991</v>
      </c>
      <c r="EJ685" s="75"/>
      <c r="EK685" s="75">
        <v>2177.8200000000002</v>
      </c>
      <c r="EL685" s="75">
        <v>14.473040000000021</v>
      </c>
      <c r="EM685" s="75"/>
      <c r="EN685" s="75">
        <v>2155.8200000000002</v>
      </c>
      <c r="EO685" s="322">
        <v>5.3046799999999976</v>
      </c>
      <c r="EP685" s="75"/>
      <c r="EQ685" s="75">
        <v>1325.82</v>
      </c>
      <c r="ER685" s="75">
        <v>9494.0800000000418</v>
      </c>
      <c r="ES685" s="75"/>
      <c r="ET685" s="75">
        <v>1351.82</v>
      </c>
      <c r="EU685" s="100">
        <v>3.7083200000000036</v>
      </c>
      <c r="EV685" s="75">
        <f t="shared" si="13"/>
        <v>9.9999999999909051E-3</v>
      </c>
      <c r="EW685" s="75">
        <v>1341.82</v>
      </c>
      <c r="EX685" s="100">
        <v>19.008159999999954</v>
      </c>
      <c r="FD685" s="75">
        <v>106.83</v>
      </c>
      <c r="FE685" s="75">
        <v>278292.5</v>
      </c>
      <c r="FF685" s="75">
        <v>661508.75</v>
      </c>
      <c r="FH685" s="77">
        <v>16.32</v>
      </c>
      <c r="FI685" s="77">
        <v>235.15696328000035</v>
      </c>
      <c r="FJ685" s="77">
        <v>4.9619968524000093</v>
      </c>
      <c r="FL685" s="92">
        <v>785.83</v>
      </c>
      <c r="FM685" s="75">
        <v>0</v>
      </c>
      <c r="FN685" s="75">
        <v>1E-3</v>
      </c>
      <c r="FP685" s="75">
        <v>44.05</v>
      </c>
      <c r="FQ685" s="75">
        <v>392.38</v>
      </c>
      <c r="FR685" s="75">
        <v>5116</v>
      </c>
      <c r="FS685" s="75">
        <v>44.04</v>
      </c>
      <c r="FT685" s="75">
        <v>1196.9100000000001</v>
      </c>
      <c r="FU685" s="75">
        <v>15093</v>
      </c>
      <c r="FW685" s="75">
        <v>796.83</v>
      </c>
      <c r="FX685" s="89">
        <v>2.794</v>
      </c>
      <c r="FY685" s="89"/>
      <c r="FZ685" s="90">
        <v>791.83</v>
      </c>
      <c r="GA685" s="91">
        <v>0.60499999999999998</v>
      </c>
      <c r="GB685" s="89"/>
      <c r="GC685" s="75">
        <v>13.82</v>
      </c>
      <c r="GD685" s="75">
        <v>3.3</v>
      </c>
      <c r="GE685" s="75">
        <v>128.62</v>
      </c>
      <c r="GF685" s="89"/>
      <c r="GG685" s="89"/>
    </row>
    <row r="686" spans="1:189" x14ac:dyDescent="0.25">
      <c r="A686" s="132"/>
      <c r="B686" s="132"/>
      <c r="C686" s="132"/>
      <c r="D686" s="132"/>
      <c r="E686" s="132"/>
      <c r="F686" s="132"/>
      <c r="G686" s="132"/>
      <c r="H686" s="132"/>
      <c r="I686" s="132"/>
      <c r="J686" s="132"/>
      <c r="K686" s="132"/>
      <c r="DV686" s="77">
        <v>1335.84</v>
      </c>
      <c r="DW686" s="77">
        <v>8.3030000000000008</v>
      </c>
      <c r="DY686" s="77">
        <v>1321.84</v>
      </c>
      <c r="DZ686" s="77">
        <v>5.3749999999999982</v>
      </c>
      <c r="EB686" s="77">
        <v>2176.84</v>
      </c>
      <c r="EC686" s="75">
        <v>10.724000000000002</v>
      </c>
      <c r="EE686" s="75">
        <v>2152.84</v>
      </c>
      <c r="EF686" s="88">
        <v>2.1650000000000005</v>
      </c>
      <c r="EH686" s="77">
        <v>1350.84</v>
      </c>
      <c r="EI686" s="75">
        <v>3.0139999999999989</v>
      </c>
      <c r="EJ686" s="75"/>
      <c r="EK686" s="75">
        <v>2177.83</v>
      </c>
      <c r="EL686" s="75">
        <v>14.512260000000021</v>
      </c>
      <c r="EM686" s="75"/>
      <c r="EN686" s="75">
        <v>2155.83</v>
      </c>
      <c r="EO686" s="322">
        <v>5.3174199999999976</v>
      </c>
      <c r="EP686" s="75"/>
      <c r="EQ686" s="75">
        <v>1325.83</v>
      </c>
      <c r="ER686" s="75">
        <v>9506.5200000000423</v>
      </c>
      <c r="ES686" s="75"/>
      <c r="ET686" s="75">
        <v>1351.83</v>
      </c>
      <c r="EU686" s="100">
        <v>3.7155800000000037</v>
      </c>
      <c r="EV686" s="75">
        <f t="shared" si="13"/>
        <v>9.9999999999909051E-3</v>
      </c>
      <c r="EW686" s="75">
        <v>1341.83</v>
      </c>
      <c r="EX686" s="100">
        <v>19.030039999999953</v>
      </c>
      <c r="FD686" s="75">
        <v>106.84</v>
      </c>
      <c r="FE686" s="75">
        <v>279040</v>
      </c>
      <c r="FF686" s="75">
        <v>664045</v>
      </c>
      <c r="FH686" s="77">
        <v>16.329999999999998</v>
      </c>
      <c r="FI686" s="77">
        <v>235.93497132000036</v>
      </c>
      <c r="FJ686" s="77">
        <v>4.9849679431000089</v>
      </c>
      <c r="FL686" s="92">
        <v>785.84</v>
      </c>
      <c r="FM686" s="75">
        <v>0</v>
      </c>
      <c r="FN686" s="75">
        <v>1E-3</v>
      </c>
      <c r="FP686" s="75">
        <v>44.06</v>
      </c>
      <c r="FQ686" s="75">
        <v>392.89</v>
      </c>
      <c r="FR686" s="75">
        <v>5120</v>
      </c>
      <c r="FS686" s="75">
        <v>44.05</v>
      </c>
      <c r="FT686" s="75">
        <v>1198.4100000000001</v>
      </c>
      <c r="FU686" s="75">
        <v>15104</v>
      </c>
      <c r="FW686" s="75">
        <v>796.84</v>
      </c>
      <c r="FX686" s="89">
        <v>2.802</v>
      </c>
      <c r="FY686" s="89"/>
      <c r="FZ686" s="90">
        <v>791.84</v>
      </c>
      <c r="GA686" s="91">
        <v>0.60699999999999998</v>
      </c>
      <c r="GB686" s="89"/>
      <c r="GC686" s="75">
        <v>13.83</v>
      </c>
      <c r="GD686" s="75">
        <v>3.32</v>
      </c>
      <c r="GE686" s="75">
        <v>128.97</v>
      </c>
      <c r="GF686" s="89"/>
      <c r="GG686" s="89"/>
    </row>
    <row r="687" spans="1:189" x14ac:dyDescent="0.25">
      <c r="A687" s="132"/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DV687" s="77">
        <v>1335.85</v>
      </c>
      <c r="DW687" s="77">
        <v>8.3160000000000007</v>
      </c>
      <c r="DY687" s="77">
        <v>1321.85</v>
      </c>
      <c r="DZ687" s="77">
        <v>5.3819999999999979</v>
      </c>
      <c r="EB687" s="77">
        <v>2176.85</v>
      </c>
      <c r="EC687" s="75">
        <v>10.757000000000001</v>
      </c>
      <c r="EE687" s="75">
        <v>2152.85</v>
      </c>
      <c r="EF687" s="88">
        <v>2.1720000000000002</v>
      </c>
      <c r="EH687" s="77">
        <v>1350.85</v>
      </c>
      <c r="EI687" s="75">
        <v>3.0199999999999987</v>
      </c>
      <c r="EJ687" s="75"/>
      <c r="EK687" s="75">
        <v>2177.84</v>
      </c>
      <c r="EL687" s="75">
        <v>14.551480000000021</v>
      </c>
      <c r="EM687" s="75"/>
      <c r="EN687" s="75">
        <v>2155.84</v>
      </c>
      <c r="EO687" s="322">
        <v>5.3301599999999976</v>
      </c>
      <c r="EP687" s="75"/>
      <c r="EQ687" s="75">
        <v>1325.84</v>
      </c>
      <c r="ER687" s="75">
        <v>9518.9600000000428</v>
      </c>
      <c r="ES687" s="75"/>
      <c r="ET687" s="75">
        <v>1351.84</v>
      </c>
      <c r="EU687" s="100">
        <v>3.7228400000000037</v>
      </c>
      <c r="EV687" s="75">
        <f t="shared" si="13"/>
        <v>9.9999999999909051E-3</v>
      </c>
      <c r="EW687" s="75">
        <v>1341.84</v>
      </c>
      <c r="EX687" s="100">
        <v>19.051919999999953</v>
      </c>
      <c r="FD687" s="75">
        <v>106.85</v>
      </c>
      <c r="FE687" s="75">
        <v>279787.5</v>
      </c>
      <c r="FF687" s="75">
        <v>666581.25</v>
      </c>
      <c r="FH687" s="77">
        <v>16.34</v>
      </c>
      <c r="FI687" s="77">
        <v>236.71297936000036</v>
      </c>
      <c r="FJ687" s="77">
        <v>5.0079390338000094</v>
      </c>
      <c r="FL687" s="92">
        <v>785.85</v>
      </c>
      <c r="FM687" s="75">
        <v>0</v>
      </c>
      <c r="FN687" s="75">
        <v>1E-3</v>
      </c>
      <c r="FP687" s="75">
        <v>44.07</v>
      </c>
      <c r="FQ687" s="75">
        <v>393.4</v>
      </c>
      <c r="FR687" s="75">
        <v>5124</v>
      </c>
      <c r="FS687" s="75">
        <v>44.06</v>
      </c>
      <c r="FT687" s="75">
        <v>1199.9100000000001</v>
      </c>
      <c r="FU687" s="75">
        <v>15115</v>
      </c>
      <c r="FW687" s="75">
        <v>796.85</v>
      </c>
      <c r="FX687" s="89">
        <v>2.81</v>
      </c>
      <c r="FY687" s="89"/>
      <c r="FZ687" s="90">
        <v>791.85</v>
      </c>
      <c r="GA687" s="91">
        <v>0.61</v>
      </c>
      <c r="GB687" s="89"/>
      <c r="GC687" s="75">
        <v>13.84</v>
      </c>
      <c r="GD687" s="75">
        <v>3.34</v>
      </c>
      <c r="GE687" s="75">
        <v>129.32</v>
      </c>
      <c r="GF687" s="89"/>
      <c r="GG687" s="89"/>
    </row>
    <row r="688" spans="1:189" x14ac:dyDescent="0.25">
      <c r="A688" s="132"/>
      <c r="B688" s="132"/>
      <c r="C688" s="132"/>
      <c r="D688" s="132"/>
      <c r="E688" s="132"/>
      <c r="F688" s="132"/>
      <c r="G688" s="132"/>
      <c r="H688" s="132"/>
      <c r="I688" s="132"/>
      <c r="J688" s="132"/>
      <c r="K688" s="132"/>
      <c r="DV688" s="77">
        <v>1335.86</v>
      </c>
      <c r="DW688" s="77">
        <v>8.33</v>
      </c>
      <c r="DY688" s="77">
        <v>1321.86</v>
      </c>
      <c r="DZ688" s="77">
        <v>5.3899999999999979</v>
      </c>
      <c r="EB688" s="77">
        <v>2176.86</v>
      </c>
      <c r="EC688" s="75">
        <v>10.791000000000002</v>
      </c>
      <c r="EE688" s="75">
        <v>2152.86</v>
      </c>
      <c r="EF688" s="88">
        <v>2.1790000000000003</v>
      </c>
      <c r="EH688" s="77">
        <v>1350.86</v>
      </c>
      <c r="EI688" s="75">
        <v>3.0259999999999985</v>
      </c>
      <c r="EJ688" s="75"/>
      <c r="EK688" s="75">
        <v>2177.85</v>
      </c>
      <c r="EL688" s="75">
        <v>14.590700000000021</v>
      </c>
      <c r="EM688" s="75"/>
      <c r="EN688" s="75">
        <v>2155.85</v>
      </c>
      <c r="EO688" s="322">
        <v>5.3428999999999975</v>
      </c>
      <c r="EP688" s="75"/>
      <c r="EQ688" s="75">
        <v>1325.85</v>
      </c>
      <c r="ER688" s="75">
        <v>9531.4000000000433</v>
      </c>
      <c r="ES688" s="75"/>
      <c r="ET688" s="75">
        <v>1351.85</v>
      </c>
      <c r="EU688" s="100">
        <v>3.7301000000000037</v>
      </c>
      <c r="EV688" s="75">
        <f t="shared" si="13"/>
        <v>9.9999999999909051E-3</v>
      </c>
      <c r="EW688" s="75">
        <v>1341.85</v>
      </c>
      <c r="EX688" s="100">
        <v>19.073799999999952</v>
      </c>
      <c r="FD688" s="75">
        <v>106.86</v>
      </c>
      <c r="FE688" s="75">
        <v>280535</v>
      </c>
      <c r="FF688" s="75">
        <v>669117.5</v>
      </c>
      <c r="FH688" s="77">
        <v>16.350000000000001</v>
      </c>
      <c r="FI688" s="77">
        <v>237.49098740000034</v>
      </c>
      <c r="FJ688" s="77">
        <v>5.030910124500009</v>
      </c>
      <c r="FL688" s="92">
        <v>785.86</v>
      </c>
      <c r="FM688" s="75">
        <v>0</v>
      </c>
      <c r="FN688" s="75">
        <v>1E-3</v>
      </c>
      <c r="FP688" s="75">
        <v>44.08</v>
      </c>
      <c r="FQ688" s="75">
        <v>393.9</v>
      </c>
      <c r="FR688" s="75">
        <v>5128</v>
      </c>
      <c r="FS688" s="75">
        <v>44.07</v>
      </c>
      <c r="FT688" s="75">
        <v>1201.4000000000001</v>
      </c>
      <c r="FU688" s="75">
        <v>15126</v>
      </c>
      <c r="FW688" s="75">
        <v>796.86</v>
      </c>
      <c r="FX688" s="89">
        <v>2.8180000000000001</v>
      </c>
      <c r="FY688" s="89"/>
      <c r="FZ688" s="90">
        <v>791.86</v>
      </c>
      <c r="GA688" s="91">
        <v>0.61199999999999999</v>
      </c>
      <c r="GB688" s="89"/>
      <c r="GC688" s="75">
        <v>13.85</v>
      </c>
      <c r="GD688" s="75">
        <v>3.35</v>
      </c>
      <c r="GE688" s="75">
        <v>129.66</v>
      </c>
      <c r="GF688" s="89"/>
      <c r="GG688" s="89"/>
    </row>
    <row r="689" spans="1:189" x14ac:dyDescent="0.25">
      <c r="A689" s="132"/>
      <c r="B689" s="132"/>
      <c r="C689" s="132"/>
      <c r="D689" s="132"/>
      <c r="E689" s="132"/>
      <c r="F689" s="132"/>
      <c r="G689" s="132"/>
      <c r="H689" s="132"/>
      <c r="I689" s="132"/>
      <c r="J689" s="132"/>
      <c r="K689" s="132"/>
      <c r="DV689" s="77">
        <v>1335.87</v>
      </c>
      <c r="DW689" s="77">
        <v>8.343</v>
      </c>
      <c r="DY689" s="77">
        <v>1321.87</v>
      </c>
      <c r="DZ689" s="77">
        <v>5.3979999999999979</v>
      </c>
      <c r="EB689" s="77">
        <v>2176.87</v>
      </c>
      <c r="EC689" s="75">
        <v>10.824000000000002</v>
      </c>
      <c r="EE689" s="75">
        <v>2152.87</v>
      </c>
      <c r="EF689" s="88">
        <v>2.1860000000000004</v>
      </c>
      <c r="EH689" s="77">
        <v>1350.87</v>
      </c>
      <c r="EI689" s="75">
        <v>3.0319999999999987</v>
      </c>
      <c r="EJ689" s="75"/>
      <c r="EK689" s="75">
        <v>2177.86</v>
      </c>
      <c r="EL689" s="75">
        <v>14.629920000000022</v>
      </c>
      <c r="EM689" s="75"/>
      <c r="EN689" s="75">
        <v>2155.86</v>
      </c>
      <c r="EO689" s="322">
        <v>5.3556399999999975</v>
      </c>
      <c r="EP689" s="75"/>
      <c r="EQ689" s="75">
        <v>1325.86</v>
      </c>
      <c r="ER689" s="75">
        <v>9543.8400000000438</v>
      </c>
      <c r="ES689" s="75"/>
      <c r="ET689" s="75">
        <v>1351.86</v>
      </c>
      <c r="EU689" s="100">
        <v>3.7373600000000038</v>
      </c>
      <c r="EV689" s="75">
        <f t="shared" si="13"/>
        <v>9.9999999999909051E-3</v>
      </c>
      <c r="EW689" s="75">
        <v>1341.86</v>
      </c>
      <c r="EX689" s="100">
        <v>19.095679999999952</v>
      </c>
      <c r="FD689" s="75">
        <v>106.87</v>
      </c>
      <c r="FE689" s="75">
        <v>281282.5</v>
      </c>
      <c r="FF689" s="75">
        <v>671653.75</v>
      </c>
      <c r="FH689" s="77">
        <v>16.36</v>
      </c>
      <c r="FI689" s="77">
        <v>238.26899544000034</v>
      </c>
      <c r="FJ689" s="77">
        <v>5.0538812152000094</v>
      </c>
      <c r="FL689" s="92">
        <v>785.87</v>
      </c>
      <c r="FM689" s="75">
        <v>0</v>
      </c>
      <c r="FN689" s="75">
        <v>1E-3</v>
      </c>
      <c r="FP689" s="75">
        <v>44.09</v>
      </c>
      <c r="FQ689" s="75">
        <v>394.41</v>
      </c>
      <c r="FR689" s="75">
        <v>5132</v>
      </c>
      <c r="FS689" s="75">
        <v>44.08</v>
      </c>
      <c r="FT689" s="75">
        <v>1202.9000000000001</v>
      </c>
      <c r="FU689" s="75">
        <v>15137</v>
      </c>
      <c r="FW689" s="75">
        <v>796.87</v>
      </c>
      <c r="FX689" s="89">
        <v>2.8260000000000001</v>
      </c>
      <c r="FY689" s="89"/>
      <c r="FZ689" s="90">
        <v>791.87</v>
      </c>
      <c r="GA689" s="91">
        <v>0.61499999999999999</v>
      </c>
      <c r="GB689" s="89"/>
      <c r="GC689" s="75">
        <v>13.86</v>
      </c>
      <c r="GD689" s="75">
        <v>3.37</v>
      </c>
      <c r="GE689" s="75">
        <v>130.01</v>
      </c>
      <c r="GF689" s="89"/>
      <c r="GG689" s="89"/>
    </row>
    <row r="690" spans="1:189" x14ac:dyDescent="0.25">
      <c r="A690" s="132"/>
      <c r="B690" s="132"/>
      <c r="C690" s="132"/>
      <c r="D690" s="132"/>
      <c r="E690" s="132"/>
      <c r="F690" s="132"/>
      <c r="G690" s="132"/>
      <c r="H690" s="132"/>
      <c r="I690" s="132"/>
      <c r="J690" s="132"/>
      <c r="K690" s="132"/>
      <c r="DV690" s="77">
        <v>1335.88</v>
      </c>
      <c r="DW690" s="77">
        <v>8.3569999999999993</v>
      </c>
      <c r="DY690" s="77">
        <v>1321.88</v>
      </c>
      <c r="DZ690" s="77">
        <v>5.4049999999999976</v>
      </c>
      <c r="EB690" s="77">
        <v>2176.88</v>
      </c>
      <c r="EC690" s="75">
        <v>10.857000000000003</v>
      </c>
      <c r="EE690" s="75">
        <v>2152.88</v>
      </c>
      <c r="EF690" s="88">
        <v>2.1930000000000001</v>
      </c>
      <c r="EH690" s="77">
        <v>1350.88</v>
      </c>
      <c r="EI690" s="75">
        <v>3.0389999999999988</v>
      </c>
      <c r="EJ690" s="75"/>
      <c r="EK690" s="75">
        <v>2177.87</v>
      </c>
      <c r="EL690" s="75">
        <v>14.669140000000022</v>
      </c>
      <c r="EM690" s="75"/>
      <c r="EN690" s="75">
        <v>2155.87</v>
      </c>
      <c r="EO690" s="322">
        <v>5.3683799999999975</v>
      </c>
      <c r="EP690" s="75"/>
      <c r="EQ690" s="75">
        <v>1325.87</v>
      </c>
      <c r="ER690" s="75">
        <v>9556.2800000000443</v>
      </c>
      <c r="ES690" s="75"/>
      <c r="ET690" s="75">
        <v>1351.87</v>
      </c>
      <c r="EU690" s="100">
        <v>3.7446200000000038</v>
      </c>
      <c r="EV690" s="75">
        <f t="shared" si="13"/>
        <v>9.9999999999909051E-3</v>
      </c>
      <c r="EW690" s="75">
        <v>1341.87</v>
      </c>
      <c r="EX690" s="100">
        <v>19.117559999999951</v>
      </c>
      <c r="FD690" s="75">
        <v>106.88</v>
      </c>
      <c r="FE690" s="75">
        <v>282030</v>
      </c>
      <c r="FF690" s="75">
        <v>674190</v>
      </c>
      <c r="FH690" s="77">
        <v>16.37</v>
      </c>
      <c r="FI690" s="77">
        <v>239.04700348000034</v>
      </c>
      <c r="FJ690" s="77">
        <v>5.076852305900009</v>
      </c>
      <c r="FL690" s="92">
        <v>785.88</v>
      </c>
      <c r="FM690" s="75">
        <v>0</v>
      </c>
      <c r="FN690" s="75">
        <v>1E-3</v>
      </c>
      <c r="FP690" s="75">
        <v>44.1</v>
      </c>
      <c r="FQ690" s="75">
        <v>394.91</v>
      </c>
      <c r="FR690" s="75">
        <v>5136</v>
      </c>
      <c r="FS690" s="75">
        <v>44.09</v>
      </c>
      <c r="FT690" s="75">
        <v>1204.4000000000001</v>
      </c>
      <c r="FU690" s="75">
        <v>15148</v>
      </c>
      <c r="FW690" s="75">
        <v>796.88</v>
      </c>
      <c r="FX690" s="89">
        <v>2.8340000000000001</v>
      </c>
      <c r="FY690" s="89"/>
      <c r="FZ690" s="90">
        <v>791.88</v>
      </c>
      <c r="GA690" s="91">
        <v>0.61699999999999999</v>
      </c>
      <c r="GB690" s="89"/>
      <c r="GC690" s="75">
        <v>13.87</v>
      </c>
      <c r="GD690" s="75">
        <v>3.38</v>
      </c>
      <c r="GE690" s="75">
        <v>130.36000000000001</v>
      </c>
      <c r="GF690" s="89"/>
      <c r="GG690" s="89"/>
    </row>
    <row r="691" spans="1:189" x14ac:dyDescent="0.25">
      <c r="A691" s="132"/>
      <c r="B691" s="132"/>
      <c r="C691" s="132"/>
      <c r="D691" s="132"/>
      <c r="E691" s="132"/>
      <c r="F691" s="132"/>
      <c r="G691" s="132"/>
      <c r="H691" s="132"/>
      <c r="I691" s="132"/>
      <c r="J691" s="132"/>
      <c r="K691" s="132"/>
      <c r="DV691" s="77">
        <v>1335.89</v>
      </c>
      <c r="DW691" s="77">
        <v>8.3699999999999992</v>
      </c>
      <c r="DY691" s="77">
        <v>1321.89</v>
      </c>
      <c r="DZ691" s="77">
        <v>5.4129999999999976</v>
      </c>
      <c r="EB691" s="77">
        <v>2176.89</v>
      </c>
      <c r="EC691" s="75">
        <v>10.891000000000002</v>
      </c>
      <c r="EE691" s="75">
        <v>2152.89</v>
      </c>
      <c r="EF691" s="88">
        <v>2.2000000000000002</v>
      </c>
      <c r="EH691" s="77">
        <v>1350.89</v>
      </c>
      <c r="EI691" s="75">
        <v>3.044999999999999</v>
      </c>
      <c r="EJ691" s="75"/>
      <c r="EK691" s="75">
        <v>2177.88</v>
      </c>
      <c r="EL691" s="75">
        <v>14.708360000000022</v>
      </c>
      <c r="EM691" s="75"/>
      <c r="EN691" s="75">
        <v>2155.88</v>
      </c>
      <c r="EO691" s="322">
        <v>5.3811199999999975</v>
      </c>
      <c r="EP691" s="75"/>
      <c r="EQ691" s="75">
        <v>1325.88</v>
      </c>
      <c r="ER691" s="75">
        <v>9568.7200000000448</v>
      </c>
      <c r="ES691" s="75"/>
      <c r="ET691" s="75">
        <v>1351.88</v>
      </c>
      <c r="EU691" s="100">
        <v>3.7518800000000039</v>
      </c>
      <c r="EV691" s="75">
        <f t="shared" si="13"/>
        <v>1.0000000000218279E-2</v>
      </c>
      <c r="EW691" s="75">
        <v>1341.88</v>
      </c>
      <c r="EX691" s="100">
        <v>19.139439999999951</v>
      </c>
      <c r="FD691" s="75">
        <v>106.89</v>
      </c>
      <c r="FE691" s="75">
        <v>282777.5</v>
      </c>
      <c r="FF691" s="75">
        <v>676726.25</v>
      </c>
      <c r="FH691" s="77">
        <v>16.38</v>
      </c>
      <c r="FI691" s="77">
        <v>239.82501152000034</v>
      </c>
      <c r="FJ691" s="77">
        <v>5.0998233966000095</v>
      </c>
      <c r="FL691" s="92">
        <v>785.89</v>
      </c>
      <c r="FM691" s="75">
        <v>0</v>
      </c>
      <c r="FN691" s="75">
        <v>1E-3</v>
      </c>
      <c r="FP691" s="75">
        <v>44.11</v>
      </c>
      <c r="FQ691" s="75">
        <v>395.42</v>
      </c>
      <c r="FR691" s="75">
        <v>5140</v>
      </c>
      <c r="FS691" s="75">
        <v>44.1</v>
      </c>
      <c r="FT691" s="75">
        <v>1205.9000000000001</v>
      </c>
      <c r="FU691" s="75">
        <v>15159</v>
      </c>
      <c r="FW691" s="75">
        <v>796.89</v>
      </c>
      <c r="FX691" s="89">
        <v>2.8420000000000001</v>
      </c>
      <c r="FY691" s="89"/>
      <c r="FZ691" s="90">
        <v>791.89</v>
      </c>
      <c r="GA691" s="91">
        <v>0.62</v>
      </c>
      <c r="GB691" s="89"/>
      <c r="GC691" s="75">
        <v>13.88</v>
      </c>
      <c r="GD691" s="75">
        <v>3.4</v>
      </c>
      <c r="GE691" s="75">
        <v>130.71</v>
      </c>
      <c r="GF691" s="89"/>
      <c r="GG691" s="89"/>
    </row>
    <row r="692" spans="1:189" x14ac:dyDescent="0.25">
      <c r="A692" s="132"/>
      <c r="B692" s="132"/>
      <c r="C692" s="132"/>
      <c r="D692" s="132"/>
      <c r="E692" s="132"/>
      <c r="F692" s="132"/>
      <c r="G692" s="132"/>
      <c r="H692" s="132"/>
      <c r="I692" s="132"/>
      <c r="J692" s="132"/>
      <c r="K692" s="132"/>
      <c r="DV692" s="77">
        <v>1335.9</v>
      </c>
      <c r="DW692" s="77">
        <v>8.3840000000000003</v>
      </c>
      <c r="DY692" s="77">
        <v>1321.9</v>
      </c>
      <c r="DZ692" s="77">
        <v>5.4210000000000003</v>
      </c>
      <c r="EB692" s="77">
        <v>2176.9</v>
      </c>
      <c r="EC692" s="75">
        <v>10.923999999999999</v>
      </c>
      <c r="EE692" s="75">
        <v>2152.9</v>
      </c>
      <c r="EF692" s="88">
        <v>2.2069999999999999</v>
      </c>
      <c r="EH692" s="77">
        <v>1350.9</v>
      </c>
      <c r="EI692" s="75">
        <v>3.0510000000000002</v>
      </c>
      <c r="EJ692" s="75"/>
      <c r="EK692" s="75">
        <v>2177.89</v>
      </c>
      <c r="EL692" s="75">
        <v>14.747580000000022</v>
      </c>
      <c r="EM692" s="75"/>
      <c r="EN692" s="75">
        <v>2155.89</v>
      </c>
      <c r="EO692" s="322">
        <v>5.3938599999999974</v>
      </c>
      <c r="EP692" s="75"/>
      <c r="EQ692" s="75">
        <v>1325.89</v>
      </c>
      <c r="ER692" s="75">
        <v>9581.1600000000453</v>
      </c>
      <c r="ES692" s="75"/>
      <c r="ET692" s="75">
        <v>1351.89</v>
      </c>
      <c r="EU692" s="100">
        <v>3.7591400000000039</v>
      </c>
      <c r="EV692" s="75">
        <f t="shared" si="13"/>
        <v>9.9999999999909051E-3</v>
      </c>
      <c r="EW692" s="75">
        <v>1341.89</v>
      </c>
      <c r="EX692" s="100">
        <v>19.16131999999995</v>
      </c>
      <c r="FD692" s="75">
        <v>106.9</v>
      </c>
      <c r="FE692" s="75">
        <v>283525</v>
      </c>
      <c r="FF692" s="75">
        <v>679262.5</v>
      </c>
      <c r="FH692" s="77">
        <v>16.39</v>
      </c>
      <c r="FI692" s="77">
        <v>240.60301956000035</v>
      </c>
      <c r="FJ692" s="77">
        <v>5.1227944873000091</v>
      </c>
      <c r="FL692" s="92">
        <v>785.9</v>
      </c>
      <c r="FM692" s="75">
        <v>0</v>
      </c>
      <c r="FN692" s="75">
        <v>1E-3</v>
      </c>
      <c r="FP692" s="75">
        <v>44.12</v>
      </c>
      <c r="FQ692" s="75">
        <v>395.93</v>
      </c>
      <c r="FR692" s="75">
        <v>5144</v>
      </c>
      <c r="FS692" s="75">
        <v>44.11</v>
      </c>
      <c r="FT692" s="75">
        <v>1207.4000000000001</v>
      </c>
      <c r="FU692" s="75">
        <v>15170</v>
      </c>
      <c r="FW692" s="75">
        <v>796.9</v>
      </c>
      <c r="FX692" s="89">
        <v>2.85</v>
      </c>
      <c r="FY692" s="89"/>
      <c r="FZ692" s="90">
        <v>791.9</v>
      </c>
      <c r="GA692" s="91">
        <v>0.623</v>
      </c>
      <c r="GB692" s="89"/>
      <c r="GC692" s="75">
        <v>13.89</v>
      </c>
      <c r="GD692" s="75">
        <v>3.42</v>
      </c>
      <c r="GE692" s="75">
        <v>131.06</v>
      </c>
      <c r="GF692" s="89"/>
      <c r="GG692" s="89"/>
    </row>
    <row r="693" spans="1:189" x14ac:dyDescent="0.25">
      <c r="A693" s="132"/>
      <c r="B693" s="132"/>
      <c r="C693" s="132"/>
      <c r="D693" s="132"/>
      <c r="E693" s="132"/>
      <c r="F693" s="132"/>
      <c r="G693" s="132"/>
      <c r="H693" s="132"/>
      <c r="I693" s="132"/>
      <c r="J693" s="132"/>
      <c r="K693" s="132"/>
      <c r="DV693" s="77">
        <v>1335.91</v>
      </c>
      <c r="DW693" s="77">
        <v>8.3970000000000002</v>
      </c>
      <c r="DY693" s="77">
        <v>1321.91</v>
      </c>
      <c r="DZ693" s="77">
        <v>5.4279999999999973</v>
      </c>
      <c r="EB693" s="77">
        <v>2176.91</v>
      </c>
      <c r="EC693" s="75">
        <v>10.957000000000003</v>
      </c>
      <c r="EE693" s="75">
        <v>2152.91</v>
      </c>
      <c r="EF693" s="88">
        <v>2.2140000000000004</v>
      </c>
      <c r="EH693" s="77">
        <v>1350.91</v>
      </c>
      <c r="EI693" s="75">
        <v>3.0569999999999986</v>
      </c>
      <c r="EJ693" s="75"/>
      <c r="EK693" s="75">
        <v>2177.9</v>
      </c>
      <c r="EL693" s="75">
        <v>14.786800000000023</v>
      </c>
      <c r="EM693" s="75"/>
      <c r="EN693" s="75">
        <v>2155.9</v>
      </c>
      <c r="EO693" s="322">
        <v>5.4065999999999974</v>
      </c>
      <c r="EP693" s="75"/>
      <c r="EQ693" s="75">
        <v>1325.9</v>
      </c>
      <c r="ER693" s="75">
        <v>9593.6000000000458</v>
      </c>
      <c r="ES693" s="75"/>
      <c r="ET693" s="75">
        <v>1351.9</v>
      </c>
      <c r="EU693" s="100">
        <v>3.766400000000004</v>
      </c>
      <c r="EV693" s="75">
        <f t="shared" si="13"/>
        <v>9.9999999999909051E-3</v>
      </c>
      <c r="EW693" s="75">
        <v>1341.9</v>
      </c>
      <c r="EX693" s="100">
        <v>19.18319999999995</v>
      </c>
      <c r="FD693" s="75">
        <v>106.91</v>
      </c>
      <c r="FE693" s="75">
        <v>284272.5</v>
      </c>
      <c r="FF693" s="75">
        <v>681798.75</v>
      </c>
      <c r="FH693" s="77">
        <v>16.399999999999999</v>
      </c>
      <c r="FI693" s="77">
        <v>241.38102760000044</v>
      </c>
      <c r="FJ693" s="77">
        <v>5.1457655780000122</v>
      </c>
      <c r="FL693" s="92">
        <v>785.91</v>
      </c>
      <c r="FM693" s="75">
        <v>0</v>
      </c>
      <c r="FN693" s="75">
        <v>1E-3</v>
      </c>
      <c r="FP693" s="75">
        <v>44.13</v>
      </c>
      <c r="FQ693" s="75">
        <v>396.44</v>
      </c>
      <c r="FR693" s="75">
        <v>5145</v>
      </c>
      <c r="FS693" s="75">
        <v>44.12</v>
      </c>
      <c r="FT693" s="75">
        <v>1208.9000000000001</v>
      </c>
      <c r="FU693" s="75">
        <v>15181</v>
      </c>
      <c r="FW693" s="75">
        <v>796.91</v>
      </c>
      <c r="FX693" s="89">
        <v>2.8580000000000001</v>
      </c>
      <c r="FY693" s="89"/>
      <c r="FZ693" s="90">
        <v>791.91</v>
      </c>
      <c r="GA693" s="91">
        <v>0.625</v>
      </c>
      <c r="GB693" s="89"/>
      <c r="GC693" s="75">
        <v>13.9</v>
      </c>
      <c r="GD693" s="75">
        <v>3.43</v>
      </c>
      <c r="GE693" s="75">
        <v>131.41</v>
      </c>
      <c r="GF693" s="89"/>
      <c r="GG693" s="89"/>
    </row>
    <row r="694" spans="1:189" x14ac:dyDescent="0.25">
      <c r="A694" s="132"/>
      <c r="B694" s="132"/>
      <c r="C694" s="132"/>
      <c r="D694" s="132"/>
      <c r="E694" s="132"/>
      <c r="F694" s="132"/>
      <c r="G694" s="132"/>
      <c r="H694" s="132"/>
      <c r="I694" s="132"/>
      <c r="J694" s="132"/>
      <c r="K694" s="132"/>
      <c r="DV694" s="77">
        <v>1335.92</v>
      </c>
      <c r="DW694" s="77">
        <v>8.4109999999999996</v>
      </c>
      <c r="DY694" s="77">
        <v>1321.92</v>
      </c>
      <c r="DZ694" s="77">
        <v>5.4359999999999982</v>
      </c>
      <c r="EB694" s="77">
        <v>2176.92</v>
      </c>
      <c r="EC694" s="75">
        <v>10.990000000000002</v>
      </c>
      <c r="EE694" s="75">
        <v>2152.92</v>
      </c>
      <c r="EF694" s="88">
        <v>2.2210000000000001</v>
      </c>
      <c r="EH694" s="77">
        <v>1350.92</v>
      </c>
      <c r="EI694" s="75">
        <v>3.0629999999999984</v>
      </c>
      <c r="EJ694" s="75"/>
      <c r="EK694" s="75">
        <v>2177.91</v>
      </c>
      <c r="EL694" s="75">
        <v>14.826020000000023</v>
      </c>
      <c r="EM694" s="75"/>
      <c r="EN694" s="75">
        <v>2155.91</v>
      </c>
      <c r="EO694" s="322">
        <v>5.4193399999999974</v>
      </c>
      <c r="EP694" s="75"/>
      <c r="EQ694" s="75">
        <v>1325.91</v>
      </c>
      <c r="ER694" s="75">
        <v>9606.0400000000463</v>
      </c>
      <c r="ES694" s="75"/>
      <c r="ET694" s="75">
        <v>1351.91</v>
      </c>
      <c r="EU694" s="100">
        <v>3.773660000000004</v>
      </c>
      <c r="EV694" s="75">
        <f t="shared" si="13"/>
        <v>9.9999999999909051E-3</v>
      </c>
      <c r="EW694" s="75">
        <v>1341.91</v>
      </c>
      <c r="EX694" s="100">
        <v>19.205079999999949</v>
      </c>
      <c r="FD694" s="75">
        <v>106.92</v>
      </c>
      <c r="FE694" s="75">
        <v>285020</v>
      </c>
      <c r="FF694" s="75">
        <v>684335</v>
      </c>
      <c r="FH694" s="77">
        <v>16.41</v>
      </c>
      <c r="FI694" s="77">
        <v>242.15903564000044</v>
      </c>
      <c r="FJ694" s="77">
        <v>5.1687366687000118</v>
      </c>
      <c r="FL694" s="92">
        <v>785.92</v>
      </c>
      <c r="FM694" s="75">
        <v>0</v>
      </c>
      <c r="FN694" s="75">
        <v>1E-3</v>
      </c>
      <c r="FP694" s="75">
        <v>44.14</v>
      </c>
      <c r="FQ694" s="75">
        <v>396.94</v>
      </c>
      <c r="FR694" s="75">
        <v>5152</v>
      </c>
      <c r="FS694" s="75">
        <v>44.13</v>
      </c>
      <c r="FT694" s="75">
        <v>1210.4000000000001</v>
      </c>
      <c r="FU694" s="75">
        <v>15192</v>
      </c>
      <c r="FW694" s="75">
        <v>796.92</v>
      </c>
      <c r="FX694" s="89">
        <v>2.8660000000000001</v>
      </c>
      <c r="FY694" s="89"/>
      <c r="FZ694" s="90">
        <v>791.92</v>
      </c>
      <c r="GA694" s="91">
        <v>0.628</v>
      </c>
      <c r="GB694" s="89"/>
      <c r="GC694" s="75">
        <v>13.91</v>
      </c>
      <c r="GD694" s="75">
        <v>3.45</v>
      </c>
      <c r="GE694" s="75">
        <v>131.76</v>
      </c>
      <c r="GF694" s="89"/>
      <c r="GG694" s="89"/>
    </row>
    <row r="695" spans="1:189" x14ac:dyDescent="0.25">
      <c r="A695" s="132"/>
      <c r="B695" s="132"/>
      <c r="C695" s="132"/>
      <c r="D695" s="132"/>
      <c r="E695" s="132"/>
      <c r="F695" s="132"/>
      <c r="G695" s="132"/>
      <c r="H695" s="132"/>
      <c r="I695" s="132"/>
      <c r="J695" s="132"/>
      <c r="K695" s="132"/>
      <c r="DV695" s="77">
        <v>1335.93</v>
      </c>
      <c r="DW695" s="77">
        <v>8.4239999999999995</v>
      </c>
      <c r="DY695" s="77">
        <v>1321.93</v>
      </c>
      <c r="DZ695" s="77">
        <v>5.4439999999999982</v>
      </c>
      <c r="EB695" s="77">
        <v>2176.9299999999998</v>
      </c>
      <c r="EC695" s="75">
        <v>11.024000000000003</v>
      </c>
      <c r="EE695" s="75">
        <v>2152.9299999999998</v>
      </c>
      <c r="EF695" s="88">
        <v>2.2280000000000002</v>
      </c>
      <c r="EH695" s="77">
        <v>1350.93</v>
      </c>
      <c r="EI695" s="75">
        <v>3.069999999999999</v>
      </c>
      <c r="EJ695" s="75"/>
      <c r="EK695" s="75">
        <v>2177.92</v>
      </c>
      <c r="EL695" s="75">
        <v>14.865240000000023</v>
      </c>
      <c r="EM695" s="75"/>
      <c r="EN695" s="75">
        <v>2155.92</v>
      </c>
      <c r="EO695" s="322">
        <v>5.4320799999999974</v>
      </c>
      <c r="EP695" s="75"/>
      <c r="EQ695" s="75">
        <v>1325.92</v>
      </c>
      <c r="ER695" s="75">
        <v>9618.4800000000469</v>
      </c>
      <c r="ES695" s="75"/>
      <c r="ET695" s="75">
        <v>1351.92</v>
      </c>
      <c r="EU695" s="100">
        <v>3.7809200000000041</v>
      </c>
      <c r="EV695" s="75">
        <f t="shared" si="13"/>
        <v>9.9999999999909051E-3</v>
      </c>
      <c r="EW695" s="75">
        <v>1341.92</v>
      </c>
      <c r="EX695" s="100">
        <v>19.226959999999949</v>
      </c>
      <c r="FD695" s="75">
        <v>106.93</v>
      </c>
      <c r="FE695" s="75">
        <v>285767.5</v>
      </c>
      <c r="FF695" s="75">
        <v>686871.25</v>
      </c>
      <c r="FH695" s="77">
        <v>16.420000000000002</v>
      </c>
      <c r="FI695" s="77">
        <v>242.93704368000044</v>
      </c>
      <c r="FJ695" s="77">
        <v>5.1917077594000123</v>
      </c>
      <c r="FL695" s="92">
        <v>785.93</v>
      </c>
      <c r="FM695" s="75">
        <v>0</v>
      </c>
      <c r="FN695" s="75">
        <v>1E-3</v>
      </c>
      <c r="FP695" s="75">
        <v>44.15</v>
      </c>
      <c r="FQ695" s="75">
        <v>397.45</v>
      </c>
      <c r="FR695" s="75">
        <v>5156</v>
      </c>
      <c r="FS695" s="75">
        <v>44.14</v>
      </c>
      <c r="FT695" s="75">
        <v>1211.9000000000001</v>
      </c>
      <c r="FU695" s="75">
        <v>15203</v>
      </c>
      <c r="FW695" s="75">
        <v>796.93</v>
      </c>
      <c r="FX695" s="89">
        <v>2.8740000000000001</v>
      </c>
      <c r="FY695" s="89"/>
      <c r="FZ695" s="90">
        <v>791.93</v>
      </c>
      <c r="GA695" s="91">
        <v>0.63</v>
      </c>
      <c r="GB695" s="89"/>
      <c r="GC695" s="75">
        <v>13.92</v>
      </c>
      <c r="GD695" s="75">
        <v>3.46</v>
      </c>
      <c r="GE695" s="75">
        <v>132.11000000000001</v>
      </c>
      <c r="GF695" s="89"/>
      <c r="GG695" s="89"/>
    </row>
    <row r="696" spans="1:189" x14ac:dyDescent="0.25">
      <c r="A696" s="132"/>
      <c r="B696" s="132"/>
      <c r="C696" s="132"/>
      <c r="D696" s="132"/>
      <c r="E696" s="132"/>
      <c r="F696" s="132"/>
      <c r="G696" s="132"/>
      <c r="H696" s="132"/>
      <c r="I696" s="132"/>
      <c r="J696" s="132"/>
      <c r="K696" s="132"/>
      <c r="DV696" s="77">
        <v>1335.94</v>
      </c>
      <c r="DW696" s="77">
        <v>8.4380000000000006</v>
      </c>
      <c r="DY696" s="77">
        <v>1321.94</v>
      </c>
      <c r="DZ696" s="77">
        <v>5.4509999999999978</v>
      </c>
      <c r="EB696" s="77">
        <v>2176.94</v>
      </c>
      <c r="EC696" s="75">
        <v>11.057000000000002</v>
      </c>
      <c r="EE696" s="75">
        <v>2152.94</v>
      </c>
      <c r="EF696" s="88">
        <v>2.2350000000000003</v>
      </c>
      <c r="EH696" s="77">
        <v>1350.94</v>
      </c>
      <c r="EI696" s="75">
        <v>3.0759999999999987</v>
      </c>
      <c r="EJ696" s="75"/>
      <c r="EK696" s="75">
        <v>2177.9299999999998</v>
      </c>
      <c r="EL696" s="75">
        <v>14.904460000000023</v>
      </c>
      <c r="EM696" s="75"/>
      <c r="EN696" s="75">
        <v>2155.9299999999998</v>
      </c>
      <c r="EO696" s="322">
        <v>5.4448199999999973</v>
      </c>
      <c r="EP696" s="75"/>
      <c r="EQ696" s="75">
        <v>1325.93</v>
      </c>
      <c r="ER696" s="75">
        <v>9630.9200000000474</v>
      </c>
      <c r="ES696" s="75"/>
      <c r="ET696" s="75">
        <v>1351.93</v>
      </c>
      <c r="EU696" s="100">
        <v>3.7881800000000041</v>
      </c>
      <c r="EV696" s="75">
        <f t="shared" si="13"/>
        <v>9.9999999999909051E-3</v>
      </c>
      <c r="EW696" s="75">
        <v>1341.93</v>
      </c>
      <c r="EX696" s="100">
        <v>19.248839999999948</v>
      </c>
      <c r="FD696" s="75">
        <v>106.94</v>
      </c>
      <c r="FE696" s="75">
        <v>286515</v>
      </c>
      <c r="FF696" s="75">
        <v>689407.5</v>
      </c>
      <c r="FH696" s="77">
        <v>16.43</v>
      </c>
      <c r="FI696" s="77">
        <v>243.71505172000045</v>
      </c>
      <c r="FJ696" s="77">
        <v>5.2146788501000119</v>
      </c>
      <c r="FL696" s="92">
        <v>785.94</v>
      </c>
      <c r="FM696" s="75">
        <v>0</v>
      </c>
      <c r="FN696" s="75">
        <v>1E-3</v>
      </c>
      <c r="FP696" s="75">
        <v>44.16</v>
      </c>
      <c r="FQ696" s="75">
        <v>397.96</v>
      </c>
      <c r="FR696" s="75">
        <v>5160</v>
      </c>
      <c r="FS696" s="75">
        <v>44.15</v>
      </c>
      <c r="FT696" s="75">
        <v>1213.4000000000001</v>
      </c>
      <c r="FU696" s="75">
        <v>15214</v>
      </c>
      <c r="FW696" s="75">
        <v>796.94</v>
      </c>
      <c r="FX696" s="89">
        <v>2.8820000000000001</v>
      </c>
      <c r="FY696" s="89"/>
      <c r="FZ696" s="90">
        <v>791.94</v>
      </c>
      <c r="GA696" s="91">
        <v>0.63300000000000001</v>
      </c>
      <c r="GB696" s="89"/>
      <c r="GC696" s="75">
        <v>13.93</v>
      </c>
      <c r="GD696" s="75">
        <v>3.48</v>
      </c>
      <c r="GE696" s="75">
        <v>132.46</v>
      </c>
      <c r="GF696" s="89"/>
      <c r="GG696" s="89"/>
    </row>
    <row r="697" spans="1:189" x14ac:dyDescent="0.25">
      <c r="A697" s="132"/>
      <c r="B697" s="132"/>
      <c r="C697" s="132"/>
      <c r="D697" s="132"/>
      <c r="E697" s="132"/>
      <c r="F697" s="132"/>
      <c r="G697" s="132"/>
      <c r="H697" s="132"/>
      <c r="I697" s="132"/>
      <c r="J697" s="132"/>
      <c r="K697" s="132"/>
      <c r="DV697" s="77">
        <v>1335.95</v>
      </c>
      <c r="DW697" s="77">
        <v>8.4510000000000005</v>
      </c>
      <c r="DY697" s="77">
        <v>1321.95</v>
      </c>
      <c r="DZ697" s="77">
        <v>5.4589999999999979</v>
      </c>
      <c r="EB697" s="77">
        <v>2176.9499999999998</v>
      </c>
      <c r="EC697" s="75">
        <v>11.090000000000002</v>
      </c>
      <c r="EE697" s="75">
        <v>2152.9499999999998</v>
      </c>
      <c r="EF697" s="88">
        <v>2.242</v>
      </c>
      <c r="EH697" s="77">
        <v>1350.95</v>
      </c>
      <c r="EI697" s="75">
        <v>3.0819999999999985</v>
      </c>
      <c r="EJ697" s="75"/>
      <c r="EK697" s="75">
        <v>2177.94</v>
      </c>
      <c r="EL697" s="75">
        <v>14.943680000000024</v>
      </c>
      <c r="EM697" s="75"/>
      <c r="EN697" s="75">
        <v>2155.94</v>
      </c>
      <c r="EO697" s="322">
        <v>5.4575599999999973</v>
      </c>
      <c r="EP697" s="75"/>
      <c r="EQ697" s="75">
        <v>1325.94</v>
      </c>
      <c r="ER697" s="75">
        <v>9643.3600000000479</v>
      </c>
      <c r="ES697" s="75"/>
      <c r="ET697" s="75">
        <v>1351.94</v>
      </c>
      <c r="EU697" s="100">
        <v>3.7954400000000041</v>
      </c>
      <c r="EV697" s="75">
        <f t="shared" si="13"/>
        <v>9.9999999999909051E-3</v>
      </c>
      <c r="EW697" s="75">
        <v>1341.94</v>
      </c>
      <c r="EX697" s="100">
        <v>19.270719999999947</v>
      </c>
      <c r="FD697" s="75">
        <v>106.95</v>
      </c>
      <c r="FE697" s="75">
        <v>287262.5</v>
      </c>
      <c r="FF697" s="75">
        <v>691943.75</v>
      </c>
      <c r="FH697" s="77">
        <v>16.440000000000001</v>
      </c>
      <c r="FI697" s="77">
        <v>244.49305976000045</v>
      </c>
      <c r="FJ697" s="77">
        <v>5.2376499408000123</v>
      </c>
      <c r="FL697" s="92">
        <v>785.95</v>
      </c>
      <c r="FM697" s="75">
        <v>0</v>
      </c>
      <c r="FN697" s="75">
        <v>1E-3</v>
      </c>
      <c r="FP697" s="75">
        <v>44.17</v>
      </c>
      <c r="FQ697" s="75">
        <v>398.47</v>
      </c>
      <c r="FR697" s="75">
        <v>5164</v>
      </c>
      <c r="FS697" s="75">
        <v>44.16</v>
      </c>
      <c r="FT697" s="75">
        <v>1214.9000000000001</v>
      </c>
      <c r="FU697" s="75">
        <v>15225</v>
      </c>
      <c r="FW697" s="75">
        <v>796.95</v>
      </c>
      <c r="FX697" s="89">
        <v>2.89</v>
      </c>
      <c r="FY697" s="89"/>
      <c r="FZ697" s="90">
        <v>791.95</v>
      </c>
      <c r="GA697" s="91">
        <v>0.63500000000000001</v>
      </c>
      <c r="GB697" s="89"/>
      <c r="GC697" s="75">
        <v>13.94</v>
      </c>
      <c r="GD697" s="75">
        <v>3.49</v>
      </c>
      <c r="GE697" s="75">
        <v>132.81</v>
      </c>
      <c r="GF697" s="89"/>
      <c r="GG697" s="89"/>
    </row>
    <row r="698" spans="1:189" x14ac:dyDescent="0.25">
      <c r="A698" s="132"/>
      <c r="B698" s="132"/>
      <c r="C698" s="132"/>
      <c r="D698" s="132"/>
      <c r="E698" s="132"/>
      <c r="F698" s="132"/>
      <c r="G698" s="132"/>
      <c r="H698" s="132"/>
      <c r="I698" s="132"/>
      <c r="J698" s="132"/>
      <c r="K698" s="132"/>
      <c r="DV698" s="77">
        <v>1335.96</v>
      </c>
      <c r="DW698" s="77">
        <v>8.4649999999999999</v>
      </c>
      <c r="DY698" s="77">
        <v>1321.96</v>
      </c>
      <c r="DZ698" s="77">
        <v>5.4659999999999975</v>
      </c>
      <c r="EB698" s="77">
        <v>2176.96</v>
      </c>
      <c r="EC698" s="75">
        <v>11.124000000000002</v>
      </c>
      <c r="EE698" s="75">
        <v>2152.96</v>
      </c>
      <c r="EF698" s="88">
        <v>2.2490000000000001</v>
      </c>
      <c r="EH698" s="77">
        <v>1350.96</v>
      </c>
      <c r="EI698" s="75">
        <v>3.0879999999999983</v>
      </c>
      <c r="EJ698" s="75"/>
      <c r="EK698" s="75">
        <v>2177.9499999999998</v>
      </c>
      <c r="EL698" s="75">
        <v>14.982900000000024</v>
      </c>
      <c r="EM698" s="75"/>
      <c r="EN698" s="75">
        <v>2155.9499999999998</v>
      </c>
      <c r="EO698" s="322">
        <v>5.4702999999999973</v>
      </c>
      <c r="EP698" s="75"/>
      <c r="EQ698" s="75">
        <v>1325.95</v>
      </c>
      <c r="ER698" s="75">
        <v>9655.8000000000484</v>
      </c>
      <c r="ES698" s="75"/>
      <c r="ET698" s="75">
        <v>1351.95</v>
      </c>
      <c r="EU698" s="100">
        <v>3.8027000000000042</v>
      </c>
      <c r="EV698" s="75">
        <f t="shared" si="13"/>
        <v>9.9999999999909051E-3</v>
      </c>
      <c r="EW698" s="75">
        <v>1341.95</v>
      </c>
      <c r="EX698" s="100">
        <v>19.292599999999947</v>
      </c>
      <c r="FD698" s="75">
        <v>106.96</v>
      </c>
      <c r="FE698" s="75">
        <v>288010</v>
      </c>
      <c r="FF698" s="75">
        <v>694480</v>
      </c>
      <c r="FH698" s="77">
        <v>16.45</v>
      </c>
      <c r="FI698" s="77">
        <v>245.27106780000042</v>
      </c>
      <c r="FJ698" s="77">
        <v>5.2606210315000119</v>
      </c>
      <c r="FL698" s="92">
        <v>785.96</v>
      </c>
      <c r="FM698" s="75">
        <v>0</v>
      </c>
      <c r="FN698" s="75">
        <v>1E-3</v>
      </c>
      <c r="FP698" s="75">
        <v>44.18</v>
      </c>
      <c r="FQ698" s="75">
        <v>398.98</v>
      </c>
      <c r="FR698" s="75">
        <v>5168</v>
      </c>
      <c r="FS698" s="75">
        <v>44.17</v>
      </c>
      <c r="FT698" s="75">
        <v>1216.4000000000001</v>
      </c>
      <c r="FU698" s="75">
        <v>15236</v>
      </c>
      <c r="FW698" s="75">
        <v>796.96</v>
      </c>
      <c r="FX698" s="89">
        <v>2.8980000000000001</v>
      </c>
      <c r="FY698" s="89"/>
      <c r="FZ698" s="90">
        <v>791.96</v>
      </c>
      <c r="GA698" s="91">
        <v>0.63800000000000001</v>
      </c>
      <c r="GB698" s="89"/>
      <c r="GC698" s="75">
        <v>13.95</v>
      </c>
      <c r="GD698" s="75">
        <v>3.51</v>
      </c>
      <c r="GE698" s="75">
        <v>133.15</v>
      </c>
      <c r="GF698" s="89"/>
      <c r="GG698" s="89"/>
    </row>
    <row r="699" spans="1:189" x14ac:dyDescent="0.25">
      <c r="A699" s="132"/>
      <c r="B699" s="132"/>
      <c r="C699" s="132"/>
      <c r="D699" s="132"/>
      <c r="E699" s="132"/>
      <c r="F699" s="132"/>
      <c r="G699" s="132"/>
      <c r="H699" s="132"/>
      <c r="I699" s="132"/>
      <c r="J699" s="132"/>
      <c r="K699" s="132"/>
      <c r="DV699" s="77">
        <v>1335.97</v>
      </c>
      <c r="DW699" s="77">
        <v>8.4779999999999998</v>
      </c>
      <c r="DY699" s="77">
        <v>1321.97</v>
      </c>
      <c r="DZ699" s="77">
        <v>5.4739999999999975</v>
      </c>
      <c r="EB699" s="77">
        <v>2176.9699999999998</v>
      </c>
      <c r="EC699" s="75">
        <v>11.157000000000002</v>
      </c>
      <c r="EE699" s="75">
        <v>2152.9699999999998</v>
      </c>
      <c r="EF699" s="88">
        <v>2.2560000000000002</v>
      </c>
      <c r="EH699" s="77">
        <v>1350.97</v>
      </c>
      <c r="EI699" s="75">
        <v>3.0949999999999989</v>
      </c>
      <c r="EJ699" s="75"/>
      <c r="EK699" s="75">
        <v>2177.96</v>
      </c>
      <c r="EL699" s="75">
        <v>15.022120000000024</v>
      </c>
      <c r="EM699" s="75"/>
      <c r="EN699" s="75">
        <v>2155.96</v>
      </c>
      <c r="EO699" s="322">
        <v>5.4830399999999972</v>
      </c>
      <c r="EP699" s="75"/>
      <c r="EQ699" s="75">
        <v>1325.96</v>
      </c>
      <c r="ER699" s="75">
        <v>9668.2400000000489</v>
      </c>
      <c r="ES699" s="75"/>
      <c r="ET699" s="75">
        <v>1351.96</v>
      </c>
      <c r="EU699" s="100">
        <v>3.8099600000000042</v>
      </c>
      <c r="EV699" s="75">
        <f t="shared" si="13"/>
        <v>9.9999999999909051E-3</v>
      </c>
      <c r="EW699" s="75">
        <v>1341.96</v>
      </c>
      <c r="EX699" s="100">
        <v>19.314479999999946</v>
      </c>
      <c r="FD699" s="75">
        <v>106.97</v>
      </c>
      <c r="FE699" s="75">
        <v>288757.5</v>
      </c>
      <c r="FF699" s="75">
        <v>697016.25</v>
      </c>
      <c r="FH699" s="77">
        <v>16.46</v>
      </c>
      <c r="FI699" s="77">
        <v>246.04907584000043</v>
      </c>
      <c r="FJ699" s="77">
        <v>5.2835921222000124</v>
      </c>
      <c r="FL699" s="92">
        <v>785.97</v>
      </c>
      <c r="FM699" s="75">
        <v>0</v>
      </c>
      <c r="FN699" s="75">
        <v>1E-3</v>
      </c>
      <c r="FP699" s="75">
        <v>44.19</v>
      </c>
      <c r="FQ699" s="75">
        <v>399.48</v>
      </c>
      <c r="FR699" s="75">
        <v>5172</v>
      </c>
      <c r="FS699" s="75">
        <v>44.18</v>
      </c>
      <c r="FT699" s="75">
        <v>1217.9000000000001</v>
      </c>
      <c r="FU699" s="75">
        <v>15247</v>
      </c>
      <c r="FW699" s="75">
        <v>796.97</v>
      </c>
      <c r="FX699" s="89">
        <v>2.9060000000000001</v>
      </c>
      <c r="FY699" s="89"/>
      <c r="FZ699" s="90">
        <v>791.97</v>
      </c>
      <c r="GA699" s="91">
        <v>0.64100000000000001</v>
      </c>
      <c r="GB699" s="89"/>
      <c r="GC699" s="75">
        <v>13.96</v>
      </c>
      <c r="GD699" s="75">
        <v>3.53</v>
      </c>
      <c r="GE699" s="75">
        <v>133.5</v>
      </c>
      <c r="GF699" s="89"/>
      <c r="GG699" s="89"/>
    </row>
    <row r="700" spans="1:189" x14ac:dyDescent="0.25">
      <c r="A700" s="132"/>
      <c r="B700" s="132"/>
      <c r="C700" s="132"/>
      <c r="D700" s="132"/>
      <c r="E700" s="132"/>
      <c r="F700" s="132"/>
      <c r="G700" s="132"/>
      <c r="H700" s="132"/>
      <c r="I700" s="132"/>
      <c r="J700" s="132"/>
      <c r="K700" s="132"/>
      <c r="DV700" s="77">
        <v>1335.98</v>
      </c>
      <c r="DW700" s="77">
        <v>8.4920000000000009</v>
      </c>
      <c r="DY700" s="77">
        <v>1321.98</v>
      </c>
      <c r="DZ700" s="77">
        <v>5.4819999999999975</v>
      </c>
      <c r="EB700" s="77">
        <v>2176.98</v>
      </c>
      <c r="EC700" s="75">
        <v>11.190000000000003</v>
      </c>
      <c r="EE700" s="75">
        <v>2152.98</v>
      </c>
      <c r="EF700" s="88">
        <v>2.2629999999999999</v>
      </c>
      <c r="EH700" s="77">
        <v>1350.98</v>
      </c>
      <c r="EI700" s="75">
        <v>3.1009999999999986</v>
      </c>
      <c r="EJ700" s="75"/>
      <c r="EK700" s="75">
        <v>2177.9699999999998</v>
      </c>
      <c r="EL700" s="75">
        <v>15.061340000000024</v>
      </c>
      <c r="EM700" s="75"/>
      <c r="EN700" s="75">
        <v>2155.9699999999998</v>
      </c>
      <c r="EO700" s="322">
        <v>5.4957799999999972</v>
      </c>
      <c r="EP700" s="75"/>
      <c r="EQ700" s="75">
        <v>1325.97</v>
      </c>
      <c r="ER700" s="75">
        <v>9680.6800000000494</v>
      </c>
      <c r="ES700" s="75"/>
      <c r="ET700" s="75">
        <v>1351.97</v>
      </c>
      <c r="EU700" s="100">
        <v>3.8172200000000043</v>
      </c>
      <c r="EV700" s="75">
        <f t="shared" si="13"/>
        <v>9.9999999999909051E-3</v>
      </c>
      <c r="EW700" s="75">
        <v>1341.97</v>
      </c>
      <c r="EX700" s="100">
        <v>19.336359999999946</v>
      </c>
      <c r="FD700" s="75">
        <v>106.98</v>
      </c>
      <c r="FE700" s="75">
        <v>289505</v>
      </c>
      <c r="FF700" s="75">
        <v>699552.5</v>
      </c>
      <c r="FH700" s="77">
        <v>16.47</v>
      </c>
      <c r="FI700" s="77">
        <v>246.82708388000043</v>
      </c>
      <c r="FJ700" s="77">
        <v>5.306563212900012</v>
      </c>
      <c r="FL700" s="92">
        <v>785.98</v>
      </c>
      <c r="FM700" s="75">
        <v>0</v>
      </c>
      <c r="FN700" s="75">
        <v>1E-3</v>
      </c>
      <c r="FP700" s="75">
        <v>44.2</v>
      </c>
      <c r="FQ700" s="75">
        <v>399.99</v>
      </c>
      <c r="FR700" s="75">
        <v>5176</v>
      </c>
      <c r="FS700" s="75">
        <v>44.19</v>
      </c>
      <c r="FT700" s="75">
        <v>1219.4000000000001</v>
      </c>
      <c r="FU700" s="75">
        <v>15258</v>
      </c>
      <c r="FW700" s="75">
        <v>796.98</v>
      </c>
      <c r="FX700" s="89">
        <v>2.9140000000000001</v>
      </c>
      <c r="FY700" s="89"/>
      <c r="FZ700" s="90">
        <v>791.98</v>
      </c>
      <c r="GA700" s="91">
        <v>0.64300000000000002</v>
      </c>
      <c r="GB700" s="89"/>
      <c r="GC700" s="75">
        <v>13.97</v>
      </c>
      <c r="GD700" s="75">
        <v>3.54</v>
      </c>
      <c r="GE700" s="75">
        <v>133.85</v>
      </c>
      <c r="GF700" s="89"/>
      <c r="GG700" s="89"/>
    </row>
    <row r="701" spans="1:189" x14ac:dyDescent="0.25">
      <c r="A701" s="132"/>
      <c r="B701" s="132"/>
      <c r="C701" s="132"/>
      <c r="D701" s="132"/>
      <c r="E701" s="132"/>
      <c r="F701" s="132"/>
      <c r="G701" s="132"/>
      <c r="H701" s="132"/>
      <c r="I701" s="132"/>
      <c r="J701" s="132"/>
      <c r="K701" s="132"/>
      <c r="DV701" s="77">
        <v>1335.99</v>
      </c>
      <c r="DW701" s="77">
        <v>8.5060000000000002</v>
      </c>
      <c r="DY701" s="77">
        <v>1321.99</v>
      </c>
      <c r="DZ701" s="77">
        <v>5.4889999999999972</v>
      </c>
      <c r="EB701" s="77">
        <v>2176.9899999999998</v>
      </c>
      <c r="EC701" s="75">
        <v>11.223000000000003</v>
      </c>
      <c r="EE701" s="75">
        <v>2152.9899999999998</v>
      </c>
      <c r="EF701" s="88">
        <v>2.27</v>
      </c>
      <c r="EH701" s="77">
        <v>1350.99</v>
      </c>
      <c r="EI701" s="75">
        <v>3.1069999999999989</v>
      </c>
      <c r="EJ701" s="75"/>
      <c r="EK701" s="75">
        <v>2177.98</v>
      </c>
      <c r="EL701" s="75">
        <v>15.100560000000025</v>
      </c>
      <c r="EM701" s="75"/>
      <c r="EN701" s="75">
        <v>2155.98</v>
      </c>
      <c r="EO701" s="322">
        <v>5.5085199999999972</v>
      </c>
      <c r="EP701" s="75"/>
      <c r="EQ701" s="75">
        <v>1325.98</v>
      </c>
      <c r="ER701" s="75">
        <v>9693.1200000000499</v>
      </c>
      <c r="ES701" s="75"/>
      <c r="ET701" s="75">
        <v>1351.98</v>
      </c>
      <c r="EU701" s="100">
        <v>3.8244800000000043</v>
      </c>
      <c r="EV701" s="75">
        <f t="shared" si="13"/>
        <v>9.9999999999909051E-3</v>
      </c>
      <c r="EW701" s="75">
        <v>1341.98</v>
      </c>
      <c r="EX701" s="100">
        <v>19.358239999999945</v>
      </c>
      <c r="FD701" s="75">
        <v>106.99</v>
      </c>
      <c r="FE701" s="75">
        <v>290252.5</v>
      </c>
      <c r="FF701" s="75">
        <v>702088.75</v>
      </c>
      <c r="FH701" s="77">
        <v>16.48</v>
      </c>
      <c r="FI701" s="77">
        <v>247.60509192000043</v>
      </c>
      <c r="FJ701" s="77">
        <v>5.3295343036000125</v>
      </c>
      <c r="FL701" s="92">
        <v>785.99</v>
      </c>
      <c r="FM701" s="75">
        <v>0</v>
      </c>
      <c r="FN701" s="75">
        <v>1E-3</v>
      </c>
      <c r="FP701" s="75">
        <v>44.21</v>
      </c>
      <c r="FQ701" s="75">
        <v>400.5</v>
      </c>
      <c r="FR701" s="75">
        <v>5180</v>
      </c>
      <c r="FS701" s="75">
        <v>44.2</v>
      </c>
      <c r="FT701" s="75">
        <v>1220.9000000000001</v>
      </c>
      <c r="FU701" s="75">
        <v>15269</v>
      </c>
      <c r="FW701" s="75">
        <v>796.99</v>
      </c>
      <c r="FX701" s="89">
        <v>2.9220000000000002</v>
      </c>
      <c r="FY701" s="89"/>
      <c r="FZ701" s="90">
        <v>791.99</v>
      </c>
      <c r="GA701" s="91">
        <v>0.64600000000000002</v>
      </c>
      <c r="GB701" s="89"/>
      <c r="GC701" s="75">
        <v>13.98</v>
      </c>
      <c r="GD701" s="75">
        <v>3.56</v>
      </c>
      <c r="GE701" s="75">
        <v>134.19999999999999</v>
      </c>
      <c r="GF701" s="89"/>
      <c r="GG701" s="89"/>
    </row>
    <row r="702" spans="1:189" x14ac:dyDescent="0.25">
      <c r="A702" s="132"/>
      <c r="B702" s="132"/>
      <c r="C702" s="132"/>
      <c r="D702" s="132"/>
      <c r="E702" s="132"/>
      <c r="F702" s="132"/>
      <c r="G702" s="132"/>
      <c r="H702" s="132"/>
      <c r="I702" s="132"/>
      <c r="J702" s="132"/>
      <c r="K702" s="132"/>
      <c r="DV702" s="77">
        <v>1336</v>
      </c>
      <c r="DW702" s="77">
        <v>8.5190000000000001</v>
      </c>
      <c r="DY702" s="77">
        <v>1322</v>
      </c>
      <c r="DZ702" s="77">
        <v>5.4969999999999999</v>
      </c>
      <c r="EB702" s="77">
        <v>2177</v>
      </c>
      <c r="EC702" s="75">
        <v>11.257</v>
      </c>
      <c r="EE702" s="75">
        <v>2153</v>
      </c>
      <c r="EF702" s="88">
        <v>2.2770000000000001</v>
      </c>
      <c r="EH702" s="77">
        <v>1351</v>
      </c>
      <c r="EI702" s="75">
        <v>3.113</v>
      </c>
      <c r="EJ702" s="75"/>
      <c r="EK702" s="75">
        <v>2177.9899999999998</v>
      </c>
      <c r="EL702" s="75">
        <v>15.139780000000025</v>
      </c>
      <c r="EM702" s="75"/>
      <c r="EN702" s="75">
        <v>2155.9899999999998</v>
      </c>
      <c r="EO702" s="322">
        <v>5.5212599999999972</v>
      </c>
      <c r="EP702" s="75"/>
      <c r="EQ702" s="75">
        <v>1325.99</v>
      </c>
      <c r="ER702" s="75">
        <v>9705.5600000000504</v>
      </c>
      <c r="ES702" s="75"/>
      <c r="ET702" s="75">
        <v>1351.99</v>
      </c>
      <c r="EU702" s="100">
        <v>3.8317400000000044</v>
      </c>
      <c r="EV702" s="75">
        <f t="shared" si="13"/>
        <v>9.9999999999909051E-3</v>
      </c>
      <c r="EW702" s="75">
        <v>1341.99</v>
      </c>
      <c r="EX702" s="100">
        <v>19.380119999999945</v>
      </c>
      <c r="FD702" s="75">
        <v>107</v>
      </c>
      <c r="FE702" s="75">
        <v>291000</v>
      </c>
      <c r="FF702" s="75">
        <v>704625</v>
      </c>
      <c r="FH702" s="77">
        <v>16.489999999999998</v>
      </c>
      <c r="FI702" s="77">
        <v>248.38309996000044</v>
      </c>
      <c r="FJ702" s="77">
        <v>5.352505394300012</v>
      </c>
      <c r="FL702" s="92">
        <v>786</v>
      </c>
      <c r="FM702" s="75">
        <v>0</v>
      </c>
      <c r="FN702" s="75">
        <v>1E-3</v>
      </c>
      <c r="FP702" s="75">
        <v>44.22</v>
      </c>
      <c r="FQ702" s="75">
        <v>401.01</v>
      </c>
      <c r="FR702" s="75">
        <v>5184</v>
      </c>
      <c r="FS702" s="75">
        <v>44.21</v>
      </c>
      <c r="FT702" s="75">
        <v>1222.4000000000001</v>
      </c>
      <c r="FU702" s="75">
        <v>15280</v>
      </c>
      <c r="FW702" s="75">
        <v>797</v>
      </c>
      <c r="FX702" s="89">
        <v>2.931</v>
      </c>
      <c r="FY702" s="89"/>
      <c r="FZ702" s="90">
        <v>792</v>
      </c>
      <c r="GA702" s="91">
        <v>0.64900000000000002</v>
      </c>
      <c r="GB702" s="89"/>
      <c r="GC702" s="75">
        <v>13.99</v>
      </c>
      <c r="GD702" s="75">
        <v>3.57</v>
      </c>
      <c r="GE702" s="75">
        <v>134.55000000000001</v>
      </c>
      <c r="GF702" s="89"/>
      <c r="GG702" s="89"/>
    </row>
    <row r="703" spans="1:189" x14ac:dyDescent="0.25">
      <c r="A703" s="132"/>
      <c r="B703" s="132"/>
      <c r="C703" s="132"/>
      <c r="D703" s="132"/>
      <c r="E703" s="132"/>
      <c r="F703" s="132"/>
      <c r="G703" s="132"/>
      <c r="H703" s="132"/>
      <c r="I703" s="132"/>
      <c r="J703" s="132"/>
      <c r="K703" s="132"/>
      <c r="DV703" s="77">
        <v>1336.01</v>
      </c>
      <c r="DW703" s="77">
        <v>8.5329999999999995</v>
      </c>
      <c r="DY703" s="77">
        <v>1322.01</v>
      </c>
      <c r="DZ703" s="77">
        <v>5.5049999999999999</v>
      </c>
      <c r="EB703" s="77">
        <v>2177.0100000000002</v>
      </c>
      <c r="EC703" s="75">
        <v>11.295999999999999</v>
      </c>
      <c r="EE703" s="75">
        <v>2153.0100000000002</v>
      </c>
      <c r="EF703" s="88">
        <v>2.286</v>
      </c>
      <c r="EH703" s="77">
        <v>1351.01</v>
      </c>
      <c r="EI703" s="75">
        <v>3.12</v>
      </c>
      <c r="EJ703" s="75"/>
      <c r="EK703" s="75">
        <v>2178</v>
      </c>
      <c r="EL703" s="75">
        <v>15.179</v>
      </c>
      <c r="EM703" s="75"/>
      <c r="EN703" s="75">
        <v>2156</v>
      </c>
      <c r="EO703" s="322">
        <v>5.5339999999999998</v>
      </c>
      <c r="EP703" s="75"/>
      <c r="EQ703" s="75">
        <v>1326</v>
      </c>
      <c r="ER703" s="75">
        <v>9718</v>
      </c>
      <c r="ES703" s="75"/>
      <c r="ET703" s="75">
        <v>1352</v>
      </c>
      <c r="EU703" s="100">
        <v>3.839</v>
      </c>
      <c r="EV703" s="75">
        <f t="shared" si="13"/>
        <v>9.9999999999909051E-3</v>
      </c>
      <c r="EW703" s="75">
        <v>1342</v>
      </c>
      <c r="EX703" s="100">
        <v>19.402000000000001</v>
      </c>
      <c r="FD703" s="75">
        <v>107.01</v>
      </c>
      <c r="FE703" s="75">
        <v>291762.5</v>
      </c>
      <c r="FF703" s="75">
        <v>707916.25</v>
      </c>
      <c r="FH703" s="77">
        <v>16.5</v>
      </c>
      <c r="FI703" s="77">
        <v>249.16110800000001</v>
      </c>
      <c r="FJ703" s="77">
        <v>5.3754764849999992</v>
      </c>
      <c r="FL703" s="92">
        <v>786.01</v>
      </c>
      <c r="FM703" s="75">
        <v>0</v>
      </c>
      <c r="FN703" s="75">
        <v>1E-3</v>
      </c>
      <c r="FP703" s="75">
        <v>44.23</v>
      </c>
      <c r="FQ703" s="75">
        <v>401.53</v>
      </c>
      <c r="FR703" s="75">
        <v>5185</v>
      </c>
      <c r="FS703" s="75">
        <v>44.22</v>
      </c>
      <c r="FT703" s="75">
        <v>1223.9100000000001</v>
      </c>
      <c r="FU703" s="75">
        <v>15291</v>
      </c>
      <c r="FW703" s="75">
        <v>797.01</v>
      </c>
      <c r="FX703" s="89">
        <v>2.9390000000000001</v>
      </c>
      <c r="FY703" s="89"/>
      <c r="FZ703" s="90">
        <v>792.01</v>
      </c>
      <c r="GA703" s="91">
        <v>0.65100000000000002</v>
      </c>
      <c r="GB703" s="89"/>
      <c r="GC703" s="75">
        <v>14</v>
      </c>
      <c r="GD703" s="75">
        <v>3.59</v>
      </c>
      <c r="GE703" s="75">
        <v>134.9</v>
      </c>
      <c r="GF703" s="89"/>
      <c r="GG703" s="89"/>
    </row>
    <row r="704" spans="1:189" x14ac:dyDescent="0.25">
      <c r="A704" s="132"/>
      <c r="B704" s="132"/>
      <c r="C704" s="132"/>
      <c r="D704" s="132"/>
      <c r="E704" s="132"/>
      <c r="F704" s="132"/>
      <c r="G704" s="132"/>
      <c r="H704" s="132"/>
      <c r="I704" s="132"/>
      <c r="J704" s="132"/>
      <c r="K704" s="132"/>
      <c r="DV704" s="77">
        <v>1336.02</v>
      </c>
      <c r="DW704" s="77">
        <v>8.548</v>
      </c>
      <c r="DY704" s="77">
        <v>1322.02</v>
      </c>
      <c r="DZ704" s="77">
        <v>5.5140000000000002</v>
      </c>
      <c r="EB704" s="77">
        <v>2177.02</v>
      </c>
      <c r="EC704" s="75">
        <v>11.335000000000001</v>
      </c>
      <c r="EE704" s="75">
        <v>2153.02</v>
      </c>
      <c r="EF704" s="88">
        <v>2.2949999999999999</v>
      </c>
      <c r="EH704" s="77">
        <v>1351.02</v>
      </c>
      <c r="EI704" s="75">
        <v>3.1280000000000001</v>
      </c>
      <c r="EJ704" s="75"/>
      <c r="EK704" s="75">
        <v>2178.0100000000002</v>
      </c>
      <c r="EL704" s="75">
        <v>15.22278</v>
      </c>
      <c r="EM704" s="75"/>
      <c r="EN704" s="75">
        <v>2156.0100000000002</v>
      </c>
      <c r="EO704" s="322">
        <v>5.5485299999999995</v>
      </c>
      <c r="EP704" s="75"/>
      <c r="EQ704" s="75">
        <v>1326.01</v>
      </c>
      <c r="ER704" s="75">
        <v>9731.11</v>
      </c>
      <c r="ES704" s="75"/>
      <c r="ET704" s="75">
        <v>1352.01</v>
      </c>
      <c r="EU704" s="100">
        <v>3.8470900000000001</v>
      </c>
      <c r="EV704" s="75">
        <f t="shared" si="13"/>
        <v>9.9999999999909051E-3</v>
      </c>
      <c r="EW704" s="75">
        <v>1342.01</v>
      </c>
      <c r="EX704" s="100">
        <v>19.425340000000002</v>
      </c>
      <c r="FD704" s="75">
        <v>107.02</v>
      </c>
      <c r="FE704" s="75">
        <v>292525</v>
      </c>
      <c r="FF704" s="75">
        <v>711207.5</v>
      </c>
      <c r="FH704" s="77">
        <v>16.510000000000002</v>
      </c>
      <c r="FI704" s="77">
        <v>250.14113860000003</v>
      </c>
      <c r="FJ704" s="77">
        <v>5.4028426722999994</v>
      </c>
      <c r="FL704" s="92">
        <v>786.02</v>
      </c>
      <c r="FM704" s="75">
        <v>0</v>
      </c>
      <c r="FN704" s="75">
        <v>1E-3</v>
      </c>
      <c r="FP704" s="75">
        <v>44.24</v>
      </c>
      <c r="FQ704" s="75">
        <v>402.04</v>
      </c>
      <c r="FR704" s="75">
        <v>5192</v>
      </c>
      <c r="FS704" s="75">
        <v>44.23</v>
      </c>
      <c r="FT704" s="75">
        <v>1225.42</v>
      </c>
      <c r="FU704" s="75">
        <v>15302</v>
      </c>
      <c r="FW704" s="75">
        <v>797.02</v>
      </c>
      <c r="FX704" s="89">
        <v>2.9470000000000001</v>
      </c>
      <c r="FY704" s="89"/>
      <c r="FZ704" s="90">
        <v>792.02</v>
      </c>
      <c r="GA704" s="91">
        <v>0.65400000000000003</v>
      </c>
      <c r="GB704" s="89"/>
      <c r="GC704" s="75">
        <v>14.01</v>
      </c>
      <c r="GD704" s="75">
        <v>3.64</v>
      </c>
      <c r="GE704" s="75">
        <v>140.75</v>
      </c>
      <c r="GF704" s="89"/>
      <c r="GG704" s="89"/>
    </row>
    <row r="705" spans="1:189" x14ac:dyDescent="0.25">
      <c r="A705" s="132"/>
      <c r="B705" s="132"/>
      <c r="C705" s="132"/>
      <c r="D705" s="132"/>
      <c r="E705" s="132"/>
      <c r="F705" s="132"/>
      <c r="G705" s="132"/>
      <c r="H705" s="132"/>
      <c r="I705" s="132"/>
      <c r="J705" s="132"/>
      <c r="K705" s="132"/>
      <c r="DV705" s="77">
        <v>1336.03</v>
      </c>
      <c r="DW705" s="77">
        <v>8.5619999999999994</v>
      </c>
      <c r="DY705" s="77">
        <v>1322.03</v>
      </c>
      <c r="DZ705" s="77">
        <v>5.5220000000000002</v>
      </c>
      <c r="EB705" s="77">
        <v>2177.0300000000002</v>
      </c>
      <c r="EC705" s="75">
        <v>11.374000000000001</v>
      </c>
      <c r="EE705" s="75">
        <v>2153.0300000000002</v>
      </c>
      <c r="EF705" s="88">
        <v>2.3039999999999998</v>
      </c>
      <c r="EH705" s="77">
        <v>1351.03</v>
      </c>
      <c r="EI705" s="75">
        <v>3.1349999999999998</v>
      </c>
      <c r="EJ705" s="75"/>
      <c r="EK705" s="75">
        <v>2178.02</v>
      </c>
      <c r="EL705" s="75">
        <v>15.26656</v>
      </c>
      <c r="EM705" s="75"/>
      <c r="EN705" s="75">
        <v>2156.02</v>
      </c>
      <c r="EO705" s="322">
        <v>5.5630599999999992</v>
      </c>
      <c r="EP705" s="75"/>
      <c r="EQ705" s="75">
        <v>1326.02</v>
      </c>
      <c r="ER705" s="75">
        <v>9744.2200000000012</v>
      </c>
      <c r="ES705" s="75"/>
      <c r="ET705" s="75">
        <v>1352.02</v>
      </c>
      <c r="EU705" s="100">
        <v>3.8551800000000003</v>
      </c>
      <c r="EV705" s="75">
        <f t="shared" si="13"/>
        <v>9.9999999999909051E-3</v>
      </c>
      <c r="EW705" s="75">
        <v>1342.02</v>
      </c>
      <c r="EX705" s="100">
        <v>19.448680000000003</v>
      </c>
      <c r="FD705" s="75">
        <v>107.03</v>
      </c>
      <c r="FE705" s="75">
        <v>293287.5</v>
      </c>
      <c r="FF705" s="75">
        <v>714498.75</v>
      </c>
      <c r="FH705" s="77">
        <v>16.52</v>
      </c>
      <c r="FI705" s="77">
        <v>251.12116920000005</v>
      </c>
      <c r="FJ705" s="77">
        <v>5.4302088595999995</v>
      </c>
      <c r="FL705" s="92">
        <v>786.03</v>
      </c>
      <c r="FM705" s="75">
        <v>0</v>
      </c>
      <c r="FN705" s="75">
        <v>1E-3</v>
      </c>
      <c r="FP705" s="75">
        <v>44.25</v>
      </c>
      <c r="FQ705" s="75">
        <v>402.55</v>
      </c>
      <c r="FR705" s="75">
        <v>5196</v>
      </c>
      <c r="FS705" s="75">
        <v>44.24</v>
      </c>
      <c r="FT705" s="75">
        <v>1226.93</v>
      </c>
      <c r="FU705" s="75">
        <v>15313</v>
      </c>
      <c r="FW705" s="75">
        <v>797.03</v>
      </c>
      <c r="FX705" s="89">
        <v>2.9550000000000001</v>
      </c>
      <c r="FY705" s="89"/>
      <c r="FZ705" s="90">
        <v>792.03</v>
      </c>
      <c r="GA705" s="91">
        <v>0.65700000000000003</v>
      </c>
      <c r="GB705" s="89"/>
      <c r="GC705" s="75">
        <v>14.02</v>
      </c>
      <c r="GD705" s="75">
        <v>3.7</v>
      </c>
      <c r="GE705" s="75">
        <v>146.6</v>
      </c>
      <c r="GF705" s="89"/>
      <c r="GG705" s="89"/>
    </row>
    <row r="706" spans="1:189" x14ac:dyDescent="0.25">
      <c r="A706" s="132"/>
      <c r="B706" s="132"/>
      <c r="C706" s="132"/>
      <c r="D706" s="132"/>
      <c r="E706" s="132"/>
      <c r="F706" s="132"/>
      <c r="G706" s="132"/>
      <c r="H706" s="132"/>
      <c r="I706" s="132"/>
      <c r="J706" s="132"/>
      <c r="K706" s="132"/>
      <c r="DV706" s="77">
        <v>1336.04</v>
      </c>
      <c r="DW706" s="77">
        <v>8.577</v>
      </c>
      <c r="DY706" s="77">
        <v>1322.04</v>
      </c>
      <c r="DZ706" s="77">
        <v>5.53</v>
      </c>
      <c r="EB706" s="77">
        <v>2177.04</v>
      </c>
      <c r="EC706" s="75">
        <v>11.414</v>
      </c>
      <c r="EE706" s="75">
        <v>2153.04</v>
      </c>
      <c r="EF706" s="88">
        <v>2.3130000000000002</v>
      </c>
      <c r="EH706" s="77">
        <v>1351.04</v>
      </c>
      <c r="EI706" s="75">
        <v>3.1419999999999999</v>
      </c>
      <c r="EJ706" s="75"/>
      <c r="EK706" s="75">
        <v>2178.0300000000002</v>
      </c>
      <c r="EL706" s="75">
        <v>15.31034</v>
      </c>
      <c r="EM706" s="75"/>
      <c r="EN706" s="75">
        <v>2156.0300000000002</v>
      </c>
      <c r="EO706" s="322">
        <v>5.5775899999999989</v>
      </c>
      <c r="EP706" s="75"/>
      <c r="EQ706" s="75">
        <v>1326.03</v>
      </c>
      <c r="ER706" s="75">
        <v>9757.3300000000017</v>
      </c>
      <c r="ES706" s="75"/>
      <c r="ET706" s="75">
        <v>1352.03</v>
      </c>
      <c r="EU706" s="100">
        <v>3.8632700000000004</v>
      </c>
      <c r="EV706" s="75">
        <f t="shared" si="13"/>
        <v>9.9999999999909051E-3</v>
      </c>
      <c r="EW706" s="75">
        <v>1342.03</v>
      </c>
      <c r="EX706" s="100">
        <v>19.472020000000004</v>
      </c>
      <c r="FD706" s="75">
        <v>107.04</v>
      </c>
      <c r="FE706" s="75">
        <v>294050</v>
      </c>
      <c r="FF706" s="75">
        <v>717790</v>
      </c>
      <c r="FH706" s="77">
        <v>16.53</v>
      </c>
      <c r="FI706" s="77">
        <v>252.10119980000005</v>
      </c>
      <c r="FJ706" s="77">
        <v>5.4575750469000006</v>
      </c>
      <c r="FL706" s="92">
        <v>786.04</v>
      </c>
      <c r="FM706" s="75">
        <v>0</v>
      </c>
      <c r="FN706" s="75">
        <v>1E-3</v>
      </c>
      <c r="FP706" s="75">
        <v>44.26</v>
      </c>
      <c r="FQ706" s="75">
        <v>403.07</v>
      </c>
      <c r="FR706" s="75">
        <v>5201</v>
      </c>
      <c r="FS706" s="75">
        <v>44.25</v>
      </c>
      <c r="FT706" s="75">
        <v>1228.44</v>
      </c>
      <c r="FU706" s="75">
        <v>15324</v>
      </c>
      <c r="FW706" s="75">
        <v>797.04</v>
      </c>
      <c r="FX706" s="89">
        <v>2.9630000000000001</v>
      </c>
      <c r="FY706" s="89"/>
      <c r="FZ706" s="90">
        <v>792.04</v>
      </c>
      <c r="GA706" s="91">
        <v>0.65900000000000003</v>
      </c>
      <c r="GB706" s="89"/>
      <c r="GC706" s="75">
        <v>14.03</v>
      </c>
      <c r="GD706" s="75">
        <v>3.75</v>
      </c>
      <c r="GE706" s="75">
        <v>152.44999999999999</v>
      </c>
      <c r="GF706" s="89"/>
      <c r="GG706" s="89"/>
    </row>
    <row r="707" spans="1:189" x14ac:dyDescent="0.25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DV707" s="77">
        <v>1336.05</v>
      </c>
      <c r="DW707" s="77">
        <v>8.5909999999999993</v>
      </c>
      <c r="DY707" s="77">
        <v>1322.05</v>
      </c>
      <c r="DZ707" s="77">
        <v>5.5380000000000003</v>
      </c>
      <c r="EB707" s="77">
        <v>2177.0500000000002</v>
      </c>
      <c r="EC707" s="75">
        <v>11.452999999999999</v>
      </c>
      <c r="EE707" s="75">
        <v>2153.0500000000002</v>
      </c>
      <c r="EF707" s="88">
        <v>2.3220000000000001</v>
      </c>
      <c r="EH707" s="77">
        <v>1351.05</v>
      </c>
      <c r="EI707" s="75">
        <v>3.149</v>
      </c>
      <c r="EJ707" s="75"/>
      <c r="EK707" s="75">
        <v>2178.04</v>
      </c>
      <c r="EL707" s="75">
        <v>15.35412</v>
      </c>
      <c r="EM707" s="75"/>
      <c r="EN707" s="75">
        <v>2156.04</v>
      </c>
      <c r="EO707" s="322">
        <v>5.5921199999999986</v>
      </c>
      <c r="EP707" s="75"/>
      <c r="EQ707" s="75">
        <v>1326.04</v>
      </c>
      <c r="ER707" s="75">
        <v>9770.4400000000023</v>
      </c>
      <c r="ES707" s="75"/>
      <c r="ET707" s="75">
        <v>1352.04</v>
      </c>
      <c r="EU707" s="100">
        <v>3.8713600000000006</v>
      </c>
      <c r="EV707" s="75">
        <f t="shared" si="13"/>
        <v>9.9999999999909051E-3</v>
      </c>
      <c r="EW707" s="75">
        <v>1342.04</v>
      </c>
      <c r="EX707" s="100">
        <v>19.495360000000005</v>
      </c>
      <c r="FD707" s="75">
        <v>107.05</v>
      </c>
      <c r="FE707" s="75">
        <v>294812.5</v>
      </c>
      <c r="FF707" s="75">
        <v>721081.25</v>
      </c>
      <c r="FH707" s="77">
        <v>16.54</v>
      </c>
      <c r="FI707" s="77">
        <v>253.08123040000007</v>
      </c>
      <c r="FJ707" s="77">
        <v>5.4849412342000008</v>
      </c>
      <c r="FL707" s="92">
        <v>786.05</v>
      </c>
      <c r="FM707" s="75">
        <v>0</v>
      </c>
      <c r="FN707" s="75">
        <v>1E-3</v>
      </c>
      <c r="FP707" s="75">
        <v>44.27</v>
      </c>
      <c r="FQ707" s="75">
        <v>403.58</v>
      </c>
      <c r="FR707" s="75">
        <v>5205</v>
      </c>
      <c r="FS707" s="75">
        <v>44.26</v>
      </c>
      <c r="FT707" s="75">
        <v>1229.95</v>
      </c>
      <c r="FU707" s="75">
        <v>15335</v>
      </c>
      <c r="FW707" s="75">
        <v>797.05</v>
      </c>
      <c r="FX707" s="89">
        <v>2.9710000000000001</v>
      </c>
      <c r="FY707" s="89"/>
      <c r="FZ707" s="90">
        <v>792.05</v>
      </c>
      <c r="GA707" s="91">
        <v>0.66200000000000003</v>
      </c>
      <c r="GB707" s="89"/>
      <c r="GC707" s="75">
        <v>14.04</v>
      </c>
      <c r="GD707" s="75">
        <v>3.81</v>
      </c>
      <c r="GE707" s="75">
        <v>158.30000000000001</v>
      </c>
      <c r="GF707" s="89"/>
      <c r="GG707" s="89"/>
    </row>
    <row r="708" spans="1:189" x14ac:dyDescent="0.25">
      <c r="A708" s="132"/>
      <c r="B708" s="132"/>
      <c r="C708" s="132"/>
      <c r="D708" s="132"/>
      <c r="E708" s="132"/>
      <c r="F708" s="132"/>
      <c r="G708" s="132"/>
      <c r="H708" s="132"/>
      <c r="I708" s="132"/>
      <c r="J708" s="132"/>
      <c r="K708" s="132"/>
      <c r="DV708" s="77">
        <v>1336.06</v>
      </c>
      <c r="DW708" s="77">
        <v>8.6059999999999999</v>
      </c>
      <c r="DY708" s="77">
        <v>1322.06</v>
      </c>
      <c r="DZ708" s="77">
        <v>5.5469999999999997</v>
      </c>
      <c r="EB708" s="77">
        <v>2177.06</v>
      </c>
      <c r="EC708" s="75">
        <v>11.492000000000001</v>
      </c>
      <c r="EE708" s="75">
        <v>2153.06</v>
      </c>
      <c r="EF708" s="88">
        <v>2.331</v>
      </c>
      <c r="EH708" s="77">
        <v>1351.06</v>
      </c>
      <c r="EI708" s="75">
        <v>3.157</v>
      </c>
      <c r="EJ708" s="75"/>
      <c r="EK708" s="75">
        <v>2178.0500000000002</v>
      </c>
      <c r="EL708" s="75">
        <v>15.3979</v>
      </c>
      <c r="EM708" s="75"/>
      <c r="EN708" s="75">
        <v>2156.0500000000002</v>
      </c>
      <c r="EO708" s="322">
        <v>5.6066499999999984</v>
      </c>
      <c r="EP708" s="75"/>
      <c r="EQ708" s="75">
        <v>1326.05</v>
      </c>
      <c r="ER708" s="75">
        <v>9783.5500000000029</v>
      </c>
      <c r="ES708" s="75"/>
      <c r="ET708" s="75">
        <v>1352.05</v>
      </c>
      <c r="EU708" s="100">
        <v>3.8794500000000007</v>
      </c>
      <c r="EV708" s="75">
        <f t="shared" si="13"/>
        <v>9.9999999999909051E-3</v>
      </c>
      <c r="EW708" s="75">
        <v>1342.05</v>
      </c>
      <c r="EX708" s="100">
        <v>19.518700000000006</v>
      </c>
      <c r="FD708" s="75">
        <v>107.06</v>
      </c>
      <c r="FE708" s="75">
        <v>295575</v>
      </c>
      <c r="FF708" s="75">
        <v>724372.5</v>
      </c>
      <c r="FH708" s="77">
        <v>16.55</v>
      </c>
      <c r="FI708" s="77">
        <v>254.06126100000009</v>
      </c>
      <c r="FJ708" s="77">
        <v>5.512307421500001</v>
      </c>
      <c r="FL708" s="92">
        <v>786.06</v>
      </c>
      <c r="FM708" s="75">
        <v>0</v>
      </c>
      <c r="FN708" s="75">
        <v>1E-3</v>
      </c>
      <c r="FP708" s="75">
        <v>44.28</v>
      </c>
      <c r="FQ708" s="75">
        <v>404.09</v>
      </c>
      <c r="FR708" s="75">
        <v>5209</v>
      </c>
      <c r="FS708" s="75">
        <v>44.27</v>
      </c>
      <c r="FT708" s="75">
        <v>1231.46</v>
      </c>
      <c r="FU708" s="75">
        <v>15346</v>
      </c>
      <c r="FW708" s="75">
        <v>797.06</v>
      </c>
      <c r="FX708" s="89">
        <v>2.9790000000000001</v>
      </c>
      <c r="FY708" s="89"/>
      <c r="FZ708" s="90">
        <v>792.06</v>
      </c>
      <c r="GA708" s="91">
        <v>0.66500000000000004</v>
      </c>
      <c r="GB708" s="89"/>
      <c r="GC708" s="75">
        <v>14.05</v>
      </c>
      <c r="GD708" s="75">
        <v>3.86</v>
      </c>
      <c r="GE708" s="75">
        <v>164.15</v>
      </c>
      <c r="GF708" s="89"/>
      <c r="GG708" s="89"/>
    </row>
    <row r="709" spans="1:189" x14ac:dyDescent="0.25">
      <c r="A709" s="132"/>
      <c r="B709" s="132"/>
      <c r="C709" s="132"/>
      <c r="D709" s="132"/>
      <c r="E709" s="132"/>
      <c r="F709" s="132"/>
      <c r="G709" s="132"/>
      <c r="H709" s="132"/>
      <c r="I709" s="132"/>
      <c r="J709" s="132"/>
      <c r="K709" s="132"/>
      <c r="DV709" s="77">
        <v>1336.07</v>
      </c>
      <c r="DW709" s="77">
        <v>8.6199999999999992</v>
      </c>
      <c r="DY709" s="77">
        <v>1322.07</v>
      </c>
      <c r="DZ709" s="77">
        <v>5.5549999999999997</v>
      </c>
      <c r="EB709" s="77">
        <v>2177.0700000000002</v>
      </c>
      <c r="EC709" s="75">
        <v>11.531000000000001</v>
      </c>
      <c r="EE709" s="75">
        <v>2153.0700000000002</v>
      </c>
      <c r="EF709" s="88">
        <v>2.34</v>
      </c>
      <c r="EH709" s="77">
        <v>1351.07</v>
      </c>
      <c r="EI709" s="75">
        <v>3.1640000000000001</v>
      </c>
      <c r="EJ709" s="75"/>
      <c r="EK709" s="75">
        <v>2178.06</v>
      </c>
      <c r="EL709" s="75">
        <v>15.44168</v>
      </c>
      <c r="EM709" s="75"/>
      <c r="EN709" s="75">
        <v>2156.06</v>
      </c>
      <c r="EO709" s="322">
        <v>5.6211799999999981</v>
      </c>
      <c r="EP709" s="75"/>
      <c r="EQ709" s="75">
        <v>1326.06</v>
      </c>
      <c r="ER709" s="75">
        <v>9796.6600000000035</v>
      </c>
      <c r="ES709" s="75"/>
      <c r="ET709" s="75">
        <v>1352.06</v>
      </c>
      <c r="EU709" s="100">
        <v>3.8875400000000009</v>
      </c>
      <c r="EV709" s="75">
        <f t="shared" ref="EV709:EV772" si="14">+EW709-EW708</f>
        <v>9.9999999999909051E-3</v>
      </c>
      <c r="EW709" s="75">
        <v>1342.06</v>
      </c>
      <c r="EX709" s="100">
        <v>19.542040000000007</v>
      </c>
      <c r="FD709" s="75">
        <v>107.07</v>
      </c>
      <c r="FE709" s="75">
        <v>296337.5</v>
      </c>
      <c r="FF709" s="75">
        <v>727663.75</v>
      </c>
      <c r="FH709" s="77">
        <v>16.559999999999999</v>
      </c>
      <c r="FI709" s="77">
        <v>255.04129160000011</v>
      </c>
      <c r="FJ709" s="77">
        <v>5.5396736088000011</v>
      </c>
      <c r="FL709" s="92">
        <v>786.07</v>
      </c>
      <c r="FM709" s="75">
        <v>0</v>
      </c>
      <c r="FN709" s="75">
        <v>1E-3</v>
      </c>
      <c r="FP709" s="75">
        <v>44.29</v>
      </c>
      <c r="FQ709" s="75">
        <v>404.6</v>
      </c>
      <c r="FR709" s="75">
        <v>5213</v>
      </c>
      <c r="FS709" s="75">
        <v>44.28</v>
      </c>
      <c r="FT709" s="75">
        <v>1232.97</v>
      </c>
      <c r="FU709" s="75">
        <v>15357</v>
      </c>
      <c r="FW709" s="75">
        <v>797.07</v>
      </c>
      <c r="FX709" s="89">
        <v>2.988</v>
      </c>
      <c r="FY709" s="89"/>
      <c r="FZ709" s="90">
        <v>792.07</v>
      </c>
      <c r="GA709" s="91">
        <v>0.66700000000000004</v>
      </c>
      <c r="GB709" s="89"/>
      <c r="GC709" s="75">
        <v>14.06</v>
      </c>
      <c r="GD709" s="75">
        <v>3.91</v>
      </c>
      <c r="GE709" s="75">
        <v>170.01</v>
      </c>
      <c r="GF709" s="89"/>
      <c r="GG709" s="89"/>
    </row>
    <row r="710" spans="1:189" x14ac:dyDescent="0.25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DV710" s="77">
        <v>1336.08</v>
      </c>
      <c r="DW710" s="77">
        <v>8.6349999999999998</v>
      </c>
      <c r="DY710" s="77">
        <v>1322.08</v>
      </c>
      <c r="DZ710" s="77">
        <v>5.5629999999999997</v>
      </c>
      <c r="EB710" s="77">
        <v>2177.08</v>
      </c>
      <c r="EC710" s="75">
        <v>11.57</v>
      </c>
      <c r="EE710" s="75">
        <v>2153.08</v>
      </c>
      <c r="EF710" s="88">
        <v>2.3490000000000002</v>
      </c>
      <c r="EH710" s="77">
        <v>1351.08</v>
      </c>
      <c r="EI710" s="75">
        <v>3.1709999999999998</v>
      </c>
      <c r="EJ710" s="75"/>
      <c r="EK710" s="75">
        <v>2178.0700000000002</v>
      </c>
      <c r="EL710" s="75">
        <v>15.48546</v>
      </c>
      <c r="EM710" s="75"/>
      <c r="EN710" s="75">
        <v>2156.0700000000002</v>
      </c>
      <c r="EO710" s="322">
        <v>5.6357099999999978</v>
      </c>
      <c r="EP710" s="75"/>
      <c r="EQ710" s="75">
        <v>1326.07</v>
      </c>
      <c r="ER710" s="75">
        <v>9809.7700000000041</v>
      </c>
      <c r="ES710" s="75"/>
      <c r="ET710" s="75">
        <v>1352.07</v>
      </c>
      <c r="EU710" s="100">
        <v>3.895630000000001</v>
      </c>
      <c r="EV710" s="75">
        <f t="shared" si="14"/>
        <v>9.9999999999909051E-3</v>
      </c>
      <c r="EW710" s="75">
        <v>1342.07</v>
      </c>
      <c r="EX710" s="100">
        <v>19.565380000000008</v>
      </c>
      <c r="FD710" s="75">
        <v>107.08</v>
      </c>
      <c r="FE710" s="75">
        <v>297100</v>
      </c>
      <c r="FF710" s="75">
        <v>730955</v>
      </c>
      <c r="FH710" s="77">
        <v>16.57</v>
      </c>
      <c r="FI710" s="77">
        <v>256.0213222000001</v>
      </c>
      <c r="FJ710" s="77">
        <v>5.5670397961000013</v>
      </c>
      <c r="FL710" s="92">
        <v>786.08</v>
      </c>
      <c r="FM710" s="75">
        <v>0</v>
      </c>
      <c r="FN710" s="75">
        <v>1E-3</v>
      </c>
      <c r="FP710" s="75">
        <v>44.3</v>
      </c>
      <c r="FQ710" s="75">
        <v>405.12</v>
      </c>
      <c r="FR710" s="75">
        <v>5217</v>
      </c>
      <c r="FS710" s="75">
        <v>44.29</v>
      </c>
      <c r="FT710" s="75">
        <v>1234.48</v>
      </c>
      <c r="FU710" s="75">
        <v>15368</v>
      </c>
      <c r="FW710" s="75">
        <v>797.08</v>
      </c>
      <c r="FX710" s="89">
        <v>2.996</v>
      </c>
      <c r="FY710" s="89"/>
      <c r="FZ710" s="90">
        <v>792.08</v>
      </c>
      <c r="GA710" s="91">
        <v>0.67</v>
      </c>
      <c r="GB710" s="89"/>
      <c r="GC710" s="75">
        <v>14.07</v>
      </c>
      <c r="GD710" s="75">
        <v>3.97</v>
      </c>
      <c r="GE710" s="75">
        <v>175.86</v>
      </c>
      <c r="GF710" s="89"/>
      <c r="GG710" s="89"/>
    </row>
    <row r="711" spans="1:189" x14ac:dyDescent="0.25">
      <c r="A711" s="132"/>
      <c r="B711" s="132"/>
      <c r="C711" s="132"/>
      <c r="D711" s="132"/>
      <c r="E711" s="132"/>
      <c r="F711" s="132"/>
      <c r="G711" s="132"/>
      <c r="H711" s="132"/>
      <c r="I711" s="132"/>
      <c r="J711" s="132"/>
      <c r="K711" s="132"/>
      <c r="DV711" s="77">
        <v>1336.09</v>
      </c>
      <c r="DW711" s="77">
        <v>8.6489999999999991</v>
      </c>
      <c r="DY711" s="77">
        <v>1322.09</v>
      </c>
      <c r="DZ711" s="77">
        <v>5.5720000000000001</v>
      </c>
      <c r="EB711" s="77">
        <v>2177.09</v>
      </c>
      <c r="EC711" s="75">
        <v>11.61</v>
      </c>
      <c r="EE711" s="75">
        <v>2153.09</v>
      </c>
      <c r="EF711" s="88">
        <v>2.3580000000000001</v>
      </c>
      <c r="EH711" s="77">
        <v>1351.09</v>
      </c>
      <c r="EI711" s="75">
        <v>3.1779999999999999</v>
      </c>
      <c r="EJ711" s="75"/>
      <c r="EK711" s="75">
        <v>2178.08</v>
      </c>
      <c r="EL711" s="75">
        <v>15.52924</v>
      </c>
      <c r="EM711" s="75"/>
      <c r="EN711" s="75">
        <v>2156.08</v>
      </c>
      <c r="EO711" s="322">
        <v>5.6502399999999975</v>
      </c>
      <c r="EP711" s="75"/>
      <c r="EQ711" s="75">
        <v>1326.08</v>
      </c>
      <c r="ER711" s="75">
        <v>9822.8800000000047</v>
      </c>
      <c r="ES711" s="75"/>
      <c r="ET711" s="75">
        <v>1352.08</v>
      </c>
      <c r="EU711" s="100">
        <v>3.9037200000000012</v>
      </c>
      <c r="EV711" s="75">
        <f t="shared" si="14"/>
        <v>9.9999999999909051E-3</v>
      </c>
      <c r="EW711" s="75">
        <v>1342.08</v>
      </c>
      <c r="EX711" s="100">
        <v>19.588720000000009</v>
      </c>
      <c r="FD711" s="75">
        <v>107.09</v>
      </c>
      <c r="FE711" s="75">
        <v>297862.5</v>
      </c>
      <c r="FF711" s="75">
        <v>734246.25</v>
      </c>
      <c r="FH711" s="77">
        <v>16.579999999999998</v>
      </c>
      <c r="FI711" s="77">
        <v>257.00135280000012</v>
      </c>
      <c r="FJ711" s="77">
        <v>5.5944059834000024</v>
      </c>
      <c r="FL711" s="92">
        <v>786.09</v>
      </c>
      <c r="FM711" s="75">
        <v>0</v>
      </c>
      <c r="FN711" s="75">
        <v>1E-3</v>
      </c>
      <c r="FP711" s="75">
        <v>44.31</v>
      </c>
      <c r="FQ711" s="75">
        <v>405.63</v>
      </c>
      <c r="FR711" s="75">
        <v>5221</v>
      </c>
      <c r="FS711" s="75">
        <v>44.3</v>
      </c>
      <c r="FT711" s="75">
        <v>1235.99</v>
      </c>
      <c r="FU711" s="75">
        <v>15379</v>
      </c>
      <c r="FW711" s="75">
        <v>797.09</v>
      </c>
      <c r="FX711" s="89">
        <v>3.004</v>
      </c>
      <c r="FY711" s="89"/>
      <c r="FZ711" s="90">
        <v>792.09</v>
      </c>
      <c r="GA711" s="91">
        <v>0.67300000000000004</v>
      </c>
      <c r="GB711" s="89"/>
      <c r="GC711" s="75">
        <v>14.08</v>
      </c>
      <c r="GD711" s="75">
        <v>4.0199999999999996</v>
      </c>
      <c r="GE711" s="75">
        <v>181.71</v>
      </c>
      <c r="GF711" s="89"/>
      <c r="GG711" s="89"/>
    </row>
    <row r="712" spans="1:189" x14ac:dyDescent="0.25">
      <c r="A712" s="132"/>
      <c r="B712" s="132"/>
      <c r="C712" s="132"/>
      <c r="D712" s="132"/>
      <c r="E712" s="132"/>
      <c r="F712" s="132"/>
      <c r="G712" s="132"/>
      <c r="H712" s="132"/>
      <c r="I712" s="132"/>
      <c r="J712" s="132"/>
      <c r="K712" s="132"/>
      <c r="DV712" s="77">
        <v>1336.1</v>
      </c>
      <c r="DW712" s="77">
        <v>8.6639999999999997</v>
      </c>
      <c r="DY712" s="77">
        <v>1322.1</v>
      </c>
      <c r="DZ712" s="77">
        <v>5.58</v>
      </c>
      <c r="EB712" s="77">
        <v>2177.1</v>
      </c>
      <c r="EC712" s="75">
        <v>11.648999999999999</v>
      </c>
      <c r="EE712" s="75">
        <v>2153.1</v>
      </c>
      <c r="EF712" s="88">
        <v>2.367</v>
      </c>
      <c r="EH712" s="77">
        <v>1351.1</v>
      </c>
      <c r="EI712" s="75">
        <v>3.1859999999999999</v>
      </c>
      <c r="EJ712" s="75"/>
      <c r="EK712" s="75">
        <v>2178.09</v>
      </c>
      <c r="EL712" s="75">
        <v>15.57302</v>
      </c>
      <c r="EM712" s="75"/>
      <c r="EN712" s="75">
        <v>2156.09</v>
      </c>
      <c r="EO712" s="322">
        <v>5.6647699999999972</v>
      </c>
      <c r="EP712" s="75"/>
      <c r="EQ712" s="75">
        <v>1326.09</v>
      </c>
      <c r="ER712" s="75">
        <v>9835.9900000000052</v>
      </c>
      <c r="ES712" s="75"/>
      <c r="ET712" s="75">
        <v>1352.09</v>
      </c>
      <c r="EU712" s="100">
        <v>3.9118100000000013</v>
      </c>
      <c r="EV712" s="75">
        <f t="shared" si="14"/>
        <v>9.9999999999909051E-3</v>
      </c>
      <c r="EW712" s="75">
        <v>1342.09</v>
      </c>
      <c r="EX712" s="100">
        <v>19.61206000000001</v>
      </c>
      <c r="FD712" s="75">
        <v>107.1</v>
      </c>
      <c r="FE712" s="75">
        <v>298625</v>
      </c>
      <c r="FF712" s="75">
        <v>737537.5</v>
      </c>
      <c r="FH712" s="77">
        <v>16.59</v>
      </c>
      <c r="FI712" s="77">
        <v>257.98138340000014</v>
      </c>
      <c r="FJ712" s="77">
        <v>5.6217721707000026</v>
      </c>
      <c r="FL712" s="92">
        <v>786.1</v>
      </c>
      <c r="FM712" s="75">
        <v>0</v>
      </c>
      <c r="FN712" s="75">
        <v>1E-3</v>
      </c>
      <c r="FP712" s="75">
        <v>44.32</v>
      </c>
      <c r="FQ712" s="75">
        <v>406.62</v>
      </c>
      <c r="FR712" s="75">
        <v>5225</v>
      </c>
      <c r="FS712" s="75">
        <v>44.31</v>
      </c>
      <c r="FT712" s="75">
        <v>1237.5</v>
      </c>
      <c r="FU712" s="75">
        <v>15390</v>
      </c>
      <c r="FW712" s="75">
        <v>797.1</v>
      </c>
      <c r="FX712" s="89">
        <v>3.012</v>
      </c>
      <c r="FY712" s="89"/>
      <c r="FZ712" s="90">
        <v>792.1</v>
      </c>
      <c r="GA712" s="91">
        <v>0.67500000000000004</v>
      </c>
      <c r="GB712" s="89"/>
      <c r="GC712" s="75">
        <v>14.09</v>
      </c>
      <c r="GD712" s="75">
        <v>4.08</v>
      </c>
      <c r="GE712" s="75">
        <v>187.56</v>
      </c>
      <c r="GF712" s="89"/>
      <c r="GG712" s="89"/>
    </row>
    <row r="713" spans="1:189" x14ac:dyDescent="0.25">
      <c r="A713" s="132"/>
      <c r="B713" s="132"/>
      <c r="C713" s="132"/>
      <c r="D713" s="132"/>
      <c r="E713" s="132"/>
      <c r="F713" s="132"/>
      <c r="G713" s="132"/>
      <c r="H713" s="132"/>
      <c r="I713" s="132"/>
      <c r="J713" s="132"/>
      <c r="K713" s="132"/>
      <c r="DV713" s="77">
        <v>1336.11</v>
      </c>
      <c r="DW713" s="77">
        <v>8.6780000000000008</v>
      </c>
      <c r="DY713" s="77">
        <v>1322.11</v>
      </c>
      <c r="DZ713" s="77">
        <v>5.5880000000000001</v>
      </c>
      <c r="EB713" s="77">
        <v>2177.11</v>
      </c>
      <c r="EC713" s="75">
        <v>11.687999999999999</v>
      </c>
      <c r="EE713" s="75">
        <v>2153.11</v>
      </c>
      <c r="EF713" s="88">
        <v>2.3759999999999999</v>
      </c>
      <c r="EH713" s="77">
        <v>1351.11</v>
      </c>
      <c r="EI713" s="75">
        <v>3.1930000000000001</v>
      </c>
      <c r="EJ713" s="75"/>
      <c r="EK713" s="75">
        <v>2178.1</v>
      </c>
      <c r="EL713" s="75">
        <v>15.6168</v>
      </c>
      <c r="EM713" s="75"/>
      <c r="EN713" s="75">
        <v>2156.1</v>
      </c>
      <c r="EO713" s="322">
        <v>5.6792999999999969</v>
      </c>
      <c r="EP713" s="75"/>
      <c r="EQ713" s="75">
        <v>1326.1</v>
      </c>
      <c r="ER713" s="75">
        <v>9849.1000000000058</v>
      </c>
      <c r="ES713" s="75"/>
      <c r="ET713" s="75">
        <v>1352.1</v>
      </c>
      <c r="EU713" s="100">
        <v>3.9199000000000015</v>
      </c>
      <c r="EV713" s="75">
        <f t="shared" si="14"/>
        <v>9.9999999999909051E-3</v>
      </c>
      <c r="EW713" s="75">
        <v>1342.1</v>
      </c>
      <c r="EX713" s="100">
        <v>19.635400000000011</v>
      </c>
      <c r="FD713" s="75">
        <v>107.11</v>
      </c>
      <c r="FE713" s="75">
        <v>299387.5</v>
      </c>
      <c r="FF713" s="75">
        <v>740828.75</v>
      </c>
      <c r="FH713" s="77">
        <v>16.600000000000001</v>
      </c>
      <c r="FI713" s="77">
        <v>258.96141400000016</v>
      </c>
      <c r="FJ713" s="77">
        <v>5.6491383580000027</v>
      </c>
      <c r="FL713" s="92">
        <v>786.11</v>
      </c>
      <c r="FM713" s="75">
        <v>0</v>
      </c>
      <c r="FN713" s="75">
        <v>1E-3</v>
      </c>
      <c r="FP713" s="75">
        <v>44.33</v>
      </c>
      <c r="FQ713" s="75">
        <v>406.67</v>
      </c>
      <c r="FR713" s="75">
        <v>5229</v>
      </c>
      <c r="FS713" s="75">
        <v>44.32</v>
      </c>
      <c r="FT713" s="75">
        <v>1239.03</v>
      </c>
      <c r="FU713" s="75">
        <v>15401</v>
      </c>
      <c r="FW713" s="75">
        <v>797.11</v>
      </c>
      <c r="FX713" s="89">
        <v>3.0209999999999999</v>
      </c>
      <c r="FY713" s="89"/>
      <c r="FZ713" s="90">
        <v>792.11</v>
      </c>
      <c r="GA713" s="91">
        <v>0.67800000000000005</v>
      </c>
      <c r="GB713" s="89"/>
      <c r="GC713" s="75">
        <v>14.1</v>
      </c>
      <c r="GD713" s="75">
        <v>4.13</v>
      </c>
      <c r="GE713" s="75">
        <v>193.41</v>
      </c>
      <c r="GF713" s="89"/>
      <c r="GG713" s="89"/>
    </row>
    <row r="714" spans="1:189" x14ac:dyDescent="0.25">
      <c r="A714" s="132"/>
      <c r="B714" s="132"/>
      <c r="C714" s="132"/>
      <c r="D714" s="132"/>
      <c r="E714" s="132"/>
      <c r="F714" s="132"/>
      <c r="G714" s="132"/>
      <c r="H714" s="132"/>
      <c r="I714" s="132"/>
      <c r="J714" s="132"/>
      <c r="K714" s="132"/>
      <c r="DV714" s="77">
        <v>1336.12</v>
      </c>
      <c r="DW714" s="77">
        <v>8.6929999999999996</v>
      </c>
      <c r="DY714" s="77">
        <v>1322.12</v>
      </c>
      <c r="DZ714" s="77">
        <v>5.5960000000000001</v>
      </c>
      <c r="EB714" s="77">
        <v>2177.12</v>
      </c>
      <c r="EC714" s="75">
        <v>11.727</v>
      </c>
      <c r="EE714" s="75">
        <v>2153.12</v>
      </c>
      <c r="EF714" s="88">
        <v>2.3849999999999998</v>
      </c>
      <c r="EH714" s="77">
        <v>1351.12</v>
      </c>
      <c r="EI714" s="75">
        <v>3.2</v>
      </c>
      <c r="EJ714" s="75"/>
      <c r="EK714" s="75">
        <v>2178.11</v>
      </c>
      <c r="EL714" s="75">
        <v>15.66058</v>
      </c>
      <c r="EM714" s="75"/>
      <c r="EN714" s="75">
        <v>2156.11</v>
      </c>
      <c r="EO714" s="322">
        <v>5.6938299999999966</v>
      </c>
      <c r="EP714" s="75"/>
      <c r="EQ714" s="75">
        <v>1326.11</v>
      </c>
      <c r="ER714" s="75">
        <v>9862.2100000000064</v>
      </c>
      <c r="ES714" s="75"/>
      <c r="ET714" s="75">
        <v>1352.11</v>
      </c>
      <c r="EU714" s="100">
        <v>3.9279900000000016</v>
      </c>
      <c r="EV714" s="75">
        <f t="shared" si="14"/>
        <v>9.9999999999909051E-3</v>
      </c>
      <c r="EW714" s="75">
        <v>1342.11</v>
      </c>
      <c r="EX714" s="100">
        <v>19.658740000000012</v>
      </c>
      <c r="FD714" s="75">
        <v>107.12</v>
      </c>
      <c r="FE714" s="75">
        <v>300150</v>
      </c>
      <c r="FF714" s="75">
        <v>744120</v>
      </c>
      <c r="FH714" s="77">
        <v>16.61</v>
      </c>
      <c r="FI714" s="77">
        <v>259.94144460000018</v>
      </c>
      <c r="FJ714" s="77">
        <v>5.6765045453000029</v>
      </c>
      <c r="FL714" s="92">
        <v>786.12</v>
      </c>
      <c r="FM714" s="75">
        <v>0</v>
      </c>
      <c r="FN714" s="75">
        <v>1E-3</v>
      </c>
      <c r="FP714" s="75">
        <v>44.34</v>
      </c>
      <c r="FQ714" s="75">
        <v>407.19</v>
      </c>
      <c r="FR714" s="75">
        <v>5233</v>
      </c>
      <c r="FS714" s="75">
        <v>44.33</v>
      </c>
      <c r="FT714" s="75">
        <v>1240.55</v>
      </c>
      <c r="FU714" s="75">
        <v>15412</v>
      </c>
      <c r="FW714" s="75">
        <v>797.12</v>
      </c>
      <c r="FX714" s="89">
        <v>3.0289999999999999</v>
      </c>
      <c r="FY714" s="89"/>
      <c r="FZ714" s="90">
        <v>792.12</v>
      </c>
      <c r="GA714" s="91">
        <v>0.68100000000000005</v>
      </c>
      <c r="GB714" s="89"/>
      <c r="GC714" s="75">
        <v>14.11</v>
      </c>
      <c r="GD714" s="75">
        <v>4.1900000000000004</v>
      </c>
      <c r="GE714" s="75">
        <v>199.26</v>
      </c>
      <c r="GF714" s="89"/>
      <c r="GG714" s="89"/>
    </row>
    <row r="715" spans="1:189" x14ac:dyDescent="0.25">
      <c r="A715" s="132"/>
      <c r="B715" s="132"/>
      <c r="C715" s="132"/>
      <c r="D715" s="132"/>
      <c r="E715" s="132"/>
      <c r="F715" s="132"/>
      <c r="G715" s="132"/>
      <c r="H715" s="132"/>
      <c r="I715" s="132"/>
      <c r="J715" s="132"/>
      <c r="K715" s="132"/>
      <c r="DV715" s="77">
        <v>1336.13</v>
      </c>
      <c r="DW715" s="77">
        <v>8.7070000000000007</v>
      </c>
      <c r="DY715" s="77">
        <v>1322.13</v>
      </c>
      <c r="DZ715" s="77">
        <v>5.6050000000000004</v>
      </c>
      <c r="EB715" s="77">
        <v>2177.13</v>
      </c>
      <c r="EC715" s="75">
        <v>11.767000000000001</v>
      </c>
      <c r="EE715" s="75">
        <v>2153.13</v>
      </c>
      <c r="EF715" s="88">
        <v>2.3939999999999997</v>
      </c>
      <c r="EH715" s="77">
        <v>1351.13</v>
      </c>
      <c r="EI715" s="75">
        <v>3.2069999999999999</v>
      </c>
      <c r="EJ715" s="75"/>
      <c r="EK715" s="75">
        <v>2178.12</v>
      </c>
      <c r="EL715" s="75">
        <v>15.704359999999999</v>
      </c>
      <c r="EM715" s="75"/>
      <c r="EN715" s="75">
        <v>2156.12</v>
      </c>
      <c r="EO715" s="322">
        <v>5.7083599999999963</v>
      </c>
      <c r="EP715" s="75"/>
      <c r="EQ715" s="75">
        <v>1326.12</v>
      </c>
      <c r="ER715" s="75">
        <v>9875.320000000007</v>
      </c>
      <c r="ES715" s="75"/>
      <c r="ET715" s="75">
        <v>1352.12</v>
      </c>
      <c r="EU715" s="100">
        <v>3.9360800000000018</v>
      </c>
      <c r="EV715" s="75">
        <f t="shared" si="14"/>
        <v>9.9999999999909051E-3</v>
      </c>
      <c r="EW715" s="75">
        <v>1342.12</v>
      </c>
      <c r="EX715" s="100">
        <v>19.682080000000013</v>
      </c>
      <c r="FD715" s="75">
        <v>107.13</v>
      </c>
      <c r="FE715" s="75">
        <v>300912.5</v>
      </c>
      <c r="FF715" s="75">
        <v>747411.25</v>
      </c>
      <c r="FH715" s="77">
        <v>16.62</v>
      </c>
      <c r="FI715" s="77">
        <v>260.92147520000015</v>
      </c>
      <c r="FJ715" s="77">
        <v>5.7038707326000031</v>
      </c>
      <c r="FL715" s="92">
        <v>786.13</v>
      </c>
      <c r="FM715" s="75">
        <v>0</v>
      </c>
      <c r="FN715" s="75">
        <v>1E-3</v>
      </c>
      <c r="FP715" s="75">
        <v>44.35</v>
      </c>
      <c r="FQ715" s="75">
        <v>407.71</v>
      </c>
      <c r="FR715" s="75">
        <v>5237</v>
      </c>
      <c r="FS715" s="75">
        <v>44.34</v>
      </c>
      <c r="FT715" s="75">
        <v>1242.08</v>
      </c>
      <c r="FU715" s="75">
        <v>15423</v>
      </c>
      <c r="FW715" s="75">
        <v>797.13</v>
      </c>
      <c r="FX715" s="89">
        <v>3.0369999999999999</v>
      </c>
      <c r="FY715" s="89"/>
      <c r="FZ715" s="90">
        <v>792.13</v>
      </c>
      <c r="GA715" s="91">
        <v>0.68400000000000005</v>
      </c>
      <c r="GB715" s="89"/>
      <c r="GC715" s="75">
        <v>14.12</v>
      </c>
      <c r="GD715" s="75">
        <v>4.24</v>
      </c>
      <c r="GE715" s="75">
        <v>205.11</v>
      </c>
      <c r="GF715" s="89"/>
      <c r="GG715" s="89"/>
    </row>
    <row r="716" spans="1:189" x14ac:dyDescent="0.25">
      <c r="A716" s="132"/>
      <c r="B716" s="132"/>
      <c r="C716" s="132"/>
      <c r="D716" s="132"/>
      <c r="E716" s="132"/>
      <c r="F716" s="132"/>
      <c r="G716" s="132"/>
      <c r="H716" s="132"/>
      <c r="I716" s="132"/>
      <c r="J716" s="132"/>
      <c r="K716" s="132"/>
      <c r="DV716" s="77">
        <v>1336.14</v>
      </c>
      <c r="DW716" s="77">
        <v>8.7219999999999995</v>
      </c>
      <c r="DY716" s="77">
        <v>1322.14</v>
      </c>
      <c r="DZ716" s="77">
        <v>5.6130000000000004</v>
      </c>
      <c r="EB716" s="77">
        <v>2177.14</v>
      </c>
      <c r="EC716" s="75">
        <v>11.805999999999999</v>
      </c>
      <c r="EE716" s="75">
        <v>2153.14</v>
      </c>
      <c r="EF716" s="88">
        <v>2.403</v>
      </c>
      <c r="EH716" s="77">
        <v>1351.14</v>
      </c>
      <c r="EI716" s="75">
        <v>3.2149999999999999</v>
      </c>
      <c r="EJ716" s="75"/>
      <c r="EK716" s="75">
        <v>2178.13</v>
      </c>
      <c r="EL716" s="75">
        <v>15.748139999999999</v>
      </c>
      <c r="EM716" s="75"/>
      <c r="EN716" s="75">
        <v>2156.13</v>
      </c>
      <c r="EO716" s="322">
        <v>5.722889999999996</v>
      </c>
      <c r="EP716" s="75"/>
      <c r="EQ716" s="75">
        <v>1326.13</v>
      </c>
      <c r="ER716" s="75">
        <v>9888.4300000000076</v>
      </c>
      <c r="ES716" s="75"/>
      <c r="ET716" s="75">
        <v>1352.13</v>
      </c>
      <c r="EU716" s="100">
        <v>3.944170000000002</v>
      </c>
      <c r="EV716" s="75">
        <f t="shared" si="14"/>
        <v>1.0000000000218279E-2</v>
      </c>
      <c r="EW716" s="75">
        <v>1342.13</v>
      </c>
      <c r="EX716" s="100">
        <v>19.705420000000014</v>
      </c>
      <c r="FD716" s="75">
        <v>107.14</v>
      </c>
      <c r="FE716" s="75">
        <v>301675</v>
      </c>
      <c r="FF716" s="75">
        <v>750702.5</v>
      </c>
      <c r="FH716" s="77">
        <v>16.63</v>
      </c>
      <c r="FI716" s="77">
        <v>261.90150580000017</v>
      </c>
      <c r="FJ716" s="77">
        <v>5.7312369199000024</v>
      </c>
      <c r="FL716" s="92">
        <v>786.14</v>
      </c>
      <c r="FM716" s="75">
        <v>0</v>
      </c>
      <c r="FN716" s="75">
        <v>1E-3</v>
      </c>
      <c r="FP716" s="75">
        <v>44.36</v>
      </c>
      <c r="FQ716" s="75">
        <v>408.22</v>
      </c>
      <c r="FR716" s="75">
        <v>5242</v>
      </c>
      <c r="FS716" s="75">
        <v>44.35</v>
      </c>
      <c r="FT716" s="75">
        <v>1243.5999999999999</v>
      </c>
      <c r="FU716" s="75">
        <v>15434</v>
      </c>
      <c r="FW716" s="75">
        <v>797.14</v>
      </c>
      <c r="FX716" s="89">
        <v>3.0459999999999998</v>
      </c>
      <c r="FY716" s="89"/>
      <c r="FZ716" s="90">
        <v>792.14</v>
      </c>
      <c r="GA716" s="91">
        <v>0.68600000000000005</v>
      </c>
      <c r="GB716" s="89"/>
      <c r="GC716" s="75">
        <v>14.13</v>
      </c>
      <c r="GD716" s="75">
        <v>4.29</v>
      </c>
      <c r="GE716" s="75">
        <v>210.96</v>
      </c>
      <c r="GF716" s="89"/>
      <c r="GG716" s="89"/>
    </row>
    <row r="717" spans="1:189" x14ac:dyDescent="0.25">
      <c r="A717" s="132"/>
      <c r="B717" s="132"/>
      <c r="C717" s="132"/>
      <c r="D717" s="132"/>
      <c r="E717" s="132"/>
      <c r="F717" s="132"/>
      <c r="G717" s="132"/>
      <c r="H717" s="132"/>
      <c r="I717" s="132"/>
      <c r="J717" s="132"/>
      <c r="K717" s="132"/>
      <c r="DV717" s="77">
        <v>1336.15</v>
      </c>
      <c r="DW717" s="77">
        <v>8.7360000000000007</v>
      </c>
      <c r="DY717" s="77">
        <v>1322.15</v>
      </c>
      <c r="DZ717" s="77">
        <v>5.6210000000000004</v>
      </c>
      <c r="EB717" s="77">
        <v>2177.15</v>
      </c>
      <c r="EC717" s="75">
        <v>11.844999999999999</v>
      </c>
      <c r="EE717" s="75">
        <v>2153.15</v>
      </c>
      <c r="EF717" s="88">
        <v>2.4119999999999999</v>
      </c>
      <c r="EH717" s="77">
        <v>1351.15</v>
      </c>
      <c r="EI717" s="75">
        <v>3.222</v>
      </c>
      <c r="EJ717" s="75"/>
      <c r="EK717" s="75">
        <v>2178.14</v>
      </c>
      <c r="EL717" s="75">
        <v>15.791919999999999</v>
      </c>
      <c r="EM717" s="75"/>
      <c r="EN717" s="75">
        <v>2156.14</v>
      </c>
      <c r="EO717" s="322">
        <v>5.7374199999999957</v>
      </c>
      <c r="EP717" s="75"/>
      <c r="EQ717" s="75">
        <v>1326.14</v>
      </c>
      <c r="ER717" s="75">
        <v>9901.5400000000081</v>
      </c>
      <c r="ES717" s="75"/>
      <c r="ET717" s="75">
        <v>1352.14</v>
      </c>
      <c r="EU717" s="100">
        <v>3.9522600000000021</v>
      </c>
      <c r="EV717" s="75">
        <f t="shared" si="14"/>
        <v>9.9999999999909051E-3</v>
      </c>
      <c r="EW717" s="75">
        <v>1342.14</v>
      </c>
      <c r="EX717" s="100">
        <v>19.728760000000015</v>
      </c>
      <c r="FD717" s="75">
        <v>107.15</v>
      </c>
      <c r="FE717" s="75">
        <v>302437.5</v>
      </c>
      <c r="FF717" s="75">
        <v>753993.75</v>
      </c>
      <c r="FH717" s="77">
        <v>16.64</v>
      </c>
      <c r="FI717" s="77">
        <v>262.88153640000019</v>
      </c>
      <c r="FJ717" s="77">
        <v>5.7586031072000026</v>
      </c>
      <c r="FL717" s="92">
        <v>786.15</v>
      </c>
      <c r="FM717" s="75">
        <v>0</v>
      </c>
      <c r="FN717" s="75">
        <v>1E-3</v>
      </c>
      <c r="FP717" s="75">
        <v>44.37</v>
      </c>
      <c r="FQ717" s="75">
        <v>408.74</v>
      </c>
      <c r="FR717" s="75">
        <v>5246</v>
      </c>
      <c r="FS717" s="75">
        <v>44.36</v>
      </c>
      <c r="FT717" s="75">
        <v>1245.1300000000001</v>
      </c>
      <c r="FU717" s="75">
        <v>15445</v>
      </c>
      <c r="FW717" s="75">
        <v>797.15</v>
      </c>
      <c r="FX717" s="89">
        <v>3.0539999999999998</v>
      </c>
      <c r="FY717" s="89"/>
      <c r="FZ717" s="90">
        <v>792.15</v>
      </c>
      <c r="GA717" s="91">
        <v>0.68899999999999995</v>
      </c>
      <c r="GB717" s="89"/>
      <c r="GC717" s="75">
        <v>14.14</v>
      </c>
      <c r="GD717" s="75">
        <v>4.3499999999999996</v>
      </c>
      <c r="GE717" s="75">
        <v>216.81</v>
      </c>
      <c r="GF717" s="89"/>
      <c r="GG717" s="89"/>
    </row>
    <row r="718" spans="1:189" x14ac:dyDescent="0.25">
      <c r="A718" s="132"/>
      <c r="B718" s="132"/>
      <c r="C718" s="132"/>
      <c r="D718" s="132"/>
      <c r="E718" s="132"/>
      <c r="F718" s="132"/>
      <c r="G718" s="132"/>
      <c r="H718" s="132"/>
      <c r="I718" s="132"/>
      <c r="J718" s="132"/>
      <c r="K718" s="132"/>
      <c r="DV718" s="77">
        <v>1336.16</v>
      </c>
      <c r="DW718" s="77">
        <v>8.75</v>
      </c>
      <c r="DY718" s="77">
        <v>1322.16</v>
      </c>
      <c r="DZ718" s="77">
        <v>5.63</v>
      </c>
      <c r="EB718" s="77">
        <v>2177.16</v>
      </c>
      <c r="EC718" s="75">
        <v>11.884</v>
      </c>
      <c r="EE718" s="75">
        <v>2153.16</v>
      </c>
      <c r="EF718" s="88">
        <v>2.4209999999999998</v>
      </c>
      <c r="EH718" s="77">
        <v>1351.16</v>
      </c>
      <c r="EI718" s="75">
        <v>3.2290000000000001</v>
      </c>
      <c r="EJ718" s="75"/>
      <c r="EK718" s="75">
        <v>2178.15</v>
      </c>
      <c r="EL718" s="75">
        <v>15.835699999999999</v>
      </c>
      <c r="EM718" s="75"/>
      <c r="EN718" s="75">
        <v>2156.15</v>
      </c>
      <c r="EO718" s="322">
        <v>5.7519499999999955</v>
      </c>
      <c r="EP718" s="75"/>
      <c r="EQ718" s="75">
        <v>1326.15</v>
      </c>
      <c r="ER718" s="75">
        <v>9914.6500000000087</v>
      </c>
      <c r="ES718" s="75"/>
      <c r="ET718" s="75">
        <v>1352.15</v>
      </c>
      <c r="EU718" s="100">
        <v>3.9603500000000023</v>
      </c>
      <c r="EV718" s="75">
        <f t="shared" si="14"/>
        <v>9.9999999999909051E-3</v>
      </c>
      <c r="EW718" s="75">
        <v>1342.15</v>
      </c>
      <c r="EX718" s="100">
        <v>19.752100000000016</v>
      </c>
      <c r="FD718" s="75">
        <v>107.16</v>
      </c>
      <c r="FE718" s="75">
        <v>303200</v>
      </c>
      <c r="FF718" s="75">
        <v>757285</v>
      </c>
      <c r="FH718" s="77">
        <v>16.649999999999999</v>
      </c>
      <c r="FI718" s="77">
        <v>263.86156700000015</v>
      </c>
      <c r="FJ718" s="77">
        <v>5.7859692945000027</v>
      </c>
      <c r="FL718" s="92">
        <v>786.16</v>
      </c>
      <c r="FM718" s="75">
        <v>0</v>
      </c>
      <c r="FN718" s="75">
        <v>1E-3</v>
      </c>
      <c r="FP718" s="75">
        <v>44.38</v>
      </c>
      <c r="FQ718" s="75">
        <v>409.26</v>
      </c>
      <c r="FR718" s="75">
        <v>5250</v>
      </c>
      <c r="FS718" s="75">
        <v>44.37</v>
      </c>
      <c r="FT718" s="75">
        <v>1246.6500000000001</v>
      </c>
      <c r="FU718" s="75">
        <v>15456</v>
      </c>
      <c r="FW718" s="75">
        <v>797.16</v>
      </c>
      <c r="FX718" s="89">
        <v>3.0619999999999998</v>
      </c>
      <c r="FY718" s="89"/>
      <c r="FZ718" s="90">
        <v>792.16</v>
      </c>
      <c r="GA718" s="91">
        <v>0.69199999999999995</v>
      </c>
      <c r="GB718" s="89"/>
      <c r="GC718" s="75">
        <v>14.15</v>
      </c>
      <c r="GD718" s="75">
        <v>4.4000000000000004</v>
      </c>
      <c r="GE718" s="75">
        <v>222.66</v>
      </c>
      <c r="GF718" s="89"/>
      <c r="GG718" s="89"/>
    </row>
    <row r="719" spans="1:189" x14ac:dyDescent="0.25">
      <c r="A719" s="132"/>
      <c r="B719" s="132"/>
      <c r="C719" s="132"/>
      <c r="D719" s="132"/>
      <c r="E719" s="132"/>
      <c r="F719" s="132"/>
      <c r="G719" s="132"/>
      <c r="H719" s="132"/>
      <c r="I719" s="132"/>
      <c r="J719" s="132"/>
      <c r="K719" s="132"/>
      <c r="DV719" s="77">
        <v>1336.17</v>
      </c>
      <c r="DW719" s="77">
        <v>8.7650000000000006</v>
      </c>
      <c r="DY719" s="77">
        <v>1322.17</v>
      </c>
      <c r="DZ719" s="77">
        <v>5.6379999999999999</v>
      </c>
      <c r="EB719" s="77">
        <v>2177.17</v>
      </c>
      <c r="EC719" s="75">
        <v>11.923</v>
      </c>
      <c r="EE719" s="75">
        <v>2153.17</v>
      </c>
      <c r="EF719" s="88">
        <v>2.4299999999999997</v>
      </c>
      <c r="EH719" s="77">
        <v>1351.17</v>
      </c>
      <c r="EI719" s="75">
        <v>3.2370000000000001</v>
      </c>
      <c r="EJ719" s="75"/>
      <c r="EK719" s="75">
        <v>2178.16</v>
      </c>
      <c r="EL719" s="75">
        <v>15.879479999999999</v>
      </c>
      <c r="EM719" s="75"/>
      <c r="EN719" s="75">
        <v>2156.16</v>
      </c>
      <c r="EO719" s="322">
        <v>5.7664799999999952</v>
      </c>
      <c r="EP719" s="75"/>
      <c r="EQ719" s="75">
        <v>1326.16</v>
      </c>
      <c r="ER719" s="75">
        <v>9927.7600000000093</v>
      </c>
      <c r="ES719" s="75"/>
      <c r="ET719" s="75">
        <v>1352.16</v>
      </c>
      <c r="EU719" s="100">
        <v>3.9684400000000024</v>
      </c>
      <c r="EV719" s="75">
        <f t="shared" si="14"/>
        <v>9.9999999999909051E-3</v>
      </c>
      <c r="EW719" s="75">
        <v>1342.16</v>
      </c>
      <c r="EX719" s="100">
        <v>19.775440000000017</v>
      </c>
      <c r="FD719" s="75">
        <v>107.17</v>
      </c>
      <c r="FE719" s="75">
        <v>303962.5</v>
      </c>
      <c r="FF719" s="75">
        <v>760576.25</v>
      </c>
      <c r="FH719" s="77">
        <v>16.66</v>
      </c>
      <c r="FI719" s="77">
        <v>264.84159760000017</v>
      </c>
      <c r="FJ719" s="77">
        <v>5.8133354818000029</v>
      </c>
      <c r="FL719" s="92">
        <v>786.17</v>
      </c>
      <c r="FM719" s="75">
        <v>0</v>
      </c>
      <c r="FN719" s="75">
        <v>1E-3</v>
      </c>
      <c r="FP719" s="75">
        <v>44.39</v>
      </c>
      <c r="FQ719" s="75">
        <v>409.78</v>
      </c>
      <c r="FR719" s="75">
        <v>5254</v>
      </c>
      <c r="FS719" s="75">
        <v>44.38</v>
      </c>
      <c r="FT719" s="75">
        <v>1248.18</v>
      </c>
      <c r="FU719" s="75">
        <v>15467</v>
      </c>
      <c r="FW719" s="75">
        <v>797.17</v>
      </c>
      <c r="FX719" s="89">
        <v>3.0710000000000002</v>
      </c>
      <c r="FY719" s="89"/>
      <c r="FZ719" s="90">
        <v>792.17</v>
      </c>
      <c r="GA719" s="91">
        <v>0.69499999999999995</v>
      </c>
      <c r="GB719" s="89"/>
      <c r="GC719" s="75">
        <v>14.16</v>
      </c>
      <c r="GD719" s="75">
        <v>4.46</v>
      </c>
      <c r="GE719" s="75">
        <v>228.52</v>
      </c>
      <c r="GF719" s="89"/>
      <c r="GG719" s="89"/>
    </row>
    <row r="720" spans="1:189" x14ac:dyDescent="0.25">
      <c r="A720" s="132"/>
      <c r="B720" s="132"/>
      <c r="C720" s="132"/>
      <c r="D720" s="132"/>
      <c r="E720" s="132"/>
      <c r="F720" s="132"/>
      <c r="G720" s="132"/>
      <c r="H720" s="132"/>
      <c r="I720" s="132"/>
      <c r="J720" s="132"/>
      <c r="K720" s="132"/>
      <c r="DV720" s="77">
        <v>1336.18</v>
      </c>
      <c r="DW720" s="77">
        <v>8.7789999999999999</v>
      </c>
      <c r="DY720" s="77">
        <v>1322.18</v>
      </c>
      <c r="DZ720" s="77">
        <v>5.6459999999999999</v>
      </c>
      <c r="EB720" s="77">
        <v>2177.1799999999998</v>
      </c>
      <c r="EC720" s="75">
        <v>11.963000000000001</v>
      </c>
      <c r="EE720" s="75">
        <v>2153.1799999999998</v>
      </c>
      <c r="EF720" s="88">
        <v>2.4390000000000001</v>
      </c>
      <c r="EH720" s="77">
        <v>1351.18</v>
      </c>
      <c r="EI720" s="75">
        <v>3.2439999999999998</v>
      </c>
      <c r="EJ720" s="75"/>
      <c r="EK720" s="75">
        <v>2178.17</v>
      </c>
      <c r="EL720" s="75">
        <v>15.923259999999999</v>
      </c>
      <c r="EM720" s="75"/>
      <c r="EN720" s="75">
        <v>2156.17</v>
      </c>
      <c r="EO720" s="322">
        <v>5.7810099999999949</v>
      </c>
      <c r="EP720" s="75"/>
      <c r="EQ720" s="75">
        <v>1326.17</v>
      </c>
      <c r="ER720" s="75">
        <v>9940.8700000000099</v>
      </c>
      <c r="ES720" s="75"/>
      <c r="ET720" s="75">
        <v>1352.17</v>
      </c>
      <c r="EU720" s="100">
        <v>3.9765300000000026</v>
      </c>
      <c r="EV720" s="75">
        <f t="shared" si="14"/>
        <v>9.9999999999909051E-3</v>
      </c>
      <c r="EW720" s="75">
        <v>1342.17</v>
      </c>
      <c r="EX720" s="100">
        <v>19.798780000000018</v>
      </c>
      <c r="FD720" s="75">
        <v>107.18</v>
      </c>
      <c r="FE720" s="75">
        <v>304725</v>
      </c>
      <c r="FF720" s="75">
        <v>763867.5</v>
      </c>
      <c r="FH720" s="77">
        <v>16.670000000000002</v>
      </c>
      <c r="FI720" s="77">
        <v>265.82162820000013</v>
      </c>
      <c r="FJ720" s="77">
        <v>5.8407016691000031</v>
      </c>
      <c r="FL720" s="92">
        <v>786.18</v>
      </c>
      <c r="FM720" s="75">
        <v>0</v>
      </c>
      <c r="FN720" s="75">
        <v>1E-3</v>
      </c>
      <c r="FP720" s="75">
        <v>44.4</v>
      </c>
      <c r="FQ720" s="75">
        <v>410.3</v>
      </c>
      <c r="FR720" s="75">
        <v>5258</v>
      </c>
      <c r="FS720" s="75">
        <v>44.39</v>
      </c>
      <c r="FT720" s="75">
        <v>1249.7</v>
      </c>
      <c r="FU720" s="75">
        <v>15478</v>
      </c>
      <c r="FW720" s="75">
        <v>797.18</v>
      </c>
      <c r="FX720" s="89">
        <v>3.0790000000000002</v>
      </c>
      <c r="FY720" s="89"/>
      <c r="FZ720" s="90">
        <v>792.18</v>
      </c>
      <c r="GA720" s="91">
        <v>0.69799999999999995</v>
      </c>
      <c r="GB720" s="89"/>
      <c r="GC720" s="75">
        <v>14.17</v>
      </c>
      <c r="GD720" s="75">
        <v>4.51</v>
      </c>
      <c r="GE720" s="75">
        <v>234.37</v>
      </c>
      <c r="GF720" s="89"/>
      <c r="GG720" s="89"/>
    </row>
    <row r="721" spans="1:189" x14ac:dyDescent="0.25">
      <c r="A721" s="132"/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DV721" s="77">
        <v>1336.19</v>
      </c>
      <c r="DW721" s="77">
        <v>8.7940000000000005</v>
      </c>
      <c r="DY721" s="77">
        <v>1322.19</v>
      </c>
      <c r="DZ721" s="77">
        <v>5.6550000000000002</v>
      </c>
      <c r="EB721" s="77">
        <v>2177.19</v>
      </c>
      <c r="EC721" s="75">
        <v>12.001999999999999</v>
      </c>
      <c r="EE721" s="75">
        <v>2153.19</v>
      </c>
      <c r="EF721" s="88">
        <v>2.448</v>
      </c>
      <c r="EH721" s="77">
        <v>1351.19</v>
      </c>
      <c r="EI721" s="75">
        <v>3.2509999999999999</v>
      </c>
      <c r="EJ721" s="75"/>
      <c r="EK721" s="75">
        <v>2178.1799999999998</v>
      </c>
      <c r="EL721" s="75">
        <v>15.967039999999999</v>
      </c>
      <c r="EM721" s="75"/>
      <c r="EN721" s="75">
        <v>2156.1799999999998</v>
      </c>
      <c r="EO721" s="322">
        <v>5.7955399999999946</v>
      </c>
      <c r="EP721" s="75"/>
      <c r="EQ721" s="75">
        <v>1326.18</v>
      </c>
      <c r="ER721" s="75">
        <v>9953.9800000000105</v>
      </c>
      <c r="ES721" s="75"/>
      <c r="ET721" s="75">
        <v>1352.18</v>
      </c>
      <c r="EU721" s="100">
        <v>3.9846200000000027</v>
      </c>
      <c r="EV721" s="75">
        <f t="shared" si="14"/>
        <v>9.9999999999909051E-3</v>
      </c>
      <c r="EW721" s="75">
        <v>1342.18</v>
      </c>
      <c r="EX721" s="100">
        <v>19.82212000000002</v>
      </c>
      <c r="FD721" s="75">
        <v>107.19</v>
      </c>
      <c r="FE721" s="75">
        <v>305487.5</v>
      </c>
      <c r="FF721" s="75">
        <v>767158.75</v>
      </c>
      <c r="FH721" s="77">
        <v>16.68</v>
      </c>
      <c r="FI721" s="77">
        <v>266.80165880000015</v>
      </c>
      <c r="FJ721" s="77">
        <v>5.8680678564000024</v>
      </c>
      <c r="FL721" s="92">
        <v>786.19</v>
      </c>
      <c r="FM721" s="75">
        <v>0</v>
      </c>
      <c r="FN721" s="75">
        <v>1E-3</v>
      </c>
      <c r="FP721" s="75">
        <v>44.41</v>
      </c>
      <c r="FQ721" s="75">
        <v>410.82</v>
      </c>
      <c r="FR721" s="75">
        <v>5262</v>
      </c>
      <c r="FS721" s="75">
        <v>44.4</v>
      </c>
      <c r="FT721" s="75">
        <v>1251.23</v>
      </c>
      <c r="FU721" s="75">
        <v>15489</v>
      </c>
      <c r="FW721" s="75">
        <v>797.19</v>
      </c>
      <c r="FX721" s="89">
        <v>3.0870000000000002</v>
      </c>
      <c r="FY721" s="89"/>
      <c r="FZ721" s="90">
        <v>792.19</v>
      </c>
      <c r="GA721" s="91">
        <v>0.7</v>
      </c>
      <c r="GB721" s="89"/>
      <c r="GC721" s="75">
        <v>14.18</v>
      </c>
      <c r="GD721" s="75">
        <v>4.5599999999999996</v>
      </c>
      <c r="GE721" s="75">
        <v>240.22</v>
      </c>
      <c r="GF721" s="89"/>
      <c r="GG721" s="89"/>
    </row>
    <row r="722" spans="1:189" x14ac:dyDescent="0.25">
      <c r="A722" s="132"/>
      <c r="B722" s="132"/>
      <c r="C722" s="132"/>
      <c r="D722" s="132"/>
      <c r="E722" s="132"/>
      <c r="F722" s="132"/>
      <c r="G722" s="132"/>
      <c r="H722" s="132"/>
      <c r="I722" s="132"/>
      <c r="J722" s="132"/>
      <c r="K722" s="132"/>
      <c r="DV722" s="77">
        <v>1336.2</v>
      </c>
      <c r="DW722" s="77">
        <v>8.8079999999999998</v>
      </c>
      <c r="DY722" s="77">
        <v>1322.2</v>
      </c>
      <c r="DZ722" s="77">
        <v>5.6630000000000003</v>
      </c>
      <c r="EB722" s="77">
        <v>2177.1999999999998</v>
      </c>
      <c r="EC722" s="75">
        <v>12.041</v>
      </c>
      <c r="EE722" s="75">
        <v>2153.1999999999998</v>
      </c>
      <c r="EF722" s="88">
        <v>2.4569999999999999</v>
      </c>
      <c r="EH722" s="77">
        <v>1351.2</v>
      </c>
      <c r="EI722" s="75">
        <v>3.258</v>
      </c>
      <c r="EJ722" s="75"/>
      <c r="EK722" s="75">
        <v>2178.19</v>
      </c>
      <c r="EL722" s="75">
        <v>16.010819999999999</v>
      </c>
      <c r="EM722" s="75"/>
      <c r="EN722" s="75">
        <v>2156.19</v>
      </c>
      <c r="EO722" s="322">
        <v>5.8100699999999943</v>
      </c>
      <c r="EP722" s="75"/>
      <c r="EQ722" s="75">
        <v>1326.19</v>
      </c>
      <c r="ER722" s="75">
        <v>9967.0900000000111</v>
      </c>
      <c r="ES722" s="75"/>
      <c r="ET722" s="75">
        <v>1352.19</v>
      </c>
      <c r="EU722" s="100">
        <v>3.9927100000000029</v>
      </c>
      <c r="EV722" s="75">
        <f t="shared" si="14"/>
        <v>9.9999999999909051E-3</v>
      </c>
      <c r="EW722" s="75">
        <v>1342.19</v>
      </c>
      <c r="EX722" s="100">
        <v>19.845460000000021</v>
      </c>
      <c r="FD722" s="75">
        <v>107.2</v>
      </c>
      <c r="FE722" s="75">
        <v>306250</v>
      </c>
      <c r="FF722" s="75">
        <v>770450</v>
      </c>
      <c r="FH722" s="77">
        <v>16.690000000000001</v>
      </c>
      <c r="FI722" s="77">
        <v>267.78168940000018</v>
      </c>
      <c r="FJ722" s="77">
        <v>5.8954340437000026</v>
      </c>
      <c r="FL722" s="92">
        <v>786.2</v>
      </c>
      <c r="FM722" s="75">
        <v>0</v>
      </c>
      <c r="FN722" s="75">
        <v>1E-3</v>
      </c>
      <c r="FP722" s="75">
        <v>44.42</v>
      </c>
      <c r="FQ722" s="75">
        <v>411.35</v>
      </c>
      <c r="FR722" s="75">
        <v>5266</v>
      </c>
      <c r="FS722" s="75">
        <v>44.41</v>
      </c>
      <c r="FT722" s="75">
        <v>1252.75</v>
      </c>
      <c r="FU722" s="75">
        <v>15500</v>
      </c>
      <c r="FW722" s="75">
        <v>797.2</v>
      </c>
      <c r="FX722" s="89">
        <v>3.0960000000000001</v>
      </c>
      <c r="FY722" s="89"/>
      <c r="FZ722" s="90">
        <v>792.2</v>
      </c>
      <c r="GA722" s="91">
        <v>0.70299999999999996</v>
      </c>
      <c r="GB722" s="89"/>
      <c r="GC722" s="75">
        <v>14.19</v>
      </c>
      <c r="GD722" s="75">
        <v>4.62</v>
      </c>
      <c r="GE722" s="75">
        <v>246.07</v>
      </c>
      <c r="GF722" s="89"/>
      <c r="GG722" s="89"/>
    </row>
    <row r="723" spans="1:189" x14ac:dyDescent="0.25">
      <c r="A723" s="132"/>
      <c r="B723" s="132"/>
      <c r="C723" s="132"/>
      <c r="D723" s="132"/>
      <c r="E723" s="132"/>
      <c r="F723" s="132"/>
      <c r="G723" s="132"/>
      <c r="H723" s="132"/>
      <c r="I723" s="132"/>
      <c r="J723" s="132"/>
      <c r="K723" s="132"/>
      <c r="DV723" s="77">
        <v>1336.21</v>
      </c>
      <c r="DW723" s="77">
        <v>8.8230000000000004</v>
      </c>
      <c r="DY723" s="77">
        <v>1322.21</v>
      </c>
      <c r="DZ723" s="77">
        <v>5.6710000000000003</v>
      </c>
      <c r="EB723" s="77">
        <v>2177.21</v>
      </c>
      <c r="EC723" s="75">
        <v>12.079999999999998</v>
      </c>
      <c r="EE723" s="75">
        <v>2153.21</v>
      </c>
      <c r="EF723" s="88">
        <v>2.4659999999999997</v>
      </c>
      <c r="EH723" s="77">
        <v>1351.21</v>
      </c>
      <c r="EI723" s="75">
        <v>3.266</v>
      </c>
      <c r="EJ723" s="75"/>
      <c r="EK723" s="75">
        <v>2178.1999999999998</v>
      </c>
      <c r="EL723" s="75">
        <v>16.054600000000001</v>
      </c>
      <c r="EM723" s="75"/>
      <c r="EN723" s="75">
        <v>2156.1999999999998</v>
      </c>
      <c r="EO723" s="322">
        <v>5.824599999999994</v>
      </c>
      <c r="EP723" s="75"/>
      <c r="EQ723" s="75">
        <v>1326.2</v>
      </c>
      <c r="ER723" s="75">
        <v>9980.2000000000116</v>
      </c>
      <c r="ES723" s="75"/>
      <c r="ET723" s="75">
        <v>1352.2</v>
      </c>
      <c r="EU723" s="100">
        <v>4.0008000000000026</v>
      </c>
      <c r="EV723" s="75">
        <f t="shared" si="14"/>
        <v>9.9999999999909051E-3</v>
      </c>
      <c r="EW723" s="75">
        <v>1342.2</v>
      </c>
      <c r="EX723" s="100">
        <v>19.868800000000022</v>
      </c>
      <c r="FD723" s="75">
        <v>107.21</v>
      </c>
      <c r="FE723" s="75">
        <v>307012.5</v>
      </c>
      <c r="FF723" s="75">
        <v>773741.25</v>
      </c>
      <c r="FH723" s="77">
        <v>16.7</v>
      </c>
      <c r="FI723" s="77">
        <v>268.76172000000031</v>
      </c>
      <c r="FJ723" s="77">
        <v>5.9228002310000072</v>
      </c>
      <c r="FL723" s="92">
        <v>786.21</v>
      </c>
      <c r="FM723" s="75">
        <v>0</v>
      </c>
      <c r="FN723" s="75">
        <v>1E-3</v>
      </c>
      <c r="FP723" s="75">
        <v>44.43</v>
      </c>
      <c r="FQ723" s="75">
        <v>411.87</v>
      </c>
      <c r="FR723" s="75">
        <v>5270</v>
      </c>
      <c r="FS723" s="75">
        <v>44.42</v>
      </c>
      <c r="FT723" s="75">
        <v>1254.29</v>
      </c>
      <c r="FU723" s="75">
        <v>15511</v>
      </c>
      <c r="FW723" s="75">
        <v>797.21</v>
      </c>
      <c r="FX723" s="89">
        <v>3.1040000000000001</v>
      </c>
      <c r="FY723" s="89"/>
      <c r="FZ723" s="90">
        <v>792.21</v>
      </c>
      <c r="GA723" s="91">
        <v>0.70599999999999996</v>
      </c>
      <c r="GB723" s="89"/>
      <c r="GC723" s="75">
        <v>14.2</v>
      </c>
      <c r="GD723" s="75">
        <v>4.67</v>
      </c>
      <c r="GE723" s="75">
        <v>251.92</v>
      </c>
      <c r="GF723" s="89"/>
      <c r="GG723" s="89"/>
    </row>
    <row r="724" spans="1:189" x14ac:dyDescent="0.25">
      <c r="A724" s="132"/>
      <c r="B724" s="132"/>
      <c r="C724" s="132"/>
      <c r="D724" s="132"/>
      <c r="E724" s="132"/>
      <c r="F724" s="132"/>
      <c r="G724" s="132"/>
      <c r="H724" s="132"/>
      <c r="I724" s="132"/>
      <c r="J724" s="132"/>
      <c r="K724" s="132"/>
      <c r="DV724" s="77">
        <v>1336.22</v>
      </c>
      <c r="DW724" s="77">
        <v>8.8369999999999997</v>
      </c>
      <c r="DY724" s="77">
        <v>1322.22</v>
      </c>
      <c r="DZ724" s="77">
        <v>5.6790000000000003</v>
      </c>
      <c r="EB724" s="77">
        <v>2177.2199999999998</v>
      </c>
      <c r="EC724" s="75">
        <v>12.120000000000001</v>
      </c>
      <c r="EE724" s="75">
        <v>2153.2199999999998</v>
      </c>
      <c r="EF724" s="88">
        <v>2.4749999999999996</v>
      </c>
      <c r="EH724" s="77">
        <v>1351.22</v>
      </c>
      <c r="EI724" s="75">
        <v>3.2730000000000001</v>
      </c>
      <c r="EJ724" s="75"/>
      <c r="EK724" s="75">
        <v>2178.21</v>
      </c>
      <c r="EL724" s="75">
        <v>16.098380000000002</v>
      </c>
      <c r="EM724" s="75"/>
      <c r="EN724" s="75">
        <v>2156.21</v>
      </c>
      <c r="EO724" s="322">
        <v>5.8391299999999937</v>
      </c>
      <c r="EP724" s="75"/>
      <c r="EQ724" s="75">
        <v>1326.21</v>
      </c>
      <c r="ER724" s="75">
        <v>9993.3100000000122</v>
      </c>
      <c r="ES724" s="75"/>
      <c r="ET724" s="75">
        <v>1352.21</v>
      </c>
      <c r="EU724" s="100">
        <v>4.0088900000000027</v>
      </c>
      <c r="EV724" s="75">
        <f t="shared" si="14"/>
        <v>9.9999999999909051E-3</v>
      </c>
      <c r="EW724" s="75">
        <v>1342.21</v>
      </c>
      <c r="EX724" s="100">
        <v>19.892140000000023</v>
      </c>
      <c r="FD724" s="75">
        <v>107.22</v>
      </c>
      <c r="FE724" s="75">
        <v>307775</v>
      </c>
      <c r="FF724" s="75">
        <v>777032.5</v>
      </c>
      <c r="FH724" s="77">
        <v>16.71</v>
      </c>
      <c r="FI724" s="77">
        <v>269.74175060000033</v>
      </c>
      <c r="FJ724" s="77">
        <v>5.9501664183000074</v>
      </c>
      <c r="FL724" s="92">
        <v>786.22</v>
      </c>
      <c r="FM724" s="75">
        <v>0</v>
      </c>
      <c r="FN724" s="75">
        <v>1E-3</v>
      </c>
      <c r="FP724" s="75">
        <v>44.44</v>
      </c>
      <c r="FQ724" s="75">
        <v>412.4</v>
      </c>
      <c r="FR724" s="75">
        <v>5274</v>
      </c>
      <c r="FS724" s="75">
        <v>44.43</v>
      </c>
      <c r="FT724" s="75">
        <v>1255.83</v>
      </c>
      <c r="FU724" s="75">
        <v>15522</v>
      </c>
      <c r="FW724" s="75">
        <v>797.22</v>
      </c>
      <c r="FX724" s="89">
        <v>3.113</v>
      </c>
      <c r="FY724" s="89"/>
      <c r="FZ724" s="90">
        <v>792.22</v>
      </c>
      <c r="GA724" s="91">
        <v>0.70899999999999996</v>
      </c>
      <c r="GB724" s="89"/>
      <c r="GC724" s="75">
        <v>14.21</v>
      </c>
      <c r="GD724" s="75">
        <v>4.7300000000000004</v>
      </c>
      <c r="GE724" s="75">
        <v>257.77</v>
      </c>
      <c r="GF724" s="89"/>
      <c r="GG724" s="89"/>
    </row>
    <row r="725" spans="1:189" x14ac:dyDescent="0.25">
      <c r="A725" s="132"/>
      <c r="B725" s="132"/>
      <c r="C725" s="132"/>
      <c r="D725" s="132"/>
      <c r="E725" s="132"/>
      <c r="F725" s="132"/>
      <c r="G725" s="132"/>
      <c r="H725" s="132"/>
      <c r="I725" s="132"/>
      <c r="J725" s="132"/>
      <c r="K725" s="132"/>
      <c r="DV725" s="77">
        <v>1336.23</v>
      </c>
      <c r="DW725" s="77">
        <v>8.8520000000000003</v>
      </c>
      <c r="DY725" s="77">
        <v>1322.23</v>
      </c>
      <c r="DZ725" s="77">
        <v>5.6880000000000006</v>
      </c>
      <c r="EB725" s="77">
        <v>2177.23</v>
      </c>
      <c r="EC725" s="75">
        <v>12.159000000000001</v>
      </c>
      <c r="EE725" s="75">
        <v>2153.23</v>
      </c>
      <c r="EF725" s="88">
        <v>2.4839999999999995</v>
      </c>
      <c r="EH725" s="77">
        <v>1351.23</v>
      </c>
      <c r="EI725" s="75">
        <v>3.28</v>
      </c>
      <c r="EJ725" s="75"/>
      <c r="EK725" s="75">
        <v>2178.2199999999998</v>
      </c>
      <c r="EL725" s="75">
        <v>16.142160000000004</v>
      </c>
      <c r="EM725" s="75"/>
      <c r="EN725" s="75">
        <v>2156.2199999999998</v>
      </c>
      <c r="EO725" s="322">
        <v>5.8536599999999934</v>
      </c>
      <c r="EP725" s="75"/>
      <c r="EQ725" s="75">
        <v>1326.22</v>
      </c>
      <c r="ER725" s="75">
        <v>10006.420000000013</v>
      </c>
      <c r="ES725" s="75"/>
      <c r="ET725" s="75">
        <v>1352.22</v>
      </c>
      <c r="EU725" s="100">
        <v>4.0169800000000029</v>
      </c>
      <c r="EV725" s="75">
        <f t="shared" si="14"/>
        <v>9.9999999999909051E-3</v>
      </c>
      <c r="EW725" s="75">
        <v>1342.22</v>
      </c>
      <c r="EX725" s="100">
        <v>19.915480000000024</v>
      </c>
      <c r="FD725" s="75">
        <v>107.23</v>
      </c>
      <c r="FE725" s="75">
        <v>308537.5</v>
      </c>
      <c r="FF725" s="75">
        <v>780323.75</v>
      </c>
      <c r="FH725" s="77">
        <v>16.72</v>
      </c>
      <c r="FI725" s="77">
        <v>270.72178120000029</v>
      </c>
      <c r="FJ725" s="77">
        <v>5.9775326056000075</v>
      </c>
      <c r="FL725" s="92">
        <v>786.23</v>
      </c>
      <c r="FM725" s="75">
        <v>0</v>
      </c>
      <c r="FN725" s="75">
        <v>1E-3</v>
      </c>
      <c r="FP725" s="75">
        <v>44.45</v>
      </c>
      <c r="FQ725" s="75">
        <v>412.92</v>
      </c>
      <c r="FR725" s="75">
        <v>5278</v>
      </c>
      <c r="FS725" s="75">
        <v>44.44</v>
      </c>
      <c r="FT725" s="75">
        <v>1257.3699999999999</v>
      </c>
      <c r="FU725" s="75">
        <v>15532</v>
      </c>
      <c r="FW725" s="75">
        <v>797.23</v>
      </c>
      <c r="FX725" s="89">
        <v>3.121</v>
      </c>
      <c r="FY725" s="89"/>
      <c r="FZ725" s="90">
        <v>792.23</v>
      </c>
      <c r="GA725" s="91">
        <v>0.71199999999999997</v>
      </c>
      <c r="GB725" s="89"/>
      <c r="GC725" s="75">
        <v>14.22</v>
      </c>
      <c r="GD725" s="75">
        <v>4.78</v>
      </c>
      <c r="GE725" s="75">
        <v>263.62</v>
      </c>
      <c r="GF725" s="89"/>
      <c r="GG725" s="89"/>
    </row>
    <row r="726" spans="1:189" x14ac:dyDescent="0.25">
      <c r="A726" s="132"/>
      <c r="B726" s="132"/>
      <c r="C726" s="132"/>
      <c r="D726" s="132"/>
      <c r="E726" s="132"/>
      <c r="F726" s="132"/>
      <c r="G726" s="132"/>
      <c r="H726" s="132"/>
      <c r="I726" s="132"/>
      <c r="J726" s="132"/>
      <c r="K726" s="132"/>
      <c r="DV726" s="77">
        <v>1336.24</v>
      </c>
      <c r="DW726" s="77">
        <v>8.8659999999999997</v>
      </c>
      <c r="DY726" s="77">
        <v>1322.24</v>
      </c>
      <c r="DZ726" s="77">
        <v>5.6960000000000006</v>
      </c>
      <c r="EB726" s="77">
        <v>2177.2399999999998</v>
      </c>
      <c r="EC726" s="75">
        <v>12.197999999999999</v>
      </c>
      <c r="EE726" s="75">
        <v>2153.2399999999998</v>
      </c>
      <c r="EF726" s="88">
        <v>2.492</v>
      </c>
      <c r="EH726" s="77">
        <v>1351.24</v>
      </c>
      <c r="EI726" s="75">
        <v>3.2869999999999999</v>
      </c>
      <c r="EJ726" s="75"/>
      <c r="EK726" s="75">
        <v>2178.23</v>
      </c>
      <c r="EL726" s="75">
        <v>16.185940000000006</v>
      </c>
      <c r="EM726" s="75"/>
      <c r="EN726" s="75">
        <v>2156.23</v>
      </c>
      <c r="EO726" s="322">
        <v>5.8681899999999931</v>
      </c>
      <c r="EP726" s="75"/>
      <c r="EQ726" s="75">
        <v>1326.23</v>
      </c>
      <c r="ER726" s="75">
        <v>10019.530000000013</v>
      </c>
      <c r="ES726" s="75"/>
      <c r="ET726" s="75">
        <v>1352.23</v>
      </c>
      <c r="EU726" s="100">
        <v>4.025070000000003</v>
      </c>
      <c r="EV726" s="75">
        <f t="shared" si="14"/>
        <v>9.9999999999909051E-3</v>
      </c>
      <c r="EW726" s="75">
        <v>1342.23</v>
      </c>
      <c r="EX726" s="100">
        <v>19.938820000000025</v>
      </c>
      <c r="FD726" s="75">
        <v>107.24</v>
      </c>
      <c r="FE726" s="75">
        <v>309300</v>
      </c>
      <c r="FF726" s="75">
        <v>783615</v>
      </c>
      <c r="FH726" s="77">
        <v>16.73</v>
      </c>
      <c r="FI726" s="77">
        <v>271.70181180000031</v>
      </c>
      <c r="FJ726" s="77">
        <v>6.0048987929000068</v>
      </c>
      <c r="FL726" s="92">
        <v>786.24</v>
      </c>
      <c r="FM726" s="75">
        <v>0</v>
      </c>
      <c r="FN726" s="75">
        <v>1E-3</v>
      </c>
      <c r="FP726" s="75">
        <v>44.46</v>
      </c>
      <c r="FQ726" s="75">
        <v>413.45</v>
      </c>
      <c r="FR726" s="75">
        <v>5283</v>
      </c>
      <c r="FS726" s="75">
        <v>44.45</v>
      </c>
      <c r="FT726" s="75">
        <v>1258.9100000000001</v>
      </c>
      <c r="FU726" s="75">
        <v>15543</v>
      </c>
      <c r="FW726" s="75">
        <v>797.24</v>
      </c>
      <c r="FX726" s="89">
        <v>3.129</v>
      </c>
      <c r="FY726" s="89"/>
      <c r="FZ726" s="90">
        <v>792.24</v>
      </c>
      <c r="GA726" s="91">
        <v>0.71499999999999997</v>
      </c>
      <c r="GB726" s="89"/>
      <c r="GC726" s="75">
        <v>14.23</v>
      </c>
      <c r="GD726" s="75">
        <v>4.83</v>
      </c>
      <c r="GE726" s="75">
        <v>269.47000000000003</v>
      </c>
      <c r="GF726" s="89"/>
      <c r="GG726" s="89"/>
    </row>
    <row r="727" spans="1:189" x14ac:dyDescent="0.25">
      <c r="A727" s="132"/>
      <c r="B727" s="132"/>
      <c r="C727" s="132"/>
      <c r="D727" s="132"/>
      <c r="E727" s="132"/>
      <c r="F727" s="132"/>
      <c r="G727" s="132"/>
      <c r="H727" s="132"/>
      <c r="I727" s="132"/>
      <c r="J727" s="132"/>
      <c r="K727" s="132"/>
      <c r="DV727" s="77">
        <v>1336.25</v>
      </c>
      <c r="DW727" s="77">
        <v>8.8810000000000002</v>
      </c>
      <c r="DY727" s="77">
        <v>1322.25</v>
      </c>
      <c r="DZ727" s="77">
        <v>5.7040000000000006</v>
      </c>
      <c r="EB727" s="77">
        <v>2177.25</v>
      </c>
      <c r="EC727" s="75">
        <v>12.236999999999998</v>
      </c>
      <c r="EE727" s="75">
        <v>2153.25</v>
      </c>
      <c r="EF727" s="88">
        <v>2.5009999999999999</v>
      </c>
      <c r="EH727" s="77">
        <v>1351.25</v>
      </c>
      <c r="EI727" s="75">
        <v>3.2949999999999999</v>
      </c>
      <c r="EJ727" s="75"/>
      <c r="EK727" s="75">
        <v>2178.2399999999998</v>
      </c>
      <c r="EL727" s="75">
        <v>16.229720000000007</v>
      </c>
      <c r="EM727" s="75"/>
      <c r="EN727" s="75">
        <v>2156.2399999999998</v>
      </c>
      <c r="EO727" s="322">
        <v>5.8827199999999928</v>
      </c>
      <c r="EP727" s="75"/>
      <c r="EQ727" s="75">
        <v>1326.24</v>
      </c>
      <c r="ER727" s="75">
        <v>10032.640000000014</v>
      </c>
      <c r="ES727" s="75"/>
      <c r="ET727" s="75">
        <v>1352.24</v>
      </c>
      <c r="EU727" s="100">
        <v>4.0331600000000032</v>
      </c>
      <c r="EV727" s="75">
        <f t="shared" si="14"/>
        <v>9.9999999999909051E-3</v>
      </c>
      <c r="EW727" s="75">
        <v>1342.24</v>
      </c>
      <c r="EX727" s="100">
        <v>19.962160000000026</v>
      </c>
      <c r="FD727" s="75">
        <v>107.25</v>
      </c>
      <c r="FE727" s="75">
        <v>310062.5</v>
      </c>
      <c r="FF727" s="75">
        <v>786906.25</v>
      </c>
      <c r="FH727" s="77">
        <v>16.739999999999998</v>
      </c>
      <c r="FI727" s="77">
        <v>272.68184240000033</v>
      </c>
      <c r="FJ727" s="77">
        <v>6.032264980200007</v>
      </c>
      <c r="FL727" s="92">
        <v>786.25</v>
      </c>
      <c r="FM727" s="75">
        <v>0</v>
      </c>
      <c r="FN727" s="75">
        <v>1E-3</v>
      </c>
      <c r="FP727" s="75">
        <v>44.47</v>
      </c>
      <c r="FQ727" s="75">
        <v>413.97</v>
      </c>
      <c r="FR727" s="75">
        <v>5287</v>
      </c>
      <c r="FS727" s="75">
        <v>44.46</v>
      </c>
      <c r="FT727" s="75">
        <v>1260.45</v>
      </c>
      <c r="FU727" s="75">
        <v>15554</v>
      </c>
      <c r="FW727" s="75">
        <v>797.25</v>
      </c>
      <c r="FX727" s="89">
        <v>3.1379999999999999</v>
      </c>
      <c r="FY727" s="89"/>
      <c r="FZ727" s="90">
        <v>792.25</v>
      </c>
      <c r="GA727" s="91">
        <v>0.71699999999999997</v>
      </c>
      <c r="GB727" s="89"/>
      <c r="GC727" s="75">
        <v>14.24</v>
      </c>
      <c r="GD727" s="75">
        <v>4.8899999999999997</v>
      </c>
      <c r="GE727" s="75">
        <v>275.32</v>
      </c>
      <c r="GF727" s="89"/>
      <c r="GG727" s="89"/>
    </row>
    <row r="728" spans="1:189" x14ac:dyDescent="0.25">
      <c r="A728" s="132"/>
      <c r="B728" s="132"/>
      <c r="C728" s="132"/>
      <c r="D728" s="132"/>
      <c r="E728" s="132"/>
      <c r="F728" s="132"/>
      <c r="G728" s="132"/>
      <c r="H728" s="132"/>
      <c r="I728" s="132"/>
      <c r="J728" s="132"/>
      <c r="K728" s="132"/>
      <c r="DV728" s="77">
        <v>1336.26</v>
      </c>
      <c r="DW728" s="77">
        <v>8.8949999999999996</v>
      </c>
      <c r="DY728" s="77">
        <v>1322.26</v>
      </c>
      <c r="DZ728" s="77">
        <v>5.7130000000000001</v>
      </c>
      <c r="EB728" s="77">
        <v>2177.2600000000002</v>
      </c>
      <c r="EC728" s="75">
        <v>12.276</v>
      </c>
      <c r="EE728" s="75">
        <v>2153.2600000000002</v>
      </c>
      <c r="EF728" s="88">
        <v>2.5099999999999998</v>
      </c>
      <c r="EH728" s="77">
        <v>1351.26</v>
      </c>
      <c r="EI728" s="75">
        <v>3.302</v>
      </c>
      <c r="EJ728" s="75"/>
      <c r="EK728" s="75">
        <v>2178.25</v>
      </c>
      <c r="EL728" s="75">
        <v>16.273500000000009</v>
      </c>
      <c r="EM728" s="75"/>
      <c r="EN728" s="75">
        <v>2156.25</v>
      </c>
      <c r="EO728" s="322">
        <v>5.8972499999999926</v>
      </c>
      <c r="EP728" s="75"/>
      <c r="EQ728" s="75">
        <v>1326.25</v>
      </c>
      <c r="ER728" s="75">
        <v>10045.750000000015</v>
      </c>
      <c r="ES728" s="75"/>
      <c r="ET728" s="75">
        <v>1352.25</v>
      </c>
      <c r="EU728" s="100">
        <v>4.0412500000000033</v>
      </c>
      <c r="EV728" s="75">
        <f t="shared" si="14"/>
        <v>9.9999999999909051E-3</v>
      </c>
      <c r="EW728" s="75">
        <v>1342.25</v>
      </c>
      <c r="EX728" s="100">
        <v>19.985500000000027</v>
      </c>
      <c r="FD728" s="75">
        <v>107.26</v>
      </c>
      <c r="FE728" s="75">
        <v>310825</v>
      </c>
      <c r="FF728" s="75">
        <v>790197.5</v>
      </c>
      <c r="FH728" s="77">
        <v>16.75</v>
      </c>
      <c r="FI728" s="77">
        <v>273.6618730000003</v>
      </c>
      <c r="FJ728" s="77">
        <v>6.0596311675000072</v>
      </c>
      <c r="FL728" s="92">
        <v>786.26</v>
      </c>
      <c r="FM728" s="75">
        <v>0</v>
      </c>
      <c r="FN728" s="75">
        <v>1E-3</v>
      </c>
      <c r="FP728" s="75">
        <v>44.48</v>
      </c>
      <c r="FQ728" s="75">
        <v>414.5</v>
      </c>
      <c r="FR728" s="75">
        <v>5291</v>
      </c>
      <c r="FS728" s="75">
        <v>44.47</v>
      </c>
      <c r="FT728" s="75">
        <v>1261.99</v>
      </c>
      <c r="FU728" s="75">
        <v>15565</v>
      </c>
      <c r="FW728" s="75">
        <v>797.26</v>
      </c>
      <c r="FX728" s="89">
        <v>3.1459999999999999</v>
      </c>
      <c r="FY728" s="89"/>
      <c r="FZ728" s="90">
        <v>792.26</v>
      </c>
      <c r="GA728" s="91">
        <v>0.72</v>
      </c>
      <c r="GB728" s="89"/>
      <c r="GC728" s="75">
        <v>14.25</v>
      </c>
      <c r="GD728" s="75">
        <v>4.9400000000000004</v>
      </c>
      <c r="GE728" s="75">
        <v>281.17</v>
      </c>
      <c r="GF728" s="89"/>
      <c r="GG728" s="89"/>
    </row>
    <row r="729" spans="1:189" x14ac:dyDescent="0.25">
      <c r="A729" s="132"/>
      <c r="B729" s="132"/>
      <c r="C729" s="132"/>
      <c r="D729" s="132"/>
      <c r="E729" s="132"/>
      <c r="F729" s="132"/>
      <c r="G729" s="132"/>
      <c r="H729" s="132"/>
      <c r="I729" s="132"/>
      <c r="J729" s="132"/>
      <c r="K729" s="132"/>
      <c r="DV729" s="77">
        <v>1336.27</v>
      </c>
      <c r="DW729" s="77">
        <v>8.91</v>
      </c>
      <c r="DY729" s="77">
        <v>1322.27</v>
      </c>
      <c r="DZ729" s="77">
        <v>5.7210000000000001</v>
      </c>
      <c r="EB729" s="77">
        <v>2177.27</v>
      </c>
      <c r="EC729" s="75">
        <v>12.316000000000001</v>
      </c>
      <c r="EE729" s="75">
        <v>2153.27</v>
      </c>
      <c r="EF729" s="88">
        <v>2.5189999999999997</v>
      </c>
      <c r="EH729" s="77">
        <v>1351.27</v>
      </c>
      <c r="EI729" s="75">
        <v>3.3090000000000002</v>
      </c>
      <c r="EJ729" s="75"/>
      <c r="EK729" s="75">
        <v>2178.2600000000002</v>
      </c>
      <c r="EL729" s="75">
        <v>16.317280000000011</v>
      </c>
      <c r="EM729" s="75"/>
      <c r="EN729" s="75">
        <v>2156.2600000000002</v>
      </c>
      <c r="EO729" s="322">
        <v>5.9117799999999923</v>
      </c>
      <c r="EP729" s="75"/>
      <c r="EQ729" s="75">
        <v>1326.26</v>
      </c>
      <c r="ER729" s="75">
        <v>10058.860000000015</v>
      </c>
      <c r="ES729" s="75"/>
      <c r="ET729" s="75">
        <v>1352.26</v>
      </c>
      <c r="EU729" s="100">
        <v>4.0493400000000035</v>
      </c>
      <c r="EV729" s="75">
        <f t="shared" si="14"/>
        <v>9.9999999999909051E-3</v>
      </c>
      <c r="EW729" s="75">
        <v>1342.26</v>
      </c>
      <c r="EX729" s="100">
        <v>20.008840000000028</v>
      </c>
      <c r="FD729" s="75">
        <v>107.27</v>
      </c>
      <c r="FE729" s="75">
        <v>311587.5</v>
      </c>
      <c r="FF729" s="75">
        <v>793488.75</v>
      </c>
      <c r="FH729" s="77">
        <v>16.760000000000002</v>
      </c>
      <c r="FI729" s="77">
        <v>274.64190360000032</v>
      </c>
      <c r="FJ729" s="77">
        <v>6.0869973548000074</v>
      </c>
      <c r="FL729" s="92">
        <v>786.27</v>
      </c>
      <c r="FM729" s="75">
        <v>0</v>
      </c>
      <c r="FN729" s="75">
        <v>1E-3</v>
      </c>
      <c r="FP729" s="75">
        <v>44.49</v>
      </c>
      <c r="FQ729" s="75">
        <v>415.02</v>
      </c>
      <c r="FR729" s="75">
        <v>5295</v>
      </c>
      <c r="FS729" s="75">
        <v>44.48</v>
      </c>
      <c r="FT729" s="75">
        <v>1263.53</v>
      </c>
      <c r="FU729" s="75">
        <v>15575</v>
      </c>
      <c r="FW729" s="75">
        <v>797.27</v>
      </c>
      <c r="FX729" s="89">
        <v>3.1549999999999998</v>
      </c>
      <c r="FY729" s="89"/>
      <c r="FZ729" s="90">
        <v>792.27</v>
      </c>
      <c r="GA729" s="91">
        <v>0.72299999999999998</v>
      </c>
      <c r="GB729" s="89"/>
      <c r="GC729" s="75">
        <v>14.26</v>
      </c>
      <c r="GD729" s="75">
        <v>5</v>
      </c>
      <c r="GE729" s="75">
        <v>287.02999999999997</v>
      </c>
      <c r="GF729" s="89"/>
      <c r="GG729" s="89"/>
    </row>
    <row r="730" spans="1:189" x14ac:dyDescent="0.25">
      <c r="A730" s="132"/>
      <c r="B730" s="132"/>
      <c r="C730" s="132"/>
      <c r="D730" s="132"/>
      <c r="E730" s="132"/>
      <c r="F730" s="132"/>
      <c r="G730" s="132"/>
      <c r="H730" s="132"/>
      <c r="I730" s="132"/>
      <c r="J730" s="132"/>
      <c r="K730" s="132"/>
      <c r="DV730" s="77">
        <v>1336.28</v>
      </c>
      <c r="DW730" s="77">
        <v>8.9239999999999995</v>
      </c>
      <c r="DY730" s="77">
        <v>1322.28</v>
      </c>
      <c r="DZ730" s="77">
        <v>5.7290000000000001</v>
      </c>
      <c r="EB730" s="77">
        <v>2177.2800000000002</v>
      </c>
      <c r="EC730" s="75">
        <v>12.355</v>
      </c>
      <c r="EE730" s="75">
        <v>2153.2800000000002</v>
      </c>
      <c r="EF730" s="88">
        <v>2.528</v>
      </c>
      <c r="EH730" s="77">
        <v>1351.28</v>
      </c>
      <c r="EI730" s="75">
        <v>3.3159999999999998</v>
      </c>
      <c r="EJ730" s="75"/>
      <c r="EK730" s="75">
        <v>2178.27</v>
      </c>
      <c r="EL730" s="75">
        <v>16.361060000000013</v>
      </c>
      <c r="EM730" s="75"/>
      <c r="EN730" s="75">
        <v>2156.27</v>
      </c>
      <c r="EO730" s="322">
        <v>5.926309999999992</v>
      </c>
      <c r="EP730" s="75"/>
      <c r="EQ730" s="75">
        <v>1326.27</v>
      </c>
      <c r="ER730" s="75">
        <v>10071.970000000016</v>
      </c>
      <c r="ES730" s="75"/>
      <c r="ET730" s="75">
        <v>1352.27</v>
      </c>
      <c r="EU730" s="100">
        <v>4.0574300000000036</v>
      </c>
      <c r="EV730" s="75">
        <f t="shared" si="14"/>
        <v>9.9999999999909051E-3</v>
      </c>
      <c r="EW730" s="75">
        <v>1342.27</v>
      </c>
      <c r="EX730" s="100">
        <v>20.032180000000029</v>
      </c>
      <c r="FD730" s="75">
        <v>107.28</v>
      </c>
      <c r="FE730" s="75">
        <v>312350</v>
      </c>
      <c r="FF730" s="75">
        <v>796780</v>
      </c>
      <c r="FH730" s="77">
        <v>16.77</v>
      </c>
      <c r="FI730" s="77">
        <v>275.62193420000028</v>
      </c>
      <c r="FJ730" s="77">
        <v>6.1143635421000075</v>
      </c>
      <c r="FL730" s="92">
        <v>786.28</v>
      </c>
      <c r="FM730" s="75">
        <v>0</v>
      </c>
      <c r="FN730" s="75">
        <v>1E-3</v>
      </c>
      <c r="FP730" s="75">
        <v>44.5</v>
      </c>
      <c r="FQ730" s="75">
        <v>415.55</v>
      </c>
      <c r="FR730" s="75">
        <v>5299</v>
      </c>
      <c r="FS730" s="75">
        <v>44.49</v>
      </c>
      <c r="FT730" s="75">
        <v>1265.07</v>
      </c>
      <c r="FU730" s="75">
        <v>15586</v>
      </c>
      <c r="FW730" s="75">
        <v>797.28</v>
      </c>
      <c r="FX730" s="89">
        <v>3.1629999999999998</v>
      </c>
      <c r="FY730" s="89"/>
      <c r="FZ730" s="90">
        <v>792.28</v>
      </c>
      <c r="GA730" s="91">
        <v>0.72599999999999998</v>
      </c>
      <c r="GB730" s="89"/>
      <c r="GC730" s="75">
        <v>14.27</v>
      </c>
      <c r="GD730" s="75">
        <v>5.05</v>
      </c>
      <c r="GE730" s="75">
        <v>292.88</v>
      </c>
      <c r="GF730" s="89"/>
      <c r="GG730" s="89"/>
    </row>
    <row r="731" spans="1:189" x14ac:dyDescent="0.25">
      <c r="A731" s="132"/>
      <c r="B731" s="132"/>
      <c r="C731" s="132"/>
      <c r="D731" s="132"/>
      <c r="E731" s="132"/>
      <c r="F731" s="132"/>
      <c r="G731" s="132"/>
      <c r="H731" s="132"/>
      <c r="I731" s="132"/>
      <c r="J731" s="132"/>
      <c r="K731" s="132"/>
      <c r="DV731" s="77">
        <v>1336.29</v>
      </c>
      <c r="DW731" s="77">
        <v>8.9390000000000001</v>
      </c>
      <c r="DY731" s="77">
        <v>1322.29</v>
      </c>
      <c r="DZ731" s="77">
        <v>5.7380000000000004</v>
      </c>
      <c r="EB731" s="77">
        <v>2177.29</v>
      </c>
      <c r="EC731" s="75">
        <v>12.393999999999998</v>
      </c>
      <c r="EE731" s="75">
        <v>2153.29</v>
      </c>
      <c r="EF731" s="88">
        <v>2.5369999999999999</v>
      </c>
      <c r="EH731" s="77">
        <v>1351.29</v>
      </c>
      <c r="EI731" s="75">
        <v>3.3239999999999998</v>
      </c>
      <c r="EJ731" s="75"/>
      <c r="EK731" s="75">
        <v>2178.2800000000002</v>
      </c>
      <c r="EL731" s="75">
        <v>16.404840000000014</v>
      </c>
      <c r="EM731" s="75"/>
      <c r="EN731" s="75">
        <v>2156.2800000000002</v>
      </c>
      <c r="EO731" s="322">
        <v>5.9408399999999917</v>
      </c>
      <c r="EP731" s="75"/>
      <c r="EQ731" s="75">
        <v>1326.28</v>
      </c>
      <c r="ER731" s="75">
        <v>10085.080000000016</v>
      </c>
      <c r="ES731" s="75"/>
      <c r="ET731" s="75">
        <v>1352.28</v>
      </c>
      <c r="EU731" s="100">
        <v>4.0655200000000038</v>
      </c>
      <c r="EV731" s="75">
        <f t="shared" si="14"/>
        <v>9.9999999999909051E-3</v>
      </c>
      <c r="EW731" s="75">
        <v>1342.28</v>
      </c>
      <c r="EX731" s="100">
        <v>20.05552000000003</v>
      </c>
      <c r="FD731" s="75">
        <v>107.29</v>
      </c>
      <c r="FE731" s="75">
        <v>313112.5</v>
      </c>
      <c r="FF731" s="75">
        <v>800071.25</v>
      </c>
      <c r="FH731" s="77">
        <v>16.78</v>
      </c>
      <c r="FI731" s="77">
        <v>276.6019648000003</v>
      </c>
      <c r="FJ731" s="77">
        <v>6.1417297294000068</v>
      </c>
      <c r="FL731" s="92">
        <v>786.29</v>
      </c>
      <c r="FM731" s="75">
        <v>0</v>
      </c>
      <c r="FN731" s="75">
        <v>1E-3</v>
      </c>
      <c r="FP731" s="75">
        <v>44.51</v>
      </c>
      <c r="FQ731" s="75">
        <v>416.07</v>
      </c>
      <c r="FR731" s="75">
        <v>5303</v>
      </c>
      <c r="FS731" s="75">
        <v>44.5</v>
      </c>
      <c r="FT731" s="75">
        <v>1266.6099999999999</v>
      </c>
      <c r="FU731" s="75">
        <v>15597</v>
      </c>
      <c r="FW731" s="75">
        <v>797.29</v>
      </c>
      <c r="FX731" s="89">
        <v>3.1720000000000002</v>
      </c>
      <c r="FY731" s="89"/>
      <c r="FZ731" s="90">
        <v>792.29</v>
      </c>
      <c r="GA731" s="91">
        <v>0.72899999999999998</v>
      </c>
      <c r="GB731" s="89"/>
      <c r="GC731" s="75">
        <v>14.28</v>
      </c>
      <c r="GD731" s="75">
        <v>5.0999999999999996</v>
      </c>
      <c r="GE731" s="75">
        <v>298.73</v>
      </c>
      <c r="GF731" s="89"/>
      <c r="GG731" s="89"/>
    </row>
    <row r="732" spans="1:189" x14ac:dyDescent="0.25">
      <c r="A732" s="132"/>
      <c r="B732" s="132"/>
      <c r="C732" s="132"/>
      <c r="D732" s="132"/>
      <c r="E732" s="132"/>
      <c r="F732" s="132"/>
      <c r="G732" s="132"/>
      <c r="H732" s="132"/>
      <c r="I732" s="132"/>
      <c r="J732" s="132"/>
      <c r="K732" s="132"/>
      <c r="DV732" s="77">
        <v>1336.3</v>
      </c>
      <c r="DW732" s="77">
        <v>8.9529999999999994</v>
      </c>
      <c r="DY732" s="77">
        <v>1322.3</v>
      </c>
      <c r="DZ732" s="77">
        <v>5.7460000000000004</v>
      </c>
      <c r="EB732" s="77">
        <v>2177.3000000000002</v>
      </c>
      <c r="EC732" s="75">
        <v>12.433</v>
      </c>
      <c r="EE732" s="75">
        <v>2153.3000000000002</v>
      </c>
      <c r="EF732" s="88">
        <v>2.5459999999999998</v>
      </c>
      <c r="EH732" s="77">
        <v>1351.3</v>
      </c>
      <c r="EI732" s="75">
        <v>3.331</v>
      </c>
      <c r="EJ732" s="75"/>
      <c r="EK732" s="75">
        <v>2178.29</v>
      </c>
      <c r="EL732" s="75">
        <v>16.448620000000016</v>
      </c>
      <c r="EM732" s="75"/>
      <c r="EN732" s="75">
        <v>2156.29</v>
      </c>
      <c r="EO732" s="322">
        <v>5.9553699999999914</v>
      </c>
      <c r="EP732" s="75"/>
      <c r="EQ732" s="75">
        <v>1326.29</v>
      </c>
      <c r="ER732" s="75">
        <v>10098.190000000017</v>
      </c>
      <c r="ES732" s="75"/>
      <c r="ET732" s="75">
        <v>1352.29</v>
      </c>
      <c r="EU732" s="100">
        <v>4.073610000000004</v>
      </c>
      <c r="EV732" s="75">
        <f t="shared" si="14"/>
        <v>9.9999999999909051E-3</v>
      </c>
      <c r="EW732" s="75">
        <v>1342.29</v>
      </c>
      <c r="EX732" s="100">
        <v>20.078860000000031</v>
      </c>
      <c r="FD732" s="75">
        <v>107.3</v>
      </c>
      <c r="FE732" s="75">
        <v>313875</v>
      </c>
      <c r="FF732" s="75">
        <v>803362.5</v>
      </c>
      <c r="FH732" s="77">
        <v>16.79</v>
      </c>
      <c r="FI732" s="77">
        <v>277.58199540000032</v>
      </c>
      <c r="FJ732" s="77">
        <v>6.169095916700007</v>
      </c>
      <c r="FL732" s="92">
        <v>786.3</v>
      </c>
      <c r="FM732" s="75">
        <v>0</v>
      </c>
      <c r="FN732" s="75">
        <v>1E-3</v>
      </c>
      <c r="FP732" s="75">
        <v>44.52</v>
      </c>
      <c r="FQ732" s="75">
        <v>416.6</v>
      </c>
      <c r="FR732" s="75">
        <v>5307</v>
      </c>
      <c r="FS732" s="75">
        <v>44.51</v>
      </c>
      <c r="FT732" s="75">
        <v>1268.1500000000001</v>
      </c>
      <c r="FU732" s="75">
        <v>15608</v>
      </c>
      <c r="FW732" s="75">
        <v>797.3</v>
      </c>
      <c r="FX732" s="89">
        <v>3.18</v>
      </c>
      <c r="FY732" s="89"/>
      <c r="FZ732" s="90">
        <v>792.3</v>
      </c>
      <c r="GA732" s="91">
        <v>0.73199999999999998</v>
      </c>
      <c r="GB732" s="89"/>
      <c r="GC732" s="75">
        <v>14.29</v>
      </c>
      <c r="GD732" s="75">
        <v>5.16</v>
      </c>
      <c r="GE732" s="75">
        <v>304.58</v>
      </c>
      <c r="GF732" s="89"/>
      <c r="GG732" s="89"/>
    </row>
    <row r="733" spans="1:189" x14ac:dyDescent="0.25">
      <c r="A733" s="132"/>
      <c r="B733" s="132"/>
      <c r="C733" s="132"/>
      <c r="D733" s="132"/>
      <c r="E733" s="132"/>
      <c r="F733" s="132"/>
      <c r="G733" s="132"/>
      <c r="H733" s="132"/>
      <c r="I733" s="132"/>
      <c r="J733" s="132"/>
      <c r="K733" s="132"/>
      <c r="DV733" s="77">
        <v>1336.31</v>
      </c>
      <c r="DW733" s="77">
        <v>8.9670000000000005</v>
      </c>
      <c r="DY733" s="77">
        <v>1322.31</v>
      </c>
      <c r="DZ733" s="77">
        <v>5.7540000000000004</v>
      </c>
      <c r="EB733" s="77">
        <v>2177.31</v>
      </c>
      <c r="EC733" s="75">
        <v>12.471999999999998</v>
      </c>
      <c r="EE733" s="75">
        <v>2153.31</v>
      </c>
      <c r="EF733" s="88">
        <v>2.5549999999999997</v>
      </c>
      <c r="EH733" s="77">
        <v>1351.31</v>
      </c>
      <c r="EI733" s="75">
        <v>3.3380000000000001</v>
      </c>
      <c r="EJ733" s="75"/>
      <c r="EK733" s="75">
        <v>2178.3000000000002</v>
      </c>
      <c r="EL733" s="75">
        <v>16.492400000000018</v>
      </c>
      <c r="EM733" s="75"/>
      <c r="EN733" s="75">
        <v>2156.3000000000002</v>
      </c>
      <c r="EO733" s="322">
        <v>5.9698999999999911</v>
      </c>
      <c r="EP733" s="75"/>
      <c r="EQ733" s="75">
        <v>1326.3</v>
      </c>
      <c r="ER733" s="75">
        <v>10111.300000000017</v>
      </c>
      <c r="ES733" s="75"/>
      <c r="ET733" s="75">
        <v>1352.3</v>
      </c>
      <c r="EU733" s="100">
        <v>4.0817000000000041</v>
      </c>
      <c r="EV733" s="75">
        <f t="shared" si="14"/>
        <v>9.9999999999909051E-3</v>
      </c>
      <c r="EW733" s="75">
        <v>1342.3</v>
      </c>
      <c r="EX733" s="100">
        <v>20.102200000000032</v>
      </c>
      <c r="FD733" s="75">
        <v>107.31</v>
      </c>
      <c r="FE733" s="75">
        <v>314637.5</v>
      </c>
      <c r="FF733" s="75">
        <v>806653.75</v>
      </c>
      <c r="FH733" s="77">
        <v>16.8</v>
      </c>
      <c r="FI733" s="77">
        <v>278.56202600000046</v>
      </c>
      <c r="FJ733" s="77">
        <v>6.1964621040000107</v>
      </c>
      <c r="FL733" s="92">
        <v>786.31</v>
      </c>
      <c r="FM733" s="75">
        <v>0</v>
      </c>
      <c r="FN733" s="75">
        <v>1E-3</v>
      </c>
      <c r="FP733" s="75">
        <v>44.53</v>
      </c>
      <c r="FQ733" s="75">
        <v>417.13</v>
      </c>
      <c r="FR733" s="75">
        <v>5311</v>
      </c>
      <c r="FS733" s="75">
        <v>44.52</v>
      </c>
      <c r="FT733" s="75">
        <v>1269.7</v>
      </c>
      <c r="FU733" s="75">
        <v>15618</v>
      </c>
      <c r="FW733" s="75">
        <v>797.31</v>
      </c>
      <c r="FX733" s="89">
        <v>3.1890000000000001</v>
      </c>
      <c r="FY733" s="89"/>
      <c r="FZ733" s="90">
        <v>792.31</v>
      </c>
      <c r="GA733" s="91">
        <v>0.73499999999999999</v>
      </c>
      <c r="GB733" s="89"/>
      <c r="GC733" s="75">
        <v>14.3</v>
      </c>
      <c r="GD733" s="75">
        <v>5.21</v>
      </c>
      <c r="GE733" s="75">
        <v>310.43</v>
      </c>
      <c r="GF733" s="89"/>
      <c r="GG733" s="89"/>
    </row>
    <row r="734" spans="1:189" x14ac:dyDescent="0.25">
      <c r="A734" s="132"/>
      <c r="B734" s="132"/>
      <c r="C734" s="132"/>
      <c r="D734" s="132"/>
      <c r="E734" s="132"/>
      <c r="F734" s="132"/>
      <c r="G734" s="132"/>
      <c r="H734" s="132"/>
      <c r="I734" s="132"/>
      <c r="J734" s="132"/>
      <c r="K734" s="132"/>
      <c r="DV734" s="77">
        <v>1336.32</v>
      </c>
      <c r="DW734" s="77">
        <v>8.9819999999999993</v>
      </c>
      <c r="DY734" s="77">
        <v>1322.32</v>
      </c>
      <c r="DZ734" s="77">
        <v>5.7620000000000005</v>
      </c>
      <c r="EB734" s="77">
        <v>2177.3200000000002</v>
      </c>
      <c r="EC734" s="75">
        <v>12.512</v>
      </c>
      <c r="EE734" s="75">
        <v>2153.3200000000002</v>
      </c>
      <c r="EF734" s="88">
        <v>2.5639999999999996</v>
      </c>
      <c r="EH734" s="77">
        <v>1351.32</v>
      </c>
      <c r="EI734" s="75">
        <v>3.3450000000000002</v>
      </c>
      <c r="EJ734" s="75"/>
      <c r="EK734" s="75">
        <v>2178.31</v>
      </c>
      <c r="EL734" s="75">
        <v>16.536180000000019</v>
      </c>
      <c r="EM734" s="75"/>
      <c r="EN734" s="75">
        <v>2156.31</v>
      </c>
      <c r="EO734" s="322">
        <v>5.9844299999999908</v>
      </c>
      <c r="EP734" s="75"/>
      <c r="EQ734" s="75">
        <v>1326.31</v>
      </c>
      <c r="ER734" s="75">
        <v>10124.410000000018</v>
      </c>
      <c r="ES734" s="75"/>
      <c r="ET734" s="75">
        <v>1352.31</v>
      </c>
      <c r="EU734" s="100">
        <v>4.0897900000000043</v>
      </c>
      <c r="EV734" s="75">
        <f t="shared" si="14"/>
        <v>9.9999999999909051E-3</v>
      </c>
      <c r="EW734" s="75">
        <v>1342.31</v>
      </c>
      <c r="EX734" s="100">
        <v>20.125540000000033</v>
      </c>
      <c r="FD734" s="75">
        <v>107.32</v>
      </c>
      <c r="FE734" s="75">
        <v>315400</v>
      </c>
      <c r="FF734" s="75">
        <v>809945</v>
      </c>
      <c r="FH734" s="77">
        <v>16.809999999999999</v>
      </c>
      <c r="FI734" s="77">
        <v>279.54205660000048</v>
      </c>
      <c r="FJ734" s="77">
        <v>6.2238282913000109</v>
      </c>
      <c r="FL734" s="92">
        <v>786.32</v>
      </c>
      <c r="FM734" s="75">
        <v>0</v>
      </c>
      <c r="FN734" s="75">
        <v>1E-3</v>
      </c>
      <c r="FP734" s="75">
        <v>44.54</v>
      </c>
      <c r="FQ734" s="75">
        <v>417.66</v>
      </c>
      <c r="FR734" s="75">
        <v>5315</v>
      </c>
      <c r="FS734" s="75">
        <v>44.53</v>
      </c>
      <c r="FT734" s="75">
        <v>1271.26</v>
      </c>
      <c r="FU734" s="75">
        <v>15629</v>
      </c>
      <c r="FW734" s="75">
        <v>797.32</v>
      </c>
      <c r="FX734" s="89">
        <v>3.198</v>
      </c>
      <c r="FY734" s="89"/>
      <c r="FZ734" s="90">
        <v>792.32</v>
      </c>
      <c r="GA734" s="91">
        <v>0.73799999999999999</v>
      </c>
      <c r="GB734" s="89"/>
      <c r="GC734" s="75">
        <v>14.31</v>
      </c>
      <c r="GD734" s="75">
        <v>5.27</v>
      </c>
      <c r="GE734" s="75">
        <v>316.27999999999997</v>
      </c>
      <c r="GF734" s="89"/>
      <c r="GG734" s="89"/>
    </row>
    <row r="735" spans="1:189" x14ac:dyDescent="0.25">
      <c r="A735" s="132"/>
      <c r="B735" s="132"/>
      <c r="C735" s="132"/>
      <c r="D735" s="132"/>
      <c r="E735" s="132"/>
      <c r="F735" s="132"/>
      <c r="G735" s="132"/>
      <c r="H735" s="132"/>
      <c r="I735" s="132"/>
      <c r="J735" s="132"/>
      <c r="K735" s="132"/>
      <c r="DV735" s="77">
        <v>1336.33</v>
      </c>
      <c r="DW735" s="77">
        <v>8.9960000000000004</v>
      </c>
      <c r="DY735" s="77">
        <v>1322.33</v>
      </c>
      <c r="DZ735" s="77">
        <v>5.7710000000000008</v>
      </c>
      <c r="EB735" s="77">
        <v>2177.33</v>
      </c>
      <c r="EC735" s="75">
        <v>12.551</v>
      </c>
      <c r="EE735" s="75">
        <v>2153.33</v>
      </c>
      <c r="EF735" s="88">
        <v>2.5729999999999995</v>
      </c>
      <c r="EH735" s="77">
        <v>1351.33</v>
      </c>
      <c r="EI735" s="75">
        <v>3.3529999999999998</v>
      </c>
      <c r="EJ735" s="75"/>
      <c r="EK735" s="75">
        <v>2178.3200000000002</v>
      </c>
      <c r="EL735" s="75">
        <v>16.579960000000021</v>
      </c>
      <c r="EM735" s="75"/>
      <c r="EN735" s="75">
        <v>2156.3200000000002</v>
      </c>
      <c r="EO735" s="322">
        <v>5.9989599999999905</v>
      </c>
      <c r="EP735" s="75"/>
      <c r="EQ735" s="75">
        <v>1326.32</v>
      </c>
      <c r="ER735" s="75">
        <v>10137.520000000019</v>
      </c>
      <c r="ES735" s="75"/>
      <c r="ET735" s="75">
        <v>1352.32</v>
      </c>
      <c r="EU735" s="100">
        <v>4.0978800000000044</v>
      </c>
      <c r="EV735" s="75">
        <f t="shared" si="14"/>
        <v>9.9999999999909051E-3</v>
      </c>
      <c r="EW735" s="75">
        <v>1342.32</v>
      </c>
      <c r="EX735" s="100">
        <v>20.148880000000034</v>
      </c>
      <c r="FD735" s="75">
        <v>107.33</v>
      </c>
      <c r="FE735" s="75">
        <v>316162.5</v>
      </c>
      <c r="FF735" s="75">
        <v>813236.25</v>
      </c>
      <c r="FH735" s="77">
        <v>16.82</v>
      </c>
      <c r="FI735" s="77">
        <v>280.52208720000044</v>
      </c>
      <c r="FJ735" s="77">
        <v>6.2511944786000111</v>
      </c>
      <c r="FL735" s="92">
        <v>786.33</v>
      </c>
      <c r="FM735" s="75">
        <v>0</v>
      </c>
      <c r="FN735" s="75">
        <v>2E-3</v>
      </c>
      <c r="FP735" s="75">
        <v>44.55</v>
      </c>
      <c r="FQ735" s="75">
        <v>418.19</v>
      </c>
      <c r="FR735" s="75">
        <v>5319</v>
      </c>
      <c r="FS735" s="75">
        <v>44.54</v>
      </c>
      <c r="FT735" s="75">
        <v>1272.82</v>
      </c>
      <c r="FU735" s="75">
        <v>15640</v>
      </c>
      <c r="FW735" s="75">
        <v>797.33</v>
      </c>
      <c r="FX735" s="89">
        <v>3.206</v>
      </c>
      <c r="FY735" s="89"/>
      <c r="FZ735" s="90">
        <v>792.33</v>
      </c>
      <c r="GA735" s="91">
        <v>0.74099999999999999</v>
      </c>
      <c r="GB735" s="89"/>
      <c r="GC735" s="75">
        <v>14.32</v>
      </c>
      <c r="GD735" s="75">
        <v>5.32</v>
      </c>
      <c r="GE735" s="75">
        <v>322.13</v>
      </c>
      <c r="GF735" s="89"/>
      <c r="GG735" s="89"/>
    </row>
    <row r="736" spans="1:189" x14ac:dyDescent="0.25">
      <c r="A736" s="132"/>
      <c r="B736" s="132"/>
      <c r="C736" s="132"/>
      <c r="D736" s="132"/>
      <c r="E736" s="132"/>
      <c r="F736" s="132"/>
      <c r="G736" s="132"/>
      <c r="H736" s="132"/>
      <c r="I736" s="132"/>
      <c r="J736" s="132"/>
      <c r="K736" s="132"/>
      <c r="DV736" s="77">
        <v>1336.34</v>
      </c>
      <c r="DW736" s="77">
        <v>9.0109999999999992</v>
      </c>
      <c r="DY736" s="77">
        <v>1322.34</v>
      </c>
      <c r="DZ736" s="77">
        <v>5.7790000000000008</v>
      </c>
      <c r="EB736" s="77">
        <v>2177.34</v>
      </c>
      <c r="EC736" s="75">
        <v>12.589999999999998</v>
      </c>
      <c r="EE736" s="75">
        <v>2153.34</v>
      </c>
      <c r="EF736" s="88">
        <v>2.5819999999999999</v>
      </c>
      <c r="EH736" s="77">
        <v>1351.34</v>
      </c>
      <c r="EI736" s="75">
        <v>3.36</v>
      </c>
      <c r="EJ736" s="75"/>
      <c r="EK736" s="75">
        <v>2178.33</v>
      </c>
      <c r="EL736" s="75">
        <v>16.623740000000023</v>
      </c>
      <c r="EM736" s="75"/>
      <c r="EN736" s="75">
        <v>2156.33</v>
      </c>
      <c r="EO736" s="322">
        <v>6.0134899999999902</v>
      </c>
      <c r="EP736" s="75"/>
      <c r="EQ736" s="75">
        <v>1326.33</v>
      </c>
      <c r="ER736" s="75">
        <v>10150.630000000019</v>
      </c>
      <c r="ES736" s="75"/>
      <c r="ET736" s="75">
        <v>1352.33</v>
      </c>
      <c r="EU736" s="100">
        <v>4.1059700000000046</v>
      </c>
      <c r="EV736" s="75">
        <f t="shared" si="14"/>
        <v>9.9999999999909051E-3</v>
      </c>
      <c r="EW736" s="75">
        <v>1342.33</v>
      </c>
      <c r="EX736" s="100">
        <v>20.172220000000035</v>
      </c>
      <c r="FD736" s="75">
        <v>107.34</v>
      </c>
      <c r="FE736" s="75">
        <v>316925</v>
      </c>
      <c r="FF736" s="75">
        <v>816527.5</v>
      </c>
      <c r="FH736" s="77">
        <v>16.829999999999998</v>
      </c>
      <c r="FI736" s="77">
        <v>281.50211780000046</v>
      </c>
      <c r="FJ736" s="77">
        <v>6.2785606659000104</v>
      </c>
      <c r="FL736" s="92">
        <v>786.34</v>
      </c>
      <c r="FM736" s="75">
        <v>0</v>
      </c>
      <c r="FN736" s="75">
        <v>2E-3</v>
      </c>
      <c r="FP736" s="75">
        <v>44.56</v>
      </c>
      <c r="FQ736" s="75">
        <v>418.72</v>
      </c>
      <c r="FR736" s="75">
        <v>5324</v>
      </c>
      <c r="FS736" s="75">
        <v>44.55</v>
      </c>
      <c r="FT736" s="75">
        <v>1274.3699999999999</v>
      </c>
      <c r="FU736" s="75">
        <v>15651</v>
      </c>
      <c r="FW736" s="75">
        <v>797.34</v>
      </c>
      <c r="FX736" s="89">
        <v>3.2149999999999999</v>
      </c>
      <c r="FY736" s="89"/>
      <c r="FZ736" s="90">
        <v>792.34</v>
      </c>
      <c r="GA736" s="91">
        <v>0.74399999999999999</v>
      </c>
      <c r="GB736" s="89"/>
      <c r="GC736" s="75">
        <v>14.33</v>
      </c>
      <c r="GD736" s="75">
        <v>5.38</v>
      </c>
      <c r="GE736" s="75">
        <v>327.98</v>
      </c>
      <c r="GF736" s="89"/>
      <c r="GG736" s="89"/>
    </row>
    <row r="737" spans="1:189" x14ac:dyDescent="0.25">
      <c r="A737" s="132"/>
      <c r="B737" s="132"/>
      <c r="C737" s="132"/>
      <c r="D737" s="132"/>
      <c r="E737" s="132"/>
      <c r="F737" s="132"/>
      <c r="G737" s="132"/>
      <c r="H737" s="132"/>
      <c r="I737" s="132"/>
      <c r="J737" s="132"/>
      <c r="K737" s="132"/>
      <c r="DV737" s="77">
        <v>1336.35</v>
      </c>
      <c r="DW737" s="77">
        <v>9.0250000000000004</v>
      </c>
      <c r="DY737" s="77">
        <v>1322.35</v>
      </c>
      <c r="DZ737" s="77">
        <v>5.7870000000000008</v>
      </c>
      <c r="EB737" s="77">
        <v>2177.35</v>
      </c>
      <c r="EC737" s="75">
        <v>12.628999999999998</v>
      </c>
      <c r="EE737" s="75">
        <v>2153.35</v>
      </c>
      <c r="EF737" s="88">
        <v>2.5909999999999997</v>
      </c>
      <c r="EH737" s="77">
        <v>1351.35</v>
      </c>
      <c r="EI737" s="75">
        <v>3.367</v>
      </c>
      <c r="EJ737" s="75"/>
      <c r="EK737" s="75">
        <v>2178.34</v>
      </c>
      <c r="EL737" s="75">
        <v>16.667520000000025</v>
      </c>
      <c r="EM737" s="75"/>
      <c r="EN737" s="75">
        <v>2156.34</v>
      </c>
      <c r="EO737" s="322">
        <v>6.0280199999999899</v>
      </c>
      <c r="EP737" s="75"/>
      <c r="EQ737" s="75">
        <v>1326.34</v>
      </c>
      <c r="ER737" s="75">
        <v>10163.74000000002</v>
      </c>
      <c r="ES737" s="75"/>
      <c r="ET737" s="75">
        <v>1352.34</v>
      </c>
      <c r="EU737" s="100">
        <v>4.1140600000000047</v>
      </c>
      <c r="EV737" s="75">
        <f t="shared" si="14"/>
        <v>9.9999999999909051E-3</v>
      </c>
      <c r="EW737" s="75">
        <v>1342.34</v>
      </c>
      <c r="EX737" s="100">
        <v>20.195560000000036</v>
      </c>
      <c r="FD737" s="75">
        <v>107.35</v>
      </c>
      <c r="FE737" s="75">
        <v>317687.5</v>
      </c>
      <c r="FF737" s="75">
        <v>819818.75</v>
      </c>
      <c r="FH737" s="77">
        <v>16.84</v>
      </c>
      <c r="FI737" s="77">
        <v>282.48214840000048</v>
      </c>
      <c r="FJ737" s="77">
        <v>6.3059268532000106</v>
      </c>
      <c r="FL737" s="92">
        <v>786.35</v>
      </c>
      <c r="FM737" s="75">
        <v>0</v>
      </c>
      <c r="FN737" s="75">
        <v>2E-3</v>
      </c>
      <c r="FP737" s="75">
        <v>44.57</v>
      </c>
      <c r="FQ737" s="75">
        <v>419.26</v>
      </c>
      <c r="FR737" s="75">
        <v>5328</v>
      </c>
      <c r="FS737" s="75">
        <v>44.56</v>
      </c>
      <c r="FT737" s="75">
        <v>1275.93</v>
      </c>
      <c r="FU737" s="75">
        <v>15661</v>
      </c>
      <c r="FW737" s="75">
        <v>797.35</v>
      </c>
      <c r="FX737" s="89">
        <v>3.2229999999999999</v>
      </c>
      <c r="FY737" s="89"/>
      <c r="FZ737" s="90">
        <v>792.35</v>
      </c>
      <c r="GA737" s="91">
        <v>0.747</v>
      </c>
      <c r="GB737" s="89"/>
      <c r="GC737" s="75">
        <v>14.34</v>
      </c>
      <c r="GD737" s="75">
        <v>5.43</v>
      </c>
      <c r="GE737" s="75">
        <v>333.83</v>
      </c>
      <c r="GF737" s="89"/>
      <c r="GG737" s="89"/>
    </row>
    <row r="738" spans="1:189" x14ac:dyDescent="0.25">
      <c r="A738" s="132"/>
      <c r="B738" s="132"/>
      <c r="C738" s="132"/>
      <c r="D738" s="132"/>
      <c r="E738" s="132"/>
      <c r="F738" s="132"/>
      <c r="G738" s="132"/>
      <c r="H738" s="132"/>
      <c r="I738" s="132"/>
      <c r="J738" s="132"/>
      <c r="K738" s="132"/>
      <c r="DV738" s="77">
        <v>1336.36</v>
      </c>
      <c r="DW738" s="77">
        <v>9.0399999999999991</v>
      </c>
      <c r="DY738" s="77">
        <v>1322.36</v>
      </c>
      <c r="DZ738" s="77">
        <v>5.7949999999999999</v>
      </c>
      <c r="EB738" s="77">
        <v>2177.36</v>
      </c>
      <c r="EC738" s="75">
        <v>12.669</v>
      </c>
      <c r="EE738" s="75">
        <v>2153.36</v>
      </c>
      <c r="EF738" s="88">
        <v>2.5999999999999996</v>
      </c>
      <c r="EH738" s="77">
        <v>1351.36</v>
      </c>
      <c r="EI738" s="75">
        <v>3.3740000000000001</v>
      </c>
      <c r="EJ738" s="75"/>
      <c r="EK738" s="75">
        <v>2178.35</v>
      </c>
      <c r="EL738" s="75">
        <v>16.711300000000026</v>
      </c>
      <c r="EM738" s="75"/>
      <c r="EN738" s="75">
        <v>2156.35</v>
      </c>
      <c r="EO738" s="322">
        <v>6.0425499999999897</v>
      </c>
      <c r="EP738" s="75"/>
      <c r="EQ738" s="75">
        <v>1326.35</v>
      </c>
      <c r="ER738" s="75">
        <v>10176.85000000002</v>
      </c>
      <c r="ES738" s="75"/>
      <c r="ET738" s="75">
        <v>1352.35</v>
      </c>
      <c r="EU738" s="100">
        <v>4.1221500000000049</v>
      </c>
      <c r="EV738" s="75">
        <f t="shared" si="14"/>
        <v>9.9999999999909051E-3</v>
      </c>
      <c r="EW738" s="75">
        <v>1342.35</v>
      </c>
      <c r="EX738" s="100">
        <v>20.218900000000037</v>
      </c>
      <c r="FD738" s="75">
        <v>107.36</v>
      </c>
      <c r="FE738" s="75">
        <v>318450</v>
      </c>
      <c r="FF738" s="75">
        <v>823110</v>
      </c>
      <c r="FH738" s="77">
        <v>16.850000000000001</v>
      </c>
      <c r="FI738" s="77">
        <v>283.46217900000045</v>
      </c>
      <c r="FJ738" s="77">
        <v>6.3332930405000107</v>
      </c>
      <c r="FL738" s="92">
        <v>786.36</v>
      </c>
      <c r="FM738" s="75">
        <v>0</v>
      </c>
      <c r="FN738" s="75">
        <v>2E-3</v>
      </c>
      <c r="FP738" s="75">
        <v>44.58</v>
      </c>
      <c r="FQ738" s="75">
        <v>419.79</v>
      </c>
      <c r="FR738" s="75">
        <v>5332</v>
      </c>
      <c r="FS738" s="75">
        <v>44.57</v>
      </c>
      <c r="FT738" s="75">
        <v>1277.48</v>
      </c>
      <c r="FU738" s="75">
        <v>15672</v>
      </c>
      <c r="FW738" s="75">
        <v>797.36</v>
      </c>
      <c r="FX738" s="89">
        <v>3.2320000000000002</v>
      </c>
      <c r="FY738" s="89"/>
      <c r="FZ738" s="90">
        <v>792.36</v>
      </c>
      <c r="GA738" s="91">
        <v>0.749</v>
      </c>
      <c r="GB738" s="89"/>
      <c r="GC738" s="75">
        <v>14.35</v>
      </c>
      <c r="GD738" s="75">
        <v>5.48</v>
      </c>
      <c r="GE738" s="75">
        <v>339.68</v>
      </c>
      <c r="GF738" s="89"/>
      <c r="GG738" s="89"/>
    </row>
    <row r="739" spans="1:189" x14ac:dyDescent="0.25">
      <c r="A739" s="132"/>
      <c r="B739" s="132"/>
      <c r="C739" s="132"/>
      <c r="D739" s="132"/>
      <c r="E739" s="132"/>
      <c r="F739" s="132"/>
      <c r="G739" s="132"/>
      <c r="H739" s="132"/>
      <c r="I739" s="132"/>
      <c r="J739" s="132"/>
      <c r="K739" s="132"/>
      <c r="DV739" s="77">
        <v>1336.37</v>
      </c>
      <c r="DW739" s="77">
        <v>9.0540000000000003</v>
      </c>
      <c r="DY739" s="77">
        <v>1322.37</v>
      </c>
      <c r="DZ739" s="77">
        <v>5.8040000000000003</v>
      </c>
      <c r="EB739" s="77">
        <v>2177.37</v>
      </c>
      <c r="EC739" s="75">
        <v>12.708</v>
      </c>
      <c r="EE739" s="75">
        <v>2153.37</v>
      </c>
      <c r="EF739" s="88">
        <v>2.6089999999999995</v>
      </c>
      <c r="EH739" s="77">
        <v>1351.37</v>
      </c>
      <c r="EI739" s="75">
        <v>3.3820000000000001</v>
      </c>
      <c r="EJ739" s="75"/>
      <c r="EK739" s="75">
        <v>2178.36</v>
      </c>
      <c r="EL739" s="75">
        <v>16.755080000000028</v>
      </c>
      <c r="EM739" s="75"/>
      <c r="EN739" s="75">
        <v>2156.36</v>
      </c>
      <c r="EO739" s="322">
        <v>6.0570799999999894</v>
      </c>
      <c r="EP739" s="75"/>
      <c r="EQ739" s="75">
        <v>1326.36</v>
      </c>
      <c r="ER739" s="75">
        <v>10189.960000000021</v>
      </c>
      <c r="ES739" s="75"/>
      <c r="ET739" s="75">
        <v>1352.36</v>
      </c>
      <c r="EU739" s="100">
        <v>4.130240000000005</v>
      </c>
      <c r="EV739" s="75">
        <f t="shared" si="14"/>
        <v>9.9999999999909051E-3</v>
      </c>
      <c r="EW739" s="75">
        <v>1342.36</v>
      </c>
      <c r="EX739" s="100">
        <v>20.242240000000038</v>
      </c>
      <c r="FD739" s="75">
        <v>107.37</v>
      </c>
      <c r="FE739" s="75">
        <v>319212.5</v>
      </c>
      <c r="FF739" s="75">
        <v>826401.25</v>
      </c>
      <c r="FH739" s="77">
        <v>16.86</v>
      </c>
      <c r="FI739" s="77">
        <v>284.44220960000047</v>
      </c>
      <c r="FJ739" s="77">
        <v>6.3606592278000109</v>
      </c>
      <c r="FL739" s="92">
        <v>786.37</v>
      </c>
      <c r="FM739" s="75">
        <v>0</v>
      </c>
      <c r="FN739" s="75">
        <v>2E-3</v>
      </c>
      <c r="FP739" s="75">
        <v>44.59</v>
      </c>
      <c r="FQ739" s="75">
        <v>420.32</v>
      </c>
      <c r="FR739" s="75">
        <v>5336</v>
      </c>
      <c r="FS739" s="75">
        <v>44.58</v>
      </c>
      <c r="FT739" s="75">
        <v>1279.04</v>
      </c>
      <c r="FU739" s="75">
        <v>15683</v>
      </c>
      <c r="FW739" s="75">
        <v>797.37</v>
      </c>
      <c r="FX739" s="89">
        <v>3.2410000000000001</v>
      </c>
      <c r="FY739" s="89"/>
      <c r="FZ739" s="90">
        <v>792.37</v>
      </c>
      <c r="GA739" s="91">
        <v>0.752</v>
      </c>
      <c r="GB739" s="89"/>
      <c r="GC739" s="75">
        <v>14.36</v>
      </c>
      <c r="GD739" s="75">
        <v>5.54</v>
      </c>
      <c r="GE739" s="75">
        <v>345.54</v>
      </c>
      <c r="GF739" s="89"/>
      <c r="GG739" s="89"/>
    </row>
    <row r="740" spans="1:189" x14ac:dyDescent="0.25">
      <c r="A740" s="132"/>
      <c r="B740" s="132"/>
      <c r="C740" s="132"/>
      <c r="D740" s="132"/>
      <c r="E740" s="132"/>
      <c r="F740" s="132"/>
      <c r="G740" s="132"/>
      <c r="H740" s="132"/>
      <c r="I740" s="132"/>
      <c r="J740" s="132"/>
      <c r="K740" s="132"/>
      <c r="DV740" s="77">
        <v>1336.38</v>
      </c>
      <c r="DW740" s="77">
        <v>9.0690000000000008</v>
      </c>
      <c r="DY740" s="77">
        <v>1322.38</v>
      </c>
      <c r="DZ740" s="77">
        <v>5.8120000000000003</v>
      </c>
      <c r="EB740" s="77">
        <v>2177.38</v>
      </c>
      <c r="EC740" s="75">
        <v>12.747</v>
      </c>
      <c r="EE740" s="75">
        <v>2153.38</v>
      </c>
      <c r="EF740" s="88">
        <v>2.6179999999999999</v>
      </c>
      <c r="EH740" s="77">
        <v>1351.38</v>
      </c>
      <c r="EI740" s="75">
        <v>3.3889999999999998</v>
      </c>
      <c r="EJ740" s="75"/>
      <c r="EK740" s="75">
        <v>2178.37</v>
      </c>
      <c r="EL740" s="75">
        <v>16.79886000000003</v>
      </c>
      <c r="EM740" s="75"/>
      <c r="EN740" s="75">
        <v>2156.37</v>
      </c>
      <c r="EO740" s="322">
        <v>6.0716099999999891</v>
      </c>
      <c r="EP740" s="75"/>
      <c r="EQ740" s="75">
        <v>1326.37</v>
      </c>
      <c r="ER740" s="75">
        <v>10203.070000000022</v>
      </c>
      <c r="ES740" s="75"/>
      <c r="ET740" s="75">
        <v>1352.37</v>
      </c>
      <c r="EU740" s="100">
        <v>4.1383300000000052</v>
      </c>
      <c r="EV740" s="75">
        <f t="shared" si="14"/>
        <v>9.9999999999909051E-3</v>
      </c>
      <c r="EW740" s="75">
        <v>1342.37</v>
      </c>
      <c r="EX740" s="100">
        <v>20.265580000000039</v>
      </c>
      <c r="FD740" s="75">
        <v>107.38</v>
      </c>
      <c r="FE740" s="75">
        <v>319975</v>
      </c>
      <c r="FF740" s="75">
        <v>829692.5</v>
      </c>
      <c r="FH740" s="77">
        <v>16.87</v>
      </c>
      <c r="FI740" s="77">
        <v>285.42224020000043</v>
      </c>
      <c r="FJ740" s="77">
        <v>6.3880254151000111</v>
      </c>
      <c r="FL740" s="92">
        <v>786.38</v>
      </c>
      <c r="FM740" s="75">
        <v>0</v>
      </c>
      <c r="FN740" s="75">
        <v>2E-3</v>
      </c>
      <c r="FP740" s="75">
        <v>44.6</v>
      </c>
      <c r="FQ740" s="75">
        <v>420.85</v>
      </c>
      <c r="FR740" s="75">
        <v>5340</v>
      </c>
      <c r="FS740" s="75">
        <v>44.59</v>
      </c>
      <c r="FT740" s="75">
        <v>1280.5899999999999</v>
      </c>
      <c r="FU740" s="75">
        <v>15694</v>
      </c>
      <c r="FW740" s="75">
        <v>797.38</v>
      </c>
      <c r="FX740" s="89">
        <v>3.2490000000000001</v>
      </c>
      <c r="FY740" s="89"/>
      <c r="FZ740" s="90">
        <v>792.38</v>
      </c>
      <c r="GA740" s="91">
        <v>0.755</v>
      </c>
      <c r="GB740" s="89"/>
      <c r="GC740" s="75">
        <v>14.37</v>
      </c>
      <c r="GD740" s="75">
        <v>5.59</v>
      </c>
      <c r="GE740" s="75">
        <v>351.39</v>
      </c>
      <c r="GF740" s="89"/>
      <c r="GG740" s="89"/>
    </row>
    <row r="741" spans="1:189" x14ac:dyDescent="0.25">
      <c r="A741" s="132"/>
      <c r="B741" s="132"/>
      <c r="C741" s="132"/>
      <c r="D741" s="132"/>
      <c r="E741" s="132"/>
      <c r="F741" s="132"/>
      <c r="G741" s="132"/>
      <c r="H741" s="132"/>
      <c r="I741" s="132"/>
      <c r="J741" s="132"/>
      <c r="K741" s="132"/>
      <c r="DV741" s="77">
        <v>1336.39</v>
      </c>
      <c r="DW741" s="77">
        <v>9.0830000000000002</v>
      </c>
      <c r="DY741" s="77">
        <v>1322.39</v>
      </c>
      <c r="DZ741" s="77">
        <v>5.82</v>
      </c>
      <c r="EB741" s="77">
        <v>2177.39</v>
      </c>
      <c r="EC741" s="75">
        <v>12.785999999999998</v>
      </c>
      <c r="EE741" s="75">
        <v>2153.39</v>
      </c>
      <c r="EF741" s="88">
        <v>2.6269999999999998</v>
      </c>
      <c r="EH741" s="77">
        <v>1351.39</v>
      </c>
      <c r="EI741" s="75">
        <v>3.3959999999999999</v>
      </c>
      <c r="EJ741" s="75"/>
      <c r="EK741" s="75">
        <v>2178.38</v>
      </c>
      <c r="EL741" s="75">
        <v>16.842640000000031</v>
      </c>
      <c r="EM741" s="75"/>
      <c r="EN741" s="75">
        <v>2156.38</v>
      </c>
      <c r="EO741" s="322">
        <v>6.0861399999999888</v>
      </c>
      <c r="EP741" s="75"/>
      <c r="EQ741" s="75">
        <v>1326.38</v>
      </c>
      <c r="ER741" s="75">
        <v>10216.180000000022</v>
      </c>
      <c r="ES741" s="75"/>
      <c r="ET741" s="75">
        <v>1352.38</v>
      </c>
      <c r="EU741" s="100">
        <v>4.1464200000000053</v>
      </c>
      <c r="EV741" s="75">
        <f t="shared" si="14"/>
        <v>1.0000000000218279E-2</v>
      </c>
      <c r="EW741" s="75">
        <v>1342.38</v>
      </c>
      <c r="EX741" s="100">
        <v>20.28892000000004</v>
      </c>
      <c r="FD741" s="75">
        <v>107.39</v>
      </c>
      <c r="FE741" s="75">
        <v>320737.5</v>
      </c>
      <c r="FF741" s="75">
        <v>832983.75</v>
      </c>
      <c r="FH741" s="77">
        <v>16.88</v>
      </c>
      <c r="FI741" s="77">
        <v>286.40227080000045</v>
      </c>
      <c r="FJ741" s="77">
        <v>6.4153916024000104</v>
      </c>
      <c r="FL741" s="92">
        <v>786.39</v>
      </c>
      <c r="FM741" s="75">
        <v>0</v>
      </c>
      <c r="FN741" s="75">
        <v>2E-3</v>
      </c>
      <c r="FP741" s="75">
        <v>44.61</v>
      </c>
      <c r="FQ741" s="75">
        <v>421.38</v>
      </c>
      <c r="FR741" s="75">
        <v>5344</v>
      </c>
      <c r="FS741" s="75">
        <v>44.6</v>
      </c>
      <c r="FT741" s="75">
        <v>1282.1500000000001</v>
      </c>
      <c r="FU741" s="75">
        <v>15704</v>
      </c>
      <c r="FW741" s="75">
        <v>797.39</v>
      </c>
      <c r="FX741" s="89">
        <v>3.258</v>
      </c>
      <c r="FY741" s="89"/>
      <c r="FZ741" s="90">
        <v>792.39</v>
      </c>
      <c r="GA741" s="91">
        <v>0.75800000000000001</v>
      </c>
      <c r="GB741" s="89"/>
      <c r="GC741" s="75">
        <v>14.38</v>
      </c>
      <c r="GD741" s="75">
        <v>5.65</v>
      </c>
      <c r="GE741" s="75">
        <v>357.24</v>
      </c>
      <c r="GF741" s="89"/>
      <c r="GG741" s="89"/>
    </row>
    <row r="742" spans="1:189" x14ac:dyDescent="0.25">
      <c r="A742" s="132"/>
      <c r="B742" s="132"/>
      <c r="C742" s="132"/>
      <c r="D742" s="132"/>
      <c r="E742" s="132"/>
      <c r="F742" s="132"/>
      <c r="G742" s="132"/>
      <c r="H742" s="132"/>
      <c r="I742" s="132"/>
      <c r="J742" s="132"/>
      <c r="K742" s="132"/>
      <c r="DV742" s="77">
        <v>1336.4</v>
      </c>
      <c r="DW742" s="77">
        <v>9.0980000000000008</v>
      </c>
      <c r="DY742" s="77">
        <v>1322.4</v>
      </c>
      <c r="DZ742" s="77">
        <v>5.8289999999999997</v>
      </c>
      <c r="EB742" s="77">
        <v>2177.4</v>
      </c>
      <c r="EC742" s="75">
        <v>12.824999999999999</v>
      </c>
      <c r="EE742" s="75">
        <v>2153.4</v>
      </c>
      <c r="EF742" s="88">
        <v>2.6360000000000001</v>
      </c>
      <c r="EH742" s="77">
        <v>1351.4</v>
      </c>
      <c r="EI742" s="75">
        <v>3.403</v>
      </c>
      <c r="EJ742" s="75"/>
      <c r="EK742" s="75">
        <v>2178.39</v>
      </c>
      <c r="EL742" s="75">
        <v>16.886420000000033</v>
      </c>
      <c r="EM742" s="75"/>
      <c r="EN742" s="75">
        <v>2156.39</v>
      </c>
      <c r="EO742" s="322">
        <v>6.1006699999999885</v>
      </c>
      <c r="EP742" s="75"/>
      <c r="EQ742" s="75">
        <v>1326.39</v>
      </c>
      <c r="ER742" s="75">
        <v>10229.290000000023</v>
      </c>
      <c r="ES742" s="75"/>
      <c r="ET742" s="75">
        <v>1352.39</v>
      </c>
      <c r="EU742" s="100">
        <v>4.1545100000000055</v>
      </c>
      <c r="EV742" s="75">
        <f t="shared" si="14"/>
        <v>9.9999999999909051E-3</v>
      </c>
      <c r="EW742" s="75">
        <v>1342.39</v>
      </c>
      <c r="EX742" s="100">
        <v>20.312260000000041</v>
      </c>
      <c r="FD742" s="75">
        <v>107.4</v>
      </c>
      <c r="FE742" s="75">
        <v>321500</v>
      </c>
      <c r="FF742" s="75">
        <v>836275</v>
      </c>
      <c r="FH742" s="77">
        <v>16.89</v>
      </c>
      <c r="FI742" s="77">
        <v>287.38230140000047</v>
      </c>
      <c r="FJ742" s="77">
        <v>6.4427577897000106</v>
      </c>
      <c r="FL742" s="92">
        <v>786.4</v>
      </c>
      <c r="FM742" s="75">
        <v>0</v>
      </c>
      <c r="FN742" s="75">
        <v>2E-3</v>
      </c>
      <c r="FP742" s="75">
        <v>44.62</v>
      </c>
      <c r="FQ742" s="75">
        <v>421.92</v>
      </c>
      <c r="FR742" s="75">
        <v>5348</v>
      </c>
      <c r="FS742" s="75">
        <v>44.61</v>
      </c>
      <c r="FT742" s="75">
        <v>1283.7</v>
      </c>
      <c r="FU742" s="75">
        <v>15715</v>
      </c>
      <c r="FW742" s="75">
        <v>797.4</v>
      </c>
      <c r="FX742" s="89">
        <v>3.2669999999999999</v>
      </c>
      <c r="FY742" s="89"/>
      <c r="FZ742" s="90">
        <v>792.4</v>
      </c>
      <c r="GA742" s="91">
        <v>0.76100000000000001</v>
      </c>
      <c r="GB742" s="89"/>
      <c r="GC742" s="75">
        <v>14.39</v>
      </c>
      <c r="GD742" s="75">
        <v>5.7</v>
      </c>
      <c r="GE742" s="75">
        <v>363.09</v>
      </c>
      <c r="GF742" s="89"/>
      <c r="GG742" s="89"/>
    </row>
    <row r="743" spans="1:189" x14ac:dyDescent="0.25">
      <c r="A743" s="132"/>
      <c r="B743" s="132"/>
      <c r="C743" s="132"/>
      <c r="D743" s="132"/>
      <c r="E743" s="132"/>
      <c r="F743" s="132"/>
      <c r="G743" s="132"/>
      <c r="H743" s="132"/>
      <c r="I743" s="132"/>
      <c r="J743" s="132"/>
      <c r="K743" s="132"/>
      <c r="DV743" s="77">
        <v>1336.41</v>
      </c>
      <c r="DW743" s="77">
        <v>9.1120000000000001</v>
      </c>
      <c r="DY743" s="77">
        <v>1322.41</v>
      </c>
      <c r="DZ743" s="77">
        <v>5.8370000000000006</v>
      </c>
      <c r="EB743" s="77">
        <v>2177.41</v>
      </c>
      <c r="EC743" s="75">
        <v>12.864999999999998</v>
      </c>
      <c r="EE743" s="75">
        <v>2153.41</v>
      </c>
      <c r="EF743" s="88">
        <v>2.6449999999999996</v>
      </c>
      <c r="EH743" s="77">
        <v>1351.41</v>
      </c>
      <c r="EI743" s="75">
        <v>3.411</v>
      </c>
      <c r="EJ743" s="75"/>
      <c r="EK743" s="75">
        <v>2178.4</v>
      </c>
      <c r="EL743" s="75">
        <v>16.930200000000035</v>
      </c>
      <c r="EM743" s="75"/>
      <c r="EN743" s="75">
        <v>2156.4</v>
      </c>
      <c r="EO743" s="322">
        <v>6.1151999999999882</v>
      </c>
      <c r="EP743" s="75"/>
      <c r="EQ743" s="75">
        <v>1326.4</v>
      </c>
      <c r="ER743" s="75">
        <v>10242.400000000023</v>
      </c>
      <c r="ES743" s="75"/>
      <c r="ET743" s="75">
        <v>1352.4</v>
      </c>
      <c r="EU743" s="100">
        <v>4.1626000000000056</v>
      </c>
      <c r="EV743" s="75">
        <f t="shared" si="14"/>
        <v>9.9999999999909051E-3</v>
      </c>
      <c r="EW743" s="75">
        <v>1342.4</v>
      </c>
      <c r="EX743" s="100">
        <v>20.335600000000042</v>
      </c>
      <c r="FD743" s="75">
        <v>107.41</v>
      </c>
      <c r="FE743" s="75">
        <v>322262.5</v>
      </c>
      <c r="FF743" s="75">
        <v>839566.25</v>
      </c>
      <c r="FH743" s="77">
        <v>16.899999999999999</v>
      </c>
      <c r="FI743" s="77">
        <v>288.36233200000055</v>
      </c>
      <c r="FJ743" s="77">
        <v>6.4701239770000143</v>
      </c>
      <c r="FL743" s="92">
        <v>786.41</v>
      </c>
      <c r="FM743" s="75">
        <v>0</v>
      </c>
      <c r="FN743" s="75">
        <v>2E-3</v>
      </c>
      <c r="FP743" s="75">
        <v>44.63</v>
      </c>
      <c r="FQ743" s="75">
        <v>422.45</v>
      </c>
      <c r="FR743" s="75">
        <v>5352</v>
      </c>
      <c r="FS743" s="75">
        <v>44.62</v>
      </c>
      <c r="FT743" s="75">
        <v>1285.27</v>
      </c>
      <c r="FU743" s="75">
        <v>15728</v>
      </c>
      <c r="FW743" s="75">
        <v>797.41</v>
      </c>
      <c r="FX743" s="89">
        <v>3.2749999999999999</v>
      </c>
      <c r="FY743" s="89"/>
      <c r="FZ743" s="90">
        <v>792.41</v>
      </c>
      <c r="GA743" s="91">
        <v>0.76400000000000001</v>
      </c>
      <c r="GB743" s="89"/>
      <c r="GC743" s="75">
        <v>14.4</v>
      </c>
      <c r="GD743" s="75">
        <v>5.75</v>
      </c>
      <c r="GE743" s="75">
        <v>368.94</v>
      </c>
      <c r="GF743" s="89"/>
      <c r="GG743" s="89"/>
    </row>
    <row r="744" spans="1:189" x14ac:dyDescent="0.25">
      <c r="A744" s="132"/>
      <c r="B744" s="132"/>
      <c r="C744" s="132"/>
      <c r="D744" s="132"/>
      <c r="E744" s="132"/>
      <c r="F744" s="132"/>
      <c r="G744" s="132"/>
      <c r="H744" s="132"/>
      <c r="I744" s="132"/>
      <c r="J744" s="132"/>
      <c r="K744" s="132"/>
      <c r="DV744" s="77">
        <v>1336.42</v>
      </c>
      <c r="DW744" s="77">
        <v>9.1270000000000007</v>
      </c>
      <c r="DY744" s="77">
        <v>1322.42</v>
      </c>
      <c r="DZ744" s="77">
        <v>5.8450000000000006</v>
      </c>
      <c r="EB744" s="77">
        <v>2177.42</v>
      </c>
      <c r="EC744" s="75">
        <v>12.904</v>
      </c>
      <c r="EE744" s="75">
        <v>2153.42</v>
      </c>
      <c r="EF744" s="88">
        <v>2.6539999999999995</v>
      </c>
      <c r="EH744" s="77">
        <v>1351.42</v>
      </c>
      <c r="EI744" s="75">
        <v>3.4180000000000001</v>
      </c>
      <c r="EJ744" s="75"/>
      <c r="EK744" s="75">
        <v>2178.41</v>
      </c>
      <c r="EL744" s="75">
        <v>16.973980000000036</v>
      </c>
      <c r="EM744" s="75"/>
      <c r="EN744" s="75">
        <v>2156.41</v>
      </c>
      <c r="EO744" s="322">
        <v>6.1297299999999879</v>
      </c>
      <c r="EP744" s="75"/>
      <c r="EQ744" s="75">
        <v>1326.41</v>
      </c>
      <c r="ER744" s="75">
        <v>10255.510000000024</v>
      </c>
      <c r="ES744" s="75"/>
      <c r="ET744" s="75">
        <v>1352.41</v>
      </c>
      <c r="EU744" s="100">
        <v>4.1706900000000058</v>
      </c>
      <c r="EV744" s="75">
        <f t="shared" si="14"/>
        <v>9.9999999999909051E-3</v>
      </c>
      <c r="EW744" s="75">
        <v>1342.41</v>
      </c>
      <c r="EX744" s="100">
        <v>20.358940000000043</v>
      </c>
      <c r="FD744" s="75">
        <v>107.42</v>
      </c>
      <c r="FE744" s="75">
        <v>323025</v>
      </c>
      <c r="FF744" s="75">
        <v>842857.5</v>
      </c>
      <c r="FH744" s="77">
        <v>16.91</v>
      </c>
      <c r="FI744" s="77">
        <v>289.34236260000057</v>
      </c>
      <c r="FJ744" s="77">
        <v>6.4974901643000145</v>
      </c>
      <c r="FL744" s="92">
        <v>786.42</v>
      </c>
      <c r="FM744" s="75">
        <v>0</v>
      </c>
      <c r="FN744" s="75">
        <v>2E-3</v>
      </c>
      <c r="FP744" s="75">
        <v>44.64</v>
      </c>
      <c r="FQ744" s="75">
        <v>422.99</v>
      </c>
      <c r="FR744" s="75">
        <v>5356</v>
      </c>
      <c r="FS744" s="75">
        <v>44.63</v>
      </c>
      <c r="FT744" s="75">
        <v>1286.8399999999999</v>
      </c>
      <c r="FU744" s="75">
        <v>15737</v>
      </c>
      <c r="FW744" s="75">
        <v>797.42</v>
      </c>
      <c r="FX744" s="89">
        <v>3.2839999999999998</v>
      </c>
      <c r="FY744" s="89"/>
      <c r="FZ744" s="90">
        <v>792.42</v>
      </c>
      <c r="GA744" s="91">
        <v>0.76700000000000002</v>
      </c>
      <c r="GB744" s="89"/>
      <c r="GC744" s="75">
        <v>14.41</v>
      </c>
      <c r="GD744" s="75">
        <v>5.81</v>
      </c>
      <c r="GE744" s="75">
        <v>374.79</v>
      </c>
      <c r="GF744" s="89"/>
      <c r="GG744" s="89"/>
    </row>
    <row r="745" spans="1:189" x14ac:dyDescent="0.25">
      <c r="A745" s="132"/>
      <c r="B745" s="132"/>
      <c r="C745" s="132"/>
      <c r="D745" s="132"/>
      <c r="E745" s="132"/>
      <c r="F745" s="132"/>
      <c r="G745" s="132"/>
      <c r="H745" s="132"/>
      <c r="I745" s="132"/>
      <c r="J745" s="132"/>
      <c r="K745" s="132"/>
      <c r="DV745" s="77">
        <v>1336.43</v>
      </c>
      <c r="DW745" s="77">
        <v>9.141</v>
      </c>
      <c r="DY745" s="77">
        <v>1322.43</v>
      </c>
      <c r="DZ745" s="77">
        <v>5.8530000000000006</v>
      </c>
      <c r="EB745" s="77">
        <v>2177.4299999999998</v>
      </c>
      <c r="EC745" s="75">
        <v>12.943</v>
      </c>
      <c r="EE745" s="75">
        <v>2153.4299999999998</v>
      </c>
      <c r="EF745" s="88">
        <v>2.6629999999999994</v>
      </c>
      <c r="EH745" s="77">
        <v>1351.43</v>
      </c>
      <c r="EI745" s="75">
        <v>3.4249999999999998</v>
      </c>
      <c r="EJ745" s="75"/>
      <c r="EK745" s="75">
        <v>2178.42</v>
      </c>
      <c r="EL745" s="75">
        <v>17.017760000000038</v>
      </c>
      <c r="EM745" s="75"/>
      <c r="EN745" s="75">
        <v>2156.42</v>
      </c>
      <c r="EO745" s="322">
        <v>6.1442599999999876</v>
      </c>
      <c r="EP745" s="75"/>
      <c r="EQ745" s="75">
        <v>1326.42</v>
      </c>
      <c r="ER745" s="75">
        <v>10268.620000000024</v>
      </c>
      <c r="ES745" s="75"/>
      <c r="ET745" s="75">
        <v>1352.42</v>
      </c>
      <c r="EU745" s="100">
        <v>4.1787800000000059</v>
      </c>
      <c r="EV745" s="75">
        <f t="shared" si="14"/>
        <v>9.9999999999909051E-3</v>
      </c>
      <c r="EW745" s="75">
        <v>1342.42</v>
      </c>
      <c r="EX745" s="100">
        <v>20.382280000000044</v>
      </c>
      <c r="FD745" s="75">
        <v>107.43</v>
      </c>
      <c r="FE745" s="75">
        <v>323787.5</v>
      </c>
      <c r="FF745" s="75">
        <v>846148.75</v>
      </c>
      <c r="FH745" s="77">
        <v>16.920000000000002</v>
      </c>
      <c r="FI745" s="77">
        <v>290.32239320000053</v>
      </c>
      <c r="FJ745" s="77">
        <v>6.5248563516000146</v>
      </c>
      <c r="FL745" s="92">
        <v>786.43</v>
      </c>
      <c r="FM745" s="75">
        <v>0</v>
      </c>
      <c r="FN745" s="75">
        <v>2E-3</v>
      </c>
      <c r="FP745" s="75">
        <v>44.65</v>
      </c>
      <c r="FQ745" s="75">
        <v>423.53</v>
      </c>
      <c r="FR745" s="75">
        <v>5360</v>
      </c>
      <c r="FS745" s="75">
        <v>44.64</v>
      </c>
      <c r="FT745" s="75">
        <v>1288.4100000000001</v>
      </c>
      <c r="FU745" s="75">
        <v>15748</v>
      </c>
      <c r="FW745" s="75">
        <v>797.43</v>
      </c>
      <c r="FX745" s="89">
        <v>3.2930000000000001</v>
      </c>
      <c r="FY745" s="89"/>
      <c r="FZ745" s="90">
        <v>792.43</v>
      </c>
      <c r="GA745" s="91">
        <v>0.77</v>
      </c>
      <c r="GB745" s="89"/>
      <c r="GC745" s="75">
        <v>14.42</v>
      </c>
      <c r="GD745" s="75">
        <v>5.86</v>
      </c>
      <c r="GE745" s="75">
        <v>380.64</v>
      </c>
      <c r="GF745" s="89"/>
      <c r="GG745" s="89"/>
    </row>
    <row r="746" spans="1:189" x14ac:dyDescent="0.25">
      <c r="A746" s="132"/>
      <c r="B746" s="132"/>
      <c r="C746" s="132"/>
      <c r="D746" s="132"/>
      <c r="E746" s="132"/>
      <c r="F746" s="132"/>
      <c r="G746" s="132"/>
      <c r="H746" s="132"/>
      <c r="I746" s="132"/>
      <c r="J746" s="132"/>
      <c r="K746" s="132"/>
      <c r="DV746" s="77">
        <v>1336.44</v>
      </c>
      <c r="DW746" s="77">
        <v>9.1549999999999994</v>
      </c>
      <c r="DY746" s="77">
        <v>1322.44</v>
      </c>
      <c r="DZ746" s="77">
        <v>5.862000000000001</v>
      </c>
      <c r="EB746" s="77">
        <v>2177.44</v>
      </c>
      <c r="EC746" s="75">
        <v>12.981999999999998</v>
      </c>
      <c r="EE746" s="75">
        <v>2153.44</v>
      </c>
      <c r="EF746" s="88">
        <v>2.6719999999999997</v>
      </c>
      <c r="EH746" s="77">
        <v>1351.44</v>
      </c>
      <c r="EI746" s="75">
        <v>3.4329999999999998</v>
      </c>
      <c r="EJ746" s="75"/>
      <c r="EK746" s="75">
        <v>2178.4299999999998</v>
      </c>
      <c r="EL746" s="75">
        <v>17.06154000000004</v>
      </c>
      <c r="EM746" s="75"/>
      <c r="EN746" s="75">
        <v>2156.4299999999998</v>
      </c>
      <c r="EO746" s="322">
        <v>6.1587899999999873</v>
      </c>
      <c r="EP746" s="75"/>
      <c r="EQ746" s="75">
        <v>1326.43</v>
      </c>
      <c r="ER746" s="75">
        <v>10281.730000000025</v>
      </c>
      <c r="ES746" s="75"/>
      <c r="ET746" s="75">
        <v>1352.43</v>
      </c>
      <c r="EU746" s="100">
        <v>4.1868700000000061</v>
      </c>
      <c r="EV746" s="75">
        <f t="shared" si="14"/>
        <v>9.9999999999909051E-3</v>
      </c>
      <c r="EW746" s="75">
        <v>1342.43</v>
      </c>
      <c r="EX746" s="100">
        <v>20.405620000000045</v>
      </c>
      <c r="FD746" s="75">
        <v>107.44</v>
      </c>
      <c r="FE746" s="75">
        <v>324550</v>
      </c>
      <c r="FF746" s="75">
        <v>849440</v>
      </c>
      <c r="FH746" s="77">
        <v>16.93</v>
      </c>
      <c r="FI746" s="77">
        <v>291.30242380000055</v>
      </c>
      <c r="FJ746" s="77">
        <v>6.5522225389000139</v>
      </c>
      <c r="FL746" s="92">
        <v>786.44</v>
      </c>
      <c r="FM746" s="75">
        <v>0</v>
      </c>
      <c r="FN746" s="75">
        <v>2E-3</v>
      </c>
      <c r="FP746" s="75">
        <v>44.66</v>
      </c>
      <c r="FQ746" s="75">
        <v>424.07</v>
      </c>
      <c r="FR746" s="75">
        <v>5365</v>
      </c>
      <c r="FS746" s="75">
        <v>44.65</v>
      </c>
      <c r="FT746" s="75">
        <v>1289.98</v>
      </c>
      <c r="FU746" s="75">
        <v>15759</v>
      </c>
      <c r="FW746" s="75">
        <v>797.44</v>
      </c>
      <c r="FX746" s="89">
        <v>3.3010000000000002</v>
      </c>
      <c r="FY746" s="89"/>
      <c r="FZ746" s="90">
        <v>792.44</v>
      </c>
      <c r="GA746" s="91">
        <v>0.77300000000000002</v>
      </c>
      <c r="GB746" s="89"/>
      <c r="GC746" s="75">
        <v>14.43</v>
      </c>
      <c r="GD746" s="75">
        <v>5.92</v>
      </c>
      <c r="GE746" s="75">
        <v>386.49</v>
      </c>
      <c r="GF746" s="89"/>
      <c r="GG746" s="89"/>
    </row>
    <row r="747" spans="1:189" x14ac:dyDescent="0.25">
      <c r="A747" s="132"/>
      <c r="B747" s="132"/>
      <c r="C747" s="132"/>
      <c r="D747" s="132"/>
      <c r="E747" s="132"/>
      <c r="F747" s="132"/>
      <c r="G747" s="132"/>
      <c r="H747" s="132"/>
      <c r="I747" s="132"/>
      <c r="J747" s="132"/>
      <c r="K747" s="132"/>
      <c r="DV747" s="77">
        <v>1336.45</v>
      </c>
      <c r="DW747" s="77">
        <v>9.17</v>
      </c>
      <c r="DY747" s="77">
        <v>1322.45</v>
      </c>
      <c r="DZ747" s="77">
        <v>5.870000000000001</v>
      </c>
      <c r="EB747" s="77">
        <v>2177.4499999999998</v>
      </c>
      <c r="EC747" s="75">
        <v>13.021999999999998</v>
      </c>
      <c r="EE747" s="75">
        <v>2153.4499999999998</v>
      </c>
      <c r="EF747" s="88">
        <v>2.6809999999999996</v>
      </c>
      <c r="EH747" s="77">
        <v>1351.45</v>
      </c>
      <c r="EI747" s="75">
        <v>3.44</v>
      </c>
      <c r="EJ747" s="75"/>
      <c r="EK747" s="75">
        <v>2178.44</v>
      </c>
      <c r="EL747" s="75">
        <v>17.105320000000042</v>
      </c>
      <c r="EM747" s="75"/>
      <c r="EN747" s="75">
        <v>2156.44</v>
      </c>
      <c r="EO747" s="322">
        <v>6.173319999999987</v>
      </c>
      <c r="EP747" s="75"/>
      <c r="EQ747" s="75">
        <v>1326.44</v>
      </c>
      <c r="ER747" s="75">
        <v>10294.840000000026</v>
      </c>
      <c r="ES747" s="75"/>
      <c r="ET747" s="75">
        <v>1352.44</v>
      </c>
      <c r="EU747" s="100">
        <v>4.1949600000000062</v>
      </c>
      <c r="EV747" s="75">
        <f t="shared" si="14"/>
        <v>9.9999999999909051E-3</v>
      </c>
      <c r="EW747" s="75">
        <v>1342.44</v>
      </c>
      <c r="EX747" s="100">
        <v>20.428960000000046</v>
      </c>
      <c r="FD747" s="75">
        <v>107.45</v>
      </c>
      <c r="FE747" s="75">
        <v>325312.5</v>
      </c>
      <c r="FF747" s="75">
        <v>852731.25</v>
      </c>
      <c r="FH747" s="77">
        <v>16.940000000000001</v>
      </c>
      <c r="FI747" s="77">
        <v>292.28245440000057</v>
      </c>
      <c r="FJ747" s="77">
        <v>6.5795887262000141</v>
      </c>
      <c r="FL747" s="92">
        <v>786.45</v>
      </c>
      <c r="FM747" s="75">
        <v>0</v>
      </c>
      <c r="FN747" s="75">
        <v>2E-3</v>
      </c>
      <c r="FP747" s="75">
        <v>44.67</v>
      </c>
      <c r="FQ747" s="75">
        <v>424.6</v>
      </c>
      <c r="FR747" s="75">
        <v>5369</v>
      </c>
      <c r="FS747" s="75">
        <v>44.66</v>
      </c>
      <c r="FT747" s="75">
        <v>1291.55</v>
      </c>
      <c r="FU747" s="75">
        <v>15770</v>
      </c>
      <c r="FW747" s="75">
        <v>797.45</v>
      </c>
      <c r="FX747" s="89">
        <v>3.31</v>
      </c>
      <c r="FY747" s="89"/>
      <c r="FZ747" s="90">
        <v>792.45</v>
      </c>
      <c r="GA747" s="91">
        <v>0.77700000000000002</v>
      </c>
      <c r="GB747" s="89"/>
      <c r="GC747" s="75">
        <v>14.44</v>
      </c>
      <c r="GD747" s="75">
        <v>5.97</v>
      </c>
      <c r="GE747" s="75">
        <v>392.34</v>
      </c>
      <c r="GF747" s="89"/>
      <c r="GG747" s="89"/>
    </row>
    <row r="748" spans="1:189" x14ac:dyDescent="0.25">
      <c r="A748" s="132"/>
      <c r="B748" s="132"/>
      <c r="C748" s="132"/>
      <c r="D748" s="132"/>
      <c r="E748" s="132"/>
      <c r="F748" s="132"/>
      <c r="G748" s="132"/>
      <c r="H748" s="132"/>
      <c r="I748" s="132"/>
      <c r="J748" s="132"/>
      <c r="K748" s="132"/>
      <c r="DV748" s="77">
        <v>1336.46</v>
      </c>
      <c r="DW748" s="77">
        <v>9.1839999999999993</v>
      </c>
      <c r="DY748" s="77">
        <v>1322.46</v>
      </c>
      <c r="DZ748" s="77">
        <v>5.8780000000000001</v>
      </c>
      <c r="EB748" s="77">
        <v>2177.46</v>
      </c>
      <c r="EC748" s="75">
        <v>13.061</v>
      </c>
      <c r="EE748" s="75">
        <v>2153.46</v>
      </c>
      <c r="EF748" s="88">
        <v>2.6899999999999995</v>
      </c>
      <c r="EH748" s="77">
        <v>1351.46</v>
      </c>
      <c r="EI748" s="75">
        <v>3.4470000000000001</v>
      </c>
      <c r="EJ748" s="75"/>
      <c r="EK748" s="75">
        <v>2178.4499999999998</v>
      </c>
      <c r="EL748" s="75">
        <v>17.149100000000043</v>
      </c>
      <c r="EM748" s="75"/>
      <c r="EN748" s="75">
        <v>2156.4499999999998</v>
      </c>
      <c r="EO748" s="322">
        <v>6.1878499999999867</v>
      </c>
      <c r="EP748" s="75"/>
      <c r="EQ748" s="75">
        <v>1326.45</v>
      </c>
      <c r="ER748" s="75">
        <v>10307.950000000026</v>
      </c>
      <c r="ES748" s="75"/>
      <c r="ET748" s="75">
        <v>1352.45</v>
      </c>
      <c r="EU748" s="100">
        <v>4.2030500000000064</v>
      </c>
      <c r="EV748" s="75">
        <f t="shared" si="14"/>
        <v>9.9999999999909051E-3</v>
      </c>
      <c r="EW748" s="75">
        <v>1342.45</v>
      </c>
      <c r="EX748" s="100">
        <v>20.452300000000047</v>
      </c>
      <c r="FD748" s="75">
        <v>107.46</v>
      </c>
      <c r="FE748" s="75">
        <v>326075</v>
      </c>
      <c r="FF748" s="75">
        <v>856022.5</v>
      </c>
      <c r="FH748" s="77">
        <v>16.95</v>
      </c>
      <c r="FI748" s="77">
        <v>293.26248500000054</v>
      </c>
      <c r="FJ748" s="77">
        <v>6.6069549135000143</v>
      </c>
      <c r="FL748" s="92">
        <v>786.46</v>
      </c>
      <c r="FM748" s="75">
        <v>0</v>
      </c>
      <c r="FN748" s="75">
        <v>2E-3</v>
      </c>
      <c r="FP748" s="75">
        <v>44.68</v>
      </c>
      <c r="FQ748" s="75">
        <v>425.14</v>
      </c>
      <c r="FR748" s="75">
        <v>5373</v>
      </c>
      <c r="FS748" s="75">
        <v>44.67</v>
      </c>
      <c r="FT748" s="75">
        <v>1293.1199999999999</v>
      </c>
      <c r="FU748" s="75">
        <v>15781</v>
      </c>
      <c r="FW748" s="75">
        <v>797.46</v>
      </c>
      <c r="FX748" s="89">
        <v>3.319</v>
      </c>
      <c r="FY748" s="89"/>
      <c r="FZ748" s="90">
        <v>792.46</v>
      </c>
      <c r="GA748" s="91">
        <v>0.78</v>
      </c>
      <c r="GB748" s="89"/>
      <c r="GC748" s="75">
        <v>14.45</v>
      </c>
      <c r="GD748" s="75">
        <v>6.02</v>
      </c>
      <c r="GE748" s="75">
        <v>398.19</v>
      </c>
      <c r="GF748" s="89"/>
      <c r="GG748" s="89"/>
    </row>
    <row r="749" spans="1:189" x14ac:dyDescent="0.25">
      <c r="A749" s="132"/>
      <c r="B749" s="132"/>
      <c r="C749" s="132"/>
      <c r="D749" s="132"/>
      <c r="E749" s="132"/>
      <c r="F749" s="132"/>
      <c r="G749" s="132"/>
      <c r="H749" s="132"/>
      <c r="I749" s="132"/>
      <c r="J749" s="132"/>
      <c r="K749" s="132"/>
      <c r="DV749" s="77">
        <v>1336.47</v>
      </c>
      <c r="DW749" s="77">
        <v>9.1989999999999998</v>
      </c>
      <c r="DY749" s="77">
        <v>1322.47</v>
      </c>
      <c r="DZ749" s="77">
        <v>5.8870000000000005</v>
      </c>
      <c r="EB749" s="77">
        <v>2177.4699999999998</v>
      </c>
      <c r="EC749" s="75">
        <v>13.1</v>
      </c>
      <c r="EE749" s="75">
        <v>2153.4699999999998</v>
      </c>
      <c r="EF749" s="88">
        <v>2.6989999999999994</v>
      </c>
      <c r="EH749" s="77">
        <v>1351.47</v>
      </c>
      <c r="EI749" s="75">
        <v>3.4540000000000002</v>
      </c>
      <c r="EJ749" s="75"/>
      <c r="EK749" s="75">
        <v>2178.46</v>
      </c>
      <c r="EL749" s="75">
        <v>17.192880000000045</v>
      </c>
      <c r="EM749" s="75"/>
      <c r="EN749" s="75">
        <v>2156.46</v>
      </c>
      <c r="EO749" s="322">
        <v>6.2023799999999865</v>
      </c>
      <c r="EP749" s="75"/>
      <c r="EQ749" s="75">
        <v>1326.46</v>
      </c>
      <c r="ER749" s="75">
        <v>10321.060000000027</v>
      </c>
      <c r="ES749" s="75"/>
      <c r="ET749" s="75">
        <v>1352.46</v>
      </c>
      <c r="EU749" s="100">
        <v>4.2111400000000065</v>
      </c>
      <c r="EV749" s="75">
        <f t="shared" si="14"/>
        <v>9.9999999999909051E-3</v>
      </c>
      <c r="EW749" s="75">
        <v>1342.46</v>
      </c>
      <c r="EX749" s="100">
        <v>20.475640000000048</v>
      </c>
      <c r="FD749" s="75">
        <v>107.47</v>
      </c>
      <c r="FE749" s="75">
        <v>326837.5</v>
      </c>
      <c r="FF749" s="75">
        <v>859313.75</v>
      </c>
      <c r="FH749" s="77">
        <v>16.96</v>
      </c>
      <c r="FI749" s="77">
        <v>294.24251560000056</v>
      </c>
      <c r="FJ749" s="77">
        <v>6.6343211008000145</v>
      </c>
      <c r="FL749" s="92">
        <v>786.47</v>
      </c>
      <c r="FM749" s="75">
        <v>0</v>
      </c>
      <c r="FN749" s="75">
        <v>2E-3</v>
      </c>
      <c r="FP749" s="75">
        <v>44.69</v>
      </c>
      <c r="FQ749" s="75">
        <v>425.68</v>
      </c>
      <c r="FR749" s="75">
        <v>5377</v>
      </c>
      <c r="FS749" s="75">
        <v>44.68</v>
      </c>
      <c r="FT749" s="75">
        <v>1294.69</v>
      </c>
      <c r="FU749" s="75">
        <v>15792</v>
      </c>
      <c r="FW749" s="75">
        <v>797.47</v>
      </c>
      <c r="FX749" s="89">
        <v>3.3279999999999998</v>
      </c>
      <c r="FY749" s="89"/>
      <c r="FZ749" s="90">
        <v>792.47</v>
      </c>
      <c r="GA749" s="91">
        <v>0.78300000000000003</v>
      </c>
      <c r="GB749" s="89"/>
      <c r="GC749" s="75">
        <v>14.46</v>
      </c>
      <c r="GD749" s="75">
        <v>6.08</v>
      </c>
      <c r="GE749" s="75">
        <v>404.05</v>
      </c>
      <c r="GF749" s="89"/>
      <c r="GG749" s="89"/>
    </row>
    <row r="750" spans="1:189" x14ac:dyDescent="0.25">
      <c r="A750" s="132"/>
      <c r="B750" s="132"/>
      <c r="C750" s="132"/>
      <c r="D750" s="132"/>
      <c r="E750" s="132"/>
      <c r="F750" s="132"/>
      <c r="G750" s="132"/>
      <c r="H750" s="132"/>
      <c r="I750" s="132"/>
      <c r="J750" s="132"/>
      <c r="K750" s="132"/>
      <c r="DV750" s="77">
        <v>1336.48</v>
      </c>
      <c r="DW750" s="77">
        <v>9.2129999999999992</v>
      </c>
      <c r="DY750" s="77">
        <v>1322.48</v>
      </c>
      <c r="DZ750" s="77">
        <v>5.8950000000000005</v>
      </c>
      <c r="EB750" s="77">
        <v>2177.48</v>
      </c>
      <c r="EC750" s="75">
        <v>13.138999999999999</v>
      </c>
      <c r="EE750" s="75">
        <v>2153.48</v>
      </c>
      <c r="EF750" s="88">
        <v>2.7069999999999999</v>
      </c>
      <c r="EH750" s="77">
        <v>1351.48</v>
      </c>
      <c r="EI750" s="75">
        <v>3.4619999999999997</v>
      </c>
      <c r="EJ750" s="75"/>
      <c r="EK750" s="75">
        <v>2178.4699999999998</v>
      </c>
      <c r="EL750" s="75">
        <v>17.236660000000047</v>
      </c>
      <c r="EM750" s="75"/>
      <c r="EN750" s="75">
        <v>2156.4699999999998</v>
      </c>
      <c r="EO750" s="322">
        <v>6.2169099999999862</v>
      </c>
      <c r="EP750" s="75"/>
      <c r="EQ750" s="75">
        <v>1326.47</v>
      </c>
      <c r="ER750" s="75">
        <v>10334.170000000027</v>
      </c>
      <c r="ES750" s="75"/>
      <c r="ET750" s="75">
        <v>1352.47</v>
      </c>
      <c r="EU750" s="100">
        <v>4.2192300000000067</v>
      </c>
      <c r="EV750" s="75">
        <f t="shared" si="14"/>
        <v>9.9999999999909051E-3</v>
      </c>
      <c r="EW750" s="75">
        <v>1342.47</v>
      </c>
      <c r="EX750" s="100">
        <v>20.498980000000049</v>
      </c>
      <c r="FD750" s="75">
        <v>107.48</v>
      </c>
      <c r="FE750" s="75">
        <v>327600</v>
      </c>
      <c r="FF750" s="75">
        <v>862605</v>
      </c>
      <c r="FH750" s="77">
        <v>16.97</v>
      </c>
      <c r="FI750" s="77">
        <v>295.22254620000052</v>
      </c>
      <c r="FJ750" s="77">
        <v>6.6616872881000146</v>
      </c>
      <c r="FL750" s="92">
        <v>786.48</v>
      </c>
      <c r="FM750" s="75">
        <v>0</v>
      </c>
      <c r="FN750" s="75">
        <v>2E-3</v>
      </c>
      <c r="FP750" s="75">
        <v>44.7</v>
      </c>
      <c r="FQ750" s="75">
        <v>426.21</v>
      </c>
      <c r="FR750" s="75">
        <v>5381</v>
      </c>
      <c r="FS750" s="75">
        <v>44.69</v>
      </c>
      <c r="FT750" s="75">
        <v>1296.26</v>
      </c>
      <c r="FU750" s="75">
        <v>15803</v>
      </c>
      <c r="FW750" s="75">
        <v>797.48</v>
      </c>
      <c r="FX750" s="89">
        <v>3.3370000000000002</v>
      </c>
      <c r="FY750" s="89"/>
      <c r="FZ750" s="90">
        <v>792.48</v>
      </c>
      <c r="GA750" s="91">
        <v>0.78600000000000003</v>
      </c>
      <c r="GB750" s="89"/>
      <c r="GC750" s="75">
        <v>14.47</v>
      </c>
      <c r="GD750" s="75">
        <v>6.13</v>
      </c>
      <c r="GE750" s="75">
        <v>409.9</v>
      </c>
      <c r="GF750" s="89"/>
      <c r="GG750" s="89"/>
    </row>
    <row r="751" spans="1:189" x14ac:dyDescent="0.25">
      <c r="A751" s="132"/>
      <c r="B751" s="132"/>
      <c r="C751" s="132"/>
      <c r="D751" s="132"/>
      <c r="E751" s="132"/>
      <c r="F751" s="132"/>
      <c r="G751" s="132"/>
      <c r="H751" s="132"/>
      <c r="I751" s="132"/>
      <c r="J751" s="132"/>
      <c r="K751" s="132"/>
      <c r="DV751" s="77">
        <v>1336.49</v>
      </c>
      <c r="DW751" s="77">
        <v>9.2279999999999998</v>
      </c>
      <c r="DY751" s="77">
        <v>1322.49</v>
      </c>
      <c r="DZ751" s="77">
        <v>5.9030000000000005</v>
      </c>
      <c r="EB751" s="77">
        <v>2177.4899999999998</v>
      </c>
      <c r="EC751" s="75">
        <v>13.177999999999997</v>
      </c>
      <c r="EE751" s="75">
        <v>2153.4899999999998</v>
      </c>
      <c r="EF751" s="88">
        <v>2.7159999999999997</v>
      </c>
      <c r="EH751" s="77">
        <v>1351.49</v>
      </c>
      <c r="EI751" s="75">
        <v>3.4689999999999999</v>
      </c>
      <c r="EJ751" s="75"/>
      <c r="EK751" s="75">
        <v>2178.48</v>
      </c>
      <c r="EL751" s="75">
        <v>17.280440000000048</v>
      </c>
      <c r="EM751" s="75"/>
      <c r="EN751" s="75">
        <v>2156.48</v>
      </c>
      <c r="EO751" s="322">
        <v>6.2314399999999859</v>
      </c>
      <c r="EP751" s="75"/>
      <c r="EQ751" s="75">
        <v>1326.48</v>
      </c>
      <c r="ER751" s="75">
        <v>10347.280000000028</v>
      </c>
      <c r="ES751" s="75"/>
      <c r="ET751" s="75">
        <v>1352.48</v>
      </c>
      <c r="EU751" s="100">
        <v>4.2273200000000068</v>
      </c>
      <c r="EV751" s="75">
        <f t="shared" si="14"/>
        <v>9.9999999999909051E-3</v>
      </c>
      <c r="EW751" s="75">
        <v>1342.48</v>
      </c>
      <c r="EX751" s="100">
        <v>20.52232000000005</v>
      </c>
      <c r="FD751" s="75">
        <v>107.49</v>
      </c>
      <c r="FE751" s="75">
        <v>328362.5</v>
      </c>
      <c r="FF751" s="75">
        <v>865896.25</v>
      </c>
      <c r="FH751" s="77">
        <v>16.98</v>
      </c>
      <c r="FI751" s="77">
        <v>296.20257680000054</v>
      </c>
      <c r="FJ751" s="77">
        <v>6.6890534754000139</v>
      </c>
      <c r="FL751" s="92">
        <v>786.49</v>
      </c>
      <c r="FM751" s="75">
        <v>0</v>
      </c>
      <c r="FN751" s="75">
        <v>2E-3</v>
      </c>
      <c r="FP751" s="75">
        <v>44.71</v>
      </c>
      <c r="FQ751" s="75">
        <v>426.75</v>
      </c>
      <c r="FR751" s="75">
        <v>5385</v>
      </c>
      <c r="FS751" s="75">
        <v>44.7</v>
      </c>
      <c r="FT751" s="75">
        <v>1297.83</v>
      </c>
      <c r="FU751" s="75">
        <v>15814</v>
      </c>
      <c r="FW751" s="75">
        <v>797.49</v>
      </c>
      <c r="FX751" s="89">
        <v>3.3450000000000002</v>
      </c>
      <c r="FY751" s="89"/>
      <c r="FZ751" s="90">
        <v>792.49</v>
      </c>
      <c r="GA751" s="91">
        <v>0.78900000000000003</v>
      </c>
      <c r="GB751" s="89"/>
      <c r="GC751" s="75">
        <v>14.48</v>
      </c>
      <c r="GD751" s="75">
        <v>6.19</v>
      </c>
      <c r="GE751" s="75">
        <v>415.75</v>
      </c>
      <c r="GF751" s="89"/>
      <c r="GG751" s="89"/>
    </row>
    <row r="752" spans="1:189" x14ac:dyDescent="0.25">
      <c r="A752" s="132"/>
      <c r="B752" s="132"/>
      <c r="C752" s="132"/>
      <c r="D752" s="132"/>
      <c r="E752" s="132"/>
      <c r="F752" s="132"/>
      <c r="G752" s="132"/>
      <c r="H752" s="132"/>
      <c r="I752" s="132"/>
      <c r="J752" s="132"/>
      <c r="K752" s="132"/>
      <c r="DV752" s="77">
        <v>1336.5</v>
      </c>
      <c r="DW752" s="77">
        <v>9.2420000000000009</v>
      </c>
      <c r="DY752" s="77">
        <v>1322.5</v>
      </c>
      <c r="DZ752" s="77">
        <v>5.9119999999999999</v>
      </c>
      <c r="EB752" s="77">
        <v>2177.5</v>
      </c>
      <c r="EC752" s="75">
        <v>13.218</v>
      </c>
      <c r="EE752" s="75">
        <v>2153.5</v>
      </c>
      <c r="EF752" s="88">
        <v>2.7250000000000001</v>
      </c>
      <c r="EH752" s="77">
        <v>1351.5</v>
      </c>
      <c r="EI752" s="75">
        <v>3.476</v>
      </c>
      <c r="EJ752" s="75"/>
      <c r="EK752" s="75">
        <v>2178.4899999999998</v>
      </c>
      <c r="EL752" s="75">
        <v>17.32422000000005</v>
      </c>
      <c r="EM752" s="75"/>
      <c r="EN752" s="75">
        <v>2156.4899999999998</v>
      </c>
      <c r="EO752" s="322">
        <v>6.2459699999999856</v>
      </c>
      <c r="EP752" s="75"/>
      <c r="EQ752" s="75">
        <v>1326.49</v>
      </c>
      <c r="ER752" s="75">
        <v>10360.390000000029</v>
      </c>
      <c r="ES752" s="75"/>
      <c r="ET752" s="75">
        <v>1352.49</v>
      </c>
      <c r="EU752" s="100">
        <v>4.235410000000007</v>
      </c>
      <c r="EV752" s="75">
        <f t="shared" si="14"/>
        <v>9.9999999999909051E-3</v>
      </c>
      <c r="EW752" s="75">
        <v>1342.49</v>
      </c>
      <c r="EX752" s="100">
        <v>20.545660000000051</v>
      </c>
      <c r="FD752" s="75">
        <v>107.5</v>
      </c>
      <c r="FE752" s="75">
        <v>329125</v>
      </c>
      <c r="FF752" s="75">
        <v>869187.5</v>
      </c>
      <c r="FH752" s="77">
        <v>16.989999999999998</v>
      </c>
      <c r="FI752" s="77">
        <v>297.18260740000056</v>
      </c>
      <c r="FJ752" s="77">
        <v>6.7164196627000141</v>
      </c>
      <c r="FL752" s="92">
        <v>786.5</v>
      </c>
      <c r="FM752" s="75">
        <v>0</v>
      </c>
      <c r="FN752" s="75">
        <v>2E-3</v>
      </c>
      <c r="FP752" s="75">
        <v>44.72</v>
      </c>
      <c r="FQ752" s="75">
        <v>427.29</v>
      </c>
      <c r="FR752" s="75">
        <v>5389</v>
      </c>
      <c r="FS752" s="75">
        <v>44.71</v>
      </c>
      <c r="FT752" s="75">
        <v>1299.4000000000001</v>
      </c>
      <c r="FU752" s="75">
        <v>15825</v>
      </c>
      <c r="FW752" s="75">
        <v>797.5</v>
      </c>
      <c r="FX752" s="89">
        <v>3.3540000000000001</v>
      </c>
      <c r="FY752" s="89"/>
      <c r="FZ752" s="90">
        <v>792.5</v>
      </c>
      <c r="GA752" s="91">
        <v>0.79200000000000004</v>
      </c>
      <c r="GB752" s="89"/>
      <c r="GC752" s="75">
        <v>14.49</v>
      </c>
      <c r="GD752" s="75">
        <v>6.24</v>
      </c>
      <c r="GE752" s="75">
        <v>421.6</v>
      </c>
      <c r="GF752" s="89"/>
      <c r="GG752" s="89"/>
    </row>
    <row r="753" spans="1:189" x14ac:dyDescent="0.25">
      <c r="A753" s="132"/>
      <c r="B753" s="132"/>
      <c r="C753" s="132"/>
      <c r="D753" s="132"/>
      <c r="E753" s="132"/>
      <c r="F753" s="132"/>
      <c r="G753" s="132"/>
      <c r="H753" s="132"/>
      <c r="I753" s="132"/>
      <c r="J753" s="132"/>
      <c r="K753" s="132"/>
      <c r="DV753" s="77">
        <v>1336.51</v>
      </c>
      <c r="DW753" s="77">
        <v>9.2569999999999997</v>
      </c>
      <c r="DY753" s="77">
        <v>1322.51</v>
      </c>
      <c r="DZ753" s="77">
        <v>5.9200000000000008</v>
      </c>
      <c r="EB753" s="77">
        <v>2177.5100000000002</v>
      </c>
      <c r="EC753" s="75">
        <v>13.256999999999998</v>
      </c>
      <c r="EE753" s="75">
        <v>2153.5100000000002</v>
      </c>
      <c r="EF753" s="88">
        <v>2.7339999999999995</v>
      </c>
      <c r="EH753" s="77">
        <v>1351.51</v>
      </c>
      <c r="EI753" s="75">
        <v>3.4830000000000001</v>
      </c>
      <c r="EJ753" s="75"/>
      <c r="EK753" s="75">
        <v>2178.5</v>
      </c>
      <c r="EL753" s="75">
        <v>17.368000000000052</v>
      </c>
      <c r="EM753" s="75"/>
      <c r="EN753" s="75">
        <v>2156.5</v>
      </c>
      <c r="EO753" s="322">
        <v>6.2604999999999853</v>
      </c>
      <c r="EP753" s="75"/>
      <c r="EQ753" s="75">
        <v>1326.5</v>
      </c>
      <c r="ER753" s="75">
        <v>10373.500000000029</v>
      </c>
      <c r="ES753" s="75"/>
      <c r="ET753" s="75">
        <v>1352.5</v>
      </c>
      <c r="EU753" s="100">
        <v>4.2435000000000072</v>
      </c>
      <c r="EV753" s="75">
        <f t="shared" si="14"/>
        <v>9.9999999999909051E-3</v>
      </c>
      <c r="EW753" s="75">
        <v>1342.5</v>
      </c>
      <c r="EX753" s="100">
        <v>20.569000000000052</v>
      </c>
      <c r="FD753" s="75">
        <v>107.51</v>
      </c>
      <c r="FE753" s="75">
        <v>329887.5</v>
      </c>
      <c r="FF753" s="75">
        <v>872478.75</v>
      </c>
      <c r="FH753" s="77">
        <v>17</v>
      </c>
      <c r="FI753" s="77">
        <v>298.16263800000002</v>
      </c>
      <c r="FJ753" s="77">
        <v>6.7437858499999992</v>
      </c>
      <c r="FL753" s="92">
        <v>786.51</v>
      </c>
      <c r="FM753" s="75">
        <v>0</v>
      </c>
      <c r="FN753" s="75">
        <v>2E-3</v>
      </c>
      <c r="FP753" s="75">
        <v>44.73</v>
      </c>
      <c r="FQ753" s="75">
        <v>427.84</v>
      </c>
      <c r="FR753" s="75">
        <v>5393</v>
      </c>
      <c r="FS753" s="75">
        <v>44.72</v>
      </c>
      <c r="FT753" s="75">
        <v>1300.98</v>
      </c>
      <c r="FU753" s="75">
        <v>15836</v>
      </c>
      <c r="FW753" s="75">
        <v>797.51</v>
      </c>
      <c r="FX753" s="89">
        <v>3.363</v>
      </c>
      <c r="FY753" s="89"/>
      <c r="FZ753" s="90">
        <v>792.51</v>
      </c>
      <c r="GA753" s="91">
        <v>0.79500000000000004</v>
      </c>
      <c r="GB753" s="89"/>
      <c r="GC753" s="75">
        <v>14.5</v>
      </c>
      <c r="GD753" s="75">
        <v>6.29</v>
      </c>
      <c r="GE753" s="75">
        <v>427.45</v>
      </c>
      <c r="GF753" s="89"/>
      <c r="GG753" s="89"/>
    </row>
    <row r="754" spans="1:189" x14ac:dyDescent="0.25">
      <c r="A754" s="132"/>
      <c r="B754" s="132"/>
      <c r="C754" s="132"/>
      <c r="D754" s="132"/>
      <c r="E754" s="132"/>
      <c r="F754" s="132"/>
      <c r="G754" s="132"/>
      <c r="H754" s="132"/>
      <c r="I754" s="132"/>
      <c r="J754" s="132"/>
      <c r="K754" s="132"/>
      <c r="DV754" s="77">
        <v>1336.52</v>
      </c>
      <c r="DW754" s="77">
        <v>9.2710000000000008</v>
      </c>
      <c r="DY754" s="77">
        <v>1322.52</v>
      </c>
      <c r="DZ754" s="77">
        <v>5.9280000000000008</v>
      </c>
      <c r="EB754" s="77">
        <v>2177.52</v>
      </c>
      <c r="EC754" s="75">
        <v>13.295999999999999</v>
      </c>
      <c r="EE754" s="75">
        <v>2153.52</v>
      </c>
      <c r="EF754" s="88">
        <v>2.7429999999999994</v>
      </c>
      <c r="EH754" s="77">
        <v>1351.52</v>
      </c>
      <c r="EI754" s="75">
        <v>3.4910000000000001</v>
      </c>
      <c r="EJ754" s="75"/>
      <c r="EK754" s="75">
        <v>2178.5100000000002</v>
      </c>
      <c r="EL754" s="75">
        <v>17.411780000000054</v>
      </c>
      <c r="EM754" s="75"/>
      <c r="EN754" s="75">
        <v>2156.5100000000002</v>
      </c>
      <c r="EO754" s="322">
        <v>6.275029999999985</v>
      </c>
      <c r="EP754" s="75"/>
      <c r="EQ754" s="75">
        <v>1326.51</v>
      </c>
      <c r="ER754" s="75">
        <v>10386.61000000003</v>
      </c>
      <c r="ES754" s="75"/>
      <c r="ET754" s="75">
        <v>1352.51</v>
      </c>
      <c r="EU754" s="100">
        <v>4.2515900000000073</v>
      </c>
      <c r="EV754" s="75">
        <f t="shared" si="14"/>
        <v>9.9999999999909051E-3</v>
      </c>
      <c r="EW754" s="75">
        <v>1342.51</v>
      </c>
      <c r="EX754" s="100">
        <v>20.592340000000053</v>
      </c>
      <c r="FD754" s="75">
        <v>107.52</v>
      </c>
      <c r="FE754" s="75">
        <v>330650</v>
      </c>
      <c r="FF754" s="75">
        <v>875770</v>
      </c>
      <c r="FH754" s="77">
        <v>17.010000000000002</v>
      </c>
      <c r="FI754" s="77">
        <v>299.37274282000004</v>
      </c>
      <c r="FJ754" s="77">
        <v>6.7766273758499995</v>
      </c>
      <c r="FL754" s="92">
        <v>786.52</v>
      </c>
      <c r="FM754" s="75">
        <v>0</v>
      </c>
      <c r="FN754" s="75">
        <v>2E-3</v>
      </c>
      <c r="FP754" s="75">
        <v>44.74</v>
      </c>
      <c r="FQ754" s="75">
        <v>428.38</v>
      </c>
      <c r="FR754" s="75">
        <v>5397</v>
      </c>
      <c r="FS754" s="75">
        <v>44.73</v>
      </c>
      <c r="FT754" s="75">
        <v>1302.57</v>
      </c>
      <c r="FU754" s="75">
        <v>15847</v>
      </c>
      <c r="FW754" s="75">
        <v>797.52</v>
      </c>
      <c r="FX754" s="89">
        <v>3.3719999999999999</v>
      </c>
      <c r="FY754" s="89"/>
      <c r="FZ754" s="90">
        <v>792.52</v>
      </c>
      <c r="GA754" s="91">
        <v>0.79800000000000004</v>
      </c>
      <c r="GB754" s="89"/>
      <c r="GC754" s="75">
        <v>14.51</v>
      </c>
      <c r="GD754" s="75">
        <v>6.35</v>
      </c>
      <c r="GE754" s="75">
        <v>433.3</v>
      </c>
      <c r="GF754" s="89"/>
      <c r="GG754" s="89"/>
    </row>
    <row r="755" spans="1:189" x14ac:dyDescent="0.25">
      <c r="A755" s="132"/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DV755" s="77">
        <v>1336.53</v>
      </c>
      <c r="DW755" s="77">
        <v>9.2859999999999996</v>
      </c>
      <c r="DY755" s="77">
        <v>1322.53</v>
      </c>
      <c r="DZ755" s="77">
        <v>5.9360000000000008</v>
      </c>
      <c r="EB755" s="77">
        <v>2177.5300000000002</v>
      </c>
      <c r="EC755" s="75">
        <v>13.334999999999999</v>
      </c>
      <c r="EE755" s="75">
        <v>2153.5300000000002</v>
      </c>
      <c r="EF755" s="88">
        <v>2.7519999999999993</v>
      </c>
      <c r="EH755" s="77">
        <v>1351.53</v>
      </c>
      <c r="EI755" s="75">
        <v>3.4979999999999998</v>
      </c>
      <c r="EJ755" s="75"/>
      <c r="EK755" s="75">
        <v>2178.52</v>
      </c>
      <c r="EL755" s="75">
        <v>17.455560000000055</v>
      </c>
      <c r="EM755" s="75"/>
      <c r="EN755" s="75">
        <v>2156.52</v>
      </c>
      <c r="EO755" s="322">
        <v>6.2895599999999847</v>
      </c>
      <c r="EP755" s="75"/>
      <c r="EQ755" s="75">
        <v>1326.52</v>
      </c>
      <c r="ER755" s="75">
        <v>10399.72000000003</v>
      </c>
      <c r="ES755" s="75"/>
      <c r="ET755" s="75">
        <v>1352.52</v>
      </c>
      <c r="EU755" s="100">
        <v>4.2596800000000075</v>
      </c>
      <c r="EV755" s="75">
        <f t="shared" si="14"/>
        <v>9.9999999999909051E-3</v>
      </c>
      <c r="EW755" s="75">
        <v>1342.52</v>
      </c>
      <c r="EX755" s="100">
        <v>20.615680000000054</v>
      </c>
      <c r="FD755" s="75">
        <v>107.53</v>
      </c>
      <c r="FE755" s="75">
        <v>331412.5</v>
      </c>
      <c r="FF755" s="75">
        <v>879061.25</v>
      </c>
      <c r="FH755" s="77">
        <v>17.02</v>
      </c>
      <c r="FI755" s="77">
        <v>300.58284764000007</v>
      </c>
      <c r="FJ755" s="77">
        <v>6.8094689016999999</v>
      </c>
      <c r="FL755" s="92">
        <v>786.53</v>
      </c>
      <c r="FM755" s="75">
        <v>0</v>
      </c>
      <c r="FN755" s="75">
        <v>2E-3</v>
      </c>
      <c r="FP755" s="75">
        <v>44.75</v>
      </c>
      <c r="FQ755" s="75">
        <v>428.92</v>
      </c>
      <c r="FR755" s="75">
        <v>5401</v>
      </c>
      <c r="FS755" s="75">
        <v>44.74</v>
      </c>
      <c r="FT755" s="75">
        <v>1304.1500000000001</v>
      </c>
      <c r="FU755" s="75">
        <v>15858</v>
      </c>
      <c r="FW755" s="75">
        <v>797.53</v>
      </c>
      <c r="FX755" s="89">
        <v>3.3809999999999998</v>
      </c>
      <c r="FY755" s="89"/>
      <c r="FZ755" s="90">
        <v>792.53</v>
      </c>
      <c r="GA755" s="91">
        <v>0.80100000000000005</v>
      </c>
      <c r="GB755" s="89"/>
      <c r="GC755" s="75">
        <v>14.52</v>
      </c>
      <c r="GD755" s="75">
        <v>6.4</v>
      </c>
      <c r="GE755" s="75">
        <v>439.15</v>
      </c>
      <c r="GF755" s="89"/>
      <c r="GG755" s="89"/>
    </row>
    <row r="756" spans="1:189" x14ac:dyDescent="0.25">
      <c r="A756" s="132"/>
      <c r="B756" s="132"/>
      <c r="C756" s="132"/>
      <c r="D756" s="132"/>
      <c r="E756" s="132"/>
      <c r="F756" s="132"/>
      <c r="G756" s="132"/>
      <c r="H756" s="132"/>
      <c r="I756" s="132"/>
      <c r="J756" s="132"/>
      <c r="K756" s="132"/>
      <c r="DV756" s="77">
        <v>1336.54</v>
      </c>
      <c r="DW756" s="77">
        <v>9.3000000000000007</v>
      </c>
      <c r="DY756" s="77">
        <v>1322.54</v>
      </c>
      <c r="DZ756" s="77">
        <v>5.9450000000000012</v>
      </c>
      <c r="EB756" s="77">
        <v>2177.54</v>
      </c>
      <c r="EC756" s="75">
        <v>13.373999999999997</v>
      </c>
      <c r="EE756" s="75">
        <v>2153.54</v>
      </c>
      <c r="EF756" s="88">
        <v>2.7609999999999997</v>
      </c>
      <c r="EH756" s="77">
        <v>1351.54</v>
      </c>
      <c r="EI756" s="75">
        <v>3.5049999999999999</v>
      </c>
      <c r="EJ756" s="75"/>
      <c r="EK756" s="75">
        <v>2178.5300000000002</v>
      </c>
      <c r="EL756" s="75">
        <v>17.499340000000057</v>
      </c>
      <c r="EM756" s="75"/>
      <c r="EN756" s="75">
        <v>2156.5300000000002</v>
      </c>
      <c r="EO756" s="322">
        <v>6.3040899999999844</v>
      </c>
      <c r="EP756" s="75"/>
      <c r="EQ756" s="75">
        <v>1326.53</v>
      </c>
      <c r="ER756" s="75">
        <v>10412.830000000031</v>
      </c>
      <c r="ES756" s="75"/>
      <c r="ET756" s="75">
        <v>1352.53</v>
      </c>
      <c r="EU756" s="100">
        <v>4.2677700000000076</v>
      </c>
      <c r="EV756" s="75">
        <f t="shared" si="14"/>
        <v>9.9999999999909051E-3</v>
      </c>
      <c r="EW756" s="75">
        <v>1342.53</v>
      </c>
      <c r="EX756" s="100">
        <v>20.639020000000055</v>
      </c>
      <c r="FD756" s="75">
        <v>107.54</v>
      </c>
      <c r="FE756" s="75">
        <v>332175</v>
      </c>
      <c r="FF756" s="75">
        <v>882352.5</v>
      </c>
      <c r="FH756" s="77">
        <v>17.03</v>
      </c>
      <c r="FI756" s="77">
        <v>301.79295246000004</v>
      </c>
      <c r="FJ756" s="77">
        <v>6.8423104275500011</v>
      </c>
      <c r="FL756" s="92">
        <v>786.54</v>
      </c>
      <c r="FM756" s="75">
        <v>0</v>
      </c>
      <c r="FN756" s="75">
        <v>2E-3</v>
      </c>
      <c r="FP756" s="75">
        <v>44.76</v>
      </c>
      <c r="FQ756" s="75">
        <v>429.46</v>
      </c>
      <c r="FR756" s="75">
        <v>5406</v>
      </c>
      <c r="FS756" s="75">
        <v>44.75</v>
      </c>
      <c r="FT756" s="75">
        <v>1305.74</v>
      </c>
      <c r="FU756" s="75">
        <v>15869</v>
      </c>
      <c r="FW756" s="75">
        <v>797.54</v>
      </c>
      <c r="FX756" s="89">
        <v>3.39</v>
      </c>
      <c r="FY756" s="89"/>
      <c r="FZ756" s="90">
        <v>792.54</v>
      </c>
      <c r="GA756" s="91">
        <v>0.80400000000000005</v>
      </c>
      <c r="GB756" s="89"/>
      <c r="GC756" s="75">
        <v>14.53</v>
      </c>
      <c r="GD756" s="75">
        <v>6.46</v>
      </c>
      <c r="GE756" s="75">
        <v>445</v>
      </c>
      <c r="GF756" s="89"/>
      <c r="GG756" s="89"/>
    </row>
    <row r="757" spans="1:189" x14ac:dyDescent="0.25">
      <c r="A757" s="132"/>
      <c r="B757" s="132"/>
      <c r="C757" s="132"/>
      <c r="D757" s="132"/>
      <c r="E757" s="132"/>
      <c r="F757" s="132"/>
      <c r="G757" s="132"/>
      <c r="H757" s="132"/>
      <c r="I757" s="132"/>
      <c r="J757" s="132"/>
      <c r="K757" s="132"/>
      <c r="DV757" s="77">
        <v>1336.55</v>
      </c>
      <c r="DW757" s="77">
        <v>9.3149999999999995</v>
      </c>
      <c r="DY757" s="77">
        <v>1322.55</v>
      </c>
      <c r="DZ757" s="77">
        <v>5.9530000000000012</v>
      </c>
      <c r="EB757" s="77">
        <v>2177.5500000000002</v>
      </c>
      <c r="EC757" s="75">
        <v>13.413999999999998</v>
      </c>
      <c r="EE757" s="75">
        <v>2153.5500000000002</v>
      </c>
      <c r="EF757" s="88">
        <v>2.7699999999999996</v>
      </c>
      <c r="EH757" s="77">
        <v>1351.55</v>
      </c>
      <c r="EI757" s="75">
        <v>3.512</v>
      </c>
      <c r="EJ757" s="75"/>
      <c r="EK757" s="75">
        <v>2178.54</v>
      </c>
      <c r="EL757" s="75">
        <v>17.543120000000059</v>
      </c>
      <c r="EM757" s="75"/>
      <c r="EN757" s="75">
        <v>2156.54</v>
      </c>
      <c r="EO757" s="322">
        <v>6.3186199999999841</v>
      </c>
      <c r="EP757" s="75"/>
      <c r="EQ757" s="75">
        <v>1326.54</v>
      </c>
      <c r="ER757" s="75">
        <v>10425.940000000031</v>
      </c>
      <c r="ES757" s="75"/>
      <c r="ET757" s="75">
        <v>1352.54</v>
      </c>
      <c r="EU757" s="100">
        <v>4.2758600000000078</v>
      </c>
      <c r="EV757" s="75">
        <f t="shared" si="14"/>
        <v>9.9999999999909051E-3</v>
      </c>
      <c r="EW757" s="75">
        <v>1342.54</v>
      </c>
      <c r="EX757" s="100">
        <v>20.662360000000056</v>
      </c>
      <c r="FD757" s="75">
        <v>107.55</v>
      </c>
      <c r="FE757" s="75">
        <v>332937.5</v>
      </c>
      <c r="FF757" s="75">
        <v>885643.75</v>
      </c>
      <c r="FH757" s="77">
        <v>17.04</v>
      </c>
      <c r="FI757" s="77">
        <v>303.00305728000006</v>
      </c>
      <c r="FJ757" s="77">
        <v>6.8751519534000014</v>
      </c>
      <c r="FL757" s="92">
        <v>786.55</v>
      </c>
      <c r="FM757" s="75">
        <v>0</v>
      </c>
      <c r="FN757" s="75">
        <v>2E-3</v>
      </c>
      <c r="FP757" s="75">
        <v>44.77</v>
      </c>
      <c r="FQ757" s="75">
        <v>430.01</v>
      </c>
      <c r="FR757" s="75">
        <v>5410</v>
      </c>
      <c r="FS757" s="75">
        <v>44.76</v>
      </c>
      <c r="FT757" s="75">
        <v>1307.32</v>
      </c>
      <c r="FU757" s="75">
        <v>15880</v>
      </c>
      <c r="FW757" s="75">
        <v>797.55</v>
      </c>
      <c r="FX757" s="89">
        <v>3.399</v>
      </c>
      <c r="FY757" s="89"/>
      <c r="FZ757" s="90">
        <v>792.55</v>
      </c>
      <c r="GA757" s="91">
        <v>0.80700000000000005</v>
      </c>
      <c r="GB757" s="89"/>
      <c r="GC757" s="75">
        <v>14.54</v>
      </c>
      <c r="GD757" s="75">
        <v>6.51</v>
      </c>
      <c r="GE757" s="75">
        <v>450.85</v>
      </c>
      <c r="GF757" s="89"/>
      <c r="GG757" s="89"/>
    </row>
    <row r="758" spans="1:189" x14ac:dyDescent="0.25">
      <c r="A758" s="132"/>
      <c r="B758" s="132"/>
      <c r="C758" s="132"/>
      <c r="D758" s="132"/>
      <c r="E758" s="132"/>
      <c r="F758" s="132"/>
      <c r="G758" s="132"/>
      <c r="H758" s="132"/>
      <c r="I758" s="132"/>
      <c r="J758" s="132"/>
      <c r="K758" s="132"/>
      <c r="DV758" s="77">
        <v>1336.56</v>
      </c>
      <c r="DW758" s="77">
        <v>9.3290000000000006</v>
      </c>
      <c r="DY758" s="77">
        <v>1322.56</v>
      </c>
      <c r="DZ758" s="77">
        <v>5.9610000000000003</v>
      </c>
      <c r="EB758" s="77">
        <v>2177.56</v>
      </c>
      <c r="EC758" s="75">
        <v>13.452999999999999</v>
      </c>
      <c r="EE758" s="75">
        <v>2153.56</v>
      </c>
      <c r="EF758" s="88">
        <v>2.7789999999999995</v>
      </c>
      <c r="EH758" s="77">
        <v>1351.56</v>
      </c>
      <c r="EI758" s="75">
        <v>3.52</v>
      </c>
      <c r="EJ758" s="75"/>
      <c r="EK758" s="75">
        <v>2178.5500000000002</v>
      </c>
      <c r="EL758" s="75">
        <v>17.58690000000006</v>
      </c>
      <c r="EM758" s="75"/>
      <c r="EN758" s="75">
        <v>2156.5500000000002</v>
      </c>
      <c r="EO758" s="322">
        <v>6.3331499999999838</v>
      </c>
      <c r="EP758" s="75"/>
      <c r="EQ758" s="75">
        <v>1326.55</v>
      </c>
      <c r="ER758" s="75">
        <v>10439.050000000032</v>
      </c>
      <c r="ES758" s="75"/>
      <c r="ET758" s="75">
        <v>1352.55</v>
      </c>
      <c r="EU758" s="100">
        <v>4.2839500000000079</v>
      </c>
      <c r="EV758" s="75">
        <f t="shared" si="14"/>
        <v>9.9999999999909051E-3</v>
      </c>
      <c r="EW758" s="75">
        <v>1342.55</v>
      </c>
      <c r="EX758" s="100">
        <v>20.685700000000057</v>
      </c>
      <c r="FD758" s="75">
        <v>107.56</v>
      </c>
      <c r="FE758" s="75">
        <v>333700</v>
      </c>
      <c r="FF758" s="75">
        <v>888935</v>
      </c>
      <c r="FH758" s="77">
        <v>17.05</v>
      </c>
      <c r="FI758" s="77">
        <v>304.21316210000009</v>
      </c>
      <c r="FJ758" s="77">
        <v>6.9079934792500017</v>
      </c>
      <c r="FL758" s="92">
        <v>786.56</v>
      </c>
      <c r="FM758" s="75">
        <v>0</v>
      </c>
      <c r="FN758" s="75">
        <v>2E-3</v>
      </c>
      <c r="FP758" s="75">
        <v>44.78</v>
      </c>
      <c r="FQ758" s="75">
        <v>430.55</v>
      </c>
      <c r="FR758" s="75">
        <v>5414</v>
      </c>
      <c r="FS758" s="75">
        <v>44.77</v>
      </c>
      <c r="FT758" s="75">
        <v>1308.9000000000001</v>
      </c>
      <c r="FU758" s="75">
        <v>15891</v>
      </c>
      <c r="FW758" s="75">
        <v>797.56</v>
      </c>
      <c r="FX758" s="89">
        <v>3.407</v>
      </c>
      <c r="FY758" s="89"/>
      <c r="FZ758" s="90">
        <v>792.56</v>
      </c>
      <c r="GA758" s="91">
        <v>0.81100000000000005</v>
      </c>
      <c r="GB758" s="89"/>
      <c r="GC758" s="75">
        <v>14.55</v>
      </c>
      <c r="GD758" s="75">
        <v>6.57</v>
      </c>
      <c r="GE758" s="75">
        <v>456.7</v>
      </c>
      <c r="GF758" s="89"/>
      <c r="GG758" s="89"/>
    </row>
    <row r="759" spans="1:189" x14ac:dyDescent="0.25">
      <c r="A759" s="132"/>
      <c r="B759" s="132"/>
      <c r="C759" s="132"/>
      <c r="D759" s="132"/>
      <c r="E759" s="132"/>
      <c r="F759" s="132"/>
      <c r="G759" s="132"/>
      <c r="H759" s="132"/>
      <c r="I759" s="132"/>
      <c r="J759" s="132"/>
      <c r="K759" s="132"/>
      <c r="DV759" s="77">
        <v>1336.57</v>
      </c>
      <c r="DW759" s="77">
        <v>9.3439999999999994</v>
      </c>
      <c r="DY759" s="77">
        <v>1322.57</v>
      </c>
      <c r="DZ759" s="77">
        <v>5.9700000000000006</v>
      </c>
      <c r="EB759" s="77">
        <v>2177.5700000000002</v>
      </c>
      <c r="EC759" s="75">
        <v>13.491999999999999</v>
      </c>
      <c r="EE759" s="75">
        <v>2153.5700000000002</v>
      </c>
      <c r="EF759" s="88">
        <v>2.7879999999999994</v>
      </c>
      <c r="EH759" s="77">
        <v>1351.57</v>
      </c>
      <c r="EI759" s="75">
        <v>3.5270000000000001</v>
      </c>
      <c r="EJ759" s="75"/>
      <c r="EK759" s="75">
        <v>2178.56</v>
      </c>
      <c r="EL759" s="75">
        <v>17.630680000000062</v>
      </c>
      <c r="EM759" s="75"/>
      <c r="EN759" s="75">
        <v>2156.56</v>
      </c>
      <c r="EO759" s="322">
        <v>6.3476799999999836</v>
      </c>
      <c r="EP759" s="75"/>
      <c r="EQ759" s="75">
        <v>1326.56</v>
      </c>
      <c r="ER759" s="75">
        <v>10452.160000000033</v>
      </c>
      <c r="ES759" s="75"/>
      <c r="ET759" s="75">
        <v>1352.56</v>
      </c>
      <c r="EU759" s="100">
        <v>4.2920400000000081</v>
      </c>
      <c r="EV759" s="75">
        <f t="shared" si="14"/>
        <v>9.9999999999909051E-3</v>
      </c>
      <c r="EW759" s="75">
        <v>1342.56</v>
      </c>
      <c r="EX759" s="100">
        <v>20.709040000000059</v>
      </c>
      <c r="FD759" s="75">
        <v>107.57</v>
      </c>
      <c r="FE759" s="75">
        <v>334462.5</v>
      </c>
      <c r="FF759" s="75">
        <v>892226.25</v>
      </c>
      <c r="FH759" s="77">
        <v>17.059999999999999</v>
      </c>
      <c r="FI759" s="77">
        <v>305.42326692000012</v>
      </c>
      <c r="FJ759" s="77">
        <v>6.9408350051000021</v>
      </c>
      <c r="FL759" s="92">
        <v>786.57</v>
      </c>
      <c r="FM759" s="75">
        <v>0</v>
      </c>
      <c r="FN759" s="75">
        <v>2E-3</v>
      </c>
      <c r="FP759" s="75">
        <v>44.79</v>
      </c>
      <c r="FQ759" s="75">
        <v>431.09</v>
      </c>
      <c r="FR759" s="75">
        <v>5418</v>
      </c>
      <c r="FS759" s="75">
        <v>44.78</v>
      </c>
      <c r="FT759" s="75">
        <v>1310.49</v>
      </c>
      <c r="FU759" s="75">
        <v>15902</v>
      </c>
      <c r="FW759" s="75">
        <v>797.57</v>
      </c>
      <c r="FX759" s="89">
        <v>3.4159999999999999</v>
      </c>
      <c r="FY759" s="89"/>
      <c r="FZ759" s="90">
        <v>792.57</v>
      </c>
      <c r="GA759" s="91">
        <v>0.81399999999999995</v>
      </c>
      <c r="GB759" s="89"/>
      <c r="GC759" s="75">
        <v>14.56</v>
      </c>
      <c r="GD759" s="75">
        <v>6.62</v>
      </c>
      <c r="GE759" s="75">
        <v>462.56</v>
      </c>
      <c r="GF759" s="89"/>
      <c r="GG759" s="89"/>
    </row>
    <row r="760" spans="1:189" x14ac:dyDescent="0.25">
      <c r="A760" s="132"/>
      <c r="B760" s="132"/>
      <c r="C760" s="132"/>
      <c r="D760" s="132"/>
      <c r="E760" s="132"/>
      <c r="F760" s="132"/>
      <c r="G760" s="132"/>
      <c r="H760" s="132"/>
      <c r="I760" s="132"/>
      <c r="J760" s="132"/>
      <c r="K760" s="132"/>
      <c r="DV760" s="77">
        <v>1336.58</v>
      </c>
      <c r="DW760" s="77">
        <v>9.3580000000000005</v>
      </c>
      <c r="DY760" s="77">
        <v>1322.58</v>
      </c>
      <c r="DZ760" s="77">
        <v>5.9780000000000006</v>
      </c>
      <c r="EB760" s="77">
        <v>2177.58</v>
      </c>
      <c r="EC760" s="75">
        <v>13.530999999999999</v>
      </c>
      <c r="EE760" s="75">
        <v>2153.58</v>
      </c>
      <c r="EF760" s="88">
        <v>2.7969999999999997</v>
      </c>
      <c r="EH760" s="77">
        <v>1351.58</v>
      </c>
      <c r="EI760" s="75">
        <v>3.5339999999999998</v>
      </c>
      <c r="EJ760" s="75"/>
      <c r="EK760" s="75">
        <v>2178.5700000000002</v>
      </c>
      <c r="EL760" s="75">
        <v>17.674460000000064</v>
      </c>
      <c r="EM760" s="75"/>
      <c r="EN760" s="75">
        <v>2156.5700000000002</v>
      </c>
      <c r="EO760" s="322">
        <v>6.3622099999999833</v>
      </c>
      <c r="EP760" s="75"/>
      <c r="EQ760" s="75">
        <v>1326.57</v>
      </c>
      <c r="ER760" s="75">
        <v>10465.270000000033</v>
      </c>
      <c r="ES760" s="75"/>
      <c r="ET760" s="75">
        <v>1352.57</v>
      </c>
      <c r="EU760" s="100">
        <v>4.3001300000000082</v>
      </c>
      <c r="EV760" s="75">
        <f t="shared" si="14"/>
        <v>9.9999999999909051E-3</v>
      </c>
      <c r="EW760" s="75">
        <v>1342.57</v>
      </c>
      <c r="EX760" s="100">
        <v>20.73238000000006</v>
      </c>
      <c r="FD760" s="75">
        <v>107.58</v>
      </c>
      <c r="FE760" s="75">
        <v>335225</v>
      </c>
      <c r="FF760" s="75">
        <v>895517.5</v>
      </c>
      <c r="FH760" s="77">
        <v>17.07</v>
      </c>
      <c r="FI760" s="77">
        <v>306.63337174000014</v>
      </c>
      <c r="FJ760" s="77">
        <v>6.9736765309500024</v>
      </c>
      <c r="FL760" s="92">
        <v>786.58</v>
      </c>
      <c r="FM760" s="75">
        <v>0</v>
      </c>
      <c r="FN760" s="75">
        <v>3.0000000000000001E-3</v>
      </c>
      <c r="FP760" s="75">
        <v>44.8</v>
      </c>
      <c r="FQ760" s="75">
        <v>431.64</v>
      </c>
      <c r="FR760" s="75">
        <v>5422</v>
      </c>
      <c r="FS760" s="75">
        <v>44.79</v>
      </c>
      <c r="FT760" s="75">
        <v>1312.07</v>
      </c>
      <c r="FU760" s="75">
        <v>15913</v>
      </c>
      <c r="FW760" s="75">
        <v>797.58</v>
      </c>
      <c r="FX760" s="89">
        <v>3.4249999999999998</v>
      </c>
      <c r="FY760" s="89"/>
      <c r="FZ760" s="90">
        <v>792.58</v>
      </c>
      <c r="GA760" s="91">
        <v>0.81699999999999995</v>
      </c>
      <c r="GB760" s="89"/>
      <c r="GC760" s="75">
        <v>14.57</v>
      </c>
      <c r="GD760" s="75">
        <v>6.67</v>
      </c>
      <c r="GE760" s="75">
        <v>468.41</v>
      </c>
      <c r="GF760" s="89"/>
      <c r="GG760" s="89"/>
    </row>
    <row r="761" spans="1:189" x14ac:dyDescent="0.25">
      <c r="A761" s="132"/>
      <c r="B761" s="132"/>
      <c r="C761" s="132"/>
      <c r="D761" s="132"/>
      <c r="E761" s="132"/>
      <c r="F761" s="132"/>
      <c r="G761" s="132"/>
      <c r="H761" s="132"/>
      <c r="I761" s="132"/>
      <c r="J761" s="132"/>
      <c r="K761" s="132"/>
      <c r="DV761" s="77">
        <v>1336.59</v>
      </c>
      <c r="DW761" s="77">
        <v>9.3719999999999999</v>
      </c>
      <c r="DY761" s="77">
        <v>1322.59</v>
      </c>
      <c r="DZ761" s="77">
        <v>5.9860000000000007</v>
      </c>
      <c r="EB761" s="77">
        <v>2177.59</v>
      </c>
      <c r="EC761" s="75">
        <v>13.570999999999998</v>
      </c>
      <c r="EE761" s="75">
        <v>2153.59</v>
      </c>
      <c r="EF761" s="88">
        <v>2.8059999999999996</v>
      </c>
      <c r="EH761" s="77">
        <v>1351.59</v>
      </c>
      <c r="EI761" s="75">
        <v>3.5409999999999999</v>
      </c>
      <c r="EJ761" s="75"/>
      <c r="EK761" s="75">
        <v>2178.58</v>
      </c>
      <c r="EL761" s="75">
        <v>17.718240000000065</v>
      </c>
      <c r="EM761" s="75"/>
      <c r="EN761" s="75">
        <v>2156.58</v>
      </c>
      <c r="EO761" s="322">
        <v>6.376739999999983</v>
      </c>
      <c r="EP761" s="75"/>
      <c r="EQ761" s="75">
        <v>1326.58</v>
      </c>
      <c r="ER761" s="75">
        <v>10478.380000000034</v>
      </c>
      <c r="ES761" s="75"/>
      <c r="ET761" s="75">
        <v>1352.58</v>
      </c>
      <c r="EU761" s="100">
        <v>4.3082200000000084</v>
      </c>
      <c r="EV761" s="75">
        <f t="shared" si="14"/>
        <v>9.9999999999909051E-3</v>
      </c>
      <c r="EW761" s="75">
        <v>1342.58</v>
      </c>
      <c r="EX761" s="100">
        <v>20.755720000000061</v>
      </c>
      <c r="FD761" s="75">
        <v>107.59</v>
      </c>
      <c r="FE761" s="75">
        <v>335987.5</v>
      </c>
      <c r="FF761" s="75">
        <v>898808.75</v>
      </c>
      <c r="FH761" s="77">
        <v>17.079999999999998</v>
      </c>
      <c r="FI761" s="77">
        <v>307.84347656000011</v>
      </c>
      <c r="FJ761" s="77">
        <v>7.0065180568000036</v>
      </c>
      <c r="FL761" s="92">
        <v>786.59</v>
      </c>
      <c r="FM761" s="75">
        <v>0</v>
      </c>
      <c r="FN761" s="75">
        <v>3.0000000000000001E-3</v>
      </c>
      <c r="FP761" s="75">
        <v>44.81</v>
      </c>
      <c r="FQ761" s="75">
        <v>432.18</v>
      </c>
      <c r="FR761" s="75">
        <v>5426</v>
      </c>
      <c r="FS761" s="75">
        <v>44.8</v>
      </c>
      <c r="FT761" s="75">
        <v>1313.66</v>
      </c>
      <c r="FU761" s="75">
        <v>15924</v>
      </c>
      <c r="FW761" s="75">
        <v>797.59</v>
      </c>
      <c r="FX761" s="89">
        <v>3.4340000000000002</v>
      </c>
      <c r="FY761" s="89"/>
      <c r="FZ761" s="90">
        <v>792.59</v>
      </c>
      <c r="GA761" s="91">
        <v>0.82</v>
      </c>
      <c r="GB761" s="89"/>
      <c r="GC761" s="75">
        <v>14.58</v>
      </c>
      <c r="GD761" s="75">
        <v>6.73</v>
      </c>
      <c r="GE761" s="75">
        <v>474.26</v>
      </c>
      <c r="GF761" s="89"/>
      <c r="GG761" s="89"/>
    </row>
    <row r="762" spans="1:189" x14ac:dyDescent="0.25">
      <c r="A762" s="132"/>
      <c r="B762" s="132"/>
      <c r="C762" s="132"/>
      <c r="D762" s="132"/>
      <c r="E762" s="132"/>
      <c r="F762" s="132"/>
      <c r="G762" s="132"/>
      <c r="H762" s="132"/>
      <c r="I762" s="132"/>
      <c r="J762" s="132"/>
      <c r="K762" s="132"/>
      <c r="DV762" s="77">
        <v>1336.6</v>
      </c>
      <c r="DW762" s="77">
        <v>9.3870000000000005</v>
      </c>
      <c r="DY762" s="77">
        <v>1322.6</v>
      </c>
      <c r="DZ762" s="77">
        <v>5.9939999999999998</v>
      </c>
      <c r="EB762" s="77">
        <v>2177.6</v>
      </c>
      <c r="EC762" s="75">
        <v>13.61</v>
      </c>
      <c r="EE762" s="75">
        <v>2153.6</v>
      </c>
      <c r="EF762" s="88">
        <v>2.8149999999999999</v>
      </c>
      <c r="EH762" s="77">
        <v>1351.6</v>
      </c>
      <c r="EI762" s="75">
        <v>3.5489999999999999</v>
      </c>
      <c r="EJ762" s="75"/>
      <c r="EK762" s="75">
        <v>2178.59</v>
      </c>
      <c r="EL762" s="75">
        <v>17.762020000000067</v>
      </c>
      <c r="EM762" s="75"/>
      <c r="EN762" s="75">
        <v>2156.59</v>
      </c>
      <c r="EO762" s="322">
        <v>6.3912699999999827</v>
      </c>
      <c r="EP762" s="75"/>
      <c r="EQ762" s="75">
        <v>1326.59</v>
      </c>
      <c r="ER762" s="75">
        <v>10491.490000000034</v>
      </c>
      <c r="ES762" s="75"/>
      <c r="ET762" s="75">
        <v>1352.59</v>
      </c>
      <c r="EU762" s="100">
        <v>4.3163100000000085</v>
      </c>
      <c r="EV762" s="75">
        <f t="shared" si="14"/>
        <v>9.9999999999909051E-3</v>
      </c>
      <c r="EW762" s="75">
        <v>1342.59</v>
      </c>
      <c r="EX762" s="100">
        <v>20.779060000000062</v>
      </c>
      <c r="FD762" s="75">
        <v>107.6</v>
      </c>
      <c r="FE762" s="75">
        <v>336750</v>
      </c>
      <c r="FF762" s="75">
        <v>902100</v>
      </c>
      <c r="FH762" s="77">
        <v>17.09</v>
      </c>
      <c r="FI762" s="77">
        <v>309.05358138000014</v>
      </c>
      <c r="FJ762" s="77">
        <v>7.0393595826500039</v>
      </c>
      <c r="FL762" s="92">
        <v>786.6</v>
      </c>
      <c r="FM762" s="75">
        <v>0</v>
      </c>
      <c r="FN762" s="75">
        <v>3.0000000000000001E-3</v>
      </c>
      <c r="FP762" s="75">
        <v>44.82</v>
      </c>
      <c r="FQ762" s="75">
        <v>432.73</v>
      </c>
      <c r="FR762" s="75">
        <v>5430</v>
      </c>
      <c r="FS762" s="75">
        <v>44.81</v>
      </c>
      <c r="FT762" s="75">
        <v>1315.24</v>
      </c>
      <c r="FU762" s="75">
        <v>15935</v>
      </c>
      <c r="FW762" s="75">
        <v>797.6</v>
      </c>
      <c r="FX762" s="89">
        <v>3.4430000000000001</v>
      </c>
      <c r="FY762" s="89"/>
      <c r="FZ762" s="90">
        <v>792.6</v>
      </c>
      <c r="GA762" s="91">
        <v>0.82299999999999995</v>
      </c>
      <c r="GB762" s="89"/>
      <c r="GC762" s="75">
        <v>14.59</v>
      </c>
      <c r="GD762" s="75">
        <v>6.78</v>
      </c>
      <c r="GE762" s="75">
        <v>480.11</v>
      </c>
      <c r="GF762" s="89"/>
      <c r="GG762" s="89"/>
    </row>
    <row r="763" spans="1:189" x14ac:dyDescent="0.25">
      <c r="A763" s="132"/>
      <c r="B763" s="132"/>
      <c r="C763" s="132"/>
      <c r="D763" s="132"/>
      <c r="E763" s="132"/>
      <c r="F763" s="132"/>
      <c r="G763" s="132"/>
      <c r="H763" s="132"/>
      <c r="I763" s="132"/>
      <c r="J763" s="132"/>
      <c r="K763" s="132"/>
      <c r="DV763" s="77">
        <v>1336.61</v>
      </c>
      <c r="DW763" s="77">
        <v>9.4009999999999998</v>
      </c>
      <c r="DY763" s="77">
        <v>1322.61</v>
      </c>
      <c r="DZ763" s="77">
        <v>6.003000000000001</v>
      </c>
      <c r="EB763" s="77">
        <v>2177.61</v>
      </c>
      <c r="EC763" s="75">
        <v>13.648999999999997</v>
      </c>
      <c r="EE763" s="75">
        <v>2153.61</v>
      </c>
      <c r="EF763" s="88">
        <v>2.8239999999999994</v>
      </c>
      <c r="EH763" s="77">
        <v>1351.61</v>
      </c>
      <c r="EI763" s="75">
        <v>3.556</v>
      </c>
      <c r="EJ763" s="75"/>
      <c r="EK763" s="75">
        <v>2178.6</v>
      </c>
      <c r="EL763" s="75">
        <v>17.805800000000069</v>
      </c>
      <c r="EM763" s="75"/>
      <c r="EN763" s="75">
        <v>2156.6</v>
      </c>
      <c r="EO763" s="322">
        <v>6.4057999999999824</v>
      </c>
      <c r="EP763" s="75"/>
      <c r="EQ763" s="75">
        <v>1326.6</v>
      </c>
      <c r="ER763" s="75">
        <v>10504.600000000035</v>
      </c>
      <c r="ES763" s="75"/>
      <c r="ET763" s="75">
        <v>1352.6</v>
      </c>
      <c r="EU763" s="100">
        <v>4.3244000000000087</v>
      </c>
      <c r="EV763" s="75">
        <f t="shared" si="14"/>
        <v>9.9999999999909051E-3</v>
      </c>
      <c r="EW763" s="75">
        <v>1342.6</v>
      </c>
      <c r="EX763" s="100">
        <v>20.802400000000063</v>
      </c>
      <c r="FD763" s="75">
        <v>107.61</v>
      </c>
      <c r="FE763" s="75">
        <v>337512.5</v>
      </c>
      <c r="FF763" s="75">
        <v>905391.25</v>
      </c>
      <c r="FH763" s="77">
        <v>17.100000000000001</v>
      </c>
      <c r="FI763" s="77">
        <v>310.26368620000017</v>
      </c>
      <c r="FJ763" s="77">
        <v>7.0722011085000043</v>
      </c>
      <c r="FL763" s="92">
        <v>786.61</v>
      </c>
      <c r="FM763" s="75">
        <v>0</v>
      </c>
      <c r="FN763" s="75">
        <v>3.0000000000000001E-3</v>
      </c>
      <c r="FP763" s="75">
        <v>44.83</v>
      </c>
      <c r="FQ763" s="75">
        <v>433.28</v>
      </c>
      <c r="FR763" s="75">
        <v>5434</v>
      </c>
      <c r="FS763" s="75">
        <v>44.82</v>
      </c>
      <c r="FT763" s="75">
        <v>1316.84</v>
      </c>
      <c r="FU763" s="75">
        <v>15945</v>
      </c>
      <c r="FW763" s="75">
        <v>797.61</v>
      </c>
      <c r="FX763" s="89">
        <v>3.452</v>
      </c>
      <c r="FY763" s="89"/>
      <c r="FZ763" s="90">
        <v>792.61</v>
      </c>
      <c r="GA763" s="91">
        <v>0.82599999999999996</v>
      </c>
      <c r="GB763" s="89"/>
      <c r="GC763" s="75">
        <v>14.6</v>
      </c>
      <c r="GD763" s="75">
        <v>6.84</v>
      </c>
      <c r="GE763" s="75">
        <v>485.96</v>
      </c>
      <c r="GF763" s="89"/>
      <c r="GG763" s="89"/>
    </row>
    <row r="764" spans="1:189" x14ac:dyDescent="0.25">
      <c r="A764" s="132"/>
      <c r="B764" s="132"/>
      <c r="C764" s="132"/>
      <c r="D764" s="132"/>
      <c r="E764" s="132"/>
      <c r="F764" s="132"/>
      <c r="G764" s="132"/>
      <c r="H764" s="132"/>
      <c r="I764" s="132"/>
      <c r="J764" s="132"/>
      <c r="K764" s="132"/>
      <c r="DV764" s="77">
        <v>1336.62</v>
      </c>
      <c r="DW764" s="77">
        <v>9.4160000000000004</v>
      </c>
      <c r="DY764" s="77">
        <v>1322.62</v>
      </c>
      <c r="DZ764" s="77">
        <v>6.011000000000001</v>
      </c>
      <c r="EB764" s="77">
        <v>2177.62</v>
      </c>
      <c r="EC764" s="75">
        <v>13.687999999999999</v>
      </c>
      <c r="EE764" s="75">
        <v>2153.62</v>
      </c>
      <c r="EF764" s="88">
        <v>2.8329999999999993</v>
      </c>
      <c r="EH764" s="77">
        <v>1351.62</v>
      </c>
      <c r="EI764" s="75">
        <v>3.5630000000000002</v>
      </c>
      <c r="EJ764" s="75"/>
      <c r="EK764" s="75">
        <v>2178.61</v>
      </c>
      <c r="EL764" s="75">
        <v>17.849580000000071</v>
      </c>
      <c r="EM764" s="75"/>
      <c r="EN764" s="75">
        <v>2156.61</v>
      </c>
      <c r="EO764" s="322">
        <v>6.4203299999999821</v>
      </c>
      <c r="EP764" s="75"/>
      <c r="EQ764" s="75">
        <v>1326.61</v>
      </c>
      <c r="ER764" s="75">
        <v>10517.710000000036</v>
      </c>
      <c r="ES764" s="75"/>
      <c r="ET764" s="75">
        <v>1352.61</v>
      </c>
      <c r="EU764" s="100">
        <v>4.3324900000000088</v>
      </c>
      <c r="EV764" s="75">
        <f t="shared" si="14"/>
        <v>9.9999999999909051E-3</v>
      </c>
      <c r="EW764" s="75">
        <v>1342.61</v>
      </c>
      <c r="EX764" s="100">
        <v>20.825740000000064</v>
      </c>
      <c r="FD764" s="75">
        <v>107.62</v>
      </c>
      <c r="FE764" s="75">
        <v>338275</v>
      </c>
      <c r="FF764" s="75">
        <v>908682.5</v>
      </c>
      <c r="FH764" s="77">
        <v>17.11</v>
      </c>
      <c r="FI764" s="77">
        <v>311.47379102000019</v>
      </c>
      <c r="FJ764" s="77">
        <v>7.1050426343500046</v>
      </c>
      <c r="FL764" s="92">
        <v>786.62</v>
      </c>
      <c r="FM764" s="75">
        <v>0</v>
      </c>
      <c r="FN764" s="75">
        <v>3.0000000000000001E-3</v>
      </c>
      <c r="FP764" s="75">
        <v>44.84</v>
      </c>
      <c r="FQ764" s="75">
        <v>433.83</v>
      </c>
      <c r="FR764" s="75">
        <v>5438</v>
      </c>
      <c r="FS764" s="75">
        <v>44.83</v>
      </c>
      <c r="FT764" s="75">
        <v>1318.44</v>
      </c>
      <c r="FU764" s="75">
        <v>15958</v>
      </c>
      <c r="FW764" s="75">
        <v>797.62</v>
      </c>
      <c r="FX764" s="89">
        <v>3.4609999999999999</v>
      </c>
      <c r="FY764" s="89"/>
      <c r="FZ764" s="90">
        <v>792.62</v>
      </c>
      <c r="GA764" s="91">
        <v>0.83</v>
      </c>
      <c r="GB764" s="89"/>
      <c r="GC764" s="75">
        <v>14.61</v>
      </c>
      <c r="GD764" s="75">
        <v>6.89</v>
      </c>
      <c r="GE764" s="75">
        <v>491.81</v>
      </c>
      <c r="GF764" s="89"/>
      <c r="GG764" s="89"/>
    </row>
    <row r="765" spans="1:189" x14ac:dyDescent="0.25">
      <c r="A765" s="132"/>
      <c r="B765" s="132"/>
      <c r="C765" s="132"/>
      <c r="D765" s="132"/>
      <c r="E765" s="132"/>
      <c r="F765" s="132"/>
      <c r="G765" s="132"/>
      <c r="H765" s="132"/>
      <c r="I765" s="132"/>
      <c r="J765" s="132"/>
      <c r="K765" s="132"/>
      <c r="DV765" s="77">
        <v>1336.63</v>
      </c>
      <c r="DW765" s="77">
        <v>9.43</v>
      </c>
      <c r="DY765" s="77">
        <v>1322.63</v>
      </c>
      <c r="DZ765" s="77">
        <v>6.019000000000001</v>
      </c>
      <c r="EB765" s="77">
        <v>2177.63</v>
      </c>
      <c r="EC765" s="75">
        <v>13.726999999999999</v>
      </c>
      <c r="EE765" s="75">
        <v>2153.63</v>
      </c>
      <c r="EF765" s="88">
        <v>2.8419999999999992</v>
      </c>
      <c r="EH765" s="77">
        <v>1351.63</v>
      </c>
      <c r="EI765" s="75">
        <v>3.57</v>
      </c>
      <c r="EJ765" s="75"/>
      <c r="EK765" s="75">
        <v>2178.62</v>
      </c>
      <c r="EL765" s="75">
        <v>17.893360000000072</v>
      </c>
      <c r="EM765" s="75"/>
      <c r="EN765" s="75">
        <v>2156.62</v>
      </c>
      <c r="EO765" s="322">
        <v>6.4348599999999818</v>
      </c>
      <c r="EP765" s="75"/>
      <c r="EQ765" s="75">
        <v>1326.62</v>
      </c>
      <c r="ER765" s="75">
        <v>10530.820000000036</v>
      </c>
      <c r="ES765" s="75"/>
      <c r="ET765" s="75">
        <v>1352.62</v>
      </c>
      <c r="EU765" s="100">
        <v>4.340580000000009</v>
      </c>
      <c r="EV765" s="75">
        <f t="shared" si="14"/>
        <v>9.9999999999909051E-3</v>
      </c>
      <c r="EW765" s="75">
        <v>1342.62</v>
      </c>
      <c r="EX765" s="100">
        <v>20.849080000000065</v>
      </c>
      <c r="FD765" s="75">
        <v>107.63</v>
      </c>
      <c r="FE765" s="75">
        <v>339037.5</v>
      </c>
      <c r="FF765" s="75">
        <v>911973.75</v>
      </c>
      <c r="FH765" s="77">
        <v>17.12</v>
      </c>
      <c r="FI765" s="77">
        <v>312.68389584000016</v>
      </c>
      <c r="FJ765" s="77">
        <v>7.137884160200004</v>
      </c>
      <c r="FL765" s="92">
        <v>786.63</v>
      </c>
      <c r="FM765" s="75">
        <v>0</v>
      </c>
      <c r="FN765" s="75">
        <v>3.0000000000000001E-3</v>
      </c>
      <c r="FP765" s="75">
        <v>44.85</v>
      </c>
      <c r="FQ765" s="75">
        <v>434.38</v>
      </c>
      <c r="FR765" s="75">
        <v>5442</v>
      </c>
      <c r="FS765" s="75">
        <v>44.84</v>
      </c>
      <c r="FT765" s="75">
        <v>1320.03</v>
      </c>
      <c r="FU765" s="75">
        <v>15969</v>
      </c>
      <c r="FW765" s="75">
        <v>797.63</v>
      </c>
      <c r="FX765" s="89">
        <v>3.47</v>
      </c>
      <c r="FY765" s="89"/>
      <c r="FZ765" s="90">
        <v>792.63</v>
      </c>
      <c r="GA765" s="91">
        <v>0.83299999999999996</v>
      </c>
      <c r="GB765" s="89"/>
      <c r="GC765" s="75">
        <v>14.62</v>
      </c>
      <c r="GD765" s="75">
        <v>6.94</v>
      </c>
      <c r="GE765" s="75">
        <v>497.66</v>
      </c>
      <c r="GF765" s="89"/>
      <c r="GG765" s="89"/>
    </row>
    <row r="766" spans="1:189" x14ac:dyDescent="0.25">
      <c r="A766" s="132"/>
      <c r="B766" s="132"/>
      <c r="C766" s="132"/>
      <c r="D766" s="132"/>
      <c r="E766" s="132"/>
      <c r="F766" s="132"/>
      <c r="G766" s="132"/>
      <c r="H766" s="132"/>
      <c r="I766" s="132"/>
      <c r="J766" s="132"/>
      <c r="K766" s="132"/>
      <c r="DV766" s="77">
        <v>1336.64</v>
      </c>
      <c r="DW766" s="77">
        <v>9.4450000000000003</v>
      </c>
      <c r="DY766" s="77">
        <v>1322.64</v>
      </c>
      <c r="DZ766" s="77">
        <v>6.0280000000000014</v>
      </c>
      <c r="EB766" s="77">
        <v>2177.64</v>
      </c>
      <c r="EC766" s="75">
        <v>13.766999999999998</v>
      </c>
      <c r="EE766" s="75">
        <v>2153.64</v>
      </c>
      <c r="EF766" s="88">
        <v>2.8509999999999995</v>
      </c>
      <c r="EH766" s="77">
        <v>1351.64</v>
      </c>
      <c r="EI766" s="75">
        <v>3.5779999999999998</v>
      </c>
      <c r="EJ766" s="75"/>
      <c r="EK766" s="75">
        <v>2178.63</v>
      </c>
      <c r="EL766" s="75">
        <v>17.937140000000074</v>
      </c>
      <c r="EM766" s="75"/>
      <c r="EN766" s="75">
        <v>2156.63</v>
      </c>
      <c r="EO766" s="322">
        <v>6.4493899999999815</v>
      </c>
      <c r="EP766" s="75"/>
      <c r="EQ766" s="75">
        <v>1326.63</v>
      </c>
      <c r="ER766" s="75">
        <v>10543.930000000037</v>
      </c>
      <c r="ES766" s="75"/>
      <c r="ET766" s="75">
        <v>1352.63</v>
      </c>
      <c r="EU766" s="100">
        <v>4.3486700000000091</v>
      </c>
      <c r="EV766" s="75">
        <f t="shared" si="14"/>
        <v>1.0000000000218279E-2</v>
      </c>
      <c r="EW766" s="75">
        <v>1342.63</v>
      </c>
      <c r="EX766" s="100">
        <v>20.872420000000066</v>
      </c>
      <c r="FD766" s="75">
        <v>107.64</v>
      </c>
      <c r="FE766" s="75">
        <v>339800</v>
      </c>
      <c r="FF766" s="75">
        <v>915265</v>
      </c>
      <c r="FH766" s="77">
        <v>17.13</v>
      </c>
      <c r="FI766" s="77">
        <v>313.89400066000019</v>
      </c>
      <c r="FJ766" s="77">
        <v>7.1707256860500044</v>
      </c>
      <c r="FL766" s="92">
        <v>786.64</v>
      </c>
      <c r="FM766" s="75">
        <v>0</v>
      </c>
      <c r="FN766" s="75">
        <v>3.0000000000000001E-3</v>
      </c>
      <c r="FP766" s="75">
        <v>44.86</v>
      </c>
      <c r="FQ766" s="75">
        <v>434.93</v>
      </c>
      <c r="FR766" s="75">
        <v>5447</v>
      </c>
      <c r="FS766" s="75">
        <v>44.85</v>
      </c>
      <c r="FT766" s="75">
        <v>1321.63</v>
      </c>
      <c r="FU766" s="75">
        <v>15980</v>
      </c>
      <c r="FW766" s="75">
        <v>797.64</v>
      </c>
      <c r="FX766" s="89">
        <v>3.4790000000000001</v>
      </c>
      <c r="FY766" s="89"/>
      <c r="FZ766" s="90">
        <v>792.64</v>
      </c>
      <c r="GA766" s="91">
        <v>0.83599999999999997</v>
      </c>
      <c r="GB766" s="89"/>
      <c r="GC766" s="75">
        <v>14.63</v>
      </c>
      <c r="GD766" s="75">
        <v>7</v>
      </c>
      <c r="GE766" s="75">
        <v>503.51</v>
      </c>
      <c r="GF766" s="89"/>
      <c r="GG766" s="89"/>
    </row>
    <row r="767" spans="1:189" x14ac:dyDescent="0.25">
      <c r="A767" s="132"/>
      <c r="B767" s="132"/>
      <c r="C767" s="132"/>
      <c r="D767" s="132"/>
      <c r="E767" s="132"/>
      <c r="F767" s="132"/>
      <c r="G767" s="132"/>
      <c r="H767" s="132"/>
      <c r="I767" s="132"/>
      <c r="J767" s="132"/>
      <c r="K767" s="132"/>
      <c r="DV767" s="77">
        <v>1336.65</v>
      </c>
      <c r="DW767" s="77">
        <v>9.4589999999999996</v>
      </c>
      <c r="DY767" s="77">
        <v>1322.65</v>
      </c>
      <c r="DZ767" s="77">
        <v>6.0360000000000014</v>
      </c>
      <c r="EB767" s="77">
        <v>2177.65</v>
      </c>
      <c r="EC767" s="75">
        <v>13.805999999999997</v>
      </c>
      <c r="EE767" s="75">
        <v>2153.65</v>
      </c>
      <c r="EF767" s="88">
        <v>2.8599999999999994</v>
      </c>
      <c r="EH767" s="77">
        <v>1351.65</v>
      </c>
      <c r="EI767" s="75">
        <v>3.585</v>
      </c>
      <c r="EJ767" s="75"/>
      <c r="EK767" s="75">
        <v>2178.64</v>
      </c>
      <c r="EL767" s="75">
        <v>17.980920000000076</v>
      </c>
      <c r="EM767" s="75"/>
      <c r="EN767" s="75">
        <v>2156.64</v>
      </c>
      <c r="EO767" s="322">
        <v>6.4639199999999812</v>
      </c>
      <c r="EP767" s="75"/>
      <c r="EQ767" s="75">
        <v>1326.64</v>
      </c>
      <c r="ER767" s="75">
        <v>10557.040000000037</v>
      </c>
      <c r="ES767" s="75"/>
      <c r="ET767" s="75">
        <v>1352.64</v>
      </c>
      <c r="EU767" s="100">
        <v>4.3567600000000093</v>
      </c>
      <c r="EV767" s="75">
        <f t="shared" si="14"/>
        <v>9.9999999999909051E-3</v>
      </c>
      <c r="EW767" s="75">
        <v>1342.64</v>
      </c>
      <c r="EX767" s="100">
        <v>20.895760000000067</v>
      </c>
      <c r="FD767" s="75">
        <v>107.65</v>
      </c>
      <c r="FE767" s="75">
        <v>340562.5</v>
      </c>
      <c r="FF767" s="75">
        <v>918556.25</v>
      </c>
      <c r="FH767" s="77">
        <v>17.14</v>
      </c>
      <c r="FI767" s="77">
        <v>315.10410548000016</v>
      </c>
      <c r="FJ767" s="77">
        <v>7.2035672119000047</v>
      </c>
      <c r="FL767" s="92">
        <v>786.65</v>
      </c>
      <c r="FM767" s="75">
        <v>0</v>
      </c>
      <c r="FN767" s="75">
        <v>3.0000000000000001E-3</v>
      </c>
      <c r="FP767" s="75">
        <v>44.87</v>
      </c>
      <c r="FQ767" s="75">
        <v>435.47</v>
      </c>
      <c r="FR767" s="75">
        <v>5451</v>
      </c>
      <c r="FS767" s="75">
        <v>44.86</v>
      </c>
      <c r="FT767" s="75">
        <v>1323.23</v>
      </c>
      <c r="FU767" s="75">
        <v>15991</v>
      </c>
      <c r="FW767" s="75">
        <v>797.65</v>
      </c>
      <c r="FX767" s="89">
        <v>3.488</v>
      </c>
      <c r="FY767" s="89"/>
      <c r="FZ767" s="90">
        <v>792.65</v>
      </c>
      <c r="GA767" s="91">
        <v>0.83899999999999997</v>
      </c>
      <c r="GB767" s="89"/>
      <c r="GC767" s="75">
        <v>14.64</v>
      </c>
      <c r="GD767" s="75">
        <v>7.05</v>
      </c>
      <c r="GE767" s="75">
        <v>509.36</v>
      </c>
      <c r="GF767" s="89"/>
      <c r="GG767" s="89"/>
    </row>
    <row r="768" spans="1:189" x14ac:dyDescent="0.25">
      <c r="A768" s="132"/>
      <c r="B768" s="132"/>
      <c r="C768" s="132"/>
      <c r="D768" s="132"/>
      <c r="E768" s="132"/>
      <c r="F768" s="132"/>
      <c r="G768" s="132"/>
      <c r="H768" s="132"/>
      <c r="I768" s="132"/>
      <c r="J768" s="132"/>
      <c r="K768" s="132"/>
      <c r="DV768" s="77">
        <v>1336.66</v>
      </c>
      <c r="DW768" s="77">
        <v>9.4740000000000002</v>
      </c>
      <c r="DY768" s="77">
        <v>1322.66</v>
      </c>
      <c r="DZ768" s="77">
        <v>6.0440000000000005</v>
      </c>
      <c r="EB768" s="77">
        <v>2177.66</v>
      </c>
      <c r="EC768" s="75">
        <v>13.844999999999999</v>
      </c>
      <c r="EE768" s="75">
        <v>2153.66</v>
      </c>
      <c r="EF768" s="88">
        <v>2.8689999999999993</v>
      </c>
      <c r="EH768" s="77">
        <v>1351.66</v>
      </c>
      <c r="EI768" s="75">
        <v>3.5920000000000001</v>
      </c>
      <c r="EJ768" s="75"/>
      <c r="EK768" s="75">
        <v>2178.65</v>
      </c>
      <c r="EL768" s="75">
        <v>18.024700000000077</v>
      </c>
      <c r="EM768" s="75"/>
      <c r="EN768" s="75">
        <v>2156.65</v>
      </c>
      <c r="EO768" s="322">
        <v>6.4784499999999809</v>
      </c>
      <c r="EP768" s="75"/>
      <c r="EQ768" s="75">
        <v>1326.65</v>
      </c>
      <c r="ER768" s="75">
        <v>10570.150000000038</v>
      </c>
      <c r="ES768" s="75"/>
      <c r="ET768" s="75">
        <v>1352.65</v>
      </c>
      <c r="EU768" s="100">
        <v>4.3648500000000094</v>
      </c>
      <c r="EV768" s="75">
        <f t="shared" si="14"/>
        <v>9.9999999999909051E-3</v>
      </c>
      <c r="EW768" s="75">
        <v>1342.65</v>
      </c>
      <c r="EX768" s="100">
        <v>20.919100000000068</v>
      </c>
      <c r="FD768" s="75">
        <v>107.66</v>
      </c>
      <c r="FE768" s="75">
        <v>341325</v>
      </c>
      <c r="FF768" s="75">
        <v>921847.5</v>
      </c>
      <c r="FH768" s="77">
        <v>17.149999999999999</v>
      </c>
      <c r="FI768" s="77">
        <v>316.31421030000018</v>
      </c>
      <c r="FJ768" s="77">
        <v>7.2364087377500041</v>
      </c>
      <c r="FL768" s="92">
        <v>786.66</v>
      </c>
      <c r="FM768" s="75">
        <v>0</v>
      </c>
      <c r="FN768" s="75">
        <v>3.0000000000000001E-3</v>
      </c>
      <c r="FP768" s="75">
        <v>44.88</v>
      </c>
      <c r="FQ768" s="75">
        <v>436.02</v>
      </c>
      <c r="FR768" s="75">
        <v>5455</v>
      </c>
      <c r="FS768" s="75">
        <v>44.87</v>
      </c>
      <c r="FT768" s="75">
        <v>1324.83</v>
      </c>
      <c r="FU768" s="75">
        <v>16003</v>
      </c>
      <c r="FW768" s="75">
        <v>797.66</v>
      </c>
      <c r="FX768" s="89">
        <v>3.4969999999999999</v>
      </c>
      <c r="FY768" s="89"/>
      <c r="FZ768" s="90">
        <v>792.66</v>
      </c>
      <c r="GA768" s="91">
        <v>0.84199999999999997</v>
      </c>
      <c r="GB768" s="89"/>
      <c r="GC768" s="75">
        <v>14.65</v>
      </c>
      <c r="GD768" s="75">
        <v>7.11</v>
      </c>
      <c r="GE768" s="75">
        <v>515.21</v>
      </c>
      <c r="GF768" s="89"/>
      <c r="GG768" s="89"/>
    </row>
    <row r="769" spans="1:189" x14ac:dyDescent="0.25">
      <c r="A769" s="132"/>
      <c r="B769" s="132"/>
      <c r="C769" s="132"/>
      <c r="D769" s="132"/>
      <c r="E769" s="132"/>
      <c r="F769" s="132"/>
      <c r="G769" s="132"/>
      <c r="H769" s="132"/>
      <c r="I769" s="132"/>
      <c r="J769" s="132"/>
      <c r="K769" s="132"/>
      <c r="DV769" s="77">
        <v>1336.67</v>
      </c>
      <c r="DW769" s="77">
        <v>9.4879999999999995</v>
      </c>
      <c r="DY769" s="77">
        <v>1322.67</v>
      </c>
      <c r="DZ769" s="77">
        <v>6.0520000000000005</v>
      </c>
      <c r="EB769" s="77">
        <v>2177.67</v>
      </c>
      <c r="EC769" s="75">
        <v>13.883999999999999</v>
      </c>
      <c r="EE769" s="75">
        <v>2153.67</v>
      </c>
      <c r="EF769" s="88">
        <v>2.8779999999999992</v>
      </c>
      <c r="EH769" s="77">
        <v>1351.67</v>
      </c>
      <c r="EI769" s="75">
        <v>3.5990000000000002</v>
      </c>
      <c r="EJ769" s="75"/>
      <c r="EK769" s="75">
        <v>2178.66</v>
      </c>
      <c r="EL769" s="75">
        <v>18.068480000000079</v>
      </c>
      <c r="EM769" s="75"/>
      <c r="EN769" s="75">
        <v>2156.66</v>
      </c>
      <c r="EO769" s="322">
        <v>6.4929799999999807</v>
      </c>
      <c r="EP769" s="75"/>
      <c r="EQ769" s="75">
        <v>1326.66</v>
      </c>
      <c r="ER769" s="75">
        <v>10583.260000000038</v>
      </c>
      <c r="ES769" s="75"/>
      <c r="ET769" s="75">
        <v>1352.66</v>
      </c>
      <c r="EU769" s="100">
        <v>4.3729400000000096</v>
      </c>
      <c r="EV769" s="75">
        <f t="shared" si="14"/>
        <v>9.9999999999909051E-3</v>
      </c>
      <c r="EW769" s="75">
        <v>1342.66</v>
      </c>
      <c r="EX769" s="100">
        <v>20.942440000000069</v>
      </c>
      <c r="FD769" s="75">
        <v>107.67</v>
      </c>
      <c r="FE769" s="75">
        <v>342087.5</v>
      </c>
      <c r="FF769" s="75">
        <v>925138.75</v>
      </c>
      <c r="FH769" s="77">
        <v>17.16</v>
      </c>
      <c r="FI769" s="77">
        <v>317.52431512000015</v>
      </c>
      <c r="FJ769" s="77">
        <v>7.2692502636000045</v>
      </c>
      <c r="FL769" s="92">
        <v>786.67</v>
      </c>
      <c r="FM769" s="75">
        <v>0</v>
      </c>
      <c r="FN769" s="75">
        <v>3.0000000000000001E-3</v>
      </c>
      <c r="FP769" s="75">
        <v>44.89</v>
      </c>
      <c r="FQ769" s="75">
        <v>436.57</v>
      </c>
      <c r="FR769" s="75">
        <v>5459</v>
      </c>
      <c r="FS769" s="75">
        <v>44.88</v>
      </c>
      <c r="FT769" s="75">
        <v>1326.43</v>
      </c>
      <c r="FU769" s="75">
        <v>16014</v>
      </c>
      <c r="FW769" s="75">
        <v>797.67</v>
      </c>
      <c r="FX769" s="89">
        <v>3.5059999999999998</v>
      </c>
      <c r="FY769" s="89"/>
      <c r="FZ769" s="90">
        <v>792.67</v>
      </c>
      <c r="GA769" s="91">
        <v>0.84599999999999997</v>
      </c>
      <c r="GB769" s="89"/>
      <c r="GC769" s="75">
        <v>14.66</v>
      </c>
      <c r="GD769" s="75">
        <v>7.16</v>
      </c>
      <c r="GE769" s="75">
        <v>521.07000000000005</v>
      </c>
      <c r="GF769" s="89"/>
      <c r="GG769" s="89"/>
    </row>
    <row r="770" spans="1:189" x14ac:dyDescent="0.25">
      <c r="A770" s="132"/>
      <c r="B770" s="132"/>
      <c r="C770" s="132"/>
      <c r="D770" s="132"/>
      <c r="E770" s="132"/>
      <c r="F770" s="132"/>
      <c r="G770" s="132"/>
      <c r="H770" s="132"/>
      <c r="I770" s="132"/>
      <c r="J770" s="132"/>
      <c r="K770" s="132"/>
      <c r="DV770" s="77">
        <v>1336.68</v>
      </c>
      <c r="DW770" s="77">
        <v>9.5030000000000001</v>
      </c>
      <c r="DY770" s="77">
        <v>1322.68</v>
      </c>
      <c r="DZ770" s="77">
        <v>6.0610000000000008</v>
      </c>
      <c r="EB770" s="77">
        <v>2177.6799999999998</v>
      </c>
      <c r="EC770" s="75">
        <v>13.923999999999999</v>
      </c>
      <c r="EE770" s="75">
        <v>2153.6799999999998</v>
      </c>
      <c r="EF770" s="88">
        <v>2.8869999999999996</v>
      </c>
      <c r="EH770" s="77">
        <v>1351.68</v>
      </c>
      <c r="EI770" s="75">
        <v>3.6069999999999998</v>
      </c>
      <c r="EJ770" s="75"/>
      <c r="EK770" s="75">
        <v>2178.67</v>
      </c>
      <c r="EL770" s="75">
        <v>18.112260000000081</v>
      </c>
      <c r="EM770" s="75"/>
      <c r="EN770" s="75">
        <v>2156.67</v>
      </c>
      <c r="EO770" s="322">
        <v>6.5075099999999804</v>
      </c>
      <c r="EP770" s="75"/>
      <c r="EQ770" s="75">
        <v>1326.67</v>
      </c>
      <c r="ER770" s="75">
        <v>10596.370000000039</v>
      </c>
      <c r="ES770" s="75"/>
      <c r="ET770" s="75">
        <v>1352.67</v>
      </c>
      <c r="EU770" s="100">
        <v>4.3810300000000097</v>
      </c>
      <c r="EV770" s="75">
        <f t="shared" si="14"/>
        <v>9.9999999999909051E-3</v>
      </c>
      <c r="EW770" s="75">
        <v>1342.67</v>
      </c>
      <c r="EX770" s="100">
        <v>20.96578000000007</v>
      </c>
      <c r="FD770" s="75">
        <v>107.68</v>
      </c>
      <c r="FE770" s="75">
        <v>342850</v>
      </c>
      <c r="FF770" s="75">
        <v>928430</v>
      </c>
      <c r="FH770" s="77">
        <v>17.170000000000002</v>
      </c>
      <c r="FI770" s="77">
        <v>318.73441994000018</v>
      </c>
      <c r="FJ770" s="77">
        <v>7.3020917894500048</v>
      </c>
      <c r="FL770" s="92">
        <v>786.68</v>
      </c>
      <c r="FM770" s="75">
        <v>0</v>
      </c>
      <c r="FN770" s="75">
        <v>3.0000000000000001E-3</v>
      </c>
      <c r="FP770" s="75">
        <v>44.9</v>
      </c>
      <c r="FQ770" s="75">
        <v>437.12</v>
      </c>
      <c r="FR770" s="75">
        <v>5463</v>
      </c>
      <c r="FS770" s="75">
        <v>44.89</v>
      </c>
      <c r="FT770" s="75">
        <v>1328.02</v>
      </c>
      <c r="FU770" s="75">
        <v>16025</v>
      </c>
      <c r="FW770" s="75">
        <v>797.68</v>
      </c>
      <c r="FX770" s="89">
        <v>3.516</v>
      </c>
      <c r="FY770" s="89"/>
      <c r="FZ770" s="90">
        <v>792.68</v>
      </c>
      <c r="GA770" s="91">
        <v>0.84899999999999998</v>
      </c>
      <c r="GB770" s="89"/>
      <c r="GC770" s="75">
        <v>14.67</v>
      </c>
      <c r="GD770" s="75">
        <v>7.21</v>
      </c>
      <c r="GE770" s="75">
        <v>526.91999999999996</v>
      </c>
      <c r="GF770" s="89"/>
      <c r="GG770" s="89"/>
    </row>
    <row r="771" spans="1:189" x14ac:dyDescent="0.25">
      <c r="A771" s="132"/>
      <c r="B771" s="132"/>
      <c r="C771" s="132"/>
      <c r="D771" s="132"/>
      <c r="E771" s="132"/>
      <c r="F771" s="132"/>
      <c r="G771" s="132"/>
      <c r="H771" s="132"/>
      <c r="I771" s="132"/>
      <c r="J771" s="132"/>
      <c r="K771" s="132"/>
      <c r="DV771" s="77">
        <v>1336.69</v>
      </c>
      <c r="DW771" s="77">
        <v>9.5169999999999995</v>
      </c>
      <c r="DY771" s="77">
        <v>1322.69</v>
      </c>
      <c r="DZ771" s="77">
        <v>6.0690000000000008</v>
      </c>
      <c r="EB771" s="77">
        <v>2177.69</v>
      </c>
      <c r="EC771" s="75">
        <v>13.962999999999997</v>
      </c>
      <c r="EE771" s="75">
        <v>2153.69</v>
      </c>
      <c r="EF771" s="88">
        <v>2.8959999999999995</v>
      </c>
      <c r="EH771" s="77">
        <v>1351.69</v>
      </c>
      <c r="EI771" s="75">
        <v>3.6139999999999999</v>
      </c>
      <c r="EJ771" s="75"/>
      <c r="EK771" s="75">
        <v>2178.6799999999998</v>
      </c>
      <c r="EL771" s="75">
        <v>18.156040000000083</v>
      </c>
      <c r="EM771" s="75"/>
      <c r="EN771" s="75">
        <v>2156.6799999999998</v>
      </c>
      <c r="EO771" s="322">
        <v>6.5220399999999801</v>
      </c>
      <c r="EP771" s="75"/>
      <c r="EQ771" s="75">
        <v>1326.68</v>
      </c>
      <c r="ER771" s="75">
        <v>10609.48000000004</v>
      </c>
      <c r="ES771" s="75"/>
      <c r="ET771" s="75">
        <v>1352.68</v>
      </c>
      <c r="EU771" s="100">
        <v>4.3891200000000099</v>
      </c>
      <c r="EV771" s="75">
        <f t="shared" si="14"/>
        <v>9.9999999999909051E-3</v>
      </c>
      <c r="EW771" s="75">
        <v>1342.68</v>
      </c>
      <c r="EX771" s="100">
        <v>20.989120000000071</v>
      </c>
      <c r="FD771" s="75">
        <v>107.69</v>
      </c>
      <c r="FE771" s="75">
        <v>343612.5</v>
      </c>
      <c r="FF771" s="75">
        <v>931721.25</v>
      </c>
      <c r="FH771" s="77">
        <v>17.18</v>
      </c>
      <c r="FI771" s="77">
        <v>319.94452476000015</v>
      </c>
      <c r="FJ771" s="77">
        <v>7.3349333153000043</v>
      </c>
      <c r="FL771" s="92">
        <v>786.69</v>
      </c>
      <c r="FM771" s="75">
        <v>0</v>
      </c>
      <c r="FN771" s="75">
        <v>3.0000000000000001E-3</v>
      </c>
      <c r="FP771" s="75">
        <v>44.91</v>
      </c>
      <c r="FQ771" s="75">
        <v>437.67</v>
      </c>
      <c r="FR771" s="75">
        <v>5467</v>
      </c>
      <c r="FS771" s="75">
        <v>44.9</v>
      </c>
      <c r="FT771" s="75">
        <v>1329.62</v>
      </c>
      <c r="FU771" s="75">
        <v>16036</v>
      </c>
      <c r="FW771" s="75">
        <v>797.69</v>
      </c>
      <c r="FX771" s="89">
        <v>3.5249999999999999</v>
      </c>
      <c r="FY771" s="89"/>
      <c r="FZ771" s="90">
        <v>792.69</v>
      </c>
      <c r="GA771" s="91">
        <v>0.85199999999999998</v>
      </c>
      <c r="GB771" s="89"/>
      <c r="GC771" s="75">
        <v>14.68</v>
      </c>
      <c r="GD771" s="75">
        <v>7.27</v>
      </c>
      <c r="GE771" s="75">
        <v>532.77</v>
      </c>
      <c r="GF771" s="89"/>
      <c r="GG771" s="89"/>
    </row>
    <row r="772" spans="1:189" x14ac:dyDescent="0.25">
      <c r="A772" s="132"/>
      <c r="B772" s="132"/>
      <c r="C772" s="132"/>
      <c r="D772" s="132"/>
      <c r="E772" s="132"/>
      <c r="F772" s="132"/>
      <c r="G772" s="132"/>
      <c r="H772" s="132"/>
      <c r="I772" s="132"/>
      <c r="J772" s="132"/>
      <c r="K772" s="132"/>
      <c r="DV772" s="77">
        <v>1336.7</v>
      </c>
      <c r="DW772" s="77">
        <v>9.532</v>
      </c>
      <c r="DY772" s="77">
        <v>1322.7</v>
      </c>
      <c r="DZ772" s="77">
        <v>6.077</v>
      </c>
      <c r="EB772" s="77">
        <v>2177.6999999999998</v>
      </c>
      <c r="EC772" s="75">
        <v>14.002000000000001</v>
      </c>
      <c r="EE772" s="75">
        <v>2153.6999999999998</v>
      </c>
      <c r="EF772" s="88">
        <v>2.9049999999999998</v>
      </c>
      <c r="EH772" s="77">
        <v>1351.7</v>
      </c>
      <c r="EI772" s="75">
        <v>3.621</v>
      </c>
      <c r="EJ772" s="75"/>
      <c r="EK772" s="75">
        <v>2178.69</v>
      </c>
      <c r="EL772" s="75">
        <v>18.199820000000084</v>
      </c>
      <c r="EM772" s="75"/>
      <c r="EN772" s="75">
        <v>2156.69</v>
      </c>
      <c r="EO772" s="322">
        <v>6.5365699999999798</v>
      </c>
      <c r="EP772" s="75"/>
      <c r="EQ772" s="75">
        <v>1326.69</v>
      </c>
      <c r="ER772" s="75">
        <v>10622.59000000004</v>
      </c>
      <c r="ES772" s="75"/>
      <c r="ET772" s="75">
        <v>1352.69</v>
      </c>
      <c r="EU772" s="100">
        <v>4.3972100000000101</v>
      </c>
      <c r="EV772" s="75">
        <f t="shared" si="14"/>
        <v>9.9999999999909051E-3</v>
      </c>
      <c r="EW772" s="75">
        <v>1342.69</v>
      </c>
      <c r="EX772" s="100">
        <v>21.012460000000072</v>
      </c>
      <c r="FD772" s="75">
        <v>107.7</v>
      </c>
      <c r="FE772" s="75">
        <v>344375</v>
      </c>
      <c r="FF772" s="75">
        <v>935012.5</v>
      </c>
      <c r="FH772" s="77">
        <v>17.190000000000001</v>
      </c>
      <c r="FI772" s="77">
        <v>321.15462958000018</v>
      </c>
      <c r="FJ772" s="77">
        <v>7.3677748411500046</v>
      </c>
      <c r="FL772" s="92">
        <v>786.7</v>
      </c>
      <c r="FM772" s="75">
        <v>0</v>
      </c>
      <c r="FN772" s="75">
        <v>3.0000000000000001E-3</v>
      </c>
      <c r="FP772" s="75">
        <v>44.92</v>
      </c>
      <c r="FQ772" s="75">
        <v>437.22</v>
      </c>
      <c r="FR772" s="75">
        <v>5472</v>
      </c>
      <c r="FS772" s="75">
        <v>44.91</v>
      </c>
      <c r="FT772" s="75">
        <v>1331.22</v>
      </c>
      <c r="FU772" s="75">
        <v>16048</v>
      </c>
      <c r="FW772" s="75">
        <v>797.7</v>
      </c>
      <c r="FX772" s="89">
        <v>3.5339999999999998</v>
      </c>
      <c r="FY772" s="89"/>
      <c r="FZ772" s="90">
        <v>792.7</v>
      </c>
      <c r="GA772" s="91">
        <v>0.85499999999999998</v>
      </c>
      <c r="GB772" s="89"/>
      <c r="GC772" s="75">
        <v>14.69</v>
      </c>
      <c r="GD772" s="75">
        <v>7.32</v>
      </c>
      <c r="GE772" s="75">
        <v>538.62</v>
      </c>
      <c r="GF772" s="89"/>
      <c r="GG772" s="89"/>
    </row>
    <row r="773" spans="1:189" x14ac:dyDescent="0.25">
      <c r="A773" s="132"/>
      <c r="B773" s="132"/>
      <c r="C773" s="132"/>
      <c r="D773" s="132"/>
      <c r="E773" s="132"/>
      <c r="F773" s="132"/>
      <c r="G773" s="132"/>
      <c r="H773" s="132"/>
      <c r="I773" s="132"/>
      <c r="J773" s="132"/>
      <c r="K773" s="132"/>
      <c r="DV773" s="77">
        <v>1336.71</v>
      </c>
      <c r="DW773" s="77">
        <v>9.5459999999999994</v>
      </c>
      <c r="DY773" s="77">
        <v>1322.71</v>
      </c>
      <c r="DZ773" s="77">
        <v>6.0860000000000012</v>
      </c>
      <c r="EB773" s="77">
        <v>2177.71</v>
      </c>
      <c r="EC773" s="75">
        <v>14.040999999999997</v>
      </c>
      <c r="EE773" s="75">
        <v>2153.71</v>
      </c>
      <c r="EF773" s="88">
        <v>2.9139999999999993</v>
      </c>
      <c r="EH773" s="77">
        <v>1351.71</v>
      </c>
      <c r="EI773" s="75">
        <v>3.629</v>
      </c>
      <c r="EJ773" s="75"/>
      <c r="EK773" s="75">
        <v>2178.6999999999998</v>
      </c>
      <c r="EL773" s="75">
        <v>18.243600000000086</v>
      </c>
      <c r="EM773" s="75"/>
      <c r="EN773" s="75">
        <v>2156.6999999999998</v>
      </c>
      <c r="EO773" s="322">
        <v>6.5510999999999795</v>
      </c>
      <c r="EP773" s="75"/>
      <c r="EQ773" s="75">
        <v>1326.7</v>
      </c>
      <c r="ER773" s="75">
        <v>10635.700000000041</v>
      </c>
      <c r="ES773" s="75"/>
      <c r="ET773" s="75">
        <v>1352.7</v>
      </c>
      <c r="EU773" s="100">
        <v>4.4053000000000102</v>
      </c>
      <c r="EV773" s="75">
        <f t="shared" ref="EV773:EV836" si="15">+EW773-EW772</f>
        <v>9.9999999999909051E-3</v>
      </c>
      <c r="EW773" s="75">
        <v>1342.7</v>
      </c>
      <c r="EX773" s="100">
        <v>21.035800000000073</v>
      </c>
      <c r="FD773" s="75">
        <v>107.71</v>
      </c>
      <c r="FE773" s="75">
        <v>345137.5</v>
      </c>
      <c r="FF773" s="75">
        <v>938303.75</v>
      </c>
      <c r="FH773" s="77">
        <v>17.2</v>
      </c>
      <c r="FI773" s="77">
        <v>322.36473440000037</v>
      </c>
      <c r="FJ773" s="77">
        <v>7.4006163670000094</v>
      </c>
      <c r="FL773" s="92">
        <v>786.71</v>
      </c>
      <c r="FM773" s="75">
        <v>0</v>
      </c>
      <c r="FN773" s="75">
        <v>3.0000000000000001E-3</v>
      </c>
      <c r="FP773" s="75">
        <v>44.93</v>
      </c>
      <c r="FQ773" s="75">
        <v>438.78</v>
      </c>
      <c r="FR773" s="75">
        <v>5475</v>
      </c>
      <c r="FS773" s="75">
        <v>44.92</v>
      </c>
      <c r="FT773" s="75">
        <v>1332.83</v>
      </c>
      <c r="FU773" s="75">
        <v>16059</v>
      </c>
      <c r="FW773" s="75">
        <v>797.71</v>
      </c>
      <c r="FX773" s="89">
        <v>3.5430000000000001</v>
      </c>
      <c r="FY773" s="89"/>
      <c r="FZ773" s="90">
        <v>792.71</v>
      </c>
      <c r="GA773" s="91">
        <v>0.85899999999999999</v>
      </c>
      <c r="GB773" s="89"/>
      <c r="GC773" s="75">
        <v>14.7</v>
      </c>
      <c r="GD773" s="75">
        <v>7.38</v>
      </c>
      <c r="GE773" s="75">
        <v>544.47</v>
      </c>
      <c r="GF773" s="89"/>
      <c r="GG773" s="89"/>
    </row>
    <row r="774" spans="1:189" x14ac:dyDescent="0.25">
      <c r="A774" s="132"/>
      <c r="B774" s="132"/>
      <c r="C774" s="132"/>
      <c r="D774" s="132"/>
      <c r="E774" s="132"/>
      <c r="F774" s="132"/>
      <c r="G774" s="132"/>
      <c r="H774" s="132"/>
      <c r="I774" s="132"/>
      <c r="J774" s="132"/>
      <c r="K774" s="132"/>
      <c r="DV774" s="77">
        <v>1336.72</v>
      </c>
      <c r="DW774" s="77">
        <v>9.5609999999999999</v>
      </c>
      <c r="DY774" s="77">
        <v>1322.72</v>
      </c>
      <c r="DZ774" s="77">
        <v>6.0940000000000012</v>
      </c>
      <c r="EB774" s="77">
        <v>2177.7199999999998</v>
      </c>
      <c r="EC774" s="75">
        <v>14.079999999999998</v>
      </c>
      <c r="EE774" s="75">
        <v>2153.7199999999998</v>
      </c>
      <c r="EF774" s="88">
        <v>2.9219999999999993</v>
      </c>
      <c r="EH774" s="77">
        <v>1351.72</v>
      </c>
      <c r="EI774" s="75">
        <v>3.6360000000000001</v>
      </c>
      <c r="EJ774" s="75"/>
      <c r="EK774" s="75">
        <v>2178.71</v>
      </c>
      <c r="EL774" s="75">
        <v>18.287380000000088</v>
      </c>
      <c r="EM774" s="75"/>
      <c r="EN774" s="75">
        <v>2156.71</v>
      </c>
      <c r="EO774" s="322">
        <v>6.5656299999999792</v>
      </c>
      <c r="EP774" s="75"/>
      <c r="EQ774" s="75">
        <v>1326.71</v>
      </c>
      <c r="ER774" s="75">
        <v>10648.810000000041</v>
      </c>
      <c r="ES774" s="75"/>
      <c r="ET774" s="75">
        <v>1352.71</v>
      </c>
      <c r="EU774" s="100">
        <v>4.4133900000000104</v>
      </c>
      <c r="EV774" s="75">
        <f t="shared" si="15"/>
        <v>9.9999999999909051E-3</v>
      </c>
      <c r="EW774" s="75">
        <v>1342.71</v>
      </c>
      <c r="EX774" s="100">
        <v>21.059140000000074</v>
      </c>
      <c r="FD774" s="75">
        <v>107.72</v>
      </c>
      <c r="FE774" s="75">
        <v>345900</v>
      </c>
      <c r="FF774" s="75">
        <v>941595</v>
      </c>
      <c r="FH774" s="77">
        <v>17.21</v>
      </c>
      <c r="FI774" s="77">
        <v>323.5748392200004</v>
      </c>
      <c r="FJ774" s="77">
        <v>7.4334578928500097</v>
      </c>
      <c r="FL774" s="92">
        <v>786.72</v>
      </c>
      <c r="FM774" s="75">
        <v>0</v>
      </c>
      <c r="FN774" s="75">
        <v>3.0000000000000001E-3</v>
      </c>
      <c r="FP774" s="75">
        <v>44.94</v>
      </c>
      <c r="FQ774" s="75">
        <v>439.34</v>
      </c>
      <c r="FR774" s="75">
        <v>5479</v>
      </c>
      <c r="FS774" s="75">
        <v>44.93</v>
      </c>
      <c r="FT774" s="75">
        <v>1334.44</v>
      </c>
      <c r="FU774" s="75">
        <v>16070</v>
      </c>
      <c r="FW774" s="75">
        <v>797.72</v>
      </c>
      <c r="FX774" s="89">
        <v>3.552</v>
      </c>
      <c r="FY774" s="89"/>
      <c r="FZ774" s="90">
        <v>792.72</v>
      </c>
      <c r="GA774" s="91">
        <v>0.86199999999999999</v>
      </c>
      <c r="GB774" s="89"/>
      <c r="GC774" s="75">
        <v>14.71</v>
      </c>
      <c r="GD774" s="75">
        <v>7.43</v>
      </c>
      <c r="GE774" s="75">
        <v>550.32000000000005</v>
      </c>
      <c r="GF774" s="89"/>
      <c r="GG774" s="89"/>
    </row>
    <row r="775" spans="1:189" x14ac:dyDescent="0.25">
      <c r="A775" s="132"/>
      <c r="B775" s="132"/>
      <c r="C775" s="132"/>
      <c r="D775" s="132"/>
      <c r="E775" s="132"/>
      <c r="F775" s="132"/>
      <c r="G775" s="132"/>
      <c r="H775" s="132"/>
      <c r="I775" s="132"/>
      <c r="J775" s="132"/>
      <c r="K775" s="132"/>
      <c r="DV775" s="77">
        <v>1336.73</v>
      </c>
      <c r="DW775" s="77">
        <v>9.5749999999999993</v>
      </c>
      <c r="DY775" s="77">
        <v>1322.73</v>
      </c>
      <c r="DZ775" s="77">
        <v>6.1020000000000012</v>
      </c>
      <c r="EB775" s="77">
        <v>2177.73</v>
      </c>
      <c r="EC775" s="75">
        <v>14.12</v>
      </c>
      <c r="EE775" s="75">
        <v>2153.73</v>
      </c>
      <c r="EF775" s="88">
        <v>2.9309999999999992</v>
      </c>
      <c r="EH775" s="77">
        <v>1351.73</v>
      </c>
      <c r="EI775" s="75">
        <v>3.6429999999999998</v>
      </c>
      <c r="EJ775" s="75"/>
      <c r="EK775" s="75">
        <v>2178.7199999999998</v>
      </c>
      <c r="EL775" s="75">
        <v>18.331160000000089</v>
      </c>
      <c r="EM775" s="75"/>
      <c r="EN775" s="75">
        <v>2156.7199999999998</v>
      </c>
      <c r="EO775" s="322">
        <v>6.5801599999999789</v>
      </c>
      <c r="EP775" s="75"/>
      <c r="EQ775" s="75">
        <v>1326.72</v>
      </c>
      <c r="ER775" s="75">
        <v>10661.920000000042</v>
      </c>
      <c r="ES775" s="75"/>
      <c r="ET775" s="75">
        <v>1352.72</v>
      </c>
      <c r="EU775" s="100">
        <v>4.4214800000000105</v>
      </c>
      <c r="EV775" s="75">
        <f t="shared" si="15"/>
        <v>9.9999999999909051E-3</v>
      </c>
      <c r="EW775" s="75">
        <v>1342.72</v>
      </c>
      <c r="EX775" s="100">
        <v>21.082480000000075</v>
      </c>
      <c r="FD775" s="75">
        <v>107.73</v>
      </c>
      <c r="FE775" s="75">
        <v>346662.5</v>
      </c>
      <c r="FF775" s="75">
        <v>944886.25</v>
      </c>
      <c r="FH775" s="77">
        <v>17.22</v>
      </c>
      <c r="FI775" s="77">
        <v>324.78494404000037</v>
      </c>
      <c r="FJ775" s="77">
        <v>7.4662994187000091</v>
      </c>
      <c r="FL775" s="92">
        <v>786.73</v>
      </c>
      <c r="FM775" s="75">
        <v>0</v>
      </c>
      <c r="FN775" s="75">
        <v>3.0000000000000001E-3</v>
      </c>
      <c r="FP775" s="75">
        <v>44.95</v>
      </c>
      <c r="FQ775" s="75">
        <v>439.89</v>
      </c>
      <c r="FR775" s="75">
        <v>5483</v>
      </c>
      <c r="FS775" s="75">
        <v>44.94</v>
      </c>
      <c r="FT775" s="75">
        <v>1336.06</v>
      </c>
      <c r="FU775" s="75">
        <v>16081</v>
      </c>
      <c r="FW775" s="75">
        <v>797.73</v>
      </c>
      <c r="FX775" s="89">
        <v>3.5609999999999999</v>
      </c>
      <c r="FY775" s="89"/>
      <c r="FZ775" s="90">
        <v>792.73</v>
      </c>
      <c r="GA775" s="91">
        <v>0.86499999999999999</v>
      </c>
      <c r="GB775" s="89"/>
      <c r="GC775" s="75">
        <v>14.72</v>
      </c>
      <c r="GD775" s="75">
        <v>7.49</v>
      </c>
      <c r="GE775" s="75">
        <v>556.16999999999996</v>
      </c>
      <c r="GF775" s="89"/>
      <c r="GG775" s="89"/>
    </row>
    <row r="776" spans="1:189" x14ac:dyDescent="0.25">
      <c r="A776" s="132"/>
      <c r="B776" s="132"/>
      <c r="C776" s="132"/>
      <c r="D776" s="132"/>
      <c r="E776" s="132"/>
      <c r="F776" s="132"/>
      <c r="G776" s="132"/>
      <c r="H776" s="132"/>
      <c r="I776" s="132"/>
      <c r="J776" s="132"/>
      <c r="K776" s="132"/>
      <c r="DV776" s="77">
        <v>1336.74</v>
      </c>
      <c r="DW776" s="77">
        <v>9.5890000000000004</v>
      </c>
      <c r="DY776" s="77">
        <v>1322.74</v>
      </c>
      <c r="DZ776" s="77">
        <v>6.1100000000000012</v>
      </c>
      <c r="EB776" s="77">
        <v>2177.7399999999998</v>
      </c>
      <c r="EC776" s="75">
        <v>14.158999999999997</v>
      </c>
      <c r="EE776" s="75">
        <v>2153.7399999999998</v>
      </c>
      <c r="EF776" s="88">
        <v>2.9399999999999995</v>
      </c>
      <c r="EH776" s="77">
        <v>1351.74</v>
      </c>
      <c r="EI776" s="75">
        <v>3.65</v>
      </c>
      <c r="EJ776" s="75"/>
      <c r="EK776" s="75">
        <v>2178.73</v>
      </c>
      <c r="EL776" s="75">
        <v>18.374940000000091</v>
      </c>
      <c r="EM776" s="75"/>
      <c r="EN776" s="75">
        <v>2156.73</v>
      </c>
      <c r="EO776" s="322">
        <v>6.5946899999999786</v>
      </c>
      <c r="EP776" s="75"/>
      <c r="EQ776" s="75">
        <v>1326.73</v>
      </c>
      <c r="ER776" s="75">
        <v>10675.030000000042</v>
      </c>
      <c r="ES776" s="75"/>
      <c r="ET776" s="75">
        <v>1352.73</v>
      </c>
      <c r="EU776" s="100">
        <v>4.4295700000000107</v>
      </c>
      <c r="EV776" s="75">
        <f t="shared" si="15"/>
        <v>9.9999999999909051E-3</v>
      </c>
      <c r="EW776" s="75">
        <v>1342.73</v>
      </c>
      <c r="EX776" s="100">
        <v>21.105820000000076</v>
      </c>
      <c r="FD776" s="75">
        <v>107.74</v>
      </c>
      <c r="FE776" s="75">
        <v>347425</v>
      </c>
      <c r="FF776" s="75">
        <v>948177.5</v>
      </c>
      <c r="FH776" s="77">
        <v>17.23</v>
      </c>
      <c r="FI776" s="77">
        <v>325.9950488600004</v>
      </c>
      <c r="FJ776" s="77">
        <v>7.4991409445500095</v>
      </c>
      <c r="FL776" s="92">
        <v>786.74</v>
      </c>
      <c r="FM776" s="75">
        <v>0</v>
      </c>
      <c r="FN776" s="75">
        <v>3.0000000000000001E-3</v>
      </c>
      <c r="FP776" s="75">
        <v>44.96</v>
      </c>
      <c r="FQ776" s="75">
        <v>440.45</v>
      </c>
      <c r="FR776" s="75">
        <v>5488</v>
      </c>
      <c r="FS776" s="75">
        <v>44.95</v>
      </c>
      <c r="FT776" s="75">
        <v>1337.67</v>
      </c>
      <c r="FU776" s="75">
        <v>16093</v>
      </c>
      <c r="FW776" s="75">
        <v>797.74</v>
      </c>
      <c r="FX776" s="89">
        <v>3.57</v>
      </c>
      <c r="FY776" s="89"/>
      <c r="FZ776" s="90">
        <v>792.74</v>
      </c>
      <c r="GA776" s="91">
        <v>0.86899999999999999</v>
      </c>
      <c r="GB776" s="89"/>
      <c r="GC776" s="75">
        <v>14.73</v>
      </c>
      <c r="GD776" s="75">
        <v>7.54</v>
      </c>
      <c r="GE776" s="75">
        <v>562.02</v>
      </c>
      <c r="GF776" s="89"/>
      <c r="GG776" s="89"/>
    </row>
    <row r="777" spans="1:189" x14ac:dyDescent="0.25">
      <c r="A777" s="132"/>
      <c r="B777" s="132"/>
      <c r="C777" s="132"/>
      <c r="D777" s="132"/>
      <c r="E777" s="132"/>
      <c r="F777" s="132"/>
      <c r="G777" s="132"/>
      <c r="H777" s="132"/>
      <c r="I777" s="132"/>
      <c r="J777" s="132"/>
      <c r="K777" s="132"/>
      <c r="DV777" s="77">
        <v>1336.75</v>
      </c>
      <c r="DW777" s="77">
        <v>9.6039999999999992</v>
      </c>
      <c r="DY777" s="77">
        <v>1322.75</v>
      </c>
      <c r="DZ777" s="77">
        <v>6.1190000000000015</v>
      </c>
      <c r="EB777" s="77">
        <v>2177.75</v>
      </c>
      <c r="EC777" s="75">
        <v>14.197999999999997</v>
      </c>
      <c r="EE777" s="75">
        <v>2153.75</v>
      </c>
      <c r="EF777" s="88">
        <v>2.9489999999999994</v>
      </c>
      <c r="EH777" s="77">
        <v>1351.75</v>
      </c>
      <c r="EI777" s="75">
        <v>3.6579999999999999</v>
      </c>
      <c r="EJ777" s="75"/>
      <c r="EK777" s="75">
        <v>2178.7399999999998</v>
      </c>
      <c r="EL777" s="75">
        <v>18.418720000000093</v>
      </c>
      <c r="EM777" s="75"/>
      <c r="EN777" s="75">
        <v>2156.7399999999998</v>
      </c>
      <c r="EO777" s="322">
        <v>6.6092199999999783</v>
      </c>
      <c r="EP777" s="75"/>
      <c r="EQ777" s="75">
        <v>1326.74</v>
      </c>
      <c r="ER777" s="75">
        <v>10688.140000000043</v>
      </c>
      <c r="ES777" s="75"/>
      <c r="ET777" s="75">
        <v>1352.74</v>
      </c>
      <c r="EU777" s="100">
        <v>4.4376600000000108</v>
      </c>
      <c r="EV777" s="75">
        <f t="shared" si="15"/>
        <v>9.9999999999909051E-3</v>
      </c>
      <c r="EW777" s="75">
        <v>1342.74</v>
      </c>
      <c r="EX777" s="100">
        <v>21.129160000000077</v>
      </c>
      <c r="FD777" s="75">
        <v>107.75</v>
      </c>
      <c r="FE777" s="75">
        <v>348187.5</v>
      </c>
      <c r="FF777" s="75">
        <v>951468.75</v>
      </c>
      <c r="FH777" s="77">
        <v>17.239999999999998</v>
      </c>
      <c r="FI777" s="77">
        <v>327.20515368000036</v>
      </c>
      <c r="FJ777" s="77">
        <v>7.5319824704000098</v>
      </c>
      <c r="FL777" s="92">
        <v>786.75</v>
      </c>
      <c r="FM777" s="75">
        <v>0</v>
      </c>
      <c r="FN777" s="75">
        <v>3.0000000000000001E-3</v>
      </c>
      <c r="FP777" s="75">
        <v>44.97</v>
      </c>
      <c r="FQ777" s="75">
        <v>441</v>
      </c>
      <c r="FR777" s="75">
        <v>5492</v>
      </c>
      <c r="FS777" s="75">
        <v>44.96</v>
      </c>
      <c r="FT777" s="75">
        <v>1339.28</v>
      </c>
      <c r="FU777" s="75">
        <v>16104</v>
      </c>
      <c r="FW777" s="75">
        <v>797.75</v>
      </c>
      <c r="FX777" s="89">
        <v>3.58</v>
      </c>
      <c r="FY777" s="89"/>
      <c r="FZ777" s="90">
        <v>792.75</v>
      </c>
      <c r="GA777" s="91">
        <v>0.872</v>
      </c>
      <c r="GB777" s="89"/>
      <c r="GC777" s="75">
        <v>14.74</v>
      </c>
      <c r="GD777" s="75">
        <v>7.59</v>
      </c>
      <c r="GE777" s="75">
        <v>567.87</v>
      </c>
      <c r="GF777" s="89"/>
      <c r="GG777" s="89"/>
    </row>
    <row r="778" spans="1:189" x14ac:dyDescent="0.25">
      <c r="A778" s="132"/>
      <c r="B778" s="132"/>
      <c r="C778" s="132"/>
      <c r="D778" s="132"/>
      <c r="E778" s="132"/>
      <c r="F778" s="132"/>
      <c r="G778" s="132"/>
      <c r="H778" s="132"/>
      <c r="I778" s="132"/>
      <c r="J778" s="132"/>
      <c r="K778" s="132"/>
      <c r="DV778" s="77">
        <v>1336.76</v>
      </c>
      <c r="DW778" s="77">
        <v>9.6180000000000003</v>
      </c>
      <c r="DY778" s="77">
        <v>1322.76</v>
      </c>
      <c r="DZ778" s="77">
        <v>6.1270000000000007</v>
      </c>
      <c r="EB778" s="77">
        <v>2177.7600000000002</v>
      </c>
      <c r="EC778" s="75">
        <v>14.236999999999998</v>
      </c>
      <c r="EE778" s="75">
        <v>2153.7600000000002</v>
      </c>
      <c r="EF778" s="88">
        <v>2.9579999999999993</v>
      </c>
      <c r="EH778" s="77">
        <v>1351.76</v>
      </c>
      <c r="EI778" s="75">
        <v>3.665</v>
      </c>
      <c r="EJ778" s="75"/>
      <c r="EK778" s="75">
        <v>2178.75</v>
      </c>
      <c r="EL778" s="75">
        <v>18.462500000000095</v>
      </c>
      <c r="EM778" s="75"/>
      <c r="EN778" s="75">
        <v>2156.75</v>
      </c>
      <c r="EO778" s="322">
        <v>6.623749999999978</v>
      </c>
      <c r="EP778" s="75"/>
      <c r="EQ778" s="75">
        <v>1326.75</v>
      </c>
      <c r="ER778" s="75">
        <v>10701.250000000044</v>
      </c>
      <c r="ES778" s="75"/>
      <c r="ET778" s="75">
        <v>1352.75</v>
      </c>
      <c r="EU778" s="100">
        <v>4.445750000000011</v>
      </c>
      <c r="EV778" s="75">
        <f t="shared" si="15"/>
        <v>9.9999999999909051E-3</v>
      </c>
      <c r="EW778" s="75">
        <v>1342.75</v>
      </c>
      <c r="EX778" s="100">
        <v>21.152500000000078</v>
      </c>
      <c r="FD778" s="75">
        <v>107.76</v>
      </c>
      <c r="FE778" s="75">
        <v>348950</v>
      </c>
      <c r="FF778" s="75">
        <v>954760</v>
      </c>
      <c r="FH778" s="77">
        <v>17.25</v>
      </c>
      <c r="FI778" s="77">
        <v>328.41525850000039</v>
      </c>
      <c r="FJ778" s="77">
        <v>7.5648239962500092</v>
      </c>
      <c r="FL778" s="92">
        <v>786.76</v>
      </c>
      <c r="FM778" s="75">
        <v>0</v>
      </c>
      <c r="FN778" s="75">
        <v>3.0000000000000001E-3</v>
      </c>
      <c r="FP778" s="75">
        <v>44.98</v>
      </c>
      <c r="FQ778" s="75">
        <v>441.56</v>
      </c>
      <c r="FR778" s="75">
        <v>5496</v>
      </c>
      <c r="FS778" s="75">
        <v>44.97</v>
      </c>
      <c r="FT778" s="75">
        <v>1340.89</v>
      </c>
      <c r="FU778" s="75">
        <v>16114</v>
      </c>
      <c r="FW778" s="75">
        <v>797.76</v>
      </c>
      <c r="FX778" s="89">
        <v>3.589</v>
      </c>
      <c r="FY778" s="89"/>
      <c r="FZ778" s="90">
        <v>792.76</v>
      </c>
      <c r="GA778" s="91">
        <v>0.875</v>
      </c>
      <c r="GB778" s="89"/>
      <c r="GC778" s="75">
        <v>14.75</v>
      </c>
      <c r="GD778" s="75">
        <v>7.65</v>
      </c>
      <c r="GE778" s="75">
        <v>573.72</v>
      </c>
      <c r="GF778" s="89"/>
      <c r="GG778" s="89"/>
    </row>
    <row r="779" spans="1:189" x14ac:dyDescent="0.25">
      <c r="A779" s="132"/>
      <c r="B779" s="132"/>
      <c r="C779" s="132"/>
      <c r="D779" s="132"/>
      <c r="E779" s="132"/>
      <c r="F779" s="132"/>
      <c r="G779" s="132"/>
      <c r="H779" s="132"/>
      <c r="I779" s="132"/>
      <c r="J779" s="132"/>
      <c r="K779" s="132"/>
      <c r="DV779" s="77">
        <v>1336.77</v>
      </c>
      <c r="DW779" s="77">
        <v>9.6329999999999991</v>
      </c>
      <c r="DY779" s="77">
        <v>1322.77</v>
      </c>
      <c r="DZ779" s="77">
        <v>6.1350000000000007</v>
      </c>
      <c r="EB779" s="77">
        <v>2177.77</v>
      </c>
      <c r="EC779" s="75">
        <v>14.275999999999998</v>
      </c>
      <c r="EE779" s="75">
        <v>2153.77</v>
      </c>
      <c r="EF779" s="88">
        <v>2.9669999999999992</v>
      </c>
      <c r="EH779" s="77">
        <v>1351.77</v>
      </c>
      <c r="EI779" s="75">
        <v>3.6720000000000002</v>
      </c>
      <c r="EJ779" s="75"/>
      <c r="EK779" s="75">
        <v>2178.7600000000002</v>
      </c>
      <c r="EL779" s="75">
        <v>18.506280000000096</v>
      </c>
      <c r="EM779" s="75"/>
      <c r="EN779" s="75">
        <v>2156.7600000000002</v>
      </c>
      <c r="EO779" s="322">
        <v>6.6382799999999778</v>
      </c>
      <c r="EP779" s="75"/>
      <c r="EQ779" s="75">
        <v>1326.76</v>
      </c>
      <c r="ER779" s="75">
        <v>10714.360000000044</v>
      </c>
      <c r="ES779" s="75"/>
      <c r="ET779" s="75">
        <v>1352.76</v>
      </c>
      <c r="EU779" s="100">
        <v>4.4538400000000111</v>
      </c>
      <c r="EV779" s="75">
        <f t="shared" si="15"/>
        <v>9.9999999999909051E-3</v>
      </c>
      <c r="EW779" s="75">
        <v>1342.76</v>
      </c>
      <c r="EX779" s="100">
        <v>21.175840000000079</v>
      </c>
      <c r="FD779" s="75">
        <v>107.77</v>
      </c>
      <c r="FE779" s="75">
        <v>349712.5</v>
      </c>
      <c r="FF779" s="75">
        <v>958051.25</v>
      </c>
      <c r="FH779" s="77">
        <v>17.260000000000002</v>
      </c>
      <c r="FI779" s="77">
        <v>329.62536332000036</v>
      </c>
      <c r="FJ779" s="77">
        <v>7.5976655221000096</v>
      </c>
      <c r="FL779" s="92">
        <v>786.77</v>
      </c>
      <c r="FM779" s="75">
        <v>0</v>
      </c>
      <c r="FN779" s="75">
        <v>3.0000000000000001E-3</v>
      </c>
      <c r="FP779" s="75">
        <v>44.99</v>
      </c>
      <c r="FQ779" s="75">
        <v>442.11</v>
      </c>
      <c r="FR779" s="75">
        <v>5500</v>
      </c>
      <c r="FS779" s="75">
        <v>44.98</v>
      </c>
      <c r="FT779" s="75">
        <v>1342.5</v>
      </c>
      <c r="FU779" s="75">
        <v>16128</v>
      </c>
      <c r="FW779" s="75">
        <v>797.77</v>
      </c>
      <c r="FX779" s="89">
        <v>3.5979999999999999</v>
      </c>
      <c r="FY779" s="89"/>
      <c r="FZ779" s="90">
        <v>792.77</v>
      </c>
      <c r="GA779" s="91">
        <v>0.879</v>
      </c>
      <c r="GB779" s="89"/>
      <c r="GC779" s="75">
        <v>14.76</v>
      </c>
      <c r="GD779" s="75">
        <v>7.7</v>
      </c>
      <c r="GE779" s="75">
        <v>579.58000000000004</v>
      </c>
      <c r="GF779" s="89"/>
      <c r="GG779" s="89"/>
    </row>
    <row r="780" spans="1:189" x14ac:dyDescent="0.25">
      <c r="A780" s="132"/>
      <c r="B780" s="132"/>
      <c r="C780" s="132"/>
      <c r="D780" s="132"/>
      <c r="E780" s="132"/>
      <c r="F780" s="132"/>
      <c r="G780" s="132"/>
      <c r="H780" s="132"/>
      <c r="I780" s="132"/>
      <c r="J780" s="132"/>
      <c r="K780" s="132"/>
      <c r="DV780" s="77">
        <v>1336.78</v>
      </c>
      <c r="DW780" s="77">
        <v>9.6470000000000002</v>
      </c>
      <c r="DY780" s="77">
        <v>1322.78</v>
      </c>
      <c r="DZ780" s="77">
        <v>6.144000000000001</v>
      </c>
      <c r="EB780" s="77">
        <v>2177.7800000000002</v>
      </c>
      <c r="EC780" s="75">
        <v>14.315999999999999</v>
      </c>
      <c r="EE780" s="75">
        <v>2153.7800000000002</v>
      </c>
      <c r="EF780" s="88">
        <v>2.9759999999999995</v>
      </c>
      <c r="EH780" s="77">
        <v>1351.78</v>
      </c>
      <c r="EI780" s="75">
        <v>3.6789999999999998</v>
      </c>
      <c r="EJ780" s="75"/>
      <c r="EK780" s="75">
        <v>2178.77</v>
      </c>
      <c r="EL780" s="75">
        <v>18.550060000000098</v>
      </c>
      <c r="EM780" s="75"/>
      <c r="EN780" s="75">
        <v>2156.77</v>
      </c>
      <c r="EO780" s="322">
        <v>6.6528099999999775</v>
      </c>
      <c r="EP780" s="75"/>
      <c r="EQ780" s="75">
        <v>1326.77</v>
      </c>
      <c r="ER780" s="75">
        <v>10727.470000000045</v>
      </c>
      <c r="ES780" s="75"/>
      <c r="ET780" s="75">
        <v>1352.77</v>
      </c>
      <c r="EU780" s="100">
        <v>4.4619300000000113</v>
      </c>
      <c r="EV780" s="75">
        <f t="shared" si="15"/>
        <v>9.9999999999909051E-3</v>
      </c>
      <c r="EW780" s="75">
        <v>1342.77</v>
      </c>
      <c r="EX780" s="100">
        <v>21.19918000000008</v>
      </c>
      <c r="FD780" s="75">
        <v>107.78</v>
      </c>
      <c r="FE780" s="75">
        <v>350475</v>
      </c>
      <c r="FF780" s="75">
        <v>961342.5</v>
      </c>
      <c r="FH780" s="77">
        <v>17.27</v>
      </c>
      <c r="FI780" s="77">
        <v>330.83546814000039</v>
      </c>
      <c r="FJ780" s="77">
        <v>7.6305070479500099</v>
      </c>
      <c r="FL780" s="92">
        <v>786.78</v>
      </c>
      <c r="FM780" s="75">
        <v>0</v>
      </c>
      <c r="FN780" s="75">
        <v>3.0000000000000001E-3</v>
      </c>
      <c r="FP780" s="75">
        <v>45</v>
      </c>
      <c r="FQ780" s="75">
        <v>442.67</v>
      </c>
      <c r="FR780" s="75">
        <v>5504</v>
      </c>
      <c r="FS780" s="75">
        <v>44.99</v>
      </c>
      <c r="FT780" s="75">
        <v>1344.12</v>
      </c>
      <c r="FU780" s="75">
        <v>16139</v>
      </c>
      <c r="FW780" s="75">
        <v>797.78</v>
      </c>
      <c r="FX780" s="89">
        <v>3.6070000000000002</v>
      </c>
      <c r="FY780" s="89"/>
      <c r="FZ780" s="90">
        <v>792.78</v>
      </c>
      <c r="GA780" s="91">
        <v>0.88200000000000001</v>
      </c>
      <c r="GB780" s="89"/>
      <c r="GC780" s="75">
        <v>14.77</v>
      </c>
      <c r="GD780" s="75">
        <v>7.76</v>
      </c>
      <c r="GE780" s="75">
        <v>585.42999999999995</v>
      </c>
      <c r="GF780" s="89"/>
      <c r="GG780" s="89"/>
    </row>
    <row r="781" spans="1:189" x14ac:dyDescent="0.25">
      <c r="A781" s="132"/>
      <c r="B781" s="132"/>
      <c r="C781" s="132"/>
      <c r="D781" s="132"/>
      <c r="E781" s="132"/>
      <c r="F781" s="132"/>
      <c r="G781" s="132"/>
      <c r="H781" s="132"/>
      <c r="I781" s="132"/>
      <c r="J781" s="132"/>
      <c r="K781" s="132"/>
      <c r="DV781" s="77">
        <v>1336.79</v>
      </c>
      <c r="DW781" s="77">
        <v>9.6620000000000008</v>
      </c>
      <c r="DY781" s="77">
        <v>1322.79</v>
      </c>
      <c r="DZ781" s="77">
        <v>6.152000000000001</v>
      </c>
      <c r="EB781" s="77">
        <v>2177.79</v>
      </c>
      <c r="EC781" s="75">
        <v>14.354999999999997</v>
      </c>
      <c r="EE781" s="75">
        <v>2153.79</v>
      </c>
      <c r="EF781" s="88">
        <v>2.9849999999999994</v>
      </c>
      <c r="EH781" s="77">
        <v>1351.79</v>
      </c>
      <c r="EI781" s="75">
        <v>3.6869999999999998</v>
      </c>
      <c r="EJ781" s="75"/>
      <c r="EK781" s="75">
        <v>2178.7800000000002</v>
      </c>
      <c r="EL781" s="75">
        <v>18.5938400000001</v>
      </c>
      <c r="EM781" s="75"/>
      <c r="EN781" s="75">
        <v>2156.7800000000002</v>
      </c>
      <c r="EO781" s="322">
        <v>6.6673399999999772</v>
      </c>
      <c r="EP781" s="75"/>
      <c r="EQ781" s="75">
        <v>1326.78</v>
      </c>
      <c r="ER781" s="75">
        <v>10740.580000000045</v>
      </c>
      <c r="ES781" s="75"/>
      <c r="ET781" s="75">
        <v>1352.78</v>
      </c>
      <c r="EU781" s="100">
        <v>4.4700200000000114</v>
      </c>
      <c r="EV781" s="75">
        <f t="shared" si="15"/>
        <v>9.9999999999909051E-3</v>
      </c>
      <c r="EW781" s="75">
        <v>1342.78</v>
      </c>
      <c r="EX781" s="100">
        <v>21.222520000000081</v>
      </c>
      <c r="FD781" s="75">
        <v>107.79</v>
      </c>
      <c r="FE781" s="75">
        <v>351237.5</v>
      </c>
      <c r="FF781" s="75">
        <v>964633.75</v>
      </c>
      <c r="FH781" s="77">
        <v>17.28</v>
      </c>
      <c r="FI781" s="77">
        <v>332.04557296000036</v>
      </c>
      <c r="FJ781" s="77">
        <v>7.6633485738000093</v>
      </c>
      <c r="FL781" s="92">
        <v>786.79</v>
      </c>
      <c r="FM781" s="75">
        <v>0</v>
      </c>
      <c r="FN781" s="75">
        <v>3.0000000000000001E-3</v>
      </c>
      <c r="FP781" s="75">
        <v>45.01</v>
      </c>
      <c r="FQ781" s="75">
        <v>443.22</v>
      </c>
      <c r="FR781" s="75">
        <v>5508</v>
      </c>
      <c r="FS781" s="75">
        <v>45</v>
      </c>
      <c r="FT781" s="75">
        <v>1345.73</v>
      </c>
      <c r="FU781" s="75">
        <v>16149</v>
      </c>
      <c r="FW781" s="75">
        <v>797.79</v>
      </c>
      <c r="FX781" s="89">
        <v>3.6160000000000001</v>
      </c>
      <c r="FY781" s="89"/>
      <c r="FZ781" s="90">
        <v>792.79</v>
      </c>
      <c r="GA781" s="91">
        <v>0.88500000000000001</v>
      </c>
      <c r="GB781" s="89"/>
      <c r="GC781" s="75">
        <v>14.78</v>
      </c>
      <c r="GD781" s="75">
        <v>7.81</v>
      </c>
      <c r="GE781" s="75">
        <v>591.28</v>
      </c>
      <c r="GF781" s="89"/>
      <c r="GG781" s="89"/>
    </row>
    <row r="782" spans="1:189" x14ac:dyDescent="0.25">
      <c r="A782" s="132"/>
      <c r="B782" s="132"/>
      <c r="C782" s="132"/>
      <c r="D782" s="132"/>
      <c r="E782" s="132"/>
      <c r="F782" s="132"/>
      <c r="G782" s="132"/>
      <c r="H782" s="132"/>
      <c r="I782" s="132"/>
      <c r="J782" s="132"/>
      <c r="K782" s="132"/>
      <c r="DV782" s="77">
        <v>1336.8</v>
      </c>
      <c r="DW782" s="77">
        <v>9.6760000000000002</v>
      </c>
      <c r="DY782" s="77">
        <v>1322.8</v>
      </c>
      <c r="DZ782" s="77">
        <v>6.16</v>
      </c>
      <c r="EB782" s="77">
        <v>2177.8000000000002</v>
      </c>
      <c r="EC782" s="75">
        <v>14.394</v>
      </c>
      <c r="EE782" s="75">
        <v>2153.8000000000002</v>
      </c>
      <c r="EF782" s="88">
        <v>2.9940000000000002</v>
      </c>
      <c r="EH782" s="77">
        <v>1351.8</v>
      </c>
      <c r="EI782" s="75">
        <v>3.694</v>
      </c>
      <c r="EJ782" s="75"/>
      <c r="EK782" s="75">
        <v>2178.79</v>
      </c>
      <c r="EL782" s="75">
        <v>18.637620000000101</v>
      </c>
      <c r="EM782" s="75"/>
      <c r="EN782" s="75">
        <v>2156.79</v>
      </c>
      <c r="EO782" s="322">
        <v>6.6818699999999769</v>
      </c>
      <c r="EP782" s="75"/>
      <c r="EQ782" s="75">
        <v>1326.79</v>
      </c>
      <c r="ER782" s="75">
        <v>10753.690000000046</v>
      </c>
      <c r="ES782" s="75"/>
      <c r="ET782" s="75">
        <v>1352.79</v>
      </c>
      <c r="EU782" s="100">
        <v>4.4781100000000116</v>
      </c>
      <c r="EV782" s="75">
        <f t="shared" si="15"/>
        <v>9.9999999999909051E-3</v>
      </c>
      <c r="EW782" s="75">
        <v>1342.79</v>
      </c>
      <c r="EX782" s="100">
        <v>21.245860000000082</v>
      </c>
      <c r="FD782" s="75">
        <v>107.8</v>
      </c>
      <c r="FE782" s="75">
        <v>352000</v>
      </c>
      <c r="FF782" s="75">
        <v>967925</v>
      </c>
      <c r="FH782" s="77">
        <v>17.29</v>
      </c>
      <c r="FI782" s="77">
        <v>333.25567778000038</v>
      </c>
      <c r="FJ782" s="77">
        <v>7.6961900996500097</v>
      </c>
      <c r="FL782" s="92">
        <v>786.8</v>
      </c>
      <c r="FM782" s="75">
        <v>0</v>
      </c>
      <c r="FN782" s="75">
        <v>3.0000000000000001E-3</v>
      </c>
      <c r="FP782" s="75">
        <v>45.02</v>
      </c>
      <c r="FQ782" s="75">
        <v>443.78</v>
      </c>
      <c r="FR782" s="75">
        <v>5512</v>
      </c>
      <c r="FS782" s="75">
        <v>45.01</v>
      </c>
      <c r="FT782" s="75">
        <v>1347.34</v>
      </c>
      <c r="FU782" s="75">
        <v>16160</v>
      </c>
      <c r="FW782" s="75">
        <v>797.8</v>
      </c>
      <c r="FX782" s="89">
        <v>3.6259999999999999</v>
      </c>
      <c r="FY782" s="89"/>
      <c r="FZ782" s="90">
        <v>792.8</v>
      </c>
      <c r="GA782" s="91">
        <v>0.88900000000000001</v>
      </c>
      <c r="GB782" s="89"/>
      <c r="GC782" s="75">
        <v>14.79</v>
      </c>
      <c r="GD782" s="75">
        <v>7.86</v>
      </c>
      <c r="GE782" s="75">
        <v>597.13</v>
      </c>
      <c r="GF782" s="89"/>
      <c r="GG782" s="89"/>
    </row>
    <row r="783" spans="1:189" x14ac:dyDescent="0.25">
      <c r="A783" s="132"/>
      <c r="B783" s="132"/>
      <c r="C783" s="132"/>
      <c r="D783" s="132"/>
      <c r="E783" s="132"/>
      <c r="F783" s="132"/>
      <c r="G783" s="132"/>
      <c r="H783" s="132"/>
      <c r="I783" s="132"/>
      <c r="J783" s="132"/>
      <c r="K783" s="132"/>
      <c r="DV783" s="77">
        <v>1336.81</v>
      </c>
      <c r="DW783" s="77">
        <v>9.6910000000000007</v>
      </c>
      <c r="DY783" s="77">
        <v>1322.81</v>
      </c>
      <c r="DZ783" s="77">
        <v>6.168000000000001</v>
      </c>
      <c r="EB783" s="77">
        <v>2177.81</v>
      </c>
      <c r="EC783" s="75">
        <v>14.432999999999996</v>
      </c>
      <c r="EE783" s="75">
        <v>2153.81</v>
      </c>
      <c r="EF783" s="88">
        <v>3.0029999999999992</v>
      </c>
      <c r="EH783" s="77">
        <v>1351.81</v>
      </c>
      <c r="EI783" s="75">
        <v>3.7010000000000001</v>
      </c>
      <c r="EJ783" s="75"/>
      <c r="EK783" s="75">
        <v>2178.8000000000002</v>
      </c>
      <c r="EL783" s="75">
        <v>18.681400000000103</v>
      </c>
      <c r="EM783" s="75"/>
      <c r="EN783" s="75">
        <v>2156.8000000000002</v>
      </c>
      <c r="EO783" s="322">
        <v>6.6963999999999766</v>
      </c>
      <c r="EP783" s="75"/>
      <c r="EQ783" s="75">
        <v>1326.8</v>
      </c>
      <c r="ER783" s="75">
        <v>10766.800000000047</v>
      </c>
      <c r="ES783" s="75"/>
      <c r="ET783" s="75">
        <v>1352.8</v>
      </c>
      <c r="EU783" s="100">
        <v>4.4862000000000117</v>
      </c>
      <c r="EV783" s="75">
        <f t="shared" si="15"/>
        <v>9.9999999999909051E-3</v>
      </c>
      <c r="EW783" s="75">
        <v>1342.8</v>
      </c>
      <c r="EX783" s="100">
        <v>21.269200000000083</v>
      </c>
      <c r="FD783" s="75">
        <v>107.81</v>
      </c>
      <c r="FE783" s="75">
        <v>352762.5</v>
      </c>
      <c r="FF783" s="75">
        <v>971216.25</v>
      </c>
      <c r="FH783" s="77">
        <v>17.3</v>
      </c>
      <c r="FI783" s="77">
        <v>334.46578260000052</v>
      </c>
      <c r="FJ783" s="77">
        <v>7.7290316255000144</v>
      </c>
      <c r="FL783" s="92">
        <v>786.81</v>
      </c>
      <c r="FM783" s="75">
        <v>0</v>
      </c>
      <c r="FN783" s="75">
        <v>3.0000000000000001E-3</v>
      </c>
      <c r="FP783" s="75">
        <v>45.03</v>
      </c>
      <c r="FQ783" s="75">
        <v>444.34</v>
      </c>
      <c r="FR783" s="75">
        <v>5516</v>
      </c>
      <c r="FS783" s="75">
        <v>45.02</v>
      </c>
      <c r="FT783" s="75">
        <v>1348.97</v>
      </c>
      <c r="FU783" s="75">
        <v>16171</v>
      </c>
      <c r="FW783" s="75">
        <v>797.81</v>
      </c>
      <c r="FX783" s="89">
        <v>3.6349999999999998</v>
      </c>
      <c r="FY783" s="89"/>
      <c r="FZ783" s="90">
        <v>792.81</v>
      </c>
      <c r="GA783" s="91">
        <v>0.89200000000000002</v>
      </c>
      <c r="GB783" s="89"/>
      <c r="GC783" s="75">
        <v>14.8</v>
      </c>
      <c r="GD783" s="75">
        <v>7.92</v>
      </c>
      <c r="GE783" s="75">
        <v>602.98</v>
      </c>
      <c r="GF783" s="89"/>
      <c r="GG783" s="89"/>
    </row>
    <row r="784" spans="1:189" x14ac:dyDescent="0.25">
      <c r="A784" s="132"/>
      <c r="B784" s="132"/>
      <c r="C784" s="132"/>
      <c r="D784" s="132"/>
      <c r="E784" s="132"/>
      <c r="F784" s="132"/>
      <c r="G784" s="132"/>
      <c r="H784" s="132"/>
      <c r="I784" s="132"/>
      <c r="J784" s="132"/>
      <c r="K784" s="132"/>
      <c r="DV784" s="77">
        <v>1336.82</v>
      </c>
      <c r="DW784" s="77">
        <v>9.7050000000000001</v>
      </c>
      <c r="DY784" s="77">
        <v>1322.82</v>
      </c>
      <c r="DZ784" s="77">
        <v>6.1770000000000014</v>
      </c>
      <c r="EB784" s="77">
        <v>2177.8200000000002</v>
      </c>
      <c r="EC784" s="75">
        <v>14.472999999999999</v>
      </c>
      <c r="EE784" s="75">
        <v>2153.8200000000002</v>
      </c>
      <c r="EF784" s="88">
        <v>3.0119999999999991</v>
      </c>
      <c r="EH784" s="77">
        <v>1351.82</v>
      </c>
      <c r="EI784" s="75">
        <v>3.7080000000000002</v>
      </c>
      <c r="EJ784" s="75"/>
      <c r="EK784" s="75">
        <v>2178.81</v>
      </c>
      <c r="EL784" s="75">
        <v>18.725180000000105</v>
      </c>
      <c r="EM784" s="75"/>
      <c r="EN784" s="75">
        <v>2156.81</v>
      </c>
      <c r="EO784" s="322">
        <v>6.7109299999999763</v>
      </c>
      <c r="EP784" s="75"/>
      <c r="EQ784" s="75">
        <v>1326.81</v>
      </c>
      <c r="ER784" s="75">
        <v>10779.910000000047</v>
      </c>
      <c r="ES784" s="75"/>
      <c r="ET784" s="75">
        <v>1352.81</v>
      </c>
      <c r="EU784" s="100">
        <v>4.4942900000000119</v>
      </c>
      <c r="EV784" s="75">
        <f t="shared" si="15"/>
        <v>9.9999999999909051E-3</v>
      </c>
      <c r="EW784" s="75">
        <v>1342.81</v>
      </c>
      <c r="EX784" s="100">
        <v>21.292540000000084</v>
      </c>
      <c r="FD784" s="75">
        <v>107.82</v>
      </c>
      <c r="FE784" s="75">
        <v>353525</v>
      </c>
      <c r="FF784" s="75">
        <v>974507.5</v>
      </c>
      <c r="FH784" s="77">
        <v>17.309999999999999</v>
      </c>
      <c r="FI784" s="77">
        <v>335.67588742000055</v>
      </c>
      <c r="FJ784" s="77">
        <v>7.7618731513500148</v>
      </c>
      <c r="FL784" s="92">
        <v>786.82</v>
      </c>
      <c r="FM784" s="75">
        <v>0</v>
      </c>
      <c r="FN784" s="75">
        <v>3.0000000000000001E-3</v>
      </c>
      <c r="FP784" s="75">
        <v>45.04</v>
      </c>
      <c r="FQ784" s="75">
        <v>444.9</v>
      </c>
      <c r="FR784" s="75">
        <v>5520</v>
      </c>
      <c r="FS784" s="75">
        <v>45.03</v>
      </c>
      <c r="FT784" s="75">
        <v>1350.59</v>
      </c>
      <c r="FU784" s="75">
        <v>16182</v>
      </c>
      <c r="FW784" s="75">
        <v>797.82</v>
      </c>
      <c r="FX784" s="89">
        <v>3.6440000000000001</v>
      </c>
      <c r="FY784" s="89"/>
      <c r="FZ784" s="90">
        <v>792.82</v>
      </c>
      <c r="GA784" s="91">
        <v>0.89500000000000002</v>
      </c>
      <c r="GB784" s="89"/>
      <c r="GC784" s="75">
        <v>14.81</v>
      </c>
      <c r="GD784" s="75">
        <v>7.97</v>
      </c>
      <c r="GE784" s="75">
        <v>608.83000000000004</v>
      </c>
      <c r="GF784" s="89"/>
      <c r="GG784" s="89"/>
    </row>
    <row r="785" spans="1:189" x14ac:dyDescent="0.25">
      <c r="A785" s="132"/>
      <c r="B785" s="132"/>
      <c r="C785" s="132"/>
      <c r="D785" s="132"/>
      <c r="E785" s="132"/>
      <c r="F785" s="132"/>
      <c r="G785" s="132"/>
      <c r="H785" s="132"/>
      <c r="I785" s="132"/>
      <c r="J785" s="132"/>
      <c r="K785" s="132"/>
      <c r="DV785" s="77">
        <v>1336.83</v>
      </c>
      <c r="DW785" s="77">
        <v>9.7200000000000006</v>
      </c>
      <c r="DY785" s="77">
        <v>1322.83</v>
      </c>
      <c r="DZ785" s="77">
        <v>6.1850000000000014</v>
      </c>
      <c r="EB785" s="77">
        <v>2177.83</v>
      </c>
      <c r="EC785" s="75">
        <v>14.511999999999999</v>
      </c>
      <c r="EE785" s="75">
        <v>2153.83</v>
      </c>
      <c r="EF785" s="88">
        <v>3.020999999999999</v>
      </c>
      <c r="EH785" s="77">
        <v>1351.83</v>
      </c>
      <c r="EI785" s="75">
        <v>3.7159999999999997</v>
      </c>
      <c r="EJ785" s="75"/>
      <c r="EK785" s="75">
        <v>2178.8200000000002</v>
      </c>
      <c r="EL785" s="75">
        <v>18.768960000000106</v>
      </c>
      <c r="EM785" s="75"/>
      <c r="EN785" s="75">
        <v>2156.8200000000002</v>
      </c>
      <c r="EO785" s="322">
        <v>6.725459999999976</v>
      </c>
      <c r="EP785" s="75"/>
      <c r="EQ785" s="75">
        <v>1326.82</v>
      </c>
      <c r="ER785" s="75">
        <v>10793.020000000048</v>
      </c>
      <c r="ES785" s="75"/>
      <c r="ET785" s="75">
        <v>1352.82</v>
      </c>
      <c r="EU785" s="100">
        <v>4.502380000000012</v>
      </c>
      <c r="EV785" s="75">
        <f t="shared" si="15"/>
        <v>9.9999999999909051E-3</v>
      </c>
      <c r="EW785" s="75">
        <v>1342.82</v>
      </c>
      <c r="EX785" s="100">
        <v>21.315880000000085</v>
      </c>
      <c r="FD785" s="75">
        <v>107.83</v>
      </c>
      <c r="FE785" s="75">
        <v>354287.5</v>
      </c>
      <c r="FF785" s="75">
        <v>977798.75</v>
      </c>
      <c r="FH785" s="77">
        <v>17.32</v>
      </c>
      <c r="FI785" s="77">
        <v>336.88599224000052</v>
      </c>
      <c r="FJ785" s="77">
        <v>7.7947146772000142</v>
      </c>
      <c r="FL785" s="92">
        <v>786.83</v>
      </c>
      <c r="FM785" s="75">
        <v>0</v>
      </c>
      <c r="FN785" s="75">
        <v>3.0000000000000001E-3</v>
      </c>
      <c r="FP785" s="75">
        <v>45.05</v>
      </c>
      <c r="FQ785" s="75">
        <v>445.46</v>
      </c>
      <c r="FR785" s="75">
        <v>5524</v>
      </c>
      <c r="FS785" s="75">
        <v>45.04</v>
      </c>
      <c r="FT785" s="75">
        <v>1352.22</v>
      </c>
      <c r="FU785" s="75">
        <v>16192</v>
      </c>
      <c r="FW785" s="75">
        <v>797.83</v>
      </c>
      <c r="FX785" s="89">
        <v>3.6539999999999999</v>
      </c>
      <c r="FY785" s="89"/>
      <c r="FZ785" s="90">
        <v>792.83</v>
      </c>
      <c r="GA785" s="91">
        <v>0.89900000000000002</v>
      </c>
      <c r="GB785" s="89"/>
      <c r="GC785" s="75">
        <v>14.82</v>
      </c>
      <c r="GD785" s="75">
        <v>8.0299999999999994</v>
      </c>
      <c r="GE785" s="75">
        <v>614.67999999999995</v>
      </c>
      <c r="GF785" s="89"/>
      <c r="GG785" s="89"/>
    </row>
    <row r="786" spans="1:189" x14ac:dyDescent="0.25">
      <c r="A786" s="132"/>
      <c r="B786" s="132"/>
      <c r="C786" s="132"/>
      <c r="D786" s="132"/>
      <c r="E786" s="132"/>
      <c r="F786" s="132"/>
      <c r="G786" s="132"/>
      <c r="H786" s="132"/>
      <c r="I786" s="132"/>
      <c r="J786" s="132"/>
      <c r="K786" s="132"/>
      <c r="DV786" s="77">
        <v>1336.84</v>
      </c>
      <c r="DW786" s="77">
        <v>9.734</v>
      </c>
      <c r="DY786" s="77">
        <v>1322.84</v>
      </c>
      <c r="DZ786" s="77">
        <v>6.1930000000000014</v>
      </c>
      <c r="EB786" s="77">
        <v>2177.84</v>
      </c>
      <c r="EC786" s="75">
        <v>14.550999999999997</v>
      </c>
      <c r="EE786" s="75">
        <v>2153.84</v>
      </c>
      <c r="EF786" s="88">
        <v>3.0299999999999994</v>
      </c>
      <c r="EH786" s="77">
        <v>1351.84</v>
      </c>
      <c r="EI786" s="75">
        <v>3.7229999999999999</v>
      </c>
      <c r="EJ786" s="75"/>
      <c r="EK786" s="75">
        <v>2178.83</v>
      </c>
      <c r="EL786" s="75">
        <v>18.812740000000108</v>
      </c>
      <c r="EM786" s="75"/>
      <c r="EN786" s="75">
        <v>2156.83</v>
      </c>
      <c r="EO786" s="322">
        <v>6.7399899999999757</v>
      </c>
      <c r="EP786" s="75"/>
      <c r="EQ786" s="75">
        <v>1326.83</v>
      </c>
      <c r="ER786" s="75">
        <v>10806.130000000048</v>
      </c>
      <c r="ES786" s="75"/>
      <c r="ET786" s="75">
        <v>1352.83</v>
      </c>
      <c r="EU786" s="100">
        <v>4.5104700000000122</v>
      </c>
      <c r="EV786" s="75">
        <f t="shared" si="15"/>
        <v>9.9999999999909051E-3</v>
      </c>
      <c r="EW786" s="75">
        <v>1342.83</v>
      </c>
      <c r="EX786" s="100">
        <v>21.339220000000086</v>
      </c>
      <c r="FD786" s="75">
        <v>107.84</v>
      </c>
      <c r="FE786" s="75">
        <v>355050</v>
      </c>
      <c r="FF786" s="75">
        <v>981090</v>
      </c>
      <c r="FH786" s="77">
        <v>17.329999999999998</v>
      </c>
      <c r="FI786" s="77">
        <v>338.09609706000055</v>
      </c>
      <c r="FJ786" s="77">
        <v>7.8275562030500145</v>
      </c>
      <c r="FL786" s="92">
        <v>786.84</v>
      </c>
      <c r="FM786" s="75">
        <v>0</v>
      </c>
      <c r="FN786" s="75">
        <v>3.0000000000000001E-3</v>
      </c>
      <c r="FP786" s="75">
        <v>45.06</v>
      </c>
      <c r="FQ786" s="75">
        <v>446.03</v>
      </c>
      <c r="FR786" s="75">
        <v>5529</v>
      </c>
      <c r="FS786" s="75">
        <v>45.05</v>
      </c>
      <c r="FT786" s="75">
        <v>1353.84</v>
      </c>
      <c r="FU786" s="75">
        <v>16203</v>
      </c>
      <c r="FW786" s="75">
        <v>797.84</v>
      </c>
      <c r="FX786" s="89">
        <v>3.6629999999999998</v>
      </c>
      <c r="FY786" s="89"/>
      <c r="FZ786" s="90">
        <v>792.84</v>
      </c>
      <c r="GA786" s="91">
        <v>0.90200000000000002</v>
      </c>
      <c r="GB786" s="89"/>
      <c r="GC786" s="75">
        <v>14.83</v>
      </c>
      <c r="GD786" s="75">
        <v>8.08</v>
      </c>
      <c r="GE786" s="75">
        <v>620.53</v>
      </c>
      <c r="GF786" s="89"/>
      <c r="GG786" s="89"/>
    </row>
    <row r="787" spans="1:189" x14ac:dyDescent="0.25">
      <c r="A787" s="132"/>
      <c r="B787" s="132"/>
      <c r="C787" s="132"/>
      <c r="D787" s="132"/>
      <c r="E787" s="132"/>
      <c r="F787" s="132"/>
      <c r="G787" s="132"/>
      <c r="H787" s="132"/>
      <c r="I787" s="132"/>
      <c r="J787" s="132"/>
      <c r="K787" s="132"/>
      <c r="DV787" s="77">
        <v>1336.85</v>
      </c>
      <c r="DW787" s="77">
        <v>9.7490000000000006</v>
      </c>
      <c r="DY787" s="77">
        <v>1322.85</v>
      </c>
      <c r="DZ787" s="77">
        <v>6.2020000000000017</v>
      </c>
      <c r="EB787" s="77">
        <v>2177.85</v>
      </c>
      <c r="EC787" s="75">
        <v>14.589999999999996</v>
      </c>
      <c r="EE787" s="75">
        <v>2153.85</v>
      </c>
      <c r="EF787" s="88">
        <v>3.0389999999999993</v>
      </c>
      <c r="EH787" s="77">
        <v>1351.85</v>
      </c>
      <c r="EI787" s="75">
        <v>3.73</v>
      </c>
      <c r="EJ787" s="75"/>
      <c r="EK787" s="75">
        <v>2178.84</v>
      </c>
      <c r="EL787" s="75">
        <v>18.85652000000011</v>
      </c>
      <c r="EM787" s="75"/>
      <c r="EN787" s="75">
        <v>2156.84</v>
      </c>
      <c r="EO787" s="322">
        <v>6.7545199999999754</v>
      </c>
      <c r="EP787" s="75"/>
      <c r="EQ787" s="75">
        <v>1326.84</v>
      </c>
      <c r="ER787" s="75">
        <v>10819.240000000049</v>
      </c>
      <c r="ES787" s="75"/>
      <c r="ET787" s="75">
        <v>1352.84</v>
      </c>
      <c r="EU787" s="100">
        <v>4.5185600000000123</v>
      </c>
      <c r="EV787" s="75">
        <f t="shared" si="15"/>
        <v>9.9999999999909051E-3</v>
      </c>
      <c r="EW787" s="75">
        <v>1342.84</v>
      </c>
      <c r="EX787" s="100">
        <v>21.362560000000087</v>
      </c>
      <c r="FD787" s="75">
        <v>107.85</v>
      </c>
      <c r="FE787" s="75">
        <v>355812.5</v>
      </c>
      <c r="FF787" s="75">
        <v>984381.25</v>
      </c>
      <c r="FH787" s="77">
        <v>17.34</v>
      </c>
      <c r="FI787" s="77">
        <v>339.30620188000051</v>
      </c>
      <c r="FJ787" s="77">
        <v>7.8603977289000149</v>
      </c>
      <c r="FL787" s="92">
        <v>786.85</v>
      </c>
      <c r="FM787" s="75">
        <v>0</v>
      </c>
      <c r="FN787" s="75">
        <v>3.0000000000000001E-3</v>
      </c>
      <c r="FP787" s="75">
        <v>45.07</v>
      </c>
      <c r="FQ787" s="75">
        <v>446.59</v>
      </c>
      <c r="FR787" s="75">
        <v>5533</v>
      </c>
      <c r="FS787" s="75">
        <v>45.06</v>
      </c>
      <c r="FT787" s="75">
        <v>1355.47</v>
      </c>
      <c r="FU787" s="75">
        <v>16214</v>
      </c>
      <c r="FW787" s="75">
        <v>797.85</v>
      </c>
      <c r="FX787" s="89">
        <v>3.6720000000000002</v>
      </c>
      <c r="FY787" s="89"/>
      <c r="FZ787" s="90">
        <v>792.85</v>
      </c>
      <c r="GA787" s="91">
        <v>0.90600000000000003</v>
      </c>
      <c r="GB787" s="89"/>
      <c r="GC787" s="75">
        <v>14.84</v>
      </c>
      <c r="GD787" s="75">
        <v>8.1300000000000008</v>
      </c>
      <c r="GE787" s="75">
        <v>626.38</v>
      </c>
      <c r="GF787" s="89"/>
      <c r="GG787" s="89"/>
    </row>
    <row r="788" spans="1:189" x14ac:dyDescent="0.25">
      <c r="A788" s="132"/>
      <c r="B788" s="132"/>
      <c r="C788" s="132"/>
      <c r="D788" s="132"/>
      <c r="E788" s="132"/>
      <c r="F788" s="132"/>
      <c r="G788" s="132"/>
      <c r="H788" s="132"/>
      <c r="I788" s="132"/>
      <c r="J788" s="132"/>
      <c r="K788" s="132"/>
      <c r="DV788" s="77">
        <v>1336.86</v>
      </c>
      <c r="DW788" s="77">
        <v>9.7629999999999999</v>
      </c>
      <c r="DY788" s="77">
        <v>1322.86</v>
      </c>
      <c r="DZ788" s="77">
        <v>6.2100000000000009</v>
      </c>
      <c r="EB788" s="77">
        <v>2177.86</v>
      </c>
      <c r="EC788" s="75">
        <v>14.628999999999998</v>
      </c>
      <c r="EE788" s="75">
        <v>2153.86</v>
      </c>
      <c r="EF788" s="88">
        <v>3.0479999999999992</v>
      </c>
      <c r="EH788" s="77">
        <v>1351.86</v>
      </c>
      <c r="EI788" s="75">
        <v>3.7370000000000001</v>
      </c>
      <c r="EJ788" s="75"/>
      <c r="EK788" s="75">
        <v>2178.85</v>
      </c>
      <c r="EL788" s="75">
        <v>18.900300000000112</v>
      </c>
      <c r="EM788" s="75"/>
      <c r="EN788" s="75">
        <v>2156.85</v>
      </c>
      <c r="EO788" s="322">
        <v>6.7690499999999751</v>
      </c>
      <c r="EP788" s="75"/>
      <c r="EQ788" s="75">
        <v>1326.85</v>
      </c>
      <c r="ER788" s="75">
        <v>10832.350000000049</v>
      </c>
      <c r="ES788" s="75"/>
      <c r="ET788" s="75">
        <v>1352.85</v>
      </c>
      <c r="EU788" s="100">
        <v>4.5266500000000125</v>
      </c>
      <c r="EV788" s="75">
        <f t="shared" si="15"/>
        <v>9.9999999999909051E-3</v>
      </c>
      <c r="EW788" s="75">
        <v>1342.85</v>
      </c>
      <c r="EX788" s="100">
        <v>21.385900000000088</v>
      </c>
      <c r="FD788" s="75">
        <v>107.86</v>
      </c>
      <c r="FE788" s="75">
        <v>356575</v>
      </c>
      <c r="FF788" s="75">
        <v>987672.5</v>
      </c>
      <c r="FH788" s="77">
        <v>17.350000000000001</v>
      </c>
      <c r="FI788" s="77">
        <v>340.51630670000054</v>
      </c>
      <c r="FJ788" s="77">
        <v>7.8932392547500143</v>
      </c>
      <c r="FL788" s="92">
        <v>786.86</v>
      </c>
      <c r="FM788" s="75">
        <v>0</v>
      </c>
      <c r="FN788" s="75">
        <v>3.0000000000000001E-3</v>
      </c>
      <c r="FP788" s="75">
        <v>45.08</v>
      </c>
      <c r="FQ788" s="75">
        <v>447.15</v>
      </c>
      <c r="FR788" s="75">
        <v>5537</v>
      </c>
      <c r="FS788" s="75">
        <v>45.07</v>
      </c>
      <c r="FT788" s="75">
        <v>1357.1</v>
      </c>
      <c r="FU788" s="75">
        <v>16225</v>
      </c>
      <c r="FW788" s="75">
        <v>797.86</v>
      </c>
      <c r="FX788" s="89">
        <v>3.6819999999999999</v>
      </c>
      <c r="FY788" s="89"/>
      <c r="FZ788" s="90">
        <v>792.86</v>
      </c>
      <c r="GA788" s="91">
        <v>0.90900000000000003</v>
      </c>
      <c r="GB788" s="89"/>
      <c r="GC788" s="75">
        <v>14.85</v>
      </c>
      <c r="GD788" s="75">
        <v>8.19</v>
      </c>
      <c r="GE788" s="75">
        <v>632.23</v>
      </c>
      <c r="GF788" s="89"/>
      <c r="GG788" s="89"/>
    </row>
    <row r="789" spans="1:189" x14ac:dyDescent="0.25">
      <c r="A789" s="132"/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DV789" s="77">
        <v>1336.87</v>
      </c>
      <c r="DW789" s="77">
        <v>9.7769999999999992</v>
      </c>
      <c r="DY789" s="77">
        <v>1322.87</v>
      </c>
      <c r="DZ789" s="77">
        <v>6.2180000000000009</v>
      </c>
      <c r="EB789" s="77">
        <v>2177.87</v>
      </c>
      <c r="EC789" s="75">
        <v>14.668999999999999</v>
      </c>
      <c r="EE789" s="75">
        <v>2153.87</v>
      </c>
      <c r="EF789" s="88">
        <v>3.0569999999999991</v>
      </c>
      <c r="EH789" s="77">
        <v>1351.87</v>
      </c>
      <c r="EI789" s="75">
        <v>3.7450000000000001</v>
      </c>
      <c r="EJ789" s="75"/>
      <c r="EK789" s="75">
        <v>2178.86</v>
      </c>
      <c r="EL789" s="75">
        <v>18.944080000000113</v>
      </c>
      <c r="EM789" s="75"/>
      <c r="EN789" s="75">
        <v>2156.86</v>
      </c>
      <c r="EO789" s="322">
        <v>6.7835799999999749</v>
      </c>
      <c r="EP789" s="75"/>
      <c r="EQ789" s="75">
        <v>1326.86</v>
      </c>
      <c r="ER789" s="75">
        <v>10845.46000000005</v>
      </c>
      <c r="ES789" s="75"/>
      <c r="ET789" s="75">
        <v>1352.86</v>
      </c>
      <c r="EU789" s="100">
        <v>4.5347400000000126</v>
      </c>
      <c r="EV789" s="75">
        <f t="shared" si="15"/>
        <v>9.9999999999909051E-3</v>
      </c>
      <c r="EW789" s="75">
        <v>1342.86</v>
      </c>
      <c r="EX789" s="100">
        <v>21.409240000000089</v>
      </c>
      <c r="FD789" s="75">
        <v>107.87</v>
      </c>
      <c r="FE789" s="75">
        <v>357337.5</v>
      </c>
      <c r="FF789" s="75">
        <v>990963.75</v>
      </c>
      <c r="FH789" s="77">
        <v>17.36</v>
      </c>
      <c r="FI789" s="77">
        <v>341.72641152000051</v>
      </c>
      <c r="FJ789" s="77">
        <v>7.9260807806000146</v>
      </c>
      <c r="FL789" s="92">
        <v>786.87</v>
      </c>
      <c r="FM789" s="75">
        <v>0</v>
      </c>
      <c r="FN789" s="75">
        <v>3.0000000000000001E-3</v>
      </c>
      <c r="FP789" s="75">
        <v>45.09</v>
      </c>
      <c r="FQ789" s="75">
        <v>447.71</v>
      </c>
      <c r="FR789" s="75">
        <v>5541</v>
      </c>
      <c r="FS789" s="75">
        <v>45.08</v>
      </c>
      <c r="FT789" s="75">
        <v>1358.72</v>
      </c>
      <c r="FU789" s="75">
        <v>16235</v>
      </c>
      <c r="FW789" s="75">
        <v>797.87</v>
      </c>
      <c r="FX789" s="89">
        <v>3.6909999999999998</v>
      </c>
      <c r="FY789" s="89"/>
      <c r="FZ789" s="90">
        <v>792.87</v>
      </c>
      <c r="GA789" s="91">
        <v>0.91200000000000003</v>
      </c>
      <c r="GB789" s="89"/>
      <c r="GC789" s="75">
        <v>14.86</v>
      </c>
      <c r="GD789" s="75">
        <v>8.24</v>
      </c>
      <c r="GE789" s="75">
        <v>638.09</v>
      </c>
      <c r="GF789" s="89"/>
      <c r="GG789" s="89"/>
    </row>
    <row r="790" spans="1:189" x14ac:dyDescent="0.25">
      <c r="A790" s="132"/>
      <c r="B790" s="132"/>
      <c r="C790" s="132"/>
      <c r="D790" s="132"/>
      <c r="E790" s="132"/>
      <c r="F790" s="132"/>
      <c r="G790" s="132"/>
      <c r="H790" s="132"/>
      <c r="I790" s="132"/>
      <c r="J790" s="132"/>
      <c r="K790" s="132"/>
      <c r="DV790" s="77">
        <v>1336.88</v>
      </c>
      <c r="DW790" s="77">
        <v>9.7919999999999998</v>
      </c>
      <c r="DY790" s="77">
        <v>1322.88</v>
      </c>
      <c r="DZ790" s="77">
        <v>6.2270000000000012</v>
      </c>
      <c r="EB790" s="77">
        <v>2177.88</v>
      </c>
      <c r="EC790" s="75">
        <v>14.707999999999998</v>
      </c>
      <c r="EE790" s="75">
        <v>2153.88</v>
      </c>
      <c r="EF790" s="88">
        <v>3.0659999999999994</v>
      </c>
      <c r="EH790" s="77">
        <v>1351.88</v>
      </c>
      <c r="EI790" s="75">
        <v>3.7519999999999998</v>
      </c>
      <c r="EJ790" s="75"/>
      <c r="EK790" s="75">
        <v>2178.87</v>
      </c>
      <c r="EL790" s="75">
        <v>18.987860000000115</v>
      </c>
      <c r="EM790" s="75"/>
      <c r="EN790" s="75">
        <v>2156.87</v>
      </c>
      <c r="EO790" s="322">
        <v>6.7981099999999746</v>
      </c>
      <c r="EP790" s="75"/>
      <c r="EQ790" s="75">
        <v>1326.87</v>
      </c>
      <c r="ER790" s="75">
        <v>10858.570000000051</v>
      </c>
      <c r="ES790" s="75"/>
      <c r="ET790" s="75">
        <v>1352.87</v>
      </c>
      <c r="EU790" s="100">
        <v>4.5428300000000128</v>
      </c>
      <c r="EV790" s="75">
        <f t="shared" si="15"/>
        <v>9.9999999999909051E-3</v>
      </c>
      <c r="EW790" s="75">
        <v>1342.87</v>
      </c>
      <c r="EX790" s="100">
        <v>21.43258000000009</v>
      </c>
      <c r="FD790" s="75">
        <v>107.88</v>
      </c>
      <c r="FE790" s="75">
        <v>358100</v>
      </c>
      <c r="FF790" s="75">
        <v>994255</v>
      </c>
      <c r="FH790" s="77">
        <v>17.37</v>
      </c>
      <c r="FI790" s="77">
        <v>342.93651634000054</v>
      </c>
      <c r="FJ790" s="77">
        <v>7.958922306450015</v>
      </c>
      <c r="FL790" s="92">
        <v>786.88</v>
      </c>
      <c r="FM790" s="75">
        <v>0</v>
      </c>
      <c r="FN790" s="75">
        <v>3.0000000000000001E-3</v>
      </c>
      <c r="FP790" s="75">
        <v>45.1</v>
      </c>
      <c r="FQ790" s="75">
        <v>448.27</v>
      </c>
      <c r="FR790" s="75">
        <v>5545</v>
      </c>
      <c r="FS790" s="75">
        <v>45.09</v>
      </c>
      <c r="FT790" s="75">
        <v>1360.35</v>
      </c>
      <c r="FU790" s="75">
        <v>16246</v>
      </c>
      <c r="FW790" s="75">
        <v>797.88</v>
      </c>
      <c r="FX790" s="89">
        <v>3.7</v>
      </c>
      <c r="FY790" s="89"/>
      <c r="FZ790" s="90">
        <v>792.88</v>
      </c>
      <c r="GA790" s="91">
        <v>0.91600000000000004</v>
      </c>
      <c r="GB790" s="89"/>
      <c r="GC790" s="75">
        <v>14.87</v>
      </c>
      <c r="GD790" s="75">
        <v>8.3000000000000007</v>
      </c>
      <c r="GE790" s="75">
        <v>643.94000000000005</v>
      </c>
      <c r="GF790" s="89"/>
      <c r="GG790" s="89"/>
    </row>
    <row r="791" spans="1:189" x14ac:dyDescent="0.25">
      <c r="A791" s="132"/>
      <c r="B791" s="132"/>
      <c r="C791" s="132"/>
      <c r="D791" s="132"/>
      <c r="E791" s="132"/>
      <c r="F791" s="132"/>
      <c r="G791" s="132"/>
      <c r="H791" s="132"/>
      <c r="I791" s="132"/>
      <c r="J791" s="132"/>
      <c r="K791" s="132"/>
      <c r="DV791" s="77">
        <v>1336.89</v>
      </c>
      <c r="DW791" s="77">
        <v>9.8059999999999992</v>
      </c>
      <c r="DY791" s="77">
        <v>1322.89</v>
      </c>
      <c r="DZ791" s="77">
        <v>6.2350000000000012</v>
      </c>
      <c r="EB791" s="77">
        <v>2177.89</v>
      </c>
      <c r="EC791" s="75">
        <v>14.746999999999996</v>
      </c>
      <c r="EE791" s="75">
        <v>2153.89</v>
      </c>
      <c r="EF791" s="88">
        <v>3.0749999999999993</v>
      </c>
      <c r="EH791" s="77">
        <v>1351.89</v>
      </c>
      <c r="EI791" s="75">
        <v>3.7589999999999999</v>
      </c>
      <c r="EJ791" s="75"/>
      <c r="EK791" s="75">
        <v>2178.88</v>
      </c>
      <c r="EL791" s="75">
        <v>19.031640000000117</v>
      </c>
      <c r="EM791" s="75"/>
      <c r="EN791" s="75">
        <v>2156.88</v>
      </c>
      <c r="EO791" s="322">
        <v>6.8126399999999743</v>
      </c>
      <c r="EP791" s="75"/>
      <c r="EQ791" s="75">
        <v>1326.88</v>
      </c>
      <c r="ER791" s="75">
        <v>10871.680000000051</v>
      </c>
      <c r="ES791" s="75"/>
      <c r="ET791" s="75">
        <v>1352.88</v>
      </c>
      <c r="EU791" s="100">
        <v>4.550920000000013</v>
      </c>
      <c r="EV791" s="75">
        <f t="shared" si="15"/>
        <v>1.0000000000218279E-2</v>
      </c>
      <c r="EW791" s="75">
        <v>1342.88</v>
      </c>
      <c r="EX791" s="100">
        <v>21.455920000000091</v>
      </c>
      <c r="FD791" s="75">
        <v>107.89</v>
      </c>
      <c r="FE791" s="75">
        <v>358862.5</v>
      </c>
      <c r="FF791" s="75">
        <v>997546.25</v>
      </c>
      <c r="FH791" s="77">
        <v>17.38</v>
      </c>
      <c r="FI791" s="77">
        <v>344.14662116000051</v>
      </c>
      <c r="FJ791" s="77">
        <v>7.9917638323000144</v>
      </c>
      <c r="FL791" s="92">
        <v>786.89</v>
      </c>
      <c r="FM791" s="75">
        <v>0</v>
      </c>
      <c r="FN791" s="75">
        <v>3.0000000000000001E-3</v>
      </c>
      <c r="FP791" s="75">
        <v>45.11</v>
      </c>
      <c r="FQ791" s="75">
        <v>448.83</v>
      </c>
      <c r="FR791" s="75">
        <v>5549</v>
      </c>
      <c r="FS791" s="75">
        <v>45.1</v>
      </c>
      <c r="FT791" s="75">
        <v>1361.97</v>
      </c>
      <c r="FU791" s="75">
        <v>16257</v>
      </c>
      <c r="FW791" s="75">
        <v>797.89</v>
      </c>
      <c r="FX791" s="89">
        <v>3.71</v>
      </c>
      <c r="FY791" s="89"/>
      <c r="FZ791" s="90">
        <v>792.89</v>
      </c>
      <c r="GA791" s="91">
        <v>0.91900000000000004</v>
      </c>
      <c r="GB791" s="89"/>
      <c r="GC791" s="75">
        <v>14.88</v>
      </c>
      <c r="GD791" s="75">
        <v>8.35</v>
      </c>
      <c r="GE791" s="75">
        <v>649.79</v>
      </c>
      <c r="GF791" s="89"/>
      <c r="GG791" s="89"/>
    </row>
    <row r="792" spans="1:189" x14ac:dyDescent="0.25">
      <c r="A792" s="132"/>
      <c r="B792" s="132"/>
      <c r="C792" s="132"/>
      <c r="D792" s="132"/>
      <c r="E792" s="132"/>
      <c r="F792" s="132"/>
      <c r="G792" s="132"/>
      <c r="H792" s="132"/>
      <c r="I792" s="132"/>
      <c r="J792" s="132"/>
      <c r="K792" s="132"/>
      <c r="DV792" s="77">
        <v>1336.9</v>
      </c>
      <c r="DW792" s="77">
        <v>9.8209999999999997</v>
      </c>
      <c r="DY792" s="77">
        <v>1322.9</v>
      </c>
      <c r="DZ792" s="77">
        <v>6.2430000000000003</v>
      </c>
      <c r="EB792" s="77">
        <v>2177.9</v>
      </c>
      <c r="EC792" s="75">
        <v>14.786</v>
      </c>
      <c r="EE792" s="75">
        <v>2153.9</v>
      </c>
      <c r="EF792" s="88">
        <v>3.0840000000000001</v>
      </c>
      <c r="EH792" s="77">
        <v>1351.9</v>
      </c>
      <c r="EI792" s="75">
        <v>3.766</v>
      </c>
      <c r="EJ792" s="75"/>
      <c r="EK792" s="75">
        <v>2178.89</v>
      </c>
      <c r="EL792" s="75">
        <v>19.075420000000118</v>
      </c>
      <c r="EM792" s="75"/>
      <c r="EN792" s="75">
        <v>2156.89</v>
      </c>
      <c r="EO792" s="322">
        <v>6.827169999999974</v>
      </c>
      <c r="EP792" s="75"/>
      <c r="EQ792" s="75">
        <v>1326.89</v>
      </c>
      <c r="ER792" s="75">
        <v>10884.790000000052</v>
      </c>
      <c r="ES792" s="75"/>
      <c r="ET792" s="75">
        <v>1352.89</v>
      </c>
      <c r="EU792" s="100">
        <v>4.5590100000000131</v>
      </c>
      <c r="EV792" s="75">
        <f t="shared" si="15"/>
        <v>9.9999999999909051E-3</v>
      </c>
      <c r="EW792" s="75">
        <v>1342.89</v>
      </c>
      <c r="EX792" s="100">
        <v>21.479260000000092</v>
      </c>
      <c r="FD792" s="75">
        <v>107.9</v>
      </c>
      <c r="FE792" s="75">
        <v>359625</v>
      </c>
      <c r="FF792" s="75">
        <v>1000837.5</v>
      </c>
      <c r="FH792" s="77">
        <v>17.39</v>
      </c>
      <c r="FI792" s="77">
        <v>345.35672598000053</v>
      </c>
      <c r="FJ792" s="77">
        <v>8.0246053581500139</v>
      </c>
      <c r="FL792" s="92">
        <v>786.9</v>
      </c>
      <c r="FM792" s="75">
        <v>0</v>
      </c>
      <c r="FN792" s="75">
        <v>3.0000000000000001E-3</v>
      </c>
      <c r="FP792" s="75">
        <v>45.12</v>
      </c>
      <c r="FQ792" s="75">
        <v>449.4</v>
      </c>
      <c r="FR792" s="75">
        <v>5553</v>
      </c>
      <c r="FS792" s="75">
        <v>45.11</v>
      </c>
      <c r="FT792" s="75">
        <v>1363.6</v>
      </c>
      <c r="FU792" s="75">
        <v>16268</v>
      </c>
      <c r="FW792" s="75">
        <v>797.9</v>
      </c>
      <c r="FX792" s="89">
        <v>3.7189999999999999</v>
      </c>
      <c r="FY792" s="89"/>
      <c r="FZ792" s="90">
        <v>792.9</v>
      </c>
      <c r="GA792" s="91">
        <v>0.92300000000000004</v>
      </c>
      <c r="GB792" s="89"/>
      <c r="GC792" s="75">
        <v>14.89</v>
      </c>
      <c r="GD792" s="75">
        <v>8.4</v>
      </c>
      <c r="GE792" s="75">
        <v>655.64</v>
      </c>
      <c r="GF792" s="89"/>
      <c r="GG792" s="89"/>
    </row>
    <row r="793" spans="1:189" x14ac:dyDescent="0.25">
      <c r="A793" s="132"/>
      <c r="B793" s="132"/>
      <c r="C793" s="132"/>
      <c r="D793" s="132"/>
      <c r="E793" s="132"/>
      <c r="F793" s="132"/>
      <c r="G793" s="132"/>
      <c r="H793" s="132"/>
      <c r="I793" s="132"/>
      <c r="J793" s="132"/>
      <c r="K793" s="132"/>
      <c r="DV793" s="77">
        <v>1336.91</v>
      </c>
      <c r="DW793" s="77">
        <v>9.8350000000000009</v>
      </c>
      <c r="DY793" s="77">
        <v>1322.91</v>
      </c>
      <c r="DZ793" s="77">
        <v>6.2510000000000012</v>
      </c>
      <c r="EB793" s="77">
        <v>2177.91</v>
      </c>
      <c r="EC793" s="75">
        <v>14.825999999999997</v>
      </c>
      <c r="EE793" s="75">
        <v>2153.91</v>
      </c>
      <c r="EF793" s="88">
        <v>3.0929999999999991</v>
      </c>
      <c r="EH793" s="77">
        <v>1351.91</v>
      </c>
      <c r="EI793" s="75">
        <v>3.774</v>
      </c>
      <c r="EJ793" s="75"/>
      <c r="EK793" s="75">
        <v>2178.9</v>
      </c>
      <c r="EL793" s="75">
        <v>19.11920000000012</v>
      </c>
      <c r="EM793" s="75"/>
      <c r="EN793" s="75">
        <v>2156.9</v>
      </c>
      <c r="EO793" s="322">
        <v>6.8416999999999737</v>
      </c>
      <c r="EP793" s="75"/>
      <c r="EQ793" s="75">
        <v>1326.9</v>
      </c>
      <c r="ER793" s="75">
        <v>10897.900000000052</v>
      </c>
      <c r="ES793" s="75"/>
      <c r="ET793" s="75">
        <v>1352.9</v>
      </c>
      <c r="EU793" s="100">
        <v>4.5671000000000133</v>
      </c>
      <c r="EV793" s="75">
        <f t="shared" si="15"/>
        <v>9.9999999999909051E-3</v>
      </c>
      <c r="EW793" s="75">
        <v>1342.9</v>
      </c>
      <c r="EX793" s="100">
        <v>21.502600000000093</v>
      </c>
      <c r="FD793" s="75">
        <v>107.91</v>
      </c>
      <c r="FE793" s="75">
        <v>360387.5</v>
      </c>
      <c r="FF793" s="75">
        <v>1004128.75</v>
      </c>
      <c r="FH793" s="77">
        <v>17.399999999999999</v>
      </c>
      <c r="FI793" s="77">
        <v>346.56683080000073</v>
      </c>
      <c r="FJ793" s="77">
        <v>8.0574468840000186</v>
      </c>
      <c r="FL793" s="92">
        <v>786.91</v>
      </c>
      <c r="FM793" s="75">
        <v>0</v>
      </c>
      <c r="FN793" s="75">
        <v>3.0000000000000001E-3</v>
      </c>
      <c r="FP793" s="75">
        <v>45.13</v>
      </c>
      <c r="FQ793" s="75">
        <v>449.96</v>
      </c>
      <c r="FR793" s="75">
        <v>5557</v>
      </c>
      <c r="FS793" s="75">
        <v>45.12</v>
      </c>
      <c r="FT793" s="75">
        <v>1365.24</v>
      </c>
      <c r="FU793" s="75">
        <v>16278</v>
      </c>
      <c r="FW793" s="75">
        <v>797.91</v>
      </c>
      <c r="FX793" s="89">
        <v>3.7290000000000001</v>
      </c>
      <c r="FY793" s="89"/>
      <c r="FZ793" s="90">
        <v>792.91</v>
      </c>
      <c r="GA793" s="91">
        <v>0.92600000000000005</v>
      </c>
      <c r="GB793" s="89"/>
      <c r="GC793" s="75">
        <v>14.9</v>
      </c>
      <c r="GD793" s="75">
        <v>8.4600000000000009</v>
      </c>
      <c r="GE793" s="75">
        <v>661.49</v>
      </c>
      <c r="GF793" s="89"/>
      <c r="GG793" s="89"/>
    </row>
    <row r="794" spans="1:189" x14ac:dyDescent="0.25">
      <c r="A794" s="132"/>
      <c r="B794" s="132"/>
      <c r="C794" s="132"/>
      <c r="D794" s="132"/>
      <c r="E794" s="132"/>
      <c r="F794" s="132"/>
      <c r="G794" s="132"/>
      <c r="H794" s="132"/>
      <c r="I794" s="132"/>
      <c r="J794" s="132"/>
      <c r="K794" s="132"/>
      <c r="DV794" s="77">
        <v>1336.92</v>
      </c>
      <c r="DW794" s="77">
        <v>9.85</v>
      </c>
      <c r="DY794" s="77">
        <v>1322.92</v>
      </c>
      <c r="DZ794" s="77">
        <v>6.2600000000000016</v>
      </c>
      <c r="EB794" s="77">
        <v>2177.92</v>
      </c>
      <c r="EC794" s="75">
        <v>14.864999999999998</v>
      </c>
      <c r="EE794" s="75">
        <v>2153.92</v>
      </c>
      <c r="EF794" s="88">
        <v>3.101999999999999</v>
      </c>
      <c r="EH794" s="77">
        <v>1351.92</v>
      </c>
      <c r="EI794" s="75">
        <v>3.7810000000000001</v>
      </c>
      <c r="EJ794" s="75"/>
      <c r="EK794" s="75">
        <v>2178.91</v>
      </c>
      <c r="EL794" s="75">
        <v>19.162980000000122</v>
      </c>
      <c r="EM794" s="75"/>
      <c r="EN794" s="75">
        <v>2156.91</v>
      </c>
      <c r="EO794" s="322">
        <v>6.8562299999999734</v>
      </c>
      <c r="EP794" s="75"/>
      <c r="EQ794" s="75">
        <v>1326.91</v>
      </c>
      <c r="ER794" s="75">
        <v>10911.010000000053</v>
      </c>
      <c r="ES794" s="75"/>
      <c r="ET794" s="75">
        <v>1352.91</v>
      </c>
      <c r="EU794" s="100">
        <v>4.5751900000000134</v>
      </c>
      <c r="EV794" s="75">
        <f t="shared" si="15"/>
        <v>9.9999999999909051E-3</v>
      </c>
      <c r="EW794" s="75">
        <v>1342.91</v>
      </c>
      <c r="EX794" s="100">
        <v>21.525940000000094</v>
      </c>
      <c r="FD794" s="75">
        <v>107.92</v>
      </c>
      <c r="FE794" s="75">
        <v>361150</v>
      </c>
      <c r="FF794" s="75">
        <v>1007420</v>
      </c>
      <c r="FH794" s="77">
        <v>17.41</v>
      </c>
      <c r="FI794" s="77">
        <v>347.77693562000076</v>
      </c>
      <c r="FJ794" s="77">
        <v>8.0902884098500181</v>
      </c>
      <c r="FL794" s="92">
        <v>786.92</v>
      </c>
      <c r="FM794" s="75">
        <v>0</v>
      </c>
      <c r="FN794" s="75">
        <v>3.0000000000000001E-3</v>
      </c>
      <c r="FP794" s="75">
        <v>45.14</v>
      </c>
      <c r="FQ794" s="75">
        <v>450.53</v>
      </c>
      <c r="FR794" s="75">
        <v>5561</v>
      </c>
      <c r="FS794" s="75">
        <v>45.13</v>
      </c>
      <c r="FT794" s="75">
        <v>1366.88</v>
      </c>
      <c r="FU794" s="75">
        <v>16289</v>
      </c>
      <c r="FW794" s="75">
        <v>797.92</v>
      </c>
      <c r="FX794" s="89">
        <v>3.738</v>
      </c>
      <c r="FY794" s="89"/>
      <c r="FZ794" s="90">
        <v>792.92</v>
      </c>
      <c r="GA794" s="91">
        <v>0.93</v>
      </c>
      <c r="GB794" s="89"/>
      <c r="GC794" s="75">
        <v>14.91</v>
      </c>
      <c r="GD794" s="75">
        <v>8.51</v>
      </c>
      <c r="GE794" s="75">
        <v>667.34</v>
      </c>
      <c r="GF794" s="89"/>
      <c r="GG794" s="89"/>
    </row>
    <row r="795" spans="1:189" x14ac:dyDescent="0.25">
      <c r="A795" s="132"/>
      <c r="B795" s="132"/>
      <c r="C795" s="132"/>
      <c r="D795" s="132"/>
      <c r="E795" s="132"/>
      <c r="F795" s="132"/>
      <c r="G795" s="132"/>
      <c r="H795" s="132"/>
      <c r="I795" s="132"/>
      <c r="J795" s="132"/>
      <c r="K795" s="132"/>
      <c r="DV795" s="77">
        <v>1336.93</v>
      </c>
      <c r="DW795" s="77">
        <v>9.8640000000000008</v>
      </c>
      <c r="DY795" s="77">
        <v>1322.93</v>
      </c>
      <c r="DZ795" s="77">
        <v>6.2680000000000016</v>
      </c>
      <c r="EB795" s="77">
        <v>2177.9299999999998</v>
      </c>
      <c r="EC795" s="75">
        <v>14.903999999999998</v>
      </c>
      <c r="EE795" s="75">
        <v>2153.9299999999998</v>
      </c>
      <c r="EF795" s="88">
        <v>3.1109999999999989</v>
      </c>
      <c r="EH795" s="77">
        <v>1351.93</v>
      </c>
      <c r="EI795" s="75">
        <v>3.7879999999999998</v>
      </c>
      <c r="EJ795" s="75"/>
      <c r="EK795" s="75">
        <v>2178.92</v>
      </c>
      <c r="EL795" s="75">
        <v>19.206760000000124</v>
      </c>
      <c r="EM795" s="75"/>
      <c r="EN795" s="75">
        <v>2156.92</v>
      </c>
      <c r="EO795" s="322">
        <v>6.8707599999999731</v>
      </c>
      <c r="EP795" s="75"/>
      <c r="EQ795" s="75">
        <v>1326.92</v>
      </c>
      <c r="ER795" s="75">
        <v>10924.120000000054</v>
      </c>
      <c r="ES795" s="75"/>
      <c r="ET795" s="75">
        <v>1352.92</v>
      </c>
      <c r="EU795" s="100">
        <v>4.5832800000000136</v>
      </c>
      <c r="EV795" s="75">
        <f t="shared" si="15"/>
        <v>9.9999999999909051E-3</v>
      </c>
      <c r="EW795" s="75">
        <v>1342.92</v>
      </c>
      <c r="EX795" s="100">
        <v>21.549280000000095</v>
      </c>
      <c r="FD795" s="75">
        <v>107.93</v>
      </c>
      <c r="FE795" s="75">
        <v>361912.5</v>
      </c>
      <c r="FF795" s="75">
        <v>1010711.25</v>
      </c>
      <c r="FH795" s="77">
        <v>17.420000000000002</v>
      </c>
      <c r="FI795" s="77">
        <v>348.98704044000073</v>
      </c>
      <c r="FJ795" s="77">
        <v>8.1231299357000193</v>
      </c>
      <c r="FL795" s="92">
        <v>786.93</v>
      </c>
      <c r="FM795" s="75">
        <v>0</v>
      </c>
      <c r="FN795" s="75">
        <v>3.0000000000000001E-3</v>
      </c>
      <c r="FP795" s="75">
        <v>45.15</v>
      </c>
      <c r="FQ795" s="75">
        <v>451.1</v>
      </c>
      <c r="FR795" s="75">
        <v>5565</v>
      </c>
      <c r="FS795" s="75">
        <v>45.14</v>
      </c>
      <c r="FT795" s="75">
        <v>1368.52</v>
      </c>
      <c r="FU795" s="75">
        <v>16300</v>
      </c>
      <c r="FW795" s="75">
        <v>797.93</v>
      </c>
      <c r="FX795" s="89">
        <v>3.7480000000000002</v>
      </c>
      <c r="FY795" s="89"/>
      <c r="FZ795" s="90">
        <v>792.93</v>
      </c>
      <c r="GA795" s="91">
        <v>0.93300000000000005</v>
      </c>
      <c r="GB795" s="89"/>
      <c r="GC795" s="75">
        <v>14.92</v>
      </c>
      <c r="GD795" s="75">
        <v>8.57</v>
      </c>
      <c r="GE795" s="75">
        <v>673.19</v>
      </c>
      <c r="GF795" s="89"/>
      <c r="GG795" s="89"/>
    </row>
    <row r="796" spans="1:189" x14ac:dyDescent="0.25">
      <c r="A796" s="132"/>
      <c r="B796" s="132"/>
      <c r="C796" s="132"/>
      <c r="D796" s="132"/>
      <c r="E796" s="132"/>
      <c r="F796" s="132"/>
      <c r="G796" s="132"/>
      <c r="H796" s="132"/>
      <c r="I796" s="132"/>
      <c r="J796" s="132"/>
      <c r="K796" s="132"/>
      <c r="DV796" s="77">
        <v>1336.94</v>
      </c>
      <c r="DW796" s="77">
        <v>9.8789999999999996</v>
      </c>
      <c r="DY796" s="77">
        <v>1322.94</v>
      </c>
      <c r="DZ796" s="77">
        <v>6.2760000000000016</v>
      </c>
      <c r="EB796" s="77">
        <v>2177.94</v>
      </c>
      <c r="EC796" s="75">
        <v>14.942999999999996</v>
      </c>
      <c r="EE796" s="75">
        <v>2153.94</v>
      </c>
      <c r="EF796" s="88">
        <v>3.1199999999999992</v>
      </c>
      <c r="EH796" s="77">
        <v>1351.94</v>
      </c>
      <c r="EI796" s="75">
        <v>3.7949999999999999</v>
      </c>
      <c r="EJ796" s="75"/>
      <c r="EK796" s="75">
        <v>2178.9299999999998</v>
      </c>
      <c r="EL796" s="75">
        <v>19.250540000000125</v>
      </c>
      <c r="EM796" s="75"/>
      <c r="EN796" s="75">
        <v>2156.9299999999998</v>
      </c>
      <c r="EO796" s="322">
        <v>6.8852899999999728</v>
      </c>
      <c r="EP796" s="75"/>
      <c r="EQ796" s="75">
        <v>1326.93</v>
      </c>
      <c r="ER796" s="75">
        <v>10937.230000000054</v>
      </c>
      <c r="ES796" s="75"/>
      <c r="ET796" s="75">
        <v>1352.93</v>
      </c>
      <c r="EU796" s="100">
        <v>4.5913700000000137</v>
      </c>
      <c r="EV796" s="75">
        <f t="shared" si="15"/>
        <v>9.9999999999909051E-3</v>
      </c>
      <c r="EW796" s="75">
        <v>1342.93</v>
      </c>
      <c r="EX796" s="100">
        <v>21.572620000000096</v>
      </c>
      <c r="FD796" s="75">
        <v>107.94</v>
      </c>
      <c r="FE796" s="75">
        <v>362675</v>
      </c>
      <c r="FF796" s="75">
        <v>1014002.5</v>
      </c>
      <c r="FH796" s="77">
        <v>17.43</v>
      </c>
      <c r="FI796" s="77">
        <v>350.19714526000075</v>
      </c>
      <c r="FJ796" s="77">
        <v>8.1559714615500187</v>
      </c>
      <c r="FL796" s="92">
        <v>786.94</v>
      </c>
      <c r="FM796" s="75">
        <v>0</v>
      </c>
      <c r="FN796" s="75">
        <v>3.0000000000000001E-3</v>
      </c>
      <c r="FP796" s="75">
        <v>45.16</v>
      </c>
      <c r="FQ796" s="75">
        <v>451.67</v>
      </c>
      <c r="FR796" s="75">
        <v>5570</v>
      </c>
      <c r="FS796" s="75">
        <v>45.15</v>
      </c>
      <c r="FT796" s="75">
        <v>1370.16</v>
      </c>
      <c r="FU796" s="75">
        <v>16311</v>
      </c>
      <c r="FW796" s="75">
        <v>797.94</v>
      </c>
      <c r="FX796" s="89">
        <v>3.7570000000000001</v>
      </c>
      <c r="FY796" s="89"/>
      <c r="FZ796" s="90">
        <v>792.94</v>
      </c>
      <c r="GA796" s="91">
        <v>0.93700000000000006</v>
      </c>
      <c r="GB796" s="89"/>
      <c r="GC796" s="75">
        <v>14.93</v>
      </c>
      <c r="GD796" s="75">
        <v>8.6199999999999992</v>
      </c>
      <c r="GE796" s="75">
        <v>679.04</v>
      </c>
      <c r="GF796" s="89"/>
      <c r="GG796" s="89"/>
    </row>
    <row r="797" spans="1:189" x14ac:dyDescent="0.25">
      <c r="A797" s="132"/>
      <c r="B797" s="132"/>
      <c r="C797" s="132"/>
      <c r="D797" s="132"/>
      <c r="E797" s="132"/>
      <c r="F797" s="132"/>
      <c r="G797" s="132"/>
      <c r="H797" s="132"/>
      <c r="I797" s="132"/>
      <c r="J797" s="132"/>
      <c r="K797" s="132"/>
      <c r="DV797" s="77">
        <v>1336.95</v>
      </c>
      <c r="DW797" s="77">
        <v>9.8930000000000007</v>
      </c>
      <c r="DY797" s="77">
        <v>1322.95</v>
      </c>
      <c r="DZ797" s="77">
        <v>6.2850000000000019</v>
      </c>
      <c r="EB797" s="77">
        <v>2177.9499999999998</v>
      </c>
      <c r="EC797" s="75">
        <v>14.981999999999996</v>
      </c>
      <c r="EE797" s="75">
        <v>2153.9499999999998</v>
      </c>
      <c r="EF797" s="88">
        <v>3.1289999999999991</v>
      </c>
      <c r="EH797" s="77">
        <v>1351.95</v>
      </c>
      <c r="EI797" s="75">
        <v>3.8029999999999999</v>
      </c>
      <c r="EJ797" s="75"/>
      <c r="EK797" s="75">
        <v>2178.94</v>
      </c>
      <c r="EL797" s="75">
        <v>19.294320000000127</v>
      </c>
      <c r="EM797" s="75"/>
      <c r="EN797" s="75">
        <v>2156.94</v>
      </c>
      <c r="EO797" s="322">
        <v>6.8998199999999725</v>
      </c>
      <c r="EP797" s="75"/>
      <c r="EQ797" s="75">
        <v>1326.94</v>
      </c>
      <c r="ER797" s="75">
        <v>10950.340000000055</v>
      </c>
      <c r="ES797" s="75"/>
      <c r="ET797" s="75">
        <v>1352.94</v>
      </c>
      <c r="EU797" s="100">
        <v>4.5994600000000139</v>
      </c>
      <c r="EV797" s="75">
        <f t="shared" si="15"/>
        <v>9.9999999999909051E-3</v>
      </c>
      <c r="EW797" s="75">
        <v>1342.94</v>
      </c>
      <c r="EX797" s="100">
        <v>21.595960000000098</v>
      </c>
      <c r="FD797" s="75">
        <v>107.95</v>
      </c>
      <c r="FE797" s="75">
        <v>363437.5</v>
      </c>
      <c r="FF797" s="75">
        <v>1017293.75</v>
      </c>
      <c r="FH797" s="77">
        <v>17.440000000000001</v>
      </c>
      <c r="FI797" s="77">
        <v>351.40725008000072</v>
      </c>
      <c r="FJ797" s="77">
        <v>8.1888129874000182</v>
      </c>
      <c r="FL797" s="92">
        <v>786.95</v>
      </c>
      <c r="FM797" s="75">
        <v>0</v>
      </c>
      <c r="FN797" s="75">
        <v>3.0000000000000001E-3</v>
      </c>
      <c r="FP797" s="75">
        <v>45.17</v>
      </c>
      <c r="FQ797" s="75">
        <v>452.23</v>
      </c>
      <c r="FR797" s="75">
        <v>5574</v>
      </c>
      <c r="FS797" s="75">
        <v>45.16</v>
      </c>
      <c r="FT797" s="75">
        <v>1371.8</v>
      </c>
      <c r="FU797" s="75">
        <v>16321</v>
      </c>
      <c r="FW797" s="75">
        <v>797.95</v>
      </c>
      <c r="FX797" s="89">
        <v>3.7669999999999999</v>
      </c>
      <c r="FY797" s="89"/>
      <c r="FZ797" s="90">
        <v>792.95</v>
      </c>
      <c r="GA797" s="91">
        <v>0.94</v>
      </c>
      <c r="GB797" s="89"/>
      <c r="GC797" s="75">
        <v>14.94</v>
      </c>
      <c r="GD797" s="75">
        <v>8.68</v>
      </c>
      <c r="GE797" s="75">
        <v>684.89</v>
      </c>
      <c r="GF797" s="89"/>
      <c r="GG797" s="89"/>
    </row>
    <row r="798" spans="1:189" x14ac:dyDescent="0.25">
      <c r="A798" s="132"/>
      <c r="B798" s="132"/>
      <c r="C798" s="132"/>
      <c r="D798" s="132"/>
      <c r="E798" s="132"/>
      <c r="F798" s="132"/>
      <c r="G798" s="132"/>
      <c r="H798" s="132"/>
      <c r="I798" s="132"/>
      <c r="J798" s="132"/>
      <c r="K798" s="132"/>
      <c r="DV798" s="77">
        <v>1336.96</v>
      </c>
      <c r="DW798" s="77">
        <v>9.9079999999999995</v>
      </c>
      <c r="DY798" s="77">
        <v>1322.96</v>
      </c>
      <c r="DZ798" s="77">
        <v>6.293000000000001</v>
      </c>
      <c r="EB798" s="77">
        <v>2177.96</v>
      </c>
      <c r="EC798" s="75">
        <v>15.021999999999998</v>
      </c>
      <c r="EE798" s="75">
        <v>2153.96</v>
      </c>
      <c r="EF798" s="88">
        <v>3.1369999999999991</v>
      </c>
      <c r="EH798" s="77">
        <v>1351.96</v>
      </c>
      <c r="EI798" s="75">
        <v>3.81</v>
      </c>
      <c r="EJ798" s="75"/>
      <c r="EK798" s="75">
        <v>2178.9499999999998</v>
      </c>
      <c r="EL798" s="75">
        <v>19.338100000000129</v>
      </c>
      <c r="EM798" s="75"/>
      <c r="EN798" s="75">
        <v>2156.9499999999998</v>
      </c>
      <c r="EO798" s="322">
        <v>6.9143499999999722</v>
      </c>
      <c r="EP798" s="75"/>
      <c r="EQ798" s="75">
        <v>1326.95</v>
      </c>
      <c r="ER798" s="75">
        <v>10963.450000000055</v>
      </c>
      <c r="ES798" s="75"/>
      <c r="ET798" s="75">
        <v>1352.95</v>
      </c>
      <c r="EU798" s="100">
        <v>4.607550000000014</v>
      </c>
      <c r="EV798" s="75">
        <f t="shared" si="15"/>
        <v>9.9999999999909051E-3</v>
      </c>
      <c r="EW798" s="75">
        <v>1342.95</v>
      </c>
      <c r="EX798" s="100">
        <v>21.619300000000099</v>
      </c>
      <c r="FD798" s="75">
        <v>107.96</v>
      </c>
      <c r="FE798" s="75">
        <v>364200</v>
      </c>
      <c r="FF798" s="75">
        <v>1020585</v>
      </c>
      <c r="FH798" s="77">
        <v>17.45</v>
      </c>
      <c r="FI798" s="77">
        <v>352.61735490000075</v>
      </c>
      <c r="FJ798" s="77">
        <v>8.2216545132500194</v>
      </c>
      <c r="FL798" s="92">
        <v>786.96</v>
      </c>
      <c r="FM798" s="75">
        <v>0</v>
      </c>
      <c r="FN798" s="75">
        <v>3.0000000000000001E-3</v>
      </c>
      <c r="FP798" s="75">
        <v>45.18</v>
      </c>
      <c r="FQ798" s="75">
        <v>452.8</v>
      </c>
      <c r="FR798" s="75">
        <v>5578</v>
      </c>
      <c r="FS798" s="75">
        <v>45.17</v>
      </c>
      <c r="FT798" s="75">
        <v>1373.44</v>
      </c>
      <c r="FU798" s="75">
        <v>16332</v>
      </c>
      <c r="FW798" s="75">
        <v>797.96</v>
      </c>
      <c r="FX798" s="89">
        <v>3.7759999999999998</v>
      </c>
      <c r="FY798" s="89"/>
      <c r="FZ798" s="90">
        <v>792.96</v>
      </c>
      <c r="GA798" s="91">
        <v>0.94399999999999995</v>
      </c>
      <c r="GB798" s="89"/>
      <c r="GC798" s="75">
        <v>14.95</v>
      </c>
      <c r="GD798" s="75">
        <v>8.73</v>
      </c>
      <c r="GE798" s="75">
        <v>690.74</v>
      </c>
      <c r="GF798" s="89"/>
      <c r="GG798" s="89"/>
    </row>
    <row r="799" spans="1:189" x14ac:dyDescent="0.25">
      <c r="A799" s="132"/>
      <c r="B799" s="132"/>
      <c r="C799" s="132"/>
      <c r="D799" s="132"/>
      <c r="E799" s="132"/>
      <c r="F799" s="132"/>
      <c r="G799" s="132"/>
      <c r="H799" s="132"/>
      <c r="I799" s="132"/>
      <c r="J799" s="132"/>
      <c r="K799" s="132"/>
      <c r="DV799" s="77">
        <v>1336.97</v>
      </c>
      <c r="DW799" s="77">
        <v>9.9220000000000006</v>
      </c>
      <c r="DY799" s="77">
        <v>1322.97</v>
      </c>
      <c r="DZ799" s="77">
        <v>6.301000000000001</v>
      </c>
      <c r="EB799" s="77">
        <v>2177.9699999999998</v>
      </c>
      <c r="EC799" s="75">
        <v>15.060999999999998</v>
      </c>
      <c r="EE799" s="75">
        <v>2153.9699999999998</v>
      </c>
      <c r="EF799" s="88">
        <v>3.145999999999999</v>
      </c>
      <c r="EH799" s="77">
        <v>1351.97</v>
      </c>
      <c r="EI799" s="75">
        <v>3.8170000000000002</v>
      </c>
      <c r="EJ799" s="75"/>
      <c r="EK799" s="75">
        <v>2178.96</v>
      </c>
      <c r="EL799" s="75">
        <v>19.38188000000013</v>
      </c>
      <c r="EM799" s="75"/>
      <c r="EN799" s="75">
        <v>2156.96</v>
      </c>
      <c r="EO799" s="322">
        <v>6.928879999999972</v>
      </c>
      <c r="EP799" s="75"/>
      <c r="EQ799" s="75">
        <v>1326.96</v>
      </c>
      <c r="ER799" s="75">
        <v>10976.560000000056</v>
      </c>
      <c r="ES799" s="75"/>
      <c r="ET799" s="75">
        <v>1352.96</v>
      </c>
      <c r="EU799" s="100">
        <v>4.6156400000000142</v>
      </c>
      <c r="EV799" s="75">
        <f t="shared" si="15"/>
        <v>9.9999999999909051E-3</v>
      </c>
      <c r="EW799" s="75">
        <v>1342.96</v>
      </c>
      <c r="EX799" s="100">
        <v>21.6426400000001</v>
      </c>
      <c r="FD799" s="75">
        <v>107.97</v>
      </c>
      <c r="FE799" s="75">
        <v>364962.5</v>
      </c>
      <c r="FF799" s="75">
        <v>1023876.25</v>
      </c>
      <c r="FH799" s="77">
        <v>17.46</v>
      </c>
      <c r="FI799" s="77">
        <v>353.82745972000072</v>
      </c>
      <c r="FJ799" s="77">
        <v>8.2544960391000188</v>
      </c>
      <c r="FL799" s="92">
        <v>786.97</v>
      </c>
      <c r="FM799" s="75">
        <v>0</v>
      </c>
      <c r="FN799" s="75">
        <v>3.0000000000000001E-3</v>
      </c>
      <c r="FP799" s="75">
        <v>45.19</v>
      </c>
      <c r="FQ799" s="75">
        <v>453.37</v>
      </c>
      <c r="FR799" s="75">
        <v>5582</v>
      </c>
      <c r="FS799" s="75">
        <v>45.18</v>
      </c>
      <c r="FT799" s="75">
        <v>1375.08</v>
      </c>
      <c r="FU799" s="75">
        <v>16343</v>
      </c>
      <c r="FW799" s="75">
        <v>797.97</v>
      </c>
      <c r="FX799" s="89">
        <v>3.786</v>
      </c>
      <c r="FY799" s="89"/>
      <c r="FZ799" s="90">
        <v>792.97</v>
      </c>
      <c r="GA799" s="91">
        <v>0.94699999999999995</v>
      </c>
      <c r="GB799" s="89"/>
      <c r="GC799" s="75">
        <v>14.96</v>
      </c>
      <c r="GD799" s="75">
        <v>8.7799999999999994</v>
      </c>
      <c r="GE799" s="75">
        <v>696.6</v>
      </c>
      <c r="GF799" s="89"/>
      <c r="GG799" s="89"/>
    </row>
    <row r="800" spans="1:189" x14ac:dyDescent="0.25">
      <c r="A800" s="132"/>
      <c r="B800" s="132"/>
      <c r="C800" s="132"/>
      <c r="D800" s="132"/>
      <c r="E800" s="132"/>
      <c r="F800" s="132"/>
      <c r="G800" s="132"/>
      <c r="H800" s="132"/>
      <c r="I800" s="132"/>
      <c r="J800" s="132"/>
      <c r="K800" s="132"/>
      <c r="DV800" s="77">
        <v>1336.98</v>
      </c>
      <c r="DW800" s="77">
        <v>9.9369999999999994</v>
      </c>
      <c r="DY800" s="77">
        <v>1322.98</v>
      </c>
      <c r="DZ800" s="77">
        <v>6.3090000000000011</v>
      </c>
      <c r="EB800" s="77">
        <v>2177.98</v>
      </c>
      <c r="EC800" s="75">
        <v>15.099999999999998</v>
      </c>
      <c r="EE800" s="75">
        <v>2153.98</v>
      </c>
      <c r="EF800" s="88">
        <v>3.1549999999999994</v>
      </c>
      <c r="EH800" s="77">
        <v>1351.98</v>
      </c>
      <c r="EI800" s="75">
        <v>3.8249999999999997</v>
      </c>
      <c r="EJ800" s="75"/>
      <c r="EK800" s="75">
        <v>2178.9699999999998</v>
      </c>
      <c r="EL800" s="75">
        <v>19.425660000000132</v>
      </c>
      <c r="EM800" s="75"/>
      <c r="EN800" s="75">
        <v>2156.9699999999998</v>
      </c>
      <c r="EO800" s="322">
        <v>6.9434099999999717</v>
      </c>
      <c r="EP800" s="75"/>
      <c r="EQ800" s="75">
        <v>1326.97</v>
      </c>
      <c r="ER800" s="75">
        <v>10989.670000000056</v>
      </c>
      <c r="ES800" s="75"/>
      <c r="ET800" s="75">
        <v>1352.97</v>
      </c>
      <c r="EU800" s="100">
        <v>4.6237300000000143</v>
      </c>
      <c r="EV800" s="75">
        <f t="shared" si="15"/>
        <v>9.9999999999909051E-3</v>
      </c>
      <c r="EW800" s="75">
        <v>1342.97</v>
      </c>
      <c r="EX800" s="100">
        <v>21.665980000000101</v>
      </c>
      <c r="FD800" s="75">
        <v>107.98</v>
      </c>
      <c r="FE800" s="75">
        <v>365725</v>
      </c>
      <c r="FF800" s="75">
        <v>1027167.5</v>
      </c>
      <c r="FH800" s="77">
        <v>17.47</v>
      </c>
      <c r="FI800" s="77">
        <v>355.03756454000074</v>
      </c>
      <c r="FJ800" s="77">
        <v>8.2873375649500183</v>
      </c>
      <c r="FL800" s="92">
        <v>786.98</v>
      </c>
      <c r="FM800" s="75">
        <v>0</v>
      </c>
      <c r="FN800" s="75">
        <v>3.0000000000000001E-3</v>
      </c>
      <c r="FP800" s="75">
        <v>45.2</v>
      </c>
      <c r="FQ800" s="75">
        <v>453.93</v>
      </c>
      <c r="FR800" s="75">
        <v>5586</v>
      </c>
      <c r="FS800" s="75">
        <v>45.19</v>
      </c>
      <c r="FT800" s="75">
        <v>1376.72</v>
      </c>
      <c r="FU800" s="75">
        <v>16354</v>
      </c>
      <c r="FW800" s="75">
        <v>797.98</v>
      </c>
      <c r="FX800" s="89">
        <v>3.7949999999999999</v>
      </c>
      <c r="FY800" s="89"/>
      <c r="FZ800" s="90">
        <v>792.98</v>
      </c>
      <c r="GA800" s="91">
        <v>0.95099999999999996</v>
      </c>
      <c r="GB800" s="89"/>
      <c r="GC800" s="75">
        <v>14.97</v>
      </c>
      <c r="GD800" s="75">
        <v>8.84</v>
      </c>
      <c r="GE800" s="75">
        <v>702.45</v>
      </c>
      <c r="GF800" s="89"/>
      <c r="GG800" s="89"/>
    </row>
    <row r="801" spans="1:189" x14ac:dyDescent="0.25">
      <c r="A801" s="132"/>
      <c r="B801" s="132"/>
      <c r="C801" s="132"/>
      <c r="D801" s="132"/>
      <c r="E801" s="132"/>
      <c r="F801" s="132"/>
      <c r="G801" s="132"/>
      <c r="H801" s="132"/>
      <c r="I801" s="132"/>
      <c r="J801" s="132"/>
      <c r="K801" s="132"/>
      <c r="DV801" s="77">
        <v>1336.99</v>
      </c>
      <c r="DW801" s="77">
        <v>9.9510000000000005</v>
      </c>
      <c r="DY801" s="77">
        <v>1322.99</v>
      </c>
      <c r="DZ801" s="77">
        <v>6.3180000000000014</v>
      </c>
      <c r="EB801" s="77">
        <v>2177.9899999999998</v>
      </c>
      <c r="EC801" s="75">
        <v>15.138999999999996</v>
      </c>
      <c r="EE801" s="75">
        <v>2153.9899999999998</v>
      </c>
      <c r="EF801" s="88">
        <v>3.1639999999999993</v>
      </c>
      <c r="EH801" s="77">
        <v>1351.99</v>
      </c>
      <c r="EI801" s="75">
        <v>3.8319999999999999</v>
      </c>
      <c r="EJ801" s="75"/>
      <c r="EK801" s="75">
        <v>2178.98</v>
      </c>
      <c r="EL801" s="75">
        <v>19.469440000000134</v>
      </c>
      <c r="EM801" s="75"/>
      <c r="EN801" s="75">
        <v>2156.98</v>
      </c>
      <c r="EO801" s="322">
        <v>6.9579399999999714</v>
      </c>
      <c r="EP801" s="75"/>
      <c r="EQ801" s="75">
        <v>1326.98</v>
      </c>
      <c r="ER801" s="75">
        <v>11002.780000000057</v>
      </c>
      <c r="ES801" s="75"/>
      <c r="ET801" s="75">
        <v>1352.98</v>
      </c>
      <c r="EU801" s="100">
        <v>4.6318200000000145</v>
      </c>
      <c r="EV801" s="75">
        <f t="shared" si="15"/>
        <v>9.9999999999909051E-3</v>
      </c>
      <c r="EW801" s="75">
        <v>1342.98</v>
      </c>
      <c r="EX801" s="100">
        <v>21.689320000000102</v>
      </c>
      <c r="FD801" s="75">
        <v>107.99</v>
      </c>
      <c r="FE801" s="75">
        <v>366487.5</v>
      </c>
      <c r="FF801" s="75">
        <v>1030458.75</v>
      </c>
      <c r="FH801" s="77">
        <v>17.48</v>
      </c>
      <c r="FI801" s="77">
        <v>356.24766936000071</v>
      </c>
      <c r="FJ801" s="77">
        <v>8.3201790908000195</v>
      </c>
      <c r="FL801" s="92">
        <v>786.99</v>
      </c>
      <c r="FM801" s="75">
        <v>0</v>
      </c>
      <c r="FN801" s="75">
        <v>3.0000000000000001E-3</v>
      </c>
      <c r="FP801" s="75">
        <v>45.21</v>
      </c>
      <c r="FQ801" s="75">
        <v>454.5</v>
      </c>
      <c r="FR801" s="75">
        <v>5590</v>
      </c>
      <c r="FS801" s="75">
        <v>45.2</v>
      </c>
      <c r="FT801" s="75">
        <v>1378.36</v>
      </c>
      <c r="FU801" s="75">
        <v>16364</v>
      </c>
      <c r="FW801" s="75">
        <v>797.99</v>
      </c>
      <c r="FX801" s="89">
        <v>3.8050000000000002</v>
      </c>
      <c r="FY801" s="89"/>
      <c r="FZ801" s="90">
        <v>792.99</v>
      </c>
      <c r="GA801" s="91">
        <v>0.95399999999999996</v>
      </c>
      <c r="GB801" s="89"/>
      <c r="GC801" s="75">
        <v>14.98</v>
      </c>
      <c r="GD801" s="75">
        <v>8.89</v>
      </c>
      <c r="GE801" s="75">
        <v>708.3</v>
      </c>
      <c r="GF801" s="89"/>
      <c r="GG801" s="89"/>
    </row>
    <row r="802" spans="1:189" x14ac:dyDescent="0.25">
      <c r="A802" s="132"/>
      <c r="B802" s="132"/>
      <c r="C802" s="132"/>
      <c r="D802" s="132"/>
      <c r="E802" s="132"/>
      <c r="F802" s="132"/>
      <c r="G802" s="132"/>
      <c r="H802" s="132"/>
      <c r="I802" s="132"/>
      <c r="J802" s="132"/>
      <c r="K802" s="132"/>
      <c r="DV802" s="77">
        <v>1337</v>
      </c>
      <c r="DW802" s="77">
        <v>9.9659999999999993</v>
      </c>
      <c r="DY802" s="77">
        <v>1323</v>
      </c>
      <c r="DZ802" s="77">
        <v>6.3259999999999996</v>
      </c>
      <c r="EB802" s="77">
        <v>2178</v>
      </c>
      <c r="EC802" s="75">
        <v>15.179</v>
      </c>
      <c r="EE802" s="75">
        <v>2154</v>
      </c>
      <c r="EF802" s="88">
        <v>3.173</v>
      </c>
      <c r="EH802" s="77">
        <v>1352</v>
      </c>
      <c r="EI802" s="75">
        <v>3.839</v>
      </c>
      <c r="EJ802" s="75"/>
      <c r="EK802" s="75">
        <v>2178.9899999999998</v>
      </c>
      <c r="EL802" s="75">
        <v>19.513220000000135</v>
      </c>
      <c r="EM802" s="75"/>
      <c r="EN802" s="75">
        <v>2156.9899999999998</v>
      </c>
      <c r="EO802" s="322">
        <v>6.9724699999999711</v>
      </c>
      <c r="EP802" s="75"/>
      <c r="EQ802" s="75">
        <v>1326.99</v>
      </c>
      <c r="ER802" s="75">
        <v>11015.890000000058</v>
      </c>
      <c r="ES802" s="75"/>
      <c r="ET802" s="75">
        <v>1352.99</v>
      </c>
      <c r="EU802" s="100">
        <v>4.6399100000000146</v>
      </c>
      <c r="EV802" s="75">
        <f t="shared" si="15"/>
        <v>9.9999999999909051E-3</v>
      </c>
      <c r="EW802" s="75">
        <v>1342.99</v>
      </c>
      <c r="EX802" s="100">
        <v>21.712660000000103</v>
      </c>
      <c r="FD802" s="75">
        <v>108</v>
      </c>
      <c r="FE802" s="75">
        <v>367250</v>
      </c>
      <c r="FF802" s="75">
        <v>1033750</v>
      </c>
      <c r="FH802" s="77">
        <v>17.489999999999998</v>
      </c>
      <c r="FI802" s="77">
        <v>357.45777418000074</v>
      </c>
      <c r="FJ802" s="77">
        <v>8.3530206166500189</v>
      </c>
      <c r="FL802" s="92">
        <v>787</v>
      </c>
      <c r="FM802" s="75">
        <v>0</v>
      </c>
      <c r="FN802" s="75">
        <v>3.0000000000000001E-3</v>
      </c>
      <c r="FP802" s="75">
        <v>45.22</v>
      </c>
      <c r="FQ802" s="75">
        <v>455.07</v>
      </c>
      <c r="FR802" s="75">
        <v>5594</v>
      </c>
      <c r="FS802" s="75">
        <v>45.21</v>
      </c>
      <c r="FT802" s="75">
        <v>1380</v>
      </c>
      <c r="FU802" s="75">
        <v>16375</v>
      </c>
      <c r="FW802" s="75">
        <v>798</v>
      </c>
      <c r="FX802" s="89">
        <v>3.8140000000000001</v>
      </c>
      <c r="FY802" s="89"/>
      <c r="FZ802" s="90">
        <v>793</v>
      </c>
      <c r="GA802" s="91">
        <v>0.95799999999999996</v>
      </c>
      <c r="GB802" s="89"/>
      <c r="GC802" s="75">
        <v>14.99</v>
      </c>
      <c r="GD802" s="75">
        <v>8.9499999999999993</v>
      </c>
      <c r="GE802" s="75">
        <v>714.15</v>
      </c>
      <c r="GF802" s="89"/>
      <c r="GG802" s="89"/>
    </row>
    <row r="803" spans="1:189" x14ac:dyDescent="0.25">
      <c r="A803" s="132"/>
      <c r="B803" s="132"/>
      <c r="C803" s="132"/>
      <c r="D803" s="132"/>
      <c r="E803" s="132"/>
      <c r="F803" s="132"/>
      <c r="G803" s="132"/>
      <c r="H803" s="132"/>
      <c r="I803" s="132"/>
      <c r="J803" s="132"/>
      <c r="K803" s="132"/>
      <c r="DV803" s="77">
        <v>1337.01</v>
      </c>
      <c r="DW803" s="77">
        <v>9.9809999999999999</v>
      </c>
      <c r="DY803" s="77">
        <v>1323.01</v>
      </c>
      <c r="DZ803" s="77">
        <v>6.3360000000000003</v>
      </c>
      <c r="EB803" s="77">
        <v>2178.0100000000002</v>
      </c>
      <c r="EC803" s="75">
        <v>15.222</v>
      </c>
      <c r="EE803" s="75">
        <v>2154.0100000000002</v>
      </c>
      <c r="EF803" s="88">
        <v>3.1840000000000002</v>
      </c>
      <c r="EH803" s="77">
        <v>1352.01</v>
      </c>
      <c r="EI803" s="75">
        <v>3.847</v>
      </c>
      <c r="EJ803" s="75"/>
      <c r="EK803" s="75">
        <v>2179</v>
      </c>
      <c r="EL803" s="75">
        <v>19.556999999999999</v>
      </c>
      <c r="EM803" s="75"/>
      <c r="EN803" s="75">
        <v>2157</v>
      </c>
      <c r="EO803" s="322">
        <v>6.9870000000000001</v>
      </c>
      <c r="EP803" s="75"/>
      <c r="EQ803" s="75">
        <v>1327</v>
      </c>
      <c r="ER803" s="75">
        <v>11029</v>
      </c>
      <c r="ES803" s="75"/>
      <c r="ET803" s="75">
        <v>1353</v>
      </c>
      <c r="EU803" s="100">
        <v>4.6479999999999997</v>
      </c>
      <c r="EV803" s="75">
        <f t="shared" si="15"/>
        <v>9.9999999999909051E-3</v>
      </c>
      <c r="EW803" s="75">
        <v>1343</v>
      </c>
      <c r="EX803" s="100">
        <v>21.736000000000001</v>
      </c>
      <c r="FD803" s="75">
        <v>108.01</v>
      </c>
      <c r="FE803" s="75">
        <v>368252.5</v>
      </c>
      <c r="FF803" s="75">
        <v>1037928.75</v>
      </c>
      <c r="FH803" s="77">
        <v>17.5</v>
      </c>
      <c r="FI803" s="77">
        <v>358.66787900000003</v>
      </c>
      <c r="FJ803" s="77">
        <v>8.3858621425000006</v>
      </c>
      <c r="FL803" s="92">
        <v>787.01</v>
      </c>
      <c r="FM803" s="75">
        <v>0</v>
      </c>
      <c r="FN803" s="75">
        <v>3.0000000000000001E-3</v>
      </c>
      <c r="FP803" s="75">
        <v>45.23</v>
      </c>
      <c r="FQ803" s="75">
        <v>455.64</v>
      </c>
      <c r="FR803" s="75">
        <v>5595</v>
      </c>
      <c r="FS803" s="75">
        <v>45.22</v>
      </c>
      <c r="FT803" s="75">
        <v>1381.65</v>
      </c>
      <c r="FU803" s="75">
        <v>16386</v>
      </c>
      <c r="FW803" s="75">
        <v>798.01</v>
      </c>
      <c r="FX803" s="89">
        <v>3.8239999999999998</v>
      </c>
      <c r="FY803" s="89"/>
      <c r="FZ803" s="90">
        <v>793.01</v>
      </c>
      <c r="GA803" s="91">
        <v>0.96099999999999997</v>
      </c>
      <c r="GB803" s="89"/>
      <c r="GC803" s="75">
        <v>15</v>
      </c>
      <c r="GD803" s="75">
        <v>9</v>
      </c>
      <c r="GE803" s="75">
        <v>720</v>
      </c>
      <c r="GF803" s="89"/>
      <c r="GG803" s="89"/>
    </row>
    <row r="804" spans="1:189" x14ac:dyDescent="0.25">
      <c r="A804" s="132"/>
      <c r="B804" s="132"/>
      <c r="C804" s="132"/>
      <c r="D804" s="132"/>
      <c r="E804" s="132"/>
      <c r="F804" s="132"/>
      <c r="G804" s="132"/>
      <c r="H804" s="132"/>
      <c r="I804" s="132"/>
      <c r="J804" s="132"/>
      <c r="K804" s="132"/>
      <c r="DV804" s="77">
        <v>1337.02</v>
      </c>
      <c r="DW804" s="77">
        <v>9.9969999999999999</v>
      </c>
      <c r="DY804" s="77">
        <v>1323.02</v>
      </c>
      <c r="DZ804" s="77">
        <v>6.3460000000000001</v>
      </c>
      <c r="EB804" s="77">
        <v>2178.02</v>
      </c>
      <c r="EC804" s="75">
        <v>15.266</v>
      </c>
      <c r="EE804" s="75">
        <v>2154.02</v>
      </c>
      <c r="EF804" s="88">
        <v>3.1949999999999998</v>
      </c>
      <c r="EH804" s="77">
        <v>1352.02</v>
      </c>
      <c r="EI804" s="75">
        <v>3.855</v>
      </c>
      <c r="EJ804" s="75"/>
      <c r="EK804" s="75">
        <v>2179.0100000000002</v>
      </c>
      <c r="EL804" s="75">
        <v>19.604759999999999</v>
      </c>
      <c r="EM804" s="75"/>
      <c r="EN804" s="75">
        <v>2157.0100000000002</v>
      </c>
      <c r="EO804" s="322">
        <v>7.0031499999999998</v>
      </c>
      <c r="EP804" s="75"/>
      <c r="EQ804" s="75">
        <v>1327.01</v>
      </c>
      <c r="ER804" s="75">
        <v>11042.72</v>
      </c>
      <c r="ES804" s="75"/>
      <c r="ET804" s="75">
        <v>1353.01</v>
      </c>
      <c r="EU804" s="100">
        <v>4.6567999999999996</v>
      </c>
      <c r="EV804" s="75">
        <f t="shared" si="15"/>
        <v>9.9999999999909051E-3</v>
      </c>
      <c r="EW804" s="75">
        <v>1343.01</v>
      </c>
      <c r="EX804" s="100">
        <v>21.760760000000001</v>
      </c>
      <c r="FD804" s="75">
        <v>108.02</v>
      </c>
      <c r="FE804" s="75">
        <v>369275</v>
      </c>
      <c r="FF804" s="75">
        <v>1042107.5</v>
      </c>
      <c r="FH804" s="77">
        <v>17.510000000000002</v>
      </c>
      <c r="FI804" s="77">
        <v>359.59535638000006</v>
      </c>
      <c r="FJ804" s="77">
        <v>8.4240476238500008</v>
      </c>
      <c r="FL804" s="92">
        <v>787.02</v>
      </c>
      <c r="FM804" s="75">
        <v>0</v>
      </c>
      <c r="FN804" s="75">
        <v>3.0000000000000001E-3</v>
      </c>
      <c r="FP804" s="75">
        <v>45.24</v>
      </c>
      <c r="FQ804" s="75">
        <v>456.2</v>
      </c>
      <c r="FR804" s="75">
        <v>5603</v>
      </c>
      <c r="FS804" s="75">
        <v>45.23</v>
      </c>
      <c r="FT804" s="75">
        <v>1383.29</v>
      </c>
      <c r="FU804" s="75">
        <v>16397</v>
      </c>
      <c r="FW804" s="75">
        <v>798.02</v>
      </c>
      <c r="FX804" s="89">
        <v>3.8330000000000002</v>
      </c>
      <c r="FY804" s="89"/>
      <c r="FZ804" s="90">
        <v>793.02</v>
      </c>
      <c r="GA804" s="91">
        <v>0.96499999999999997</v>
      </c>
      <c r="GB804" s="89"/>
      <c r="GC804" s="75">
        <v>15.01</v>
      </c>
      <c r="GD804" s="75">
        <v>9.09</v>
      </c>
      <c r="GE804" s="75">
        <v>725.58</v>
      </c>
      <c r="GF804" s="89"/>
      <c r="GG804" s="89"/>
    </row>
    <row r="805" spans="1:189" x14ac:dyDescent="0.25">
      <c r="A805" s="132"/>
      <c r="B805" s="132"/>
      <c r="C805" s="132"/>
      <c r="D805" s="132"/>
      <c r="E805" s="132"/>
      <c r="F805" s="132"/>
      <c r="G805" s="132"/>
      <c r="H805" s="132"/>
      <c r="I805" s="132"/>
      <c r="J805" s="132"/>
      <c r="K805" s="132"/>
      <c r="DV805" s="77">
        <v>1337.03</v>
      </c>
      <c r="DW805" s="77">
        <v>10.013</v>
      </c>
      <c r="DY805" s="77">
        <v>1323.03</v>
      </c>
      <c r="DZ805" s="77">
        <v>6.3559999999999999</v>
      </c>
      <c r="EB805" s="77">
        <v>2178.0300000000002</v>
      </c>
      <c r="EC805" s="75">
        <v>15.31</v>
      </c>
      <c r="EE805" s="75">
        <v>2154.0300000000002</v>
      </c>
      <c r="EF805" s="88">
        <v>3.206</v>
      </c>
      <c r="EH805" s="77">
        <v>1352.03</v>
      </c>
      <c r="EI805" s="75">
        <v>3.863</v>
      </c>
      <c r="EJ805" s="75"/>
      <c r="EK805" s="75">
        <v>2179.02</v>
      </c>
      <c r="EL805" s="75">
        <v>19.652519999999999</v>
      </c>
      <c r="EM805" s="75"/>
      <c r="EN805" s="75">
        <v>2157.02</v>
      </c>
      <c r="EO805" s="322">
        <v>7.0192999999999994</v>
      </c>
      <c r="EP805" s="75"/>
      <c r="EQ805" s="75">
        <v>1327.02</v>
      </c>
      <c r="ER805" s="75">
        <v>11056.439999999999</v>
      </c>
      <c r="ES805" s="75"/>
      <c r="ET805" s="75">
        <v>1353.02</v>
      </c>
      <c r="EU805" s="100">
        <v>4.6655999999999995</v>
      </c>
      <c r="EV805" s="75">
        <f t="shared" si="15"/>
        <v>9.9999999999909051E-3</v>
      </c>
      <c r="EW805" s="75">
        <v>1343.02</v>
      </c>
      <c r="EX805" s="100">
        <v>21.785520000000002</v>
      </c>
      <c r="FD805" s="75">
        <v>108.03</v>
      </c>
      <c r="FE805" s="75">
        <v>370287.5</v>
      </c>
      <c r="FF805" s="75">
        <v>1046286.25</v>
      </c>
      <c r="FH805" s="77">
        <v>17.52</v>
      </c>
      <c r="FI805" s="77">
        <v>360.52283376000003</v>
      </c>
      <c r="FJ805" s="77">
        <v>8.462233105200001</v>
      </c>
      <c r="FL805" s="92">
        <v>787.03</v>
      </c>
      <c r="FM805" s="75">
        <v>0</v>
      </c>
      <c r="FN805" s="75">
        <v>3.0000000000000001E-3</v>
      </c>
      <c r="FP805" s="75">
        <v>45.25</v>
      </c>
      <c r="FQ805" s="75">
        <v>456.77</v>
      </c>
      <c r="FR805" s="75">
        <v>5608</v>
      </c>
      <c r="FS805" s="75">
        <v>45.24</v>
      </c>
      <c r="FT805" s="75">
        <v>1384.94</v>
      </c>
      <c r="FU805" s="75">
        <v>16408</v>
      </c>
      <c r="FW805" s="75">
        <v>798.03</v>
      </c>
      <c r="FX805" s="89">
        <v>3.843</v>
      </c>
      <c r="FY805" s="89"/>
      <c r="FZ805" s="90">
        <v>793.03</v>
      </c>
      <c r="GA805" s="91">
        <v>0.96799999999999997</v>
      </c>
      <c r="GB805" s="89"/>
      <c r="GC805" s="75">
        <v>15.02</v>
      </c>
      <c r="GD805" s="75">
        <v>9.17</v>
      </c>
      <c r="GE805" s="75">
        <v>731.16</v>
      </c>
      <c r="GF805" s="89"/>
      <c r="GG805" s="89"/>
    </row>
    <row r="806" spans="1:189" x14ac:dyDescent="0.25">
      <c r="A806" s="132"/>
      <c r="B806" s="132"/>
      <c r="C806" s="132"/>
      <c r="D806" s="132"/>
      <c r="E806" s="132"/>
      <c r="F806" s="132"/>
      <c r="G806" s="132"/>
      <c r="H806" s="132"/>
      <c r="I806" s="132"/>
      <c r="J806" s="132"/>
      <c r="K806" s="132"/>
      <c r="DV806" s="77">
        <v>1337.04</v>
      </c>
      <c r="DW806" s="77">
        <v>10.028</v>
      </c>
      <c r="DY806" s="77">
        <v>1323.04</v>
      </c>
      <c r="DZ806" s="77">
        <v>6.3659999999999997</v>
      </c>
      <c r="EB806" s="77">
        <v>2178.04</v>
      </c>
      <c r="EC806" s="75">
        <v>15.353999999999999</v>
      </c>
      <c r="EE806" s="75">
        <v>2154.04</v>
      </c>
      <c r="EF806" s="88">
        <v>3.2170000000000001</v>
      </c>
      <c r="EH806" s="77">
        <v>1352.04</v>
      </c>
      <c r="EI806" s="75">
        <v>3.871</v>
      </c>
      <c r="EJ806" s="75"/>
      <c r="EK806" s="75">
        <v>2179.0300000000002</v>
      </c>
      <c r="EL806" s="75">
        <v>19.700279999999999</v>
      </c>
      <c r="EM806" s="75"/>
      <c r="EN806" s="75">
        <v>2157.0300000000002</v>
      </c>
      <c r="EO806" s="322">
        <v>7.0354499999999991</v>
      </c>
      <c r="EP806" s="75"/>
      <c r="EQ806" s="75">
        <v>1327.03</v>
      </c>
      <c r="ER806" s="75">
        <v>11070.159999999998</v>
      </c>
      <c r="ES806" s="75"/>
      <c r="ET806" s="75">
        <v>1353.03</v>
      </c>
      <c r="EU806" s="100">
        <v>4.6743999999999994</v>
      </c>
      <c r="EV806" s="75">
        <f t="shared" si="15"/>
        <v>9.9999999999909051E-3</v>
      </c>
      <c r="EW806" s="75">
        <v>1343.03</v>
      </c>
      <c r="EX806" s="100">
        <v>21.810280000000002</v>
      </c>
      <c r="FD806" s="75">
        <v>108.04</v>
      </c>
      <c r="FE806" s="75">
        <v>371300</v>
      </c>
      <c r="FF806" s="75">
        <v>1050465</v>
      </c>
      <c r="FH806" s="77">
        <v>17.53</v>
      </c>
      <c r="FI806" s="77">
        <v>361.45031114000005</v>
      </c>
      <c r="FJ806" s="77">
        <v>8.500418586550003</v>
      </c>
      <c r="FL806" s="92">
        <v>787.04</v>
      </c>
      <c r="FM806" s="75">
        <v>0</v>
      </c>
      <c r="FN806" s="75">
        <v>3.0000000000000001E-3</v>
      </c>
      <c r="FP806" s="75">
        <v>45.26</v>
      </c>
      <c r="FQ806" s="75">
        <v>457.34</v>
      </c>
      <c r="FR806" s="75">
        <v>5612</v>
      </c>
      <c r="FS806" s="75">
        <v>45.25</v>
      </c>
      <c r="FT806" s="75">
        <v>1386.58</v>
      </c>
      <c r="FU806" s="75">
        <v>16419</v>
      </c>
      <c r="FW806" s="75">
        <v>798.04</v>
      </c>
      <c r="FX806" s="89">
        <v>3.8530000000000002</v>
      </c>
      <c r="FY806" s="89"/>
      <c r="FZ806" s="90">
        <v>793.04</v>
      </c>
      <c r="GA806" s="91">
        <v>0.97199999999999998</v>
      </c>
      <c r="GB806" s="89"/>
      <c r="GC806" s="75">
        <v>15.03</v>
      </c>
      <c r="GD806" s="75">
        <v>9.26</v>
      </c>
      <c r="GE806" s="75">
        <v>736.74</v>
      </c>
      <c r="GF806" s="89"/>
      <c r="GG806" s="89"/>
    </row>
    <row r="807" spans="1:189" x14ac:dyDescent="0.25">
      <c r="A807" s="132"/>
      <c r="B807" s="132"/>
      <c r="C807" s="132"/>
      <c r="D807" s="132"/>
      <c r="E807" s="132"/>
      <c r="F807" s="132"/>
      <c r="G807" s="132"/>
      <c r="H807" s="132"/>
      <c r="I807" s="132"/>
      <c r="J807" s="132"/>
      <c r="K807" s="132"/>
      <c r="DV807" s="77">
        <v>1337.05</v>
      </c>
      <c r="DW807" s="77">
        <v>10.044</v>
      </c>
      <c r="DY807" s="77">
        <v>1323.05</v>
      </c>
      <c r="DZ807" s="77">
        <v>6.375</v>
      </c>
      <c r="EB807" s="77">
        <v>2178.0500000000002</v>
      </c>
      <c r="EC807" s="75">
        <v>15.397</v>
      </c>
      <c r="EE807" s="75">
        <v>2154.0500000000002</v>
      </c>
      <c r="EF807" s="88">
        <v>3.2280000000000002</v>
      </c>
      <c r="EH807" s="77">
        <v>1352.05</v>
      </c>
      <c r="EI807" s="75">
        <v>3.879</v>
      </c>
      <c r="EJ807" s="75"/>
      <c r="EK807" s="75">
        <v>2179.04</v>
      </c>
      <c r="EL807" s="75">
        <v>19.74804</v>
      </c>
      <c r="EM807" s="75"/>
      <c r="EN807" s="75">
        <v>2157.04</v>
      </c>
      <c r="EO807" s="322">
        <v>7.0515999999999988</v>
      </c>
      <c r="EP807" s="75"/>
      <c r="EQ807" s="75">
        <v>1327.04</v>
      </c>
      <c r="ER807" s="75">
        <v>11083.879999999997</v>
      </c>
      <c r="ES807" s="75"/>
      <c r="ET807" s="75">
        <v>1353.04</v>
      </c>
      <c r="EU807" s="100">
        <v>4.6831999999999994</v>
      </c>
      <c r="EV807" s="75">
        <f t="shared" si="15"/>
        <v>9.9999999999909051E-3</v>
      </c>
      <c r="EW807" s="75">
        <v>1343.04</v>
      </c>
      <c r="EX807" s="100">
        <v>21.835040000000003</v>
      </c>
      <c r="FD807" s="75">
        <v>108.05</v>
      </c>
      <c r="FE807" s="75">
        <v>372312.5</v>
      </c>
      <c r="FF807" s="75">
        <v>1054643.75</v>
      </c>
      <c r="FH807" s="77">
        <v>17.54</v>
      </c>
      <c r="FI807" s="77">
        <v>362.37778852000008</v>
      </c>
      <c r="FJ807" s="77">
        <v>8.5386040679000033</v>
      </c>
      <c r="FL807" s="92">
        <v>787.05</v>
      </c>
      <c r="FM807" s="75">
        <v>0</v>
      </c>
      <c r="FN807" s="75">
        <v>3.0000000000000001E-3</v>
      </c>
      <c r="FP807" s="75">
        <v>45.27</v>
      </c>
      <c r="FQ807" s="75">
        <v>457.91</v>
      </c>
      <c r="FR807" s="75">
        <v>5616</v>
      </c>
      <c r="FS807" s="75">
        <v>45.26</v>
      </c>
      <c r="FT807" s="75">
        <v>1388.23</v>
      </c>
      <c r="FU807" s="75">
        <v>16430</v>
      </c>
      <c r="FW807" s="75">
        <v>798.05</v>
      </c>
      <c r="FX807" s="89">
        <v>3.8620000000000001</v>
      </c>
      <c r="FY807" s="89"/>
      <c r="FZ807" s="90">
        <v>793.05</v>
      </c>
      <c r="GA807" s="91">
        <v>0.97599999999999998</v>
      </c>
      <c r="GB807" s="89"/>
      <c r="GC807" s="75">
        <v>15.04</v>
      </c>
      <c r="GD807" s="75">
        <v>9.35</v>
      </c>
      <c r="GE807" s="75">
        <v>742.32</v>
      </c>
      <c r="GF807" s="89"/>
      <c r="GG807" s="89"/>
    </row>
    <row r="808" spans="1:189" x14ac:dyDescent="0.25">
      <c r="A808" s="132"/>
      <c r="B808" s="132"/>
      <c r="C808" s="132"/>
      <c r="D808" s="132"/>
      <c r="E808" s="132"/>
      <c r="F808" s="132"/>
      <c r="G808" s="132"/>
      <c r="H808" s="132"/>
      <c r="I808" s="132"/>
      <c r="J808" s="132"/>
      <c r="K808" s="132"/>
      <c r="DV808" s="77">
        <v>1337.06</v>
      </c>
      <c r="DW808" s="77">
        <v>10.06</v>
      </c>
      <c r="DY808" s="77">
        <v>1323.06</v>
      </c>
      <c r="DZ808" s="77">
        <v>6.3849999999999998</v>
      </c>
      <c r="EB808" s="77">
        <v>2178.06</v>
      </c>
      <c r="EC808" s="75">
        <v>15.441000000000001</v>
      </c>
      <c r="EE808" s="75">
        <v>2154.06</v>
      </c>
      <c r="EF808" s="88">
        <v>3.238</v>
      </c>
      <c r="EH808" s="77">
        <v>1352.06</v>
      </c>
      <c r="EI808" s="75">
        <v>3.8879999999999999</v>
      </c>
      <c r="EJ808" s="75"/>
      <c r="EK808" s="75">
        <v>2179.0500000000002</v>
      </c>
      <c r="EL808" s="75">
        <v>19.7958</v>
      </c>
      <c r="EM808" s="75"/>
      <c r="EN808" s="75">
        <v>2157.0500000000002</v>
      </c>
      <c r="EO808" s="322">
        <v>7.0677499999999984</v>
      </c>
      <c r="EP808" s="75"/>
      <c r="EQ808" s="75">
        <v>1327.05</v>
      </c>
      <c r="ER808" s="75">
        <v>11097.599999999997</v>
      </c>
      <c r="ES808" s="75"/>
      <c r="ET808" s="75">
        <v>1353.05</v>
      </c>
      <c r="EU808" s="100">
        <v>4.6919999999999993</v>
      </c>
      <c r="EV808" s="75">
        <f t="shared" si="15"/>
        <v>9.9999999999909051E-3</v>
      </c>
      <c r="EW808" s="75">
        <v>1343.05</v>
      </c>
      <c r="EX808" s="100">
        <v>21.859800000000003</v>
      </c>
      <c r="FD808" s="75">
        <v>108.06</v>
      </c>
      <c r="FE808" s="75">
        <v>373325</v>
      </c>
      <c r="FF808" s="75">
        <v>1058822.5</v>
      </c>
      <c r="FH808" s="77">
        <v>17.55</v>
      </c>
      <c r="FI808" s="77">
        <v>363.30526590000011</v>
      </c>
      <c r="FJ808" s="77">
        <v>8.5767895492500035</v>
      </c>
      <c r="FL808" s="92">
        <v>787.06</v>
      </c>
      <c r="FM808" s="75">
        <v>0</v>
      </c>
      <c r="FN808" s="75">
        <v>3.0000000000000001E-3</v>
      </c>
      <c r="FP808" s="75">
        <v>45.28</v>
      </c>
      <c r="FQ808" s="75">
        <v>458.48</v>
      </c>
      <c r="FR808" s="75">
        <v>5621</v>
      </c>
      <c r="FS808" s="75">
        <v>45.27</v>
      </c>
      <c r="FT808" s="75">
        <v>1389.87</v>
      </c>
      <c r="FU808" s="75">
        <v>16441</v>
      </c>
      <c r="FW808" s="75">
        <v>798.06</v>
      </c>
      <c r="FX808" s="89">
        <v>3.8719999999999999</v>
      </c>
      <c r="FY808" s="89"/>
      <c r="FZ808" s="90">
        <v>793.06</v>
      </c>
      <c r="GA808" s="91">
        <v>0.97899999999999998</v>
      </c>
      <c r="GB808" s="89"/>
      <c r="GC808" s="75">
        <v>15.05</v>
      </c>
      <c r="GD808" s="75">
        <v>9.44</v>
      </c>
      <c r="GE808" s="75">
        <v>747.89</v>
      </c>
      <c r="GF808" s="89"/>
      <c r="GG808" s="89"/>
    </row>
    <row r="809" spans="1:189" x14ac:dyDescent="0.25">
      <c r="A809" s="132"/>
      <c r="B809" s="132"/>
      <c r="C809" s="132"/>
      <c r="D809" s="132"/>
      <c r="E809" s="132"/>
      <c r="F809" s="132"/>
      <c r="G809" s="132"/>
      <c r="H809" s="132"/>
      <c r="I809" s="132"/>
      <c r="J809" s="132"/>
      <c r="K809" s="132"/>
      <c r="DV809" s="77">
        <v>1337.07</v>
      </c>
      <c r="DW809" s="77">
        <v>10.076000000000001</v>
      </c>
      <c r="DY809" s="77">
        <v>1323.07</v>
      </c>
      <c r="DZ809" s="77">
        <v>6.3949999999999996</v>
      </c>
      <c r="EB809" s="77">
        <v>2178.0700000000002</v>
      </c>
      <c r="EC809" s="75">
        <v>15.484999999999999</v>
      </c>
      <c r="EE809" s="75">
        <v>2154.0700000000002</v>
      </c>
      <c r="EF809" s="88">
        <v>3.2490000000000001</v>
      </c>
      <c r="EH809" s="77">
        <v>1352.07</v>
      </c>
      <c r="EI809" s="75">
        <v>3.8959999999999999</v>
      </c>
      <c r="EJ809" s="75"/>
      <c r="EK809" s="75">
        <v>2179.06</v>
      </c>
      <c r="EL809" s="75">
        <v>19.84356</v>
      </c>
      <c r="EM809" s="75"/>
      <c r="EN809" s="75">
        <v>2157.06</v>
      </c>
      <c r="EO809" s="322">
        <v>7.0838999999999981</v>
      </c>
      <c r="EP809" s="75"/>
      <c r="EQ809" s="75">
        <v>1327.06</v>
      </c>
      <c r="ER809" s="75">
        <v>11111.319999999996</v>
      </c>
      <c r="ES809" s="75"/>
      <c r="ET809" s="75">
        <v>1353.06</v>
      </c>
      <c r="EU809" s="100">
        <v>4.7007999999999992</v>
      </c>
      <c r="EV809" s="75">
        <f t="shared" si="15"/>
        <v>9.9999999999909051E-3</v>
      </c>
      <c r="EW809" s="75">
        <v>1343.06</v>
      </c>
      <c r="EX809" s="100">
        <v>21.884560000000004</v>
      </c>
      <c r="FD809" s="75">
        <v>108.07</v>
      </c>
      <c r="FE809" s="75">
        <v>374337.5</v>
      </c>
      <c r="FF809" s="75">
        <v>1063001.25</v>
      </c>
      <c r="FH809" s="77">
        <v>17.559999999999999</v>
      </c>
      <c r="FI809" s="77">
        <v>364.23274328000008</v>
      </c>
      <c r="FJ809" s="77">
        <v>8.6149750306000037</v>
      </c>
      <c r="FL809" s="92">
        <v>787.07</v>
      </c>
      <c r="FM809" s="75">
        <v>0</v>
      </c>
      <c r="FN809" s="75">
        <v>3.0000000000000001E-3</v>
      </c>
      <c r="FP809" s="75">
        <v>45.29</v>
      </c>
      <c r="FQ809" s="75">
        <v>459.04</v>
      </c>
      <c r="FR809" s="75">
        <v>5625</v>
      </c>
      <c r="FS809" s="75">
        <v>45.28</v>
      </c>
      <c r="FT809" s="75">
        <v>1391.52</v>
      </c>
      <c r="FU809" s="75">
        <v>16452</v>
      </c>
      <c r="FW809" s="75">
        <v>798.07</v>
      </c>
      <c r="FX809" s="89">
        <v>3.8820000000000001</v>
      </c>
      <c r="FY809" s="89"/>
      <c r="FZ809" s="90">
        <v>793.07</v>
      </c>
      <c r="GA809" s="91">
        <v>0.98299999999999998</v>
      </c>
      <c r="GB809" s="89"/>
      <c r="GC809" s="75">
        <v>15.06</v>
      </c>
      <c r="GD809" s="75">
        <v>9.52</v>
      </c>
      <c r="GE809" s="75">
        <v>753.47</v>
      </c>
      <c r="GF809" s="89"/>
      <c r="GG809" s="89"/>
    </row>
    <row r="810" spans="1:189" x14ac:dyDescent="0.25">
      <c r="A810" s="132"/>
      <c r="B810" s="132"/>
      <c r="C810" s="132"/>
      <c r="D810" s="132"/>
      <c r="E810" s="132"/>
      <c r="F810" s="132"/>
      <c r="G810" s="132"/>
      <c r="H810" s="132"/>
      <c r="I810" s="132"/>
      <c r="J810" s="132"/>
      <c r="K810" s="132"/>
      <c r="DV810" s="77">
        <v>1337.08</v>
      </c>
      <c r="DW810" s="77">
        <v>10.090999999999999</v>
      </c>
      <c r="DY810" s="77">
        <v>1323.08</v>
      </c>
      <c r="DZ810" s="77">
        <v>6.4050000000000002</v>
      </c>
      <c r="EB810" s="77">
        <v>2178.08</v>
      </c>
      <c r="EC810" s="75">
        <v>15.529</v>
      </c>
      <c r="EE810" s="75">
        <v>2154.08</v>
      </c>
      <c r="EF810" s="88">
        <v>3.26</v>
      </c>
      <c r="EH810" s="77">
        <v>1352.08</v>
      </c>
      <c r="EI810" s="75">
        <v>3.9039999999999999</v>
      </c>
      <c r="EJ810" s="75"/>
      <c r="EK810" s="75">
        <v>2179.0700000000002</v>
      </c>
      <c r="EL810" s="75">
        <v>19.89132</v>
      </c>
      <c r="EM810" s="75"/>
      <c r="EN810" s="75">
        <v>2157.0700000000002</v>
      </c>
      <c r="EO810" s="322">
        <v>7.1000499999999978</v>
      </c>
      <c r="EP810" s="75"/>
      <c r="EQ810" s="75">
        <v>1327.07</v>
      </c>
      <c r="ER810" s="75">
        <v>11125.039999999995</v>
      </c>
      <c r="ES810" s="75"/>
      <c r="ET810" s="75">
        <v>1353.07</v>
      </c>
      <c r="EU810" s="100">
        <v>4.7095999999999991</v>
      </c>
      <c r="EV810" s="75">
        <f t="shared" si="15"/>
        <v>9.9999999999909051E-3</v>
      </c>
      <c r="EW810" s="75">
        <v>1343.07</v>
      </c>
      <c r="EX810" s="100">
        <v>21.909320000000005</v>
      </c>
      <c r="FD810" s="75">
        <v>108.08</v>
      </c>
      <c r="FE810" s="75">
        <v>375350</v>
      </c>
      <c r="FF810" s="75">
        <v>1067180</v>
      </c>
      <c r="FH810" s="77">
        <v>17.57</v>
      </c>
      <c r="FI810" s="77">
        <v>365.16022066000011</v>
      </c>
      <c r="FJ810" s="77">
        <v>8.6531605119500039</v>
      </c>
      <c r="FL810" s="92">
        <v>787.08</v>
      </c>
      <c r="FM810" s="75">
        <v>0</v>
      </c>
      <c r="FN810" s="75">
        <v>4.0000000000000001E-3</v>
      </c>
      <c r="FP810" s="75">
        <v>45.3</v>
      </c>
      <c r="FQ810" s="75">
        <v>459.61</v>
      </c>
      <c r="FR810" s="75">
        <v>5630</v>
      </c>
      <c r="FS810" s="75">
        <v>45.29</v>
      </c>
      <c r="FT810" s="75">
        <v>1393.16</v>
      </c>
      <c r="FU810" s="75">
        <v>16463</v>
      </c>
      <c r="FW810" s="75">
        <v>798.08</v>
      </c>
      <c r="FX810" s="89">
        <v>3.891</v>
      </c>
      <c r="FY810" s="89"/>
      <c r="FZ810" s="90">
        <v>793.08</v>
      </c>
      <c r="GA810" s="91">
        <v>0.98599999999999999</v>
      </c>
      <c r="GB810" s="89"/>
      <c r="GC810" s="75">
        <v>15.07</v>
      </c>
      <c r="GD810" s="75">
        <v>9.61</v>
      </c>
      <c r="GE810" s="75">
        <v>759.05</v>
      </c>
      <c r="GF810" s="89"/>
      <c r="GG810" s="89"/>
    </row>
    <row r="811" spans="1:189" x14ac:dyDescent="0.25">
      <c r="A811" s="132"/>
      <c r="B811" s="132"/>
      <c r="C811" s="132"/>
      <c r="D811" s="132"/>
      <c r="E811" s="132"/>
      <c r="F811" s="132"/>
      <c r="G811" s="132"/>
      <c r="H811" s="132"/>
      <c r="I811" s="132"/>
      <c r="J811" s="132"/>
      <c r="K811" s="132"/>
      <c r="DV811" s="77">
        <v>1337.09</v>
      </c>
      <c r="DW811" s="77">
        <v>10.106999999999999</v>
      </c>
      <c r="DY811" s="77">
        <v>1323.09</v>
      </c>
      <c r="DZ811" s="77">
        <v>6.415</v>
      </c>
      <c r="EB811" s="77">
        <v>2178.09</v>
      </c>
      <c r="EC811" s="75">
        <v>15.573</v>
      </c>
      <c r="EE811" s="75">
        <v>2154.09</v>
      </c>
      <c r="EF811" s="88">
        <v>3.2709999999999999</v>
      </c>
      <c r="EH811" s="77">
        <v>1352.09</v>
      </c>
      <c r="EI811" s="75">
        <v>3.9119999999999999</v>
      </c>
      <c r="EJ811" s="75"/>
      <c r="EK811" s="75">
        <v>2179.08</v>
      </c>
      <c r="EL811" s="75">
        <v>19.939080000000001</v>
      </c>
      <c r="EM811" s="75"/>
      <c r="EN811" s="75">
        <v>2157.08</v>
      </c>
      <c r="EO811" s="322">
        <v>7.1161999999999974</v>
      </c>
      <c r="EP811" s="75"/>
      <c r="EQ811" s="75">
        <v>1327.08</v>
      </c>
      <c r="ER811" s="75">
        <v>11138.759999999995</v>
      </c>
      <c r="ES811" s="75"/>
      <c r="ET811" s="75">
        <v>1353.08</v>
      </c>
      <c r="EU811" s="100">
        <v>4.718399999999999</v>
      </c>
      <c r="EV811" s="75">
        <f t="shared" si="15"/>
        <v>9.9999999999909051E-3</v>
      </c>
      <c r="EW811" s="75">
        <v>1343.08</v>
      </c>
      <c r="EX811" s="100">
        <v>21.934080000000005</v>
      </c>
      <c r="FD811" s="75">
        <v>108.09</v>
      </c>
      <c r="FE811" s="75">
        <v>376362.5</v>
      </c>
      <c r="FF811" s="75">
        <v>1071358.75</v>
      </c>
      <c r="FH811" s="77">
        <v>17.579999999999998</v>
      </c>
      <c r="FI811" s="77">
        <v>366.08769804000013</v>
      </c>
      <c r="FJ811" s="77">
        <v>8.6913459933000059</v>
      </c>
      <c r="FL811" s="92">
        <v>787.09</v>
      </c>
      <c r="FM811" s="75">
        <v>0</v>
      </c>
      <c r="FN811" s="75">
        <v>4.0000000000000001E-3</v>
      </c>
      <c r="FP811" s="75">
        <v>45.31</v>
      </c>
      <c r="FQ811" s="75">
        <v>460.18</v>
      </c>
      <c r="FR811" s="75">
        <v>5634</v>
      </c>
      <c r="FS811" s="75">
        <v>45.3</v>
      </c>
      <c r="FT811" s="75">
        <v>1394.81</v>
      </c>
      <c r="FU811" s="75">
        <v>16474</v>
      </c>
      <c r="FW811" s="75">
        <v>798.09</v>
      </c>
      <c r="FX811" s="89">
        <v>3.9009999999999998</v>
      </c>
      <c r="FY811" s="89"/>
      <c r="FZ811" s="90">
        <v>793.09</v>
      </c>
      <c r="GA811" s="91">
        <v>0.99</v>
      </c>
      <c r="GB811" s="89"/>
      <c r="GC811" s="75">
        <v>15.08</v>
      </c>
      <c r="GD811" s="75">
        <v>9.6999999999999993</v>
      </c>
      <c r="GE811" s="75">
        <v>764.63</v>
      </c>
      <c r="GF811" s="89"/>
      <c r="GG811" s="89"/>
    </row>
    <row r="812" spans="1:189" x14ac:dyDescent="0.25">
      <c r="A812" s="132"/>
      <c r="B812" s="132"/>
      <c r="C812" s="132"/>
      <c r="D812" s="132"/>
      <c r="E812" s="132"/>
      <c r="F812" s="132"/>
      <c r="G812" s="132"/>
      <c r="H812" s="132"/>
      <c r="I812" s="132"/>
      <c r="J812" s="132"/>
      <c r="K812" s="132"/>
      <c r="DV812" s="77">
        <v>1337.1</v>
      </c>
      <c r="DW812" s="77">
        <v>10.122999999999999</v>
      </c>
      <c r="DY812" s="77">
        <v>1323.1</v>
      </c>
      <c r="DZ812" s="77">
        <v>6.4249999999999998</v>
      </c>
      <c r="EB812" s="77">
        <v>2178.1</v>
      </c>
      <c r="EC812" s="75">
        <v>15.616</v>
      </c>
      <c r="EE812" s="75">
        <v>2154.1</v>
      </c>
      <c r="EF812" s="88">
        <v>3.282</v>
      </c>
      <c r="EH812" s="77">
        <v>1352.1</v>
      </c>
      <c r="EI812" s="75">
        <v>3.92</v>
      </c>
      <c r="EJ812" s="75"/>
      <c r="EK812" s="75">
        <v>2179.09</v>
      </c>
      <c r="EL812" s="75">
        <v>19.986840000000001</v>
      </c>
      <c r="EM812" s="75"/>
      <c r="EN812" s="75">
        <v>2157.09</v>
      </c>
      <c r="EO812" s="322">
        <v>7.1323499999999971</v>
      </c>
      <c r="EP812" s="75"/>
      <c r="EQ812" s="75">
        <v>1327.09</v>
      </c>
      <c r="ER812" s="75">
        <v>11152.479999999994</v>
      </c>
      <c r="ES812" s="75"/>
      <c r="ET812" s="75">
        <v>1353.09</v>
      </c>
      <c r="EU812" s="100">
        <v>4.727199999999999</v>
      </c>
      <c r="EV812" s="75">
        <f t="shared" si="15"/>
        <v>9.9999999999909051E-3</v>
      </c>
      <c r="EW812" s="75">
        <v>1343.09</v>
      </c>
      <c r="EX812" s="100">
        <v>21.958840000000006</v>
      </c>
      <c r="FD812" s="75">
        <v>108.1</v>
      </c>
      <c r="FE812" s="75">
        <v>377375</v>
      </c>
      <c r="FF812" s="75">
        <v>1075537.5</v>
      </c>
      <c r="FH812" s="77">
        <v>17.59</v>
      </c>
      <c r="FI812" s="77">
        <v>367.01517542000011</v>
      </c>
      <c r="FJ812" s="77">
        <v>8.7295314746500061</v>
      </c>
      <c r="FL812" s="92">
        <v>787.1</v>
      </c>
      <c r="FM812" s="75">
        <v>0</v>
      </c>
      <c r="FN812" s="75">
        <v>4.0000000000000001E-3</v>
      </c>
      <c r="FP812" s="75">
        <v>45.32</v>
      </c>
      <c r="FQ812" s="75">
        <v>460.75</v>
      </c>
      <c r="FR812" s="75">
        <v>5638</v>
      </c>
      <c r="FS812" s="75">
        <v>45.31</v>
      </c>
      <c r="FT812" s="75">
        <v>1396.48</v>
      </c>
      <c r="FU812" s="75">
        <v>16485</v>
      </c>
      <c r="FW812" s="75">
        <v>798.1</v>
      </c>
      <c r="FX812" s="89">
        <v>3.911</v>
      </c>
      <c r="FY812" s="89"/>
      <c r="FZ812" s="90">
        <v>793.1</v>
      </c>
      <c r="GA812" s="91">
        <v>0.99399999999999999</v>
      </c>
      <c r="GB812" s="89"/>
      <c r="GC812" s="75">
        <v>15.09</v>
      </c>
      <c r="GD812" s="75">
        <v>9.7799999999999994</v>
      </c>
      <c r="GE812" s="75">
        <v>770.21</v>
      </c>
      <c r="GF812" s="89"/>
      <c r="GG812" s="89"/>
    </row>
    <row r="813" spans="1:189" x14ac:dyDescent="0.25">
      <c r="A813" s="132"/>
      <c r="B813" s="132"/>
      <c r="C813" s="132"/>
      <c r="D813" s="132"/>
      <c r="E813" s="132"/>
      <c r="F813" s="132"/>
      <c r="G813" s="132"/>
      <c r="H813" s="132"/>
      <c r="I813" s="132"/>
      <c r="J813" s="132"/>
      <c r="K813" s="132"/>
      <c r="DV813" s="77">
        <v>1337.11</v>
      </c>
      <c r="DW813" s="77">
        <v>10.138999999999999</v>
      </c>
      <c r="DY813" s="77">
        <v>1323.11</v>
      </c>
      <c r="DZ813" s="77">
        <v>6.4350000000000005</v>
      </c>
      <c r="EB813" s="77">
        <v>2178.11</v>
      </c>
      <c r="EC813" s="75">
        <v>15.66</v>
      </c>
      <c r="EE813" s="75">
        <v>2154.11</v>
      </c>
      <c r="EF813" s="88">
        <v>3.2930000000000001</v>
      </c>
      <c r="EH813" s="77">
        <v>1352.11</v>
      </c>
      <c r="EI813" s="75">
        <v>3.9279999999999999</v>
      </c>
      <c r="EJ813" s="75"/>
      <c r="EK813" s="75">
        <v>2179.1</v>
      </c>
      <c r="EL813" s="75">
        <v>20.034600000000001</v>
      </c>
      <c r="EM813" s="75"/>
      <c r="EN813" s="75">
        <v>2157.1</v>
      </c>
      <c r="EO813" s="322">
        <v>7.1484999999999967</v>
      </c>
      <c r="EP813" s="75"/>
      <c r="EQ813" s="75">
        <v>1327.1</v>
      </c>
      <c r="ER813" s="75">
        <v>11166.199999999993</v>
      </c>
      <c r="ES813" s="75"/>
      <c r="ET813" s="75">
        <v>1353.1</v>
      </c>
      <c r="EU813" s="100">
        <v>4.7359999999999989</v>
      </c>
      <c r="EV813" s="75">
        <f t="shared" si="15"/>
        <v>9.9999999999909051E-3</v>
      </c>
      <c r="EW813" s="75">
        <v>1343.1</v>
      </c>
      <c r="EX813" s="100">
        <v>21.983600000000006</v>
      </c>
      <c r="FD813" s="75">
        <v>108.11</v>
      </c>
      <c r="FE813" s="75">
        <v>378387.5</v>
      </c>
      <c r="FF813" s="75">
        <v>1079716.25</v>
      </c>
      <c r="FH813" s="77">
        <v>17.600000000000001</v>
      </c>
      <c r="FI813" s="77">
        <v>367.94265280000013</v>
      </c>
      <c r="FJ813" s="77">
        <v>8.7677169560000063</v>
      </c>
      <c r="FL813" s="92">
        <v>787.11</v>
      </c>
      <c r="FM813" s="75">
        <v>0</v>
      </c>
      <c r="FN813" s="75">
        <v>4.0000000000000001E-3</v>
      </c>
      <c r="FP813" s="75">
        <v>45.33</v>
      </c>
      <c r="FQ813" s="75">
        <v>461.32</v>
      </c>
      <c r="FR813" s="75">
        <v>5643</v>
      </c>
      <c r="FS813" s="75">
        <v>45.32</v>
      </c>
      <c r="FT813" s="75">
        <v>1398.1</v>
      </c>
      <c r="FU813" s="75">
        <v>16496</v>
      </c>
      <c r="FW813" s="75">
        <v>798.11</v>
      </c>
      <c r="FX813" s="89">
        <v>3.92</v>
      </c>
      <c r="FY813" s="89"/>
      <c r="FZ813" s="90">
        <v>793.11</v>
      </c>
      <c r="GA813" s="91">
        <v>0.997</v>
      </c>
      <c r="GB813" s="89"/>
      <c r="GC813" s="75">
        <v>15.1</v>
      </c>
      <c r="GD813" s="75">
        <v>9.8699999999999992</v>
      </c>
      <c r="GE813" s="75">
        <v>775.79</v>
      </c>
      <c r="GF813" s="89"/>
      <c r="GG813" s="89"/>
    </row>
    <row r="814" spans="1:189" x14ac:dyDescent="0.25">
      <c r="A814" s="132"/>
      <c r="B814" s="132"/>
      <c r="C814" s="132"/>
      <c r="D814" s="132"/>
      <c r="E814" s="132"/>
      <c r="F814" s="132"/>
      <c r="G814" s="132"/>
      <c r="H814" s="132"/>
      <c r="I814" s="132"/>
      <c r="J814" s="132"/>
      <c r="K814" s="132"/>
      <c r="DV814" s="77">
        <v>1337.12</v>
      </c>
      <c r="DW814" s="77">
        <v>10.154</v>
      </c>
      <c r="DY814" s="77">
        <v>1323.12</v>
      </c>
      <c r="DZ814" s="77">
        <v>6.4450000000000003</v>
      </c>
      <c r="EB814" s="77">
        <v>2178.12</v>
      </c>
      <c r="EC814" s="75">
        <v>15.704000000000001</v>
      </c>
      <c r="EE814" s="75">
        <v>2154.12</v>
      </c>
      <c r="EF814" s="88">
        <v>3.3039999999999998</v>
      </c>
      <c r="EH814" s="77">
        <v>1352.12</v>
      </c>
      <c r="EI814" s="75">
        <v>3.9359999999999999</v>
      </c>
      <c r="EJ814" s="75"/>
      <c r="EK814" s="75">
        <v>2179.11</v>
      </c>
      <c r="EL814" s="75">
        <v>20.082360000000001</v>
      </c>
      <c r="EM814" s="75"/>
      <c r="EN814" s="75">
        <v>2157.11</v>
      </c>
      <c r="EO814" s="322">
        <v>7.1646499999999964</v>
      </c>
      <c r="EP814" s="75"/>
      <c r="EQ814" s="75">
        <v>1327.11</v>
      </c>
      <c r="ER814" s="75">
        <v>11179.919999999993</v>
      </c>
      <c r="ES814" s="75"/>
      <c r="ET814" s="75">
        <v>1353.11</v>
      </c>
      <c r="EU814" s="100">
        <v>4.7447999999999988</v>
      </c>
      <c r="EV814" s="75">
        <f t="shared" si="15"/>
        <v>9.9999999999909051E-3</v>
      </c>
      <c r="EW814" s="75">
        <v>1343.11</v>
      </c>
      <c r="EX814" s="100">
        <v>22.008360000000007</v>
      </c>
      <c r="FD814" s="75">
        <v>108.12</v>
      </c>
      <c r="FE814" s="75">
        <v>379400</v>
      </c>
      <c r="FF814" s="75">
        <v>1083895</v>
      </c>
      <c r="FH814" s="77">
        <v>17.61</v>
      </c>
      <c r="FI814" s="77">
        <v>368.87013018000016</v>
      </c>
      <c r="FJ814" s="77">
        <v>8.8059024373500066</v>
      </c>
      <c r="FL814" s="92">
        <v>787.12</v>
      </c>
      <c r="FM814" s="75">
        <v>0</v>
      </c>
      <c r="FN814" s="75">
        <v>4.0000000000000001E-3</v>
      </c>
      <c r="FP814" s="75">
        <v>45.34</v>
      </c>
      <c r="FQ814" s="75">
        <v>461.9</v>
      </c>
      <c r="FR814" s="75">
        <v>5647</v>
      </c>
      <c r="FS814" s="75">
        <v>45.33</v>
      </c>
      <c r="FT814" s="75">
        <v>1399.75</v>
      </c>
      <c r="FU814" s="75">
        <v>16507</v>
      </c>
      <c r="FW814" s="75">
        <v>798.12</v>
      </c>
      <c r="FX814" s="89">
        <v>3.93</v>
      </c>
      <c r="FY814" s="89"/>
      <c r="FZ814" s="90">
        <v>793.12</v>
      </c>
      <c r="GA814" s="91">
        <v>1.0009999999999999</v>
      </c>
      <c r="GB814" s="89"/>
      <c r="GC814" s="75">
        <v>15.11</v>
      </c>
      <c r="GD814" s="75">
        <v>9.9600000000000009</v>
      </c>
      <c r="GE814" s="75">
        <v>781.37</v>
      </c>
      <c r="GF814" s="89"/>
      <c r="GG814" s="89"/>
    </row>
    <row r="815" spans="1:189" x14ac:dyDescent="0.25">
      <c r="A815" s="132"/>
      <c r="B815" s="132"/>
      <c r="C815" s="132"/>
      <c r="D815" s="132"/>
      <c r="E815" s="132"/>
      <c r="F815" s="132"/>
      <c r="G815" s="132"/>
      <c r="H815" s="132"/>
      <c r="I815" s="132"/>
      <c r="J815" s="132"/>
      <c r="K815" s="132"/>
      <c r="DV815" s="77">
        <v>1337.13</v>
      </c>
      <c r="DW815" s="77">
        <v>10.17</v>
      </c>
      <c r="DY815" s="77">
        <v>1323.13</v>
      </c>
      <c r="DZ815" s="77">
        <v>6.4550000000000001</v>
      </c>
      <c r="EB815" s="77">
        <v>2178.13</v>
      </c>
      <c r="EC815" s="75">
        <v>15.748000000000001</v>
      </c>
      <c r="EE815" s="75">
        <v>2154.13</v>
      </c>
      <c r="EF815" s="88">
        <v>3.3149999999999999</v>
      </c>
      <c r="EH815" s="77">
        <v>1352.13</v>
      </c>
      <c r="EI815" s="75">
        <v>3.944</v>
      </c>
      <c r="EJ815" s="75"/>
      <c r="EK815" s="75">
        <v>2179.12</v>
      </c>
      <c r="EL815" s="75">
        <v>20.130120000000002</v>
      </c>
      <c r="EM815" s="75"/>
      <c r="EN815" s="75">
        <v>2157.12</v>
      </c>
      <c r="EO815" s="322">
        <v>7.1807999999999961</v>
      </c>
      <c r="EP815" s="75"/>
      <c r="EQ815" s="75">
        <v>1327.12</v>
      </c>
      <c r="ER815" s="75">
        <v>11193.639999999992</v>
      </c>
      <c r="ES815" s="75"/>
      <c r="ET815" s="75">
        <v>1353.12</v>
      </c>
      <c r="EU815" s="100">
        <v>4.7535999999999987</v>
      </c>
      <c r="EV815" s="75">
        <f t="shared" si="15"/>
        <v>9.9999999999909051E-3</v>
      </c>
      <c r="EW815" s="75">
        <v>1343.12</v>
      </c>
      <c r="EX815" s="100">
        <v>22.033120000000007</v>
      </c>
      <c r="FD815" s="75">
        <v>108.13</v>
      </c>
      <c r="FE815" s="75">
        <v>380412.5</v>
      </c>
      <c r="FF815" s="75">
        <v>1088073.75</v>
      </c>
      <c r="FH815" s="77">
        <v>17.62</v>
      </c>
      <c r="FI815" s="77">
        <v>369.79760756000013</v>
      </c>
      <c r="FJ815" s="77">
        <v>8.8440879187000068</v>
      </c>
      <c r="FL815" s="92">
        <v>787.13</v>
      </c>
      <c r="FM815" s="75">
        <v>0</v>
      </c>
      <c r="FN815" s="75">
        <v>4.0000000000000001E-3</v>
      </c>
      <c r="FP815" s="75">
        <v>45.35</v>
      </c>
      <c r="FQ815" s="75">
        <v>462.47</v>
      </c>
      <c r="FR815" s="75">
        <v>5652</v>
      </c>
      <c r="FS815" s="75">
        <v>45.34</v>
      </c>
      <c r="FT815" s="75">
        <v>1401.4</v>
      </c>
      <c r="FU815" s="75">
        <v>16518</v>
      </c>
      <c r="FW815" s="75">
        <v>798.13</v>
      </c>
      <c r="FX815" s="89">
        <v>3.94</v>
      </c>
      <c r="FY815" s="89"/>
      <c r="FZ815" s="90">
        <v>793.13</v>
      </c>
      <c r="GA815" s="91">
        <v>1.0049999999999999</v>
      </c>
      <c r="GB815" s="89"/>
      <c r="GC815" s="75">
        <v>15.12</v>
      </c>
      <c r="GD815" s="75">
        <v>10.050000000000001</v>
      </c>
      <c r="GE815" s="75">
        <v>786.95</v>
      </c>
      <c r="GF815" s="89"/>
      <c r="GG815" s="89"/>
    </row>
    <row r="816" spans="1:189" x14ac:dyDescent="0.25">
      <c r="A816" s="132"/>
      <c r="B816" s="132"/>
      <c r="C816" s="132"/>
      <c r="D816" s="132"/>
      <c r="E816" s="132"/>
      <c r="F816" s="132"/>
      <c r="G816" s="132"/>
      <c r="H816" s="132"/>
      <c r="I816" s="132"/>
      <c r="J816" s="132"/>
      <c r="K816" s="132"/>
      <c r="DV816" s="77">
        <v>1337.14</v>
      </c>
      <c r="DW816" s="77">
        <v>10.186</v>
      </c>
      <c r="DY816" s="77">
        <v>1323.14</v>
      </c>
      <c r="DZ816" s="77">
        <v>6.4639999999999995</v>
      </c>
      <c r="EB816" s="77">
        <v>2178.14</v>
      </c>
      <c r="EC816" s="75">
        <v>15.790999999999999</v>
      </c>
      <c r="EE816" s="75">
        <v>2154.14</v>
      </c>
      <c r="EF816" s="88">
        <v>3.3250000000000002</v>
      </c>
      <c r="EH816" s="77">
        <v>1352.14</v>
      </c>
      <c r="EI816" s="75">
        <v>3.952</v>
      </c>
      <c r="EJ816" s="75"/>
      <c r="EK816" s="75">
        <v>2179.13</v>
      </c>
      <c r="EL816" s="75">
        <v>20.177880000000002</v>
      </c>
      <c r="EM816" s="75"/>
      <c r="EN816" s="75">
        <v>2157.13</v>
      </c>
      <c r="EO816" s="322">
        <v>7.1969499999999957</v>
      </c>
      <c r="EP816" s="75"/>
      <c r="EQ816" s="75">
        <v>1327.13</v>
      </c>
      <c r="ER816" s="75">
        <v>11207.359999999991</v>
      </c>
      <c r="ES816" s="75"/>
      <c r="ET816" s="75">
        <v>1353.13</v>
      </c>
      <c r="EU816" s="100">
        <v>4.7623999999999986</v>
      </c>
      <c r="EV816" s="75">
        <f t="shared" si="15"/>
        <v>1.0000000000218279E-2</v>
      </c>
      <c r="EW816" s="75">
        <v>1343.13</v>
      </c>
      <c r="EX816" s="100">
        <v>22.057880000000008</v>
      </c>
      <c r="FD816" s="75">
        <v>108.14</v>
      </c>
      <c r="FE816" s="75">
        <v>381425</v>
      </c>
      <c r="FF816" s="75">
        <v>1092252.5</v>
      </c>
      <c r="FH816" s="77">
        <v>17.63</v>
      </c>
      <c r="FI816" s="77">
        <v>370.7250849400001</v>
      </c>
      <c r="FJ816" s="77">
        <v>8.882273400050007</v>
      </c>
      <c r="FL816" s="92">
        <v>787.14</v>
      </c>
      <c r="FM816" s="75">
        <v>0</v>
      </c>
      <c r="FN816" s="75">
        <v>4.0000000000000001E-3</v>
      </c>
      <c r="FP816" s="75">
        <v>45.36</v>
      </c>
      <c r="FQ816" s="75">
        <v>463.04</v>
      </c>
      <c r="FR816" s="75">
        <v>5656</v>
      </c>
      <c r="FS816" s="75">
        <v>45.35</v>
      </c>
      <c r="FT816" s="75">
        <v>1403.05</v>
      </c>
      <c r="FU816" s="75">
        <v>16529</v>
      </c>
      <c r="FW816" s="75">
        <v>798.14</v>
      </c>
      <c r="FX816" s="89">
        <v>3.95</v>
      </c>
      <c r="FY816" s="89"/>
      <c r="FZ816" s="90">
        <v>793.14</v>
      </c>
      <c r="GA816" s="91">
        <v>1.008</v>
      </c>
      <c r="GB816" s="89"/>
      <c r="GC816" s="75">
        <v>15.13</v>
      </c>
      <c r="GD816" s="75">
        <v>10.130000000000001</v>
      </c>
      <c r="GE816" s="75">
        <v>792.53</v>
      </c>
      <c r="GF816" s="89"/>
      <c r="GG816" s="89"/>
    </row>
    <row r="817" spans="1:189" x14ac:dyDescent="0.25">
      <c r="A817" s="132"/>
      <c r="B817" s="132"/>
      <c r="C817" s="132"/>
      <c r="D817" s="132"/>
      <c r="E817" s="132"/>
      <c r="F817" s="132"/>
      <c r="G817" s="132"/>
      <c r="H817" s="132"/>
      <c r="I817" s="132"/>
      <c r="J817" s="132"/>
      <c r="K817" s="132"/>
      <c r="DV817" s="77">
        <v>1337.15</v>
      </c>
      <c r="DW817" s="77">
        <v>10.202</v>
      </c>
      <c r="DY817" s="77">
        <v>1323.15</v>
      </c>
      <c r="DZ817" s="77">
        <v>6.4740000000000002</v>
      </c>
      <c r="EB817" s="77">
        <v>2178.15</v>
      </c>
      <c r="EC817" s="75">
        <v>15.835000000000001</v>
      </c>
      <c r="EE817" s="75">
        <v>2154.15</v>
      </c>
      <c r="EF817" s="88">
        <v>3.3360000000000003</v>
      </c>
      <c r="EH817" s="77">
        <v>1352.15</v>
      </c>
      <c r="EI817" s="75">
        <v>3.96</v>
      </c>
      <c r="EJ817" s="75"/>
      <c r="EK817" s="75">
        <v>2179.14</v>
      </c>
      <c r="EL817" s="75">
        <v>20.225640000000002</v>
      </c>
      <c r="EM817" s="75"/>
      <c r="EN817" s="75">
        <v>2157.14</v>
      </c>
      <c r="EO817" s="322">
        <v>7.2130999999999954</v>
      </c>
      <c r="EP817" s="75"/>
      <c r="EQ817" s="75">
        <v>1327.14</v>
      </c>
      <c r="ER817" s="75">
        <v>11221.079999999991</v>
      </c>
      <c r="ES817" s="75"/>
      <c r="ET817" s="75">
        <v>1353.14</v>
      </c>
      <c r="EU817" s="100">
        <v>4.7711999999999986</v>
      </c>
      <c r="EV817" s="75">
        <f t="shared" si="15"/>
        <v>9.9999999999909051E-3</v>
      </c>
      <c r="EW817" s="75">
        <v>1343.14</v>
      </c>
      <c r="EX817" s="100">
        <v>22.082640000000008</v>
      </c>
      <c r="FD817" s="75">
        <v>108.15</v>
      </c>
      <c r="FE817" s="75">
        <v>382437.5</v>
      </c>
      <c r="FF817" s="75">
        <v>1096431.25</v>
      </c>
      <c r="FH817" s="77">
        <v>17.64</v>
      </c>
      <c r="FI817" s="77">
        <v>371.65256232000013</v>
      </c>
      <c r="FJ817" s="77">
        <v>8.9204588814000072</v>
      </c>
      <c r="FL817" s="92">
        <v>787.15</v>
      </c>
      <c r="FM817" s="75">
        <v>0</v>
      </c>
      <c r="FN817" s="75">
        <v>4.0000000000000001E-3</v>
      </c>
      <c r="FP817" s="75">
        <v>45.37</v>
      </c>
      <c r="FQ817" s="75">
        <v>463.61</v>
      </c>
      <c r="FR817" s="75">
        <v>5660</v>
      </c>
      <c r="FS817" s="75">
        <v>45.36</v>
      </c>
      <c r="FT817" s="75">
        <v>1404.7</v>
      </c>
      <c r="FU817" s="75">
        <v>16540</v>
      </c>
      <c r="FW817" s="75">
        <v>798.15</v>
      </c>
      <c r="FX817" s="89">
        <v>3.96</v>
      </c>
      <c r="FY817" s="89"/>
      <c r="FZ817" s="90">
        <v>793.15</v>
      </c>
      <c r="GA817" s="91">
        <v>1.012</v>
      </c>
      <c r="GB817" s="89"/>
      <c r="GC817" s="75">
        <v>15.14</v>
      </c>
      <c r="GD817" s="75">
        <v>10.220000000000001</v>
      </c>
      <c r="GE817" s="75">
        <v>798.11</v>
      </c>
      <c r="GF817" s="89"/>
      <c r="GG817" s="89"/>
    </row>
    <row r="818" spans="1:189" x14ac:dyDescent="0.25">
      <c r="A818" s="132"/>
      <c r="B818" s="132"/>
      <c r="C818" s="132"/>
      <c r="D818" s="132"/>
      <c r="E818" s="132"/>
      <c r="F818" s="132"/>
      <c r="G818" s="132"/>
      <c r="H818" s="132"/>
      <c r="I818" s="132"/>
      <c r="J818" s="132"/>
      <c r="K818" s="132"/>
      <c r="DV818" s="77">
        <v>1337.16</v>
      </c>
      <c r="DW818" s="77">
        <v>10.217000000000001</v>
      </c>
      <c r="DY818" s="77">
        <v>1323.16</v>
      </c>
      <c r="DZ818" s="77">
        <v>6.484</v>
      </c>
      <c r="EB818" s="77">
        <v>2178.16</v>
      </c>
      <c r="EC818" s="75">
        <v>15.879000000000001</v>
      </c>
      <c r="EE818" s="75">
        <v>2154.16</v>
      </c>
      <c r="EF818" s="88">
        <v>3.347</v>
      </c>
      <c r="EH818" s="77">
        <v>1352.16</v>
      </c>
      <c r="EI818" s="75">
        <v>3.968</v>
      </c>
      <c r="EJ818" s="75"/>
      <c r="EK818" s="75">
        <v>2179.15</v>
      </c>
      <c r="EL818" s="75">
        <v>20.273400000000002</v>
      </c>
      <c r="EM818" s="75"/>
      <c r="EN818" s="75">
        <v>2157.15</v>
      </c>
      <c r="EO818" s="322">
        <v>7.2292499999999951</v>
      </c>
      <c r="EP818" s="75"/>
      <c r="EQ818" s="75">
        <v>1327.15</v>
      </c>
      <c r="ER818" s="75">
        <v>11234.79999999999</v>
      </c>
      <c r="ES818" s="75"/>
      <c r="ET818" s="75">
        <v>1353.15</v>
      </c>
      <c r="EU818" s="100">
        <v>4.7799999999999985</v>
      </c>
      <c r="EV818" s="75">
        <f t="shared" si="15"/>
        <v>9.9999999999909051E-3</v>
      </c>
      <c r="EW818" s="75">
        <v>1343.15</v>
      </c>
      <c r="EX818" s="100">
        <v>22.107400000000009</v>
      </c>
      <c r="FD818" s="75">
        <v>108.16</v>
      </c>
      <c r="FE818" s="75">
        <v>383450</v>
      </c>
      <c r="FF818" s="75">
        <v>1100610</v>
      </c>
      <c r="FH818" s="77">
        <v>17.649999999999999</v>
      </c>
      <c r="FI818" s="77">
        <v>372.58003970000016</v>
      </c>
      <c r="FJ818" s="77">
        <v>8.9586443627500056</v>
      </c>
      <c r="FL818" s="92">
        <v>787.16</v>
      </c>
      <c r="FM818" s="75">
        <v>0</v>
      </c>
      <c r="FN818" s="75">
        <v>4.0000000000000001E-3</v>
      </c>
      <c r="FP818" s="75">
        <v>45.38</v>
      </c>
      <c r="FQ818" s="75">
        <v>464.18</v>
      </c>
      <c r="FR818" s="75">
        <v>5665</v>
      </c>
      <c r="FS818" s="75">
        <v>45.37</v>
      </c>
      <c r="FT818" s="75">
        <v>1406.35</v>
      </c>
      <c r="FU818" s="75">
        <v>16551</v>
      </c>
      <c r="FW818" s="75">
        <v>798.16</v>
      </c>
      <c r="FX818" s="89">
        <v>3.9689999999999999</v>
      </c>
      <c r="FY818" s="89"/>
      <c r="FZ818" s="90">
        <v>793.16</v>
      </c>
      <c r="GA818" s="91">
        <v>1.016</v>
      </c>
      <c r="GB818" s="89"/>
      <c r="GC818" s="75">
        <v>15.15</v>
      </c>
      <c r="GD818" s="75">
        <v>10.31</v>
      </c>
      <c r="GE818" s="75">
        <v>803.68</v>
      </c>
      <c r="GF818" s="89"/>
      <c r="GG818" s="89"/>
    </row>
    <row r="819" spans="1:189" x14ac:dyDescent="0.25">
      <c r="A819" s="132"/>
      <c r="B819" s="132"/>
      <c r="C819" s="132"/>
      <c r="D819" s="132"/>
      <c r="E819" s="132"/>
      <c r="F819" s="132"/>
      <c r="G819" s="132"/>
      <c r="H819" s="132"/>
      <c r="I819" s="132"/>
      <c r="J819" s="132"/>
      <c r="K819" s="132"/>
      <c r="DV819" s="77">
        <v>1337.17</v>
      </c>
      <c r="DW819" s="77">
        <v>10.233000000000001</v>
      </c>
      <c r="DY819" s="77">
        <v>1323.17</v>
      </c>
      <c r="DZ819" s="77">
        <v>6.4939999999999998</v>
      </c>
      <c r="EB819" s="77">
        <v>2178.17</v>
      </c>
      <c r="EC819" s="75">
        <v>15.923</v>
      </c>
      <c r="EE819" s="75">
        <v>2154.17</v>
      </c>
      <c r="EF819" s="88">
        <v>3.3580000000000001</v>
      </c>
      <c r="EH819" s="77">
        <v>1352.17</v>
      </c>
      <c r="EI819" s="75">
        <v>3.9769999999999999</v>
      </c>
      <c r="EJ819" s="75"/>
      <c r="EK819" s="75">
        <v>2179.16</v>
      </c>
      <c r="EL819" s="75">
        <v>20.321160000000003</v>
      </c>
      <c r="EM819" s="75"/>
      <c r="EN819" s="75">
        <v>2157.16</v>
      </c>
      <c r="EO819" s="322">
        <v>7.2453999999999947</v>
      </c>
      <c r="EP819" s="75"/>
      <c r="EQ819" s="75">
        <v>1327.16</v>
      </c>
      <c r="ER819" s="75">
        <v>11248.51999999999</v>
      </c>
      <c r="ES819" s="75"/>
      <c r="ET819" s="75">
        <v>1353.16</v>
      </c>
      <c r="EU819" s="100">
        <v>4.7887999999999984</v>
      </c>
      <c r="EV819" s="75">
        <f t="shared" si="15"/>
        <v>9.9999999999909051E-3</v>
      </c>
      <c r="EW819" s="75">
        <v>1343.16</v>
      </c>
      <c r="EX819" s="100">
        <v>22.13216000000001</v>
      </c>
      <c r="FD819" s="75">
        <v>108.17</v>
      </c>
      <c r="FE819" s="75">
        <v>384462.5</v>
      </c>
      <c r="FF819" s="75">
        <v>1104788.75</v>
      </c>
      <c r="FH819" s="77">
        <v>17.66</v>
      </c>
      <c r="FI819" s="77">
        <v>373.50751708000013</v>
      </c>
      <c r="FJ819" s="77">
        <v>8.9968298441000059</v>
      </c>
      <c r="FL819" s="92">
        <v>787.17</v>
      </c>
      <c r="FM819" s="75">
        <v>0</v>
      </c>
      <c r="FN819" s="75">
        <v>4.0000000000000001E-3</v>
      </c>
      <c r="FP819" s="75">
        <v>45.39</v>
      </c>
      <c r="FQ819" s="75">
        <v>464.76</v>
      </c>
      <c r="FR819" s="75">
        <v>5669</v>
      </c>
      <c r="FS819" s="75">
        <v>45.38</v>
      </c>
      <c r="FT819" s="75">
        <v>1408</v>
      </c>
      <c r="FU819" s="75">
        <v>16562</v>
      </c>
      <c r="FW819" s="75">
        <v>798.17</v>
      </c>
      <c r="FX819" s="89">
        <v>3.9790000000000001</v>
      </c>
      <c r="FY819" s="89"/>
      <c r="FZ819" s="90">
        <v>793.17</v>
      </c>
      <c r="GA819" s="91">
        <v>1.02</v>
      </c>
      <c r="GB819" s="89"/>
      <c r="GC819" s="75">
        <v>15.16</v>
      </c>
      <c r="GD819" s="75">
        <v>10.4</v>
      </c>
      <c r="GE819" s="75">
        <v>809.26</v>
      </c>
      <c r="GF819" s="89"/>
      <c r="GG819" s="89"/>
    </row>
    <row r="820" spans="1:189" x14ac:dyDescent="0.25">
      <c r="A820" s="132"/>
      <c r="B820" s="132"/>
      <c r="C820" s="132"/>
      <c r="D820" s="132"/>
      <c r="E820" s="132"/>
      <c r="F820" s="132"/>
      <c r="G820" s="132"/>
      <c r="H820" s="132"/>
      <c r="I820" s="132"/>
      <c r="J820" s="132"/>
      <c r="K820" s="132"/>
      <c r="DV820" s="77">
        <v>1337.18</v>
      </c>
      <c r="DW820" s="77">
        <v>10.249000000000001</v>
      </c>
      <c r="DY820" s="77">
        <v>1323.18</v>
      </c>
      <c r="DZ820" s="77">
        <v>6.5040000000000004</v>
      </c>
      <c r="EB820" s="77">
        <v>2178.1799999999998</v>
      </c>
      <c r="EC820" s="75">
        <v>15.967000000000001</v>
      </c>
      <c r="EE820" s="75">
        <v>2154.1799999999998</v>
      </c>
      <c r="EF820" s="88">
        <v>3.3689999999999998</v>
      </c>
      <c r="EH820" s="77">
        <v>1352.18</v>
      </c>
      <c r="EI820" s="75">
        <v>3.9849999999999999</v>
      </c>
      <c r="EJ820" s="75"/>
      <c r="EK820" s="75">
        <v>2179.17</v>
      </c>
      <c r="EL820" s="75">
        <v>20.368920000000003</v>
      </c>
      <c r="EM820" s="75"/>
      <c r="EN820" s="75">
        <v>2157.17</v>
      </c>
      <c r="EO820" s="322">
        <v>7.2615499999999944</v>
      </c>
      <c r="EP820" s="75"/>
      <c r="EQ820" s="75">
        <v>1327.17</v>
      </c>
      <c r="ER820" s="75">
        <v>11262.239999999989</v>
      </c>
      <c r="ES820" s="75"/>
      <c r="ET820" s="75">
        <v>1353.17</v>
      </c>
      <c r="EU820" s="100">
        <v>4.7975999999999983</v>
      </c>
      <c r="EV820" s="75">
        <f t="shared" si="15"/>
        <v>9.9999999999909051E-3</v>
      </c>
      <c r="EW820" s="75">
        <v>1343.17</v>
      </c>
      <c r="EX820" s="100">
        <v>22.15692000000001</v>
      </c>
      <c r="FD820" s="75">
        <v>108.18</v>
      </c>
      <c r="FE820" s="75">
        <v>385475</v>
      </c>
      <c r="FF820" s="75">
        <v>1108967.5</v>
      </c>
      <c r="FH820" s="77">
        <v>17.670000000000002</v>
      </c>
      <c r="FI820" s="77">
        <v>374.43499446000015</v>
      </c>
      <c r="FJ820" s="77">
        <v>9.0350153254500061</v>
      </c>
      <c r="FL820" s="92">
        <v>787.18</v>
      </c>
      <c r="FM820" s="75">
        <v>0</v>
      </c>
      <c r="FN820" s="75">
        <v>4.0000000000000001E-3</v>
      </c>
      <c r="FP820" s="75">
        <v>45.4</v>
      </c>
      <c r="FQ820" s="75">
        <v>465.33</v>
      </c>
      <c r="FR820" s="75">
        <v>5674</v>
      </c>
      <c r="FS820" s="75">
        <v>45.39</v>
      </c>
      <c r="FT820" s="75">
        <v>1409.65</v>
      </c>
      <c r="FU820" s="75">
        <v>16573</v>
      </c>
      <c r="FW820" s="75">
        <v>798.18</v>
      </c>
      <c r="FX820" s="89">
        <v>3.9889999999999999</v>
      </c>
      <c r="FY820" s="89"/>
      <c r="FZ820" s="90">
        <v>793.18</v>
      </c>
      <c r="GA820" s="91">
        <v>1.0229999999999999</v>
      </c>
      <c r="GB820" s="89"/>
      <c r="GC820" s="75">
        <v>15.17</v>
      </c>
      <c r="GD820" s="75">
        <v>10.48</v>
      </c>
      <c r="GE820" s="75">
        <v>814.84</v>
      </c>
      <c r="GF820" s="89"/>
      <c r="GG820" s="89"/>
    </row>
    <row r="821" spans="1:189" x14ac:dyDescent="0.25">
      <c r="A821" s="132"/>
      <c r="B821" s="132"/>
      <c r="C821" s="132"/>
      <c r="D821" s="132"/>
      <c r="E821" s="132"/>
      <c r="F821" s="132"/>
      <c r="G821" s="132"/>
      <c r="H821" s="132"/>
      <c r="I821" s="132"/>
      <c r="J821" s="132"/>
      <c r="K821" s="132"/>
      <c r="DV821" s="77">
        <v>1337.19</v>
      </c>
      <c r="DW821" s="77">
        <v>10.263999999999999</v>
      </c>
      <c r="DY821" s="77">
        <v>1323.19</v>
      </c>
      <c r="DZ821" s="77">
        <v>6.5140000000000002</v>
      </c>
      <c r="EB821" s="77">
        <v>2178.19</v>
      </c>
      <c r="EC821" s="75">
        <v>16.010000000000002</v>
      </c>
      <c r="EE821" s="75">
        <v>2154.19</v>
      </c>
      <c r="EF821" s="88">
        <v>3.38</v>
      </c>
      <c r="EH821" s="77">
        <v>1352.19</v>
      </c>
      <c r="EI821" s="75">
        <v>3.9929999999999999</v>
      </c>
      <c r="EJ821" s="75"/>
      <c r="EK821" s="75">
        <v>2179.1799999999998</v>
      </c>
      <c r="EL821" s="75">
        <v>20.416680000000003</v>
      </c>
      <c r="EM821" s="75"/>
      <c r="EN821" s="75">
        <v>2157.1799999999998</v>
      </c>
      <c r="EO821" s="322">
        <v>7.2776999999999941</v>
      </c>
      <c r="EP821" s="75"/>
      <c r="EQ821" s="75">
        <v>1327.18</v>
      </c>
      <c r="ER821" s="75">
        <v>11275.959999999988</v>
      </c>
      <c r="ES821" s="75"/>
      <c r="ET821" s="75">
        <v>1353.18</v>
      </c>
      <c r="EU821" s="100">
        <v>4.8063999999999982</v>
      </c>
      <c r="EV821" s="75">
        <f t="shared" si="15"/>
        <v>9.9999999999909051E-3</v>
      </c>
      <c r="EW821" s="75">
        <v>1343.18</v>
      </c>
      <c r="EX821" s="100">
        <v>22.181680000000011</v>
      </c>
      <c r="FD821" s="75">
        <v>108.19</v>
      </c>
      <c r="FE821" s="75">
        <v>386487.5</v>
      </c>
      <c r="FF821" s="75">
        <v>1113146.25</v>
      </c>
      <c r="FH821" s="77">
        <v>17.68</v>
      </c>
      <c r="FI821" s="77">
        <v>375.36247184000013</v>
      </c>
      <c r="FJ821" s="77">
        <v>9.0732008068000063</v>
      </c>
      <c r="FL821" s="92">
        <v>787.19</v>
      </c>
      <c r="FM821" s="75">
        <v>0</v>
      </c>
      <c r="FN821" s="75">
        <v>4.0000000000000001E-3</v>
      </c>
      <c r="FP821" s="75">
        <v>45.41</v>
      </c>
      <c r="FQ821" s="75">
        <v>465.9</v>
      </c>
      <c r="FR821" s="75">
        <v>5678</v>
      </c>
      <c r="FS821" s="75">
        <v>45.4</v>
      </c>
      <c r="FT821" s="75">
        <v>1411.3</v>
      </c>
      <c r="FU821" s="75">
        <v>16584</v>
      </c>
      <c r="FW821" s="75">
        <v>798.19</v>
      </c>
      <c r="FX821" s="89">
        <v>3.9990000000000001</v>
      </c>
      <c r="FY821" s="89"/>
      <c r="FZ821" s="90">
        <v>793.19</v>
      </c>
      <c r="GA821" s="91">
        <v>1.0269999999999999</v>
      </c>
      <c r="GB821" s="89"/>
      <c r="GC821" s="75">
        <v>15.18</v>
      </c>
      <c r="GD821" s="75">
        <v>10.57</v>
      </c>
      <c r="GE821" s="75">
        <v>820.42</v>
      </c>
      <c r="GF821" s="89"/>
      <c r="GG821" s="89"/>
    </row>
    <row r="822" spans="1:189" x14ac:dyDescent="0.25">
      <c r="A822" s="132"/>
      <c r="B822" s="132"/>
      <c r="C822" s="132"/>
      <c r="D822" s="132"/>
      <c r="E822" s="132"/>
      <c r="F822" s="132"/>
      <c r="G822" s="132"/>
      <c r="H822" s="132"/>
      <c r="I822" s="132"/>
      <c r="J822" s="132"/>
      <c r="K822" s="132"/>
      <c r="DV822" s="77">
        <v>1337.2</v>
      </c>
      <c r="DW822" s="77">
        <v>10.28</v>
      </c>
      <c r="DY822" s="77">
        <v>1323.2</v>
      </c>
      <c r="DZ822" s="77">
        <v>6.524</v>
      </c>
      <c r="EB822" s="77">
        <v>2178.1999999999998</v>
      </c>
      <c r="EC822" s="75">
        <v>16.053999999999998</v>
      </c>
      <c r="EE822" s="75">
        <v>2154.1999999999998</v>
      </c>
      <c r="EF822" s="88">
        <v>3.391</v>
      </c>
      <c r="EH822" s="77">
        <v>1352.2</v>
      </c>
      <c r="EI822" s="75">
        <v>4.0010000000000003</v>
      </c>
      <c r="EJ822" s="75"/>
      <c r="EK822" s="75">
        <v>2179.19</v>
      </c>
      <c r="EL822" s="75">
        <v>20.464440000000003</v>
      </c>
      <c r="EM822" s="75"/>
      <c r="EN822" s="75">
        <v>2157.19</v>
      </c>
      <c r="EO822" s="322">
        <v>7.2938499999999937</v>
      </c>
      <c r="EP822" s="75"/>
      <c r="EQ822" s="75">
        <v>1327.19</v>
      </c>
      <c r="ER822" s="75">
        <v>11289.679999999988</v>
      </c>
      <c r="ES822" s="75"/>
      <c r="ET822" s="75">
        <v>1353.19</v>
      </c>
      <c r="EU822" s="100">
        <v>4.8151999999999981</v>
      </c>
      <c r="EV822" s="75">
        <f t="shared" si="15"/>
        <v>9.9999999999909051E-3</v>
      </c>
      <c r="EW822" s="75">
        <v>1343.19</v>
      </c>
      <c r="EX822" s="100">
        <v>22.206440000000011</v>
      </c>
      <c r="FD822" s="75">
        <v>108.2</v>
      </c>
      <c r="FE822" s="75">
        <v>387500</v>
      </c>
      <c r="FF822" s="75">
        <v>1117325</v>
      </c>
      <c r="FH822" s="77">
        <v>17.690000000000001</v>
      </c>
      <c r="FI822" s="77">
        <v>376.28994922000015</v>
      </c>
      <c r="FJ822" s="77">
        <v>9.1113862881500065</v>
      </c>
      <c r="FL822" s="92">
        <v>787.2</v>
      </c>
      <c r="FM822" s="75">
        <v>0</v>
      </c>
      <c r="FN822" s="75">
        <v>4.0000000000000001E-3</v>
      </c>
      <c r="FP822" s="75">
        <v>45.42</v>
      </c>
      <c r="FQ822" s="75">
        <v>466.48</v>
      </c>
      <c r="FR822" s="75">
        <v>5682</v>
      </c>
      <c r="FS822" s="75">
        <v>45.41</v>
      </c>
      <c r="FT822" s="75">
        <v>1412.95</v>
      </c>
      <c r="FU822" s="75">
        <v>16595</v>
      </c>
      <c r="FW822" s="75">
        <v>798.2</v>
      </c>
      <c r="FX822" s="89">
        <v>4.0090000000000003</v>
      </c>
      <c r="FY822" s="89"/>
      <c r="FZ822" s="90">
        <v>793.2</v>
      </c>
      <c r="GA822" s="91">
        <v>1.0309999999999999</v>
      </c>
      <c r="GB822" s="89"/>
      <c r="GC822" s="75">
        <v>15.19</v>
      </c>
      <c r="GD822" s="75">
        <v>10.66</v>
      </c>
      <c r="GE822" s="75">
        <v>826</v>
      </c>
      <c r="GF822" s="89"/>
      <c r="GG822" s="89"/>
    </row>
    <row r="823" spans="1:189" x14ac:dyDescent="0.25">
      <c r="A823" s="132"/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DV823" s="77">
        <v>1337.21</v>
      </c>
      <c r="DW823" s="77">
        <v>10.295999999999999</v>
      </c>
      <c r="DY823" s="77">
        <v>1323.21</v>
      </c>
      <c r="DZ823" s="77">
        <v>6.5340000000000007</v>
      </c>
      <c r="EB823" s="77">
        <v>2178.21</v>
      </c>
      <c r="EC823" s="75">
        <v>16.097999999999999</v>
      </c>
      <c r="EE823" s="75">
        <v>2154.21</v>
      </c>
      <c r="EF823" s="88">
        <v>3.4010000000000002</v>
      </c>
      <c r="EH823" s="77">
        <v>1352.21</v>
      </c>
      <c r="EI823" s="75">
        <v>4.0090000000000003</v>
      </c>
      <c r="EJ823" s="75"/>
      <c r="EK823" s="75">
        <v>2179.1999999999998</v>
      </c>
      <c r="EL823" s="75">
        <v>20.512200000000004</v>
      </c>
      <c r="EM823" s="75"/>
      <c r="EN823" s="75">
        <v>2157.1999999999998</v>
      </c>
      <c r="EO823" s="322">
        <v>7.3099999999999934</v>
      </c>
      <c r="EP823" s="75"/>
      <c r="EQ823" s="75">
        <v>1327.2</v>
      </c>
      <c r="ER823" s="75">
        <v>11303.399999999987</v>
      </c>
      <c r="ES823" s="75"/>
      <c r="ET823" s="75">
        <v>1353.2</v>
      </c>
      <c r="EU823" s="100">
        <v>4.8239999999999981</v>
      </c>
      <c r="EV823" s="75">
        <f t="shared" si="15"/>
        <v>9.9999999999909051E-3</v>
      </c>
      <c r="EW823" s="75">
        <v>1343.2</v>
      </c>
      <c r="EX823" s="100">
        <v>22.231200000000012</v>
      </c>
      <c r="FD823" s="75">
        <v>108.21</v>
      </c>
      <c r="FE823" s="75">
        <v>388512.5</v>
      </c>
      <c r="FF823" s="75">
        <v>1121503.75</v>
      </c>
      <c r="FH823" s="77">
        <v>17.7</v>
      </c>
      <c r="FI823" s="77">
        <v>377.21742660000029</v>
      </c>
      <c r="FJ823" s="77">
        <v>9.1495717695000121</v>
      </c>
      <c r="FL823" s="92">
        <v>787.21</v>
      </c>
      <c r="FM823" s="75">
        <v>0</v>
      </c>
      <c r="FN823" s="75">
        <v>4.0000000000000001E-3</v>
      </c>
      <c r="FP823" s="75">
        <v>45.43</v>
      </c>
      <c r="FQ823" s="75">
        <v>467.05</v>
      </c>
      <c r="FR823" s="75">
        <v>5687</v>
      </c>
      <c r="FS823" s="75">
        <v>45.42</v>
      </c>
      <c r="FT823" s="75">
        <v>1414.61</v>
      </c>
      <c r="FU823" s="75">
        <v>16606</v>
      </c>
      <c r="FW823" s="75">
        <v>798.21</v>
      </c>
      <c r="FX823" s="89">
        <v>4.0190000000000001</v>
      </c>
      <c r="FY823" s="89"/>
      <c r="FZ823" s="90">
        <v>793.21</v>
      </c>
      <c r="GA823" s="91">
        <v>1.034</v>
      </c>
      <c r="GB823" s="89"/>
      <c r="GC823" s="75">
        <v>15.2</v>
      </c>
      <c r="GD823" s="75">
        <v>10.74</v>
      </c>
      <c r="GE823" s="75">
        <v>831.58</v>
      </c>
      <c r="GF823" s="89"/>
      <c r="GG823" s="89"/>
    </row>
    <row r="824" spans="1:189" x14ac:dyDescent="0.25">
      <c r="A824" s="132"/>
      <c r="B824" s="132"/>
      <c r="C824" s="132"/>
      <c r="D824" s="132"/>
      <c r="E824" s="132"/>
      <c r="F824" s="132"/>
      <c r="G824" s="132"/>
      <c r="H824" s="132"/>
      <c r="I824" s="132"/>
      <c r="J824" s="132"/>
      <c r="K824" s="132"/>
      <c r="DV824" s="77">
        <v>1337.22</v>
      </c>
      <c r="DW824" s="77">
        <v>10.311999999999999</v>
      </c>
      <c r="DY824" s="77">
        <v>1323.22</v>
      </c>
      <c r="DZ824" s="77">
        <v>6.5440000000000005</v>
      </c>
      <c r="EB824" s="77">
        <v>2178.2199999999998</v>
      </c>
      <c r="EC824" s="75">
        <v>16.141999999999999</v>
      </c>
      <c r="EE824" s="75">
        <v>2154.2199999999998</v>
      </c>
      <c r="EF824" s="88">
        <v>3.4119999999999999</v>
      </c>
      <c r="EH824" s="77">
        <v>1352.22</v>
      </c>
      <c r="EI824" s="75">
        <v>4.0170000000000003</v>
      </c>
      <c r="EJ824" s="75"/>
      <c r="EK824" s="75">
        <v>2179.21</v>
      </c>
      <c r="EL824" s="75">
        <v>20.559960000000004</v>
      </c>
      <c r="EM824" s="75"/>
      <c r="EN824" s="75">
        <v>2157.21</v>
      </c>
      <c r="EO824" s="322">
        <v>7.3261499999999931</v>
      </c>
      <c r="EP824" s="75"/>
      <c r="EQ824" s="75">
        <v>1327.21</v>
      </c>
      <c r="ER824" s="75">
        <v>11317.119999999986</v>
      </c>
      <c r="ES824" s="75"/>
      <c r="ET824" s="75">
        <v>1353.21</v>
      </c>
      <c r="EU824" s="100">
        <v>4.832799999999998</v>
      </c>
      <c r="EV824" s="75">
        <f t="shared" si="15"/>
        <v>9.9999999999909051E-3</v>
      </c>
      <c r="EW824" s="75">
        <v>1343.21</v>
      </c>
      <c r="EX824" s="100">
        <v>22.255960000000012</v>
      </c>
      <c r="FD824" s="75">
        <v>108.22</v>
      </c>
      <c r="FE824" s="75">
        <v>389525</v>
      </c>
      <c r="FF824" s="75">
        <v>1125682.5</v>
      </c>
      <c r="FH824" s="77">
        <v>17.71</v>
      </c>
      <c r="FI824" s="77">
        <v>378.14490398000032</v>
      </c>
      <c r="FJ824" s="77">
        <v>9.1877572508500123</v>
      </c>
      <c r="FL824" s="92">
        <v>787.22</v>
      </c>
      <c r="FM824" s="75">
        <v>0</v>
      </c>
      <c r="FN824" s="75">
        <v>4.0000000000000001E-3</v>
      </c>
      <c r="FP824" s="75">
        <v>45.44</v>
      </c>
      <c r="FQ824" s="75">
        <v>467.63</v>
      </c>
      <c r="FR824" s="75">
        <v>5691</v>
      </c>
      <c r="FS824" s="75">
        <v>45.43</v>
      </c>
      <c r="FT824" s="75">
        <v>1416.26</v>
      </c>
      <c r="FU824" s="75">
        <v>16617</v>
      </c>
      <c r="FW824" s="75">
        <v>798.22</v>
      </c>
      <c r="FX824" s="89">
        <v>4.0289999999999999</v>
      </c>
      <c r="FY824" s="89"/>
      <c r="FZ824" s="90">
        <v>793.22</v>
      </c>
      <c r="GA824" s="91">
        <v>1.038</v>
      </c>
      <c r="GB824" s="89"/>
      <c r="GC824" s="75">
        <v>15.21</v>
      </c>
      <c r="GD824" s="75">
        <v>10.83</v>
      </c>
      <c r="GE824" s="75">
        <v>837.16</v>
      </c>
      <c r="GF824" s="89"/>
      <c r="GG824" s="89"/>
    </row>
    <row r="825" spans="1:189" x14ac:dyDescent="0.25">
      <c r="A825" s="132"/>
      <c r="B825" s="132"/>
      <c r="C825" s="132"/>
      <c r="D825" s="132"/>
      <c r="E825" s="132"/>
      <c r="F825" s="132"/>
      <c r="G825" s="132"/>
      <c r="H825" s="132"/>
      <c r="I825" s="132"/>
      <c r="J825" s="132"/>
      <c r="K825" s="132"/>
      <c r="DV825" s="77">
        <v>1337.23</v>
      </c>
      <c r="DW825" s="77">
        <v>10.327</v>
      </c>
      <c r="DY825" s="77">
        <v>1323.23</v>
      </c>
      <c r="DZ825" s="77">
        <v>6.5529999999999999</v>
      </c>
      <c r="EB825" s="77">
        <v>2178.23</v>
      </c>
      <c r="EC825" s="75">
        <v>16.185000000000002</v>
      </c>
      <c r="EE825" s="75">
        <v>2154.23</v>
      </c>
      <c r="EF825" s="88">
        <v>3.423</v>
      </c>
      <c r="EH825" s="77">
        <v>1352.23</v>
      </c>
      <c r="EI825" s="75">
        <v>4.0250000000000004</v>
      </c>
      <c r="EJ825" s="75"/>
      <c r="EK825" s="75">
        <v>2179.2199999999998</v>
      </c>
      <c r="EL825" s="75">
        <v>20.607720000000004</v>
      </c>
      <c r="EM825" s="75"/>
      <c r="EN825" s="75">
        <v>2157.2199999999998</v>
      </c>
      <c r="EO825" s="322">
        <v>7.3422999999999927</v>
      </c>
      <c r="EP825" s="75"/>
      <c r="EQ825" s="75">
        <v>1327.22</v>
      </c>
      <c r="ER825" s="75">
        <v>11330.839999999986</v>
      </c>
      <c r="ES825" s="75"/>
      <c r="ET825" s="75">
        <v>1353.22</v>
      </c>
      <c r="EU825" s="100">
        <v>4.8415999999999979</v>
      </c>
      <c r="EV825" s="75">
        <f t="shared" si="15"/>
        <v>9.9999999999909051E-3</v>
      </c>
      <c r="EW825" s="75">
        <v>1343.22</v>
      </c>
      <c r="EX825" s="100">
        <v>22.280720000000013</v>
      </c>
      <c r="FD825" s="75">
        <v>108.23</v>
      </c>
      <c r="FE825" s="75">
        <v>390537.5</v>
      </c>
      <c r="FF825" s="75">
        <v>1129861.25</v>
      </c>
      <c r="FH825" s="77">
        <v>17.72</v>
      </c>
      <c r="FI825" s="77">
        <v>379.07238136000029</v>
      </c>
      <c r="FJ825" s="77">
        <v>9.2259427322000125</v>
      </c>
      <c r="FL825" s="92">
        <v>787.23</v>
      </c>
      <c r="FM825" s="75">
        <v>0</v>
      </c>
      <c r="FN825" s="75">
        <v>4.0000000000000001E-3</v>
      </c>
      <c r="FP825" s="75">
        <v>45.45</v>
      </c>
      <c r="FQ825" s="75">
        <v>468.2</v>
      </c>
      <c r="FR825" s="75">
        <v>5696</v>
      </c>
      <c r="FS825" s="75">
        <v>45.44</v>
      </c>
      <c r="FT825" s="75">
        <v>1417.92</v>
      </c>
      <c r="FU825" s="75">
        <v>16627</v>
      </c>
      <c r="FW825" s="75">
        <v>798.23</v>
      </c>
      <c r="FX825" s="89">
        <v>4.0380000000000003</v>
      </c>
      <c r="FY825" s="89"/>
      <c r="FZ825" s="90">
        <v>793.23</v>
      </c>
      <c r="GA825" s="91">
        <v>1.042</v>
      </c>
      <c r="GB825" s="89"/>
      <c r="GC825" s="75">
        <v>15.22</v>
      </c>
      <c r="GD825" s="75">
        <v>10.92</v>
      </c>
      <c r="GE825" s="75">
        <v>842.74</v>
      </c>
      <c r="GF825" s="89"/>
      <c r="GG825" s="89"/>
    </row>
    <row r="826" spans="1:189" x14ac:dyDescent="0.25">
      <c r="A826" s="132"/>
      <c r="B826" s="132"/>
      <c r="C826" s="132"/>
      <c r="D826" s="132"/>
      <c r="E826" s="132"/>
      <c r="F826" s="132"/>
      <c r="G826" s="132"/>
      <c r="H826" s="132"/>
      <c r="I826" s="132"/>
      <c r="J826" s="132"/>
      <c r="K826" s="132"/>
      <c r="DV826" s="77">
        <v>1337.24</v>
      </c>
      <c r="DW826" s="77">
        <v>10.343</v>
      </c>
      <c r="DY826" s="77">
        <v>1323.24</v>
      </c>
      <c r="DZ826" s="77">
        <v>6.5629999999999997</v>
      </c>
      <c r="EB826" s="77">
        <v>2178.2399999999998</v>
      </c>
      <c r="EC826" s="75">
        <v>16.228999999999999</v>
      </c>
      <c r="EE826" s="75">
        <v>2154.2399999999998</v>
      </c>
      <c r="EF826" s="88">
        <v>3.4340000000000002</v>
      </c>
      <c r="EH826" s="77">
        <v>1352.24</v>
      </c>
      <c r="EI826" s="75">
        <v>4.0330000000000004</v>
      </c>
      <c r="EJ826" s="75"/>
      <c r="EK826" s="75">
        <v>2179.23</v>
      </c>
      <c r="EL826" s="75">
        <v>20.655480000000004</v>
      </c>
      <c r="EM826" s="75"/>
      <c r="EN826" s="75">
        <v>2157.23</v>
      </c>
      <c r="EO826" s="322">
        <v>7.3584499999999924</v>
      </c>
      <c r="EP826" s="75"/>
      <c r="EQ826" s="75">
        <v>1327.23</v>
      </c>
      <c r="ER826" s="75">
        <v>11344.559999999985</v>
      </c>
      <c r="ES826" s="75"/>
      <c r="ET826" s="75">
        <v>1353.23</v>
      </c>
      <c r="EU826" s="100">
        <v>4.8503999999999978</v>
      </c>
      <c r="EV826" s="75">
        <f t="shared" si="15"/>
        <v>9.9999999999909051E-3</v>
      </c>
      <c r="EW826" s="75">
        <v>1343.23</v>
      </c>
      <c r="EX826" s="100">
        <v>22.305480000000014</v>
      </c>
      <c r="FD826" s="75">
        <v>108.24</v>
      </c>
      <c r="FE826" s="75">
        <v>391550</v>
      </c>
      <c r="FF826" s="75">
        <v>1134040</v>
      </c>
      <c r="FH826" s="77">
        <v>17.73</v>
      </c>
      <c r="FI826" s="77">
        <v>379.99985874000026</v>
      </c>
      <c r="FJ826" s="77">
        <v>9.2641282135500127</v>
      </c>
      <c r="FL826" s="92">
        <v>787.24</v>
      </c>
      <c r="FM826" s="75">
        <v>0</v>
      </c>
      <c r="FN826" s="75">
        <v>4.0000000000000001E-3</v>
      </c>
      <c r="FP826" s="75">
        <v>45.46</v>
      </c>
      <c r="FQ826" s="75">
        <v>468.78</v>
      </c>
      <c r="FR826" s="75">
        <v>5700</v>
      </c>
      <c r="FS826" s="75">
        <v>45.45</v>
      </c>
      <c r="FT826" s="75">
        <v>1419.57</v>
      </c>
      <c r="FU826" s="75">
        <v>16638</v>
      </c>
      <c r="FW826" s="75">
        <v>798.24</v>
      </c>
      <c r="FX826" s="89">
        <v>4.048</v>
      </c>
      <c r="FY826" s="89"/>
      <c r="FZ826" s="90">
        <v>793.24</v>
      </c>
      <c r="GA826" s="91">
        <v>1.046</v>
      </c>
      <c r="GB826" s="89"/>
      <c r="GC826" s="75">
        <v>15.23</v>
      </c>
      <c r="GD826" s="75">
        <v>11.01</v>
      </c>
      <c r="GE826" s="75">
        <v>848.32</v>
      </c>
      <c r="GF826" s="89"/>
      <c r="GG826" s="89"/>
    </row>
    <row r="827" spans="1:189" x14ac:dyDescent="0.25">
      <c r="A827" s="132"/>
      <c r="B827" s="132"/>
      <c r="C827" s="132"/>
      <c r="D827" s="132"/>
      <c r="E827" s="132"/>
      <c r="F827" s="132"/>
      <c r="G827" s="132"/>
      <c r="H827" s="132"/>
      <c r="I827" s="132"/>
      <c r="J827" s="132"/>
      <c r="K827" s="132"/>
      <c r="DV827" s="77">
        <v>1337.25</v>
      </c>
      <c r="DW827" s="77">
        <v>10.359</v>
      </c>
      <c r="DY827" s="77">
        <v>1323.25</v>
      </c>
      <c r="DZ827" s="77">
        <v>6.5730000000000004</v>
      </c>
      <c r="EB827" s="77">
        <v>2178.25</v>
      </c>
      <c r="EC827" s="75">
        <v>16.273</v>
      </c>
      <c r="EE827" s="75">
        <v>2154.25</v>
      </c>
      <c r="EF827" s="88">
        <v>3.4450000000000003</v>
      </c>
      <c r="EH827" s="77">
        <v>1352.25</v>
      </c>
      <c r="EI827" s="75">
        <v>4.0410000000000004</v>
      </c>
      <c r="EJ827" s="75"/>
      <c r="EK827" s="75">
        <v>2179.2399999999998</v>
      </c>
      <c r="EL827" s="75">
        <v>20.703240000000005</v>
      </c>
      <c r="EM827" s="75"/>
      <c r="EN827" s="75">
        <v>2157.2399999999998</v>
      </c>
      <c r="EO827" s="322">
        <v>7.3745999999999921</v>
      </c>
      <c r="EP827" s="75"/>
      <c r="EQ827" s="75">
        <v>1327.24</v>
      </c>
      <c r="ER827" s="75">
        <v>11358.279999999984</v>
      </c>
      <c r="ES827" s="75"/>
      <c r="ET827" s="75">
        <v>1353.24</v>
      </c>
      <c r="EU827" s="100">
        <v>4.8591999999999977</v>
      </c>
      <c r="EV827" s="75">
        <f t="shared" si="15"/>
        <v>9.9999999999909051E-3</v>
      </c>
      <c r="EW827" s="75">
        <v>1343.24</v>
      </c>
      <c r="EX827" s="100">
        <v>22.330240000000014</v>
      </c>
      <c r="FD827" s="75">
        <v>108.25</v>
      </c>
      <c r="FE827" s="75">
        <v>392562.5</v>
      </c>
      <c r="FF827" s="75">
        <v>1138218.75</v>
      </c>
      <c r="FH827" s="77">
        <v>17.739999999999998</v>
      </c>
      <c r="FI827" s="77">
        <v>380.92733612000029</v>
      </c>
      <c r="FJ827" s="77">
        <v>9.3023136949000129</v>
      </c>
      <c r="FL827" s="92">
        <v>787.25</v>
      </c>
      <c r="FM827" s="75">
        <v>0</v>
      </c>
      <c r="FN827" s="75">
        <v>4.0000000000000001E-3</v>
      </c>
      <c r="FP827" s="75">
        <v>45.47</v>
      </c>
      <c r="FQ827" s="75">
        <v>469.36</v>
      </c>
      <c r="FR827" s="75">
        <v>5704</v>
      </c>
      <c r="FS827" s="75">
        <v>45.46</v>
      </c>
      <c r="FT827" s="75">
        <v>1421.23</v>
      </c>
      <c r="FU827" s="75">
        <v>16649</v>
      </c>
      <c r="FW827" s="75">
        <v>798.25</v>
      </c>
      <c r="FX827" s="89">
        <v>4.0579999999999998</v>
      </c>
      <c r="FY827" s="89"/>
      <c r="FZ827" s="90">
        <v>793.25</v>
      </c>
      <c r="GA827" s="91">
        <v>1.05</v>
      </c>
      <c r="GB827" s="89"/>
      <c r="GC827" s="75">
        <v>15.24</v>
      </c>
      <c r="GD827" s="75">
        <v>11.09</v>
      </c>
      <c r="GE827" s="75">
        <v>853.9</v>
      </c>
      <c r="GF827" s="89"/>
      <c r="GG827" s="89"/>
    </row>
    <row r="828" spans="1:189" x14ac:dyDescent="0.25">
      <c r="A828" s="132"/>
      <c r="B828" s="132"/>
      <c r="C828" s="132"/>
      <c r="D828" s="132"/>
      <c r="E828" s="132"/>
      <c r="F828" s="132"/>
      <c r="G828" s="132"/>
      <c r="H828" s="132"/>
      <c r="I828" s="132"/>
      <c r="J828" s="132"/>
      <c r="K828" s="132"/>
      <c r="DV828" s="77">
        <v>1337.26</v>
      </c>
      <c r="DW828" s="77">
        <v>10.375</v>
      </c>
      <c r="DY828" s="77">
        <v>1323.26</v>
      </c>
      <c r="DZ828" s="77">
        <v>6.5830000000000002</v>
      </c>
      <c r="EB828" s="77">
        <v>2178.2600000000002</v>
      </c>
      <c r="EC828" s="75">
        <v>16.317</v>
      </c>
      <c r="EE828" s="75">
        <v>2154.2600000000002</v>
      </c>
      <c r="EF828" s="88">
        <v>3.456</v>
      </c>
      <c r="EH828" s="77">
        <v>1352.26</v>
      </c>
      <c r="EI828" s="75">
        <v>4.0490000000000004</v>
      </c>
      <c r="EJ828" s="75"/>
      <c r="EK828" s="75">
        <v>2179.25</v>
      </c>
      <c r="EL828" s="75">
        <v>20.751000000000005</v>
      </c>
      <c r="EM828" s="75"/>
      <c r="EN828" s="75">
        <v>2157.25</v>
      </c>
      <c r="EO828" s="322">
        <v>7.3907499999999917</v>
      </c>
      <c r="EP828" s="75"/>
      <c r="EQ828" s="75">
        <v>1327.25</v>
      </c>
      <c r="ER828" s="75">
        <v>11371.999999999984</v>
      </c>
      <c r="ES828" s="75"/>
      <c r="ET828" s="75">
        <v>1353.25</v>
      </c>
      <c r="EU828" s="100">
        <v>4.8679999999999977</v>
      </c>
      <c r="EV828" s="75">
        <f t="shared" si="15"/>
        <v>9.9999999999909051E-3</v>
      </c>
      <c r="EW828" s="75">
        <v>1343.25</v>
      </c>
      <c r="EX828" s="100">
        <v>22.355000000000015</v>
      </c>
      <c r="FD828" s="75">
        <v>108.26</v>
      </c>
      <c r="FE828" s="75">
        <v>393575</v>
      </c>
      <c r="FF828" s="75">
        <v>1142397.5</v>
      </c>
      <c r="FH828" s="77">
        <v>17.75</v>
      </c>
      <c r="FI828" s="77">
        <v>381.85481350000032</v>
      </c>
      <c r="FJ828" s="77">
        <v>9.3404991762500114</v>
      </c>
      <c r="FL828" s="92">
        <v>787.26</v>
      </c>
      <c r="FM828" s="75">
        <v>0</v>
      </c>
      <c r="FN828" s="75">
        <v>4.0000000000000001E-3</v>
      </c>
      <c r="FP828" s="75">
        <v>45.48</v>
      </c>
      <c r="FQ828" s="75">
        <v>469.93</v>
      </c>
      <c r="FR828" s="75">
        <v>5709</v>
      </c>
      <c r="FS828" s="75">
        <v>45.47</v>
      </c>
      <c r="FT828" s="75">
        <v>1422.88</v>
      </c>
      <c r="FU828" s="75">
        <v>16660</v>
      </c>
      <c r="FW828" s="75">
        <v>798.26</v>
      </c>
      <c r="FX828" s="89">
        <v>4.0679999999999996</v>
      </c>
      <c r="FY828" s="89"/>
      <c r="FZ828" s="90">
        <v>793.26</v>
      </c>
      <c r="GA828" s="91">
        <v>1.0529999999999999</v>
      </c>
      <c r="GB828" s="89"/>
      <c r="GC828" s="75">
        <v>15.25</v>
      </c>
      <c r="GD828" s="75">
        <v>11.18</v>
      </c>
      <c r="GE828" s="75">
        <v>859.47</v>
      </c>
      <c r="GF828" s="89"/>
      <c r="GG828" s="89"/>
    </row>
    <row r="829" spans="1:189" x14ac:dyDescent="0.25">
      <c r="A829" s="132"/>
      <c r="B829" s="132"/>
      <c r="C829" s="132"/>
      <c r="D829" s="132"/>
      <c r="E829" s="132"/>
      <c r="F829" s="132"/>
      <c r="G829" s="132"/>
      <c r="H829" s="132"/>
      <c r="I829" s="132"/>
      <c r="J829" s="132"/>
      <c r="K829" s="132"/>
      <c r="DV829" s="77">
        <v>1337.27</v>
      </c>
      <c r="DW829" s="77">
        <v>10.39</v>
      </c>
      <c r="DY829" s="77">
        <v>1323.27</v>
      </c>
      <c r="DZ829" s="77">
        <v>6.593</v>
      </c>
      <c r="EB829" s="77">
        <v>2178.27</v>
      </c>
      <c r="EC829" s="75">
        <v>16.361000000000001</v>
      </c>
      <c r="EE829" s="75">
        <v>2154.27</v>
      </c>
      <c r="EF829" s="88">
        <v>3.4670000000000001</v>
      </c>
      <c r="EH829" s="77">
        <v>1352.27</v>
      </c>
      <c r="EI829" s="75">
        <v>4.0569999999999995</v>
      </c>
      <c r="EJ829" s="75"/>
      <c r="EK829" s="75">
        <v>2179.2600000000002</v>
      </c>
      <c r="EL829" s="75">
        <v>20.798760000000005</v>
      </c>
      <c r="EM829" s="75"/>
      <c r="EN829" s="75">
        <v>2157.2600000000002</v>
      </c>
      <c r="EO829" s="322">
        <v>7.4068999999999914</v>
      </c>
      <c r="EP829" s="75"/>
      <c r="EQ829" s="75">
        <v>1327.26</v>
      </c>
      <c r="ER829" s="75">
        <v>11385.719999999983</v>
      </c>
      <c r="ES829" s="75"/>
      <c r="ET829" s="75">
        <v>1353.26</v>
      </c>
      <c r="EU829" s="100">
        <v>4.8767999999999976</v>
      </c>
      <c r="EV829" s="75">
        <f t="shared" si="15"/>
        <v>9.9999999999909051E-3</v>
      </c>
      <c r="EW829" s="75">
        <v>1343.26</v>
      </c>
      <c r="EX829" s="100">
        <v>22.379760000000015</v>
      </c>
      <c r="FD829" s="75">
        <v>108.27</v>
      </c>
      <c r="FE829" s="75">
        <v>394587.5</v>
      </c>
      <c r="FF829" s="75">
        <v>1146576.25</v>
      </c>
      <c r="FH829" s="77">
        <v>17.760000000000002</v>
      </c>
      <c r="FI829" s="77">
        <v>382.78229088000029</v>
      </c>
      <c r="FJ829" s="77">
        <v>9.3786846576000116</v>
      </c>
      <c r="FL829" s="92">
        <v>787.27</v>
      </c>
      <c r="FM829" s="75">
        <v>0</v>
      </c>
      <c r="FN829" s="75">
        <v>4.0000000000000001E-3</v>
      </c>
      <c r="FP829" s="75">
        <v>45.49</v>
      </c>
      <c r="FQ829" s="75">
        <v>470.51</v>
      </c>
      <c r="FR829" s="75">
        <v>5713</v>
      </c>
      <c r="FS829" s="75">
        <v>45.48</v>
      </c>
      <c r="FT829" s="75">
        <v>1424.54</v>
      </c>
      <c r="FU829" s="75">
        <v>16670</v>
      </c>
      <c r="FW829" s="75">
        <v>798.27</v>
      </c>
      <c r="FX829" s="89">
        <v>4.0780000000000003</v>
      </c>
      <c r="FY829" s="89"/>
      <c r="FZ829" s="90">
        <v>793.27</v>
      </c>
      <c r="GA829" s="91">
        <v>1.0569999999999999</v>
      </c>
      <c r="GB829" s="89"/>
      <c r="GC829" s="75">
        <v>15.26</v>
      </c>
      <c r="GD829" s="75">
        <v>11.27</v>
      </c>
      <c r="GE829" s="75">
        <v>865.05</v>
      </c>
      <c r="GF829" s="89"/>
      <c r="GG829" s="89"/>
    </row>
    <row r="830" spans="1:189" x14ac:dyDescent="0.25">
      <c r="A830" s="132"/>
      <c r="B830" s="132"/>
      <c r="C830" s="132"/>
      <c r="D830" s="132"/>
      <c r="E830" s="132"/>
      <c r="F830" s="132"/>
      <c r="G830" s="132"/>
      <c r="H830" s="132"/>
      <c r="I830" s="132"/>
      <c r="J830" s="132"/>
      <c r="K830" s="132"/>
      <c r="DV830" s="77">
        <v>1337.28</v>
      </c>
      <c r="DW830" s="77">
        <v>10.406000000000001</v>
      </c>
      <c r="DY830" s="77">
        <v>1323.28</v>
      </c>
      <c r="DZ830" s="77">
        <v>6.6030000000000006</v>
      </c>
      <c r="EB830" s="77">
        <v>2178.2800000000002</v>
      </c>
      <c r="EC830" s="75">
        <v>16.404</v>
      </c>
      <c r="EE830" s="75">
        <v>2154.2800000000002</v>
      </c>
      <c r="EF830" s="88">
        <v>3.4769999999999999</v>
      </c>
      <c r="EH830" s="77">
        <v>1352.28</v>
      </c>
      <c r="EI830" s="75">
        <v>4.0659999999999998</v>
      </c>
      <c r="EJ830" s="75"/>
      <c r="EK830" s="75">
        <v>2179.27</v>
      </c>
      <c r="EL830" s="75">
        <v>20.846520000000005</v>
      </c>
      <c r="EM830" s="75"/>
      <c r="EN830" s="75">
        <v>2157.27</v>
      </c>
      <c r="EO830" s="322">
        <v>7.423049999999991</v>
      </c>
      <c r="EP830" s="75"/>
      <c r="EQ830" s="75">
        <v>1327.27</v>
      </c>
      <c r="ER830" s="75">
        <v>11399.439999999982</v>
      </c>
      <c r="ES830" s="75"/>
      <c r="ET830" s="75">
        <v>1353.27</v>
      </c>
      <c r="EU830" s="100">
        <v>4.8855999999999975</v>
      </c>
      <c r="EV830" s="75">
        <f t="shared" si="15"/>
        <v>9.9999999999909051E-3</v>
      </c>
      <c r="EW830" s="75">
        <v>1343.27</v>
      </c>
      <c r="EX830" s="100">
        <v>22.404520000000016</v>
      </c>
      <c r="FD830" s="75">
        <v>108.28</v>
      </c>
      <c r="FE830" s="75">
        <v>395600</v>
      </c>
      <c r="FF830" s="75">
        <v>1150755</v>
      </c>
      <c r="FH830" s="77">
        <v>17.77</v>
      </c>
      <c r="FI830" s="77">
        <v>383.70976826000032</v>
      </c>
      <c r="FJ830" s="77">
        <v>9.4168701389500118</v>
      </c>
      <c r="FL830" s="92">
        <v>787.28</v>
      </c>
      <c r="FM830" s="75">
        <v>0</v>
      </c>
      <c r="FN830" s="75">
        <v>4.0000000000000001E-3</v>
      </c>
      <c r="FP830" s="75">
        <v>45.5</v>
      </c>
      <c r="FQ830" s="75">
        <v>471.08</v>
      </c>
      <c r="FR830" s="75">
        <v>5718</v>
      </c>
      <c r="FS830" s="75">
        <v>45.49</v>
      </c>
      <c r="FT830" s="75">
        <v>1426.19</v>
      </c>
      <c r="FU830" s="75">
        <v>16681</v>
      </c>
      <c r="FW830" s="75">
        <v>798.28</v>
      </c>
      <c r="FX830" s="89">
        <v>4.0880000000000001</v>
      </c>
      <c r="FY830" s="89"/>
      <c r="FZ830" s="90">
        <v>793.28</v>
      </c>
      <c r="GA830" s="91">
        <v>1.0609999999999999</v>
      </c>
      <c r="GB830" s="89"/>
      <c r="GC830" s="75">
        <v>15.27</v>
      </c>
      <c r="GD830" s="75">
        <v>11.35</v>
      </c>
      <c r="GE830" s="75">
        <v>870.63</v>
      </c>
      <c r="GF830" s="89"/>
      <c r="GG830" s="89"/>
    </row>
    <row r="831" spans="1:189" x14ac:dyDescent="0.25">
      <c r="A831" s="132"/>
      <c r="B831" s="132"/>
      <c r="C831" s="132"/>
      <c r="D831" s="132"/>
      <c r="E831" s="132"/>
      <c r="F831" s="132"/>
      <c r="G831" s="132"/>
      <c r="H831" s="132"/>
      <c r="I831" s="132"/>
      <c r="J831" s="132"/>
      <c r="K831" s="132"/>
      <c r="DV831" s="77">
        <v>1337.29</v>
      </c>
      <c r="DW831" s="77">
        <v>10.422000000000001</v>
      </c>
      <c r="DY831" s="77">
        <v>1323.29</v>
      </c>
      <c r="DZ831" s="77">
        <v>6.6130000000000004</v>
      </c>
      <c r="EB831" s="77">
        <v>2178.29</v>
      </c>
      <c r="EC831" s="75">
        <v>16.448</v>
      </c>
      <c r="EE831" s="75">
        <v>2154.29</v>
      </c>
      <c r="EF831" s="88">
        <v>3.488</v>
      </c>
      <c r="EH831" s="77">
        <v>1352.29</v>
      </c>
      <c r="EI831" s="75">
        <v>4.0739999999999998</v>
      </c>
      <c r="EJ831" s="75"/>
      <c r="EK831" s="75">
        <v>2179.2800000000002</v>
      </c>
      <c r="EL831" s="75">
        <v>20.894280000000006</v>
      </c>
      <c r="EM831" s="75"/>
      <c r="EN831" s="75">
        <v>2157.2800000000002</v>
      </c>
      <c r="EO831" s="322">
        <v>7.4391999999999907</v>
      </c>
      <c r="EP831" s="75"/>
      <c r="EQ831" s="75">
        <v>1327.28</v>
      </c>
      <c r="ER831" s="75">
        <v>11413.159999999982</v>
      </c>
      <c r="ES831" s="75"/>
      <c r="ET831" s="75">
        <v>1353.28</v>
      </c>
      <c r="EU831" s="100">
        <v>4.8943999999999974</v>
      </c>
      <c r="EV831" s="75">
        <f t="shared" si="15"/>
        <v>9.9999999999909051E-3</v>
      </c>
      <c r="EW831" s="75">
        <v>1343.28</v>
      </c>
      <c r="EX831" s="100">
        <v>22.429280000000016</v>
      </c>
      <c r="FD831" s="75">
        <v>108.29</v>
      </c>
      <c r="FE831" s="75">
        <v>396612.5</v>
      </c>
      <c r="FF831" s="75">
        <v>1154933.75</v>
      </c>
      <c r="FH831" s="77">
        <v>17.78</v>
      </c>
      <c r="FI831" s="77">
        <v>384.63724564000029</v>
      </c>
      <c r="FJ831" s="77">
        <v>9.455055620300012</v>
      </c>
      <c r="FL831" s="92">
        <v>787.29</v>
      </c>
      <c r="FM831" s="75">
        <v>0</v>
      </c>
      <c r="FN831" s="75">
        <v>4.0000000000000001E-3</v>
      </c>
      <c r="FP831" s="75">
        <v>45.51</v>
      </c>
      <c r="FQ831" s="75">
        <v>471.66</v>
      </c>
      <c r="FR831" s="75">
        <v>5722</v>
      </c>
      <c r="FS831" s="75">
        <v>45.5</v>
      </c>
      <c r="FT831" s="75">
        <v>1427.85</v>
      </c>
      <c r="FU831" s="75">
        <v>16692</v>
      </c>
      <c r="FW831" s="75">
        <v>798.29</v>
      </c>
      <c r="FX831" s="89">
        <v>4.0979999999999999</v>
      </c>
      <c r="FY831" s="89"/>
      <c r="FZ831" s="90">
        <v>793.29</v>
      </c>
      <c r="GA831" s="91">
        <v>1.0649999999999999</v>
      </c>
      <c r="GB831" s="89"/>
      <c r="GC831" s="75">
        <v>15.28</v>
      </c>
      <c r="GD831" s="75">
        <v>11.44</v>
      </c>
      <c r="GE831" s="75">
        <v>876.21</v>
      </c>
      <c r="GF831" s="89"/>
      <c r="GG831" s="89"/>
    </row>
    <row r="832" spans="1:189" x14ac:dyDescent="0.25">
      <c r="A832" s="132"/>
      <c r="B832" s="132"/>
      <c r="C832" s="132"/>
      <c r="D832" s="132"/>
      <c r="E832" s="132"/>
      <c r="F832" s="132"/>
      <c r="G832" s="132"/>
      <c r="H832" s="132"/>
      <c r="I832" s="132"/>
      <c r="J832" s="132"/>
      <c r="K832" s="132"/>
      <c r="DV832" s="77">
        <v>1337.3</v>
      </c>
      <c r="DW832" s="77">
        <v>10.438000000000001</v>
      </c>
      <c r="DY832" s="77">
        <v>1323.3</v>
      </c>
      <c r="DZ832" s="77">
        <v>6.6230000000000002</v>
      </c>
      <c r="EB832" s="77">
        <v>2178.3000000000002</v>
      </c>
      <c r="EC832" s="75">
        <v>16.492000000000001</v>
      </c>
      <c r="EE832" s="75">
        <v>2154.3000000000002</v>
      </c>
      <c r="EF832" s="88">
        <v>3.4990000000000001</v>
      </c>
      <c r="EH832" s="77">
        <v>1352.3</v>
      </c>
      <c r="EI832" s="75">
        <v>4.0819999999999999</v>
      </c>
      <c r="EJ832" s="75"/>
      <c r="EK832" s="75">
        <v>2179.29</v>
      </c>
      <c r="EL832" s="75">
        <v>20.942040000000006</v>
      </c>
      <c r="EM832" s="75"/>
      <c r="EN832" s="75">
        <v>2157.29</v>
      </c>
      <c r="EO832" s="322">
        <v>7.4553499999999904</v>
      </c>
      <c r="EP832" s="75"/>
      <c r="EQ832" s="75">
        <v>1327.29</v>
      </c>
      <c r="ER832" s="75">
        <v>11426.879999999981</v>
      </c>
      <c r="ES832" s="75"/>
      <c r="ET832" s="75">
        <v>1353.29</v>
      </c>
      <c r="EU832" s="100">
        <v>4.9031999999999973</v>
      </c>
      <c r="EV832" s="75">
        <f t="shared" si="15"/>
        <v>9.9999999999909051E-3</v>
      </c>
      <c r="EW832" s="75">
        <v>1343.29</v>
      </c>
      <c r="EX832" s="100">
        <v>22.454040000000017</v>
      </c>
      <c r="FD832" s="75">
        <v>108.3</v>
      </c>
      <c r="FE832" s="75">
        <v>397625</v>
      </c>
      <c r="FF832" s="75">
        <v>1159112.5</v>
      </c>
      <c r="FH832" s="77">
        <v>17.79</v>
      </c>
      <c r="FI832" s="77">
        <v>385.56472302000032</v>
      </c>
      <c r="FJ832" s="77">
        <v>9.4932411016500122</v>
      </c>
      <c r="FL832" s="92">
        <v>787.3</v>
      </c>
      <c r="FM832" s="75">
        <v>0</v>
      </c>
      <c r="FN832" s="75">
        <v>4.0000000000000001E-3</v>
      </c>
      <c r="FP832" s="75">
        <v>45.52</v>
      </c>
      <c r="FQ832" s="75">
        <v>472.24</v>
      </c>
      <c r="FR832" s="75">
        <v>5726</v>
      </c>
      <c r="FS832" s="75">
        <v>45.51</v>
      </c>
      <c r="FT832" s="75">
        <v>1429.5</v>
      </c>
      <c r="FU832" s="75">
        <v>16703</v>
      </c>
      <c r="FW832" s="75">
        <v>798.3</v>
      </c>
      <c r="FX832" s="89">
        <v>4.1079999999999997</v>
      </c>
      <c r="FY832" s="89"/>
      <c r="FZ832" s="90">
        <v>793.3</v>
      </c>
      <c r="GA832" s="91">
        <v>1.069</v>
      </c>
      <c r="GB832" s="89"/>
      <c r="GC832" s="75">
        <v>15.29</v>
      </c>
      <c r="GD832" s="75">
        <v>11.53</v>
      </c>
      <c r="GE832" s="75">
        <v>881.79</v>
      </c>
      <c r="GF832" s="89"/>
      <c r="GG832" s="89"/>
    </row>
    <row r="833" spans="1:189" x14ac:dyDescent="0.25">
      <c r="A833" s="132"/>
      <c r="B833" s="132"/>
      <c r="C833" s="132"/>
      <c r="D833" s="132"/>
      <c r="E833" s="132"/>
      <c r="F833" s="132"/>
      <c r="G833" s="132"/>
      <c r="H833" s="132"/>
      <c r="I833" s="132"/>
      <c r="J833" s="132"/>
      <c r="K833" s="132"/>
      <c r="DV833" s="77">
        <v>1337.31</v>
      </c>
      <c r="DW833" s="77">
        <v>10.452999999999999</v>
      </c>
      <c r="DY833" s="77">
        <v>1323.31</v>
      </c>
      <c r="DZ833" s="77">
        <v>6.6330000000000009</v>
      </c>
      <c r="EB833" s="77">
        <v>2178.31</v>
      </c>
      <c r="EC833" s="75">
        <v>16.535999999999998</v>
      </c>
      <c r="EE833" s="75">
        <v>2154.31</v>
      </c>
      <c r="EF833" s="88">
        <v>3.5100000000000002</v>
      </c>
      <c r="EH833" s="77">
        <v>1352.31</v>
      </c>
      <c r="EI833" s="75">
        <v>4.0900000000000007</v>
      </c>
      <c r="EJ833" s="75"/>
      <c r="EK833" s="75">
        <v>2179.3000000000002</v>
      </c>
      <c r="EL833" s="75">
        <v>20.989800000000006</v>
      </c>
      <c r="EM833" s="75"/>
      <c r="EN833" s="75">
        <v>2157.3000000000002</v>
      </c>
      <c r="EO833" s="322">
        <v>7.47149999999999</v>
      </c>
      <c r="EP833" s="75"/>
      <c r="EQ833" s="75">
        <v>1327.3</v>
      </c>
      <c r="ER833" s="75">
        <v>11440.59999999998</v>
      </c>
      <c r="ES833" s="75"/>
      <c r="ET833" s="75">
        <v>1353.3</v>
      </c>
      <c r="EU833" s="100">
        <v>4.9119999999999973</v>
      </c>
      <c r="EV833" s="75">
        <f t="shared" si="15"/>
        <v>9.9999999999909051E-3</v>
      </c>
      <c r="EW833" s="75">
        <v>1343.3</v>
      </c>
      <c r="EX833" s="100">
        <v>22.478800000000017</v>
      </c>
      <c r="FD833" s="75">
        <v>108.31</v>
      </c>
      <c r="FE833" s="75">
        <v>398637.5</v>
      </c>
      <c r="FF833" s="75">
        <v>1163291.25</v>
      </c>
      <c r="FH833" s="77">
        <v>17.8</v>
      </c>
      <c r="FI833" s="77">
        <v>386.4922004000004</v>
      </c>
      <c r="FJ833" s="77">
        <v>9.5314265830000178</v>
      </c>
      <c r="FL833" s="92">
        <v>787.31</v>
      </c>
      <c r="FM833" s="75">
        <v>0</v>
      </c>
      <c r="FN833" s="75">
        <v>4.0000000000000001E-3</v>
      </c>
      <c r="FP833" s="75">
        <v>45.53</v>
      </c>
      <c r="FQ833" s="75">
        <v>472.82</v>
      </c>
      <c r="FR833" s="75">
        <v>5731</v>
      </c>
      <c r="FS833" s="75">
        <v>45.52</v>
      </c>
      <c r="FT833" s="75">
        <v>1431.16</v>
      </c>
      <c r="FU833" s="75">
        <v>16713</v>
      </c>
      <c r="FW833" s="75">
        <v>798.31</v>
      </c>
      <c r="FX833" s="89">
        <v>4.1180000000000003</v>
      </c>
      <c r="FY833" s="89"/>
      <c r="FZ833" s="90">
        <v>793.31</v>
      </c>
      <c r="GA833" s="91">
        <v>1.073</v>
      </c>
      <c r="GB833" s="89"/>
      <c r="GC833" s="75">
        <v>15.3</v>
      </c>
      <c r="GD833" s="75">
        <v>11.62</v>
      </c>
      <c r="GE833" s="75">
        <v>887.37</v>
      </c>
      <c r="GF833" s="89"/>
      <c r="GG833" s="89"/>
    </row>
    <row r="834" spans="1:189" x14ac:dyDescent="0.25">
      <c r="A834" s="132"/>
      <c r="B834" s="132"/>
      <c r="C834" s="132"/>
      <c r="D834" s="132"/>
      <c r="E834" s="132"/>
      <c r="F834" s="132"/>
      <c r="G834" s="132"/>
      <c r="H834" s="132"/>
      <c r="I834" s="132"/>
      <c r="J834" s="132"/>
      <c r="K834" s="132"/>
      <c r="DV834" s="77">
        <v>1337.32</v>
      </c>
      <c r="DW834" s="77">
        <v>10.468999999999999</v>
      </c>
      <c r="DY834" s="77">
        <v>1323.32</v>
      </c>
      <c r="DZ834" s="77">
        <v>6.6420000000000003</v>
      </c>
      <c r="EB834" s="77">
        <v>2178.3200000000002</v>
      </c>
      <c r="EC834" s="75">
        <v>16.579000000000001</v>
      </c>
      <c r="EE834" s="75">
        <v>2154.3200000000002</v>
      </c>
      <c r="EF834" s="88">
        <v>3.5209999999999999</v>
      </c>
      <c r="EH834" s="77">
        <v>1352.32</v>
      </c>
      <c r="EI834" s="75">
        <v>4.0980000000000008</v>
      </c>
      <c r="EJ834" s="75"/>
      <c r="EK834" s="75">
        <v>2179.31</v>
      </c>
      <c r="EL834" s="75">
        <v>21.037560000000006</v>
      </c>
      <c r="EM834" s="75"/>
      <c r="EN834" s="75">
        <v>2157.31</v>
      </c>
      <c r="EO834" s="322">
        <v>7.4876499999999897</v>
      </c>
      <c r="EP834" s="75"/>
      <c r="EQ834" s="75">
        <v>1327.31</v>
      </c>
      <c r="ER834" s="75">
        <v>11454.31999999998</v>
      </c>
      <c r="ES834" s="75"/>
      <c r="ET834" s="75">
        <v>1353.31</v>
      </c>
      <c r="EU834" s="100">
        <v>4.9207999999999972</v>
      </c>
      <c r="EV834" s="75">
        <f t="shared" si="15"/>
        <v>9.9999999999909051E-3</v>
      </c>
      <c r="EW834" s="75">
        <v>1343.31</v>
      </c>
      <c r="EX834" s="100">
        <v>22.503560000000018</v>
      </c>
      <c r="FD834" s="75">
        <v>108.32</v>
      </c>
      <c r="FE834" s="75">
        <v>399650</v>
      </c>
      <c r="FF834" s="75">
        <v>1167470</v>
      </c>
      <c r="FH834" s="77">
        <v>17.809999999999999</v>
      </c>
      <c r="FI834" s="77">
        <v>387.41967778000037</v>
      </c>
      <c r="FJ834" s="77">
        <v>9.569612064350018</v>
      </c>
      <c r="FL834" s="92">
        <v>787.32</v>
      </c>
      <c r="FM834" s="75">
        <v>0</v>
      </c>
      <c r="FN834" s="75">
        <v>4.0000000000000001E-3</v>
      </c>
      <c r="FP834" s="75">
        <v>45.54</v>
      </c>
      <c r="FQ834" s="75">
        <v>473.4</v>
      </c>
      <c r="FR834" s="75">
        <v>5735</v>
      </c>
      <c r="FS834" s="75">
        <v>45.53</v>
      </c>
      <c r="FT834" s="75">
        <v>1432.82</v>
      </c>
      <c r="FU834" s="75">
        <v>16724</v>
      </c>
      <c r="FW834" s="75">
        <v>798.32</v>
      </c>
      <c r="FX834" s="89">
        <v>4.1280000000000001</v>
      </c>
      <c r="FY834" s="89"/>
      <c r="FZ834" s="90">
        <v>793.32</v>
      </c>
      <c r="GA834" s="91">
        <v>1.0760000000000001</v>
      </c>
      <c r="GB834" s="89"/>
      <c r="GC834" s="75">
        <v>15.31</v>
      </c>
      <c r="GD834" s="75">
        <v>11.7</v>
      </c>
      <c r="GE834" s="75">
        <v>892.95</v>
      </c>
      <c r="GF834" s="89"/>
      <c r="GG834" s="89"/>
    </row>
    <row r="835" spans="1:189" x14ac:dyDescent="0.25">
      <c r="A835" s="132"/>
      <c r="B835" s="132"/>
      <c r="C835" s="132"/>
      <c r="D835" s="132"/>
      <c r="E835" s="132"/>
      <c r="F835" s="132"/>
      <c r="G835" s="132"/>
      <c r="H835" s="132"/>
      <c r="I835" s="132"/>
      <c r="J835" s="132"/>
      <c r="K835" s="132"/>
      <c r="DV835" s="77">
        <v>1337.33</v>
      </c>
      <c r="DW835" s="77">
        <v>10.484999999999999</v>
      </c>
      <c r="DY835" s="77">
        <v>1323.33</v>
      </c>
      <c r="DZ835" s="77">
        <v>6.6520000000000001</v>
      </c>
      <c r="EB835" s="77">
        <v>2178.33</v>
      </c>
      <c r="EC835" s="75">
        <v>16.623000000000001</v>
      </c>
      <c r="EE835" s="75">
        <v>2154.33</v>
      </c>
      <c r="EF835" s="88">
        <v>3.532</v>
      </c>
      <c r="EH835" s="77">
        <v>1352.33</v>
      </c>
      <c r="EI835" s="75">
        <v>4.1060000000000008</v>
      </c>
      <c r="EJ835" s="75"/>
      <c r="EK835" s="75">
        <v>2179.3200000000002</v>
      </c>
      <c r="EL835" s="75">
        <v>21.085320000000007</v>
      </c>
      <c r="EM835" s="75"/>
      <c r="EN835" s="75">
        <v>2157.3200000000002</v>
      </c>
      <c r="EO835" s="322">
        <v>7.5037999999999894</v>
      </c>
      <c r="EP835" s="75"/>
      <c r="EQ835" s="75">
        <v>1327.32</v>
      </c>
      <c r="ER835" s="75">
        <v>11468.039999999979</v>
      </c>
      <c r="ES835" s="75"/>
      <c r="ET835" s="75">
        <v>1353.32</v>
      </c>
      <c r="EU835" s="100">
        <v>4.9295999999999971</v>
      </c>
      <c r="EV835" s="75">
        <f t="shared" si="15"/>
        <v>9.9999999999909051E-3</v>
      </c>
      <c r="EW835" s="75">
        <v>1343.32</v>
      </c>
      <c r="EX835" s="100">
        <v>22.528320000000019</v>
      </c>
      <c r="FD835" s="75">
        <v>108.33</v>
      </c>
      <c r="FE835" s="75">
        <v>400662.5</v>
      </c>
      <c r="FF835" s="75">
        <v>1171648.75</v>
      </c>
      <c r="FH835" s="77">
        <v>17.82</v>
      </c>
      <c r="FI835" s="77">
        <v>388.3471551600004</v>
      </c>
      <c r="FJ835" s="77">
        <v>9.6077975457000182</v>
      </c>
      <c r="FL835" s="92">
        <v>787.33</v>
      </c>
      <c r="FM835" s="75">
        <v>0</v>
      </c>
      <c r="FN835" s="75">
        <v>4.0000000000000001E-3</v>
      </c>
      <c r="FP835" s="75">
        <v>45.55</v>
      </c>
      <c r="FQ835" s="75">
        <v>473.98</v>
      </c>
      <c r="FR835" s="75">
        <v>5740</v>
      </c>
      <c r="FS835" s="75">
        <v>45.54</v>
      </c>
      <c r="FT835" s="75">
        <v>1434.48</v>
      </c>
      <c r="FU835" s="75">
        <v>16735</v>
      </c>
      <c r="FW835" s="75">
        <v>798.33</v>
      </c>
      <c r="FX835" s="89">
        <v>4.1390000000000002</v>
      </c>
      <c r="FY835" s="89"/>
      <c r="FZ835" s="90">
        <v>793.33</v>
      </c>
      <c r="GA835" s="91">
        <v>1.08</v>
      </c>
      <c r="GB835" s="89"/>
      <c r="GC835" s="75">
        <v>15.32</v>
      </c>
      <c r="GD835" s="75">
        <v>11.79</v>
      </c>
      <c r="GE835" s="75">
        <v>898.53</v>
      </c>
      <c r="GF835" s="89"/>
      <c r="GG835" s="89"/>
    </row>
    <row r="836" spans="1:189" x14ac:dyDescent="0.25">
      <c r="A836" s="132"/>
      <c r="B836" s="132"/>
      <c r="C836" s="132"/>
      <c r="D836" s="132"/>
      <c r="E836" s="132"/>
      <c r="F836" s="132"/>
      <c r="G836" s="132"/>
      <c r="H836" s="132"/>
      <c r="I836" s="132"/>
      <c r="J836" s="132"/>
      <c r="K836" s="132"/>
      <c r="DV836" s="77">
        <v>1337.34</v>
      </c>
      <c r="DW836" s="77">
        <v>10.5</v>
      </c>
      <c r="DY836" s="77">
        <v>1323.34</v>
      </c>
      <c r="DZ836" s="77">
        <v>6.6619999999999999</v>
      </c>
      <c r="EB836" s="77">
        <v>2178.34</v>
      </c>
      <c r="EC836" s="75">
        <v>16.666999999999998</v>
      </c>
      <c r="EE836" s="75">
        <v>2154.34</v>
      </c>
      <c r="EF836" s="88">
        <v>3.5430000000000001</v>
      </c>
      <c r="EH836" s="77">
        <v>1352.34</v>
      </c>
      <c r="EI836" s="75">
        <v>4.1140000000000008</v>
      </c>
      <c r="EJ836" s="75"/>
      <c r="EK836" s="75">
        <v>2179.33</v>
      </c>
      <c r="EL836" s="75">
        <v>21.133080000000007</v>
      </c>
      <c r="EM836" s="75"/>
      <c r="EN836" s="75">
        <v>2157.33</v>
      </c>
      <c r="EO836" s="322">
        <v>7.519949999999989</v>
      </c>
      <c r="EP836" s="75"/>
      <c r="EQ836" s="75">
        <v>1327.33</v>
      </c>
      <c r="ER836" s="75">
        <v>11481.759999999978</v>
      </c>
      <c r="ES836" s="75"/>
      <c r="ET836" s="75">
        <v>1353.33</v>
      </c>
      <c r="EU836" s="100">
        <v>4.938399999999997</v>
      </c>
      <c r="EV836" s="75">
        <f t="shared" si="15"/>
        <v>9.9999999999909051E-3</v>
      </c>
      <c r="EW836" s="75">
        <v>1343.33</v>
      </c>
      <c r="EX836" s="100">
        <v>22.553080000000019</v>
      </c>
      <c r="FD836" s="75">
        <v>108.34</v>
      </c>
      <c r="FE836" s="75">
        <v>401675</v>
      </c>
      <c r="FF836" s="75">
        <v>1175827.5</v>
      </c>
      <c r="FH836" s="77">
        <v>17.829999999999998</v>
      </c>
      <c r="FI836" s="77">
        <v>389.27463254000043</v>
      </c>
      <c r="FJ836" s="77">
        <v>9.6459830270500184</v>
      </c>
      <c r="FL836" s="92">
        <v>787.34</v>
      </c>
      <c r="FM836" s="75">
        <v>0</v>
      </c>
      <c r="FN836" s="75">
        <v>5.0000000000000001E-3</v>
      </c>
      <c r="FP836" s="75">
        <v>45.56</v>
      </c>
      <c r="FQ836" s="75">
        <v>474.56</v>
      </c>
      <c r="FR836" s="75">
        <v>5744</v>
      </c>
      <c r="FS836" s="75">
        <v>45.55</v>
      </c>
      <c r="FT836" s="75">
        <v>1436.14</v>
      </c>
      <c r="FU836" s="75">
        <v>16746</v>
      </c>
      <c r="FW836" s="75">
        <v>798.34</v>
      </c>
      <c r="FX836" s="89">
        <v>4.149</v>
      </c>
      <c r="FY836" s="89"/>
      <c r="FZ836" s="90">
        <v>793.34</v>
      </c>
      <c r="GA836" s="91">
        <v>1.0840000000000001</v>
      </c>
      <c r="GB836" s="89"/>
      <c r="GC836" s="75">
        <v>15.33</v>
      </c>
      <c r="GD836" s="75">
        <v>11.88</v>
      </c>
      <c r="GE836" s="75">
        <v>904.11</v>
      </c>
      <c r="GF836" s="89"/>
      <c r="GG836" s="89"/>
    </row>
    <row r="837" spans="1:189" x14ac:dyDescent="0.25">
      <c r="A837" s="132"/>
      <c r="B837" s="132"/>
      <c r="C837" s="132"/>
      <c r="D837" s="132"/>
      <c r="E837" s="132"/>
      <c r="F837" s="132"/>
      <c r="G837" s="132"/>
      <c r="H837" s="132"/>
      <c r="I837" s="132"/>
      <c r="J837" s="132"/>
      <c r="K837" s="132"/>
      <c r="DV837" s="77">
        <v>1337.35</v>
      </c>
      <c r="DW837" s="77">
        <v>10.516</v>
      </c>
      <c r="DY837" s="77">
        <v>1323.35</v>
      </c>
      <c r="DZ837" s="77">
        <v>6.6720000000000006</v>
      </c>
      <c r="EB837" s="77">
        <v>2178.35</v>
      </c>
      <c r="EC837" s="75">
        <v>16.710999999999999</v>
      </c>
      <c r="EE837" s="75">
        <v>2154.35</v>
      </c>
      <c r="EF837" s="88">
        <v>3.5540000000000003</v>
      </c>
      <c r="EH837" s="77">
        <v>1352.35</v>
      </c>
      <c r="EI837" s="75">
        <v>4.1220000000000008</v>
      </c>
      <c r="EJ837" s="75"/>
      <c r="EK837" s="75">
        <v>2179.34</v>
      </c>
      <c r="EL837" s="75">
        <v>21.180840000000007</v>
      </c>
      <c r="EM837" s="75"/>
      <c r="EN837" s="75">
        <v>2157.34</v>
      </c>
      <c r="EO837" s="322">
        <v>7.5360999999999887</v>
      </c>
      <c r="EP837" s="75"/>
      <c r="EQ837" s="75">
        <v>1327.34</v>
      </c>
      <c r="ER837" s="75">
        <v>11495.479999999978</v>
      </c>
      <c r="ES837" s="75"/>
      <c r="ET837" s="75">
        <v>1353.34</v>
      </c>
      <c r="EU837" s="100">
        <v>4.9471999999999969</v>
      </c>
      <c r="EV837" s="75">
        <f t="shared" ref="EV837:EV900" si="16">+EW837-EW836</f>
        <v>9.9999999999909051E-3</v>
      </c>
      <c r="EW837" s="75">
        <v>1343.34</v>
      </c>
      <c r="EX837" s="100">
        <v>22.57784000000002</v>
      </c>
      <c r="FD837" s="75">
        <v>108.35</v>
      </c>
      <c r="FE837" s="75">
        <v>402687.5</v>
      </c>
      <c r="FF837" s="75">
        <v>1180006.25</v>
      </c>
      <c r="FH837" s="77">
        <v>17.84</v>
      </c>
      <c r="FI837" s="77">
        <v>390.2021099200004</v>
      </c>
      <c r="FJ837" s="77">
        <v>9.6841685084000186</v>
      </c>
      <c r="FL837" s="92">
        <v>787.35</v>
      </c>
      <c r="FM837" s="75">
        <v>0</v>
      </c>
      <c r="FN837" s="75">
        <v>5.0000000000000001E-3</v>
      </c>
      <c r="FP837" s="75">
        <v>45.57</v>
      </c>
      <c r="FQ837" s="75">
        <v>475.14</v>
      </c>
      <c r="FR837" s="75">
        <v>5748</v>
      </c>
      <c r="FS837" s="75">
        <v>45.56</v>
      </c>
      <c r="FT837" s="75">
        <v>1437.8</v>
      </c>
      <c r="FU837" s="75">
        <v>16756</v>
      </c>
      <c r="FW837" s="75">
        <v>798.35</v>
      </c>
      <c r="FX837" s="89">
        <v>4.1589999999999998</v>
      </c>
      <c r="FY837" s="89"/>
      <c r="FZ837" s="90">
        <v>793.35</v>
      </c>
      <c r="GA837" s="91">
        <v>1.0880000000000001</v>
      </c>
      <c r="GB837" s="89"/>
      <c r="GC837" s="75">
        <v>15.34</v>
      </c>
      <c r="GD837" s="75">
        <v>11.96</v>
      </c>
      <c r="GE837" s="75">
        <v>909.69</v>
      </c>
      <c r="GF837" s="89"/>
      <c r="GG837" s="89"/>
    </row>
    <row r="838" spans="1:189" x14ac:dyDescent="0.25">
      <c r="A838" s="132"/>
      <c r="B838" s="132"/>
      <c r="C838" s="132"/>
      <c r="D838" s="132"/>
      <c r="E838" s="132"/>
      <c r="F838" s="132"/>
      <c r="G838" s="132"/>
      <c r="H838" s="132"/>
      <c r="I838" s="132"/>
      <c r="J838" s="132"/>
      <c r="K838" s="132"/>
      <c r="DV838" s="77">
        <v>1337.36</v>
      </c>
      <c r="DW838" s="77">
        <v>10.532</v>
      </c>
      <c r="DY838" s="77">
        <v>1323.36</v>
      </c>
      <c r="DZ838" s="77">
        <v>6.6820000000000004</v>
      </c>
      <c r="EB838" s="77">
        <v>2178.36</v>
      </c>
      <c r="EC838" s="75">
        <v>16.754999999999999</v>
      </c>
      <c r="EE838" s="75">
        <v>2154.36</v>
      </c>
      <c r="EF838" s="88">
        <v>3.5640000000000001</v>
      </c>
      <c r="EH838" s="77">
        <v>1352.36</v>
      </c>
      <c r="EI838" s="75">
        <v>4.1300000000000008</v>
      </c>
      <c r="EJ838" s="75"/>
      <c r="EK838" s="75">
        <v>2179.35</v>
      </c>
      <c r="EL838" s="75">
        <v>21.228600000000007</v>
      </c>
      <c r="EM838" s="75"/>
      <c r="EN838" s="75">
        <v>2157.35</v>
      </c>
      <c r="EO838" s="322">
        <v>7.5522499999999884</v>
      </c>
      <c r="EP838" s="75"/>
      <c r="EQ838" s="75">
        <v>1327.35</v>
      </c>
      <c r="ER838" s="75">
        <v>11509.199999999977</v>
      </c>
      <c r="ES838" s="75"/>
      <c r="ET838" s="75">
        <v>1353.35</v>
      </c>
      <c r="EU838" s="100">
        <v>4.9559999999999969</v>
      </c>
      <c r="EV838" s="75">
        <f t="shared" si="16"/>
        <v>9.9999999999909051E-3</v>
      </c>
      <c r="EW838" s="75">
        <v>1343.35</v>
      </c>
      <c r="EX838" s="100">
        <v>22.60260000000002</v>
      </c>
      <c r="FD838" s="75">
        <v>108.36</v>
      </c>
      <c r="FE838" s="75">
        <v>403700</v>
      </c>
      <c r="FF838" s="75">
        <v>1184185</v>
      </c>
      <c r="FH838" s="77">
        <v>17.850000000000001</v>
      </c>
      <c r="FI838" s="77">
        <v>391.12958730000037</v>
      </c>
      <c r="FJ838" s="77">
        <v>9.7223539897500171</v>
      </c>
      <c r="FL838" s="92">
        <v>787.36</v>
      </c>
      <c r="FM838" s="75">
        <v>0</v>
      </c>
      <c r="FN838" s="75">
        <v>5.0000000000000001E-3</v>
      </c>
      <c r="FP838" s="75">
        <v>45.58</v>
      </c>
      <c r="FQ838" s="75">
        <v>475.72</v>
      </c>
      <c r="FR838" s="75">
        <v>5753</v>
      </c>
      <c r="FS838" s="75">
        <v>45.57</v>
      </c>
      <c r="FT838" s="75">
        <v>1439.49</v>
      </c>
      <c r="FU838" s="75">
        <v>16767</v>
      </c>
      <c r="FW838" s="75">
        <v>798.36</v>
      </c>
      <c r="FX838" s="89">
        <v>4.1689999999999996</v>
      </c>
      <c r="FY838" s="89"/>
      <c r="FZ838" s="90">
        <v>793.36</v>
      </c>
      <c r="GA838" s="91">
        <v>1.0920000000000001</v>
      </c>
      <c r="GB838" s="89"/>
      <c r="GC838" s="75">
        <v>15.35</v>
      </c>
      <c r="GD838" s="75">
        <v>12.05</v>
      </c>
      <c r="GE838" s="75">
        <v>915.26</v>
      </c>
      <c r="GF838" s="89"/>
      <c r="GG838" s="89"/>
    </row>
    <row r="839" spans="1:189" x14ac:dyDescent="0.25">
      <c r="A839" s="132"/>
      <c r="B839" s="132"/>
      <c r="C839" s="132"/>
      <c r="D839" s="132"/>
      <c r="E839" s="132"/>
      <c r="F839" s="132"/>
      <c r="G839" s="132"/>
      <c r="H839" s="132"/>
      <c r="I839" s="132"/>
      <c r="J839" s="132"/>
      <c r="K839" s="132"/>
      <c r="DV839" s="77">
        <v>1337.37</v>
      </c>
      <c r="DW839" s="77">
        <v>10.548</v>
      </c>
      <c r="DY839" s="77">
        <v>1323.37</v>
      </c>
      <c r="DZ839" s="77">
        <v>6.6920000000000002</v>
      </c>
      <c r="EB839" s="77">
        <v>2178.37</v>
      </c>
      <c r="EC839" s="75">
        <v>16.798000000000002</v>
      </c>
      <c r="EE839" s="75">
        <v>2154.37</v>
      </c>
      <c r="EF839" s="88">
        <v>3.5750000000000002</v>
      </c>
      <c r="EH839" s="77">
        <v>1352.37</v>
      </c>
      <c r="EI839" s="75">
        <v>4.1379999999999999</v>
      </c>
      <c r="EJ839" s="75"/>
      <c r="EK839" s="75">
        <v>2179.36</v>
      </c>
      <c r="EL839" s="75">
        <v>21.276360000000007</v>
      </c>
      <c r="EM839" s="75"/>
      <c r="EN839" s="75">
        <v>2157.36</v>
      </c>
      <c r="EO839" s="322">
        <v>7.568399999999988</v>
      </c>
      <c r="EP839" s="75"/>
      <c r="EQ839" s="75">
        <v>1327.36</v>
      </c>
      <c r="ER839" s="75">
        <v>11522.919999999976</v>
      </c>
      <c r="ES839" s="75"/>
      <c r="ET839" s="75">
        <v>1353.36</v>
      </c>
      <c r="EU839" s="100">
        <v>4.9647999999999968</v>
      </c>
      <c r="EV839" s="75">
        <f t="shared" si="16"/>
        <v>9.9999999999909051E-3</v>
      </c>
      <c r="EW839" s="75">
        <v>1343.36</v>
      </c>
      <c r="EX839" s="100">
        <v>22.627360000000021</v>
      </c>
      <c r="FD839" s="75">
        <v>108.37</v>
      </c>
      <c r="FE839" s="75">
        <v>404712.5</v>
      </c>
      <c r="FF839" s="75">
        <v>1188363.75</v>
      </c>
      <c r="FH839" s="77">
        <v>17.86</v>
      </c>
      <c r="FI839" s="77">
        <v>392.05706468000039</v>
      </c>
      <c r="FJ839" s="77">
        <v>9.7605394711000173</v>
      </c>
      <c r="FL839" s="92">
        <v>787.37</v>
      </c>
      <c r="FM839" s="75">
        <v>0</v>
      </c>
      <c r="FN839" s="75">
        <v>5.0000000000000001E-3</v>
      </c>
      <c r="FP839" s="75">
        <v>45.59</v>
      </c>
      <c r="FQ839" s="75">
        <v>476.3</v>
      </c>
      <c r="FR839" s="75">
        <v>5757</v>
      </c>
      <c r="FS839" s="75">
        <v>45.58</v>
      </c>
      <c r="FT839" s="75">
        <v>1441.12</v>
      </c>
      <c r="FU839" s="75">
        <v>16778</v>
      </c>
      <c r="FW839" s="75">
        <v>798.37</v>
      </c>
      <c r="FX839" s="89">
        <v>4.1790000000000003</v>
      </c>
      <c r="FY839" s="89"/>
      <c r="FZ839" s="90">
        <v>793.37</v>
      </c>
      <c r="GA839" s="91">
        <v>1.0960000000000001</v>
      </c>
      <c r="GB839" s="89"/>
      <c r="GC839" s="75">
        <v>15.36</v>
      </c>
      <c r="GD839" s="75">
        <v>12.14</v>
      </c>
      <c r="GE839" s="75">
        <v>920.84</v>
      </c>
      <c r="GF839" s="89"/>
      <c r="GG839" s="89"/>
    </row>
    <row r="840" spans="1:189" x14ac:dyDescent="0.25">
      <c r="A840" s="132"/>
      <c r="B840" s="132"/>
      <c r="C840" s="132"/>
      <c r="D840" s="132"/>
      <c r="E840" s="132"/>
      <c r="F840" s="132"/>
      <c r="G840" s="132"/>
      <c r="H840" s="132"/>
      <c r="I840" s="132"/>
      <c r="J840" s="132"/>
      <c r="K840" s="132"/>
      <c r="DV840" s="77">
        <v>1337.38</v>
      </c>
      <c r="DW840" s="77">
        <v>10.563000000000001</v>
      </c>
      <c r="DY840" s="77">
        <v>1323.38</v>
      </c>
      <c r="DZ840" s="77">
        <v>6.7020000000000008</v>
      </c>
      <c r="EB840" s="77">
        <v>2178.38</v>
      </c>
      <c r="EC840" s="75">
        <v>16.841999999999999</v>
      </c>
      <c r="EE840" s="75">
        <v>2154.38</v>
      </c>
      <c r="EF840" s="88">
        <v>3.5859999999999999</v>
      </c>
      <c r="EH840" s="77">
        <v>1352.38</v>
      </c>
      <c r="EI840" s="75">
        <v>4.1459999999999999</v>
      </c>
      <c r="EJ840" s="75"/>
      <c r="EK840" s="75">
        <v>2179.37</v>
      </c>
      <c r="EL840" s="75">
        <v>21.324120000000008</v>
      </c>
      <c r="EM840" s="75"/>
      <c r="EN840" s="75">
        <v>2157.37</v>
      </c>
      <c r="EO840" s="322">
        <v>7.5845499999999877</v>
      </c>
      <c r="EP840" s="75"/>
      <c r="EQ840" s="75">
        <v>1327.37</v>
      </c>
      <c r="ER840" s="75">
        <v>11536.639999999976</v>
      </c>
      <c r="ES840" s="75"/>
      <c r="ET840" s="75">
        <v>1353.37</v>
      </c>
      <c r="EU840" s="100">
        <v>4.9735999999999967</v>
      </c>
      <c r="EV840" s="75">
        <f t="shared" si="16"/>
        <v>9.9999999999909051E-3</v>
      </c>
      <c r="EW840" s="75">
        <v>1343.37</v>
      </c>
      <c r="EX840" s="100">
        <v>22.652120000000021</v>
      </c>
      <c r="FD840" s="75">
        <v>108.38</v>
      </c>
      <c r="FE840" s="75">
        <v>405725</v>
      </c>
      <c r="FF840" s="75">
        <v>1192542.5</v>
      </c>
      <c r="FH840" s="77">
        <v>17.87</v>
      </c>
      <c r="FI840" s="77">
        <v>392.98454206000042</v>
      </c>
      <c r="FJ840" s="77">
        <v>9.7987249524500175</v>
      </c>
      <c r="FL840" s="92">
        <v>787.38</v>
      </c>
      <c r="FM840" s="75">
        <v>0</v>
      </c>
      <c r="FN840" s="75">
        <v>5.0000000000000001E-3</v>
      </c>
      <c r="FP840" s="75">
        <v>45.6</v>
      </c>
      <c r="FQ840" s="75">
        <v>476.88</v>
      </c>
      <c r="FR840" s="75">
        <v>5762</v>
      </c>
      <c r="FS840" s="75">
        <v>45.59</v>
      </c>
      <c r="FT840" s="75">
        <v>1442.78</v>
      </c>
      <c r="FU840" s="75">
        <v>16789</v>
      </c>
      <c r="FW840" s="75">
        <v>798.38</v>
      </c>
      <c r="FX840" s="89">
        <v>4.1890000000000001</v>
      </c>
      <c r="FY840" s="89"/>
      <c r="FZ840" s="90">
        <v>793.38</v>
      </c>
      <c r="GA840" s="91">
        <v>1.1000000000000001</v>
      </c>
      <c r="GB840" s="89"/>
      <c r="GC840" s="75">
        <v>15.37</v>
      </c>
      <c r="GD840" s="75">
        <v>12.23</v>
      </c>
      <c r="GE840" s="75">
        <v>926.42</v>
      </c>
      <c r="GF840" s="89"/>
      <c r="GG840" s="89"/>
    </row>
    <row r="841" spans="1:189" x14ac:dyDescent="0.25">
      <c r="A841" s="132"/>
      <c r="B841" s="132"/>
      <c r="C841" s="132"/>
      <c r="D841" s="132"/>
      <c r="E841" s="132"/>
      <c r="F841" s="132"/>
      <c r="G841" s="132"/>
      <c r="H841" s="132"/>
      <c r="I841" s="132"/>
      <c r="J841" s="132"/>
      <c r="K841" s="132"/>
      <c r="DV841" s="77">
        <v>1337.39</v>
      </c>
      <c r="DW841" s="77">
        <v>10.579000000000001</v>
      </c>
      <c r="DY841" s="77">
        <v>1323.39</v>
      </c>
      <c r="DZ841" s="77">
        <v>6.7120000000000006</v>
      </c>
      <c r="EB841" s="77">
        <v>2178.39</v>
      </c>
      <c r="EC841" s="75">
        <v>16.885999999999999</v>
      </c>
      <c r="EE841" s="75">
        <v>2154.39</v>
      </c>
      <c r="EF841" s="88">
        <v>3.597</v>
      </c>
      <c r="EH841" s="77">
        <v>1352.39</v>
      </c>
      <c r="EI841" s="75">
        <v>4.1550000000000002</v>
      </c>
      <c r="EJ841" s="75"/>
      <c r="EK841" s="75">
        <v>2179.38</v>
      </c>
      <c r="EL841" s="75">
        <v>21.371880000000008</v>
      </c>
      <c r="EM841" s="75"/>
      <c r="EN841" s="75">
        <v>2157.38</v>
      </c>
      <c r="EO841" s="322">
        <v>7.6006999999999874</v>
      </c>
      <c r="EP841" s="75"/>
      <c r="EQ841" s="75">
        <v>1327.38</v>
      </c>
      <c r="ER841" s="75">
        <v>11550.359999999975</v>
      </c>
      <c r="ES841" s="75"/>
      <c r="ET841" s="75">
        <v>1353.38</v>
      </c>
      <c r="EU841" s="100">
        <v>4.9823999999999966</v>
      </c>
      <c r="EV841" s="75">
        <f t="shared" si="16"/>
        <v>1.0000000000218279E-2</v>
      </c>
      <c r="EW841" s="75">
        <v>1343.38</v>
      </c>
      <c r="EX841" s="100">
        <v>22.676880000000022</v>
      </c>
      <c r="FD841" s="75">
        <v>108.39</v>
      </c>
      <c r="FE841" s="75">
        <v>406737.5</v>
      </c>
      <c r="FF841" s="75">
        <v>1196721.25</v>
      </c>
      <c r="FH841" s="77">
        <v>17.88</v>
      </c>
      <c r="FI841" s="77">
        <v>393.91201944000039</v>
      </c>
      <c r="FJ841" s="77">
        <v>9.8369104338000177</v>
      </c>
      <c r="FL841" s="92">
        <v>787.39</v>
      </c>
      <c r="FM841" s="75">
        <v>0</v>
      </c>
      <c r="FN841" s="75">
        <v>5.0000000000000001E-3</v>
      </c>
      <c r="FP841" s="75">
        <v>45.61</v>
      </c>
      <c r="FQ841" s="75">
        <v>477.46</v>
      </c>
      <c r="FR841" s="75">
        <v>5766</v>
      </c>
      <c r="FS841" s="75">
        <v>45.6</v>
      </c>
      <c r="FT841" s="75">
        <v>1444.44</v>
      </c>
      <c r="FU841" s="75">
        <v>16799</v>
      </c>
      <c r="FW841" s="75">
        <v>798.39</v>
      </c>
      <c r="FX841" s="89">
        <v>4.1989999999999998</v>
      </c>
      <c r="FY841" s="89"/>
      <c r="FZ841" s="90">
        <v>793.39</v>
      </c>
      <c r="GA841" s="91">
        <v>1.1040000000000001</v>
      </c>
      <c r="GB841" s="89"/>
      <c r="GC841" s="75">
        <v>15.38</v>
      </c>
      <c r="GD841" s="75">
        <v>12.31</v>
      </c>
      <c r="GE841" s="75">
        <v>932</v>
      </c>
      <c r="GF841" s="89"/>
      <c r="GG841" s="89"/>
    </row>
    <row r="842" spans="1:189" x14ac:dyDescent="0.25">
      <c r="A842" s="132"/>
      <c r="B842" s="132"/>
      <c r="C842" s="132"/>
      <c r="D842" s="132"/>
      <c r="E842" s="132"/>
      <c r="F842" s="132"/>
      <c r="G842" s="132"/>
      <c r="H842" s="132"/>
      <c r="I842" s="132"/>
      <c r="J842" s="132"/>
      <c r="K842" s="132"/>
      <c r="DV842" s="77">
        <v>1337.4</v>
      </c>
      <c r="DW842" s="77">
        <v>10.595000000000001</v>
      </c>
      <c r="DY842" s="77">
        <v>1323.4</v>
      </c>
      <c r="DZ842" s="77">
        <v>6.7220000000000004</v>
      </c>
      <c r="EB842" s="77">
        <v>2178.4</v>
      </c>
      <c r="EC842" s="75">
        <v>16.93</v>
      </c>
      <c r="EE842" s="75">
        <v>2154.4</v>
      </c>
      <c r="EF842" s="88">
        <v>3.6080000000000001</v>
      </c>
      <c r="EH842" s="77">
        <v>1352.4</v>
      </c>
      <c r="EI842" s="75">
        <v>4.1630000000000003</v>
      </c>
      <c r="EJ842" s="75"/>
      <c r="EK842" s="75">
        <v>2179.39</v>
      </c>
      <c r="EL842" s="75">
        <v>21.419640000000008</v>
      </c>
      <c r="EM842" s="75"/>
      <c r="EN842" s="75">
        <v>2157.39</v>
      </c>
      <c r="EO842" s="322">
        <v>7.616849999999987</v>
      </c>
      <c r="EP842" s="75"/>
      <c r="EQ842" s="75">
        <v>1327.39</v>
      </c>
      <c r="ER842" s="75">
        <v>11564.079999999974</v>
      </c>
      <c r="ES842" s="75"/>
      <c r="ET842" s="75">
        <v>1353.39</v>
      </c>
      <c r="EU842" s="100">
        <v>4.9911999999999965</v>
      </c>
      <c r="EV842" s="75">
        <f t="shared" si="16"/>
        <v>9.9999999999909051E-3</v>
      </c>
      <c r="EW842" s="75">
        <v>1343.39</v>
      </c>
      <c r="EX842" s="100">
        <v>22.701640000000022</v>
      </c>
      <c r="FD842" s="75">
        <v>108.4</v>
      </c>
      <c r="FE842" s="75">
        <v>407750</v>
      </c>
      <c r="FF842" s="75">
        <v>1200900</v>
      </c>
      <c r="FH842" s="77">
        <v>17.89</v>
      </c>
      <c r="FI842" s="77">
        <v>394.83949682000036</v>
      </c>
      <c r="FJ842" s="77">
        <v>9.8750959151500179</v>
      </c>
      <c r="FL842" s="92">
        <v>787.4</v>
      </c>
      <c r="FM842" s="75">
        <v>0</v>
      </c>
      <c r="FN842" s="75">
        <v>5.0000000000000001E-3</v>
      </c>
      <c r="FP842" s="75">
        <v>45.62</v>
      </c>
      <c r="FQ842" s="75">
        <v>478.04</v>
      </c>
      <c r="FR842" s="75">
        <v>5770</v>
      </c>
      <c r="FS842" s="75">
        <v>45.61</v>
      </c>
      <c r="FT842" s="75">
        <v>1446.1</v>
      </c>
      <c r="FU842" s="75">
        <v>16810</v>
      </c>
      <c r="FW842" s="75">
        <v>798.4</v>
      </c>
      <c r="FX842" s="89">
        <v>4.2089999999999996</v>
      </c>
      <c r="FY842" s="89"/>
      <c r="FZ842" s="90">
        <v>793.4</v>
      </c>
      <c r="GA842" s="91">
        <v>1.1080000000000001</v>
      </c>
      <c r="GB842" s="89"/>
      <c r="GC842" s="75">
        <v>15.39</v>
      </c>
      <c r="GD842" s="75">
        <v>12.4</v>
      </c>
      <c r="GE842" s="75">
        <v>937.58</v>
      </c>
      <c r="GF842" s="89"/>
      <c r="GG842" s="89"/>
    </row>
    <row r="843" spans="1:189" x14ac:dyDescent="0.25">
      <c r="A843" s="132"/>
      <c r="B843" s="132"/>
      <c r="C843" s="132"/>
      <c r="D843" s="132"/>
      <c r="E843" s="132"/>
      <c r="F843" s="132"/>
      <c r="G843" s="132"/>
      <c r="H843" s="132"/>
      <c r="I843" s="132"/>
      <c r="J843" s="132"/>
      <c r="K843" s="132"/>
      <c r="DV843" s="77">
        <v>1337.41</v>
      </c>
      <c r="DW843" s="77">
        <v>10.611000000000001</v>
      </c>
      <c r="DY843" s="77">
        <v>1323.41</v>
      </c>
      <c r="DZ843" s="77">
        <v>6.7310000000000008</v>
      </c>
      <c r="EB843" s="77">
        <v>2178.41</v>
      </c>
      <c r="EC843" s="75">
        <v>16.972999999999999</v>
      </c>
      <c r="EE843" s="75">
        <v>2154.41</v>
      </c>
      <c r="EF843" s="88">
        <v>3.6190000000000002</v>
      </c>
      <c r="EH843" s="77">
        <v>1352.41</v>
      </c>
      <c r="EI843" s="75">
        <v>4.1710000000000012</v>
      </c>
      <c r="EJ843" s="75"/>
      <c r="EK843" s="75">
        <v>2179.4</v>
      </c>
      <c r="EL843" s="75">
        <v>21.467400000000008</v>
      </c>
      <c r="EM843" s="75"/>
      <c r="EN843" s="75">
        <v>2157.4</v>
      </c>
      <c r="EO843" s="322">
        <v>7.6329999999999867</v>
      </c>
      <c r="EP843" s="75"/>
      <c r="EQ843" s="75">
        <v>1327.4</v>
      </c>
      <c r="ER843" s="75">
        <v>11577.799999999974</v>
      </c>
      <c r="ES843" s="75"/>
      <c r="ET843" s="75">
        <v>1353.4</v>
      </c>
      <c r="EU843" s="100">
        <v>4.9999999999999964</v>
      </c>
      <c r="EV843" s="75">
        <f t="shared" si="16"/>
        <v>9.9999999999909051E-3</v>
      </c>
      <c r="EW843" s="75">
        <v>1343.4</v>
      </c>
      <c r="EX843" s="100">
        <v>22.726400000000023</v>
      </c>
      <c r="FD843" s="75">
        <v>108.41</v>
      </c>
      <c r="FE843" s="75">
        <v>408762.5</v>
      </c>
      <c r="FF843" s="75">
        <v>1205078.75</v>
      </c>
      <c r="FH843" s="77">
        <v>17.899999999999999</v>
      </c>
      <c r="FI843" s="77">
        <v>395.7669742000005</v>
      </c>
      <c r="FJ843" s="77">
        <v>9.9132813965000217</v>
      </c>
      <c r="FL843" s="92">
        <v>787.41</v>
      </c>
      <c r="FM843" s="75">
        <v>0</v>
      </c>
      <c r="FN843" s="75">
        <v>5.0000000000000001E-3</v>
      </c>
      <c r="FP843" s="75">
        <v>45.63</v>
      </c>
      <c r="FQ843" s="75">
        <v>478.63</v>
      </c>
      <c r="FR843" s="75">
        <v>5775</v>
      </c>
      <c r="FS843" s="75">
        <v>45.62</v>
      </c>
      <c r="FT843" s="75">
        <v>1447.77</v>
      </c>
      <c r="FU843" s="75">
        <v>16821</v>
      </c>
      <c r="FW843" s="75">
        <v>798.41</v>
      </c>
      <c r="FX843" s="89">
        <v>4.22</v>
      </c>
      <c r="FY843" s="89"/>
      <c r="FZ843" s="90">
        <v>793.41</v>
      </c>
      <c r="GA843" s="91">
        <v>1.1120000000000001</v>
      </c>
      <c r="GB843" s="89"/>
      <c r="GC843" s="75">
        <v>15.4</v>
      </c>
      <c r="GD843" s="75">
        <v>12.49</v>
      </c>
      <c r="GE843" s="75">
        <v>943.16</v>
      </c>
      <c r="GF843" s="89"/>
      <c r="GG843" s="89"/>
    </row>
    <row r="844" spans="1:189" x14ac:dyDescent="0.25">
      <c r="A844" s="132"/>
      <c r="B844" s="132"/>
      <c r="C844" s="132"/>
      <c r="D844" s="132"/>
      <c r="E844" s="132"/>
      <c r="F844" s="132"/>
      <c r="G844" s="132"/>
      <c r="H844" s="132"/>
      <c r="I844" s="132"/>
      <c r="J844" s="132"/>
      <c r="K844" s="132"/>
      <c r="DV844" s="77">
        <v>1337.42</v>
      </c>
      <c r="DW844" s="77">
        <v>10.625999999999999</v>
      </c>
      <c r="DY844" s="77">
        <v>1323.42</v>
      </c>
      <c r="DZ844" s="77">
        <v>6.7410000000000005</v>
      </c>
      <c r="EB844" s="77">
        <v>2178.42</v>
      </c>
      <c r="EC844" s="75">
        <v>17.016999999999999</v>
      </c>
      <c r="EE844" s="75">
        <v>2154.42</v>
      </c>
      <c r="EF844" s="88">
        <v>3.63</v>
      </c>
      <c r="EH844" s="77">
        <v>1352.42</v>
      </c>
      <c r="EI844" s="75">
        <v>4.1790000000000012</v>
      </c>
      <c r="EJ844" s="75"/>
      <c r="EK844" s="75">
        <v>2179.41</v>
      </c>
      <c r="EL844" s="75">
        <v>21.515160000000009</v>
      </c>
      <c r="EM844" s="75"/>
      <c r="EN844" s="75">
        <v>2157.41</v>
      </c>
      <c r="EO844" s="322">
        <v>7.6491499999999863</v>
      </c>
      <c r="EP844" s="75"/>
      <c r="EQ844" s="75">
        <v>1327.41</v>
      </c>
      <c r="ER844" s="75">
        <v>11591.519999999973</v>
      </c>
      <c r="ES844" s="75"/>
      <c r="ET844" s="75">
        <v>1353.41</v>
      </c>
      <c r="EU844" s="100">
        <v>5.0087999999999964</v>
      </c>
      <c r="EV844" s="75">
        <f t="shared" si="16"/>
        <v>9.9999999999909051E-3</v>
      </c>
      <c r="EW844" s="75">
        <v>1343.41</v>
      </c>
      <c r="EX844" s="100">
        <v>22.751160000000024</v>
      </c>
      <c r="FD844" s="75">
        <v>108.42</v>
      </c>
      <c r="FE844" s="75">
        <v>409775</v>
      </c>
      <c r="FF844" s="75">
        <v>1209257.5</v>
      </c>
      <c r="FH844" s="77">
        <v>17.91</v>
      </c>
      <c r="FI844" s="77">
        <v>396.69445158000053</v>
      </c>
      <c r="FJ844" s="77">
        <v>9.9514668778500219</v>
      </c>
      <c r="FL844" s="92">
        <v>787.42</v>
      </c>
      <c r="FM844" s="75">
        <v>0</v>
      </c>
      <c r="FN844" s="75">
        <v>5.0000000000000001E-3</v>
      </c>
      <c r="FP844" s="75">
        <v>45.64</v>
      </c>
      <c r="FQ844" s="75">
        <v>479.21</v>
      </c>
      <c r="FR844" s="75">
        <v>5779</v>
      </c>
      <c r="FS844" s="75">
        <v>45.63</v>
      </c>
      <c r="FT844" s="75">
        <v>1449.44</v>
      </c>
      <c r="FU844" s="75">
        <v>16832</v>
      </c>
      <c r="FW844" s="75">
        <v>798.42</v>
      </c>
      <c r="FX844" s="89">
        <v>4.2300000000000004</v>
      </c>
      <c r="FY844" s="89"/>
      <c r="FZ844" s="90">
        <v>793.42</v>
      </c>
      <c r="GA844" s="91">
        <v>1.1160000000000001</v>
      </c>
      <c r="GB844" s="89"/>
      <c r="GC844" s="75">
        <v>15.41</v>
      </c>
      <c r="GD844" s="75">
        <v>12.58</v>
      </c>
      <c r="GE844" s="75">
        <v>948.74</v>
      </c>
      <c r="GF844" s="89"/>
      <c r="GG844" s="89"/>
    </row>
    <row r="845" spans="1:189" x14ac:dyDescent="0.25">
      <c r="A845" s="132"/>
      <c r="B845" s="132"/>
      <c r="C845" s="132"/>
      <c r="D845" s="132"/>
      <c r="E845" s="132"/>
      <c r="F845" s="132"/>
      <c r="G845" s="132"/>
      <c r="H845" s="132"/>
      <c r="I845" s="132"/>
      <c r="J845" s="132"/>
      <c r="K845" s="132"/>
      <c r="DV845" s="77">
        <v>1337.43</v>
      </c>
      <c r="DW845" s="77">
        <v>10.641999999999999</v>
      </c>
      <c r="DY845" s="77">
        <v>1323.43</v>
      </c>
      <c r="DZ845" s="77">
        <v>6.7510000000000003</v>
      </c>
      <c r="EB845" s="77">
        <v>2178.4299999999998</v>
      </c>
      <c r="EC845" s="75">
        <v>17.061</v>
      </c>
      <c r="EE845" s="75">
        <v>2154.4299999999998</v>
      </c>
      <c r="EF845" s="88">
        <v>3.64</v>
      </c>
      <c r="EH845" s="77">
        <v>1352.43</v>
      </c>
      <c r="EI845" s="75">
        <v>4.1870000000000012</v>
      </c>
      <c r="EJ845" s="75"/>
      <c r="EK845" s="75">
        <v>2179.42</v>
      </c>
      <c r="EL845" s="75">
        <v>21.562920000000009</v>
      </c>
      <c r="EM845" s="75"/>
      <c r="EN845" s="75">
        <v>2157.42</v>
      </c>
      <c r="EO845" s="322">
        <v>7.665299999999986</v>
      </c>
      <c r="EP845" s="75"/>
      <c r="EQ845" s="75">
        <v>1327.42</v>
      </c>
      <c r="ER845" s="75">
        <v>11605.239999999972</v>
      </c>
      <c r="ES845" s="75"/>
      <c r="ET845" s="75">
        <v>1353.42</v>
      </c>
      <c r="EU845" s="100">
        <v>5.0175999999999963</v>
      </c>
      <c r="EV845" s="75">
        <f t="shared" si="16"/>
        <v>9.9999999999909051E-3</v>
      </c>
      <c r="EW845" s="75">
        <v>1343.42</v>
      </c>
      <c r="EX845" s="100">
        <v>22.775920000000024</v>
      </c>
      <c r="FD845" s="75">
        <v>108.43</v>
      </c>
      <c r="FE845" s="75">
        <v>410787.5</v>
      </c>
      <c r="FF845" s="75">
        <v>1213436.25</v>
      </c>
      <c r="FH845" s="77">
        <v>17.920000000000002</v>
      </c>
      <c r="FI845" s="77">
        <v>397.6219289600005</v>
      </c>
      <c r="FJ845" s="77">
        <v>9.9896523592000221</v>
      </c>
      <c r="FL845" s="92">
        <v>787.43</v>
      </c>
      <c r="FM845" s="75">
        <v>0</v>
      </c>
      <c r="FN845" s="75">
        <v>5.0000000000000001E-3</v>
      </c>
      <c r="FP845" s="75">
        <v>45.65</v>
      </c>
      <c r="FQ845" s="75">
        <v>479.8</v>
      </c>
      <c r="FR845" s="75">
        <v>5784</v>
      </c>
      <c r="FS845" s="75">
        <v>45.64</v>
      </c>
      <c r="FT845" s="75">
        <v>1451.11</v>
      </c>
      <c r="FU845" s="75">
        <v>16843</v>
      </c>
      <c r="FW845" s="75">
        <v>798.43</v>
      </c>
      <c r="FX845" s="89">
        <v>4.24</v>
      </c>
      <c r="FY845" s="89"/>
      <c r="FZ845" s="90">
        <v>793.43</v>
      </c>
      <c r="GA845" s="91">
        <v>1.1200000000000001</v>
      </c>
      <c r="GB845" s="89"/>
      <c r="GC845" s="75">
        <v>15.42</v>
      </c>
      <c r="GD845" s="75">
        <v>12.66</v>
      </c>
      <c r="GE845" s="75">
        <v>954.32</v>
      </c>
      <c r="GF845" s="89"/>
      <c r="GG845" s="89"/>
    </row>
    <row r="846" spans="1:189" x14ac:dyDescent="0.25">
      <c r="A846" s="132"/>
      <c r="B846" s="132"/>
      <c r="C846" s="132"/>
      <c r="D846" s="132"/>
      <c r="E846" s="132"/>
      <c r="F846" s="132"/>
      <c r="G846" s="132"/>
      <c r="H846" s="132"/>
      <c r="I846" s="132"/>
      <c r="J846" s="132"/>
      <c r="K846" s="132"/>
      <c r="DV846" s="77">
        <v>1337.44</v>
      </c>
      <c r="DW846" s="77">
        <v>10.657999999999999</v>
      </c>
      <c r="DY846" s="77">
        <v>1323.44</v>
      </c>
      <c r="DZ846" s="77">
        <v>6.7610000000000001</v>
      </c>
      <c r="EB846" s="77">
        <v>2178.44</v>
      </c>
      <c r="EC846" s="75">
        <v>17.104999999999997</v>
      </c>
      <c r="EE846" s="75">
        <v>2154.44</v>
      </c>
      <c r="EF846" s="88">
        <v>3.6510000000000002</v>
      </c>
      <c r="EH846" s="77">
        <v>1352.44</v>
      </c>
      <c r="EI846" s="75">
        <v>4.1950000000000012</v>
      </c>
      <c r="EJ846" s="75"/>
      <c r="EK846" s="75">
        <v>2179.4299999999998</v>
      </c>
      <c r="EL846" s="75">
        <v>21.610680000000009</v>
      </c>
      <c r="EM846" s="75"/>
      <c r="EN846" s="75">
        <v>2157.4299999999998</v>
      </c>
      <c r="EO846" s="322">
        <v>7.6814499999999857</v>
      </c>
      <c r="EP846" s="75"/>
      <c r="EQ846" s="75">
        <v>1327.43</v>
      </c>
      <c r="ER846" s="75">
        <v>11618.959999999972</v>
      </c>
      <c r="ES846" s="75"/>
      <c r="ET846" s="75">
        <v>1353.43</v>
      </c>
      <c r="EU846" s="100">
        <v>5.0263999999999962</v>
      </c>
      <c r="EV846" s="75">
        <f t="shared" si="16"/>
        <v>9.9999999999909051E-3</v>
      </c>
      <c r="EW846" s="75">
        <v>1343.43</v>
      </c>
      <c r="EX846" s="100">
        <v>22.800680000000025</v>
      </c>
      <c r="FD846" s="75">
        <v>108.44</v>
      </c>
      <c r="FE846" s="75">
        <v>411800</v>
      </c>
      <c r="FF846" s="75">
        <v>1217615</v>
      </c>
      <c r="FH846" s="77">
        <v>17.93</v>
      </c>
      <c r="FI846" s="77">
        <v>398.54940634000047</v>
      </c>
      <c r="FJ846" s="77">
        <v>10.027837840550022</v>
      </c>
      <c r="FL846" s="92">
        <v>787.44</v>
      </c>
      <c r="FM846" s="75">
        <v>0</v>
      </c>
      <c r="FN846" s="75">
        <v>5.0000000000000001E-3</v>
      </c>
      <c r="FP846" s="75">
        <v>45.66</v>
      </c>
      <c r="FQ846" s="75">
        <v>480.38</v>
      </c>
      <c r="FR846" s="75">
        <v>5788</v>
      </c>
      <c r="FS846" s="75">
        <v>45.65</v>
      </c>
      <c r="FT846" s="75">
        <v>1452.78</v>
      </c>
      <c r="FU846" s="75">
        <v>16854</v>
      </c>
      <c r="FW846" s="75">
        <v>798.44</v>
      </c>
      <c r="FX846" s="89">
        <v>4.25</v>
      </c>
      <c r="FY846" s="89"/>
      <c r="FZ846" s="90">
        <v>793.44</v>
      </c>
      <c r="GA846" s="91">
        <v>1.123</v>
      </c>
      <c r="GB846" s="89"/>
      <c r="GC846" s="75">
        <v>15.43</v>
      </c>
      <c r="GD846" s="75">
        <v>12.75</v>
      </c>
      <c r="GE846" s="75">
        <v>959.9</v>
      </c>
      <c r="GF846" s="89"/>
      <c r="GG846" s="89"/>
    </row>
    <row r="847" spans="1:189" x14ac:dyDescent="0.25">
      <c r="A847" s="132"/>
      <c r="B847" s="132"/>
      <c r="C847" s="132"/>
      <c r="D847" s="132"/>
      <c r="E847" s="132"/>
      <c r="F847" s="132"/>
      <c r="G847" s="132"/>
      <c r="H847" s="132"/>
      <c r="I847" s="132"/>
      <c r="J847" s="132"/>
      <c r="K847" s="132"/>
      <c r="DV847" s="77">
        <v>1337.45</v>
      </c>
      <c r="DW847" s="77">
        <v>10.673999999999999</v>
      </c>
      <c r="DY847" s="77">
        <v>1323.45</v>
      </c>
      <c r="DZ847" s="77">
        <v>6.7710000000000008</v>
      </c>
      <c r="EB847" s="77">
        <v>2178.4499999999998</v>
      </c>
      <c r="EC847" s="75">
        <v>17.148999999999997</v>
      </c>
      <c r="EE847" s="75">
        <v>2154.4499999999998</v>
      </c>
      <c r="EF847" s="88">
        <v>3.6620000000000004</v>
      </c>
      <c r="EH847" s="77">
        <v>1352.45</v>
      </c>
      <c r="EI847" s="75">
        <v>4.2030000000000012</v>
      </c>
      <c r="EJ847" s="75"/>
      <c r="EK847" s="75">
        <v>2179.44</v>
      </c>
      <c r="EL847" s="75">
        <v>21.658440000000009</v>
      </c>
      <c r="EM847" s="75"/>
      <c r="EN847" s="75">
        <v>2157.44</v>
      </c>
      <c r="EO847" s="322">
        <v>7.6975999999999853</v>
      </c>
      <c r="EP847" s="75"/>
      <c r="EQ847" s="75">
        <v>1327.44</v>
      </c>
      <c r="ER847" s="75">
        <v>11632.679999999971</v>
      </c>
      <c r="ES847" s="75"/>
      <c r="ET847" s="75">
        <v>1353.44</v>
      </c>
      <c r="EU847" s="100">
        <v>5.0351999999999961</v>
      </c>
      <c r="EV847" s="75">
        <f t="shared" si="16"/>
        <v>9.9999999999909051E-3</v>
      </c>
      <c r="EW847" s="75">
        <v>1343.44</v>
      </c>
      <c r="EX847" s="100">
        <v>22.825440000000025</v>
      </c>
      <c r="FD847" s="75">
        <v>108.45</v>
      </c>
      <c r="FE847" s="75">
        <v>412812.5</v>
      </c>
      <c r="FF847" s="75">
        <v>1221793.75</v>
      </c>
      <c r="FH847" s="77">
        <v>17.940000000000001</v>
      </c>
      <c r="FI847" s="77">
        <v>399.4768837200005</v>
      </c>
      <c r="FJ847" s="77">
        <v>10.066023321900023</v>
      </c>
      <c r="FL847" s="92">
        <v>787.45</v>
      </c>
      <c r="FM847" s="75">
        <v>0</v>
      </c>
      <c r="FN847" s="75">
        <v>5.0000000000000001E-3</v>
      </c>
      <c r="FP847" s="75">
        <v>45.67</v>
      </c>
      <c r="FQ847" s="75">
        <v>480.96</v>
      </c>
      <c r="FR847" s="75">
        <v>5792</v>
      </c>
      <c r="FS847" s="75">
        <v>45.66</v>
      </c>
      <c r="FT847" s="75">
        <v>1454.45</v>
      </c>
      <c r="FU847" s="75">
        <v>16865</v>
      </c>
      <c r="FW847" s="75">
        <v>798.45</v>
      </c>
      <c r="FX847" s="89">
        <v>4.2610000000000001</v>
      </c>
      <c r="FY847" s="89"/>
      <c r="FZ847" s="90">
        <v>793.45</v>
      </c>
      <c r="GA847" s="91">
        <v>1.127</v>
      </c>
      <c r="GB847" s="89"/>
      <c r="GC847" s="75">
        <v>15.44</v>
      </c>
      <c r="GD847" s="75">
        <v>12.84</v>
      </c>
      <c r="GE847" s="75">
        <v>965.48</v>
      </c>
      <c r="GF847" s="89"/>
      <c r="GG847" s="89"/>
    </row>
    <row r="848" spans="1:189" x14ac:dyDescent="0.25">
      <c r="A848" s="132"/>
      <c r="B848" s="132"/>
      <c r="C848" s="132"/>
      <c r="D848" s="132"/>
      <c r="E848" s="132"/>
      <c r="F848" s="132"/>
      <c r="G848" s="132"/>
      <c r="H848" s="132"/>
      <c r="I848" s="132"/>
      <c r="J848" s="132"/>
      <c r="K848" s="132"/>
      <c r="DV848" s="77">
        <v>1337.46</v>
      </c>
      <c r="DW848" s="77">
        <v>10.689</v>
      </c>
      <c r="DY848" s="77">
        <v>1323.46</v>
      </c>
      <c r="DZ848" s="77">
        <v>6.7810000000000006</v>
      </c>
      <c r="EB848" s="77">
        <v>2178.46</v>
      </c>
      <c r="EC848" s="75">
        <v>17.192</v>
      </c>
      <c r="EE848" s="75">
        <v>2154.46</v>
      </c>
      <c r="EF848" s="88">
        <v>3.673</v>
      </c>
      <c r="EH848" s="77">
        <v>1352.46</v>
      </c>
      <c r="EI848" s="75">
        <v>4.2110000000000012</v>
      </c>
      <c r="EJ848" s="75"/>
      <c r="EK848" s="75">
        <v>2179.4499999999998</v>
      </c>
      <c r="EL848" s="75">
        <v>21.70620000000001</v>
      </c>
      <c r="EM848" s="75"/>
      <c r="EN848" s="75">
        <v>2157.4499999999998</v>
      </c>
      <c r="EO848" s="322">
        <v>7.713749999999985</v>
      </c>
      <c r="EP848" s="75"/>
      <c r="EQ848" s="75">
        <v>1327.45</v>
      </c>
      <c r="ER848" s="75">
        <v>11646.399999999971</v>
      </c>
      <c r="ES848" s="75"/>
      <c r="ET848" s="75">
        <v>1353.45</v>
      </c>
      <c r="EU848" s="100">
        <v>5.043999999999996</v>
      </c>
      <c r="EV848" s="75">
        <f t="shared" si="16"/>
        <v>9.9999999999909051E-3</v>
      </c>
      <c r="EW848" s="75">
        <v>1343.45</v>
      </c>
      <c r="EX848" s="100">
        <v>22.850200000000026</v>
      </c>
      <c r="FD848" s="75">
        <v>108.46</v>
      </c>
      <c r="FE848" s="75">
        <v>413825</v>
      </c>
      <c r="FF848" s="75">
        <v>1225972.5</v>
      </c>
      <c r="FH848" s="77">
        <v>17.95</v>
      </c>
      <c r="FI848" s="77">
        <v>400.40436110000053</v>
      </c>
      <c r="FJ848" s="77">
        <v>10.104208803250021</v>
      </c>
      <c r="FL848" s="92">
        <v>787.46</v>
      </c>
      <c r="FM848" s="75">
        <v>0</v>
      </c>
      <c r="FN848" s="75">
        <v>5.0000000000000001E-3</v>
      </c>
      <c r="FP848" s="75">
        <v>45.68</v>
      </c>
      <c r="FQ848" s="75">
        <v>481.55</v>
      </c>
      <c r="FR848" s="75">
        <v>5797</v>
      </c>
      <c r="FS848" s="75">
        <v>45.67</v>
      </c>
      <c r="FT848" s="75">
        <v>1456.12</v>
      </c>
      <c r="FU848" s="75">
        <v>16876</v>
      </c>
      <c r="FW848" s="75">
        <v>798.46</v>
      </c>
      <c r="FX848" s="89">
        <v>4.2709999999999999</v>
      </c>
      <c r="FY848" s="89"/>
      <c r="FZ848" s="90">
        <v>793.46</v>
      </c>
      <c r="GA848" s="91">
        <v>1.131</v>
      </c>
      <c r="GB848" s="89"/>
      <c r="GC848" s="75">
        <v>15.45</v>
      </c>
      <c r="GD848" s="75">
        <v>12.92</v>
      </c>
      <c r="GE848" s="75">
        <v>971.05</v>
      </c>
      <c r="GF848" s="89"/>
      <c r="GG848" s="89"/>
    </row>
    <row r="849" spans="1:189" x14ac:dyDescent="0.25">
      <c r="A849" s="132"/>
      <c r="B849" s="132"/>
      <c r="C849" s="132"/>
      <c r="D849" s="132"/>
      <c r="E849" s="132"/>
      <c r="F849" s="132"/>
      <c r="G849" s="132"/>
      <c r="H849" s="132"/>
      <c r="I849" s="132"/>
      <c r="J849" s="132"/>
      <c r="K849" s="132"/>
      <c r="DV849" s="77">
        <v>1337.47</v>
      </c>
      <c r="DW849" s="77">
        <v>10.705</v>
      </c>
      <c r="DY849" s="77">
        <v>1323.47</v>
      </c>
      <c r="DZ849" s="77">
        <v>6.7910000000000004</v>
      </c>
      <c r="EB849" s="77">
        <v>2178.4699999999998</v>
      </c>
      <c r="EC849" s="75">
        <v>17.236000000000001</v>
      </c>
      <c r="EE849" s="75">
        <v>2154.4699999999998</v>
      </c>
      <c r="EF849" s="88">
        <v>3.6840000000000002</v>
      </c>
      <c r="EH849" s="77">
        <v>1352.47</v>
      </c>
      <c r="EI849" s="75">
        <v>4.2190000000000003</v>
      </c>
      <c r="EJ849" s="75"/>
      <c r="EK849" s="75">
        <v>2179.46</v>
      </c>
      <c r="EL849" s="75">
        <v>21.75396000000001</v>
      </c>
      <c r="EM849" s="75"/>
      <c r="EN849" s="75">
        <v>2157.46</v>
      </c>
      <c r="EO849" s="322">
        <v>7.7298999999999847</v>
      </c>
      <c r="EP849" s="75"/>
      <c r="EQ849" s="75">
        <v>1327.46</v>
      </c>
      <c r="ER849" s="75">
        <v>11660.11999999997</v>
      </c>
      <c r="ES849" s="75"/>
      <c r="ET849" s="75">
        <v>1353.46</v>
      </c>
      <c r="EU849" s="100">
        <v>5.052799999999996</v>
      </c>
      <c r="EV849" s="75">
        <f t="shared" si="16"/>
        <v>9.9999999999909051E-3</v>
      </c>
      <c r="EW849" s="75">
        <v>1343.46</v>
      </c>
      <c r="EX849" s="100">
        <v>22.874960000000026</v>
      </c>
      <c r="FD849" s="75">
        <v>108.47</v>
      </c>
      <c r="FE849" s="75">
        <v>414837.5</v>
      </c>
      <c r="FF849" s="75">
        <v>1230151.25</v>
      </c>
      <c r="FH849" s="77">
        <v>17.96</v>
      </c>
      <c r="FI849" s="77">
        <v>401.3318384800005</v>
      </c>
      <c r="FJ849" s="77">
        <v>10.142394284600021</v>
      </c>
      <c r="FL849" s="92">
        <v>787.47</v>
      </c>
      <c r="FM849" s="75">
        <v>0</v>
      </c>
      <c r="FN849" s="75">
        <v>5.0000000000000001E-3</v>
      </c>
      <c r="FP849" s="75">
        <v>45.69</v>
      </c>
      <c r="FQ849" s="75">
        <v>482.13</v>
      </c>
      <c r="FR849" s="75">
        <v>5801</v>
      </c>
      <c r="FS849" s="75">
        <v>45.68</v>
      </c>
      <c r="FT849" s="75">
        <v>1457.79</v>
      </c>
      <c r="FU849" s="75">
        <v>16887</v>
      </c>
      <c r="FW849" s="75">
        <v>798.47</v>
      </c>
      <c r="FX849" s="89">
        <v>4.2809999999999997</v>
      </c>
      <c r="FY849" s="89"/>
      <c r="FZ849" s="90">
        <v>793.47</v>
      </c>
      <c r="GA849" s="91">
        <v>1.135</v>
      </c>
      <c r="GB849" s="89"/>
      <c r="GC849" s="75">
        <v>15.46</v>
      </c>
      <c r="GD849" s="75">
        <v>13.01</v>
      </c>
      <c r="GE849" s="75">
        <v>976.63</v>
      </c>
      <c r="GF849" s="89"/>
      <c r="GG849" s="89"/>
    </row>
    <row r="850" spans="1:189" x14ac:dyDescent="0.25">
      <c r="A850" s="132"/>
      <c r="B850" s="132"/>
      <c r="C850" s="132"/>
      <c r="D850" s="132"/>
      <c r="E850" s="132"/>
      <c r="F850" s="132"/>
      <c r="G850" s="132"/>
      <c r="H850" s="132"/>
      <c r="I850" s="132"/>
      <c r="J850" s="132"/>
      <c r="K850" s="132"/>
      <c r="DV850" s="77">
        <v>1337.48</v>
      </c>
      <c r="DW850" s="77">
        <v>10.721</v>
      </c>
      <c r="DY850" s="77">
        <v>1323.48</v>
      </c>
      <c r="DZ850" s="77">
        <v>6.801000000000001</v>
      </c>
      <c r="EB850" s="77">
        <v>2178.48</v>
      </c>
      <c r="EC850" s="75">
        <v>17.279999999999998</v>
      </c>
      <c r="EE850" s="75">
        <v>2154.48</v>
      </c>
      <c r="EF850" s="88">
        <v>3.6949999999999998</v>
      </c>
      <c r="EH850" s="77">
        <v>1352.48</v>
      </c>
      <c r="EI850" s="75">
        <v>4.2270000000000003</v>
      </c>
      <c r="EJ850" s="75"/>
      <c r="EK850" s="75">
        <v>2179.4699999999998</v>
      </c>
      <c r="EL850" s="75">
        <v>21.80172000000001</v>
      </c>
      <c r="EM850" s="75"/>
      <c r="EN850" s="75">
        <v>2157.4699999999998</v>
      </c>
      <c r="EO850" s="322">
        <v>7.7460499999999843</v>
      </c>
      <c r="EP850" s="75"/>
      <c r="EQ850" s="75">
        <v>1327.47</v>
      </c>
      <c r="ER850" s="75">
        <v>11673.839999999969</v>
      </c>
      <c r="ES850" s="75"/>
      <c r="ET850" s="75">
        <v>1353.47</v>
      </c>
      <c r="EU850" s="100">
        <v>5.0615999999999959</v>
      </c>
      <c r="EV850" s="75">
        <f t="shared" si="16"/>
        <v>9.9999999999909051E-3</v>
      </c>
      <c r="EW850" s="75">
        <v>1343.47</v>
      </c>
      <c r="EX850" s="100">
        <v>22.899720000000027</v>
      </c>
      <c r="FD850" s="75">
        <v>108.48</v>
      </c>
      <c r="FE850" s="75">
        <v>415850</v>
      </c>
      <c r="FF850" s="75">
        <v>1234330</v>
      </c>
      <c r="FH850" s="77">
        <v>17.97</v>
      </c>
      <c r="FI850" s="77">
        <v>402.25931586000053</v>
      </c>
      <c r="FJ850" s="77">
        <v>10.180579765950021</v>
      </c>
      <c r="FL850" s="92">
        <v>787.48</v>
      </c>
      <c r="FM850" s="75">
        <v>0</v>
      </c>
      <c r="FN850" s="75">
        <v>5.0000000000000001E-3</v>
      </c>
      <c r="FP850" s="75">
        <v>45.7</v>
      </c>
      <c r="FQ850" s="75">
        <v>482.72</v>
      </c>
      <c r="FR850" s="75">
        <v>5806</v>
      </c>
      <c r="FS850" s="75">
        <v>45.69</v>
      </c>
      <c r="FT850" s="75">
        <v>1459.46</v>
      </c>
      <c r="FU850" s="75">
        <v>16898</v>
      </c>
      <c r="FW850" s="75">
        <v>798.48</v>
      </c>
      <c r="FX850" s="89">
        <v>4.2910000000000004</v>
      </c>
      <c r="FY850" s="89"/>
      <c r="FZ850" s="90">
        <v>793.48</v>
      </c>
      <c r="GA850" s="91">
        <v>1.139</v>
      </c>
      <c r="GB850" s="89"/>
      <c r="GC850" s="75">
        <v>15.47</v>
      </c>
      <c r="GD850" s="75">
        <v>13.1</v>
      </c>
      <c r="GE850" s="75">
        <v>982.21</v>
      </c>
      <c r="GF850" s="89"/>
      <c r="GG850" s="89"/>
    </row>
    <row r="851" spans="1:189" x14ac:dyDescent="0.25">
      <c r="A851" s="132"/>
      <c r="B851" s="132"/>
      <c r="C851" s="132"/>
      <c r="D851" s="132"/>
      <c r="E851" s="132"/>
      <c r="F851" s="132"/>
      <c r="G851" s="132"/>
      <c r="H851" s="132"/>
      <c r="I851" s="132"/>
      <c r="J851" s="132"/>
      <c r="K851" s="132"/>
      <c r="DV851" s="77">
        <v>1337.49</v>
      </c>
      <c r="DW851" s="77">
        <v>10.736000000000001</v>
      </c>
      <c r="DY851" s="77">
        <v>1323.49</v>
      </c>
      <c r="DZ851" s="77">
        <v>6.8110000000000008</v>
      </c>
      <c r="EB851" s="77">
        <v>2178.4899999999998</v>
      </c>
      <c r="EC851" s="75">
        <v>17.323999999999998</v>
      </c>
      <c r="EE851" s="75">
        <v>2154.4899999999998</v>
      </c>
      <c r="EF851" s="88">
        <v>3.706</v>
      </c>
      <c r="EH851" s="77">
        <v>1352.49</v>
      </c>
      <c r="EI851" s="75">
        <v>4.2350000000000003</v>
      </c>
      <c r="EJ851" s="75"/>
      <c r="EK851" s="75">
        <v>2179.48</v>
      </c>
      <c r="EL851" s="75">
        <v>21.84948000000001</v>
      </c>
      <c r="EM851" s="75"/>
      <c r="EN851" s="75">
        <v>2157.48</v>
      </c>
      <c r="EO851" s="322">
        <v>7.762199999999984</v>
      </c>
      <c r="EP851" s="75"/>
      <c r="EQ851" s="75">
        <v>1327.48</v>
      </c>
      <c r="ER851" s="75">
        <v>11687.559999999969</v>
      </c>
      <c r="ES851" s="75"/>
      <c r="ET851" s="75">
        <v>1353.48</v>
      </c>
      <c r="EU851" s="100">
        <v>5.0703999999999958</v>
      </c>
      <c r="EV851" s="75">
        <f t="shared" si="16"/>
        <v>9.9999999999909051E-3</v>
      </c>
      <c r="EW851" s="75">
        <v>1343.48</v>
      </c>
      <c r="EX851" s="100">
        <v>22.924480000000028</v>
      </c>
      <c r="FD851" s="75">
        <v>108.49</v>
      </c>
      <c r="FE851" s="75">
        <v>416862.5</v>
      </c>
      <c r="FF851" s="75">
        <v>1238508.75</v>
      </c>
      <c r="FH851" s="77">
        <v>17.98</v>
      </c>
      <c r="FI851" s="77">
        <v>403.1867932400005</v>
      </c>
      <c r="FJ851" s="77">
        <v>10.218765247300022</v>
      </c>
      <c r="FL851" s="92">
        <v>787.49</v>
      </c>
      <c r="FM851" s="75">
        <v>0</v>
      </c>
      <c r="FN851" s="75">
        <v>5.0000000000000001E-3</v>
      </c>
      <c r="FP851" s="75">
        <v>45.71</v>
      </c>
      <c r="FQ851" s="75">
        <v>483.3</v>
      </c>
      <c r="FR851" s="75">
        <v>5810</v>
      </c>
      <c r="FS851" s="75">
        <v>45.7</v>
      </c>
      <c r="FT851" s="75">
        <v>1461.13</v>
      </c>
      <c r="FU851" s="75">
        <v>16909</v>
      </c>
      <c r="FW851" s="75">
        <v>798.49</v>
      </c>
      <c r="FX851" s="89">
        <v>4.3019999999999996</v>
      </c>
      <c r="FY851" s="89"/>
      <c r="FZ851" s="90">
        <v>793.49</v>
      </c>
      <c r="GA851" s="91">
        <v>1.1439999999999999</v>
      </c>
      <c r="GB851" s="89"/>
      <c r="GC851" s="75">
        <v>15.48</v>
      </c>
      <c r="GD851" s="75">
        <v>13.19</v>
      </c>
      <c r="GE851" s="75">
        <v>987.79</v>
      </c>
      <c r="GF851" s="89"/>
      <c r="GG851" s="89"/>
    </row>
    <row r="852" spans="1:189" x14ac:dyDescent="0.25">
      <c r="A852" s="132"/>
      <c r="B852" s="132"/>
      <c r="C852" s="132"/>
      <c r="D852" s="132"/>
      <c r="E852" s="132"/>
      <c r="F852" s="132"/>
      <c r="G852" s="132"/>
      <c r="H852" s="132"/>
      <c r="I852" s="132"/>
      <c r="J852" s="132"/>
      <c r="K852" s="132"/>
      <c r="DV852" s="77">
        <v>1337.5</v>
      </c>
      <c r="DW852" s="77">
        <v>10.752000000000001</v>
      </c>
      <c r="DY852" s="77">
        <v>1323.5</v>
      </c>
      <c r="DZ852" s="77">
        <v>6.8209999999999997</v>
      </c>
      <c r="EB852" s="77">
        <v>2178.5</v>
      </c>
      <c r="EC852" s="75">
        <v>17.367999999999999</v>
      </c>
      <c r="EE852" s="75">
        <v>2154.5</v>
      </c>
      <c r="EF852" s="88">
        <v>3.7160000000000002</v>
      </c>
      <c r="EH852" s="77">
        <v>1352.5</v>
      </c>
      <c r="EI852" s="75">
        <v>4.2439999999999998</v>
      </c>
      <c r="EJ852" s="75"/>
      <c r="EK852" s="75">
        <v>2179.4899999999998</v>
      </c>
      <c r="EL852" s="75">
        <v>21.897240000000011</v>
      </c>
      <c r="EM852" s="75"/>
      <c r="EN852" s="75">
        <v>2157.4899999999998</v>
      </c>
      <c r="EO852" s="322">
        <v>7.7783499999999837</v>
      </c>
      <c r="EP852" s="75"/>
      <c r="EQ852" s="75">
        <v>1327.49</v>
      </c>
      <c r="ER852" s="75">
        <v>11701.279999999968</v>
      </c>
      <c r="ES852" s="75"/>
      <c r="ET852" s="75">
        <v>1353.49</v>
      </c>
      <c r="EU852" s="100">
        <v>5.0791999999999957</v>
      </c>
      <c r="EV852" s="75">
        <f t="shared" si="16"/>
        <v>9.9999999999909051E-3</v>
      </c>
      <c r="EW852" s="75">
        <v>1343.49</v>
      </c>
      <c r="EX852" s="100">
        <v>22.949240000000028</v>
      </c>
      <c r="FD852" s="75">
        <v>108.5</v>
      </c>
      <c r="FE852" s="75">
        <v>417875</v>
      </c>
      <c r="FF852" s="75">
        <v>1242687.5</v>
      </c>
      <c r="FH852" s="77">
        <v>17.989999999999998</v>
      </c>
      <c r="FI852" s="77">
        <v>404.11427062000053</v>
      </c>
      <c r="FJ852" s="77">
        <v>10.256950728650022</v>
      </c>
      <c r="FL852" s="92">
        <v>787.5</v>
      </c>
      <c r="FM852" s="75">
        <v>0</v>
      </c>
      <c r="FN852" s="75">
        <v>5.0000000000000001E-3</v>
      </c>
      <c r="FP852" s="75">
        <v>45.72</v>
      </c>
      <c r="FQ852" s="75">
        <v>483.89</v>
      </c>
      <c r="FR852" s="75">
        <v>5814</v>
      </c>
      <c r="FS852" s="75">
        <v>45.71</v>
      </c>
      <c r="FT852" s="75">
        <v>1462.8</v>
      </c>
      <c r="FU852" s="75">
        <v>16920</v>
      </c>
      <c r="FW852" s="75">
        <v>798.5</v>
      </c>
      <c r="FX852" s="89">
        <v>4.3120000000000003</v>
      </c>
      <c r="FY852" s="89"/>
      <c r="FZ852" s="90">
        <v>793.5</v>
      </c>
      <c r="GA852" s="91">
        <v>1.1479999999999999</v>
      </c>
      <c r="GB852" s="89"/>
      <c r="GC852" s="75">
        <v>15.49</v>
      </c>
      <c r="GD852" s="75">
        <v>13.27</v>
      </c>
      <c r="GE852" s="75">
        <v>993.37</v>
      </c>
      <c r="GF852" s="89"/>
      <c r="GG852" s="89"/>
    </row>
    <row r="853" spans="1:189" x14ac:dyDescent="0.25">
      <c r="A853" s="132"/>
      <c r="B853" s="132"/>
      <c r="C853" s="132"/>
      <c r="D853" s="132"/>
      <c r="E853" s="132"/>
      <c r="F853" s="132"/>
      <c r="G853" s="132"/>
      <c r="H853" s="132"/>
      <c r="I853" s="132"/>
      <c r="J853" s="132"/>
      <c r="K853" s="132"/>
      <c r="DV853" s="77">
        <v>1337.51</v>
      </c>
      <c r="DW853" s="77">
        <v>10.768000000000001</v>
      </c>
      <c r="DY853" s="77">
        <v>1323.51</v>
      </c>
      <c r="DZ853" s="77">
        <v>6.830000000000001</v>
      </c>
      <c r="EB853" s="77">
        <v>2178.5100000000002</v>
      </c>
      <c r="EC853" s="75">
        <v>17.410999999999998</v>
      </c>
      <c r="EE853" s="75">
        <v>2154.5100000000002</v>
      </c>
      <c r="EF853" s="88">
        <v>3.7270000000000003</v>
      </c>
      <c r="EH853" s="77">
        <v>1352.51</v>
      </c>
      <c r="EI853" s="75">
        <v>4.2520000000000016</v>
      </c>
      <c r="EJ853" s="75"/>
      <c r="EK853" s="75">
        <v>2179.5</v>
      </c>
      <c r="EL853" s="75">
        <v>21.945000000000011</v>
      </c>
      <c r="EM853" s="75"/>
      <c r="EN853" s="75">
        <v>2157.5</v>
      </c>
      <c r="EO853" s="322">
        <v>7.7944999999999833</v>
      </c>
      <c r="EP853" s="75"/>
      <c r="EQ853" s="75">
        <v>1327.5</v>
      </c>
      <c r="ER853" s="75">
        <v>11714.999999999967</v>
      </c>
      <c r="ES853" s="75"/>
      <c r="ET853" s="75">
        <v>1353.5</v>
      </c>
      <c r="EU853" s="100">
        <v>5.0879999999999956</v>
      </c>
      <c r="EV853" s="75">
        <f t="shared" si="16"/>
        <v>9.9999999999909051E-3</v>
      </c>
      <c r="EW853" s="75">
        <v>1343.5</v>
      </c>
      <c r="EX853" s="100">
        <v>22.974000000000029</v>
      </c>
      <c r="FD853" s="75">
        <v>108.51</v>
      </c>
      <c r="FE853" s="75">
        <v>418887.5</v>
      </c>
      <c r="FF853" s="75">
        <v>1246866.25</v>
      </c>
      <c r="FH853" s="77">
        <v>18</v>
      </c>
      <c r="FI853" s="77">
        <v>405.04174799999998</v>
      </c>
      <c r="FJ853" s="77">
        <v>10.295136210000001</v>
      </c>
      <c r="FL853" s="92">
        <v>787.51</v>
      </c>
      <c r="FM853" s="75">
        <v>0</v>
      </c>
      <c r="FN853" s="75">
        <v>5.0000000000000001E-3</v>
      </c>
      <c r="FP853" s="75">
        <v>45.73</v>
      </c>
      <c r="FQ853" s="75">
        <v>484.48</v>
      </c>
      <c r="FR853" s="75">
        <v>5819</v>
      </c>
      <c r="FS853" s="75">
        <v>45.72</v>
      </c>
      <c r="FT853" s="75">
        <v>1464.48</v>
      </c>
      <c r="FU853" s="75">
        <v>16931</v>
      </c>
      <c r="FW853" s="75">
        <v>798.51</v>
      </c>
      <c r="FX853" s="89">
        <v>4.3220000000000001</v>
      </c>
      <c r="FY853" s="89"/>
      <c r="FZ853" s="90">
        <v>793.51</v>
      </c>
      <c r="GA853" s="91">
        <v>1.1519999999999999</v>
      </c>
      <c r="GB853" s="89"/>
      <c r="GC853" s="75">
        <v>15.5</v>
      </c>
      <c r="GD853" s="75">
        <v>13.36</v>
      </c>
      <c r="GE853" s="75">
        <v>998.95</v>
      </c>
      <c r="GF853" s="89"/>
      <c r="GG853" s="89"/>
    </row>
    <row r="854" spans="1:189" x14ac:dyDescent="0.25">
      <c r="A854" s="132"/>
      <c r="B854" s="132"/>
      <c r="C854" s="132"/>
      <c r="D854" s="132"/>
      <c r="E854" s="132"/>
      <c r="F854" s="132"/>
      <c r="G854" s="132"/>
      <c r="H854" s="132"/>
      <c r="I854" s="132"/>
      <c r="J854" s="132"/>
      <c r="K854" s="132"/>
      <c r="DV854" s="77">
        <v>1337.52</v>
      </c>
      <c r="DW854" s="77">
        <v>10.784000000000001</v>
      </c>
      <c r="DY854" s="77">
        <v>1323.52</v>
      </c>
      <c r="DZ854" s="77">
        <v>6.8400000000000007</v>
      </c>
      <c r="EB854" s="77">
        <v>2178.52</v>
      </c>
      <c r="EC854" s="75">
        <v>17.454999999999998</v>
      </c>
      <c r="EE854" s="75">
        <v>2154.52</v>
      </c>
      <c r="EF854" s="88">
        <v>3.738</v>
      </c>
      <c r="EH854" s="77">
        <v>1352.52</v>
      </c>
      <c r="EI854" s="75">
        <v>4.2600000000000016</v>
      </c>
      <c r="EJ854" s="75"/>
      <c r="EK854" s="75">
        <v>2179.5100000000002</v>
      </c>
      <c r="EL854" s="75">
        <v>21.992760000000011</v>
      </c>
      <c r="EM854" s="75"/>
      <c r="EN854" s="75">
        <v>2157.5100000000002</v>
      </c>
      <c r="EO854" s="322">
        <v>7.810649999999983</v>
      </c>
      <c r="EP854" s="75"/>
      <c r="EQ854" s="75">
        <v>1327.51</v>
      </c>
      <c r="ER854" s="75">
        <v>11728.719999999967</v>
      </c>
      <c r="ES854" s="75"/>
      <c r="ET854" s="75">
        <v>1353.51</v>
      </c>
      <c r="EU854" s="100">
        <v>5.0967999999999956</v>
      </c>
      <c r="EV854" s="75">
        <f t="shared" si="16"/>
        <v>9.9999999999909051E-3</v>
      </c>
      <c r="EW854" s="75">
        <v>1343.51</v>
      </c>
      <c r="EX854" s="100">
        <v>22.998760000000029</v>
      </c>
      <c r="FD854" s="75">
        <v>108.52</v>
      </c>
      <c r="FE854" s="75">
        <v>419900</v>
      </c>
      <c r="FF854" s="75">
        <v>1251045</v>
      </c>
      <c r="FH854" s="77">
        <v>18.010000000000002</v>
      </c>
      <c r="FI854" s="77">
        <v>405.95109914</v>
      </c>
      <c r="FJ854" s="77">
        <v>10.337913762650002</v>
      </c>
      <c r="FL854" s="92">
        <v>787.52</v>
      </c>
      <c r="FM854" s="75">
        <v>0</v>
      </c>
      <c r="FN854" s="75">
        <v>5.0000000000000001E-3</v>
      </c>
      <c r="FP854" s="75">
        <v>45.74</v>
      </c>
      <c r="FQ854" s="75">
        <v>485.06</v>
      </c>
      <c r="FR854" s="75">
        <v>5823</v>
      </c>
      <c r="FS854" s="75">
        <v>45.73</v>
      </c>
      <c r="FT854" s="75">
        <v>1466.15</v>
      </c>
      <c r="FU854" s="75">
        <v>16942</v>
      </c>
      <c r="FW854" s="75">
        <v>798.52</v>
      </c>
      <c r="FX854" s="89">
        <v>4.3330000000000002</v>
      </c>
      <c r="FY854" s="89"/>
      <c r="FZ854" s="90">
        <v>793.52</v>
      </c>
      <c r="GA854" s="91">
        <v>1.1559999999999999</v>
      </c>
      <c r="GB854" s="89"/>
      <c r="GC854" s="75">
        <v>15.51</v>
      </c>
      <c r="GD854" s="75">
        <v>13.45</v>
      </c>
      <c r="GE854" s="75">
        <v>1004.53</v>
      </c>
      <c r="GF854" s="89"/>
      <c r="GG854" s="89"/>
    </row>
    <row r="855" spans="1:189" x14ac:dyDescent="0.25">
      <c r="A855" s="132"/>
      <c r="B855" s="132"/>
      <c r="C855" s="132"/>
      <c r="D855" s="132"/>
      <c r="E855" s="132"/>
      <c r="F855" s="132"/>
      <c r="G855" s="132"/>
      <c r="H855" s="132"/>
      <c r="I855" s="132"/>
      <c r="J855" s="132"/>
      <c r="K855" s="132"/>
      <c r="DV855" s="77">
        <v>1337.53</v>
      </c>
      <c r="DW855" s="77">
        <v>10.798999999999999</v>
      </c>
      <c r="DY855" s="77">
        <v>1323.53</v>
      </c>
      <c r="DZ855" s="77">
        <v>6.8500000000000005</v>
      </c>
      <c r="EB855" s="77">
        <v>2178.5300000000002</v>
      </c>
      <c r="EC855" s="75">
        <v>17.498999999999999</v>
      </c>
      <c r="EE855" s="75">
        <v>2154.5300000000002</v>
      </c>
      <c r="EF855" s="88">
        <v>3.7490000000000001</v>
      </c>
      <c r="EH855" s="77">
        <v>1352.53</v>
      </c>
      <c r="EI855" s="75">
        <v>4.2680000000000016</v>
      </c>
      <c r="EJ855" s="75"/>
      <c r="EK855" s="75">
        <v>2179.52</v>
      </c>
      <c r="EL855" s="75">
        <v>22.040520000000011</v>
      </c>
      <c r="EM855" s="75"/>
      <c r="EN855" s="75">
        <v>2157.52</v>
      </c>
      <c r="EO855" s="322">
        <v>7.8267999999999827</v>
      </c>
      <c r="EP855" s="75"/>
      <c r="EQ855" s="75">
        <v>1327.52</v>
      </c>
      <c r="ER855" s="75">
        <v>11742.439999999966</v>
      </c>
      <c r="ES855" s="75"/>
      <c r="ET855" s="75">
        <v>1353.52</v>
      </c>
      <c r="EU855" s="100">
        <v>5.1055999999999955</v>
      </c>
      <c r="EV855" s="75">
        <f t="shared" si="16"/>
        <v>9.9999999999909051E-3</v>
      </c>
      <c r="EW855" s="75">
        <v>1343.52</v>
      </c>
      <c r="EX855" s="100">
        <v>23.02352000000003</v>
      </c>
      <c r="FD855" s="75">
        <v>108.53</v>
      </c>
      <c r="FE855" s="75">
        <v>420912.5</v>
      </c>
      <c r="FF855" s="75">
        <v>1255223.75</v>
      </c>
      <c r="FH855" s="77">
        <v>18.02</v>
      </c>
      <c r="FI855" s="77">
        <v>406.86045028000001</v>
      </c>
      <c r="FJ855" s="77">
        <v>10.380691315300002</v>
      </c>
      <c r="FL855" s="92">
        <v>787.53</v>
      </c>
      <c r="FM855" s="75">
        <v>0</v>
      </c>
      <c r="FN855" s="75">
        <v>5.0000000000000001E-3</v>
      </c>
      <c r="FP855" s="75">
        <v>45.75</v>
      </c>
      <c r="FQ855" s="75">
        <v>485.65</v>
      </c>
      <c r="FR855" s="75">
        <v>5827</v>
      </c>
      <c r="FS855" s="75">
        <v>45.74</v>
      </c>
      <c r="FT855" s="75">
        <v>1467.83</v>
      </c>
      <c r="FU855" s="75">
        <v>16953</v>
      </c>
      <c r="FW855" s="75">
        <v>798.53</v>
      </c>
      <c r="FX855" s="89">
        <v>4.343</v>
      </c>
      <c r="FY855" s="89"/>
      <c r="FZ855" s="90">
        <v>793.53</v>
      </c>
      <c r="GA855" s="91">
        <v>1.1599999999999999</v>
      </c>
      <c r="GB855" s="89"/>
      <c r="GC855" s="75">
        <v>15.52</v>
      </c>
      <c r="GD855" s="75">
        <v>13.53</v>
      </c>
      <c r="GE855" s="75">
        <v>1010.11</v>
      </c>
      <c r="GF855" s="89"/>
      <c r="GG855" s="89"/>
    </row>
    <row r="856" spans="1:189" x14ac:dyDescent="0.25">
      <c r="A856" s="132"/>
      <c r="B856" s="132"/>
      <c r="C856" s="132"/>
      <c r="D856" s="132"/>
      <c r="E856" s="132"/>
      <c r="F856" s="132"/>
      <c r="G856" s="132"/>
      <c r="H856" s="132"/>
      <c r="I856" s="132"/>
      <c r="J856" s="132"/>
      <c r="K856" s="132"/>
      <c r="DV856" s="77">
        <v>1337.54</v>
      </c>
      <c r="DW856" s="77">
        <v>10.815</v>
      </c>
      <c r="DY856" s="77">
        <v>1323.54</v>
      </c>
      <c r="DZ856" s="77">
        <v>6.86</v>
      </c>
      <c r="EB856" s="77">
        <v>2178.54</v>
      </c>
      <c r="EC856" s="75">
        <v>17.542999999999996</v>
      </c>
      <c r="EE856" s="75">
        <v>2154.54</v>
      </c>
      <c r="EF856" s="88">
        <v>3.7600000000000002</v>
      </c>
      <c r="EH856" s="77">
        <v>1352.54</v>
      </c>
      <c r="EI856" s="75">
        <v>4.2760000000000016</v>
      </c>
      <c r="EJ856" s="75"/>
      <c r="EK856" s="75">
        <v>2179.5300000000002</v>
      </c>
      <c r="EL856" s="75">
        <v>22.088280000000012</v>
      </c>
      <c r="EM856" s="75"/>
      <c r="EN856" s="75">
        <v>2157.5300000000002</v>
      </c>
      <c r="EO856" s="322">
        <v>7.8429499999999823</v>
      </c>
      <c r="EP856" s="75"/>
      <c r="EQ856" s="75">
        <v>1327.53</v>
      </c>
      <c r="ER856" s="75">
        <v>11756.159999999965</v>
      </c>
      <c r="ES856" s="75"/>
      <c r="ET856" s="75">
        <v>1353.53</v>
      </c>
      <c r="EU856" s="100">
        <v>5.1143999999999954</v>
      </c>
      <c r="EV856" s="75">
        <f t="shared" si="16"/>
        <v>9.9999999999909051E-3</v>
      </c>
      <c r="EW856" s="75">
        <v>1343.53</v>
      </c>
      <c r="EX856" s="100">
        <v>23.04828000000003</v>
      </c>
      <c r="FD856" s="75">
        <v>108.54</v>
      </c>
      <c r="FE856" s="75">
        <v>421925</v>
      </c>
      <c r="FF856" s="75">
        <v>1259402.5</v>
      </c>
      <c r="FH856" s="77">
        <v>18.03</v>
      </c>
      <c r="FI856" s="77">
        <v>407.76980142000002</v>
      </c>
      <c r="FJ856" s="77">
        <v>10.423468867950003</v>
      </c>
      <c r="FL856" s="92">
        <v>787.54</v>
      </c>
      <c r="FM856" s="75">
        <v>0</v>
      </c>
      <c r="FN856" s="75">
        <v>5.0000000000000001E-3</v>
      </c>
      <c r="FP856" s="75">
        <v>45.76</v>
      </c>
      <c r="FQ856" s="75">
        <v>486.24</v>
      </c>
      <c r="FR856" s="75">
        <v>5832</v>
      </c>
      <c r="FS856" s="75">
        <v>45.75</v>
      </c>
      <c r="FT856" s="75">
        <v>1469.5</v>
      </c>
      <c r="FU856" s="75">
        <v>16954</v>
      </c>
      <c r="FW856" s="75">
        <v>798.54</v>
      </c>
      <c r="FX856" s="89">
        <v>4.3540000000000001</v>
      </c>
      <c r="FY856" s="89"/>
      <c r="FZ856" s="90">
        <v>793.54</v>
      </c>
      <c r="GA856" s="91">
        <v>1.1639999999999999</v>
      </c>
      <c r="GB856" s="89"/>
      <c r="GC856" s="75">
        <v>15.53</v>
      </c>
      <c r="GD856" s="75">
        <v>13.62</v>
      </c>
      <c r="GE856" s="75">
        <v>1015.69</v>
      </c>
      <c r="GF856" s="89"/>
      <c r="GG856" s="89"/>
    </row>
    <row r="857" spans="1:189" x14ac:dyDescent="0.25">
      <c r="A857" s="132"/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DV857" s="77">
        <v>1337.55</v>
      </c>
      <c r="DW857" s="77">
        <v>10.831</v>
      </c>
      <c r="DY857" s="77">
        <v>1323.55</v>
      </c>
      <c r="DZ857" s="77">
        <v>6.870000000000001</v>
      </c>
      <c r="EB857" s="77">
        <v>2178.5500000000002</v>
      </c>
      <c r="EC857" s="75">
        <v>17.585999999999999</v>
      </c>
      <c r="EE857" s="75">
        <v>2154.5500000000002</v>
      </c>
      <c r="EF857" s="88">
        <v>3.7710000000000004</v>
      </c>
      <c r="EH857" s="77">
        <v>1352.55</v>
      </c>
      <c r="EI857" s="75">
        <v>4.2840000000000016</v>
      </c>
      <c r="EJ857" s="75"/>
      <c r="EK857" s="75">
        <v>2179.54</v>
      </c>
      <c r="EL857" s="75">
        <v>22.136040000000012</v>
      </c>
      <c r="EM857" s="75"/>
      <c r="EN857" s="75">
        <v>2157.54</v>
      </c>
      <c r="EO857" s="322">
        <v>7.859099999999982</v>
      </c>
      <c r="EP857" s="75"/>
      <c r="EQ857" s="75">
        <v>1327.54</v>
      </c>
      <c r="ER857" s="75">
        <v>11769.879999999965</v>
      </c>
      <c r="ES857" s="75"/>
      <c r="ET857" s="75">
        <v>1353.54</v>
      </c>
      <c r="EU857" s="100">
        <v>5.1231999999999953</v>
      </c>
      <c r="EV857" s="75">
        <f t="shared" si="16"/>
        <v>9.9999999999909051E-3</v>
      </c>
      <c r="EW857" s="75">
        <v>1343.54</v>
      </c>
      <c r="EX857" s="100">
        <v>23.073040000000031</v>
      </c>
      <c r="FD857" s="75">
        <v>108.55</v>
      </c>
      <c r="FE857" s="75">
        <v>422937.5</v>
      </c>
      <c r="FF857" s="75">
        <v>1263581.25</v>
      </c>
      <c r="FH857" s="77">
        <v>18.04</v>
      </c>
      <c r="FI857" s="77">
        <v>408.67915256000003</v>
      </c>
      <c r="FJ857" s="77">
        <v>10.466246420600003</v>
      </c>
      <c r="FL857" s="92">
        <v>787.55</v>
      </c>
      <c r="FM857" s="75">
        <v>0</v>
      </c>
      <c r="FN857" s="75">
        <v>5.0000000000000001E-3</v>
      </c>
      <c r="FP857" s="75">
        <v>45.77</v>
      </c>
      <c r="FQ857" s="75">
        <v>486.83</v>
      </c>
      <c r="FR857" s="75">
        <v>5836</v>
      </c>
      <c r="FS857" s="75">
        <v>45.76</v>
      </c>
      <c r="FT857" s="75">
        <v>1471.18</v>
      </c>
      <c r="FU857" s="75">
        <v>16975</v>
      </c>
      <c r="FW857" s="75">
        <v>798.55</v>
      </c>
      <c r="FX857" s="89">
        <v>4.3639999999999999</v>
      </c>
      <c r="FY857" s="89"/>
      <c r="FZ857" s="90">
        <v>793.55</v>
      </c>
      <c r="GA857" s="91">
        <v>1.1679999999999999</v>
      </c>
      <c r="GB857" s="89"/>
      <c r="GC857" s="75">
        <v>15.54</v>
      </c>
      <c r="GD857" s="75">
        <v>13.71</v>
      </c>
      <c r="GE857" s="75">
        <v>1021.27</v>
      </c>
      <c r="GF857" s="89"/>
      <c r="GG857" s="89"/>
    </row>
    <row r="858" spans="1:189" x14ac:dyDescent="0.25">
      <c r="A858" s="132"/>
      <c r="B858" s="132"/>
      <c r="C858" s="132"/>
      <c r="D858" s="132"/>
      <c r="E858" s="132"/>
      <c r="F858" s="132"/>
      <c r="G858" s="132"/>
      <c r="H858" s="132"/>
      <c r="I858" s="132"/>
      <c r="J858" s="132"/>
      <c r="K858" s="132"/>
      <c r="DV858" s="77">
        <v>1337.56</v>
      </c>
      <c r="DW858" s="77">
        <v>10.847</v>
      </c>
      <c r="DY858" s="77">
        <v>1323.56</v>
      </c>
      <c r="DZ858" s="77">
        <v>6.8800000000000008</v>
      </c>
      <c r="EB858" s="77">
        <v>2178.56</v>
      </c>
      <c r="EC858" s="75">
        <v>17.63</v>
      </c>
      <c r="EE858" s="75">
        <v>2154.56</v>
      </c>
      <c r="EF858" s="88">
        <v>3.782</v>
      </c>
      <c r="EH858" s="77">
        <v>1352.56</v>
      </c>
      <c r="EI858" s="75">
        <v>4.2920000000000016</v>
      </c>
      <c r="EJ858" s="75"/>
      <c r="EK858" s="75">
        <v>2179.5500000000002</v>
      </c>
      <c r="EL858" s="75">
        <v>22.183800000000012</v>
      </c>
      <c r="EM858" s="75"/>
      <c r="EN858" s="75">
        <v>2157.5500000000002</v>
      </c>
      <c r="EO858" s="322">
        <v>7.8752499999999817</v>
      </c>
      <c r="EP858" s="75"/>
      <c r="EQ858" s="75">
        <v>1327.55</v>
      </c>
      <c r="ER858" s="75">
        <v>11783.599999999964</v>
      </c>
      <c r="ES858" s="75"/>
      <c r="ET858" s="75">
        <v>1353.55</v>
      </c>
      <c r="EU858" s="100">
        <v>5.1319999999999952</v>
      </c>
      <c r="EV858" s="75">
        <f t="shared" si="16"/>
        <v>9.9999999999909051E-3</v>
      </c>
      <c r="EW858" s="75">
        <v>1343.55</v>
      </c>
      <c r="EX858" s="100">
        <v>23.097800000000031</v>
      </c>
      <c r="FD858" s="75">
        <v>108.56</v>
      </c>
      <c r="FE858" s="75">
        <v>423950</v>
      </c>
      <c r="FF858" s="75">
        <v>1267760</v>
      </c>
      <c r="FH858" s="77">
        <v>18.05</v>
      </c>
      <c r="FI858" s="77">
        <v>409.58850370000005</v>
      </c>
      <c r="FJ858" s="77">
        <v>10.509023973250004</v>
      </c>
      <c r="FL858" s="92">
        <v>787.56</v>
      </c>
      <c r="FM858" s="75">
        <v>0</v>
      </c>
      <c r="FN858" s="75">
        <v>5.0000000000000001E-3</v>
      </c>
      <c r="FP858" s="75">
        <v>45.78</v>
      </c>
      <c r="FQ858" s="75">
        <v>487.42</v>
      </c>
      <c r="FR858" s="75">
        <v>5840</v>
      </c>
      <c r="FS858" s="75">
        <v>45.77</v>
      </c>
      <c r="FT858" s="75">
        <v>1472.86</v>
      </c>
      <c r="FU858" s="75">
        <v>16986</v>
      </c>
      <c r="FW858" s="75">
        <v>798.56</v>
      </c>
      <c r="FX858" s="89">
        <v>4.3739999999999997</v>
      </c>
      <c r="FY858" s="89"/>
      <c r="FZ858" s="90">
        <v>793.56</v>
      </c>
      <c r="GA858" s="91">
        <v>1.1719999999999999</v>
      </c>
      <c r="GB858" s="89"/>
      <c r="GC858" s="75">
        <v>15.55</v>
      </c>
      <c r="GD858" s="75">
        <v>13.8</v>
      </c>
      <c r="GE858" s="75">
        <v>1026.8399999999999</v>
      </c>
      <c r="GF858" s="89"/>
      <c r="GG858" s="89"/>
    </row>
    <row r="859" spans="1:189" x14ac:dyDescent="0.25">
      <c r="A859" s="132"/>
      <c r="B859" s="132"/>
      <c r="C859" s="132"/>
      <c r="D859" s="132"/>
      <c r="E859" s="132"/>
      <c r="F859" s="132"/>
      <c r="G859" s="132"/>
      <c r="H859" s="132"/>
      <c r="I859" s="132"/>
      <c r="J859" s="132"/>
      <c r="K859" s="132"/>
      <c r="DV859" s="77">
        <v>1337.57</v>
      </c>
      <c r="DW859" s="77">
        <v>10.862</v>
      </c>
      <c r="DY859" s="77">
        <v>1323.57</v>
      </c>
      <c r="DZ859" s="77">
        <v>6.89</v>
      </c>
      <c r="EB859" s="77">
        <v>2178.5700000000002</v>
      </c>
      <c r="EC859" s="75">
        <v>17.673999999999999</v>
      </c>
      <c r="EE859" s="75">
        <v>2154.5700000000002</v>
      </c>
      <c r="EF859" s="88">
        <v>3.7930000000000001</v>
      </c>
      <c r="EH859" s="77">
        <v>1352.57</v>
      </c>
      <c r="EI859" s="75">
        <v>4.3000000000000007</v>
      </c>
      <c r="EJ859" s="75"/>
      <c r="EK859" s="75">
        <v>2179.56</v>
      </c>
      <c r="EL859" s="75">
        <v>22.231560000000012</v>
      </c>
      <c r="EM859" s="75"/>
      <c r="EN859" s="75">
        <v>2157.56</v>
      </c>
      <c r="EO859" s="322">
        <v>7.8913999999999813</v>
      </c>
      <c r="EP859" s="75"/>
      <c r="EQ859" s="75">
        <v>1327.56</v>
      </c>
      <c r="ER859" s="75">
        <v>11797.319999999963</v>
      </c>
      <c r="ES859" s="75"/>
      <c r="ET859" s="75">
        <v>1353.56</v>
      </c>
      <c r="EU859" s="100">
        <v>5.1407999999999952</v>
      </c>
      <c r="EV859" s="75">
        <f t="shared" si="16"/>
        <v>9.9999999999909051E-3</v>
      </c>
      <c r="EW859" s="75">
        <v>1343.56</v>
      </c>
      <c r="EX859" s="100">
        <v>23.122560000000032</v>
      </c>
      <c r="FD859" s="75">
        <v>108.57</v>
      </c>
      <c r="FE859" s="75">
        <v>424962.5</v>
      </c>
      <c r="FF859" s="75">
        <v>1271938.75</v>
      </c>
      <c r="FH859" s="77">
        <v>18.059999999999999</v>
      </c>
      <c r="FI859" s="77">
        <v>410.49785484000006</v>
      </c>
      <c r="FJ859" s="77">
        <v>10.551801525900006</v>
      </c>
      <c r="FL859" s="92">
        <v>787.57</v>
      </c>
      <c r="FM859" s="75">
        <v>0</v>
      </c>
      <c r="FN859" s="75">
        <v>5.0000000000000001E-3</v>
      </c>
      <c r="FP859" s="75">
        <v>45.79</v>
      </c>
      <c r="FQ859" s="75">
        <v>488</v>
      </c>
      <c r="FR859" s="75">
        <v>5844</v>
      </c>
      <c r="FS859" s="75">
        <v>45.78</v>
      </c>
      <c r="FT859" s="75">
        <v>1474.53</v>
      </c>
      <c r="FU859" s="75">
        <v>16997</v>
      </c>
      <c r="FW859" s="75">
        <v>798.57</v>
      </c>
      <c r="FX859" s="89">
        <v>4.3849999999999998</v>
      </c>
      <c r="FY859" s="89"/>
      <c r="FZ859" s="90">
        <v>793.57</v>
      </c>
      <c r="GA859" s="91">
        <v>1.1759999999999999</v>
      </c>
      <c r="GB859" s="89"/>
      <c r="GC859" s="75">
        <v>15.56</v>
      </c>
      <c r="GD859" s="75">
        <v>13.88</v>
      </c>
      <c r="GE859" s="75">
        <v>1032.42</v>
      </c>
      <c r="GF859" s="89"/>
      <c r="GG859" s="89"/>
    </row>
    <row r="860" spans="1:189" x14ac:dyDescent="0.25">
      <c r="A860" s="132"/>
      <c r="B860" s="132"/>
      <c r="C860" s="132"/>
      <c r="D860" s="132"/>
      <c r="E860" s="132"/>
      <c r="F860" s="132"/>
      <c r="G860" s="132"/>
      <c r="H860" s="132"/>
      <c r="I860" s="132"/>
      <c r="J860" s="132"/>
      <c r="K860" s="132"/>
      <c r="DV860" s="77">
        <v>1337.58</v>
      </c>
      <c r="DW860" s="77">
        <v>10.878</v>
      </c>
      <c r="DY860" s="77">
        <v>1323.58</v>
      </c>
      <c r="DZ860" s="77">
        <v>6.9000000000000012</v>
      </c>
      <c r="EB860" s="77">
        <v>2178.58</v>
      </c>
      <c r="EC860" s="75">
        <v>17.717999999999996</v>
      </c>
      <c r="EE860" s="75">
        <v>2154.58</v>
      </c>
      <c r="EF860" s="88">
        <v>3.8029999999999999</v>
      </c>
      <c r="EH860" s="77">
        <v>1352.58</v>
      </c>
      <c r="EI860" s="75">
        <v>4.3080000000000007</v>
      </c>
      <c r="EJ860" s="75"/>
      <c r="EK860" s="75">
        <v>2179.5700000000002</v>
      </c>
      <c r="EL860" s="75">
        <v>22.279320000000013</v>
      </c>
      <c r="EM860" s="75"/>
      <c r="EN860" s="75">
        <v>2157.5700000000002</v>
      </c>
      <c r="EO860" s="322">
        <v>7.907549999999981</v>
      </c>
      <c r="EP860" s="75"/>
      <c r="EQ860" s="75">
        <v>1327.57</v>
      </c>
      <c r="ER860" s="75">
        <v>11811.039999999963</v>
      </c>
      <c r="ES860" s="75"/>
      <c r="ET860" s="75">
        <v>1353.57</v>
      </c>
      <c r="EU860" s="100">
        <v>5.1495999999999951</v>
      </c>
      <c r="EV860" s="75">
        <f t="shared" si="16"/>
        <v>9.9999999999909051E-3</v>
      </c>
      <c r="EW860" s="75">
        <v>1343.57</v>
      </c>
      <c r="EX860" s="100">
        <v>23.147320000000033</v>
      </c>
      <c r="FD860" s="75">
        <v>108.58</v>
      </c>
      <c r="FE860" s="75">
        <v>425975</v>
      </c>
      <c r="FF860" s="75">
        <v>1276117.5</v>
      </c>
      <c r="FH860" s="77">
        <v>18.07</v>
      </c>
      <c r="FI860" s="77">
        <v>411.40720598000007</v>
      </c>
      <c r="FJ860" s="77">
        <v>10.594579078550005</v>
      </c>
      <c r="FL860" s="92">
        <v>787.58</v>
      </c>
      <c r="FM860" s="75">
        <v>0</v>
      </c>
      <c r="FN860" s="75">
        <v>5.0000000000000001E-3</v>
      </c>
      <c r="FP860" s="75">
        <v>45.8</v>
      </c>
      <c r="FQ860" s="75">
        <v>488.59</v>
      </c>
      <c r="FR860" s="75">
        <v>5849</v>
      </c>
      <c r="FS860" s="75">
        <v>45.79</v>
      </c>
      <c r="FT860" s="75">
        <v>1476.21</v>
      </c>
      <c r="FU860" s="75">
        <v>17008</v>
      </c>
      <c r="FW860" s="75">
        <v>798.58</v>
      </c>
      <c r="FX860" s="89">
        <v>4.3949999999999996</v>
      </c>
      <c r="FY860" s="89"/>
      <c r="FZ860" s="90">
        <v>793.58</v>
      </c>
      <c r="GA860" s="91">
        <v>1.18</v>
      </c>
      <c r="GB860" s="89"/>
      <c r="GC860" s="75">
        <v>15.57</v>
      </c>
      <c r="GD860" s="75">
        <v>13.97</v>
      </c>
      <c r="GE860" s="75">
        <v>1038</v>
      </c>
      <c r="GF860" s="89"/>
      <c r="GG860" s="89"/>
    </row>
    <row r="861" spans="1:189" x14ac:dyDescent="0.25">
      <c r="A861" s="132"/>
      <c r="B861" s="132"/>
      <c r="C861" s="132"/>
      <c r="D861" s="132"/>
      <c r="E861" s="132"/>
      <c r="F861" s="132"/>
      <c r="G861" s="132"/>
      <c r="H861" s="132"/>
      <c r="I861" s="132"/>
      <c r="J861" s="132"/>
      <c r="K861" s="132"/>
      <c r="DV861" s="77">
        <v>1337.59</v>
      </c>
      <c r="DW861" s="77">
        <v>10.894</v>
      </c>
      <c r="DY861" s="77">
        <v>1323.59</v>
      </c>
      <c r="DZ861" s="77">
        <v>6.910000000000001</v>
      </c>
      <c r="EB861" s="77">
        <v>2178.59</v>
      </c>
      <c r="EC861" s="75">
        <v>17.761999999999997</v>
      </c>
      <c r="EE861" s="75">
        <v>2154.59</v>
      </c>
      <c r="EF861" s="88">
        <v>3.8140000000000001</v>
      </c>
      <c r="EH861" s="77">
        <v>1352.59</v>
      </c>
      <c r="EI861" s="75">
        <v>4.3160000000000007</v>
      </c>
      <c r="EJ861" s="75"/>
      <c r="EK861" s="75">
        <v>2179.58</v>
      </c>
      <c r="EL861" s="75">
        <v>22.327080000000013</v>
      </c>
      <c r="EM861" s="75"/>
      <c r="EN861" s="75">
        <v>2157.58</v>
      </c>
      <c r="EO861" s="322">
        <v>7.9236999999999806</v>
      </c>
      <c r="EP861" s="75"/>
      <c r="EQ861" s="75">
        <v>1327.58</v>
      </c>
      <c r="ER861" s="75">
        <v>11824.759999999962</v>
      </c>
      <c r="ES861" s="75"/>
      <c r="ET861" s="75">
        <v>1353.58</v>
      </c>
      <c r="EU861" s="100">
        <v>5.158399999999995</v>
      </c>
      <c r="EV861" s="75">
        <f t="shared" si="16"/>
        <v>9.9999999999909051E-3</v>
      </c>
      <c r="EW861" s="75">
        <v>1343.58</v>
      </c>
      <c r="EX861" s="100">
        <v>23.172080000000033</v>
      </c>
      <c r="FD861" s="75">
        <v>108.59</v>
      </c>
      <c r="FE861" s="75">
        <v>426987.5</v>
      </c>
      <c r="FF861" s="75">
        <v>1280296.25</v>
      </c>
      <c r="FH861" s="77">
        <v>18.079999999999998</v>
      </c>
      <c r="FI861" s="77">
        <v>412.31655712000008</v>
      </c>
      <c r="FJ861" s="77">
        <v>10.637356631200007</v>
      </c>
      <c r="FL861" s="92">
        <v>787.59</v>
      </c>
      <c r="FM861" s="75">
        <v>0</v>
      </c>
      <c r="FN861" s="75">
        <v>6.0000000000000001E-3</v>
      </c>
      <c r="FP861" s="75">
        <v>45.81</v>
      </c>
      <c r="FQ861" s="75">
        <v>489.18</v>
      </c>
      <c r="FR861" s="75">
        <v>5853</v>
      </c>
      <c r="FS861" s="75">
        <v>45.8</v>
      </c>
      <c r="FT861" s="75">
        <v>1477.88</v>
      </c>
      <c r="FU861" s="75">
        <v>17019</v>
      </c>
      <c r="FW861" s="75">
        <v>798.59</v>
      </c>
      <c r="FX861" s="89">
        <v>4.4059999999999997</v>
      </c>
      <c r="FY861" s="89"/>
      <c r="FZ861" s="90">
        <v>793.59</v>
      </c>
      <c r="GA861" s="91">
        <v>1.1839999999999999</v>
      </c>
      <c r="GB861" s="89"/>
      <c r="GC861" s="75">
        <v>15.58</v>
      </c>
      <c r="GD861" s="75">
        <v>14.06</v>
      </c>
      <c r="GE861" s="75">
        <v>1043.58</v>
      </c>
      <c r="GF861" s="89"/>
      <c r="GG861" s="89"/>
    </row>
    <row r="862" spans="1:189" x14ac:dyDescent="0.25">
      <c r="A862" s="132"/>
      <c r="B862" s="132"/>
      <c r="C862" s="132"/>
      <c r="D862" s="132"/>
      <c r="E862" s="132"/>
      <c r="F862" s="132"/>
      <c r="G862" s="132"/>
      <c r="H862" s="132"/>
      <c r="I862" s="132"/>
      <c r="J862" s="132"/>
      <c r="K862" s="132"/>
      <c r="DV862" s="77">
        <v>1337.6</v>
      </c>
      <c r="DW862" s="77">
        <v>10.91</v>
      </c>
      <c r="DY862" s="77">
        <v>1323.6</v>
      </c>
      <c r="DZ862" s="77">
        <v>6.9189999999999996</v>
      </c>
      <c r="EB862" s="77">
        <v>2178.6</v>
      </c>
      <c r="EC862" s="75">
        <v>17.805</v>
      </c>
      <c r="EE862" s="75">
        <v>2154.6</v>
      </c>
      <c r="EF862" s="88">
        <v>3.8250000000000002</v>
      </c>
      <c r="EH862" s="77">
        <v>1352.6</v>
      </c>
      <c r="EI862" s="75">
        <v>4.3239999999999998</v>
      </c>
      <c r="EJ862" s="75"/>
      <c r="EK862" s="75">
        <v>2179.59</v>
      </c>
      <c r="EL862" s="75">
        <v>22.374840000000013</v>
      </c>
      <c r="EM862" s="75"/>
      <c r="EN862" s="75">
        <v>2157.59</v>
      </c>
      <c r="EO862" s="322">
        <v>7.9398499999999803</v>
      </c>
      <c r="EP862" s="75"/>
      <c r="EQ862" s="75">
        <v>1327.59</v>
      </c>
      <c r="ER862" s="75">
        <v>11838.479999999961</v>
      </c>
      <c r="ES862" s="75"/>
      <c r="ET862" s="75">
        <v>1353.59</v>
      </c>
      <c r="EU862" s="100">
        <v>5.1671999999999949</v>
      </c>
      <c r="EV862" s="75">
        <f t="shared" si="16"/>
        <v>9.9999999999909051E-3</v>
      </c>
      <c r="EW862" s="75">
        <v>1343.59</v>
      </c>
      <c r="EX862" s="100">
        <v>23.196840000000034</v>
      </c>
      <c r="FD862" s="75">
        <v>108.6</v>
      </c>
      <c r="FE862" s="75">
        <v>428000</v>
      </c>
      <c r="FF862" s="75">
        <v>1284475</v>
      </c>
      <c r="FH862" s="77">
        <v>18.09</v>
      </c>
      <c r="FI862" s="77">
        <v>413.2259082600001</v>
      </c>
      <c r="FJ862" s="77">
        <v>10.680134183850006</v>
      </c>
      <c r="FL862" s="92">
        <v>787.6</v>
      </c>
      <c r="FM862" s="75">
        <v>0</v>
      </c>
      <c r="FN862" s="75">
        <v>6.0000000000000001E-3</v>
      </c>
      <c r="FP862" s="75">
        <v>45.82</v>
      </c>
      <c r="FQ862" s="75">
        <v>489.77</v>
      </c>
      <c r="FR862" s="75">
        <v>5857</v>
      </c>
      <c r="FS862" s="75">
        <v>45.81</v>
      </c>
      <c r="FT862" s="75">
        <v>1479.56</v>
      </c>
      <c r="FU862" s="75">
        <v>17030</v>
      </c>
      <c r="FW862" s="75">
        <v>798.6</v>
      </c>
      <c r="FX862" s="89">
        <v>4.4160000000000004</v>
      </c>
      <c r="FY862" s="89"/>
      <c r="FZ862" s="90">
        <v>793.6</v>
      </c>
      <c r="GA862" s="91">
        <v>1.1890000000000001</v>
      </c>
      <c r="GB862" s="89"/>
      <c r="GC862" s="75">
        <v>15.59</v>
      </c>
      <c r="GD862" s="75">
        <v>14.14</v>
      </c>
      <c r="GE862" s="75">
        <v>1049.1600000000001</v>
      </c>
      <c r="GF862" s="89"/>
      <c r="GG862" s="89"/>
    </row>
    <row r="863" spans="1:189" x14ac:dyDescent="0.25">
      <c r="A863" s="132"/>
      <c r="B863" s="132"/>
      <c r="C863" s="132"/>
      <c r="D863" s="132"/>
      <c r="E863" s="132"/>
      <c r="F863" s="132"/>
      <c r="G863" s="132"/>
      <c r="H863" s="132"/>
      <c r="I863" s="132"/>
      <c r="J863" s="132"/>
      <c r="K863" s="132"/>
      <c r="DV863" s="77">
        <v>1337.61</v>
      </c>
      <c r="DW863" s="77">
        <v>10.925000000000001</v>
      </c>
      <c r="DY863" s="77">
        <v>1323.61</v>
      </c>
      <c r="DZ863" s="77">
        <v>6.9290000000000012</v>
      </c>
      <c r="EB863" s="77">
        <v>2178.61</v>
      </c>
      <c r="EC863" s="75">
        <v>17.848999999999997</v>
      </c>
      <c r="EE863" s="75">
        <v>2154.61</v>
      </c>
      <c r="EF863" s="88">
        <v>3.8360000000000003</v>
      </c>
      <c r="EH863" s="77">
        <v>1352.61</v>
      </c>
      <c r="EI863" s="75">
        <v>4.333000000000002</v>
      </c>
      <c r="EJ863" s="75"/>
      <c r="EK863" s="75">
        <v>2179.6</v>
      </c>
      <c r="EL863" s="75">
        <v>22.422600000000013</v>
      </c>
      <c r="EM863" s="75"/>
      <c r="EN863" s="75">
        <v>2157.6</v>
      </c>
      <c r="EO863" s="322">
        <v>7.95599999999998</v>
      </c>
      <c r="EP863" s="75"/>
      <c r="EQ863" s="75">
        <v>1327.6</v>
      </c>
      <c r="ER863" s="75">
        <v>11852.199999999961</v>
      </c>
      <c r="ES863" s="75"/>
      <c r="ET863" s="75">
        <v>1353.6</v>
      </c>
      <c r="EU863" s="100">
        <v>5.1759999999999948</v>
      </c>
      <c r="EV863" s="75">
        <f t="shared" si="16"/>
        <v>9.9999999999909051E-3</v>
      </c>
      <c r="EW863" s="75">
        <v>1343.6</v>
      </c>
      <c r="EX863" s="100">
        <v>23.221600000000034</v>
      </c>
      <c r="FD863" s="75">
        <v>108.61</v>
      </c>
      <c r="FE863" s="75">
        <v>429012.5</v>
      </c>
      <c r="FF863" s="75">
        <v>1288653.75</v>
      </c>
      <c r="FH863" s="77">
        <v>18.100000000000001</v>
      </c>
      <c r="FI863" s="77">
        <v>414.13525940000011</v>
      </c>
      <c r="FJ863" s="77">
        <v>10.722911736500008</v>
      </c>
      <c r="FL863" s="92">
        <v>787.61</v>
      </c>
      <c r="FM863" s="75">
        <v>0</v>
      </c>
      <c r="FN863" s="75">
        <v>6.0000000000000001E-3</v>
      </c>
      <c r="FP863" s="75">
        <v>45.83</v>
      </c>
      <c r="FQ863" s="75">
        <v>490.36</v>
      </c>
      <c r="FR863" s="75">
        <v>5862</v>
      </c>
      <c r="FS863" s="75">
        <v>45.82</v>
      </c>
      <c r="FT863" s="75">
        <v>1481.24</v>
      </c>
      <c r="FU863" s="75">
        <v>17041</v>
      </c>
      <c r="FW863" s="75">
        <v>798.61</v>
      </c>
      <c r="FX863" s="89">
        <v>4.4269999999999996</v>
      </c>
      <c r="FY863" s="89"/>
      <c r="FZ863" s="90">
        <v>793.61</v>
      </c>
      <c r="GA863" s="91">
        <v>1.1930000000000001</v>
      </c>
      <c r="GB863" s="89"/>
      <c r="GC863" s="75">
        <v>15.6</v>
      </c>
      <c r="GD863" s="75">
        <v>14.23</v>
      </c>
      <c r="GE863" s="75">
        <v>1054.74</v>
      </c>
      <c r="GF863" s="89"/>
      <c r="GG863" s="89"/>
    </row>
    <row r="864" spans="1:189" x14ac:dyDescent="0.25">
      <c r="A864" s="132"/>
      <c r="B864" s="132"/>
      <c r="C864" s="132"/>
      <c r="D864" s="132"/>
      <c r="E864" s="132"/>
      <c r="F864" s="132"/>
      <c r="G864" s="132"/>
      <c r="H864" s="132"/>
      <c r="I864" s="132"/>
      <c r="J864" s="132"/>
      <c r="K864" s="132"/>
      <c r="DV864" s="77">
        <v>1337.62</v>
      </c>
      <c r="DW864" s="77">
        <v>10.941000000000001</v>
      </c>
      <c r="DY864" s="77">
        <v>1323.62</v>
      </c>
      <c r="DZ864" s="77">
        <v>6.9390000000000009</v>
      </c>
      <c r="EB864" s="77">
        <v>2178.62</v>
      </c>
      <c r="EC864" s="75">
        <v>17.892999999999997</v>
      </c>
      <c r="EE864" s="75">
        <v>2154.62</v>
      </c>
      <c r="EF864" s="88">
        <v>3.847</v>
      </c>
      <c r="EH864" s="77">
        <v>1352.62</v>
      </c>
      <c r="EI864" s="75">
        <v>4.341000000000002</v>
      </c>
      <c r="EJ864" s="75"/>
      <c r="EK864" s="75">
        <v>2179.61</v>
      </c>
      <c r="EL864" s="75">
        <v>22.470360000000014</v>
      </c>
      <c r="EM864" s="75"/>
      <c r="EN864" s="75">
        <v>2157.61</v>
      </c>
      <c r="EO864" s="322">
        <v>7.9721499999999796</v>
      </c>
      <c r="EP864" s="75"/>
      <c r="EQ864" s="75">
        <v>1327.61</v>
      </c>
      <c r="ER864" s="75">
        <v>11865.91999999996</v>
      </c>
      <c r="ES864" s="75"/>
      <c r="ET864" s="75">
        <v>1353.61</v>
      </c>
      <c r="EU864" s="100">
        <v>5.1847999999999947</v>
      </c>
      <c r="EV864" s="75">
        <f t="shared" si="16"/>
        <v>9.9999999999909051E-3</v>
      </c>
      <c r="EW864" s="75">
        <v>1343.61</v>
      </c>
      <c r="EX864" s="100">
        <v>23.246360000000035</v>
      </c>
      <c r="FD864" s="75">
        <v>108.62</v>
      </c>
      <c r="FE864" s="75">
        <v>430025</v>
      </c>
      <c r="FF864" s="75">
        <v>1292832.5</v>
      </c>
      <c r="FH864" s="77">
        <v>18.11</v>
      </c>
      <c r="FI864" s="77">
        <v>415.04461054000012</v>
      </c>
      <c r="FJ864" s="77">
        <v>10.765689289150007</v>
      </c>
      <c r="FL864" s="92">
        <v>787.62</v>
      </c>
      <c r="FM864" s="75">
        <v>0</v>
      </c>
      <c r="FN864" s="75">
        <v>6.0000000000000001E-3</v>
      </c>
      <c r="FP864" s="75">
        <v>45.84</v>
      </c>
      <c r="FQ864" s="75">
        <v>490.96</v>
      </c>
      <c r="FR864" s="75">
        <v>5866</v>
      </c>
      <c r="FS864" s="75">
        <v>45.83</v>
      </c>
      <c r="FT864" s="75">
        <v>1482.92</v>
      </c>
      <c r="FU864" s="75">
        <v>17052</v>
      </c>
      <c r="FW864" s="75">
        <v>798.62</v>
      </c>
      <c r="FX864" s="89">
        <v>4.4370000000000003</v>
      </c>
      <c r="FY864" s="89"/>
      <c r="FZ864" s="90">
        <v>793.62</v>
      </c>
      <c r="GA864" s="91">
        <v>1.1970000000000001</v>
      </c>
      <c r="GB864" s="89"/>
      <c r="GC864" s="75">
        <v>15.61</v>
      </c>
      <c r="GD864" s="75">
        <v>14.32</v>
      </c>
      <c r="GE864" s="75">
        <v>1060.32</v>
      </c>
      <c r="GF864" s="89"/>
      <c r="GG864" s="89"/>
    </row>
    <row r="865" spans="1:189" x14ac:dyDescent="0.25">
      <c r="A865" s="132"/>
      <c r="B865" s="132"/>
      <c r="C865" s="132"/>
      <c r="D865" s="132"/>
      <c r="E865" s="132"/>
      <c r="F865" s="132"/>
      <c r="G865" s="132"/>
      <c r="H865" s="132"/>
      <c r="I865" s="132"/>
      <c r="J865" s="132"/>
      <c r="K865" s="132"/>
      <c r="DV865" s="77">
        <v>1337.63</v>
      </c>
      <c r="DW865" s="77">
        <v>10.957000000000001</v>
      </c>
      <c r="DY865" s="77">
        <v>1323.63</v>
      </c>
      <c r="DZ865" s="77">
        <v>6.9490000000000007</v>
      </c>
      <c r="EB865" s="77">
        <v>2178.63</v>
      </c>
      <c r="EC865" s="75">
        <v>17.936999999999998</v>
      </c>
      <c r="EE865" s="75">
        <v>2154.63</v>
      </c>
      <c r="EF865" s="88">
        <v>3.8580000000000001</v>
      </c>
      <c r="EH865" s="77">
        <v>1352.63</v>
      </c>
      <c r="EI865" s="75">
        <v>4.349000000000002</v>
      </c>
      <c r="EJ865" s="75"/>
      <c r="EK865" s="75">
        <v>2179.62</v>
      </c>
      <c r="EL865" s="75">
        <v>22.518120000000014</v>
      </c>
      <c r="EM865" s="75"/>
      <c r="EN865" s="75">
        <v>2157.62</v>
      </c>
      <c r="EO865" s="322">
        <v>7.9882999999999793</v>
      </c>
      <c r="EP865" s="75"/>
      <c r="EQ865" s="75">
        <v>1327.62</v>
      </c>
      <c r="ER865" s="75">
        <v>11879.639999999959</v>
      </c>
      <c r="ES865" s="75"/>
      <c r="ET865" s="75">
        <v>1353.62</v>
      </c>
      <c r="EU865" s="100">
        <v>5.1935999999999947</v>
      </c>
      <c r="EV865" s="75">
        <f t="shared" si="16"/>
        <v>9.9999999999909051E-3</v>
      </c>
      <c r="EW865" s="75">
        <v>1343.62</v>
      </c>
      <c r="EX865" s="100">
        <v>23.271120000000035</v>
      </c>
      <c r="FD865" s="75">
        <v>108.63</v>
      </c>
      <c r="FE865" s="75">
        <v>431037.5</v>
      </c>
      <c r="FF865" s="75">
        <v>1297011.25</v>
      </c>
      <c r="FH865" s="77">
        <v>18.12</v>
      </c>
      <c r="FI865" s="77">
        <v>415.95396168000013</v>
      </c>
      <c r="FJ865" s="77">
        <v>10.808466841800007</v>
      </c>
      <c r="FL865" s="92">
        <v>787.63</v>
      </c>
      <c r="FM865" s="75">
        <v>0</v>
      </c>
      <c r="FN865" s="75">
        <v>6.0000000000000001E-3</v>
      </c>
      <c r="FP865" s="75">
        <v>45.85</v>
      </c>
      <c r="FQ865" s="75">
        <v>491.55</v>
      </c>
      <c r="FR865" s="75">
        <v>5870</v>
      </c>
      <c r="FS865" s="75">
        <v>45.84</v>
      </c>
      <c r="FT865" s="75">
        <v>1484.61</v>
      </c>
      <c r="FU865" s="75">
        <v>17062</v>
      </c>
      <c r="FW865" s="75">
        <v>798.63</v>
      </c>
      <c r="FX865" s="89">
        <v>4.4480000000000004</v>
      </c>
      <c r="FY865" s="89"/>
      <c r="FZ865" s="90">
        <v>793.63</v>
      </c>
      <c r="GA865" s="91">
        <v>1.2010000000000001</v>
      </c>
      <c r="GB865" s="89"/>
      <c r="GC865" s="75">
        <v>15.62</v>
      </c>
      <c r="GD865" s="75">
        <v>14.41</v>
      </c>
      <c r="GE865" s="75">
        <v>1065.9000000000001</v>
      </c>
      <c r="GF865" s="89"/>
      <c r="GG865" s="89"/>
    </row>
    <row r="866" spans="1:189" x14ac:dyDescent="0.25">
      <c r="A866" s="132"/>
      <c r="B866" s="132"/>
      <c r="C866" s="132"/>
      <c r="D866" s="132"/>
      <c r="E866" s="132"/>
      <c r="F866" s="132"/>
      <c r="G866" s="132"/>
      <c r="H866" s="132"/>
      <c r="I866" s="132"/>
      <c r="J866" s="132"/>
      <c r="K866" s="132"/>
      <c r="DV866" s="77">
        <v>1337.64</v>
      </c>
      <c r="DW866" s="77">
        <v>10.972</v>
      </c>
      <c r="DY866" s="77">
        <v>1323.64</v>
      </c>
      <c r="DZ866" s="77">
        <v>6.9590000000000005</v>
      </c>
      <c r="EB866" s="77">
        <v>2178.64</v>
      </c>
      <c r="EC866" s="75">
        <v>17.979999999999997</v>
      </c>
      <c r="EE866" s="75">
        <v>2154.64</v>
      </c>
      <c r="EF866" s="88">
        <v>3.8690000000000002</v>
      </c>
      <c r="EH866" s="77">
        <v>1352.64</v>
      </c>
      <c r="EI866" s="75">
        <v>4.357000000000002</v>
      </c>
      <c r="EJ866" s="75"/>
      <c r="EK866" s="75">
        <v>2179.63</v>
      </c>
      <c r="EL866" s="75">
        <v>22.565880000000014</v>
      </c>
      <c r="EM866" s="75"/>
      <c r="EN866" s="75">
        <v>2157.63</v>
      </c>
      <c r="EO866" s="322">
        <v>8.004449999999979</v>
      </c>
      <c r="EP866" s="75"/>
      <c r="EQ866" s="75">
        <v>1327.63</v>
      </c>
      <c r="ER866" s="75">
        <v>11893.359999999959</v>
      </c>
      <c r="ES866" s="75"/>
      <c r="ET866" s="75">
        <v>1353.63</v>
      </c>
      <c r="EU866" s="100">
        <v>5.2023999999999946</v>
      </c>
      <c r="EV866" s="75">
        <f t="shared" si="16"/>
        <v>1.0000000000218279E-2</v>
      </c>
      <c r="EW866" s="75">
        <v>1343.63</v>
      </c>
      <c r="EX866" s="100">
        <v>23.295880000000036</v>
      </c>
      <c r="FD866" s="75">
        <v>108.64</v>
      </c>
      <c r="FE866" s="75">
        <v>432050</v>
      </c>
      <c r="FF866" s="75">
        <v>1301190</v>
      </c>
      <c r="FH866" s="77">
        <v>18.13</v>
      </c>
      <c r="FI866" s="77">
        <v>416.86331282000009</v>
      </c>
      <c r="FJ866" s="77">
        <v>10.851244394450008</v>
      </c>
      <c r="FL866" s="92">
        <v>787.64</v>
      </c>
      <c r="FM866" s="75">
        <v>0</v>
      </c>
      <c r="FN866" s="75">
        <v>6.0000000000000001E-3</v>
      </c>
      <c r="FP866" s="75">
        <v>45.86</v>
      </c>
      <c r="FQ866" s="75">
        <v>492.14</v>
      </c>
      <c r="FR866" s="75">
        <v>5875</v>
      </c>
      <c r="FS866" s="75">
        <v>45.85</v>
      </c>
      <c r="FT866" s="75">
        <v>1486.29</v>
      </c>
      <c r="FU866" s="75">
        <v>17073</v>
      </c>
      <c r="FW866" s="75">
        <v>798.64</v>
      </c>
      <c r="FX866" s="89">
        <v>4.4589999999999996</v>
      </c>
      <c r="FY866" s="89"/>
      <c r="FZ866" s="90">
        <v>793.64</v>
      </c>
      <c r="GA866" s="91">
        <v>1.2050000000000001</v>
      </c>
      <c r="GB866" s="89"/>
      <c r="GC866" s="75">
        <v>15.63</v>
      </c>
      <c r="GD866" s="75">
        <v>14.49</v>
      </c>
      <c r="GE866" s="75">
        <v>1071.48</v>
      </c>
      <c r="GF866" s="89"/>
      <c r="GG866" s="89"/>
    </row>
    <row r="867" spans="1:189" x14ac:dyDescent="0.25">
      <c r="A867" s="132"/>
      <c r="B867" s="132"/>
      <c r="C867" s="132"/>
      <c r="D867" s="132"/>
      <c r="E867" s="132"/>
      <c r="F867" s="132"/>
      <c r="G867" s="132"/>
      <c r="H867" s="132"/>
      <c r="I867" s="132"/>
      <c r="J867" s="132"/>
      <c r="K867" s="132"/>
      <c r="DV867" s="77">
        <v>1337.65</v>
      </c>
      <c r="DW867" s="77">
        <v>10.988</v>
      </c>
      <c r="DY867" s="77">
        <v>1323.65</v>
      </c>
      <c r="DZ867" s="77">
        <v>6.9690000000000012</v>
      </c>
      <c r="EB867" s="77">
        <v>2178.65</v>
      </c>
      <c r="EC867" s="75">
        <v>18.023999999999997</v>
      </c>
      <c r="EE867" s="75">
        <v>2154.65</v>
      </c>
      <c r="EF867" s="88">
        <v>3.8790000000000004</v>
      </c>
      <c r="EH867" s="77">
        <v>1352.65</v>
      </c>
      <c r="EI867" s="75">
        <v>4.365000000000002</v>
      </c>
      <c r="EJ867" s="75"/>
      <c r="EK867" s="75">
        <v>2179.64</v>
      </c>
      <c r="EL867" s="75">
        <v>22.613640000000014</v>
      </c>
      <c r="EM867" s="75"/>
      <c r="EN867" s="75">
        <v>2157.64</v>
      </c>
      <c r="EO867" s="322">
        <v>8.0205999999999786</v>
      </c>
      <c r="EP867" s="75"/>
      <c r="EQ867" s="75">
        <v>1327.64</v>
      </c>
      <c r="ER867" s="75">
        <v>11907.079999999958</v>
      </c>
      <c r="ES867" s="75"/>
      <c r="ET867" s="75">
        <v>1353.64</v>
      </c>
      <c r="EU867" s="100">
        <v>5.2111999999999945</v>
      </c>
      <c r="EV867" s="75">
        <f t="shared" si="16"/>
        <v>9.9999999999909051E-3</v>
      </c>
      <c r="EW867" s="75">
        <v>1343.64</v>
      </c>
      <c r="EX867" s="100">
        <v>23.320640000000036</v>
      </c>
      <c r="FD867" s="75">
        <v>108.65</v>
      </c>
      <c r="FE867" s="75">
        <v>433062.5</v>
      </c>
      <c r="FF867" s="75">
        <v>1305368.75</v>
      </c>
      <c r="FH867" s="77">
        <v>18.14</v>
      </c>
      <c r="FI867" s="77">
        <v>417.7726639600001</v>
      </c>
      <c r="FJ867" s="77">
        <v>10.894021947100008</v>
      </c>
      <c r="FL867" s="92">
        <v>787.65</v>
      </c>
      <c r="FM867" s="75">
        <v>0</v>
      </c>
      <c r="FN867" s="75">
        <v>6.0000000000000001E-3</v>
      </c>
      <c r="FP867" s="75">
        <v>45.87</v>
      </c>
      <c r="FQ867" s="75">
        <v>492.73</v>
      </c>
      <c r="FR867" s="75">
        <v>5879</v>
      </c>
      <c r="FS867" s="75">
        <v>45.86</v>
      </c>
      <c r="FT867" s="75">
        <v>1487.97</v>
      </c>
      <c r="FU867" s="75">
        <v>17084</v>
      </c>
      <c r="FW867" s="75">
        <v>798.65</v>
      </c>
      <c r="FX867" s="89">
        <v>4.4690000000000003</v>
      </c>
      <c r="FY867" s="89"/>
      <c r="FZ867" s="90">
        <v>793.65</v>
      </c>
      <c r="GA867" s="91">
        <v>1.2090000000000001</v>
      </c>
      <c r="GB867" s="89"/>
      <c r="GC867" s="75">
        <v>15.64</v>
      </c>
      <c r="GD867" s="75">
        <v>14.58</v>
      </c>
      <c r="GE867" s="75">
        <v>1077.06</v>
      </c>
      <c r="GF867" s="89"/>
      <c r="GG867" s="89"/>
    </row>
    <row r="868" spans="1:189" x14ac:dyDescent="0.25">
      <c r="A868" s="132"/>
      <c r="B868" s="132"/>
      <c r="C868" s="132"/>
      <c r="D868" s="132"/>
      <c r="E868" s="132"/>
      <c r="F868" s="132"/>
      <c r="G868" s="132"/>
      <c r="H868" s="132"/>
      <c r="I868" s="132"/>
      <c r="J868" s="132"/>
      <c r="K868" s="132"/>
      <c r="DV868" s="77">
        <v>1337.66</v>
      </c>
      <c r="DW868" s="77">
        <v>11.004</v>
      </c>
      <c r="DY868" s="77">
        <v>1323.66</v>
      </c>
      <c r="DZ868" s="77">
        <v>6.979000000000001</v>
      </c>
      <c r="EB868" s="77">
        <v>2178.66</v>
      </c>
      <c r="EC868" s="75">
        <v>18.067999999999998</v>
      </c>
      <c r="EE868" s="75">
        <v>2154.66</v>
      </c>
      <c r="EF868" s="88">
        <v>3.89</v>
      </c>
      <c r="EH868" s="77">
        <v>1352.66</v>
      </c>
      <c r="EI868" s="75">
        <v>4.373000000000002</v>
      </c>
      <c r="EJ868" s="75"/>
      <c r="EK868" s="75">
        <v>2179.65</v>
      </c>
      <c r="EL868" s="75">
        <v>22.661400000000015</v>
      </c>
      <c r="EM868" s="75"/>
      <c r="EN868" s="75">
        <v>2157.65</v>
      </c>
      <c r="EO868" s="322">
        <v>8.0367499999999783</v>
      </c>
      <c r="EP868" s="75"/>
      <c r="EQ868" s="75">
        <v>1327.65</v>
      </c>
      <c r="ER868" s="75">
        <v>11920.799999999957</v>
      </c>
      <c r="ES868" s="75"/>
      <c r="ET868" s="75">
        <v>1353.65</v>
      </c>
      <c r="EU868" s="100">
        <v>5.2199999999999944</v>
      </c>
      <c r="EV868" s="75">
        <f t="shared" si="16"/>
        <v>9.9999999999909051E-3</v>
      </c>
      <c r="EW868" s="75">
        <v>1343.65</v>
      </c>
      <c r="EX868" s="100">
        <v>23.345400000000037</v>
      </c>
      <c r="FD868" s="75">
        <v>108.66</v>
      </c>
      <c r="FE868" s="75">
        <v>434075</v>
      </c>
      <c r="FF868" s="75">
        <v>1309547.5</v>
      </c>
      <c r="FH868" s="77">
        <v>18.149999999999999</v>
      </c>
      <c r="FI868" s="77">
        <v>418.68201510000011</v>
      </c>
      <c r="FJ868" s="77">
        <v>10.936799499750007</v>
      </c>
      <c r="FL868" s="92">
        <v>787.66</v>
      </c>
      <c r="FM868" s="75">
        <v>0</v>
      </c>
      <c r="FN868" s="75">
        <v>6.0000000000000001E-3</v>
      </c>
      <c r="FP868" s="75">
        <v>45.88</v>
      </c>
      <c r="FQ868" s="75">
        <v>493.32</v>
      </c>
      <c r="FR868" s="75">
        <v>5883</v>
      </c>
      <c r="FS868" s="75">
        <v>45.87</v>
      </c>
      <c r="FT868" s="75">
        <v>1489.65</v>
      </c>
      <c r="FU868" s="75">
        <v>17095</v>
      </c>
      <c r="FW868" s="75">
        <v>798.66</v>
      </c>
      <c r="FX868" s="89">
        <v>4.4800000000000004</v>
      </c>
      <c r="FY868" s="89"/>
      <c r="FZ868" s="90">
        <v>793.66</v>
      </c>
      <c r="GA868" s="91">
        <v>1.214</v>
      </c>
      <c r="GB868" s="89"/>
      <c r="GC868" s="75">
        <v>15.65</v>
      </c>
      <c r="GD868" s="75">
        <v>14.67</v>
      </c>
      <c r="GE868" s="75">
        <v>1082.6300000000001</v>
      </c>
      <c r="GF868" s="89"/>
      <c r="GG868" s="89"/>
    </row>
    <row r="869" spans="1:189" x14ac:dyDescent="0.25">
      <c r="A869" s="132"/>
      <c r="B869" s="132"/>
      <c r="C869" s="132"/>
      <c r="D869" s="132"/>
      <c r="E869" s="132"/>
      <c r="F869" s="132"/>
      <c r="G869" s="132"/>
      <c r="H869" s="132"/>
      <c r="I869" s="132"/>
      <c r="J869" s="132"/>
      <c r="K869" s="132"/>
      <c r="DV869" s="77">
        <v>1337.67</v>
      </c>
      <c r="DW869" s="77">
        <v>11.02</v>
      </c>
      <c r="DY869" s="77">
        <v>1323.67</v>
      </c>
      <c r="DZ869" s="77">
        <v>6.9889999999999999</v>
      </c>
      <c r="EB869" s="77">
        <v>2178.67</v>
      </c>
      <c r="EC869" s="75">
        <v>18.111999999999998</v>
      </c>
      <c r="EE869" s="75">
        <v>2154.67</v>
      </c>
      <c r="EF869" s="88">
        <v>3.9010000000000002</v>
      </c>
      <c r="EH869" s="77">
        <v>1352.67</v>
      </c>
      <c r="EI869" s="75">
        <v>4.3810000000000011</v>
      </c>
      <c r="EJ869" s="75"/>
      <c r="EK869" s="75">
        <v>2179.66</v>
      </c>
      <c r="EL869" s="75">
        <v>22.709160000000015</v>
      </c>
      <c r="EM869" s="75"/>
      <c r="EN869" s="75">
        <v>2157.66</v>
      </c>
      <c r="EO869" s="322">
        <v>8.052899999999978</v>
      </c>
      <c r="EP869" s="75"/>
      <c r="EQ869" s="75">
        <v>1327.66</v>
      </c>
      <c r="ER869" s="75">
        <v>11934.519999999957</v>
      </c>
      <c r="ES869" s="75"/>
      <c r="ET869" s="75">
        <v>1353.66</v>
      </c>
      <c r="EU869" s="100">
        <v>5.2287999999999943</v>
      </c>
      <c r="EV869" s="75">
        <f t="shared" si="16"/>
        <v>9.9999999999909051E-3</v>
      </c>
      <c r="EW869" s="75">
        <v>1343.66</v>
      </c>
      <c r="EX869" s="100">
        <v>23.370160000000038</v>
      </c>
      <c r="FD869" s="75">
        <v>108.67</v>
      </c>
      <c r="FE869" s="75">
        <v>435087.5</v>
      </c>
      <c r="FF869" s="75">
        <v>1313726.25</v>
      </c>
      <c r="FH869" s="77">
        <v>18.16</v>
      </c>
      <c r="FI869" s="77">
        <v>419.59136624000013</v>
      </c>
      <c r="FJ869" s="77">
        <v>10.979577052400007</v>
      </c>
      <c r="FL869" s="92">
        <v>787.67</v>
      </c>
      <c r="FM869" s="75">
        <v>0</v>
      </c>
      <c r="FN869" s="75">
        <v>6.0000000000000001E-3</v>
      </c>
      <c r="FP869" s="75">
        <v>45.89</v>
      </c>
      <c r="FQ869" s="75">
        <v>493.92</v>
      </c>
      <c r="FR869" s="75">
        <v>5887</v>
      </c>
      <c r="FS869" s="75">
        <v>45.88</v>
      </c>
      <c r="FT869" s="75">
        <v>1491.33</v>
      </c>
      <c r="FU869" s="75">
        <v>17105</v>
      </c>
      <c r="FW869" s="75">
        <v>798.67</v>
      </c>
      <c r="FX869" s="89">
        <v>4.49</v>
      </c>
      <c r="FY869" s="89"/>
      <c r="FZ869" s="90">
        <v>793.67</v>
      </c>
      <c r="GA869" s="91">
        <v>1.218</v>
      </c>
      <c r="GB869" s="89"/>
      <c r="GC869" s="75">
        <v>15.66</v>
      </c>
      <c r="GD869" s="75">
        <v>14.76</v>
      </c>
      <c r="GE869" s="75">
        <v>1088.21</v>
      </c>
      <c r="GF869" s="89"/>
      <c r="GG869" s="89"/>
    </row>
    <row r="870" spans="1:189" x14ac:dyDescent="0.25">
      <c r="A870" s="132"/>
      <c r="B870" s="132"/>
      <c r="C870" s="132"/>
      <c r="D870" s="132"/>
      <c r="E870" s="132"/>
      <c r="F870" s="132"/>
      <c r="G870" s="132"/>
      <c r="H870" s="132"/>
      <c r="I870" s="132"/>
      <c r="J870" s="132"/>
      <c r="K870" s="132"/>
      <c r="DV870" s="77">
        <v>1337.68</v>
      </c>
      <c r="DW870" s="77">
        <v>11.035</v>
      </c>
      <c r="DY870" s="77">
        <v>1323.68</v>
      </c>
      <c r="DZ870" s="77">
        <v>6.9990000000000014</v>
      </c>
      <c r="EB870" s="77">
        <v>2178.6799999999998</v>
      </c>
      <c r="EC870" s="75">
        <v>18.155999999999995</v>
      </c>
      <c r="EE870" s="75">
        <v>2154.6799999999998</v>
      </c>
      <c r="EF870" s="88">
        <v>3.9119999999999999</v>
      </c>
      <c r="EH870" s="77">
        <v>1352.68</v>
      </c>
      <c r="EI870" s="75">
        <v>4.3890000000000011</v>
      </c>
      <c r="EJ870" s="75"/>
      <c r="EK870" s="75">
        <v>2179.67</v>
      </c>
      <c r="EL870" s="75">
        <v>22.756920000000015</v>
      </c>
      <c r="EM870" s="75"/>
      <c r="EN870" s="75">
        <v>2157.67</v>
      </c>
      <c r="EO870" s="322">
        <v>8.0690499999999776</v>
      </c>
      <c r="EP870" s="75"/>
      <c r="EQ870" s="75">
        <v>1327.67</v>
      </c>
      <c r="ER870" s="75">
        <v>11948.239999999956</v>
      </c>
      <c r="ES870" s="75"/>
      <c r="ET870" s="75">
        <v>1353.67</v>
      </c>
      <c r="EU870" s="100">
        <v>5.2375999999999943</v>
      </c>
      <c r="EV870" s="75">
        <f t="shared" si="16"/>
        <v>9.9999999999909051E-3</v>
      </c>
      <c r="EW870" s="75">
        <v>1343.67</v>
      </c>
      <c r="EX870" s="100">
        <v>23.394920000000038</v>
      </c>
      <c r="FD870" s="75">
        <v>108.68</v>
      </c>
      <c r="FE870" s="75">
        <v>436100</v>
      </c>
      <c r="FF870" s="75">
        <v>1317905</v>
      </c>
      <c r="FH870" s="77">
        <v>18.170000000000002</v>
      </c>
      <c r="FI870" s="77">
        <v>420.50071738000008</v>
      </c>
      <c r="FJ870" s="77">
        <v>11.022354605050008</v>
      </c>
      <c r="FL870" s="92">
        <v>787.68</v>
      </c>
      <c r="FM870" s="75">
        <v>0</v>
      </c>
      <c r="FN870" s="75">
        <v>6.0000000000000001E-3</v>
      </c>
      <c r="FP870" s="75">
        <v>45.9</v>
      </c>
      <c r="FQ870" s="75">
        <v>494.51</v>
      </c>
      <c r="FR870" s="75">
        <v>5892</v>
      </c>
      <c r="FS870" s="75">
        <v>45.89</v>
      </c>
      <c r="FT870" s="75">
        <v>1493.02</v>
      </c>
      <c r="FU870" s="75">
        <v>17116</v>
      </c>
      <c r="FW870" s="75">
        <v>798.68</v>
      </c>
      <c r="FX870" s="89">
        <v>4.5010000000000003</v>
      </c>
      <c r="FY870" s="89"/>
      <c r="FZ870" s="90">
        <v>793.68</v>
      </c>
      <c r="GA870" s="91">
        <v>1.222</v>
      </c>
      <c r="GB870" s="89"/>
      <c r="GC870" s="75">
        <v>15.67</v>
      </c>
      <c r="GD870" s="75">
        <v>14.84</v>
      </c>
      <c r="GE870" s="75">
        <v>1093.79</v>
      </c>
      <c r="GF870" s="89"/>
      <c r="GG870" s="89"/>
    </row>
    <row r="871" spans="1:189" x14ac:dyDescent="0.25">
      <c r="A871" s="132"/>
      <c r="B871" s="132"/>
      <c r="C871" s="132"/>
      <c r="D871" s="132"/>
      <c r="E871" s="132"/>
      <c r="F871" s="132"/>
      <c r="G871" s="132"/>
      <c r="H871" s="132"/>
      <c r="I871" s="132"/>
      <c r="J871" s="132"/>
      <c r="K871" s="132"/>
      <c r="DV871" s="77">
        <v>1337.69</v>
      </c>
      <c r="DW871" s="77">
        <v>11.051</v>
      </c>
      <c r="DY871" s="77">
        <v>1323.69</v>
      </c>
      <c r="DZ871" s="77">
        <v>7.0080000000000009</v>
      </c>
      <c r="EB871" s="77">
        <v>2178.69</v>
      </c>
      <c r="EC871" s="75">
        <v>18.198999999999998</v>
      </c>
      <c r="EE871" s="75">
        <v>2154.69</v>
      </c>
      <c r="EF871" s="88">
        <v>3.923</v>
      </c>
      <c r="EH871" s="77">
        <v>1352.69</v>
      </c>
      <c r="EI871" s="75">
        <v>4.3970000000000011</v>
      </c>
      <c r="EJ871" s="75"/>
      <c r="EK871" s="75">
        <v>2179.6799999999998</v>
      </c>
      <c r="EL871" s="75">
        <v>22.804680000000015</v>
      </c>
      <c r="EM871" s="75"/>
      <c r="EN871" s="75">
        <v>2157.6799999999998</v>
      </c>
      <c r="EO871" s="322">
        <v>8.0851999999999773</v>
      </c>
      <c r="EP871" s="75"/>
      <c r="EQ871" s="75">
        <v>1327.68</v>
      </c>
      <c r="ER871" s="75">
        <v>11961.959999999955</v>
      </c>
      <c r="ES871" s="75"/>
      <c r="ET871" s="75">
        <v>1353.68</v>
      </c>
      <c r="EU871" s="100">
        <v>5.2463999999999942</v>
      </c>
      <c r="EV871" s="75">
        <f t="shared" si="16"/>
        <v>9.9999999999909051E-3</v>
      </c>
      <c r="EW871" s="75">
        <v>1343.68</v>
      </c>
      <c r="EX871" s="100">
        <v>23.419680000000039</v>
      </c>
      <c r="FD871" s="75">
        <v>108.69</v>
      </c>
      <c r="FE871" s="75">
        <v>437112.5</v>
      </c>
      <c r="FF871" s="75">
        <v>1322083.75</v>
      </c>
      <c r="FH871" s="77">
        <v>18.18</v>
      </c>
      <c r="FI871" s="77">
        <v>421.4100685200001</v>
      </c>
      <c r="FJ871" s="77">
        <v>11.065132157700008</v>
      </c>
      <c r="FL871" s="92">
        <v>787.69</v>
      </c>
      <c r="FM871" s="75">
        <v>0</v>
      </c>
      <c r="FN871" s="75">
        <v>6.0000000000000001E-3</v>
      </c>
      <c r="FP871" s="75">
        <v>45.91</v>
      </c>
      <c r="FQ871" s="75">
        <v>495.1</v>
      </c>
      <c r="FR871" s="75">
        <v>5896</v>
      </c>
      <c r="FS871" s="75">
        <v>45.9</v>
      </c>
      <c r="FT871" s="75">
        <v>1494.7</v>
      </c>
      <c r="FU871" s="75">
        <v>17127</v>
      </c>
      <c r="FW871" s="75">
        <v>798.69</v>
      </c>
      <c r="FX871" s="89">
        <v>4.5119999999999996</v>
      </c>
      <c r="FY871" s="89"/>
      <c r="FZ871" s="90">
        <v>793.69</v>
      </c>
      <c r="GA871" s="91">
        <v>1.226</v>
      </c>
      <c r="GB871" s="89"/>
      <c r="GC871" s="75">
        <v>15.68</v>
      </c>
      <c r="GD871" s="75">
        <v>14.93</v>
      </c>
      <c r="GE871" s="75">
        <v>1099.3699999999999</v>
      </c>
      <c r="GF871" s="89"/>
      <c r="GG871" s="89"/>
    </row>
    <row r="872" spans="1:189" x14ac:dyDescent="0.25">
      <c r="A872" s="132"/>
      <c r="B872" s="132"/>
      <c r="C872" s="132"/>
      <c r="D872" s="132"/>
      <c r="E872" s="132"/>
      <c r="F872" s="132"/>
      <c r="G872" s="132"/>
      <c r="H872" s="132"/>
      <c r="I872" s="132"/>
      <c r="J872" s="132"/>
      <c r="K872" s="132"/>
      <c r="DV872" s="77">
        <v>1337.7</v>
      </c>
      <c r="DW872" s="77">
        <v>11.067</v>
      </c>
      <c r="DY872" s="77">
        <v>1323.7</v>
      </c>
      <c r="DZ872" s="77">
        <v>7.0179999999999998</v>
      </c>
      <c r="EB872" s="77">
        <v>2178.6999999999998</v>
      </c>
      <c r="EC872" s="75">
        <v>18.242999999999999</v>
      </c>
      <c r="EE872" s="75">
        <v>2154.6999999999998</v>
      </c>
      <c r="EF872" s="88">
        <v>3.9340000000000002</v>
      </c>
      <c r="EH872" s="77">
        <v>1352.7</v>
      </c>
      <c r="EI872" s="75">
        <v>4.4050000000000002</v>
      </c>
      <c r="EJ872" s="75"/>
      <c r="EK872" s="75">
        <v>2179.69</v>
      </c>
      <c r="EL872" s="75">
        <v>22.852440000000016</v>
      </c>
      <c r="EM872" s="75"/>
      <c r="EN872" s="75">
        <v>2157.69</v>
      </c>
      <c r="EO872" s="322">
        <v>8.101349999999977</v>
      </c>
      <c r="EP872" s="75"/>
      <c r="EQ872" s="75">
        <v>1327.69</v>
      </c>
      <c r="ER872" s="75">
        <v>11975.679999999955</v>
      </c>
      <c r="ES872" s="75"/>
      <c r="ET872" s="75">
        <v>1353.69</v>
      </c>
      <c r="EU872" s="100">
        <v>5.2551999999999941</v>
      </c>
      <c r="EV872" s="75">
        <f t="shared" si="16"/>
        <v>9.9999999999909051E-3</v>
      </c>
      <c r="EW872" s="75">
        <v>1343.69</v>
      </c>
      <c r="EX872" s="100">
        <v>23.444440000000039</v>
      </c>
      <c r="FD872" s="75">
        <v>108.7</v>
      </c>
      <c r="FE872" s="75">
        <v>438125</v>
      </c>
      <c r="FF872" s="75">
        <v>1326262.5</v>
      </c>
      <c r="FH872" s="77">
        <v>18.190000000000001</v>
      </c>
      <c r="FI872" s="77">
        <v>422.31941966000011</v>
      </c>
      <c r="FJ872" s="77">
        <v>11.107909710350008</v>
      </c>
      <c r="FL872" s="92">
        <v>787.7</v>
      </c>
      <c r="FM872" s="75">
        <v>0</v>
      </c>
      <c r="FN872" s="75">
        <v>6.0000000000000001E-3</v>
      </c>
      <c r="FP872" s="75">
        <v>45.92</v>
      </c>
      <c r="FQ872" s="75">
        <v>495.7</v>
      </c>
      <c r="FR872" s="75">
        <v>5900</v>
      </c>
      <c r="FS872" s="75">
        <v>45.91</v>
      </c>
      <c r="FT872" s="75">
        <v>1496.38</v>
      </c>
      <c r="FU872" s="75">
        <v>17138</v>
      </c>
      <c r="FW872" s="75">
        <v>798.7</v>
      </c>
      <c r="FX872" s="89">
        <v>4.5220000000000002</v>
      </c>
      <c r="FY872" s="89"/>
      <c r="FZ872" s="90">
        <v>793.7</v>
      </c>
      <c r="GA872" s="91">
        <v>1.23</v>
      </c>
      <c r="GB872" s="89"/>
      <c r="GC872" s="75">
        <v>15.69</v>
      </c>
      <c r="GD872" s="75">
        <v>15.02</v>
      </c>
      <c r="GE872" s="75">
        <v>1104.95</v>
      </c>
      <c r="GF872" s="89"/>
      <c r="GG872" s="89"/>
    </row>
    <row r="873" spans="1:189" x14ac:dyDescent="0.25">
      <c r="A873" s="132"/>
      <c r="B873" s="132"/>
      <c r="C873" s="132"/>
      <c r="D873" s="132"/>
      <c r="E873" s="132"/>
      <c r="F873" s="132"/>
      <c r="G873" s="132"/>
      <c r="H873" s="132"/>
      <c r="I873" s="132"/>
      <c r="J873" s="132"/>
      <c r="K873" s="132"/>
      <c r="DV873" s="77">
        <v>1337.71</v>
      </c>
      <c r="DW873" s="77">
        <v>11.083</v>
      </c>
      <c r="DY873" s="77">
        <v>1323.71</v>
      </c>
      <c r="DZ873" s="77">
        <v>7.0280000000000014</v>
      </c>
      <c r="EB873" s="77">
        <v>2178.71</v>
      </c>
      <c r="EC873" s="75">
        <v>18.286999999999995</v>
      </c>
      <c r="EE873" s="75">
        <v>2154.71</v>
      </c>
      <c r="EF873" s="88">
        <v>3.9450000000000003</v>
      </c>
      <c r="EH873" s="77">
        <v>1352.71</v>
      </c>
      <c r="EI873" s="75">
        <v>4.413000000000002</v>
      </c>
      <c r="EJ873" s="75"/>
      <c r="EK873" s="75">
        <v>2179.6999999999998</v>
      </c>
      <c r="EL873" s="75">
        <v>22.900200000000016</v>
      </c>
      <c r="EM873" s="75"/>
      <c r="EN873" s="75">
        <v>2157.6999999999998</v>
      </c>
      <c r="EO873" s="322">
        <v>8.1174999999999766</v>
      </c>
      <c r="EP873" s="75"/>
      <c r="EQ873" s="75">
        <v>1327.7</v>
      </c>
      <c r="ER873" s="75">
        <v>11989.399999999954</v>
      </c>
      <c r="ES873" s="75"/>
      <c r="ET873" s="75">
        <v>1353.7</v>
      </c>
      <c r="EU873" s="100">
        <v>5.263999999999994</v>
      </c>
      <c r="EV873" s="75">
        <f t="shared" si="16"/>
        <v>9.9999999999909051E-3</v>
      </c>
      <c r="EW873" s="75">
        <v>1343.7</v>
      </c>
      <c r="EX873" s="100">
        <v>23.46920000000004</v>
      </c>
      <c r="FD873" s="75">
        <v>108.71</v>
      </c>
      <c r="FE873" s="75">
        <v>439137.5</v>
      </c>
      <c r="FF873" s="75">
        <v>1330441.25</v>
      </c>
      <c r="FH873" s="77">
        <v>18.2</v>
      </c>
      <c r="FI873" s="77">
        <v>423.22877080000023</v>
      </c>
      <c r="FJ873" s="77">
        <v>11.150687263000012</v>
      </c>
      <c r="FL873" s="92">
        <v>787.71</v>
      </c>
      <c r="FM873" s="75">
        <v>0</v>
      </c>
      <c r="FN873" s="75">
        <v>6.0000000000000001E-3</v>
      </c>
      <c r="FP873" s="75">
        <v>45.93</v>
      </c>
      <c r="FQ873" s="75">
        <v>496.29</v>
      </c>
      <c r="FR873" s="75">
        <v>5905</v>
      </c>
      <c r="FS873" s="75">
        <v>45.92</v>
      </c>
      <c r="FT873" s="75">
        <v>1498.07</v>
      </c>
      <c r="FU873" s="75">
        <v>17148</v>
      </c>
      <c r="FW873" s="75">
        <v>798.71</v>
      </c>
      <c r="FX873" s="89">
        <v>4.5330000000000004</v>
      </c>
      <c r="FY873" s="89"/>
      <c r="FZ873" s="90">
        <v>793.71</v>
      </c>
      <c r="GA873" s="91">
        <v>1.2350000000000001</v>
      </c>
      <c r="GB873" s="89"/>
      <c r="GC873" s="75">
        <v>15.7</v>
      </c>
      <c r="GD873" s="75">
        <v>15.1</v>
      </c>
      <c r="GE873" s="75">
        <v>1110.53</v>
      </c>
      <c r="GF873" s="89"/>
      <c r="GG873" s="89"/>
    </row>
    <row r="874" spans="1:189" x14ac:dyDescent="0.25">
      <c r="A874" s="132"/>
      <c r="B874" s="132"/>
      <c r="C874" s="132"/>
      <c r="D874" s="132"/>
      <c r="E874" s="132"/>
      <c r="F874" s="132"/>
      <c r="G874" s="132"/>
      <c r="H874" s="132"/>
      <c r="I874" s="132"/>
      <c r="J874" s="132"/>
      <c r="K874" s="132"/>
      <c r="DV874" s="77">
        <v>1337.72</v>
      </c>
      <c r="DW874" s="77">
        <v>11.098000000000001</v>
      </c>
      <c r="DY874" s="77">
        <v>1323.72</v>
      </c>
      <c r="DZ874" s="77">
        <v>7.0380000000000011</v>
      </c>
      <c r="EB874" s="77">
        <v>2178.7199999999998</v>
      </c>
      <c r="EC874" s="75">
        <v>18.330999999999996</v>
      </c>
      <c r="EE874" s="75">
        <v>2154.7199999999998</v>
      </c>
      <c r="EF874" s="88">
        <v>3.9550000000000001</v>
      </c>
      <c r="EH874" s="77">
        <v>1352.72</v>
      </c>
      <c r="EI874" s="75">
        <v>4.4220000000000024</v>
      </c>
      <c r="EJ874" s="75"/>
      <c r="EK874" s="75">
        <v>2179.71</v>
      </c>
      <c r="EL874" s="75">
        <v>22.947960000000016</v>
      </c>
      <c r="EM874" s="75"/>
      <c r="EN874" s="75">
        <v>2157.71</v>
      </c>
      <c r="EO874" s="322">
        <v>8.1336499999999763</v>
      </c>
      <c r="EP874" s="75"/>
      <c r="EQ874" s="75">
        <v>1327.71</v>
      </c>
      <c r="ER874" s="75">
        <v>12003.119999999954</v>
      </c>
      <c r="ES874" s="75"/>
      <c r="ET874" s="75">
        <v>1353.71</v>
      </c>
      <c r="EU874" s="100">
        <v>5.2727999999999939</v>
      </c>
      <c r="EV874" s="75">
        <f t="shared" si="16"/>
        <v>9.9999999999909051E-3</v>
      </c>
      <c r="EW874" s="75">
        <v>1343.71</v>
      </c>
      <c r="EX874" s="100">
        <v>23.49396000000004</v>
      </c>
      <c r="FD874" s="75">
        <v>108.72</v>
      </c>
      <c r="FE874" s="75">
        <v>440150</v>
      </c>
      <c r="FF874" s="75">
        <v>1334620</v>
      </c>
      <c r="FH874" s="77">
        <v>18.21</v>
      </c>
      <c r="FI874" s="77">
        <v>424.13812194000025</v>
      </c>
      <c r="FJ874" s="77">
        <v>11.193464815650012</v>
      </c>
      <c r="FL874" s="92">
        <v>787.72</v>
      </c>
      <c r="FM874" s="75">
        <v>0</v>
      </c>
      <c r="FN874" s="75">
        <v>6.0000000000000001E-3</v>
      </c>
      <c r="FP874" s="75">
        <v>45.94</v>
      </c>
      <c r="FQ874" s="75">
        <v>496.88</v>
      </c>
      <c r="FR874" s="75">
        <v>5909</v>
      </c>
      <c r="FS874" s="75">
        <v>45.93</v>
      </c>
      <c r="FT874" s="75">
        <v>1499.76</v>
      </c>
      <c r="FU874" s="75">
        <v>17159</v>
      </c>
      <c r="FW874" s="75">
        <v>798.72</v>
      </c>
      <c r="FX874" s="89">
        <v>4.5439999999999996</v>
      </c>
      <c r="FY874" s="89"/>
      <c r="FZ874" s="90">
        <v>793.72</v>
      </c>
      <c r="GA874" s="91">
        <v>1.2390000000000001</v>
      </c>
      <c r="GB874" s="89"/>
      <c r="GC874" s="75">
        <v>15.71</v>
      </c>
      <c r="GD874" s="75">
        <v>15.19</v>
      </c>
      <c r="GE874" s="75">
        <v>1116.1099999999999</v>
      </c>
      <c r="GF874" s="89"/>
      <c r="GG874" s="89"/>
    </row>
    <row r="875" spans="1:189" x14ac:dyDescent="0.25">
      <c r="A875" s="132"/>
      <c r="B875" s="132"/>
      <c r="C875" s="132"/>
      <c r="D875" s="132"/>
      <c r="E875" s="132"/>
      <c r="F875" s="132"/>
      <c r="G875" s="132"/>
      <c r="H875" s="132"/>
      <c r="I875" s="132"/>
      <c r="J875" s="132"/>
      <c r="K875" s="132"/>
      <c r="DV875" s="77">
        <v>1337.73</v>
      </c>
      <c r="DW875" s="77">
        <v>11.114000000000001</v>
      </c>
      <c r="DY875" s="77">
        <v>1323.73</v>
      </c>
      <c r="DZ875" s="77">
        <v>7.0480000000000009</v>
      </c>
      <c r="EB875" s="77">
        <v>2178.73</v>
      </c>
      <c r="EC875" s="75">
        <v>18.373999999999999</v>
      </c>
      <c r="EE875" s="75">
        <v>2154.73</v>
      </c>
      <c r="EF875" s="88">
        <v>3.9660000000000002</v>
      </c>
      <c r="EH875" s="77">
        <v>1352.73</v>
      </c>
      <c r="EI875" s="75">
        <v>4.4300000000000024</v>
      </c>
      <c r="EJ875" s="75"/>
      <c r="EK875" s="75">
        <v>2179.7199999999998</v>
      </c>
      <c r="EL875" s="75">
        <v>22.995720000000016</v>
      </c>
      <c r="EM875" s="75"/>
      <c r="EN875" s="75">
        <v>2157.7199999999998</v>
      </c>
      <c r="EO875" s="322">
        <v>8.149799999999976</v>
      </c>
      <c r="EP875" s="75"/>
      <c r="EQ875" s="75">
        <v>1327.72</v>
      </c>
      <c r="ER875" s="75">
        <v>12016.839999999953</v>
      </c>
      <c r="ES875" s="75"/>
      <c r="ET875" s="75">
        <v>1353.72</v>
      </c>
      <c r="EU875" s="100">
        <v>5.2815999999999939</v>
      </c>
      <c r="EV875" s="75">
        <f t="shared" si="16"/>
        <v>9.9999999999909051E-3</v>
      </c>
      <c r="EW875" s="75">
        <v>1343.72</v>
      </c>
      <c r="EX875" s="100">
        <v>23.518720000000041</v>
      </c>
      <c r="FD875" s="75">
        <v>108.73</v>
      </c>
      <c r="FE875" s="75">
        <v>441162.5</v>
      </c>
      <c r="FF875" s="75">
        <v>1338798.75</v>
      </c>
      <c r="FH875" s="77">
        <v>18.22</v>
      </c>
      <c r="FI875" s="77">
        <v>425.04747308000026</v>
      </c>
      <c r="FJ875" s="77">
        <v>11.236242368300012</v>
      </c>
      <c r="FL875" s="92">
        <v>787.73</v>
      </c>
      <c r="FM875" s="75">
        <v>0</v>
      </c>
      <c r="FN875" s="75">
        <v>6.0000000000000001E-3</v>
      </c>
      <c r="FP875" s="75">
        <v>45.95</v>
      </c>
      <c r="FQ875" s="75">
        <v>497.48</v>
      </c>
      <c r="FR875" s="75">
        <v>5913</v>
      </c>
      <c r="FS875" s="75">
        <v>45.94</v>
      </c>
      <c r="FT875" s="75">
        <v>1501.44</v>
      </c>
      <c r="FU875" s="75">
        <v>17170</v>
      </c>
      <c r="FW875" s="75">
        <v>798.73</v>
      </c>
      <c r="FX875" s="89">
        <v>4.5540000000000003</v>
      </c>
      <c r="FY875" s="89"/>
      <c r="FZ875" s="90">
        <v>793.73</v>
      </c>
      <c r="GA875" s="91">
        <v>1.2430000000000001</v>
      </c>
      <c r="GB875" s="89"/>
      <c r="GC875" s="75">
        <v>15.72</v>
      </c>
      <c r="GD875" s="75">
        <v>15.28</v>
      </c>
      <c r="GE875" s="75">
        <v>1121.69</v>
      </c>
      <c r="GF875" s="89"/>
      <c r="GG875" s="89"/>
    </row>
    <row r="876" spans="1:189" x14ac:dyDescent="0.25">
      <c r="A876" s="132"/>
      <c r="B876" s="132"/>
      <c r="C876" s="132"/>
      <c r="D876" s="132"/>
      <c r="E876" s="132"/>
      <c r="F876" s="132"/>
      <c r="G876" s="132"/>
      <c r="H876" s="132"/>
      <c r="I876" s="132"/>
      <c r="J876" s="132"/>
      <c r="K876" s="132"/>
      <c r="DV876" s="77">
        <v>1337.74</v>
      </c>
      <c r="DW876" s="77">
        <v>11.13</v>
      </c>
      <c r="DY876" s="77">
        <v>1323.74</v>
      </c>
      <c r="DZ876" s="77">
        <v>7.0580000000000007</v>
      </c>
      <c r="EB876" s="77">
        <v>2178.7399999999998</v>
      </c>
      <c r="EC876" s="75">
        <v>18.417999999999996</v>
      </c>
      <c r="EE876" s="75">
        <v>2154.7399999999998</v>
      </c>
      <c r="EF876" s="88">
        <v>3.9770000000000003</v>
      </c>
      <c r="EH876" s="77">
        <v>1352.74</v>
      </c>
      <c r="EI876" s="75">
        <v>4.4380000000000024</v>
      </c>
      <c r="EJ876" s="75"/>
      <c r="EK876" s="75">
        <v>2179.73</v>
      </c>
      <c r="EL876" s="75">
        <v>23.043480000000017</v>
      </c>
      <c r="EM876" s="75"/>
      <c r="EN876" s="75">
        <v>2157.73</v>
      </c>
      <c r="EO876" s="322">
        <v>8.1659499999999756</v>
      </c>
      <c r="EP876" s="75"/>
      <c r="EQ876" s="75">
        <v>1327.73</v>
      </c>
      <c r="ER876" s="75">
        <v>12030.559999999952</v>
      </c>
      <c r="ES876" s="75"/>
      <c r="ET876" s="75">
        <v>1353.73</v>
      </c>
      <c r="EU876" s="100">
        <v>5.2903999999999938</v>
      </c>
      <c r="EV876" s="75">
        <f t="shared" si="16"/>
        <v>9.9999999999909051E-3</v>
      </c>
      <c r="EW876" s="75">
        <v>1343.73</v>
      </c>
      <c r="EX876" s="100">
        <v>23.543480000000041</v>
      </c>
      <c r="FD876" s="75">
        <v>108.74</v>
      </c>
      <c r="FE876" s="75">
        <v>442175</v>
      </c>
      <c r="FF876" s="75">
        <v>1342977.5</v>
      </c>
      <c r="FH876" s="77">
        <v>18.23</v>
      </c>
      <c r="FI876" s="77">
        <v>425.95682422000021</v>
      </c>
      <c r="FJ876" s="77">
        <v>11.279019920950013</v>
      </c>
      <c r="FL876" s="92">
        <v>787.74</v>
      </c>
      <c r="FM876" s="75">
        <v>0</v>
      </c>
      <c r="FN876" s="75">
        <v>6.0000000000000001E-3</v>
      </c>
      <c r="FP876" s="75">
        <v>45.96</v>
      </c>
      <c r="FQ876" s="75">
        <v>498.08</v>
      </c>
      <c r="FR876" s="75">
        <v>5918</v>
      </c>
      <c r="FS876" s="75">
        <v>45.95</v>
      </c>
      <c r="FT876" s="75">
        <v>1503.13</v>
      </c>
      <c r="FU876" s="75">
        <v>17181</v>
      </c>
      <c r="FW876" s="75">
        <v>798.74</v>
      </c>
      <c r="FX876" s="89">
        <v>4.5650000000000004</v>
      </c>
      <c r="FY876" s="89"/>
      <c r="FZ876" s="90">
        <v>793.74</v>
      </c>
      <c r="GA876" s="91">
        <v>1.248</v>
      </c>
      <c r="GB876" s="89"/>
      <c r="GC876" s="75">
        <v>15.73</v>
      </c>
      <c r="GD876" s="75">
        <v>15.37</v>
      </c>
      <c r="GE876" s="75">
        <v>1127.27</v>
      </c>
      <c r="GF876" s="89"/>
      <c r="GG876" s="89"/>
    </row>
    <row r="877" spans="1:189" x14ac:dyDescent="0.25">
      <c r="A877" s="132"/>
      <c r="B877" s="132"/>
      <c r="C877" s="132"/>
      <c r="D877" s="132"/>
      <c r="E877" s="132"/>
      <c r="F877" s="132"/>
      <c r="G877" s="132"/>
      <c r="H877" s="132"/>
      <c r="I877" s="132"/>
      <c r="J877" s="132"/>
      <c r="K877" s="132"/>
      <c r="DV877" s="77">
        <v>1337.75</v>
      </c>
      <c r="DW877" s="77">
        <v>11.146000000000001</v>
      </c>
      <c r="DY877" s="77">
        <v>1323.75</v>
      </c>
      <c r="DZ877" s="77">
        <v>7.0680000000000014</v>
      </c>
      <c r="EB877" s="77">
        <v>2178.75</v>
      </c>
      <c r="EC877" s="75">
        <v>18.461999999999996</v>
      </c>
      <c r="EE877" s="75">
        <v>2154.75</v>
      </c>
      <c r="EF877" s="88">
        <v>3.9880000000000004</v>
      </c>
      <c r="EH877" s="77">
        <v>1352.75</v>
      </c>
      <c r="EI877" s="75">
        <v>4.4460000000000024</v>
      </c>
      <c r="EJ877" s="75"/>
      <c r="EK877" s="75">
        <v>2179.7399999999998</v>
      </c>
      <c r="EL877" s="75">
        <v>23.091240000000017</v>
      </c>
      <c r="EM877" s="75"/>
      <c r="EN877" s="75">
        <v>2157.7399999999998</v>
      </c>
      <c r="EO877" s="322">
        <v>8.1820999999999753</v>
      </c>
      <c r="EP877" s="75"/>
      <c r="EQ877" s="75">
        <v>1327.74</v>
      </c>
      <c r="ER877" s="75">
        <v>12044.279999999952</v>
      </c>
      <c r="ES877" s="75"/>
      <c r="ET877" s="75">
        <v>1353.74</v>
      </c>
      <c r="EU877" s="100">
        <v>5.2991999999999937</v>
      </c>
      <c r="EV877" s="75">
        <f t="shared" si="16"/>
        <v>9.9999999999909051E-3</v>
      </c>
      <c r="EW877" s="75">
        <v>1343.74</v>
      </c>
      <c r="EX877" s="100">
        <v>23.568240000000042</v>
      </c>
      <c r="FD877" s="75">
        <v>108.75</v>
      </c>
      <c r="FE877" s="75">
        <v>443187.5</v>
      </c>
      <c r="FF877" s="75">
        <v>1347156.25</v>
      </c>
      <c r="FH877" s="77">
        <v>18.239999999999998</v>
      </c>
      <c r="FI877" s="77">
        <v>426.86617536000023</v>
      </c>
      <c r="FJ877" s="77">
        <v>11.321797473600013</v>
      </c>
      <c r="FL877" s="92">
        <v>787.75</v>
      </c>
      <c r="FM877" s="75">
        <v>0</v>
      </c>
      <c r="FN877" s="75">
        <v>6.0000000000000001E-3</v>
      </c>
      <c r="FP877" s="75">
        <v>45.97</v>
      </c>
      <c r="FQ877" s="75">
        <v>498.68</v>
      </c>
      <c r="FR877" s="75">
        <v>5922</v>
      </c>
      <c r="FS877" s="75">
        <v>45.96</v>
      </c>
      <c r="FT877" s="75">
        <v>1504.82</v>
      </c>
      <c r="FU877" s="75">
        <v>17191</v>
      </c>
      <c r="FW877" s="75">
        <v>798.75</v>
      </c>
      <c r="FX877" s="89">
        <v>4.5759999999999996</v>
      </c>
      <c r="FY877" s="89"/>
      <c r="FZ877" s="90">
        <v>793.75</v>
      </c>
      <c r="GA877" s="91">
        <v>1.252</v>
      </c>
      <c r="GB877" s="89"/>
      <c r="GC877" s="75">
        <v>15.74</v>
      </c>
      <c r="GD877" s="75">
        <v>15.45</v>
      </c>
      <c r="GE877" s="75">
        <v>1132.8499999999999</v>
      </c>
      <c r="GF877" s="89"/>
      <c r="GG877" s="89"/>
    </row>
    <row r="878" spans="1:189" x14ac:dyDescent="0.25">
      <c r="A878" s="132"/>
      <c r="B878" s="132"/>
      <c r="C878" s="132"/>
      <c r="D878" s="132"/>
      <c r="E878" s="132"/>
      <c r="F878" s="132"/>
      <c r="G878" s="132"/>
      <c r="H878" s="132"/>
      <c r="I878" s="132"/>
      <c r="J878" s="132"/>
      <c r="K878" s="132"/>
      <c r="DV878" s="77">
        <v>1337.76</v>
      </c>
      <c r="DW878" s="77">
        <v>11.161</v>
      </c>
      <c r="DY878" s="77">
        <v>1323.76</v>
      </c>
      <c r="DZ878" s="77">
        <v>7.0780000000000012</v>
      </c>
      <c r="EB878" s="77">
        <v>2178.7600000000002</v>
      </c>
      <c r="EC878" s="75">
        <v>18.505999999999997</v>
      </c>
      <c r="EE878" s="75">
        <v>2154.7600000000002</v>
      </c>
      <c r="EF878" s="88">
        <v>3.9990000000000001</v>
      </c>
      <c r="EH878" s="77">
        <v>1352.76</v>
      </c>
      <c r="EI878" s="75">
        <v>4.4540000000000024</v>
      </c>
      <c r="EJ878" s="75"/>
      <c r="EK878" s="75">
        <v>2179.75</v>
      </c>
      <c r="EL878" s="75">
        <v>23.139000000000017</v>
      </c>
      <c r="EM878" s="75"/>
      <c r="EN878" s="75">
        <v>2157.75</v>
      </c>
      <c r="EO878" s="322">
        <v>8.1982499999999749</v>
      </c>
      <c r="EP878" s="75"/>
      <c r="EQ878" s="75">
        <v>1327.75</v>
      </c>
      <c r="ER878" s="75">
        <v>12057.999999999951</v>
      </c>
      <c r="ES878" s="75"/>
      <c r="ET878" s="75">
        <v>1353.75</v>
      </c>
      <c r="EU878" s="100">
        <v>5.3079999999999936</v>
      </c>
      <c r="EV878" s="75">
        <f t="shared" si="16"/>
        <v>9.9999999999909051E-3</v>
      </c>
      <c r="EW878" s="75">
        <v>1343.75</v>
      </c>
      <c r="EX878" s="100">
        <v>23.593000000000043</v>
      </c>
      <c r="FD878" s="75">
        <v>108.76</v>
      </c>
      <c r="FE878" s="75">
        <v>444200</v>
      </c>
      <c r="FF878" s="75">
        <v>1351335</v>
      </c>
      <c r="FH878" s="77">
        <v>18.25</v>
      </c>
      <c r="FI878" s="77">
        <v>427.77552650000024</v>
      </c>
      <c r="FJ878" s="77">
        <v>11.364575026250012</v>
      </c>
      <c r="FL878" s="92">
        <v>787.76</v>
      </c>
      <c r="FM878" s="75">
        <v>0</v>
      </c>
      <c r="FN878" s="75">
        <v>6.0000000000000001E-3</v>
      </c>
      <c r="FP878" s="75">
        <v>45.98</v>
      </c>
      <c r="FQ878" s="75">
        <v>499.27</v>
      </c>
      <c r="FR878" s="75">
        <v>5926</v>
      </c>
      <c r="FS878" s="75">
        <v>45.97</v>
      </c>
      <c r="FT878" s="75">
        <v>1506.51</v>
      </c>
      <c r="FU878" s="75">
        <v>17202</v>
      </c>
      <c r="FW878" s="75">
        <v>798.76</v>
      </c>
      <c r="FX878" s="89">
        <v>4.5860000000000003</v>
      </c>
      <c r="FY878" s="89"/>
      <c r="FZ878" s="90">
        <v>793.76</v>
      </c>
      <c r="GA878" s="91">
        <v>1.256</v>
      </c>
      <c r="GB878" s="89"/>
      <c r="GC878" s="75">
        <v>15.75</v>
      </c>
      <c r="GD878" s="75">
        <v>15.54</v>
      </c>
      <c r="GE878" s="75">
        <v>1138.42</v>
      </c>
      <c r="GF878" s="89"/>
      <c r="GG878" s="89"/>
    </row>
    <row r="879" spans="1:189" x14ac:dyDescent="0.25">
      <c r="A879" s="132"/>
      <c r="B879" s="132"/>
      <c r="C879" s="132"/>
      <c r="D879" s="132"/>
      <c r="E879" s="132"/>
      <c r="F879" s="132"/>
      <c r="G879" s="132"/>
      <c r="H879" s="132"/>
      <c r="I879" s="132"/>
      <c r="J879" s="132"/>
      <c r="K879" s="132"/>
      <c r="DV879" s="77">
        <v>1337.77</v>
      </c>
      <c r="DW879" s="77">
        <v>11.177</v>
      </c>
      <c r="DY879" s="77">
        <v>1323.77</v>
      </c>
      <c r="DZ879" s="77">
        <v>7.0880000000000001</v>
      </c>
      <c r="EB879" s="77">
        <v>2178.77</v>
      </c>
      <c r="EC879" s="75">
        <v>18.549999999999997</v>
      </c>
      <c r="EE879" s="75">
        <v>2154.77</v>
      </c>
      <c r="EF879" s="88">
        <v>4.0100000000000007</v>
      </c>
      <c r="EH879" s="77">
        <v>1352.77</v>
      </c>
      <c r="EI879" s="75">
        <v>4.4620000000000015</v>
      </c>
      <c r="EJ879" s="75"/>
      <c r="EK879" s="75">
        <v>2179.7600000000002</v>
      </c>
      <c r="EL879" s="75">
        <v>23.186760000000017</v>
      </c>
      <c r="EM879" s="75"/>
      <c r="EN879" s="75">
        <v>2157.7600000000002</v>
      </c>
      <c r="EO879" s="322">
        <v>8.2143999999999746</v>
      </c>
      <c r="EP879" s="75"/>
      <c r="EQ879" s="75">
        <v>1327.76</v>
      </c>
      <c r="ER879" s="75">
        <v>12071.71999999995</v>
      </c>
      <c r="ES879" s="75"/>
      <c r="ET879" s="75">
        <v>1353.76</v>
      </c>
      <c r="EU879" s="100">
        <v>5.3167999999999935</v>
      </c>
      <c r="EV879" s="75">
        <f t="shared" si="16"/>
        <v>9.9999999999909051E-3</v>
      </c>
      <c r="EW879" s="75">
        <v>1343.76</v>
      </c>
      <c r="EX879" s="100">
        <v>23.617760000000043</v>
      </c>
      <c r="FD879" s="75">
        <v>108.77</v>
      </c>
      <c r="FE879" s="75">
        <v>445212.5</v>
      </c>
      <c r="FF879" s="75">
        <v>1355513.75</v>
      </c>
      <c r="FH879" s="77">
        <v>18.260000000000002</v>
      </c>
      <c r="FI879" s="77">
        <v>428.68487764000025</v>
      </c>
      <c r="FJ879" s="77">
        <v>11.407352578900012</v>
      </c>
      <c r="FL879" s="92">
        <v>787.77</v>
      </c>
      <c r="FM879" s="75">
        <v>0</v>
      </c>
      <c r="FN879" s="75">
        <v>6.0000000000000001E-3</v>
      </c>
      <c r="FP879" s="75">
        <v>45.99</v>
      </c>
      <c r="FQ879" s="75">
        <v>499.87</v>
      </c>
      <c r="FR879" s="75">
        <v>5930</v>
      </c>
      <c r="FS879" s="75">
        <v>45.98</v>
      </c>
      <c r="FT879" s="75">
        <v>1508.2</v>
      </c>
      <c r="FU879" s="75">
        <v>17213</v>
      </c>
      <c r="FW879" s="75">
        <v>798.77</v>
      </c>
      <c r="FX879" s="89">
        <v>4.5970000000000004</v>
      </c>
      <c r="FY879" s="89"/>
      <c r="FZ879" s="90">
        <v>793.77</v>
      </c>
      <c r="GA879" s="91">
        <v>1.26</v>
      </c>
      <c r="GB879" s="89"/>
      <c r="GC879" s="75">
        <v>15.76</v>
      </c>
      <c r="GD879" s="75">
        <v>15.63</v>
      </c>
      <c r="GE879" s="75">
        <v>1144</v>
      </c>
      <c r="GF879" s="89"/>
      <c r="GG879" s="89"/>
    </row>
    <row r="880" spans="1:189" x14ac:dyDescent="0.25">
      <c r="A880" s="132"/>
      <c r="B880" s="132"/>
      <c r="C880" s="132"/>
      <c r="D880" s="132"/>
      <c r="E880" s="132"/>
      <c r="F880" s="132"/>
      <c r="G880" s="132"/>
      <c r="H880" s="132"/>
      <c r="I880" s="132"/>
      <c r="J880" s="132"/>
      <c r="K880" s="132"/>
      <c r="DV880" s="77">
        <v>1337.78</v>
      </c>
      <c r="DW880" s="77">
        <v>11.193</v>
      </c>
      <c r="DY880" s="77">
        <v>1323.78</v>
      </c>
      <c r="DZ880" s="77">
        <v>7.0970000000000013</v>
      </c>
      <c r="EB880" s="77">
        <v>2178.7800000000002</v>
      </c>
      <c r="EC880" s="75">
        <v>18.592999999999996</v>
      </c>
      <c r="EE880" s="75">
        <v>2154.7800000000002</v>
      </c>
      <c r="EF880" s="88">
        <v>4.0209999999999999</v>
      </c>
      <c r="EH880" s="77">
        <v>1352.78</v>
      </c>
      <c r="EI880" s="75">
        <v>4.4700000000000015</v>
      </c>
      <c r="EJ880" s="75"/>
      <c r="EK880" s="75">
        <v>2179.77</v>
      </c>
      <c r="EL880" s="75">
        <v>23.234520000000018</v>
      </c>
      <c r="EM880" s="75"/>
      <c r="EN880" s="75">
        <v>2157.77</v>
      </c>
      <c r="EO880" s="322">
        <v>8.2305499999999743</v>
      </c>
      <c r="EP880" s="75"/>
      <c r="EQ880" s="75">
        <v>1327.77</v>
      </c>
      <c r="ER880" s="75">
        <v>12085.43999999995</v>
      </c>
      <c r="ES880" s="75"/>
      <c r="ET880" s="75">
        <v>1353.77</v>
      </c>
      <c r="EU880" s="100">
        <v>5.3255999999999935</v>
      </c>
      <c r="EV880" s="75">
        <f t="shared" si="16"/>
        <v>9.9999999999909051E-3</v>
      </c>
      <c r="EW880" s="75">
        <v>1343.77</v>
      </c>
      <c r="EX880" s="100">
        <v>23.642520000000044</v>
      </c>
      <c r="FD880" s="75">
        <v>108.78</v>
      </c>
      <c r="FE880" s="75">
        <v>446225</v>
      </c>
      <c r="FF880" s="75">
        <v>1359692.5</v>
      </c>
      <c r="FH880" s="77">
        <v>18.27</v>
      </c>
      <c r="FI880" s="77">
        <v>429.59422878000021</v>
      </c>
      <c r="FJ880" s="77">
        <v>11.450130131550013</v>
      </c>
      <c r="FL880" s="92">
        <v>787.78</v>
      </c>
      <c r="FM880" s="75">
        <v>0</v>
      </c>
      <c r="FN880" s="75">
        <v>6.0000000000000001E-3</v>
      </c>
      <c r="FP880" s="75">
        <v>46</v>
      </c>
      <c r="FQ880" s="75">
        <v>500.46</v>
      </c>
      <c r="FR880" s="75">
        <v>5935</v>
      </c>
      <c r="FS880" s="75">
        <v>45.99</v>
      </c>
      <c r="FT880" s="75">
        <v>1509.88</v>
      </c>
      <c r="FU880" s="75">
        <v>17224</v>
      </c>
      <c r="FW880" s="75">
        <v>798.78</v>
      </c>
      <c r="FX880" s="89">
        <v>4.6079999999999997</v>
      </c>
      <c r="FY880" s="89"/>
      <c r="FZ880" s="90">
        <v>793.78</v>
      </c>
      <c r="GA880" s="91">
        <v>1.2649999999999999</v>
      </c>
      <c r="GB880" s="89"/>
      <c r="GC880" s="75">
        <v>15.77</v>
      </c>
      <c r="GD880" s="75">
        <v>15.71</v>
      </c>
      <c r="GE880" s="75">
        <v>1149.58</v>
      </c>
      <c r="GF880" s="89"/>
      <c r="GG880" s="89"/>
    </row>
    <row r="881" spans="1:189" x14ac:dyDescent="0.25">
      <c r="A881" s="132"/>
      <c r="B881" s="132"/>
      <c r="C881" s="132"/>
      <c r="D881" s="132"/>
      <c r="E881" s="132"/>
      <c r="F881" s="132"/>
      <c r="G881" s="132"/>
      <c r="H881" s="132"/>
      <c r="I881" s="132"/>
      <c r="J881" s="132"/>
      <c r="K881" s="132"/>
      <c r="DV881" s="77">
        <v>1337.79</v>
      </c>
      <c r="DW881" s="77">
        <v>11.208</v>
      </c>
      <c r="DY881" s="77">
        <v>1323.79</v>
      </c>
      <c r="DZ881" s="77">
        <v>7.1070000000000011</v>
      </c>
      <c r="EB881" s="77">
        <v>2178.79</v>
      </c>
      <c r="EC881" s="75">
        <v>18.636999999999997</v>
      </c>
      <c r="EE881" s="75">
        <v>2154.79</v>
      </c>
      <c r="EF881" s="88">
        <v>4.0309999999999997</v>
      </c>
      <c r="EH881" s="77">
        <v>1352.79</v>
      </c>
      <c r="EI881" s="75">
        <v>4.4780000000000015</v>
      </c>
      <c r="EJ881" s="75"/>
      <c r="EK881" s="75">
        <v>2179.7800000000002</v>
      </c>
      <c r="EL881" s="75">
        <v>23.282280000000018</v>
      </c>
      <c r="EM881" s="75"/>
      <c r="EN881" s="75">
        <v>2157.7800000000002</v>
      </c>
      <c r="EO881" s="322">
        <v>8.2466999999999739</v>
      </c>
      <c r="EP881" s="75"/>
      <c r="EQ881" s="75">
        <v>1327.78</v>
      </c>
      <c r="ER881" s="75">
        <v>12099.159999999949</v>
      </c>
      <c r="ES881" s="75"/>
      <c r="ET881" s="75">
        <v>1353.78</v>
      </c>
      <c r="EU881" s="100">
        <v>5.3343999999999934</v>
      </c>
      <c r="EV881" s="75">
        <f t="shared" si="16"/>
        <v>9.9999999999909051E-3</v>
      </c>
      <c r="EW881" s="75">
        <v>1343.78</v>
      </c>
      <c r="EX881" s="100">
        <v>23.667280000000044</v>
      </c>
      <c r="FD881" s="75">
        <v>108.79</v>
      </c>
      <c r="FE881" s="75">
        <v>447237.5</v>
      </c>
      <c r="FF881" s="75">
        <v>1363871.25</v>
      </c>
      <c r="FH881" s="77">
        <v>18.28</v>
      </c>
      <c r="FI881" s="77">
        <v>430.50357992000022</v>
      </c>
      <c r="FJ881" s="77">
        <v>11.492907684200013</v>
      </c>
      <c r="FL881" s="92">
        <v>787.79</v>
      </c>
      <c r="FM881" s="75">
        <v>0</v>
      </c>
      <c r="FN881" s="75">
        <v>6.0000000000000001E-3</v>
      </c>
      <c r="FP881" s="75">
        <v>46.01</v>
      </c>
      <c r="FQ881" s="75">
        <v>501.06</v>
      </c>
      <c r="FR881" s="75">
        <v>5939</v>
      </c>
      <c r="FS881" s="75">
        <v>46</v>
      </c>
      <c r="FT881" s="75">
        <v>1511.57</v>
      </c>
      <c r="FU881" s="75">
        <v>17234</v>
      </c>
      <c r="FW881" s="75">
        <v>798.79</v>
      </c>
      <c r="FX881" s="89">
        <v>4.6189999999999998</v>
      </c>
      <c r="FY881" s="89"/>
      <c r="FZ881" s="90">
        <v>793.79</v>
      </c>
      <c r="GA881" s="91">
        <v>1.2689999999999999</v>
      </c>
      <c r="GB881" s="89"/>
      <c r="GC881" s="75">
        <v>15.78</v>
      </c>
      <c r="GD881" s="75">
        <v>15.8</v>
      </c>
      <c r="GE881" s="75">
        <v>1155.1600000000001</v>
      </c>
      <c r="GF881" s="89"/>
      <c r="GG881" s="89"/>
    </row>
    <row r="882" spans="1:189" x14ac:dyDescent="0.25">
      <c r="A882" s="132"/>
      <c r="B882" s="132"/>
      <c r="C882" s="132"/>
      <c r="D882" s="132"/>
      <c r="E882" s="132"/>
      <c r="F882" s="132"/>
      <c r="G882" s="132"/>
      <c r="H882" s="132"/>
      <c r="I882" s="132"/>
      <c r="J882" s="132"/>
      <c r="K882" s="132"/>
      <c r="DV882" s="77">
        <v>1337.8</v>
      </c>
      <c r="DW882" s="77">
        <v>11.224</v>
      </c>
      <c r="DY882" s="77">
        <v>1323.8</v>
      </c>
      <c r="DZ882" s="77">
        <v>7.117</v>
      </c>
      <c r="EB882" s="77">
        <v>2178.8000000000002</v>
      </c>
      <c r="EC882" s="75">
        <v>18.681000000000001</v>
      </c>
      <c r="EE882" s="75">
        <v>2154.8000000000002</v>
      </c>
      <c r="EF882" s="88">
        <v>4.0419999999999998</v>
      </c>
      <c r="EH882" s="77">
        <v>1352.8</v>
      </c>
      <c r="EI882" s="75">
        <v>4.4859999999999998</v>
      </c>
      <c r="EJ882" s="75"/>
      <c r="EK882" s="75">
        <v>2179.79</v>
      </c>
      <c r="EL882" s="75">
        <v>23.330040000000018</v>
      </c>
      <c r="EM882" s="75"/>
      <c r="EN882" s="75">
        <v>2157.79</v>
      </c>
      <c r="EO882" s="322">
        <v>8.2628499999999736</v>
      </c>
      <c r="EP882" s="75"/>
      <c r="EQ882" s="75">
        <v>1327.79</v>
      </c>
      <c r="ER882" s="75">
        <v>12112.879999999948</v>
      </c>
      <c r="ES882" s="75"/>
      <c r="ET882" s="75">
        <v>1353.79</v>
      </c>
      <c r="EU882" s="100">
        <v>5.3431999999999933</v>
      </c>
      <c r="EV882" s="75">
        <f t="shared" si="16"/>
        <v>9.9999999999909051E-3</v>
      </c>
      <c r="EW882" s="75">
        <v>1343.79</v>
      </c>
      <c r="EX882" s="100">
        <v>23.692040000000045</v>
      </c>
      <c r="FD882" s="75">
        <v>108.8</v>
      </c>
      <c r="FE882" s="75">
        <v>448250</v>
      </c>
      <c r="FF882" s="75">
        <v>1368050</v>
      </c>
      <c r="FH882" s="77">
        <v>18.29</v>
      </c>
      <c r="FI882" s="77">
        <v>431.41293106000023</v>
      </c>
      <c r="FJ882" s="77">
        <v>11.535685236850012</v>
      </c>
      <c r="FL882" s="92">
        <v>787.8</v>
      </c>
      <c r="FM882" s="75">
        <v>0</v>
      </c>
      <c r="FN882" s="75">
        <v>6.0000000000000001E-3</v>
      </c>
      <c r="FP882" s="75">
        <v>46.02</v>
      </c>
      <c r="FQ882" s="75">
        <v>501.66</v>
      </c>
      <c r="FR882" s="75">
        <v>5943</v>
      </c>
      <c r="FS882" s="75">
        <v>46.01</v>
      </c>
      <c r="FT882" s="75">
        <v>1513.26</v>
      </c>
      <c r="FU882" s="75">
        <v>17245</v>
      </c>
      <c r="FW882" s="75">
        <v>798.8</v>
      </c>
      <c r="FX882" s="89">
        <v>4.63</v>
      </c>
      <c r="FY882" s="89"/>
      <c r="FZ882" s="90">
        <v>793.8</v>
      </c>
      <c r="GA882" s="91">
        <v>1.2729999999999999</v>
      </c>
      <c r="GB882" s="89"/>
      <c r="GC882" s="75">
        <v>15.79</v>
      </c>
      <c r="GD882" s="75">
        <v>15.89</v>
      </c>
      <c r="GE882" s="75">
        <v>1160.74</v>
      </c>
      <c r="GF882" s="89"/>
      <c r="GG882" s="89"/>
    </row>
    <row r="883" spans="1:189" x14ac:dyDescent="0.25">
      <c r="A883" s="132"/>
      <c r="B883" s="132"/>
      <c r="C883" s="132"/>
      <c r="D883" s="132"/>
      <c r="E883" s="132"/>
      <c r="F883" s="132"/>
      <c r="G883" s="132"/>
      <c r="H883" s="132"/>
      <c r="I883" s="132"/>
      <c r="J883" s="132"/>
      <c r="K883" s="132"/>
      <c r="DV883" s="77">
        <v>1337.81</v>
      </c>
      <c r="DW883" s="77">
        <v>11.24</v>
      </c>
      <c r="DY883" s="77">
        <v>1323.81</v>
      </c>
      <c r="DZ883" s="77">
        <v>7.1270000000000016</v>
      </c>
      <c r="EB883" s="77">
        <v>2178.81</v>
      </c>
      <c r="EC883" s="75">
        <v>18.724999999999994</v>
      </c>
      <c r="EE883" s="75">
        <v>2154.81</v>
      </c>
      <c r="EF883" s="88">
        <v>4.0529999999999999</v>
      </c>
      <c r="EH883" s="77">
        <v>1352.81</v>
      </c>
      <c r="EI883" s="75">
        <v>4.4940000000000024</v>
      </c>
      <c r="EJ883" s="75"/>
      <c r="EK883" s="75">
        <v>2179.8000000000002</v>
      </c>
      <c r="EL883" s="75">
        <v>23.377800000000018</v>
      </c>
      <c r="EM883" s="75"/>
      <c r="EN883" s="75">
        <v>2157.8000000000002</v>
      </c>
      <c r="EO883" s="322">
        <v>8.2789999999999733</v>
      </c>
      <c r="EP883" s="75"/>
      <c r="EQ883" s="75">
        <v>1327.8</v>
      </c>
      <c r="ER883" s="75">
        <v>12126.599999999948</v>
      </c>
      <c r="ES883" s="75"/>
      <c r="ET883" s="75">
        <v>1353.8</v>
      </c>
      <c r="EU883" s="100">
        <v>5.3519999999999932</v>
      </c>
      <c r="EV883" s="75">
        <f t="shared" si="16"/>
        <v>9.9999999999909051E-3</v>
      </c>
      <c r="EW883" s="75">
        <v>1343.8</v>
      </c>
      <c r="EX883" s="100">
        <v>23.716800000000045</v>
      </c>
      <c r="FD883" s="75">
        <v>108.81</v>
      </c>
      <c r="FE883" s="75">
        <v>449262.5</v>
      </c>
      <c r="FF883" s="75">
        <v>1372228.75</v>
      </c>
      <c r="FH883" s="77">
        <v>18.3</v>
      </c>
      <c r="FI883" s="77">
        <v>432.32228220000036</v>
      </c>
      <c r="FJ883" s="77">
        <v>11.578462789500019</v>
      </c>
      <c r="FL883" s="92">
        <v>787.81</v>
      </c>
      <c r="FM883" s="75">
        <v>0</v>
      </c>
      <c r="FN883" s="75">
        <v>7.0000000000000001E-3</v>
      </c>
      <c r="FP883" s="75">
        <v>46.03</v>
      </c>
      <c r="FQ883" s="75">
        <v>502.26</v>
      </c>
      <c r="FR883" s="75">
        <v>5948</v>
      </c>
      <c r="FS883" s="75">
        <v>46.02</v>
      </c>
      <c r="FT883" s="75">
        <v>1514.95</v>
      </c>
      <c r="FU883" s="75">
        <v>17256</v>
      </c>
      <c r="FW883" s="75">
        <v>798.81</v>
      </c>
      <c r="FX883" s="89">
        <v>4.6399999999999997</v>
      </c>
      <c r="FY883" s="89"/>
      <c r="FZ883" s="90">
        <v>793.81</v>
      </c>
      <c r="GA883" s="91">
        <v>1.278</v>
      </c>
      <c r="GB883" s="89"/>
      <c r="GC883" s="75">
        <v>15.8</v>
      </c>
      <c r="GD883" s="75">
        <v>15.98</v>
      </c>
      <c r="GE883" s="75">
        <v>1166.32</v>
      </c>
      <c r="GF883" s="89"/>
      <c r="GG883" s="89"/>
    </row>
    <row r="884" spans="1:189" x14ac:dyDescent="0.25">
      <c r="A884" s="132"/>
      <c r="B884" s="132"/>
      <c r="C884" s="132"/>
      <c r="D884" s="132"/>
      <c r="E884" s="132"/>
      <c r="F884" s="132"/>
      <c r="G884" s="132"/>
      <c r="H884" s="132"/>
      <c r="I884" s="132"/>
      <c r="J884" s="132"/>
      <c r="K884" s="132"/>
      <c r="DV884" s="77">
        <v>1337.82</v>
      </c>
      <c r="DW884" s="77">
        <v>11.256</v>
      </c>
      <c r="DY884" s="77">
        <v>1323.82</v>
      </c>
      <c r="DZ884" s="77">
        <v>7.1370000000000013</v>
      </c>
      <c r="EB884" s="77">
        <v>2178.8200000000002</v>
      </c>
      <c r="EC884" s="75">
        <v>18.767999999999997</v>
      </c>
      <c r="EE884" s="75">
        <v>2154.8200000000002</v>
      </c>
      <c r="EF884" s="88">
        <v>4.0640000000000001</v>
      </c>
      <c r="EH884" s="77">
        <v>1352.82</v>
      </c>
      <c r="EI884" s="75">
        <v>4.5020000000000024</v>
      </c>
      <c r="EJ884" s="75"/>
      <c r="EK884" s="75">
        <v>2179.81</v>
      </c>
      <c r="EL884" s="75">
        <v>23.425560000000019</v>
      </c>
      <c r="EM884" s="75"/>
      <c r="EN884" s="75">
        <v>2157.81</v>
      </c>
      <c r="EO884" s="322">
        <v>8.2951499999999729</v>
      </c>
      <c r="EP884" s="75"/>
      <c r="EQ884" s="75">
        <v>1327.81</v>
      </c>
      <c r="ER884" s="75">
        <v>12140.319999999947</v>
      </c>
      <c r="ES884" s="75"/>
      <c r="ET884" s="75">
        <v>1353.81</v>
      </c>
      <c r="EU884" s="100">
        <v>5.3607999999999931</v>
      </c>
      <c r="EV884" s="75">
        <f t="shared" si="16"/>
        <v>9.9999999999909051E-3</v>
      </c>
      <c r="EW884" s="75">
        <v>1343.81</v>
      </c>
      <c r="EX884" s="100">
        <v>23.741560000000046</v>
      </c>
      <c r="FD884" s="75">
        <v>108.82</v>
      </c>
      <c r="FE884" s="75">
        <v>450275</v>
      </c>
      <c r="FF884" s="75">
        <v>1376407.5</v>
      </c>
      <c r="FH884" s="77">
        <v>18.309999999999999</v>
      </c>
      <c r="FI884" s="77">
        <v>433.23163334000037</v>
      </c>
      <c r="FJ884" s="77">
        <v>11.621240342150019</v>
      </c>
      <c r="FL884" s="92">
        <v>787.82</v>
      </c>
      <c r="FM884" s="75">
        <v>0</v>
      </c>
      <c r="FN884" s="75">
        <v>7.0000000000000001E-3</v>
      </c>
      <c r="FP884" s="75">
        <v>46.04</v>
      </c>
      <c r="FQ884" s="75">
        <v>502.86</v>
      </c>
      <c r="FR884" s="75">
        <v>5952</v>
      </c>
      <c r="FS884" s="75">
        <v>46.03</v>
      </c>
      <c r="FT884" s="75">
        <v>1516.65</v>
      </c>
      <c r="FU884" s="75">
        <v>17267</v>
      </c>
      <c r="FW884" s="75">
        <v>798.82</v>
      </c>
      <c r="FX884" s="89">
        <v>4.6509999999999998</v>
      </c>
      <c r="FY884" s="89"/>
      <c r="FZ884" s="90">
        <v>793.82</v>
      </c>
      <c r="GA884" s="91">
        <v>1.282</v>
      </c>
      <c r="GB884" s="89"/>
      <c r="GC884" s="75">
        <v>15.81</v>
      </c>
      <c r="GD884" s="75">
        <v>16.059999999999999</v>
      </c>
      <c r="GE884" s="75">
        <v>1171.9000000000001</v>
      </c>
      <c r="GF884" s="89"/>
      <c r="GG884" s="89"/>
    </row>
    <row r="885" spans="1:189" x14ac:dyDescent="0.25">
      <c r="A885" s="132"/>
      <c r="B885" s="132"/>
      <c r="C885" s="132"/>
      <c r="D885" s="132"/>
      <c r="E885" s="132"/>
      <c r="F885" s="132"/>
      <c r="G885" s="132"/>
      <c r="H885" s="132"/>
      <c r="I885" s="132"/>
      <c r="J885" s="132"/>
      <c r="K885" s="132"/>
      <c r="DV885" s="77">
        <v>1337.83</v>
      </c>
      <c r="DW885" s="77">
        <v>11.271000000000001</v>
      </c>
      <c r="DY885" s="77">
        <v>1323.83</v>
      </c>
      <c r="DZ885" s="77">
        <v>7.1470000000000011</v>
      </c>
      <c r="EB885" s="77">
        <v>2178.83</v>
      </c>
      <c r="EC885" s="75">
        <v>18.811999999999998</v>
      </c>
      <c r="EE885" s="75">
        <v>2154.83</v>
      </c>
      <c r="EF885" s="88">
        <v>4.0750000000000002</v>
      </c>
      <c r="EH885" s="77">
        <v>1352.83</v>
      </c>
      <c r="EI885" s="75">
        <v>4.5110000000000028</v>
      </c>
      <c r="EJ885" s="75"/>
      <c r="EK885" s="75">
        <v>2179.8200000000002</v>
      </c>
      <c r="EL885" s="75">
        <v>23.473320000000019</v>
      </c>
      <c r="EM885" s="75"/>
      <c r="EN885" s="75">
        <v>2157.8200000000002</v>
      </c>
      <c r="EO885" s="322">
        <v>8.3112999999999726</v>
      </c>
      <c r="EP885" s="75"/>
      <c r="EQ885" s="75">
        <v>1327.82</v>
      </c>
      <c r="ER885" s="75">
        <v>12154.039999999946</v>
      </c>
      <c r="ES885" s="75"/>
      <c r="ET885" s="75">
        <v>1353.82</v>
      </c>
      <c r="EU885" s="100">
        <v>5.369599999999993</v>
      </c>
      <c r="EV885" s="75">
        <f t="shared" si="16"/>
        <v>9.9999999999909051E-3</v>
      </c>
      <c r="EW885" s="75">
        <v>1343.82</v>
      </c>
      <c r="EX885" s="100">
        <v>23.766320000000047</v>
      </c>
      <c r="FD885" s="75">
        <v>108.83</v>
      </c>
      <c r="FE885" s="75">
        <v>451287.5</v>
      </c>
      <c r="FF885" s="75">
        <v>1380586.25</v>
      </c>
      <c r="FH885" s="77">
        <v>18.32</v>
      </c>
      <c r="FI885" s="77">
        <v>434.14098448000038</v>
      </c>
      <c r="FJ885" s="77">
        <v>11.664017894800018</v>
      </c>
      <c r="FL885" s="92">
        <v>787.83</v>
      </c>
      <c r="FM885" s="75">
        <v>0</v>
      </c>
      <c r="FN885" s="75">
        <v>7.0000000000000001E-3</v>
      </c>
      <c r="FP885" s="75">
        <v>46.05</v>
      </c>
      <c r="FQ885" s="75">
        <v>503.46</v>
      </c>
      <c r="FR885" s="75">
        <v>5956</v>
      </c>
      <c r="FS885" s="75">
        <v>46.04</v>
      </c>
      <c r="FT885" s="75">
        <v>1518.34</v>
      </c>
      <c r="FU885" s="75">
        <v>17278</v>
      </c>
      <c r="FW885" s="75">
        <v>798.83</v>
      </c>
      <c r="FX885" s="89">
        <v>4.6619999999999999</v>
      </c>
      <c r="FY885" s="89"/>
      <c r="FZ885" s="90">
        <v>793.83</v>
      </c>
      <c r="GA885" s="91">
        <v>1.2869999999999999</v>
      </c>
      <c r="GB885" s="89"/>
      <c r="GC885" s="75">
        <v>15.82</v>
      </c>
      <c r="GD885" s="75">
        <v>16.149999999999999</v>
      </c>
      <c r="GE885" s="75">
        <v>1177.48</v>
      </c>
      <c r="GF885" s="89"/>
      <c r="GG885" s="89"/>
    </row>
    <row r="886" spans="1:189" x14ac:dyDescent="0.25">
      <c r="A886" s="132"/>
      <c r="B886" s="132"/>
      <c r="C886" s="132"/>
      <c r="D886" s="132"/>
      <c r="E886" s="132"/>
      <c r="F886" s="132"/>
      <c r="G886" s="132"/>
      <c r="H886" s="132"/>
      <c r="I886" s="132"/>
      <c r="J886" s="132"/>
      <c r="K886" s="132"/>
      <c r="DV886" s="77">
        <v>1337.84</v>
      </c>
      <c r="DW886" s="77">
        <v>11.287000000000001</v>
      </c>
      <c r="DY886" s="77">
        <v>1323.84</v>
      </c>
      <c r="DZ886" s="77">
        <v>7.1570000000000009</v>
      </c>
      <c r="EB886" s="77">
        <v>2178.84</v>
      </c>
      <c r="EC886" s="75">
        <v>18.855999999999995</v>
      </c>
      <c r="EE886" s="75">
        <v>2154.84</v>
      </c>
      <c r="EF886" s="88">
        <v>4.0860000000000003</v>
      </c>
      <c r="EH886" s="77">
        <v>1352.84</v>
      </c>
      <c r="EI886" s="75">
        <v>4.5190000000000028</v>
      </c>
      <c r="EJ886" s="75"/>
      <c r="EK886" s="75">
        <v>2179.83</v>
      </c>
      <c r="EL886" s="75">
        <v>23.521080000000019</v>
      </c>
      <c r="EM886" s="75"/>
      <c r="EN886" s="75">
        <v>2157.83</v>
      </c>
      <c r="EO886" s="322">
        <v>8.3274499999999723</v>
      </c>
      <c r="EP886" s="75"/>
      <c r="EQ886" s="75">
        <v>1327.83</v>
      </c>
      <c r="ER886" s="75">
        <v>12167.759999999946</v>
      </c>
      <c r="ES886" s="75"/>
      <c r="ET886" s="75">
        <v>1353.83</v>
      </c>
      <c r="EU886" s="100">
        <v>5.378399999999993</v>
      </c>
      <c r="EV886" s="75">
        <f t="shared" si="16"/>
        <v>9.9999999999909051E-3</v>
      </c>
      <c r="EW886" s="75">
        <v>1343.83</v>
      </c>
      <c r="EX886" s="100">
        <v>23.791080000000047</v>
      </c>
      <c r="FD886" s="75">
        <v>108.84</v>
      </c>
      <c r="FE886" s="75">
        <v>452300</v>
      </c>
      <c r="FF886" s="75">
        <v>1384765</v>
      </c>
      <c r="FH886" s="77">
        <v>18.329999999999998</v>
      </c>
      <c r="FI886" s="77">
        <v>435.05033562000034</v>
      </c>
      <c r="FJ886" s="77">
        <v>11.70679544745002</v>
      </c>
      <c r="FL886" s="92">
        <v>787.84</v>
      </c>
      <c r="FM886" s="75">
        <v>0</v>
      </c>
      <c r="FN886" s="75">
        <v>7.0000000000000001E-3</v>
      </c>
      <c r="FP886" s="75">
        <v>46.06</v>
      </c>
      <c r="FQ886" s="75">
        <v>504.06</v>
      </c>
      <c r="FR886" s="75">
        <v>5961</v>
      </c>
      <c r="FS886" s="75">
        <v>46.05</v>
      </c>
      <c r="FT886" s="75">
        <v>1520.04</v>
      </c>
      <c r="FU886" s="75">
        <v>17289</v>
      </c>
      <c r="FW886" s="75">
        <v>798.84</v>
      </c>
      <c r="FX886" s="89">
        <v>4.673</v>
      </c>
      <c r="FY886" s="89"/>
      <c r="FZ886" s="90">
        <v>793.84</v>
      </c>
      <c r="GA886" s="91">
        <v>1.2909999999999999</v>
      </c>
      <c r="GB886" s="89"/>
      <c r="GC886" s="75">
        <v>15.83</v>
      </c>
      <c r="GD886" s="75">
        <v>16.239999999999998</v>
      </c>
      <c r="GE886" s="75">
        <v>1183.06</v>
      </c>
      <c r="GF886" s="89"/>
      <c r="GG886" s="89"/>
    </row>
    <row r="887" spans="1:189" x14ac:dyDescent="0.25">
      <c r="A887" s="132"/>
      <c r="B887" s="132"/>
      <c r="C887" s="132"/>
      <c r="D887" s="132"/>
      <c r="E887" s="132"/>
      <c r="F887" s="132"/>
      <c r="G887" s="132"/>
      <c r="H887" s="132"/>
      <c r="I887" s="132"/>
      <c r="J887" s="132"/>
      <c r="K887" s="132"/>
      <c r="DV887" s="77">
        <v>1337.85</v>
      </c>
      <c r="DW887" s="77">
        <v>11.303000000000001</v>
      </c>
      <c r="DY887" s="77">
        <v>1323.85</v>
      </c>
      <c r="DZ887" s="77">
        <v>7.1670000000000016</v>
      </c>
      <c r="EB887" s="77">
        <v>2178.85</v>
      </c>
      <c r="EC887" s="75">
        <v>18.899999999999995</v>
      </c>
      <c r="EE887" s="75">
        <v>2154.85</v>
      </c>
      <c r="EF887" s="88">
        <v>4.0970000000000004</v>
      </c>
      <c r="EH887" s="77">
        <v>1352.85</v>
      </c>
      <c r="EI887" s="75">
        <v>4.5270000000000028</v>
      </c>
      <c r="EJ887" s="75"/>
      <c r="EK887" s="75">
        <v>2179.84</v>
      </c>
      <c r="EL887" s="75">
        <v>23.568840000000019</v>
      </c>
      <c r="EM887" s="75"/>
      <c r="EN887" s="75">
        <v>2157.84</v>
      </c>
      <c r="EO887" s="322">
        <v>8.3435999999999719</v>
      </c>
      <c r="EP887" s="75"/>
      <c r="EQ887" s="75">
        <v>1327.84</v>
      </c>
      <c r="ER887" s="75">
        <v>12181.479999999945</v>
      </c>
      <c r="ES887" s="75"/>
      <c r="ET887" s="75">
        <v>1353.84</v>
      </c>
      <c r="EU887" s="100">
        <v>5.3871999999999929</v>
      </c>
      <c r="EV887" s="75">
        <f t="shared" si="16"/>
        <v>9.9999999999909051E-3</v>
      </c>
      <c r="EW887" s="75">
        <v>1343.84</v>
      </c>
      <c r="EX887" s="100">
        <v>23.815840000000048</v>
      </c>
      <c r="FD887" s="75">
        <v>108.85</v>
      </c>
      <c r="FE887" s="75">
        <v>453312.5</v>
      </c>
      <c r="FF887" s="75">
        <v>1388943.75</v>
      </c>
      <c r="FH887" s="77">
        <v>18.34</v>
      </c>
      <c r="FI887" s="77">
        <v>435.95968676000035</v>
      </c>
      <c r="FJ887" s="77">
        <v>11.749573000100019</v>
      </c>
      <c r="FL887" s="92">
        <v>787.85</v>
      </c>
      <c r="FM887" s="75">
        <v>0</v>
      </c>
      <c r="FN887" s="75">
        <v>7.0000000000000001E-3</v>
      </c>
      <c r="FP887" s="75">
        <v>46.07</v>
      </c>
      <c r="FQ887" s="75">
        <v>504.66</v>
      </c>
      <c r="FR887" s="75">
        <v>5965</v>
      </c>
      <c r="FS887" s="75">
        <v>46.06</v>
      </c>
      <c r="FT887" s="75">
        <v>1521.73</v>
      </c>
      <c r="FU887" s="75">
        <v>17300</v>
      </c>
      <c r="FW887" s="75">
        <v>798.85</v>
      </c>
      <c r="FX887" s="89">
        <v>4.6840000000000002</v>
      </c>
      <c r="FY887" s="89"/>
      <c r="FZ887" s="90">
        <v>793.85</v>
      </c>
      <c r="GA887" s="91">
        <v>1.2949999999999999</v>
      </c>
      <c r="GB887" s="89"/>
      <c r="GC887" s="75">
        <v>15.84</v>
      </c>
      <c r="GD887" s="75">
        <v>16.32</v>
      </c>
      <c r="GE887" s="75">
        <v>1188.6400000000001</v>
      </c>
      <c r="GF887" s="89"/>
      <c r="GG887" s="89"/>
    </row>
    <row r="888" spans="1:189" x14ac:dyDescent="0.25">
      <c r="A888" s="132"/>
      <c r="B888" s="132"/>
      <c r="C888" s="132"/>
      <c r="D888" s="132"/>
      <c r="E888" s="132"/>
      <c r="F888" s="132"/>
      <c r="G888" s="132"/>
      <c r="H888" s="132"/>
      <c r="I888" s="132"/>
      <c r="J888" s="132"/>
      <c r="K888" s="132"/>
      <c r="DV888" s="77">
        <v>1337.86</v>
      </c>
      <c r="DW888" s="77">
        <v>11.319000000000001</v>
      </c>
      <c r="DY888" s="77">
        <v>1323.86</v>
      </c>
      <c r="DZ888" s="77">
        <v>7.1770000000000014</v>
      </c>
      <c r="EB888" s="77">
        <v>2178.86</v>
      </c>
      <c r="EC888" s="75">
        <v>18.943999999999996</v>
      </c>
      <c r="EE888" s="75">
        <v>2154.86</v>
      </c>
      <c r="EF888" s="88">
        <v>4.1080000000000005</v>
      </c>
      <c r="EH888" s="77">
        <v>1352.86</v>
      </c>
      <c r="EI888" s="75">
        <v>4.5350000000000028</v>
      </c>
      <c r="EJ888" s="75"/>
      <c r="EK888" s="75">
        <v>2179.85</v>
      </c>
      <c r="EL888" s="75">
        <v>23.61660000000002</v>
      </c>
      <c r="EM888" s="75"/>
      <c r="EN888" s="75">
        <v>2157.85</v>
      </c>
      <c r="EO888" s="322">
        <v>8.3597499999999716</v>
      </c>
      <c r="EP888" s="75"/>
      <c r="EQ888" s="75">
        <v>1327.85</v>
      </c>
      <c r="ER888" s="75">
        <v>12195.199999999944</v>
      </c>
      <c r="ES888" s="75"/>
      <c r="ET888" s="75">
        <v>1353.85</v>
      </c>
      <c r="EU888" s="100">
        <v>5.3959999999999928</v>
      </c>
      <c r="EV888" s="75">
        <f t="shared" si="16"/>
        <v>9.9999999999909051E-3</v>
      </c>
      <c r="EW888" s="75">
        <v>1343.85</v>
      </c>
      <c r="EX888" s="100">
        <v>23.840600000000048</v>
      </c>
      <c r="FD888" s="75">
        <v>108.86</v>
      </c>
      <c r="FE888" s="75">
        <v>454325</v>
      </c>
      <c r="FF888" s="75">
        <v>1393122.5</v>
      </c>
      <c r="FH888" s="77">
        <v>18.350000000000001</v>
      </c>
      <c r="FI888" s="77">
        <v>436.86903790000036</v>
      </c>
      <c r="FJ888" s="77">
        <v>11.792350552750019</v>
      </c>
      <c r="FL888" s="92">
        <v>787.86</v>
      </c>
      <c r="FM888" s="75">
        <v>0</v>
      </c>
      <c r="FN888" s="75">
        <v>7.0000000000000001E-3</v>
      </c>
      <c r="FP888" s="75">
        <v>46.08</v>
      </c>
      <c r="FQ888" s="75">
        <v>505.26</v>
      </c>
      <c r="FR888" s="75">
        <v>5969</v>
      </c>
      <c r="FS888" s="75">
        <v>46.07</v>
      </c>
      <c r="FT888" s="75">
        <v>1523.42</v>
      </c>
      <c r="FU888" s="75">
        <v>17311</v>
      </c>
      <c r="FW888" s="75">
        <v>798.86</v>
      </c>
      <c r="FX888" s="89">
        <v>4.6950000000000003</v>
      </c>
      <c r="FY888" s="89"/>
      <c r="FZ888" s="90">
        <v>793.86</v>
      </c>
      <c r="GA888" s="91">
        <v>1.3</v>
      </c>
      <c r="GB888" s="89"/>
      <c r="GC888" s="75">
        <v>15.85</v>
      </c>
      <c r="GD888" s="75">
        <v>16.41</v>
      </c>
      <c r="GE888" s="75">
        <v>1194.21</v>
      </c>
      <c r="GF888" s="89"/>
      <c r="GG888" s="89"/>
    </row>
    <row r="889" spans="1:189" x14ac:dyDescent="0.25">
      <c r="A889" s="132"/>
      <c r="B889" s="132"/>
      <c r="C889" s="132"/>
      <c r="D889" s="132"/>
      <c r="E889" s="132"/>
      <c r="F889" s="132"/>
      <c r="G889" s="132"/>
      <c r="H889" s="132"/>
      <c r="I889" s="132"/>
      <c r="J889" s="132"/>
      <c r="K889" s="132"/>
      <c r="DV889" s="77">
        <v>1337.87</v>
      </c>
      <c r="DW889" s="77">
        <v>11.334</v>
      </c>
      <c r="DY889" s="77">
        <v>1323.87</v>
      </c>
      <c r="DZ889" s="77">
        <v>7.1859999999999999</v>
      </c>
      <c r="EB889" s="77">
        <v>2178.87</v>
      </c>
      <c r="EC889" s="75">
        <v>18.986999999999998</v>
      </c>
      <c r="EE889" s="75">
        <v>2154.87</v>
      </c>
      <c r="EF889" s="88">
        <v>4.1180000000000003</v>
      </c>
      <c r="EH889" s="77">
        <v>1352.87</v>
      </c>
      <c r="EI889" s="75">
        <v>4.5430000000000019</v>
      </c>
      <c r="EJ889" s="75"/>
      <c r="EK889" s="75">
        <v>2179.86</v>
      </c>
      <c r="EL889" s="75">
        <v>23.66436000000002</v>
      </c>
      <c r="EM889" s="75"/>
      <c r="EN889" s="75">
        <v>2157.86</v>
      </c>
      <c r="EO889" s="322">
        <v>8.3758999999999713</v>
      </c>
      <c r="EP889" s="75"/>
      <c r="EQ889" s="75">
        <v>1327.86</v>
      </c>
      <c r="ER889" s="75">
        <v>12208.919999999944</v>
      </c>
      <c r="ES889" s="75"/>
      <c r="ET889" s="75">
        <v>1353.86</v>
      </c>
      <c r="EU889" s="100">
        <v>5.4047999999999927</v>
      </c>
      <c r="EV889" s="75">
        <f t="shared" si="16"/>
        <v>9.9999999999909051E-3</v>
      </c>
      <c r="EW889" s="75">
        <v>1343.86</v>
      </c>
      <c r="EX889" s="100">
        <v>23.865360000000049</v>
      </c>
      <c r="FD889" s="75">
        <v>108.87</v>
      </c>
      <c r="FE889" s="75">
        <v>455337.5</v>
      </c>
      <c r="FF889" s="75">
        <v>1397301.25</v>
      </c>
      <c r="FH889" s="77">
        <v>18.36</v>
      </c>
      <c r="FI889" s="77">
        <v>437.77838904000038</v>
      </c>
      <c r="FJ889" s="77">
        <v>11.835128105400019</v>
      </c>
      <c r="FL889" s="92">
        <v>787.87</v>
      </c>
      <c r="FM889" s="75">
        <v>0</v>
      </c>
      <c r="FN889" s="75">
        <v>7.0000000000000001E-3</v>
      </c>
      <c r="FP889" s="75">
        <v>46.09</v>
      </c>
      <c r="FQ889" s="75">
        <v>505.86</v>
      </c>
      <c r="FR889" s="75">
        <v>5973</v>
      </c>
      <c r="FS889" s="75">
        <v>46.08</v>
      </c>
      <c r="FT889" s="75">
        <v>1525.12</v>
      </c>
      <c r="FU889" s="75">
        <v>17322</v>
      </c>
      <c r="FW889" s="75">
        <v>798.87</v>
      </c>
      <c r="FX889" s="89">
        <v>4.7060000000000004</v>
      </c>
      <c r="FY889" s="89"/>
      <c r="FZ889" s="90">
        <v>793.87</v>
      </c>
      <c r="GA889" s="91">
        <v>1.304</v>
      </c>
      <c r="GB889" s="89"/>
      <c r="GC889" s="75">
        <v>15.86</v>
      </c>
      <c r="GD889" s="75">
        <v>16.5</v>
      </c>
      <c r="GE889" s="75">
        <v>1199.79</v>
      </c>
      <c r="GF889" s="89"/>
      <c r="GG889" s="89"/>
    </row>
    <row r="890" spans="1:189" x14ac:dyDescent="0.25">
      <c r="A890" s="132"/>
      <c r="B890" s="132"/>
      <c r="C890" s="132"/>
      <c r="D890" s="132"/>
      <c r="E890" s="132"/>
      <c r="F890" s="132"/>
      <c r="G890" s="132"/>
      <c r="H890" s="132"/>
      <c r="I890" s="132"/>
      <c r="J890" s="132"/>
      <c r="K890" s="132"/>
      <c r="DV890" s="77">
        <v>1337.88</v>
      </c>
      <c r="DW890" s="77">
        <v>11.35</v>
      </c>
      <c r="DY890" s="77">
        <v>1323.88</v>
      </c>
      <c r="DZ890" s="77">
        <v>7.1960000000000015</v>
      </c>
      <c r="EB890" s="77">
        <v>2178.88</v>
      </c>
      <c r="EC890" s="75">
        <v>19.030999999999995</v>
      </c>
      <c r="EE890" s="75">
        <v>2154.88</v>
      </c>
      <c r="EF890" s="88">
        <v>4.1289999999999996</v>
      </c>
      <c r="EH890" s="77">
        <v>1352.88</v>
      </c>
      <c r="EI890" s="75">
        <v>4.5510000000000019</v>
      </c>
      <c r="EJ890" s="75"/>
      <c r="EK890" s="75">
        <v>2179.87</v>
      </c>
      <c r="EL890" s="75">
        <v>23.71212000000002</v>
      </c>
      <c r="EM890" s="75"/>
      <c r="EN890" s="75">
        <v>2157.87</v>
      </c>
      <c r="EO890" s="322">
        <v>8.3920499999999709</v>
      </c>
      <c r="EP890" s="75"/>
      <c r="EQ890" s="75">
        <v>1327.87</v>
      </c>
      <c r="ER890" s="75">
        <v>12222.639999999943</v>
      </c>
      <c r="ES890" s="75"/>
      <c r="ET890" s="75">
        <v>1353.87</v>
      </c>
      <c r="EU890" s="100">
        <v>5.4135999999999926</v>
      </c>
      <c r="EV890" s="75">
        <f t="shared" si="16"/>
        <v>9.9999999999909051E-3</v>
      </c>
      <c r="EW890" s="75">
        <v>1343.87</v>
      </c>
      <c r="EX890" s="100">
        <v>23.890120000000049</v>
      </c>
      <c r="FD890" s="75">
        <v>108.88</v>
      </c>
      <c r="FE890" s="75">
        <v>456350</v>
      </c>
      <c r="FF890" s="75">
        <v>1401480</v>
      </c>
      <c r="FH890" s="77">
        <v>18.37</v>
      </c>
      <c r="FI890" s="77">
        <v>438.68774018000033</v>
      </c>
      <c r="FJ890" s="77">
        <v>11.87790565805002</v>
      </c>
      <c r="FL890" s="92">
        <v>787.88</v>
      </c>
      <c r="FM890" s="75">
        <v>0</v>
      </c>
      <c r="FN890" s="75">
        <v>7.0000000000000001E-3</v>
      </c>
      <c r="FP890" s="75">
        <v>46.1</v>
      </c>
      <c r="FQ890" s="75">
        <v>506.46</v>
      </c>
      <c r="FR890" s="75">
        <v>5978</v>
      </c>
      <c r="FS890" s="75">
        <v>46.09</v>
      </c>
      <c r="FT890" s="75">
        <v>1526.81</v>
      </c>
      <c r="FU890" s="75">
        <v>17333</v>
      </c>
      <c r="FW890" s="75">
        <v>798.88</v>
      </c>
      <c r="FX890" s="89">
        <v>4.7169999999999996</v>
      </c>
      <c r="FY890" s="89"/>
      <c r="FZ890" s="90">
        <v>793.88</v>
      </c>
      <c r="GA890" s="91">
        <v>1.3089999999999999</v>
      </c>
      <c r="GB890" s="89"/>
      <c r="GC890" s="75">
        <v>15.87</v>
      </c>
      <c r="GD890" s="75">
        <v>16.59</v>
      </c>
      <c r="GE890" s="75">
        <v>1205.3699999999999</v>
      </c>
      <c r="GF890" s="89"/>
      <c r="GG890" s="89"/>
    </row>
    <row r="891" spans="1:189" x14ac:dyDescent="0.25">
      <c r="A891" s="132"/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DV891" s="77">
        <v>1337.89</v>
      </c>
      <c r="DW891" s="77">
        <v>11.366</v>
      </c>
      <c r="DY891" s="77">
        <v>1323.89</v>
      </c>
      <c r="DZ891" s="77">
        <v>7.2060000000000013</v>
      </c>
      <c r="EB891" s="77">
        <v>2178.89</v>
      </c>
      <c r="EC891" s="75">
        <v>19.074999999999996</v>
      </c>
      <c r="EE891" s="75">
        <v>2154.89</v>
      </c>
      <c r="EF891" s="88">
        <v>4.1399999999999997</v>
      </c>
      <c r="EH891" s="77">
        <v>1352.89</v>
      </c>
      <c r="EI891" s="75">
        <v>4.5590000000000019</v>
      </c>
      <c r="EJ891" s="75"/>
      <c r="EK891" s="75">
        <v>2179.88</v>
      </c>
      <c r="EL891" s="75">
        <v>23.75988000000002</v>
      </c>
      <c r="EM891" s="75"/>
      <c r="EN891" s="75">
        <v>2157.88</v>
      </c>
      <c r="EO891" s="322">
        <v>8.4081999999999706</v>
      </c>
      <c r="EP891" s="75"/>
      <c r="EQ891" s="75">
        <v>1327.88</v>
      </c>
      <c r="ER891" s="75">
        <v>12236.359999999942</v>
      </c>
      <c r="ES891" s="75"/>
      <c r="ET891" s="75">
        <v>1353.88</v>
      </c>
      <c r="EU891" s="100">
        <v>5.4223999999999926</v>
      </c>
      <c r="EV891" s="75">
        <f t="shared" si="16"/>
        <v>1.0000000000218279E-2</v>
      </c>
      <c r="EW891" s="75">
        <v>1343.88</v>
      </c>
      <c r="EX891" s="100">
        <v>23.91488000000005</v>
      </c>
      <c r="FD891" s="75">
        <v>108.89</v>
      </c>
      <c r="FE891" s="75">
        <v>457362.5</v>
      </c>
      <c r="FF891" s="75">
        <v>1405658.75</v>
      </c>
      <c r="FH891" s="77">
        <v>18.38</v>
      </c>
      <c r="FI891" s="77">
        <v>439.59709132000035</v>
      </c>
      <c r="FJ891" s="77">
        <v>11.92068321070002</v>
      </c>
      <c r="FL891" s="92">
        <v>787.89</v>
      </c>
      <c r="FM891" s="75">
        <v>0</v>
      </c>
      <c r="FN891" s="75">
        <v>7.0000000000000001E-3</v>
      </c>
      <c r="FP891" s="75">
        <v>46.11</v>
      </c>
      <c r="FQ891" s="75">
        <v>507.06</v>
      </c>
      <c r="FR891" s="75">
        <v>5982</v>
      </c>
      <c r="FS891" s="75">
        <v>46.1</v>
      </c>
      <c r="FT891" s="75">
        <v>1528.51</v>
      </c>
      <c r="FU891" s="75">
        <v>17344</v>
      </c>
      <c r="FW891" s="75">
        <v>798.89</v>
      </c>
      <c r="FX891" s="89">
        <v>4.7279999999999998</v>
      </c>
      <c r="FY891" s="89"/>
      <c r="FZ891" s="90">
        <v>793.89</v>
      </c>
      <c r="GA891" s="91">
        <v>1.3129999999999999</v>
      </c>
      <c r="GB891" s="89"/>
      <c r="GC891" s="75">
        <v>15.88</v>
      </c>
      <c r="GD891" s="75">
        <v>16.670000000000002</v>
      </c>
      <c r="GE891" s="75">
        <v>1210.95</v>
      </c>
      <c r="GF891" s="89"/>
      <c r="GG891" s="89"/>
    </row>
    <row r="892" spans="1:189" x14ac:dyDescent="0.25">
      <c r="A892" s="132"/>
      <c r="B892" s="132"/>
      <c r="C892" s="132"/>
      <c r="D892" s="132"/>
      <c r="E892" s="132"/>
      <c r="F892" s="132"/>
      <c r="G892" s="132"/>
      <c r="H892" s="132"/>
      <c r="I892" s="132"/>
      <c r="J892" s="132"/>
      <c r="K892" s="132"/>
      <c r="DV892" s="77">
        <v>1337.9</v>
      </c>
      <c r="DW892" s="77">
        <v>11.382</v>
      </c>
      <c r="DY892" s="77">
        <v>1323.9</v>
      </c>
      <c r="DZ892" s="77">
        <v>7.2160000000000002</v>
      </c>
      <c r="EB892" s="77">
        <v>2178.9</v>
      </c>
      <c r="EC892" s="75">
        <v>19.119</v>
      </c>
      <c r="EE892" s="75">
        <v>2154.9</v>
      </c>
      <c r="EF892" s="88">
        <v>4.1509999999999998</v>
      </c>
      <c r="EH892" s="77">
        <v>1352.9</v>
      </c>
      <c r="EI892" s="75">
        <v>4.5670000000000002</v>
      </c>
      <c r="EJ892" s="75"/>
      <c r="EK892" s="75">
        <v>2179.89</v>
      </c>
      <c r="EL892" s="75">
        <v>23.807640000000021</v>
      </c>
      <c r="EM892" s="75"/>
      <c r="EN892" s="75">
        <v>2157.89</v>
      </c>
      <c r="EO892" s="322">
        <v>8.4243499999999703</v>
      </c>
      <c r="EP892" s="75"/>
      <c r="EQ892" s="75">
        <v>1327.89</v>
      </c>
      <c r="ER892" s="75">
        <v>12250.079999999942</v>
      </c>
      <c r="ES892" s="75"/>
      <c r="ET892" s="75">
        <v>1353.89</v>
      </c>
      <c r="EU892" s="100">
        <v>5.4311999999999925</v>
      </c>
      <c r="EV892" s="75">
        <f t="shared" si="16"/>
        <v>9.9999999999909051E-3</v>
      </c>
      <c r="EW892" s="75">
        <v>1343.89</v>
      </c>
      <c r="EX892" s="100">
        <v>23.93964000000005</v>
      </c>
      <c r="FD892" s="75">
        <v>108.9</v>
      </c>
      <c r="FE892" s="75">
        <v>458375</v>
      </c>
      <c r="FF892" s="75">
        <v>1409837.5</v>
      </c>
      <c r="FH892" s="77">
        <v>18.39</v>
      </c>
      <c r="FI892" s="77">
        <v>440.50644246000036</v>
      </c>
      <c r="FJ892" s="77">
        <v>11.963460763350019</v>
      </c>
      <c r="FL892" s="92">
        <v>787.9</v>
      </c>
      <c r="FM892" s="75">
        <v>0</v>
      </c>
      <c r="FN892" s="75">
        <v>7.0000000000000001E-3</v>
      </c>
      <c r="FP892" s="75">
        <v>46.12</v>
      </c>
      <c r="FQ892" s="75">
        <v>507.66</v>
      </c>
      <c r="FR892" s="75">
        <v>5986</v>
      </c>
      <c r="FS892" s="75">
        <v>46.11</v>
      </c>
      <c r="FT892" s="75">
        <v>1530.2</v>
      </c>
      <c r="FU892" s="75">
        <v>17355</v>
      </c>
      <c r="FW892" s="75">
        <v>798.9</v>
      </c>
      <c r="FX892" s="89">
        <v>4.7389999999999999</v>
      </c>
      <c r="FY892" s="89"/>
      <c r="FZ892" s="90">
        <v>793.9</v>
      </c>
      <c r="GA892" s="91">
        <v>1.3169999999999999</v>
      </c>
      <c r="GB892" s="89"/>
      <c r="GC892" s="75">
        <v>15.89</v>
      </c>
      <c r="GD892" s="75">
        <v>16.760000000000002</v>
      </c>
      <c r="GE892" s="75">
        <v>1216.53</v>
      </c>
      <c r="GF892" s="89"/>
      <c r="GG892" s="89"/>
    </row>
    <row r="893" spans="1:189" x14ac:dyDescent="0.25">
      <c r="A893" s="132"/>
      <c r="B893" s="132"/>
      <c r="C893" s="132"/>
      <c r="D893" s="132"/>
      <c r="E893" s="132"/>
      <c r="F893" s="132"/>
      <c r="G893" s="132"/>
      <c r="H893" s="132"/>
      <c r="I893" s="132"/>
      <c r="J893" s="132"/>
      <c r="K893" s="132"/>
      <c r="DV893" s="77">
        <v>1337.91</v>
      </c>
      <c r="DW893" s="77">
        <v>11.397</v>
      </c>
      <c r="DY893" s="77">
        <v>1323.91</v>
      </c>
      <c r="DZ893" s="77">
        <v>7.2260000000000018</v>
      </c>
      <c r="EB893" s="77">
        <v>2178.91</v>
      </c>
      <c r="EC893" s="75">
        <v>19.161999999999995</v>
      </c>
      <c r="EE893" s="75">
        <v>2154.91</v>
      </c>
      <c r="EF893" s="88">
        <v>4.1619999999999999</v>
      </c>
      <c r="EH893" s="77">
        <v>1352.91</v>
      </c>
      <c r="EI893" s="75">
        <v>4.5750000000000028</v>
      </c>
      <c r="EJ893" s="75"/>
      <c r="EK893" s="75">
        <v>2179.9</v>
      </c>
      <c r="EL893" s="75">
        <v>23.855400000000021</v>
      </c>
      <c r="EM893" s="75"/>
      <c r="EN893" s="75">
        <v>2157.9</v>
      </c>
      <c r="EO893" s="322">
        <v>8.4404999999999699</v>
      </c>
      <c r="EP893" s="75"/>
      <c r="EQ893" s="75">
        <v>1327.9</v>
      </c>
      <c r="ER893" s="75">
        <v>12263.799999999941</v>
      </c>
      <c r="ES893" s="75"/>
      <c r="ET893" s="75">
        <v>1353.9</v>
      </c>
      <c r="EU893" s="100">
        <v>5.4399999999999924</v>
      </c>
      <c r="EV893" s="75">
        <f t="shared" si="16"/>
        <v>9.9999999999909051E-3</v>
      </c>
      <c r="EW893" s="75">
        <v>1343.9</v>
      </c>
      <c r="EX893" s="100">
        <v>23.964400000000051</v>
      </c>
      <c r="FD893" s="75">
        <v>108.91</v>
      </c>
      <c r="FE893" s="75">
        <v>459387.5</v>
      </c>
      <c r="FF893" s="75">
        <v>1414016.25</v>
      </c>
      <c r="FH893" s="77">
        <v>18.399999999999999</v>
      </c>
      <c r="FI893" s="77">
        <v>441.41579360000048</v>
      </c>
      <c r="FJ893" s="77">
        <v>12.006238316000026</v>
      </c>
      <c r="FL893" s="92">
        <v>787.91</v>
      </c>
      <c r="FM893" s="75">
        <v>0</v>
      </c>
      <c r="FN893" s="75">
        <v>7.0000000000000001E-3</v>
      </c>
      <c r="FP893" s="75">
        <v>46.13</v>
      </c>
      <c r="FQ893" s="75">
        <v>508.27</v>
      </c>
      <c r="FR893" s="75">
        <v>5991</v>
      </c>
      <c r="FS893" s="75">
        <v>46.12</v>
      </c>
      <c r="FT893" s="75">
        <v>1531.9</v>
      </c>
      <c r="FU893" s="75">
        <v>17366</v>
      </c>
      <c r="FW893" s="75">
        <v>798.91</v>
      </c>
      <c r="FX893" s="89">
        <v>4.75</v>
      </c>
      <c r="FY893" s="89"/>
      <c r="FZ893" s="90">
        <v>793.91</v>
      </c>
      <c r="GA893" s="91">
        <v>1.3220000000000001</v>
      </c>
      <c r="GB893" s="89"/>
      <c r="GC893" s="75">
        <v>15.9</v>
      </c>
      <c r="GD893" s="75">
        <v>16.850000000000001</v>
      </c>
      <c r="GE893" s="75">
        <v>1222.1099999999999</v>
      </c>
      <c r="GF893" s="89"/>
      <c r="GG893" s="89"/>
    </row>
    <row r="894" spans="1:189" x14ac:dyDescent="0.25">
      <c r="A894" s="132"/>
      <c r="B894" s="132"/>
      <c r="C894" s="132"/>
      <c r="D894" s="132"/>
      <c r="E894" s="132"/>
      <c r="F894" s="132"/>
      <c r="G894" s="132"/>
      <c r="H894" s="132"/>
      <c r="I894" s="132"/>
      <c r="J894" s="132"/>
      <c r="K894" s="132"/>
      <c r="DV894" s="77">
        <v>1337.92</v>
      </c>
      <c r="DW894" s="77">
        <v>11.413</v>
      </c>
      <c r="DY894" s="77">
        <v>1323.92</v>
      </c>
      <c r="DZ894" s="77">
        <v>7.2360000000000015</v>
      </c>
      <c r="EB894" s="77">
        <v>2178.92</v>
      </c>
      <c r="EC894" s="75">
        <v>19.205999999999996</v>
      </c>
      <c r="EE894" s="75">
        <v>2154.92</v>
      </c>
      <c r="EF894" s="88">
        <v>4.173</v>
      </c>
      <c r="EH894" s="77">
        <v>1352.92</v>
      </c>
      <c r="EI894" s="75">
        <v>4.5830000000000028</v>
      </c>
      <c r="EJ894" s="75"/>
      <c r="EK894" s="75">
        <v>2179.91</v>
      </c>
      <c r="EL894" s="75">
        <v>23.903160000000021</v>
      </c>
      <c r="EM894" s="75"/>
      <c r="EN894" s="75">
        <v>2157.91</v>
      </c>
      <c r="EO894" s="322">
        <v>8.4566499999999696</v>
      </c>
      <c r="EP894" s="75"/>
      <c r="EQ894" s="75">
        <v>1327.91</v>
      </c>
      <c r="ER894" s="75">
        <v>12277.51999999994</v>
      </c>
      <c r="ES894" s="75"/>
      <c r="ET894" s="75">
        <v>1353.91</v>
      </c>
      <c r="EU894" s="100">
        <v>5.4487999999999923</v>
      </c>
      <c r="EV894" s="75">
        <f t="shared" si="16"/>
        <v>9.9999999999909051E-3</v>
      </c>
      <c r="EW894" s="75">
        <v>1343.91</v>
      </c>
      <c r="EX894" s="100">
        <v>23.989160000000052</v>
      </c>
      <c r="FD894" s="75">
        <v>108.92</v>
      </c>
      <c r="FE894" s="75">
        <v>460400</v>
      </c>
      <c r="FF894" s="75">
        <v>1418195</v>
      </c>
      <c r="FH894" s="77">
        <v>18.41</v>
      </c>
      <c r="FI894" s="77">
        <v>442.3251447400005</v>
      </c>
      <c r="FJ894" s="77">
        <v>12.049015868650025</v>
      </c>
      <c r="FL894" s="92">
        <v>787.92</v>
      </c>
      <c r="FM894" s="75">
        <v>0</v>
      </c>
      <c r="FN894" s="75">
        <v>7.0000000000000001E-3</v>
      </c>
      <c r="FP894" s="75">
        <v>46.14</v>
      </c>
      <c r="FQ894" s="75">
        <v>508.87</v>
      </c>
      <c r="FR894" s="75">
        <v>5995</v>
      </c>
      <c r="FS894" s="75">
        <v>46.13</v>
      </c>
      <c r="FT894" s="75">
        <v>1533.6</v>
      </c>
      <c r="FU894" s="75">
        <v>17377</v>
      </c>
      <c r="FW894" s="75">
        <v>798.92</v>
      </c>
      <c r="FX894" s="89">
        <v>4.7610000000000001</v>
      </c>
      <c r="FY894" s="89"/>
      <c r="FZ894" s="90">
        <v>793.92</v>
      </c>
      <c r="GA894" s="91">
        <v>1.3260000000000001</v>
      </c>
      <c r="GB894" s="89"/>
      <c r="GC894" s="75">
        <v>15.91</v>
      </c>
      <c r="GD894" s="75">
        <v>16.940000000000001</v>
      </c>
      <c r="GE894" s="75">
        <v>1227.69</v>
      </c>
      <c r="GF894" s="89"/>
      <c r="GG894" s="89"/>
    </row>
    <row r="895" spans="1:189" x14ac:dyDescent="0.25">
      <c r="A895" s="132"/>
      <c r="B895" s="132"/>
      <c r="C895" s="132"/>
      <c r="D895" s="132"/>
      <c r="E895" s="132"/>
      <c r="F895" s="132"/>
      <c r="G895" s="132"/>
      <c r="H895" s="132"/>
      <c r="I895" s="132"/>
      <c r="J895" s="132"/>
      <c r="K895" s="132"/>
      <c r="DV895" s="77">
        <v>1337.93</v>
      </c>
      <c r="DW895" s="77">
        <v>11.429</v>
      </c>
      <c r="DY895" s="77">
        <v>1323.93</v>
      </c>
      <c r="DZ895" s="77">
        <v>7.2460000000000013</v>
      </c>
      <c r="EB895" s="77">
        <v>2178.9299999999998</v>
      </c>
      <c r="EC895" s="75">
        <v>19.249999999999996</v>
      </c>
      <c r="EE895" s="75">
        <v>2154.9299999999998</v>
      </c>
      <c r="EF895" s="88">
        <v>4.1840000000000002</v>
      </c>
      <c r="EH895" s="77">
        <v>1352.93</v>
      </c>
      <c r="EI895" s="75">
        <v>4.5910000000000029</v>
      </c>
      <c r="EJ895" s="75"/>
      <c r="EK895" s="75">
        <v>2179.92</v>
      </c>
      <c r="EL895" s="75">
        <v>23.950920000000021</v>
      </c>
      <c r="EM895" s="75"/>
      <c r="EN895" s="75">
        <v>2157.92</v>
      </c>
      <c r="EO895" s="322">
        <v>8.4727999999999692</v>
      </c>
      <c r="EP895" s="75"/>
      <c r="EQ895" s="75">
        <v>1327.92</v>
      </c>
      <c r="ER895" s="75">
        <v>12291.23999999994</v>
      </c>
      <c r="ES895" s="75"/>
      <c r="ET895" s="75">
        <v>1353.92</v>
      </c>
      <c r="EU895" s="100">
        <v>5.4575999999999922</v>
      </c>
      <c r="EV895" s="75">
        <f t="shared" si="16"/>
        <v>9.9999999999909051E-3</v>
      </c>
      <c r="EW895" s="75">
        <v>1343.92</v>
      </c>
      <c r="EX895" s="100">
        <v>24.013920000000052</v>
      </c>
      <c r="FD895" s="75">
        <v>108.93</v>
      </c>
      <c r="FE895" s="75">
        <v>461412.5</v>
      </c>
      <c r="FF895" s="75">
        <v>1422373.75</v>
      </c>
      <c r="FH895" s="77">
        <v>18.420000000000002</v>
      </c>
      <c r="FI895" s="77">
        <v>443.23449588000051</v>
      </c>
      <c r="FJ895" s="77">
        <v>12.091793421300025</v>
      </c>
      <c r="FL895" s="92">
        <v>787.93</v>
      </c>
      <c r="FM895" s="75">
        <v>0</v>
      </c>
      <c r="FN895" s="75">
        <v>7.0000000000000001E-3</v>
      </c>
      <c r="FP895" s="75">
        <v>46.15</v>
      </c>
      <c r="FQ895" s="75">
        <v>509.48</v>
      </c>
      <c r="FR895" s="75">
        <v>5999</v>
      </c>
      <c r="FS895" s="75">
        <v>46.14</v>
      </c>
      <c r="FT895" s="75">
        <v>1535.3</v>
      </c>
      <c r="FU895" s="75">
        <v>17388</v>
      </c>
      <c r="FW895" s="75">
        <v>798.93</v>
      </c>
      <c r="FX895" s="89">
        <v>4.7720000000000002</v>
      </c>
      <c r="FY895" s="89"/>
      <c r="FZ895" s="90">
        <v>793.93</v>
      </c>
      <c r="GA895" s="91">
        <v>1.331</v>
      </c>
      <c r="GB895" s="89"/>
      <c r="GC895" s="75">
        <v>15.92</v>
      </c>
      <c r="GD895" s="75">
        <v>17.02</v>
      </c>
      <c r="GE895" s="75">
        <v>1233.27</v>
      </c>
      <c r="GF895" s="89"/>
      <c r="GG895" s="89"/>
    </row>
    <row r="896" spans="1:189" x14ac:dyDescent="0.25">
      <c r="A896" s="132"/>
      <c r="B896" s="132"/>
      <c r="C896" s="132"/>
      <c r="D896" s="132"/>
      <c r="E896" s="132"/>
      <c r="F896" s="132"/>
      <c r="G896" s="132"/>
      <c r="H896" s="132"/>
      <c r="I896" s="132"/>
      <c r="J896" s="132"/>
      <c r="K896" s="132"/>
      <c r="DV896" s="77">
        <v>1337.94</v>
      </c>
      <c r="DW896" s="77">
        <v>11.444000000000001</v>
      </c>
      <c r="DY896" s="77">
        <v>1323.94</v>
      </c>
      <c r="DZ896" s="77">
        <v>7.2560000000000011</v>
      </c>
      <c r="EB896" s="77">
        <v>2178.94</v>
      </c>
      <c r="EC896" s="75">
        <v>19.293999999999993</v>
      </c>
      <c r="EE896" s="75">
        <v>2154.94</v>
      </c>
      <c r="EF896" s="88">
        <v>4.194</v>
      </c>
      <c r="EH896" s="77">
        <v>1352.94</v>
      </c>
      <c r="EI896" s="75">
        <v>4.6000000000000032</v>
      </c>
      <c r="EJ896" s="75"/>
      <c r="EK896" s="75">
        <v>2179.9299999999998</v>
      </c>
      <c r="EL896" s="75">
        <v>23.998680000000022</v>
      </c>
      <c r="EM896" s="75"/>
      <c r="EN896" s="75">
        <v>2157.9299999999998</v>
      </c>
      <c r="EO896" s="322">
        <v>8.4889499999999689</v>
      </c>
      <c r="EP896" s="75"/>
      <c r="EQ896" s="75">
        <v>1327.93</v>
      </c>
      <c r="ER896" s="75">
        <v>12304.959999999939</v>
      </c>
      <c r="ES896" s="75"/>
      <c r="ET896" s="75">
        <v>1353.93</v>
      </c>
      <c r="EU896" s="100">
        <v>5.4663999999999922</v>
      </c>
      <c r="EV896" s="75">
        <f t="shared" si="16"/>
        <v>9.9999999999909051E-3</v>
      </c>
      <c r="EW896" s="75">
        <v>1343.93</v>
      </c>
      <c r="EX896" s="100">
        <v>24.038680000000053</v>
      </c>
      <c r="FD896" s="75">
        <v>108.94</v>
      </c>
      <c r="FE896" s="75">
        <v>462425</v>
      </c>
      <c r="FF896" s="75">
        <v>1426552.5</v>
      </c>
      <c r="FH896" s="77">
        <v>18.43</v>
      </c>
      <c r="FI896" s="77">
        <v>444.14384702000046</v>
      </c>
      <c r="FJ896" s="77">
        <v>12.134570973950026</v>
      </c>
      <c r="FL896" s="92">
        <v>787.94</v>
      </c>
      <c r="FM896" s="75">
        <v>0</v>
      </c>
      <c r="FN896" s="75">
        <v>7.0000000000000001E-3</v>
      </c>
      <c r="FP896" s="75">
        <v>46.16</v>
      </c>
      <c r="FQ896" s="75">
        <v>510.08</v>
      </c>
      <c r="FR896" s="75">
        <v>6004</v>
      </c>
      <c r="FS896" s="75">
        <v>46.15</v>
      </c>
      <c r="FT896" s="75">
        <v>1537</v>
      </c>
      <c r="FU896" s="75">
        <v>17399</v>
      </c>
      <c r="FW896" s="75">
        <v>798.94</v>
      </c>
      <c r="FX896" s="89">
        <v>4.7830000000000004</v>
      </c>
      <c r="FY896" s="89"/>
      <c r="FZ896" s="90">
        <v>793.94</v>
      </c>
      <c r="GA896" s="91">
        <v>1.335</v>
      </c>
      <c r="GB896" s="89"/>
      <c r="GC896" s="75">
        <v>15.93</v>
      </c>
      <c r="GD896" s="75">
        <v>17.11</v>
      </c>
      <c r="GE896" s="75">
        <v>1238.8499999999999</v>
      </c>
      <c r="GF896" s="89"/>
      <c r="GG896" s="89"/>
    </row>
    <row r="897" spans="1:189" x14ac:dyDescent="0.25">
      <c r="A897" s="132"/>
      <c r="B897" s="132"/>
      <c r="C897" s="132"/>
      <c r="D897" s="132"/>
      <c r="E897" s="132"/>
      <c r="F897" s="132"/>
      <c r="G897" s="132"/>
      <c r="H897" s="132"/>
      <c r="I897" s="132"/>
      <c r="J897" s="132"/>
      <c r="K897" s="132"/>
      <c r="DV897" s="77">
        <v>1337.95</v>
      </c>
      <c r="DW897" s="77">
        <v>11.46</v>
      </c>
      <c r="DY897" s="77">
        <v>1323.95</v>
      </c>
      <c r="DZ897" s="77">
        <v>7.2660000000000018</v>
      </c>
      <c r="EB897" s="77">
        <v>2178.9499999999998</v>
      </c>
      <c r="EC897" s="75">
        <v>19.337999999999994</v>
      </c>
      <c r="EE897" s="75">
        <v>2154.9499999999998</v>
      </c>
      <c r="EF897" s="88">
        <v>4.2050000000000001</v>
      </c>
      <c r="EH897" s="77">
        <v>1352.95</v>
      </c>
      <c r="EI897" s="75">
        <v>4.6080000000000032</v>
      </c>
      <c r="EJ897" s="75"/>
      <c r="EK897" s="75">
        <v>2179.94</v>
      </c>
      <c r="EL897" s="75">
        <v>24.046440000000022</v>
      </c>
      <c r="EM897" s="75"/>
      <c r="EN897" s="75">
        <v>2157.94</v>
      </c>
      <c r="EO897" s="322">
        <v>8.5050999999999686</v>
      </c>
      <c r="EP897" s="75"/>
      <c r="EQ897" s="75">
        <v>1327.94</v>
      </c>
      <c r="ER897" s="75">
        <v>12318.679999999938</v>
      </c>
      <c r="ES897" s="75"/>
      <c r="ET897" s="75">
        <v>1353.94</v>
      </c>
      <c r="EU897" s="100">
        <v>5.4751999999999921</v>
      </c>
      <c r="EV897" s="75">
        <f t="shared" si="16"/>
        <v>9.9999999999909051E-3</v>
      </c>
      <c r="EW897" s="75">
        <v>1343.94</v>
      </c>
      <c r="EX897" s="100">
        <v>24.063440000000053</v>
      </c>
      <c r="FD897" s="75">
        <v>108.95</v>
      </c>
      <c r="FE897" s="75">
        <v>463437.5</v>
      </c>
      <c r="FF897" s="75">
        <v>1430731.25</v>
      </c>
      <c r="FH897" s="77">
        <v>18.440000000000001</v>
      </c>
      <c r="FI897" s="77">
        <v>445.05319816000048</v>
      </c>
      <c r="FJ897" s="77">
        <v>12.177348526600026</v>
      </c>
      <c r="FL897" s="92">
        <v>787.95</v>
      </c>
      <c r="FM897" s="75">
        <v>0</v>
      </c>
      <c r="FN897" s="75">
        <v>7.0000000000000001E-3</v>
      </c>
      <c r="FP897" s="75">
        <v>46.17</v>
      </c>
      <c r="FQ897" s="75">
        <v>510.68</v>
      </c>
      <c r="FR897" s="75">
        <v>6008</v>
      </c>
      <c r="FS897" s="75">
        <v>46.16</v>
      </c>
      <c r="FT897" s="75">
        <v>1538.7</v>
      </c>
      <c r="FU897" s="75">
        <v>17410</v>
      </c>
      <c r="FW897" s="75">
        <v>798.95</v>
      </c>
      <c r="FX897" s="89">
        <v>4.7939999999999996</v>
      </c>
      <c r="FY897" s="89"/>
      <c r="FZ897" s="90">
        <v>793.95</v>
      </c>
      <c r="GA897" s="91">
        <v>1.34</v>
      </c>
      <c r="GB897" s="89"/>
      <c r="GC897" s="75">
        <v>15.94</v>
      </c>
      <c r="GD897" s="75">
        <v>17.2</v>
      </c>
      <c r="GE897" s="75">
        <v>1244.43</v>
      </c>
      <c r="GF897" s="89"/>
      <c r="GG897" s="89"/>
    </row>
    <row r="898" spans="1:189" x14ac:dyDescent="0.25">
      <c r="A898" s="132"/>
      <c r="B898" s="132"/>
      <c r="C898" s="132"/>
      <c r="D898" s="132"/>
      <c r="E898" s="132"/>
      <c r="F898" s="132"/>
      <c r="G898" s="132"/>
      <c r="H898" s="132"/>
      <c r="I898" s="132"/>
      <c r="J898" s="132"/>
      <c r="K898" s="132"/>
      <c r="DV898" s="77">
        <v>1337.96</v>
      </c>
      <c r="DW898" s="77">
        <v>11.476000000000001</v>
      </c>
      <c r="DY898" s="77">
        <v>1323.96</v>
      </c>
      <c r="DZ898" s="77">
        <v>7.2750000000000012</v>
      </c>
      <c r="EB898" s="77">
        <v>2178.96</v>
      </c>
      <c r="EC898" s="75">
        <v>19.380999999999997</v>
      </c>
      <c r="EE898" s="75">
        <v>2154.96</v>
      </c>
      <c r="EF898" s="88">
        <v>4.2160000000000002</v>
      </c>
      <c r="EH898" s="77">
        <v>1352.96</v>
      </c>
      <c r="EI898" s="75">
        <v>4.6160000000000032</v>
      </c>
      <c r="EJ898" s="75"/>
      <c r="EK898" s="75">
        <v>2179.9499999999998</v>
      </c>
      <c r="EL898" s="75">
        <v>24.094200000000022</v>
      </c>
      <c r="EM898" s="75"/>
      <c r="EN898" s="75">
        <v>2157.9499999999998</v>
      </c>
      <c r="EO898" s="322">
        <v>8.5212499999999682</v>
      </c>
      <c r="EP898" s="75"/>
      <c r="EQ898" s="75">
        <v>1327.95</v>
      </c>
      <c r="ER898" s="75">
        <v>12332.399999999938</v>
      </c>
      <c r="ES898" s="75"/>
      <c r="ET898" s="75">
        <v>1353.95</v>
      </c>
      <c r="EU898" s="100">
        <v>5.483999999999992</v>
      </c>
      <c r="EV898" s="75">
        <f t="shared" si="16"/>
        <v>9.9999999999909051E-3</v>
      </c>
      <c r="EW898" s="75">
        <v>1343.95</v>
      </c>
      <c r="EX898" s="100">
        <v>24.088200000000054</v>
      </c>
      <c r="FD898" s="75">
        <v>108.96</v>
      </c>
      <c r="FE898" s="75">
        <v>464450</v>
      </c>
      <c r="FF898" s="75">
        <v>1434910</v>
      </c>
      <c r="FH898" s="77">
        <v>18.45</v>
      </c>
      <c r="FI898" s="77">
        <v>445.96254930000049</v>
      </c>
      <c r="FJ898" s="77">
        <v>12.220126079250026</v>
      </c>
      <c r="FL898" s="92">
        <v>787.96</v>
      </c>
      <c r="FM898" s="75">
        <v>0</v>
      </c>
      <c r="FN898" s="75">
        <v>7.0000000000000001E-3</v>
      </c>
      <c r="FP898" s="75">
        <v>46.18</v>
      </c>
      <c r="FQ898" s="75">
        <v>511.29</v>
      </c>
      <c r="FR898" s="75">
        <v>6012</v>
      </c>
      <c r="FS898" s="75">
        <v>46.17</v>
      </c>
      <c r="FT898" s="75">
        <v>1540.4</v>
      </c>
      <c r="FU898" s="75">
        <v>17421</v>
      </c>
      <c r="FW898" s="75">
        <v>798.96</v>
      </c>
      <c r="FX898" s="89">
        <v>4.8049999999999997</v>
      </c>
      <c r="FY898" s="89"/>
      <c r="FZ898" s="90">
        <v>793.96</v>
      </c>
      <c r="GA898" s="91">
        <v>1.3440000000000001</v>
      </c>
      <c r="GB898" s="89"/>
      <c r="GC898" s="75">
        <v>15.95</v>
      </c>
      <c r="GD898" s="75">
        <v>17.28</v>
      </c>
      <c r="GE898" s="75">
        <v>1250</v>
      </c>
      <c r="GF898" s="89"/>
      <c r="GG898" s="89"/>
    </row>
    <row r="899" spans="1:189" x14ac:dyDescent="0.25">
      <c r="A899" s="132"/>
      <c r="B899" s="132"/>
      <c r="C899" s="132"/>
      <c r="D899" s="132"/>
      <c r="E899" s="132"/>
      <c r="F899" s="132"/>
      <c r="G899" s="132"/>
      <c r="H899" s="132"/>
      <c r="I899" s="132"/>
      <c r="J899" s="132"/>
      <c r="K899" s="132"/>
      <c r="DV899" s="77">
        <v>1337.97</v>
      </c>
      <c r="DW899" s="77">
        <v>11.492000000000001</v>
      </c>
      <c r="DY899" s="77">
        <v>1323.97</v>
      </c>
      <c r="DZ899" s="77">
        <v>7.2850000000000001</v>
      </c>
      <c r="EB899" s="77">
        <v>2178.9699999999998</v>
      </c>
      <c r="EC899" s="75">
        <v>19.424999999999997</v>
      </c>
      <c r="EE899" s="75">
        <v>2154.9699999999998</v>
      </c>
      <c r="EF899" s="88">
        <v>4.2270000000000003</v>
      </c>
      <c r="EH899" s="77">
        <v>1352.97</v>
      </c>
      <c r="EI899" s="75">
        <v>4.6240000000000023</v>
      </c>
      <c r="EJ899" s="75"/>
      <c r="EK899" s="75">
        <v>2179.96</v>
      </c>
      <c r="EL899" s="75">
        <v>24.141960000000022</v>
      </c>
      <c r="EM899" s="75"/>
      <c r="EN899" s="75">
        <v>2157.96</v>
      </c>
      <c r="EO899" s="322">
        <v>8.5373999999999679</v>
      </c>
      <c r="EP899" s="75"/>
      <c r="EQ899" s="75">
        <v>1327.96</v>
      </c>
      <c r="ER899" s="75">
        <v>12346.119999999937</v>
      </c>
      <c r="ES899" s="75"/>
      <c r="ET899" s="75">
        <v>1353.96</v>
      </c>
      <c r="EU899" s="100">
        <v>5.4927999999999919</v>
      </c>
      <c r="EV899" s="75">
        <f t="shared" si="16"/>
        <v>9.9999999999909051E-3</v>
      </c>
      <c r="EW899" s="75">
        <v>1343.96</v>
      </c>
      <c r="EX899" s="100">
        <v>24.112960000000054</v>
      </c>
      <c r="FD899" s="75">
        <v>108.97</v>
      </c>
      <c r="FE899" s="75">
        <v>465462.5</v>
      </c>
      <c r="FF899" s="75">
        <v>1439088.75</v>
      </c>
      <c r="FH899" s="77">
        <v>18.46</v>
      </c>
      <c r="FI899" s="77">
        <v>446.8719004400005</v>
      </c>
      <c r="FJ899" s="77">
        <v>12.262903631900025</v>
      </c>
      <c r="FL899" s="92">
        <v>787.97</v>
      </c>
      <c r="FM899" s="75">
        <v>0</v>
      </c>
      <c r="FN899" s="75">
        <v>7.0000000000000001E-3</v>
      </c>
      <c r="FP899" s="75">
        <v>46.19</v>
      </c>
      <c r="FQ899" s="75">
        <v>511.89</v>
      </c>
      <c r="FR899" s="75">
        <v>6016</v>
      </c>
      <c r="FS899" s="75">
        <v>46.18</v>
      </c>
      <c r="FT899" s="75">
        <v>1542.1</v>
      </c>
      <c r="FU899" s="75">
        <v>17432</v>
      </c>
      <c r="FW899" s="75">
        <v>798.97</v>
      </c>
      <c r="FX899" s="89">
        <v>4.8159999999999998</v>
      </c>
      <c r="FY899" s="89"/>
      <c r="FZ899" s="90">
        <v>793.97</v>
      </c>
      <c r="GA899" s="91">
        <v>1.349</v>
      </c>
      <c r="GB899" s="89"/>
      <c r="GC899" s="75">
        <v>15.96</v>
      </c>
      <c r="GD899" s="75">
        <v>17.37</v>
      </c>
      <c r="GE899" s="75">
        <v>1255.58</v>
      </c>
      <c r="GF899" s="89"/>
      <c r="GG899" s="89"/>
    </row>
    <row r="900" spans="1:189" x14ac:dyDescent="0.25">
      <c r="A900" s="132"/>
      <c r="B900" s="132"/>
      <c r="C900" s="132"/>
      <c r="D900" s="132"/>
      <c r="E900" s="132"/>
      <c r="F900" s="132"/>
      <c r="G900" s="132"/>
      <c r="H900" s="132"/>
      <c r="I900" s="132"/>
      <c r="J900" s="132"/>
      <c r="K900" s="132"/>
      <c r="DV900" s="77">
        <v>1337.98</v>
      </c>
      <c r="DW900" s="77">
        <v>11.507</v>
      </c>
      <c r="DY900" s="77">
        <v>1323.98</v>
      </c>
      <c r="DZ900" s="77">
        <v>7.2950000000000017</v>
      </c>
      <c r="EB900" s="77">
        <v>2178.98</v>
      </c>
      <c r="EC900" s="75">
        <v>19.468999999999994</v>
      </c>
      <c r="EE900" s="75">
        <v>2154.98</v>
      </c>
      <c r="EF900" s="88">
        <v>4.2379999999999995</v>
      </c>
      <c r="EH900" s="77">
        <v>1352.98</v>
      </c>
      <c r="EI900" s="75">
        <v>4.6320000000000023</v>
      </c>
      <c r="EJ900" s="75"/>
      <c r="EK900" s="75">
        <v>2179.9699999999998</v>
      </c>
      <c r="EL900" s="75">
        <v>24.189720000000023</v>
      </c>
      <c r="EM900" s="75"/>
      <c r="EN900" s="75">
        <v>2157.9699999999998</v>
      </c>
      <c r="EO900" s="322">
        <v>8.5535499999999676</v>
      </c>
      <c r="EP900" s="75"/>
      <c r="EQ900" s="75">
        <v>1327.97</v>
      </c>
      <c r="ER900" s="75">
        <v>12359.839999999936</v>
      </c>
      <c r="ES900" s="75"/>
      <c r="ET900" s="75">
        <v>1353.97</v>
      </c>
      <c r="EU900" s="100">
        <v>5.5015999999999918</v>
      </c>
      <c r="EV900" s="75">
        <f t="shared" si="16"/>
        <v>9.9999999999909051E-3</v>
      </c>
      <c r="EW900" s="75">
        <v>1343.97</v>
      </c>
      <c r="EX900" s="100">
        <v>24.137720000000055</v>
      </c>
      <c r="FD900" s="75">
        <v>108.98</v>
      </c>
      <c r="FE900" s="75">
        <v>466475</v>
      </c>
      <c r="FF900" s="75">
        <v>1443267.5</v>
      </c>
      <c r="FH900" s="77">
        <v>18.47</v>
      </c>
      <c r="FI900" s="77">
        <v>447.78125158000046</v>
      </c>
      <c r="FJ900" s="77">
        <v>12.305681184550027</v>
      </c>
      <c r="FL900" s="92">
        <v>787.98</v>
      </c>
      <c r="FM900" s="75">
        <v>0</v>
      </c>
      <c r="FN900" s="75">
        <v>7.0000000000000001E-3</v>
      </c>
      <c r="FP900" s="75">
        <v>46.2</v>
      </c>
      <c r="FQ900" s="75">
        <v>512.5</v>
      </c>
      <c r="FR900" s="75">
        <v>6021</v>
      </c>
      <c r="FS900" s="75">
        <v>46.19</v>
      </c>
      <c r="FT900" s="75">
        <v>1543.8</v>
      </c>
      <c r="FU900" s="75">
        <v>17443</v>
      </c>
      <c r="FW900" s="75">
        <v>798.98</v>
      </c>
      <c r="FX900" s="89">
        <v>4.827</v>
      </c>
      <c r="FY900" s="89"/>
      <c r="FZ900" s="90">
        <v>793.98</v>
      </c>
      <c r="GA900" s="91">
        <v>1.353</v>
      </c>
      <c r="GB900" s="89"/>
      <c r="GC900" s="75">
        <v>15.97</v>
      </c>
      <c r="GD900" s="75">
        <v>17.46</v>
      </c>
      <c r="GE900" s="75">
        <v>1261.1600000000001</v>
      </c>
      <c r="GF900" s="89"/>
      <c r="GG900" s="89"/>
    </row>
    <row r="901" spans="1:189" x14ac:dyDescent="0.25">
      <c r="A901" s="132"/>
      <c r="B901" s="132"/>
      <c r="C901" s="132"/>
      <c r="D901" s="132"/>
      <c r="E901" s="132"/>
      <c r="F901" s="132"/>
      <c r="G901" s="132"/>
      <c r="H901" s="132"/>
      <c r="I901" s="132"/>
      <c r="J901" s="132"/>
      <c r="K901" s="132"/>
      <c r="DV901" s="77">
        <v>1337.99</v>
      </c>
      <c r="DW901" s="77">
        <v>11.523</v>
      </c>
      <c r="DY901" s="77">
        <v>1323.99</v>
      </c>
      <c r="DZ901" s="77">
        <v>7.3050000000000015</v>
      </c>
      <c r="EB901" s="77">
        <v>2178.9899999999998</v>
      </c>
      <c r="EC901" s="75">
        <v>19.512999999999995</v>
      </c>
      <c r="EE901" s="75">
        <v>2154.9899999999998</v>
      </c>
      <c r="EF901" s="88">
        <v>4.2489999999999997</v>
      </c>
      <c r="EH901" s="77">
        <v>1352.99</v>
      </c>
      <c r="EI901" s="75">
        <v>4.6400000000000023</v>
      </c>
      <c r="EJ901" s="75"/>
      <c r="EK901" s="75">
        <v>2179.98</v>
      </c>
      <c r="EL901" s="75">
        <v>24.237480000000023</v>
      </c>
      <c r="EM901" s="75"/>
      <c r="EN901" s="75">
        <v>2157.98</v>
      </c>
      <c r="EO901" s="322">
        <v>8.5696999999999672</v>
      </c>
      <c r="EP901" s="75"/>
      <c r="EQ901" s="75">
        <v>1327.98</v>
      </c>
      <c r="ER901" s="75">
        <v>12373.559999999936</v>
      </c>
      <c r="ES901" s="75"/>
      <c r="ET901" s="75">
        <v>1353.98</v>
      </c>
      <c r="EU901" s="100">
        <v>5.5103999999999917</v>
      </c>
      <c r="EV901" s="75">
        <f t="shared" ref="EV901:EV964" si="17">+EW901-EW900</f>
        <v>9.9999999999909051E-3</v>
      </c>
      <c r="EW901" s="75">
        <v>1343.98</v>
      </c>
      <c r="EX901" s="100">
        <v>24.162480000000055</v>
      </c>
      <c r="FD901" s="75">
        <v>108.99</v>
      </c>
      <c r="FE901" s="75">
        <v>467487.5</v>
      </c>
      <c r="FF901" s="75">
        <v>1447446.25</v>
      </c>
      <c r="FH901" s="77">
        <v>18.48</v>
      </c>
      <c r="FI901" s="77">
        <v>448.69060272000047</v>
      </c>
      <c r="FJ901" s="77">
        <v>12.348458737200026</v>
      </c>
      <c r="FL901" s="92">
        <v>787.99</v>
      </c>
      <c r="FM901" s="75">
        <v>0</v>
      </c>
      <c r="FN901" s="75">
        <v>7.0000000000000001E-3</v>
      </c>
      <c r="FP901" s="75">
        <v>46.21</v>
      </c>
      <c r="FQ901" s="75">
        <v>513.1</v>
      </c>
      <c r="FR901" s="75">
        <v>6025</v>
      </c>
      <c r="FS901" s="75">
        <v>46.2</v>
      </c>
      <c r="FT901" s="75">
        <v>1545.5</v>
      </c>
      <c r="FU901" s="75">
        <v>17454</v>
      </c>
      <c r="FW901" s="75">
        <v>798.99</v>
      </c>
      <c r="FX901" s="89">
        <v>4.8380000000000001</v>
      </c>
      <c r="FY901" s="89"/>
      <c r="FZ901" s="90">
        <v>793.99</v>
      </c>
      <c r="GA901" s="91">
        <v>1.3580000000000001</v>
      </c>
      <c r="GB901" s="89"/>
      <c r="GC901" s="75">
        <v>15.98</v>
      </c>
      <c r="GD901" s="75">
        <v>17.55</v>
      </c>
      <c r="GE901" s="75">
        <v>1266.74</v>
      </c>
      <c r="GF901" s="89"/>
      <c r="GG901" s="89"/>
    </row>
    <row r="902" spans="1:189" x14ac:dyDescent="0.25">
      <c r="A902" s="132"/>
      <c r="B902" s="132"/>
      <c r="C902" s="132"/>
      <c r="D902" s="132"/>
      <c r="E902" s="132"/>
      <c r="F902" s="132"/>
      <c r="G902" s="132"/>
      <c r="H902" s="132"/>
      <c r="I902" s="132"/>
      <c r="J902" s="132"/>
      <c r="K902" s="132"/>
      <c r="DV902" s="77">
        <v>1338</v>
      </c>
      <c r="DW902" s="77">
        <v>11.539</v>
      </c>
      <c r="DY902" s="77">
        <v>1324</v>
      </c>
      <c r="DZ902" s="77">
        <v>7.3150000000000004</v>
      </c>
      <c r="EB902" s="77">
        <v>2179</v>
      </c>
      <c r="EC902" s="75">
        <v>19.556999999999999</v>
      </c>
      <c r="EE902" s="75">
        <v>2155</v>
      </c>
      <c r="EF902" s="88">
        <v>4.26</v>
      </c>
      <c r="EH902" s="77">
        <v>1353</v>
      </c>
      <c r="EI902" s="75">
        <v>4.6479999999999997</v>
      </c>
      <c r="EJ902" s="75"/>
      <c r="EK902" s="75">
        <v>2179.9899999999998</v>
      </c>
      <c r="EL902" s="75">
        <v>24.285240000000023</v>
      </c>
      <c r="EM902" s="75"/>
      <c r="EN902" s="75">
        <v>2157.9899999999998</v>
      </c>
      <c r="EO902" s="322">
        <v>8.5858499999999669</v>
      </c>
      <c r="EP902" s="75"/>
      <c r="EQ902" s="75">
        <v>1327.99</v>
      </c>
      <c r="ER902" s="75">
        <v>12387.279999999935</v>
      </c>
      <c r="ES902" s="75"/>
      <c r="ET902" s="75">
        <v>1353.99</v>
      </c>
      <c r="EU902" s="100">
        <v>5.5191999999999917</v>
      </c>
      <c r="EV902" s="75">
        <f t="shared" si="17"/>
        <v>9.9999999999909051E-3</v>
      </c>
      <c r="EW902" s="75">
        <v>1343.99</v>
      </c>
      <c r="EX902" s="100">
        <v>24.187240000000056</v>
      </c>
      <c r="FD902" s="75">
        <v>109</v>
      </c>
      <c r="FE902" s="75">
        <v>468500</v>
      </c>
      <c r="FF902" s="75">
        <v>1451625</v>
      </c>
      <c r="FH902" s="77">
        <v>18.489999999999998</v>
      </c>
      <c r="FI902" s="77">
        <v>449.59995386000048</v>
      </c>
      <c r="FJ902" s="77">
        <v>12.391236289850026</v>
      </c>
      <c r="FL902" s="92">
        <v>788</v>
      </c>
      <c r="FM902" s="75">
        <v>0</v>
      </c>
      <c r="FN902" s="75">
        <v>7.0000000000000001E-3</v>
      </c>
      <c r="FP902" s="75">
        <v>46.22</v>
      </c>
      <c r="FQ902" s="75">
        <v>513.71</v>
      </c>
      <c r="FR902" s="75">
        <v>6029</v>
      </c>
      <c r="FS902" s="75">
        <v>46.21</v>
      </c>
      <c r="FT902" s="75">
        <v>1547.2</v>
      </c>
      <c r="FU902" s="75">
        <v>17465</v>
      </c>
      <c r="FW902" s="75">
        <v>799</v>
      </c>
      <c r="FX902" s="89">
        <v>4.8490000000000002</v>
      </c>
      <c r="FY902" s="89"/>
      <c r="FZ902" s="90">
        <v>794</v>
      </c>
      <c r="GA902" s="91">
        <v>1.363</v>
      </c>
      <c r="GB902" s="89"/>
      <c r="GC902" s="75">
        <v>15.99</v>
      </c>
      <c r="GD902" s="75">
        <v>17.63</v>
      </c>
      <c r="GE902" s="75">
        <v>1272.32</v>
      </c>
      <c r="GF902" s="89"/>
      <c r="GG902" s="89"/>
    </row>
    <row r="903" spans="1:189" x14ac:dyDescent="0.25">
      <c r="A903" s="132"/>
      <c r="B903" s="132"/>
      <c r="C903" s="132"/>
      <c r="D903" s="132"/>
      <c r="E903" s="132"/>
      <c r="F903" s="132"/>
      <c r="G903" s="132"/>
      <c r="H903" s="132"/>
      <c r="I903" s="132"/>
      <c r="J903" s="132"/>
      <c r="K903" s="132"/>
      <c r="DV903" s="77">
        <v>1338.01</v>
      </c>
      <c r="DW903" s="77">
        <v>11.555999999999999</v>
      </c>
      <c r="DY903" s="77">
        <v>1324.01</v>
      </c>
      <c r="DZ903" s="77">
        <v>7.327</v>
      </c>
      <c r="EB903" s="77">
        <v>2179.0100000000002</v>
      </c>
      <c r="EC903" s="75">
        <v>19.603999999999999</v>
      </c>
      <c r="EE903" s="75">
        <v>2155.0100000000002</v>
      </c>
      <c r="EF903" s="88">
        <v>4.2720000000000002</v>
      </c>
      <c r="EH903" s="77">
        <v>1353.01</v>
      </c>
      <c r="EI903" s="75">
        <v>4.657</v>
      </c>
      <c r="EJ903" s="75"/>
      <c r="EK903" s="75">
        <v>2180</v>
      </c>
      <c r="EL903" s="75">
        <v>24.332999999999998</v>
      </c>
      <c r="EM903" s="75"/>
      <c r="EN903" s="75">
        <v>2158</v>
      </c>
      <c r="EO903" s="322">
        <v>8.6020000000000003</v>
      </c>
      <c r="EP903" s="75"/>
      <c r="EQ903" s="75">
        <v>1328</v>
      </c>
      <c r="ER903" s="75">
        <v>12401</v>
      </c>
      <c r="ES903" s="75"/>
      <c r="ET903" s="75">
        <v>1354</v>
      </c>
      <c r="EU903" s="100">
        <v>5.5279999999999996</v>
      </c>
      <c r="EV903" s="75">
        <f t="shared" si="17"/>
        <v>9.9999999999909051E-3</v>
      </c>
      <c r="EW903" s="75">
        <v>1344</v>
      </c>
      <c r="EX903" s="100">
        <v>24.212</v>
      </c>
      <c r="FD903" s="75">
        <v>109.01</v>
      </c>
      <c r="FE903" s="75">
        <v>469772.5</v>
      </c>
      <c r="FF903" s="75">
        <v>1456946.25</v>
      </c>
      <c r="FH903" s="77">
        <v>18.5</v>
      </c>
      <c r="FI903" s="77">
        <v>450.50930499999998</v>
      </c>
      <c r="FJ903" s="77">
        <v>12.434013842500001</v>
      </c>
      <c r="FL903" s="92">
        <v>788.01</v>
      </c>
      <c r="FM903" s="75">
        <v>0</v>
      </c>
      <c r="FN903" s="75">
        <v>7.0000000000000001E-3</v>
      </c>
      <c r="FP903" s="75">
        <v>46.23</v>
      </c>
      <c r="FQ903" s="75">
        <v>514.32000000000005</v>
      </c>
      <c r="FR903" s="75">
        <v>6034</v>
      </c>
      <c r="FS903" s="75">
        <v>46.22</v>
      </c>
      <c r="FT903" s="75">
        <v>1548.91</v>
      </c>
      <c r="FU903" s="75">
        <v>17476</v>
      </c>
      <c r="FW903" s="75">
        <v>799.01</v>
      </c>
      <c r="FX903" s="89">
        <v>4.8609999999999998</v>
      </c>
      <c r="FY903" s="89"/>
      <c r="FZ903" s="90">
        <v>794.01</v>
      </c>
      <c r="GA903" s="91">
        <v>1.367</v>
      </c>
      <c r="GB903" s="89"/>
      <c r="GC903" s="75">
        <v>16</v>
      </c>
      <c r="GD903" s="75">
        <v>17.72</v>
      </c>
      <c r="GE903" s="75">
        <v>1277.9000000000001</v>
      </c>
      <c r="GF903" s="89"/>
      <c r="GG903" s="89"/>
    </row>
    <row r="904" spans="1:189" x14ac:dyDescent="0.25">
      <c r="A904" s="132"/>
      <c r="B904" s="132"/>
      <c r="C904" s="132"/>
      <c r="D904" s="132"/>
      <c r="E904" s="132"/>
      <c r="F904" s="132"/>
      <c r="G904" s="132"/>
      <c r="H904" s="132"/>
      <c r="I904" s="132"/>
      <c r="J904" s="132"/>
      <c r="K904" s="132"/>
      <c r="DV904" s="77">
        <v>1338.02</v>
      </c>
      <c r="DW904" s="77">
        <v>11.573</v>
      </c>
      <c r="DY904" s="77">
        <v>1324.02</v>
      </c>
      <c r="DZ904" s="77">
        <v>7.3380000000000001</v>
      </c>
      <c r="EB904" s="77">
        <v>2179.02</v>
      </c>
      <c r="EC904" s="75">
        <v>19.652000000000001</v>
      </c>
      <c r="EE904" s="75">
        <v>2155.02</v>
      </c>
      <c r="EF904" s="88">
        <v>4.2850000000000001</v>
      </c>
      <c r="EH904" s="77">
        <v>1353.02</v>
      </c>
      <c r="EI904" s="75">
        <v>4.6660000000000004</v>
      </c>
      <c r="EJ904" s="75"/>
      <c r="EK904" s="75">
        <v>2180.0100000000002</v>
      </c>
      <c r="EL904" s="75">
        <v>24.384349999999998</v>
      </c>
      <c r="EM904" s="75"/>
      <c r="EN904" s="75">
        <v>2158.0100000000002</v>
      </c>
      <c r="EO904" s="322">
        <v>8.6197599999999994</v>
      </c>
      <c r="EP904" s="75"/>
      <c r="EQ904" s="75">
        <v>1328.01</v>
      </c>
      <c r="ER904" s="75">
        <v>12415.37</v>
      </c>
      <c r="ES904" s="75"/>
      <c r="ET904" s="75">
        <v>1354.01</v>
      </c>
      <c r="EU904" s="100">
        <v>5.5375299999999994</v>
      </c>
      <c r="EV904" s="75">
        <f t="shared" si="17"/>
        <v>9.9999999999909051E-3</v>
      </c>
      <c r="EW904" s="75">
        <v>1344.01</v>
      </c>
      <c r="EX904" s="100">
        <v>24.23808</v>
      </c>
      <c r="FD904" s="75">
        <v>109.02</v>
      </c>
      <c r="FE904" s="75">
        <v>471045</v>
      </c>
      <c r="FF904" s="75">
        <v>1462267.5</v>
      </c>
      <c r="FH904" s="77">
        <v>18.510000000000002</v>
      </c>
      <c r="FI904" s="77">
        <v>451.54500152000003</v>
      </c>
      <c r="FJ904" s="77">
        <v>12.481654014300002</v>
      </c>
      <c r="FL904" s="92">
        <v>788.02</v>
      </c>
      <c r="FM904" s="75">
        <v>0</v>
      </c>
      <c r="FN904" s="75">
        <v>7.0000000000000001E-3</v>
      </c>
      <c r="FP904" s="75">
        <v>46.24</v>
      </c>
      <c r="FQ904" s="75">
        <v>514.92999999999995</v>
      </c>
      <c r="FR904" s="75">
        <v>6038</v>
      </c>
      <c r="FS904" s="75">
        <v>46.23</v>
      </c>
      <c r="FT904" s="75">
        <v>1550.63</v>
      </c>
      <c r="FU904" s="75">
        <v>17487</v>
      </c>
      <c r="FW904" s="75">
        <v>799.02</v>
      </c>
      <c r="FX904" s="89">
        <v>4.8719999999999999</v>
      </c>
      <c r="FY904" s="89"/>
      <c r="FZ904" s="90">
        <v>794.02</v>
      </c>
      <c r="GA904" s="91">
        <v>1.3720000000000001</v>
      </c>
      <c r="GB904" s="89"/>
      <c r="GC904" s="75">
        <v>16.010000000000002</v>
      </c>
      <c r="GD904" s="75">
        <v>17.86</v>
      </c>
      <c r="GE904" s="75">
        <v>1281.32</v>
      </c>
      <c r="GF904" s="89"/>
      <c r="GG904" s="89"/>
    </row>
    <row r="905" spans="1:189" x14ac:dyDescent="0.25">
      <c r="A905" s="132"/>
      <c r="B905" s="132"/>
      <c r="C905" s="132"/>
      <c r="D905" s="132"/>
      <c r="E905" s="132"/>
      <c r="F905" s="132"/>
      <c r="G905" s="132"/>
      <c r="H905" s="132"/>
      <c r="I905" s="132"/>
      <c r="J905" s="132"/>
      <c r="K905" s="132"/>
      <c r="DV905" s="77">
        <v>1338.03</v>
      </c>
      <c r="DW905" s="77">
        <v>11.590999999999999</v>
      </c>
      <c r="DY905" s="77">
        <v>1324.03</v>
      </c>
      <c r="DZ905" s="77">
        <v>7.35</v>
      </c>
      <c r="EB905" s="77">
        <v>2179.0300000000002</v>
      </c>
      <c r="EC905" s="75">
        <v>19.7</v>
      </c>
      <c r="EE905" s="75">
        <v>2155.0300000000002</v>
      </c>
      <c r="EF905" s="88">
        <v>4.298</v>
      </c>
      <c r="EH905" s="77">
        <v>1353.03</v>
      </c>
      <c r="EI905" s="75">
        <v>4.6740000000000004</v>
      </c>
      <c r="EJ905" s="75"/>
      <c r="EK905" s="75">
        <v>2180.02</v>
      </c>
      <c r="EL905" s="75">
        <v>24.435699999999997</v>
      </c>
      <c r="EM905" s="75"/>
      <c r="EN905" s="75">
        <v>2158.02</v>
      </c>
      <c r="EO905" s="322">
        <v>8.6375199999999985</v>
      </c>
      <c r="EP905" s="75"/>
      <c r="EQ905" s="75">
        <v>1328.02</v>
      </c>
      <c r="ER905" s="75">
        <v>12429.740000000002</v>
      </c>
      <c r="ES905" s="75"/>
      <c r="ET905" s="75">
        <v>1354.02</v>
      </c>
      <c r="EU905" s="100">
        <v>5.5470599999999992</v>
      </c>
      <c r="EV905" s="75">
        <f t="shared" si="17"/>
        <v>9.9999999999909051E-3</v>
      </c>
      <c r="EW905" s="75">
        <v>1344.02</v>
      </c>
      <c r="EX905" s="100">
        <v>24.26416</v>
      </c>
      <c r="FD905" s="75">
        <v>109.03</v>
      </c>
      <c r="FE905" s="75">
        <v>472317.5</v>
      </c>
      <c r="FF905" s="75">
        <v>1467588.75</v>
      </c>
      <c r="FH905" s="77">
        <v>18.52</v>
      </c>
      <c r="FI905" s="77">
        <v>452.58069804000002</v>
      </c>
      <c r="FJ905" s="77">
        <v>12.529294186100001</v>
      </c>
      <c r="FL905" s="92">
        <v>788.03</v>
      </c>
      <c r="FM905" s="75">
        <v>0</v>
      </c>
      <c r="FN905" s="75">
        <v>8.0000000000000002E-3</v>
      </c>
      <c r="FP905" s="75">
        <v>46.25</v>
      </c>
      <c r="FQ905" s="75">
        <v>515.54</v>
      </c>
      <c r="FR905" s="75">
        <v>6042</v>
      </c>
      <c r="FS905" s="75">
        <v>46.24</v>
      </c>
      <c r="FT905" s="75">
        <v>1552.34</v>
      </c>
      <c r="FU905" s="75">
        <v>17498</v>
      </c>
      <c r="FW905" s="75">
        <v>799.03</v>
      </c>
      <c r="FX905" s="89">
        <v>4.883</v>
      </c>
      <c r="FY905" s="89"/>
      <c r="FZ905" s="90">
        <v>794.03</v>
      </c>
      <c r="GA905" s="91">
        <v>1.3759999999999999</v>
      </c>
      <c r="GB905" s="89"/>
      <c r="GC905" s="75">
        <v>16.02</v>
      </c>
      <c r="GD905" s="75">
        <v>18.010000000000002</v>
      </c>
      <c r="GE905" s="75">
        <v>1284.74</v>
      </c>
      <c r="GF905" s="89"/>
      <c r="GG905" s="89"/>
    </row>
    <row r="906" spans="1:189" x14ac:dyDescent="0.25">
      <c r="A906" s="132"/>
      <c r="B906" s="132"/>
      <c r="C906" s="132"/>
      <c r="D906" s="132"/>
      <c r="E906" s="132"/>
      <c r="F906" s="132"/>
      <c r="G906" s="132"/>
      <c r="H906" s="132"/>
      <c r="I906" s="132"/>
      <c r="J906" s="132"/>
      <c r="K906" s="132"/>
      <c r="DV906" s="77">
        <v>1338.04</v>
      </c>
      <c r="DW906" s="77">
        <v>11.608000000000001</v>
      </c>
      <c r="DY906" s="77">
        <v>1324.04</v>
      </c>
      <c r="DZ906" s="77">
        <v>7.3609999999999998</v>
      </c>
      <c r="EB906" s="77">
        <v>2179.04</v>
      </c>
      <c r="EC906" s="75">
        <v>19.748000000000001</v>
      </c>
      <c r="EE906" s="75">
        <v>2155.04</v>
      </c>
      <c r="EF906" s="88">
        <v>4.3109999999999999</v>
      </c>
      <c r="EH906" s="77">
        <v>1353.04</v>
      </c>
      <c r="EI906" s="75">
        <v>4.6829999999999998</v>
      </c>
      <c r="EJ906" s="75"/>
      <c r="EK906" s="75">
        <v>2180.0300000000002</v>
      </c>
      <c r="EL906" s="75">
        <v>24.487049999999996</v>
      </c>
      <c r="EM906" s="75"/>
      <c r="EN906" s="75">
        <v>2158.0300000000002</v>
      </c>
      <c r="EO906" s="322">
        <v>8.6552799999999976</v>
      </c>
      <c r="EP906" s="75"/>
      <c r="EQ906" s="75">
        <v>1328.03</v>
      </c>
      <c r="ER906" s="75">
        <v>12444.110000000002</v>
      </c>
      <c r="ES906" s="75"/>
      <c r="ET906" s="75">
        <v>1354.03</v>
      </c>
      <c r="EU906" s="100">
        <v>5.556589999999999</v>
      </c>
      <c r="EV906" s="75">
        <f t="shared" si="17"/>
        <v>9.9999999999909051E-3</v>
      </c>
      <c r="EW906" s="75">
        <v>1344.03</v>
      </c>
      <c r="EX906" s="100">
        <v>24.290240000000001</v>
      </c>
      <c r="FD906" s="75">
        <v>109.04</v>
      </c>
      <c r="FE906" s="75">
        <v>473590</v>
      </c>
      <c r="FF906" s="75">
        <v>1472910</v>
      </c>
      <c r="FH906" s="77">
        <v>18.53</v>
      </c>
      <c r="FI906" s="77">
        <v>453.61639456</v>
      </c>
      <c r="FJ906" s="77">
        <v>12.576934357900003</v>
      </c>
      <c r="FL906" s="92">
        <v>788.04</v>
      </c>
      <c r="FM906" s="75">
        <v>0</v>
      </c>
      <c r="FN906" s="75">
        <v>8.0000000000000002E-3</v>
      </c>
      <c r="FP906" s="75">
        <v>46.26</v>
      </c>
      <c r="FQ906" s="75">
        <v>516.15</v>
      </c>
      <c r="FR906" s="75">
        <v>6047</v>
      </c>
      <c r="FS906" s="75">
        <v>46.25</v>
      </c>
      <c r="FT906" s="75">
        <v>1554.05</v>
      </c>
      <c r="FU906" s="75">
        <v>17509</v>
      </c>
      <c r="FW906" s="75">
        <v>799.04</v>
      </c>
      <c r="FX906" s="89">
        <v>4.8940000000000001</v>
      </c>
      <c r="FY906" s="89"/>
      <c r="FZ906" s="90">
        <v>794.04</v>
      </c>
      <c r="GA906" s="91">
        <v>1.381</v>
      </c>
      <c r="GB906" s="89"/>
      <c r="GC906" s="75">
        <v>16.03</v>
      </c>
      <c r="GD906" s="75">
        <v>18.149999999999999</v>
      </c>
      <c r="GE906" s="75">
        <v>1288.1600000000001</v>
      </c>
      <c r="GF906" s="89"/>
      <c r="GG906" s="89"/>
    </row>
    <row r="907" spans="1:189" x14ac:dyDescent="0.25">
      <c r="A907" s="132"/>
      <c r="B907" s="132"/>
      <c r="C907" s="132"/>
      <c r="D907" s="132"/>
      <c r="E907" s="132"/>
      <c r="F907" s="132"/>
      <c r="G907" s="132"/>
      <c r="H907" s="132"/>
      <c r="I907" s="132"/>
      <c r="J907" s="132"/>
      <c r="K907" s="132"/>
      <c r="DV907" s="77">
        <v>1338.05</v>
      </c>
      <c r="DW907" s="77">
        <v>11.625</v>
      </c>
      <c r="DY907" s="77">
        <v>1324.05</v>
      </c>
      <c r="DZ907" s="77">
        <v>7.3730000000000002</v>
      </c>
      <c r="EB907" s="77">
        <v>2179.0500000000002</v>
      </c>
      <c r="EC907" s="75">
        <v>19.795000000000002</v>
      </c>
      <c r="EE907" s="75">
        <v>2155.0500000000002</v>
      </c>
      <c r="EF907" s="88">
        <v>4.3230000000000004</v>
      </c>
      <c r="EH907" s="77">
        <v>1353.05</v>
      </c>
      <c r="EI907" s="75">
        <v>4.6920000000000002</v>
      </c>
      <c r="EJ907" s="75"/>
      <c r="EK907" s="75">
        <v>2180.04</v>
      </c>
      <c r="EL907" s="75">
        <v>24.538399999999996</v>
      </c>
      <c r="EM907" s="75"/>
      <c r="EN907" s="75">
        <v>2158.04</v>
      </c>
      <c r="EO907" s="322">
        <v>8.6730399999999968</v>
      </c>
      <c r="EP907" s="75"/>
      <c r="EQ907" s="75">
        <v>1328.04</v>
      </c>
      <c r="ER907" s="75">
        <v>12458.480000000003</v>
      </c>
      <c r="ES907" s="75"/>
      <c r="ET907" s="75">
        <v>1354.04</v>
      </c>
      <c r="EU907" s="100">
        <v>5.5661199999999988</v>
      </c>
      <c r="EV907" s="75">
        <f t="shared" si="17"/>
        <v>9.9999999999909051E-3</v>
      </c>
      <c r="EW907" s="75">
        <v>1344.04</v>
      </c>
      <c r="EX907" s="100">
        <v>24.316320000000001</v>
      </c>
      <c r="FD907" s="75">
        <v>109.05</v>
      </c>
      <c r="FE907" s="75">
        <v>474862.5</v>
      </c>
      <c r="FF907" s="75">
        <v>1478231.25</v>
      </c>
      <c r="FH907" s="77">
        <v>18.54</v>
      </c>
      <c r="FI907" s="77">
        <v>454.65209108000005</v>
      </c>
      <c r="FJ907" s="77">
        <v>12.624574529700004</v>
      </c>
      <c r="FL907" s="92">
        <v>788.05</v>
      </c>
      <c r="FM907" s="75">
        <v>0</v>
      </c>
      <c r="FN907" s="75">
        <v>8.0000000000000002E-3</v>
      </c>
      <c r="FP907" s="75">
        <v>46.27</v>
      </c>
      <c r="FQ907" s="75">
        <v>516.75</v>
      </c>
      <c r="FR907" s="75">
        <v>6051</v>
      </c>
      <c r="FS907" s="75">
        <v>46.26</v>
      </c>
      <c r="FT907" s="75">
        <v>1555.77</v>
      </c>
      <c r="FU907" s="75">
        <v>17520</v>
      </c>
      <c r="FW907" s="75">
        <v>799.05</v>
      </c>
      <c r="FX907" s="89">
        <v>4.9050000000000002</v>
      </c>
      <c r="FY907" s="89"/>
      <c r="FZ907" s="90">
        <v>794.05</v>
      </c>
      <c r="GA907" s="91">
        <v>1.385</v>
      </c>
      <c r="GB907" s="89"/>
      <c r="GC907" s="75">
        <v>16.04</v>
      </c>
      <c r="GD907" s="75">
        <v>18.29</v>
      </c>
      <c r="GE907" s="75">
        <v>1291.58</v>
      </c>
      <c r="GF907" s="89"/>
      <c r="GG907" s="89"/>
    </row>
    <row r="908" spans="1:189" x14ac:dyDescent="0.25">
      <c r="A908" s="132"/>
      <c r="B908" s="132"/>
      <c r="C908" s="132"/>
      <c r="D908" s="132"/>
      <c r="E908" s="132"/>
      <c r="F908" s="132"/>
      <c r="G908" s="132"/>
      <c r="H908" s="132"/>
      <c r="I908" s="132"/>
      <c r="J908" s="132"/>
      <c r="K908" s="132"/>
      <c r="DV908" s="77">
        <v>1338.06</v>
      </c>
      <c r="DW908" s="77">
        <v>11.643000000000001</v>
      </c>
      <c r="DY908" s="77">
        <v>1324.06</v>
      </c>
      <c r="DZ908" s="77">
        <v>7.3849999999999998</v>
      </c>
      <c r="EB908" s="77">
        <v>2179.06</v>
      </c>
      <c r="EC908" s="75">
        <v>19.843</v>
      </c>
      <c r="EE908" s="75">
        <v>2155.06</v>
      </c>
      <c r="EF908" s="88">
        <v>4.3360000000000003</v>
      </c>
      <c r="EH908" s="77">
        <v>1353.06</v>
      </c>
      <c r="EI908" s="75">
        <v>4.7009999999999996</v>
      </c>
      <c r="EJ908" s="75"/>
      <c r="EK908" s="75">
        <v>2180.0500000000002</v>
      </c>
      <c r="EL908" s="75">
        <v>24.589749999999995</v>
      </c>
      <c r="EM908" s="75"/>
      <c r="EN908" s="75">
        <v>2158.0500000000002</v>
      </c>
      <c r="EO908" s="322">
        <v>8.6907999999999959</v>
      </c>
      <c r="EP908" s="75"/>
      <c r="EQ908" s="75">
        <v>1328.05</v>
      </c>
      <c r="ER908" s="75">
        <v>12472.850000000004</v>
      </c>
      <c r="ES908" s="75"/>
      <c r="ET908" s="75">
        <v>1354.05</v>
      </c>
      <c r="EU908" s="100">
        <v>5.5756499999999987</v>
      </c>
      <c r="EV908" s="75">
        <f t="shared" si="17"/>
        <v>9.9999999999909051E-3</v>
      </c>
      <c r="EW908" s="75">
        <v>1344.05</v>
      </c>
      <c r="EX908" s="100">
        <v>24.342400000000001</v>
      </c>
      <c r="FD908" s="75">
        <v>109.06</v>
      </c>
      <c r="FE908" s="75">
        <v>476135</v>
      </c>
      <c r="FF908" s="75">
        <v>1483552.5</v>
      </c>
      <c r="FH908" s="77">
        <v>18.55</v>
      </c>
      <c r="FI908" s="77">
        <v>455.68778760000009</v>
      </c>
      <c r="FJ908" s="77">
        <v>12.672214701500003</v>
      </c>
      <c r="FL908" s="92">
        <v>788.06</v>
      </c>
      <c r="FM908" s="75">
        <v>0</v>
      </c>
      <c r="FN908" s="75">
        <v>8.0000000000000002E-3</v>
      </c>
      <c r="FP908" s="75">
        <v>46.28</v>
      </c>
      <c r="FQ908" s="75">
        <v>517.36</v>
      </c>
      <c r="FR908" s="75">
        <v>6055</v>
      </c>
      <c r="FS908" s="75">
        <v>46.27</v>
      </c>
      <c r="FT908" s="75">
        <v>1557.48</v>
      </c>
      <c r="FU908" s="75">
        <v>17531</v>
      </c>
      <c r="FW908" s="75">
        <v>799.06</v>
      </c>
      <c r="FX908" s="89">
        <v>4.9169999999999998</v>
      </c>
      <c r="FY908" s="89"/>
      <c r="FZ908" s="90">
        <v>794.06</v>
      </c>
      <c r="GA908" s="91">
        <v>1.39</v>
      </c>
      <c r="GB908" s="89"/>
      <c r="GC908" s="75">
        <v>16.05</v>
      </c>
      <c r="GD908" s="75">
        <v>18.43</v>
      </c>
      <c r="GE908" s="75">
        <v>1295</v>
      </c>
      <c r="GF908" s="89"/>
      <c r="GG908" s="89"/>
    </row>
    <row r="909" spans="1:189" x14ac:dyDescent="0.25">
      <c r="A909" s="132"/>
      <c r="B909" s="132"/>
      <c r="C909" s="132"/>
      <c r="D909" s="132"/>
      <c r="E909" s="132"/>
      <c r="F909" s="132"/>
      <c r="G909" s="132"/>
      <c r="H909" s="132"/>
      <c r="I909" s="132"/>
      <c r="J909" s="132"/>
      <c r="K909" s="132"/>
      <c r="DV909" s="77">
        <v>1338.07</v>
      </c>
      <c r="DW909" s="77">
        <v>11.66</v>
      </c>
      <c r="DY909" s="77">
        <v>1324.07</v>
      </c>
      <c r="DZ909" s="77">
        <v>7.3959999999999999</v>
      </c>
      <c r="EB909" s="77">
        <v>2179.0700000000002</v>
      </c>
      <c r="EC909" s="75">
        <v>19.890999999999998</v>
      </c>
      <c r="EE909" s="75">
        <v>2155.0700000000002</v>
      </c>
      <c r="EF909" s="88">
        <v>4.3490000000000002</v>
      </c>
      <c r="EH909" s="77">
        <v>1353.07</v>
      </c>
      <c r="EI909" s="75">
        <v>4.71</v>
      </c>
      <c r="EJ909" s="75"/>
      <c r="EK909" s="75">
        <v>2180.06</v>
      </c>
      <c r="EL909" s="75">
        <v>24.641099999999994</v>
      </c>
      <c r="EM909" s="75"/>
      <c r="EN909" s="75">
        <v>2158.06</v>
      </c>
      <c r="EO909" s="322">
        <v>8.708559999999995</v>
      </c>
      <c r="EP909" s="75"/>
      <c r="EQ909" s="75">
        <v>1328.06</v>
      </c>
      <c r="ER909" s="75">
        <v>12487.220000000005</v>
      </c>
      <c r="ES909" s="75"/>
      <c r="ET909" s="75">
        <v>1354.06</v>
      </c>
      <c r="EU909" s="100">
        <v>5.5851799999999985</v>
      </c>
      <c r="EV909" s="75">
        <f t="shared" si="17"/>
        <v>9.9999999999909051E-3</v>
      </c>
      <c r="EW909" s="75">
        <v>1344.06</v>
      </c>
      <c r="EX909" s="100">
        <v>24.368480000000002</v>
      </c>
      <c r="FD909" s="75">
        <v>109.07</v>
      </c>
      <c r="FE909" s="75">
        <v>477407.5</v>
      </c>
      <c r="FF909" s="75">
        <v>1488873.75</v>
      </c>
      <c r="FH909" s="77">
        <v>18.559999999999999</v>
      </c>
      <c r="FI909" s="77">
        <v>456.72348412000008</v>
      </c>
      <c r="FJ909" s="77">
        <v>12.719854873300005</v>
      </c>
      <c r="FL909" s="92">
        <v>788.07</v>
      </c>
      <c r="FM909" s="75">
        <v>0</v>
      </c>
      <c r="FN909" s="75">
        <v>8.0000000000000002E-3</v>
      </c>
      <c r="FP909" s="75">
        <v>46.29</v>
      </c>
      <c r="FQ909" s="75">
        <v>517.97</v>
      </c>
      <c r="FR909" s="75">
        <v>6059</v>
      </c>
      <c r="FS909" s="75">
        <v>46.28</v>
      </c>
      <c r="FT909" s="75">
        <v>1559.19</v>
      </c>
      <c r="FU909" s="75">
        <v>17542</v>
      </c>
      <c r="FW909" s="75">
        <v>799.07</v>
      </c>
      <c r="FX909" s="89">
        <v>4.9279999999999999</v>
      </c>
      <c r="FY909" s="89"/>
      <c r="FZ909" s="90">
        <v>794.07</v>
      </c>
      <c r="GA909" s="91">
        <v>1.395</v>
      </c>
      <c r="GB909" s="89"/>
      <c r="GC909" s="75">
        <v>16.059999999999999</v>
      </c>
      <c r="GD909" s="75">
        <v>18.579999999999998</v>
      </c>
      <c r="GE909" s="75">
        <v>1298.43</v>
      </c>
      <c r="GF909" s="89"/>
      <c r="GG909" s="89"/>
    </row>
    <row r="910" spans="1:189" x14ac:dyDescent="0.25">
      <c r="A910" s="132"/>
      <c r="B910" s="132"/>
      <c r="C910" s="132"/>
      <c r="D910" s="132"/>
      <c r="E910" s="132"/>
      <c r="F910" s="132"/>
      <c r="G910" s="132"/>
      <c r="H910" s="132"/>
      <c r="I910" s="132"/>
      <c r="J910" s="132"/>
      <c r="K910" s="132"/>
      <c r="DV910" s="77">
        <v>1338.08</v>
      </c>
      <c r="DW910" s="77">
        <v>11.677</v>
      </c>
      <c r="DY910" s="77">
        <v>1324.08</v>
      </c>
      <c r="DZ910" s="77">
        <v>7.4080000000000004</v>
      </c>
      <c r="EB910" s="77">
        <v>2179.08</v>
      </c>
      <c r="EC910" s="75">
        <v>19.939</v>
      </c>
      <c r="EE910" s="75">
        <v>2155.08</v>
      </c>
      <c r="EF910" s="88">
        <v>4.3620000000000001</v>
      </c>
      <c r="EH910" s="77">
        <v>1353.08</v>
      </c>
      <c r="EI910" s="75">
        <v>4.718</v>
      </c>
      <c r="EJ910" s="75"/>
      <c r="EK910" s="75">
        <v>2180.0700000000002</v>
      </c>
      <c r="EL910" s="75">
        <v>24.692449999999994</v>
      </c>
      <c r="EM910" s="75"/>
      <c r="EN910" s="75">
        <v>2158.0700000000002</v>
      </c>
      <c r="EO910" s="322">
        <v>8.7263199999999941</v>
      </c>
      <c r="EP910" s="75"/>
      <c r="EQ910" s="75">
        <v>1328.07</v>
      </c>
      <c r="ER910" s="75">
        <v>12501.590000000006</v>
      </c>
      <c r="ES910" s="75"/>
      <c r="ET910" s="75">
        <v>1354.07</v>
      </c>
      <c r="EU910" s="100">
        <v>5.5947099999999983</v>
      </c>
      <c r="EV910" s="75">
        <f t="shared" si="17"/>
        <v>9.9999999999909051E-3</v>
      </c>
      <c r="EW910" s="75">
        <v>1344.07</v>
      </c>
      <c r="EX910" s="100">
        <v>24.394560000000002</v>
      </c>
      <c r="FD910" s="75">
        <v>109.08</v>
      </c>
      <c r="FE910" s="75">
        <v>478680</v>
      </c>
      <c r="FF910" s="75">
        <v>1494195</v>
      </c>
      <c r="FH910" s="77">
        <v>18.57</v>
      </c>
      <c r="FI910" s="77">
        <v>457.75918064000012</v>
      </c>
      <c r="FJ910" s="77">
        <v>12.767495045100006</v>
      </c>
      <c r="FL910" s="92">
        <v>788.08</v>
      </c>
      <c r="FM910" s="75">
        <v>0</v>
      </c>
      <c r="FN910" s="75">
        <v>8.0000000000000002E-3</v>
      </c>
      <c r="FP910" s="75">
        <v>46.3</v>
      </c>
      <c r="FQ910" s="75">
        <v>518.58000000000004</v>
      </c>
      <c r="FR910" s="75">
        <v>6064</v>
      </c>
      <c r="FS910" s="75">
        <v>46.29</v>
      </c>
      <c r="FT910" s="75">
        <v>1560.9</v>
      </c>
      <c r="FU910" s="75">
        <v>17553</v>
      </c>
      <c r="FW910" s="75">
        <v>799.08</v>
      </c>
      <c r="FX910" s="89">
        <v>4.9390000000000001</v>
      </c>
      <c r="FY910" s="89"/>
      <c r="FZ910" s="90">
        <v>794.08</v>
      </c>
      <c r="GA910" s="91">
        <v>1.399</v>
      </c>
      <c r="GB910" s="89"/>
      <c r="GC910" s="75">
        <v>16.07</v>
      </c>
      <c r="GD910" s="75">
        <v>18.72</v>
      </c>
      <c r="GE910" s="75">
        <v>1301.8499999999999</v>
      </c>
      <c r="GF910" s="89"/>
      <c r="GG910" s="89"/>
    </row>
    <row r="911" spans="1:189" x14ac:dyDescent="0.25">
      <c r="A911" s="132"/>
      <c r="B911" s="132"/>
      <c r="C911" s="132"/>
      <c r="D911" s="132"/>
      <c r="E911" s="132"/>
      <c r="F911" s="132"/>
      <c r="G911" s="132"/>
      <c r="H911" s="132"/>
      <c r="I911" s="132"/>
      <c r="J911" s="132"/>
      <c r="K911" s="132"/>
      <c r="DV911" s="77">
        <v>1338.09</v>
      </c>
      <c r="DW911" s="77">
        <v>11.695</v>
      </c>
      <c r="DY911" s="77">
        <v>1324.09</v>
      </c>
      <c r="DZ911" s="77">
        <v>7.4189999999999996</v>
      </c>
      <c r="EB911" s="77">
        <v>2179.09</v>
      </c>
      <c r="EC911" s="75">
        <v>19.986000000000001</v>
      </c>
      <c r="EE911" s="75">
        <v>2155.09</v>
      </c>
      <c r="EF911" s="88">
        <v>4.3739999999999997</v>
      </c>
      <c r="EH911" s="77">
        <v>1353.09</v>
      </c>
      <c r="EI911" s="75">
        <v>4.7270000000000003</v>
      </c>
      <c r="EJ911" s="75"/>
      <c r="EK911" s="75">
        <v>2180.08</v>
      </c>
      <c r="EL911" s="75">
        <v>24.743799999999993</v>
      </c>
      <c r="EM911" s="75"/>
      <c r="EN911" s="75">
        <v>2158.08</v>
      </c>
      <c r="EO911" s="322">
        <v>8.7440799999999932</v>
      </c>
      <c r="EP911" s="75"/>
      <c r="EQ911" s="75">
        <v>1328.08</v>
      </c>
      <c r="ER911" s="75">
        <v>12515.960000000006</v>
      </c>
      <c r="ES911" s="75"/>
      <c r="ET911" s="75">
        <v>1354.08</v>
      </c>
      <c r="EU911" s="100">
        <v>5.6042399999999981</v>
      </c>
      <c r="EV911" s="75">
        <f t="shared" si="17"/>
        <v>9.9999999999909051E-3</v>
      </c>
      <c r="EW911" s="75">
        <v>1344.08</v>
      </c>
      <c r="EX911" s="100">
        <v>24.420640000000002</v>
      </c>
      <c r="FD911" s="75">
        <v>109.09</v>
      </c>
      <c r="FE911" s="75">
        <v>479952.5</v>
      </c>
      <c r="FF911" s="75">
        <v>1499516.25</v>
      </c>
      <c r="FH911" s="77">
        <v>18.579999999999998</v>
      </c>
      <c r="FI911" s="77">
        <v>458.79487716000011</v>
      </c>
      <c r="FJ911" s="77">
        <v>12.815135216900007</v>
      </c>
      <c r="FL911" s="92">
        <v>788.09</v>
      </c>
      <c r="FM911" s="75">
        <v>0</v>
      </c>
      <c r="FN911" s="75">
        <v>8.0000000000000002E-3</v>
      </c>
      <c r="FP911" s="75">
        <v>46.31</v>
      </c>
      <c r="FQ911" s="75">
        <v>519.19000000000005</v>
      </c>
      <c r="FR911" s="75">
        <v>6068</v>
      </c>
      <c r="FS911" s="75">
        <v>46.3</v>
      </c>
      <c r="FT911" s="75">
        <v>1562.62</v>
      </c>
      <c r="FU911" s="75">
        <v>17564</v>
      </c>
      <c r="FW911" s="75">
        <v>799.09</v>
      </c>
      <c r="FX911" s="89">
        <v>4.95</v>
      </c>
      <c r="FY911" s="89"/>
      <c r="FZ911" s="90">
        <v>794.09</v>
      </c>
      <c r="GA911" s="91">
        <v>1.4039999999999999</v>
      </c>
      <c r="GB911" s="89"/>
      <c r="GC911" s="75">
        <v>16.079999999999998</v>
      </c>
      <c r="GD911" s="75">
        <v>18.86</v>
      </c>
      <c r="GE911" s="75">
        <v>1305.27</v>
      </c>
      <c r="GF911" s="89"/>
      <c r="GG911" s="89"/>
    </row>
    <row r="912" spans="1:189" x14ac:dyDescent="0.25">
      <c r="A912" s="132"/>
      <c r="B912" s="132"/>
      <c r="C912" s="132"/>
      <c r="D912" s="132"/>
      <c r="E912" s="132"/>
      <c r="F912" s="132"/>
      <c r="G912" s="132"/>
      <c r="H912" s="132"/>
      <c r="I912" s="132"/>
      <c r="J912" s="132"/>
      <c r="K912" s="132"/>
      <c r="DV912" s="77">
        <v>1338.1</v>
      </c>
      <c r="DW912" s="77">
        <v>11.712</v>
      </c>
      <c r="DY912" s="77">
        <v>1324.1</v>
      </c>
      <c r="DZ912" s="77">
        <v>7.431</v>
      </c>
      <c r="EB912" s="77">
        <v>2179.1</v>
      </c>
      <c r="EC912" s="75">
        <v>20.033999999999999</v>
      </c>
      <c r="EE912" s="75">
        <v>2155.1</v>
      </c>
      <c r="EF912" s="88">
        <v>4.3869999999999996</v>
      </c>
      <c r="EH912" s="77">
        <v>1353.1</v>
      </c>
      <c r="EI912" s="75">
        <v>4.7359999999999998</v>
      </c>
      <c r="EJ912" s="75"/>
      <c r="EK912" s="75">
        <v>2180.09</v>
      </c>
      <c r="EL912" s="75">
        <v>24.795149999999992</v>
      </c>
      <c r="EM912" s="75"/>
      <c r="EN912" s="75">
        <v>2158.09</v>
      </c>
      <c r="EO912" s="322">
        <v>8.7618399999999923</v>
      </c>
      <c r="EP912" s="75"/>
      <c r="EQ912" s="75">
        <v>1328.09</v>
      </c>
      <c r="ER912" s="75">
        <v>12530.330000000007</v>
      </c>
      <c r="ES912" s="75"/>
      <c r="ET912" s="75">
        <v>1354.09</v>
      </c>
      <c r="EU912" s="100">
        <v>5.6137699999999979</v>
      </c>
      <c r="EV912" s="75">
        <f t="shared" si="17"/>
        <v>9.9999999999909051E-3</v>
      </c>
      <c r="EW912" s="75">
        <v>1344.09</v>
      </c>
      <c r="EX912" s="100">
        <v>24.446720000000003</v>
      </c>
      <c r="FD912" s="75">
        <v>109.1</v>
      </c>
      <c r="FE912" s="75">
        <v>481225</v>
      </c>
      <c r="FF912" s="75">
        <v>1504837.5</v>
      </c>
      <c r="FH912" s="77">
        <v>18.59</v>
      </c>
      <c r="FI912" s="77">
        <v>459.83057368000016</v>
      </c>
      <c r="FJ912" s="77">
        <v>12.862775388700006</v>
      </c>
      <c r="FL912" s="92">
        <v>788.1</v>
      </c>
      <c r="FM912" s="75">
        <v>0</v>
      </c>
      <c r="FN912" s="75">
        <v>8.0000000000000002E-3</v>
      </c>
      <c r="FP912" s="75">
        <v>46.32</v>
      </c>
      <c r="FQ912" s="75">
        <v>519.79999999999995</v>
      </c>
      <c r="FR912" s="75">
        <v>6072</v>
      </c>
      <c r="FS912" s="75">
        <v>46.31</v>
      </c>
      <c r="FT912" s="75">
        <v>1564.33</v>
      </c>
      <c r="FU912" s="75">
        <v>17575</v>
      </c>
      <c r="FW912" s="75">
        <v>799.1</v>
      </c>
      <c r="FX912" s="89">
        <v>4.9619999999999997</v>
      </c>
      <c r="FY912" s="89"/>
      <c r="FZ912" s="90">
        <v>794.1</v>
      </c>
      <c r="GA912" s="91">
        <v>1.409</v>
      </c>
      <c r="GB912" s="89"/>
      <c r="GC912" s="75">
        <v>16.09</v>
      </c>
      <c r="GD912" s="75">
        <v>19.010000000000002</v>
      </c>
      <c r="GE912" s="75">
        <v>1308.69</v>
      </c>
      <c r="GF912" s="89"/>
      <c r="GG912" s="89"/>
    </row>
    <row r="913" spans="1:189" x14ac:dyDescent="0.25">
      <c r="A913" s="132"/>
      <c r="B913" s="132"/>
      <c r="C913" s="132"/>
      <c r="D913" s="132"/>
      <c r="E913" s="132"/>
      <c r="F913" s="132"/>
      <c r="G913" s="132"/>
      <c r="H913" s="132"/>
      <c r="I913" s="132"/>
      <c r="J913" s="132"/>
      <c r="K913" s="132"/>
      <c r="DV913" s="77">
        <v>1338.11</v>
      </c>
      <c r="DW913" s="77">
        <v>11.728999999999999</v>
      </c>
      <c r="DY913" s="77">
        <v>1324.11</v>
      </c>
      <c r="DZ913" s="77">
        <v>7.4420000000000002</v>
      </c>
      <c r="EB913" s="77">
        <v>2179.11</v>
      </c>
      <c r="EC913" s="75">
        <v>20.082000000000001</v>
      </c>
      <c r="EE913" s="75">
        <v>2155.11</v>
      </c>
      <c r="EF913" s="88">
        <v>4.4000000000000004</v>
      </c>
      <c r="EH913" s="77">
        <v>1353.11</v>
      </c>
      <c r="EI913" s="75">
        <v>4.7450000000000001</v>
      </c>
      <c r="EJ913" s="75"/>
      <c r="EK913" s="75">
        <v>2180.1</v>
      </c>
      <c r="EL913" s="75">
        <v>24.846499999999992</v>
      </c>
      <c r="EM913" s="75"/>
      <c r="EN913" s="75">
        <v>2158.1</v>
      </c>
      <c r="EO913" s="322">
        <v>8.7795999999999914</v>
      </c>
      <c r="EP913" s="75"/>
      <c r="EQ913" s="75">
        <v>1328.1</v>
      </c>
      <c r="ER913" s="75">
        <v>12544.700000000008</v>
      </c>
      <c r="ES913" s="75"/>
      <c r="ET913" s="75">
        <v>1354.1</v>
      </c>
      <c r="EU913" s="100">
        <v>5.6232999999999977</v>
      </c>
      <c r="EV913" s="75">
        <f t="shared" si="17"/>
        <v>9.9999999999909051E-3</v>
      </c>
      <c r="EW913" s="75">
        <v>1344.1</v>
      </c>
      <c r="EX913" s="100">
        <v>24.472800000000003</v>
      </c>
      <c r="FD913" s="75">
        <v>109.11</v>
      </c>
      <c r="FE913" s="75">
        <v>482497.5</v>
      </c>
      <c r="FF913" s="75">
        <v>1510158.75</v>
      </c>
      <c r="FH913" s="77">
        <v>18.600000000000001</v>
      </c>
      <c r="FI913" s="77">
        <v>460.86627020000014</v>
      </c>
      <c r="FJ913" s="77">
        <v>12.910415560500008</v>
      </c>
      <c r="FL913" s="92">
        <v>788.11</v>
      </c>
      <c r="FM913" s="75">
        <v>0</v>
      </c>
      <c r="FN913" s="75">
        <v>8.0000000000000002E-3</v>
      </c>
      <c r="FP913" s="75">
        <v>46.33</v>
      </c>
      <c r="FQ913" s="75">
        <v>520.41999999999996</v>
      </c>
      <c r="FR913" s="75">
        <v>6077</v>
      </c>
      <c r="FS913" s="75">
        <v>46.32</v>
      </c>
      <c r="FT913" s="75">
        <v>1566.06</v>
      </c>
      <c r="FU913" s="75">
        <v>17586</v>
      </c>
      <c r="FW913" s="75">
        <v>799.11</v>
      </c>
      <c r="FX913" s="89">
        <v>4.9729999999999999</v>
      </c>
      <c r="FY913" s="89"/>
      <c r="FZ913" s="90">
        <v>794.11</v>
      </c>
      <c r="GA913" s="91">
        <v>1.413</v>
      </c>
      <c r="GB913" s="89"/>
      <c r="GC913" s="75">
        <v>16.100000000000001</v>
      </c>
      <c r="GD913" s="75">
        <v>19.149999999999999</v>
      </c>
      <c r="GE913" s="75">
        <v>1312.11</v>
      </c>
      <c r="GF913" s="89"/>
      <c r="GG913" s="89"/>
    </row>
    <row r="914" spans="1:189" x14ac:dyDescent="0.25">
      <c r="A914" s="132"/>
      <c r="B914" s="132"/>
      <c r="C914" s="132"/>
      <c r="D914" s="132"/>
      <c r="E914" s="132"/>
      <c r="F914" s="132"/>
      <c r="G914" s="132"/>
      <c r="H914" s="132"/>
      <c r="I914" s="132"/>
      <c r="J914" s="132"/>
      <c r="K914" s="132"/>
      <c r="DV914" s="77">
        <v>1338.12</v>
      </c>
      <c r="DW914" s="77">
        <v>11.746</v>
      </c>
      <c r="DY914" s="77">
        <v>1324.12</v>
      </c>
      <c r="DZ914" s="77">
        <v>7.4539999999999997</v>
      </c>
      <c r="EB914" s="77">
        <v>2179.12</v>
      </c>
      <c r="EC914" s="75">
        <v>20.130000000000003</v>
      </c>
      <c r="EE914" s="75">
        <v>2155.12</v>
      </c>
      <c r="EF914" s="88">
        <v>4.4119999999999999</v>
      </c>
      <c r="EH914" s="77">
        <v>1353.12</v>
      </c>
      <c r="EI914" s="75">
        <v>4.7540000000000004</v>
      </c>
      <c r="EJ914" s="75"/>
      <c r="EK914" s="75">
        <v>2180.11</v>
      </c>
      <c r="EL914" s="75">
        <v>24.897849999999991</v>
      </c>
      <c r="EM914" s="75"/>
      <c r="EN914" s="75">
        <v>2158.11</v>
      </c>
      <c r="EO914" s="322">
        <v>8.7973599999999905</v>
      </c>
      <c r="EP914" s="75"/>
      <c r="EQ914" s="75">
        <v>1328.11</v>
      </c>
      <c r="ER914" s="75">
        <v>12559.070000000009</v>
      </c>
      <c r="ES914" s="75"/>
      <c r="ET914" s="75">
        <v>1354.11</v>
      </c>
      <c r="EU914" s="100">
        <v>5.6328299999999976</v>
      </c>
      <c r="EV914" s="75">
        <f t="shared" si="17"/>
        <v>9.9999999999909051E-3</v>
      </c>
      <c r="EW914" s="75">
        <v>1344.11</v>
      </c>
      <c r="EX914" s="100">
        <v>24.498880000000003</v>
      </c>
      <c r="FD914" s="75">
        <v>109.12</v>
      </c>
      <c r="FE914" s="75">
        <v>483770</v>
      </c>
      <c r="FF914" s="75">
        <v>1515480</v>
      </c>
      <c r="FH914" s="77">
        <v>18.61</v>
      </c>
      <c r="FI914" s="77">
        <v>461.90196672000013</v>
      </c>
      <c r="FJ914" s="77">
        <v>12.958055732300007</v>
      </c>
      <c r="FL914" s="92">
        <v>788.12</v>
      </c>
      <c r="FM914" s="75">
        <v>0.01</v>
      </c>
      <c r="FN914" s="75">
        <v>8.0000000000000002E-3</v>
      </c>
      <c r="FP914" s="75">
        <v>46.34</v>
      </c>
      <c r="FQ914" s="75">
        <v>521.03</v>
      </c>
      <c r="FR914" s="75">
        <v>6081</v>
      </c>
      <c r="FS914" s="75">
        <v>46.33</v>
      </c>
      <c r="FT914" s="75">
        <v>1567.78</v>
      </c>
      <c r="FU914" s="75">
        <v>17597</v>
      </c>
      <c r="FW914" s="75">
        <v>799.12</v>
      </c>
      <c r="FX914" s="89">
        <v>4.984</v>
      </c>
      <c r="FY914" s="89"/>
      <c r="FZ914" s="90">
        <v>794.12</v>
      </c>
      <c r="GA914" s="91">
        <v>1.4179999999999999</v>
      </c>
      <c r="GB914" s="89"/>
      <c r="GC914" s="75">
        <v>16.11</v>
      </c>
      <c r="GD914" s="75">
        <v>19.29</v>
      </c>
      <c r="GE914" s="75">
        <v>1315.53</v>
      </c>
      <c r="GF914" s="89"/>
      <c r="GG914" s="89"/>
    </row>
    <row r="915" spans="1:189" x14ac:dyDescent="0.25">
      <c r="A915" s="132"/>
      <c r="B915" s="132"/>
      <c r="C915" s="132"/>
      <c r="D915" s="132"/>
      <c r="E915" s="132"/>
      <c r="F915" s="132"/>
      <c r="G915" s="132"/>
      <c r="H915" s="132"/>
      <c r="I915" s="132"/>
      <c r="J915" s="132"/>
      <c r="K915" s="132"/>
      <c r="DV915" s="77">
        <v>1338.13</v>
      </c>
      <c r="DW915" s="77">
        <v>11.763999999999999</v>
      </c>
      <c r="DY915" s="77">
        <v>1324.13</v>
      </c>
      <c r="DZ915" s="77">
        <v>7.4659999999999993</v>
      </c>
      <c r="EB915" s="77">
        <v>2179.13</v>
      </c>
      <c r="EC915" s="75">
        <v>20.178000000000001</v>
      </c>
      <c r="EE915" s="75">
        <v>2155.13</v>
      </c>
      <c r="EF915" s="88">
        <v>4.4249999999999998</v>
      </c>
      <c r="EH915" s="77">
        <v>1353.13</v>
      </c>
      <c r="EI915" s="75">
        <v>4.7620000000000005</v>
      </c>
      <c r="EJ915" s="75"/>
      <c r="EK915" s="75">
        <v>2180.12</v>
      </c>
      <c r="EL915" s="75">
        <v>24.94919999999999</v>
      </c>
      <c r="EM915" s="75"/>
      <c r="EN915" s="75">
        <v>2158.12</v>
      </c>
      <c r="EO915" s="322">
        <v>8.8151199999999896</v>
      </c>
      <c r="EP915" s="75"/>
      <c r="EQ915" s="75">
        <v>1328.12</v>
      </c>
      <c r="ER915" s="75">
        <v>12573.44000000001</v>
      </c>
      <c r="ES915" s="75"/>
      <c r="ET915" s="75">
        <v>1354.12</v>
      </c>
      <c r="EU915" s="100">
        <v>5.6423599999999974</v>
      </c>
      <c r="EV915" s="75">
        <f t="shared" si="17"/>
        <v>9.9999999999909051E-3</v>
      </c>
      <c r="EW915" s="75">
        <v>1344.12</v>
      </c>
      <c r="EX915" s="100">
        <v>24.524960000000004</v>
      </c>
      <c r="FD915" s="75">
        <v>109.13</v>
      </c>
      <c r="FE915" s="75">
        <v>485042.5</v>
      </c>
      <c r="FF915" s="75">
        <v>1520801.25</v>
      </c>
      <c r="FH915" s="77">
        <v>18.62</v>
      </c>
      <c r="FI915" s="77">
        <v>462.93766324000012</v>
      </c>
      <c r="FJ915" s="77">
        <v>13.005695904100008</v>
      </c>
      <c r="FL915" s="92">
        <v>788.13</v>
      </c>
      <c r="FM915" s="75">
        <v>0.01</v>
      </c>
      <c r="FN915" s="75">
        <v>8.0000000000000002E-3</v>
      </c>
      <c r="FP915" s="75">
        <v>46.35</v>
      </c>
      <c r="FQ915" s="75">
        <v>521.65</v>
      </c>
      <c r="FR915" s="75">
        <v>6085</v>
      </c>
      <c r="FS915" s="75">
        <v>46.34</v>
      </c>
      <c r="FT915" s="75">
        <v>1569.51</v>
      </c>
      <c r="FU915" s="75">
        <v>17608</v>
      </c>
      <c r="FW915" s="75">
        <v>799.13</v>
      </c>
      <c r="FX915" s="89">
        <v>4.9960000000000004</v>
      </c>
      <c r="FY915" s="89"/>
      <c r="FZ915" s="90">
        <v>794.13</v>
      </c>
      <c r="GA915" s="91">
        <v>1.423</v>
      </c>
      <c r="GB915" s="89"/>
      <c r="GC915" s="75">
        <v>16.12</v>
      </c>
      <c r="GD915" s="75">
        <v>19.43</v>
      </c>
      <c r="GE915" s="75">
        <v>1318.95</v>
      </c>
      <c r="GF915" s="89"/>
      <c r="GG915" s="89"/>
    </row>
    <row r="916" spans="1:189" x14ac:dyDescent="0.25">
      <c r="A916" s="132"/>
      <c r="B916" s="132"/>
      <c r="C916" s="132"/>
      <c r="D916" s="132"/>
      <c r="E916" s="132"/>
      <c r="F916" s="132"/>
      <c r="G916" s="132"/>
      <c r="H916" s="132"/>
      <c r="I916" s="132"/>
      <c r="J916" s="132"/>
      <c r="K916" s="132"/>
      <c r="DV916" s="77">
        <v>1338.14</v>
      </c>
      <c r="DW916" s="77">
        <v>11.781000000000001</v>
      </c>
      <c r="DY916" s="77">
        <v>1324.14</v>
      </c>
      <c r="DZ916" s="77">
        <v>7.4769999999999994</v>
      </c>
      <c r="EB916" s="77">
        <v>2179.14</v>
      </c>
      <c r="EC916" s="75">
        <v>20.225000000000001</v>
      </c>
      <c r="EE916" s="75">
        <v>2155.14</v>
      </c>
      <c r="EF916" s="88">
        <v>4.4379999999999997</v>
      </c>
      <c r="EH916" s="77">
        <v>1353.14</v>
      </c>
      <c r="EI916" s="75">
        <v>4.7709999999999999</v>
      </c>
      <c r="EJ916" s="75"/>
      <c r="EK916" s="75">
        <v>2180.13</v>
      </c>
      <c r="EL916" s="75">
        <v>25.00054999999999</v>
      </c>
      <c r="EM916" s="75"/>
      <c r="EN916" s="75">
        <v>2158.13</v>
      </c>
      <c r="EO916" s="322">
        <v>8.8328799999999887</v>
      </c>
      <c r="EP916" s="75"/>
      <c r="EQ916" s="75">
        <v>1328.13</v>
      </c>
      <c r="ER916" s="75">
        <v>12587.81000000001</v>
      </c>
      <c r="ES916" s="75"/>
      <c r="ET916" s="75">
        <v>1354.13</v>
      </c>
      <c r="EU916" s="100">
        <v>5.6518899999999972</v>
      </c>
      <c r="EV916" s="75">
        <f t="shared" si="17"/>
        <v>1.0000000000218279E-2</v>
      </c>
      <c r="EW916" s="75">
        <v>1344.13</v>
      </c>
      <c r="EX916" s="100">
        <v>24.551040000000004</v>
      </c>
      <c r="FD916" s="75">
        <v>109.14</v>
      </c>
      <c r="FE916" s="75">
        <v>486315</v>
      </c>
      <c r="FF916" s="75">
        <v>1526122.5</v>
      </c>
      <c r="FH916" s="77">
        <v>18.63</v>
      </c>
      <c r="FI916" s="77">
        <v>463.97335976000016</v>
      </c>
      <c r="FJ916" s="77">
        <v>13.053336075900008</v>
      </c>
      <c r="FL916" s="92">
        <v>788.14</v>
      </c>
      <c r="FM916" s="75">
        <v>0.01</v>
      </c>
      <c r="FN916" s="75">
        <v>8.0000000000000002E-3</v>
      </c>
      <c r="FP916" s="75">
        <v>46.36</v>
      </c>
      <c r="FQ916" s="75">
        <v>522.26</v>
      </c>
      <c r="FR916" s="75">
        <v>6090</v>
      </c>
      <c r="FS916" s="75">
        <v>46.35</v>
      </c>
      <c r="FT916" s="75">
        <v>1571.24</v>
      </c>
      <c r="FU916" s="75">
        <v>17619</v>
      </c>
      <c r="FW916" s="75">
        <v>799.14</v>
      </c>
      <c r="FX916" s="89">
        <v>5.0069999999999997</v>
      </c>
      <c r="FY916" s="89"/>
      <c r="FZ916" s="90">
        <v>794.14</v>
      </c>
      <c r="GA916" s="91">
        <v>1.427</v>
      </c>
      <c r="GB916" s="89"/>
      <c r="GC916" s="75">
        <v>16.13</v>
      </c>
      <c r="GD916" s="75">
        <v>19.579999999999998</v>
      </c>
      <c r="GE916" s="75">
        <v>1322.37</v>
      </c>
      <c r="GF916" s="89"/>
      <c r="GG916" s="89"/>
    </row>
    <row r="917" spans="1:189" x14ac:dyDescent="0.25">
      <c r="A917" s="132"/>
      <c r="B917" s="132"/>
      <c r="C917" s="132"/>
      <c r="D917" s="132"/>
      <c r="E917" s="132"/>
      <c r="F917" s="132"/>
      <c r="G917" s="132"/>
      <c r="H917" s="132"/>
      <c r="I917" s="132"/>
      <c r="J917" s="132"/>
      <c r="K917" s="132"/>
      <c r="DV917" s="77">
        <v>1338.15</v>
      </c>
      <c r="DW917" s="77">
        <v>11.798</v>
      </c>
      <c r="DY917" s="77">
        <v>1324.15</v>
      </c>
      <c r="DZ917" s="77">
        <v>7.4889999999999999</v>
      </c>
      <c r="EB917" s="77">
        <v>2179.15</v>
      </c>
      <c r="EC917" s="75">
        <v>20.273000000000003</v>
      </c>
      <c r="EE917" s="75">
        <v>2155.15</v>
      </c>
      <c r="EF917" s="88">
        <v>4.4510000000000005</v>
      </c>
      <c r="EH917" s="77">
        <v>1353.15</v>
      </c>
      <c r="EI917" s="75">
        <v>4.78</v>
      </c>
      <c r="EJ917" s="75"/>
      <c r="EK917" s="75">
        <v>2180.14</v>
      </c>
      <c r="EL917" s="75">
        <v>25.051899999999989</v>
      </c>
      <c r="EM917" s="75"/>
      <c r="EN917" s="75">
        <v>2158.14</v>
      </c>
      <c r="EO917" s="322">
        <v>8.8506399999999879</v>
      </c>
      <c r="EP917" s="75"/>
      <c r="EQ917" s="75">
        <v>1328.14</v>
      </c>
      <c r="ER917" s="75">
        <v>12602.180000000011</v>
      </c>
      <c r="ES917" s="75"/>
      <c r="ET917" s="75">
        <v>1354.14</v>
      </c>
      <c r="EU917" s="100">
        <v>5.661419999999997</v>
      </c>
      <c r="EV917" s="75">
        <f t="shared" si="17"/>
        <v>9.9999999999909051E-3</v>
      </c>
      <c r="EW917" s="75">
        <v>1344.14</v>
      </c>
      <c r="EX917" s="100">
        <v>24.577120000000004</v>
      </c>
      <c r="FD917" s="75">
        <v>109.15</v>
      </c>
      <c r="FE917" s="75">
        <v>487587.5</v>
      </c>
      <c r="FF917" s="75">
        <v>1531443.75</v>
      </c>
      <c r="FH917" s="77">
        <v>18.64</v>
      </c>
      <c r="FI917" s="77">
        <v>465.00905628000015</v>
      </c>
      <c r="FJ917" s="77">
        <v>13.100976247700007</v>
      </c>
      <c r="FL917" s="92">
        <v>788.15</v>
      </c>
      <c r="FM917" s="75">
        <v>0.01</v>
      </c>
      <c r="FN917" s="75">
        <v>8.0000000000000002E-3</v>
      </c>
      <c r="FP917" s="75">
        <v>46.37</v>
      </c>
      <c r="FQ917" s="75">
        <v>522.87</v>
      </c>
      <c r="FR917" s="75">
        <v>6094</v>
      </c>
      <c r="FS917" s="75">
        <v>46.36</v>
      </c>
      <c r="FT917" s="75">
        <v>1572.97</v>
      </c>
      <c r="FU917" s="75">
        <v>17630</v>
      </c>
      <c r="FW917" s="75">
        <v>799.15</v>
      </c>
      <c r="FX917" s="89">
        <v>5.0179999999999998</v>
      </c>
      <c r="FY917" s="89"/>
      <c r="FZ917" s="90">
        <v>794.15</v>
      </c>
      <c r="GA917" s="91">
        <v>1.4319999999999999</v>
      </c>
      <c r="GB917" s="89"/>
      <c r="GC917" s="75">
        <v>16.14</v>
      </c>
      <c r="GD917" s="75">
        <v>19.72</v>
      </c>
      <c r="GE917" s="75">
        <v>1325.79</v>
      </c>
      <c r="GF917" s="89"/>
      <c r="GG917" s="89"/>
    </row>
    <row r="918" spans="1:189" x14ac:dyDescent="0.25">
      <c r="A918" s="132"/>
      <c r="B918" s="132"/>
      <c r="C918" s="132"/>
      <c r="D918" s="132"/>
      <c r="E918" s="132"/>
      <c r="F918" s="132"/>
      <c r="G918" s="132"/>
      <c r="H918" s="132"/>
      <c r="I918" s="132"/>
      <c r="J918" s="132"/>
      <c r="K918" s="132"/>
      <c r="DV918" s="77">
        <v>1338.16</v>
      </c>
      <c r="DW918" s="77">
        <v>11.816000000000001</v>
      </c>
      <c r="DY918" s="77">
        <v>1324.16</v>
      </c>
      <c r="DZ918" s="77">
        <v>7.5</v>
      </c>
      <c r="EB918" s="77">
        <v>2179.16</v>
      </c>
      <c r="EC918" s="75">
        <v>20.321000000000002</v>
      </c>
      <c r="EE918" s="75">
        <v>2155.16</v>
      </c>
      <c r="EF918" s="88">
        <v>4.4630000000000001</v>
      </c>
      <c r="EH918" s="77">
        <v>1353.16</v>
      </c>
      <c r="EI918" s="75">
        <v>4.7889999999999997</v>
      </c>
      <c r="EJ918" s="75"/>
      <c r="EK918" s="75">
        <v>2180.15</v>
      </c>
      <c r="EL918" s="75">
        <v>25.103249999999989</v>
      </c>
      <c r="EM918" s="75"/>
      <c r="EN918" s="75">
        <v>2158.15</v>
      </c>
      <c r="EO918" s="322">
        <v>8.868399999999987</v>
      </c>
      <c r="EP918" s="75"/>
      <c r="EQ918" s="75">
        <v>1328.15</v>
      </c>
      <c r="ER918" s="75">
        <v>12616.550000000012</v>
      </c>
      <c r="ES918" s="75"/>
      <c r="ET918" s="75">
        <v>1354.15</v>
      </c>
      <c r="EU918" s="100">
        <v>5.6709499999999968</v>
      </c>
      <c r="EV918" s="75">
        <f t="shared" si="17"/>
        <v>9.9999999999909051E-3</v>
      </c>
      <c r="EW918" s="75">
        <v>1344.15</v>
      </c>
      <c r="EX918" s="100">
        <v>24.603200000000005</v>
      </c>
      <c r="FD918" s="75">
        <v>109.16</v>
      </c>
      <c r="FE918" s="75">
        <v>488860</v>
      </c>
      <c r="FF918" s="75">
        <v>1536765</v>
      </c>
      <c r="FH918" s="77">
        <v>18.649999999999999</v>
      </c>
      <c r="FI918" s="77">
        <v>466.04475280000014</v>
      </c>
      <c r="FJ918" s="77">
        <v>13.148616419500009</v>
      </c>
      <c r="FL918" s="92">
        <v>788.16</v>
      </c>
      <c r="FM918" s="75">
        <v>0.01</v>
      </c>
      <c r="FN918" s="75">
        <v>8.0000000000000002E-3</v>
      </c>
      <c r="FP918" s="75">
        <v>46.38</v>
      </c>
      <c r="FQ918" s="75">
        <v>523.49</v>
      </c>
      <c r="FR918" s="75">
        <v>6098</v>
      </c>
      <c r="FS918" s="75">
        <v>46.37</v>
      </c>
      <c r="FT918" s="75">
        <v>1574.69</v>
      </c>
      <c r="FU918" s="75">
        <v>17641</v>
      </c>
      <c r="FW918" s="75">
        <v>799.16</v>
      </c>
      <c r="FX918" s="89">
        <v>5.03</v>
      </c>
      <c r="FY918" s="89"/>
      <c r="FZ918" s="90">
        <v>794.16</v>
      </c>
      <c r="GA918" s="91">
        <v>1.4370000000000001</v>
      </c>
      <c r="GB918" s="89"/>
      <c r="GC918" s="75">
        <v>16.149999999999999</v>
      </c>
      <c r="GD918" s="75">
        <v>19.86</v>
      </c>
      <c r="GE918" s="75">
        <v>1329.21</v>
      </c>
      <c r="GF918" s="89"/>
      <c r="GG918" s="89"/>
    </row>
    <row r="919" spans="1:189" x14ac:dyDescent="0.25">
      <c r="A919" s="132"/>
      <c r="B919" s="132"/>
      <c r="C919" s="132"/>
      <c r="D919" s="132"/>
      <c r="E919" s="132"/>
      <c r="F919" s="132"/>
      <c r="G919" s="132"/>
      <c r="H919" s="132"/>
      <c r="I919" s="132"/>
      <c r="J919" s="132"/>
      <c r="K919" s="132"/>
      <c r="DV919" s="77">
        <v>1338.17</v>
      </c>
      <c r="DW919" s="77">
        <v>11.833</v>
      </c>
      <c r="DY919" s="77">
        <v>1324.17</v>
      </c>
      <c r="DZ919" s="77">
        <v>7.5119999999999996</v>
      </c>
      <c r="EB919" s="77">
        <v>2179.17</v>
      </c>
      <c r="EC919" s="75">
        <v>20.369</v>
      </c>
      <c r="EE919" s="75">
        <v>2155.17</v>
      </c>
      <c r="EF919" s="88">
        <v>4.476</v>
      </c>
      <c r="EH919" s="77">
        <v>1353.17</v>
      </c>
      <c r="EI919" s="75">
        <v>4.798</v>
      </c>
      <c r="EJ919" s="75"/>
      <c r="EK919" s="75">
        <v>2180.16</v>
      </c>
      <c r="EL919" s="75">
        <v>25.154599999999988</v>
      </c>
      <c r="EM919" s="75"/>
      <c r="EN919" s="75">
        <v>2158.16</v>
      </c>
      <c r="EO919" s="322">
        <v>8.8861599999999861</v>
      </c>
      <c r="EP919" s="75"/>
      <c r="EQ919" s="75">
        <v>1328.16</v>
      </c>
      <c r="ER919" s="75">
        <v>12630.920000000013</v>
      </c>
      <c r="ES919" s="75"/>
      <c r="ET919" s="75">
        <v>1354.16</v>
      </c>
      <c r="EU919" s="100">
        <v>5.6804799999999966</v>
      </c>
      <c r="EV919" s="75">
        <f t="shared" si="17"/>
        <v>9.9999999999909051E-3</v>
      </c>
      <c r="EW919" s="75">
        <v>1344.16</v>
      </c>
      <c r="EX919" s="100">
        <v>24.629280000000005</v>
      </c>
      <c r="FD919" s="75">
        <v>109.17</v>
      </c>
      <c r="FE919" s="75">
        <v>490132.5</v>
      </c>
      <c r="FF919" s="75">
        <v>1542086.25</v>
      </c>
      <c r="FH919" s="77">
        <v>18.66</v>
      </c>
      <c r="FI919" s="77">
        <v>467.08044932000013</v>
      </c>
      <c r="FJ919" s="77">
        <v>13.196256591300008</v>
      </c>
      <c r="FL919" s="92">
        <v>788.17</v>
      </c>
      <c r="FM919" s="75">
        <v>0.01</v>
      </c>
      <c r="FN919" s="75">
        <v>8.0000000000000002E-3</v>
      </c>
      <c r="FP919" s="75">
        <v>46.39</v>
      </c>
      <c r="FQ919" s="75">
        <v>524.1</v>
      </c>
      <c r="FR919" s="75">
        <v>6102</v>
      </c>
      <c r="FS919" s="75">
        <v>46.38</v>
      </c>
      <c r="FT919" s="75">
        <v>1576.42</v>
      </c>
      <c r="FU919" s="75">
        <v>17652</v>
      </c>
      <c r="FW919" s="75">
        <v>799.17</v>
      </c>
      <c r="FX919" s="89">
        <v>5.0410000000000004</v>
      </c>
      <c r="FY919" s="89"/>
      <c r="FZ919" s="90">
        <v>794.17</v>
      </c>
      <c r="GA919" s="91">
        <v>1.4419999999999999</v>
      </c>
      <c r="GB919" s="89"/>
      <c r="GC919" s="75">
        <v>16.16</v>
      </c>
      <c r="GD919" s="75">
        <v>20</v>
      </c>
      <c r="GE919" s="75">
        <v>1332.64</v>
      </c>
      <c r="GF919" s="89"/>
      <c r="GG919" s="89"/>
    </row>
    <row r="920" spans="1:189" x14ac:dyDescent="0.25">
      <c r="A920" s="132"/>
      <c r="B920" s="132"/>
      <c r="C920" s="132"/>
      <c r="D920" s="132"/>
      <c r="E920" s="132"/>
      <c r="F920" s="132"/>
      <c r="G920" s="132"/>
      <c r="H920" s="132"/>
      <c r="I920" s="132"/>
      <c r="J920" s="132"/>
      <c r="K920" s="132"/>
      <c r="DV920" s="77">
        <v>1338.18</v>
      </c>
      <c r="DW920" s="77">
        <v>11.85</v>
      </c>
      <c r="DY920" s="77">
        <v>1324.18</v>
      </c>
      <c r="DZ920" s="77">
        <v>7.524</v>
      </c>
      <c r="EB920" s="77">
        <v>2179.1799999999998</v>
      </c>
      <c r="EC920" s="75">
        <v>20.416</v>
      </c>
      <c r="EE920" s="75">
        <v>2155.1799999999998</v>
      </c>
      <c r="EF920" s="88">
        <v>4.4889999999999999</v>
      </c>
      <c r="EH920" s="77">
        <v>1353.18</v>
      </c>
      <c r="EI920" s="75">
        <v>4.806</v>
      </c>
      <c r="EJ920" s="75"/>
      <c r="EK920" s="75">
        <v>2180.17</v>
      </c>
      <c r="EL920" s="75">
        <v>25.205949999999987</v>
      </c>
      <c r="EM920" s="75"/>
      <c r="EN920" s="75">
        <v>2158.17</v>
      </c>
      <c r="EO920" s="322">
        <v>8.9039199999999852</v>
      </c>
      <c r="EP920" s="75"/>
      <c r="EQ920" s="75">
        <v>1328.17</v>
      </c>
      <c r="ER920" s="75">
        <v>12645.290000000014</v>
      </c>
      <c r="ES920" s="75"/>
      <c r="ET920" s="75">
        <v>1354.17</v>
      </c>
      <c r="EU920" s="100">
        <v>5.6900099999999965</v>
      </c>
      <c r="EV920" s="75">
        <f t="shared" si="17"/>
        <v>9.9999999999909051E-3</v>
      </c>
      <c r="EW920" s="75">
        <v>1344.17</v>
      </c>
      <c r="EX920" s="100">
        <v>24.655360000000005</v>
      </c>
      <c r="FD920" s="75">
        <v>109.18</v>
      </c>
      <c r="FE920" s="75">
        <v>491405</v>
      </c>
      <c r="FF920" s="75">
        <v>1547407.5</v>
      </c>
      <c r="FH920" s="77">
        <v>18.670000000000002</v>
      </c>
      <c r="FI920" s="77">
        <v>468.11614584000012</v>
      </c>
      <c r="FJ920" s="77">
        <v>13.243896763100008</v>
      </c>
      <c r="FL920" s="92">
        <v>788.18</v>
      </c>
      <c r="FM920" s="75">
        <v>0.01</v>
      </c>
      <c r="FN920" s="75">
        <v>8.0000000000000002E-3</v>
      </c>
      <c r="FP920" s="75">
        <v>46.4</v>
      </c>
      <c r="FQ920" s="75">
        <v>524.72</v>
      </c>
      <c r="FR920" s="75">
        <v>6107</v>
      </c>
      <c r="FS920" s="75">
        <v>46.39</v>
      </c>
      <c r="FT920" s="75">
        <v>1578.15</v>
      </c>
      <c r="FU920" s="75">
        <v>17663</v>
      </c>
      <c r="FW920" s="75">
        <v>799.18</v>
      </c>
      <c r="FX920" s="89">
        <v>5.0529999999999999</v>
      </c>
      <c r="FY920" s="89"/>
      <c r="FZ920" s="90">
        <v>794.18</v>
      </c>
      <c r="GA920" s="91">
        <v>1.446</v>
      </c>
      <c r="GB920" s="89"/>
      <c r="GC920" s="75">
        <v>16.170000000000002</v>
      </c>
      <c r="GD920" s="75">
        <v>20.149999999999999</v>
      </c>
      <c r="GE920" s="75">
        <v>1336.06</v>
      </c>
      <c r="GF920" s="89"/>
      <c r="GG920" s="89"/>
    </row>
    <row r="921" spans="1:189" x14ac:dyDescent="0.25">
      <c r="A921" s="132"/>
      <c r="B921" s="132"/>
      <c r="C921" s="132"/>
      <c r="D921" s="132"/>
      <c r="E921" s="132"/>
      <c r="F921" s="132"/>
      <c r="G921" s="132"/>
      <c r="H921" s="132"/>
      <c r="I921" s="132"/>
      <c r="J921" s="132"/>
      <c r="K921" s="132"/>
      <c r="DV921" s="77">
        <v>1338.19</v>
      </c>
      <c r="DW921" s="77">
        <v>11.867000000000001</v>
      </c>
      <c r="DY921" s="77">
        <v>1324.19</v>
      </c>
      <c r="DZ921" s="77">
        <v>7.5349999999999993</v>
      </c>
      <c r="EB921" s="77">
        <v>2179.19</v>
      </c>
      <c r="EC921" s="75">
        <v>20.464000000000002</v>
      </c>
      <c r="EE921" s="75">
        <v>2155.19</v>
      </c>
      <c r="EF921" s="88">
        <v>4.5019999999999998</v>
      </c>
      <c r="EH921" s="77">
        <v>1353.19</v>
      </c>
      <c r="EI921" s="75">
        <v>4.8150000000000004</v>
      </c>
      <c r="EJ921" s="75"/>
      <c r="EK921" s="75">
        <v>2180.1799999999998</v>
      </c>
      <c r="EL921" s="75">
        <v>25.257299999999987</v>
      </c>
      <c r="EM921" s="75"/>
      <c r="EN921" s="75">
        <v>2158.1799999999998</v>
      </c>
      <c r="EO921" s="322">
        <v>8.9216799999999843</v>
      </c>
      <c r="EP921" s="75"/>
      <c r="EQ921" s="75">
        <v>1328.18</v>
      </c>
      <c r="ER921" s="75">
        <v>12659.660000000014</v>
      </c>
      <c r="ES921" s="75"/>
      <c r="ET921" s="75">
        <v>1354.18</v>
      </c>
      <c r="EU921" s="100">
        <v>5.6995399999999963</v>
      </c>
      <c r="EV921" s="75">
        <f t="shared" si="17"/>
        <v>9.9999999999909051E-3</v>
      </c>
      <c r="EW921" s="75">
        <v>1344.18</v>
      </c>
      <c r="EX921" s="100">
        <v>24.681440000000006</v>
      </c>
      <c r="FD921" s="75">
        <v>109.19</v>
      </c>
      <c r="FE921" s="75">
        <v>492677.5</v>
      </c>
      <c r="FF921" s="75">
        <v>1552728.75</v>
      </c>
      <c r="FH921" s="77">
        <v>18.68</v>
      </c>
      <c r="FI921" s="77">
        <v>469.15184236000016</v>
      </c>
      <c r="FJ921" s="77">
        <v>13.291536934900007</v>
      </c>
      <c r="FL921" s="92">
        <v>788.19</v>
      </c>
      <c r="FM921" s="75">
        <v>0.01</v>
      </c>
      <c r="FN921" s="75">
        <v>8.0000000000000002E-3</v>
      </c>
      <c r="FP921" s="75">
        <v>46.41</v>
      </c>
      <c r="FQ921" s="75">
        <v>525.33000000000004</v>
      </c>
      <c r="FR921" s="75">
        <v>6111</v>
      </c>
      <c r="FS921" s="75">
        <v>46.4</v>
      </c>
      <c r="FT921" s="75">
        <v>1579.87</v>
      </c>
      <c r="FU921" s="75">
        <v>17674</v>
      </c>
      <c r="FW921" s="75">
        <v>799.19</v>
      </c>
      <c r="FX921" s="89">
        <v>5.0640000000000001</v>
      </c>
      <c r="FY921" s="89"/>
      <c r="FZ921" s="90">
        <v>794.19</v>
      </c>
      <c r="GA921" s="91">
        <v>1.4510000000000001</v>
      </c>
      <c r="GB921" s="89"/>
      <c r="GC921" s="75">
        <v>16.18</v>
      </c>
      <c r="GD921" s="75">
        <v>20.29</v>
      </c>
      <c r="GE921" s="75">
        <v>1339.48</v>
      </c>
      <c r="GF921" s="89"/>
      <c r="GG921" s="89"/>
    </row>
    <row r="922" spans="1:189" x14ac:dyDescent="0.25">
      <c r="A922" s="132"/>
      <c r="B922" s="132"/>
      <c r="C922" s="132"/>
      <c r="D922" s="132"/>
      <c r="E922" s="132"/>
      <c r="F922" s="132"/>
      <c r="G922" s="132"/>
      <c r="H922" s="132"/>
      <c r="I922" s="132"/>
      <c r="J922" s="132"/>
      <c r="K922" s="132"/>
      <c r="DV922" s="77">
        <v>1338.2</v>
      </c>
      <c r="DW922" s="77">
        <v>11.885</v>
      </c>
      <c r="DY922" s="77">
        <v>1324.2</v>
      </c>
      <c r="DZ922" s="77">
        <v>7.5469999999999997</v>
      </c>
      <c r="EB922" s="77">
        <v>2179.1999999999998</v>
      </c>
      <c r="EC922" s="75">
        <v>20.512</v>
      </c>
      <c r="EE922" s="75">
        <v>2155.1999999999998</v>
      </c>
      <c r="EF922" s="88">
        <v>4.5140000000000002</v>
      </c>
      <c r="EH922" s="77">
        <v>1353.2</v>
      </c>
      <c r="EI922" s="75">
        <v>4.8239999999999998</v>
      </c>
      <c r="EJ922" s="75"/>
      <c r="EK922" s="75">
        <v>2180.19</v>
      </c>
      <c r="EL922" s="75">
        <v>25.308649999999986</v>
      </c>
      <c r="EM922" s="75"/>
      <c r="EN922" s="75">
        <v>2158.19</v>
      </c>
      <c r="EO922" s="322">
        <v>8.9394399999999834</v>
      </c>
      <c r="EP922" s="75"/>
      <c r="EQ922" s="75">
        <v>1328.19</v>
      </c>
      <c r="ER922" s="75">
        <v>12674.030000000015</v>
      </c>
      <c r="ES922" s="75"/>
      <c r="ET922" s="75">
        <v>1354.19</v>
      </c>
      <c r="EU922" s="100">
        <v>5.7090699999999961</v>
      </c>
      <c r="EV922" s="75">
        <f t="shared" si="17"/>
        <v>9.9999999999909051E-3</v>
      </c>
      <c r="EW922" s="75">
        <v>1344.19</v>
      </c>
      <c r="EX922" s="100">
        <v>24.707520000000006</v>
      </c>
      <c r="FD922" s="75">
        <v>109.2</v>
      </c>
      <c r="FE922" s="75">
        <v>493950</v>
      </c>
      <c r="FF922" s="75">
        <v>1558050</v>
      </c>
      <c r="FH922" s="77">
        <v>18.690000000000001</v>
      </c>
      <c r="FI922" s="77">
        <v>470.18753888000015</v>
      </c>
      <c r="FJ922" s="77">
        <v>13.339177106700008</v>
      </c>
      <c r="FL922" s="92">
        <v>788.2</v>
      </c>
      <c r="FM922" s="75">
        <v>0.01</v>
      </c>
      <c r="FN922" s="75">
        <v>8.0000000000000002E-3</v>
      </c>
      <c r="FP922" s="75">
        <v>46.42</v>
      </c>
      <c r="FQ922" s="75">
        <v>525.95000000000005</v>
      </c>
      <c r="FR922" s="75">
        <v>6115</v>
      </c>
      <c r="FS922" s="75">
        <v>46.41</v>
      </c>
      <c r="FT922" s="75">
        <v>1581.6</v>
      </c>
      <c r="FU922" s="75">
        <v>17685</v>
      </c>
      <c r="FW922" s="75">
        <v>799.2</v>
      </c>
      <c r="FX922" s="89">
        <v>5.0759999999999996</v>
      </c>
      <c r="FY922" s="89"/>
      <c r="FZ922" s="90">
        <v>794.2</v>
      </c>
      <c r="GA922" s="91">
        <v>1.456</v>
      </c>
      <c r="GB922" s="89"/>
      <c r="GC922" s="75">
        <v>16.190000000000001</v>
      </c>
      <c r="GD922" s="75">
        <v>20.43</v>
      </c>
      <c r="GE922" s="75">
        <v>1342.9</v>
      </c>
      <c r="GF922" s="89"/>
      <c r="GG922" s="89"/>
    </row>
    <row r="923" spans="1:189" x14ac:dyDescent="0.25">
      <c r="A923" s="132"/>
      <c r="B923" s="132"/>
      <c r="C923" s="132"/>
      <c r="D923" s="132"/>
      <c r="E923" s="132"/>
      <c r="F923" s="132"/>
      <c r="G923" s="132"/>
      <c r="H923" s="132"/>
      <c r="I923" s="132"/>
      <c r="J923" s="132"/>
      <c r="K923" s="132"/>
      <c r="DV923" s="77">
        <v>1338.21</v>
      </c>
      <c r="DW923" s="77">
        <v>11.901999999999999</v>
      </c>
      <c r="DY923" s="77">
        <v>1324.21</v>
      </c>
      <c r="DZ923" s="77">
        <v>7.5579999999999998</v>
      </c>
      <c r="EB923" s="77">
        <v>2179.21</v>
      </c>
      <c r="EC923" s="75">
        <v>20.560000000000002</v>
      </c>
      <c r="EE923" s="75">
        <v>2155.21</v>
      </c>
      <c r="EF923" s="88">
        <v>4.5270000000000001</v>
      </c>
      <c r="EH923" s="77">
        <v>1353.21</v>
      </c>
      <c r="EI923" s="75">
        <v>4.8330000000000002</v>
      </c>
      <c r="EJ923" s="75"/>
      <c r="EK923" s="75">
        <v>2180.1999999999998</v>
      </c>
      <c r="EL923" s="75">
        <v>25.359999999999985</v>
      </c>
      <c r="EM923" s="75"/>
      <c r="EN923" s="75">
        <v>2158.1999999999998</v>
      </c>
      <c r="EO923" s="322">
        <v>8.9571999999999825</v>
      </c>
      <c r="EP923" s="75"/>
      <c r="EQ923" s="75">
        <v>1328.2</v>
      </c>
      <c r="ER923" s="75">
        <v>12688.400000000016</v>
      </c>
      <c r="ES923" s="75"/>
      <c r="ET923" s="75">
        <v>1354.2</v>
      </c>
      <c r="EU923" s="100">
        <v>5.7185999999999959</v>
      </c>
      <c r="EV923" s="75">
        <f t="shared" si="17"/>
        <v>9.9999999999909051E-3</v>
      </c>
      <c r="EW923" s="75">
        <v>1344.2</v>
      </c>
      <c r="EX923" s="100">
        <v>24.733600000000006</v>
      </c>
      <c r="FD923" s="75">
        <v>109.21</v>
      </c>
      <c r="FE923" s="75">
        <v>495222.5</v>
      </c>
      <c r="FF923" s="75">
        <v>1563371.25</v>
      </c>
      <c r="FH923" s="77">
        <v>18.7</v>
      </c>
      <c r="FI923" s="77">
        <v>471.22323540000025</v>
      </c>
      <c r="FJ923" s="77">
        <v>13.386817278500015</v>
      </c>
      <c r="FL923" s="92">
        <v>788.21</v>
      </c>
      <c r="FM923" s="75">
        <v>0.01</v>
      </c>
      <c r="FN923" s="75">
        <v>8.0000000000000002E-3</v>
      </c>
      <c r="FP923" s="75">
        <v>46.43</v>
      </c>
      <c r="FQ923" s="75">
        <v>526.57000000000005</v>
      </c>
      <c r="FR923" s="75">
        <v>6120</v>
      </c>
      <c r="FS923" s="75">
        <v>46.42</v>
      </c>
      <c r="FT923" s="75">
        <v>1583.34</v>
      </c>
      <c r="FU923" s="75">
        <v>17696</v>
      </c>
      <c r="FW923" s="75">
        <v>799.21</v>
      </c>
      <c r="FX923" s="89">
        <v>5.0869999999999997</v>
      </c>
      <c r="FY923" s="89"/>
      <c r="FZ923" s="90">
        <v>794.21</v>
      </c>
      <c r="GA923" s="91">
        <v>1.4610000000000001</v>
      </c>
      <c r="GB923" s="89"/>
      <c r="GC923" s="75">
        <v>16.2</v>
      </c>
      <c r="GD923" s="75">
        <v>20.58</v>
      </c>
      <c r="GE923" s="75">
        <v>1346.32</v>
      </c>
      <c r="GF923" s="89"/>
      <c r="GG923" s="89"/>
    </row>
    <row r="924" spans="1:189" x14ac:dyDescent="0.25">
      <c r="A924" s="132"/>
      <c r="B924" s="132"/>
      <c r="C924" s="132"/>
      <c r="D924" s="132"/>
      <c r="E924" s="132"/>
      <c r="F924" s="132"/>
      <c r="G924" s="132"/>
      <c r="H924" s="132"/>
      <c r="I924" s="132"/>
      <c r="J924" s="132"/>
      <c r="K924" s="132"/>
      <c r="DV924" s="77">
        <v>1338.22</v>
      </c>
      <c r="DW924" s="77">
        <v>11.919</v>
      </c>
      <c r="DY924" s="77">
        <v>1324.22</v>
      </c>
      <c r="DZ924" s="77">
        <v>7.5699999999999994</v>
      </c>
      <c r="EB924" s="77">
        <v>2179.2199999999998</v>
      </c>
      <c r="EC924" s="75">
        <v>20.607000000000003</v>
      </c>
      <c r="EE924" s="75">
        <v>2155.2199999999998</v>
      </c>
      <c r="EF924" s="88">
        <v>4.54</v>
      </c>
      <c r="EH924" s="77">
        <v>1353.22</v>
      </c>
      <c r="EI924" s="75">
        <v>4.8420000000000005</v>
      </c>
      <c r="EJ924" s="75"/>
      <c r="EK924" s="75">
        <v>2180.21</v>
      </c>
      <c r="EL924" s="75">
        <v>25.411349999999985</v>
      </c>
      <c r="EM924" s="75"/>
      <c r="EN924" s="75">
        <v>2158.21</v>
      </c>
      <c r="EO924" s="322">
        <v>8.9749599999999816</v>
      </c>
      <c r="EP924" s="75"/>
      <c r="EQ924" s="75">
        <v>1328.21</v>
      </c>
      <c r="ER924" s="75">
        <v>12702.770000000017</v>
      </c>
      <c r="ES924" s="75"/>
      <c r="ET924" s="75">
        <v>1354.21</v>
      </c>
      <c r="EU924" s="100">
        <v>5.7281299999999957</v>
      </c>
      <c r="EV924" s="75">
        <f t="shared" si="17"/>
        <v>9.9999999999909051E-3</v>
      </c>
      <c r="EW924" s="75">
        <v>1344.21</v>
      </c>
      <c r="EX924" s="100">
        <v>24.759680000000007</v>
      </c>
      <c r="FD924" s="75">
        <v>109.22</v>
      </c>
      <c r="FE924" s="75">
        <v>496495</v>
      </c>
      <c r="FF924" s="75">
        <v>1568692.5</v>
      </c>
      <c r="FH924" s="77">
        <v>18.71</v>
      </c>
      <c r="FI924" s="77">
        <v>472.25893192000024</v>
      </c>
      <c r="FJ924" s="77">
        <v>13.434457450300014</v>
      </c>
      <c r="FL924" s="92">
        <v>788.22</v>
      </c>
      <c r="FM924" s="75">
        <v>0.01</v>
      </c>
      <c r="FN924" s="75">
        <v>8.9999999999999993E-3</v>
      </c>
      <c r="FP924" s="75">
        <v>46.44</v>
      </c>
      <c r="FQ924" s="75">
        <v>527.17999999999995</v>
      </c>
      <c r="FR924" s="75">
        <v>6124</v>
      </c>
      <c r="FS924" s="75">
        <v>46.43</v>
      </c>
      <c r="FT924" s="75">
        <v>1585.08</v>
      </c>
      <c r="FU924" s="75">
        <v>17707</v>
      </c>
      <c r="FW924" s="75">
        <v>799.22</v>
      </c>
      <c r="FX924" s="89">
        <v>5.0990000000000002</v>
      </c>
      <c r="FY924" s="89"/>
      <c r="FZ924" s="90">
        <v>794.22</v>
      </c>
      <c r="GA924" s="91">
        <v>1.4650000000000001</v>
      </c>
      <c r="GB924" s="89"/>
      <c r="GC924" s="75">
        <v>16.21</v>
      </c>
      <c r="GD924" s="75">
        <v>20.72</v>
      </c>
      <c r="GE924" s="75">
        <v>1349.74</v>
      </c>
      <c r="GF924" s="89"/>
      <c r="GG924" s="89"/>
    </row>
    <row r="925" spans="1:189" x14ac:dyDescent="0.25">
      <c r="A925" s="132"/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DV925" s="77">
        <v>1338.23</v>
      </c>
      <c r="DW925" s="77">
        <v>11.936999999999999</v>
      </c>
      <c r="DY925" s="77">
        <v>1324.23</v>
      </c>
      <c r="DZ925" s="77">
        <v>7.581999999999999</v>
      </c>
      <c r="EB925" s="77">
        <v>2179.23</v>
      </c>
      <c r="EC925" s="75">
        <v>20.655000000000001</v>
      </c>
      <c r="EE925" s="75">
        <v>2155.23</v>
      </c>
      <c r="EF925" s="88">
        <v>4.5529999999999999</v>
      </c>
      <c r="EH925" s="77">
        <v>1353.23</v>
      </c>
      <c r="EI925" s="75">
        <v>4.8500000000000005</v>
      </c>
      <c r="EJ925" s="75"/>
      <c r="EK925" s="75">
        <v>2180.2199999999998</v>
      </c>
      <c r="EL925" s="75">
        <v>25.462699999999984</v>
      </c>
      <c r="EM925" s="75"/>
      <c r="EN925" s="75">
        <v>2158.2199999999998</v>
      </c>
      <c r="EO925" s="322">
        <v>8.9927199999999807</v>
      </c>
      <c r="EP925" s="75"/>
      <c r="EQ925" s="75">
        <v>1328.22</v>
      </c>
      <c r="ER925" s="75">
        <v>12717.140000000018</v>
      </c>
      <c r="ES925" s="75"/>
      <c r="ET925" s="75">
        <v>1354.22</v>
      </c>
      <c r="EU925" s="100">
        <v>5.7376599999999955</v>
      </c>
      <c r="EV925" s="75">
        <f t="shared" si="17"/>
        <v>9.9999999999909051E-3</v>
      </c>
      <c r="EW925" s="75">
        <v>1344.22</v>
      </c>
      <c r="EX925" s="100">
        <v>24.785760000000007</v>
      </c>
      <c r="FD925" s="75">
        <v>109.23</v>
      </c>
      <c r="FE925" s="75">
        <v>497767.5</v>
      </c>
      <c r="FF925" s="75">
        <v>1574013.75</v>
      </c>
      <c r="FH925" s="77">
        <v>18.72</v>
      </c>
      <c r="FI925" s="77">
        <v>473.29462844000022</v>
      </c>
      <c r="FJ925" s="77">
        <v>13.482097622100015</v>
      </c>
      <c r="FL925" s="92">
        <v>788.23</v>
      </c>
      <c r="FM925" s="75">
        <v>0.01</v>
      </c>
      <c r="FN925" s="75">
        <v>8.9999999999999993E-3</v>
      </c>
      <c r="FP925" s="75">
        <v>46.45</v>
      </c>
      <c r="FQ925" s="75">
        <v>527.80999999999995</v>
      </c>
      <c r="FR925" s="75">
        <v>6128</v>
      </c>
      <c r="FS925" s="75">
        <v>46.44</v>
      </c>
      <c r="FT925" s="75">
        <v>1586.82</v>
      </c>
      <c r="FU925" s="75">
        <v>17717</v>
      </c>
      <c r="FW925" s="75">
        <v>799.23</v>
      </c>
      <c r="FX925" s="89">
        <v>5.1100000000000003</v>
      </c>
      <c r="FY925" s="89"/>
      <c r="FZ925" s="90">
        <v>794.23</v>
      </c>
      <c r="GA925" s="91">
        <v>1.47</v>
      </c>
      <c r="GB925" s="89"/>
      <c r="GC925" s="75">
        <v>16.22</v>
      </c>
      <c r="GD925" s="75">
        <v>20.86</v>
      </c>
      <c r="GE925" s="75">
        <v>1353.16</v>
      </c>
      <c r="GF925" s="89"/>
      <c r="GG925" s="89"/>
    </row>
    <row r="926" spans="1:189" x14ac:dyDescent="0.25">
      <c r="A926" s="132"/>
      <c r="B926" s="132"/>
      <c r="C926" s="132"/>
      <c r="D926" s="132"/>
      <c r="E926" s="132"/>
      <c r="F926" s="132"/>
      <c r="G926" s="132"/>
      <c r="H926" s="132"/>
      <c r="I926" s="132"/>
      <c r="J926" s="132"/>
      <c r="K926" s="132"/>
      <c r="DV926" s="77">
        <v>1338.24</v>
      </c>
      <c r="DW926" s="77">
        <v>11.954000000000001</v>
      </c>
      <c r="DY926" s="77">
        <v>1324.24</v>
      </c>
      <c r="DZ926" s="77">
        <v>7.5929999999999991</v>
      </c>
      <c r="EB926" s="77">
        <v>2179.2399999999998</v>
      </c>
      <c r="EC926" s="75">
        <v>20.703000000000003</v>
      </c>
      <c r="EE926" s="75">
        <v>2155.2399999999998</v>
      </c>
      <c r="EF926" s="88">
        <v>4.5649999999999995</v>
      </c>
      <c r="EH926" s="77">
        <v>1353.24</v>
      </c>
      <c r="EI926" s="75">
        <v>4.859</v>
      </c>
      <c r="EJ926" s="75"/>
      <c r="EK926" s="75">
        <v>2180.23</v>
      </c>
      <c r="EL926" s="75">
        <v>25.514049999999983</v>
      </c>
      <c r="EM926" s="75"/>
      <c r="EN926" s="75">
        <v>2158.23</v>
      </c>
      <c r="EO926" s="322">
        <v>9.0104799999999798</v>
      </c>
      <c r="EP926" s="75"/>
      <c r="EQ926" s="75">
        <v>1328.23</v>
      </c>
      <c r="ER926" s="75">
        <v>12731.510000000018</v>
      </c>
      <c r="ES926" s="75"/>
      <c r="ET926" s="75">
        <v>1354.23</v>
      </c>
      <c r="EU926" s="100">
        <v>5.7471899999999954</v>
      </c>
      <c r="EV926" s="75">
        <f t="shared" si="17"/>
        <v>9.9999999999909051E-3</v>
      </c>
      <c r="EW926" s="75">
        <v>1344.23</v>
      </c>
      <c r="EX926" s="100">
        <v>24.811840000000007</v>
      </c>
      <c r="FD926" s="75">
        <v>109.24</v>
      </c>
      <c r="FE926" s="75">
        <v>499040</v>
      </c>
      <c r="FF926" s="75">
        <v>1579335</v>
      </c>
      <c r="FH926" s="77">
        <v>18.73</v>
      </c>
      <c r="FI926" s="77">
        <v>474.33032496000027</v>
      </c>
      <c r="FJ926" s="77">
        <v>13.529737793900015</v>
      </c>
      <c r="FL926" s="92">
        <v>788.24</v>
      </c>
      <c r="FM926" s="75">
        <v>0.01</v>
      </c>
      <c r="FN926" s="75">
        <v>8.9999999999999993E-3</v>
      </c>
      <c r="FP926" s="75">
        <v>46.46</v>
      </c>
      <c r="FQ926" s="75">
        <v>528.41999999999996</v>
      </c>
      <c r="FR926" s="75">
        <v>6133</v>
      </c>
      <c r="FS926" s="75">
        <v>46.45</v>
      </c>
      <c r="FT926" s="75">
        <v>1588.56</v>
      </c>
      <c r="FU926" s="75">
        <v>17728</v>
      </c>
      <c r="FW926" s="75">
        <v>799.24</v>
      </c>
      <c r="FX926" s="89">
        <v>5.1219999999999999</v>
      </c>
      <c r="FY926" s="89"/>
      <c r="FZ926" s="90">
        <v>794.24</v>
      </c>
      <c r="GA926" s="91">
        <v>1.4750000000000001</v>
      </c>
      <c r="GB926" s="89"/>
      <c r="GC926" s="75">
        <v>16.23</v>
      </c>
      <c r="GD926" s="75">
        <v>21</v>
      </c>
      <c r="GE926" s="75">
        <v>1356.58</v>
      </c>
      <c r="GF926" s="89"/>
      <c r="GG926" s="89"/>
    </row>
    <row r="927" spans="1:189" x14ac:dyDescent="0.25">
      <c r="A927" s="132"/>
      <c r="B927" s="132"/>
      <c r="C927" s="132"/>
      <c r="D927" s="132"/>
      <c r="E927" s="132"/>
      <c r="F927" s="132"/>
      <c r="G927" s="132"/>
      <c r="H927" s="132"/>
      <c r="I927" s="132"/>
      <c r="J927" s="132"/>
      <c r="K927" s="132"/>
      <c r="DV927" s="77">
        <v>1338.25</v>
      </c>
      <c r="DW927" s="77">
        <v>11.971</v>
      </c>
      <c r="DY927" s="77">
        <v>1324.25</v>
      </c>
      <c r="DZ927" s="77">
        <v>7.6049999999999995</v>
      </c>
      <c r="EB927" s="77">
        <v>2179.25</v>
      </c>
      <c r="EC927" s="75">
        <v>20.751000000000005</v>
      </c>
      <c r="EE927" s="75">
        <v>2155.25</v>
      </c>
      <c r="EF927" s="88">
        <v>4.5780000000000003</v>
      </c>
      <c r="EH927" s="77">
        <v>1353.25</v>
      </c>
      <c r="EI927" s="75">
        <v>4.8680000000000003</v>
      </c>
      <c r="EJ927" s="75"/>
      <c r="EK927" s="75">
        <v>2180.2399999999998</v>
      </c>
      <c r="EL927" s="75">
        <v>25.565399999999983</v>
      </c>
      <c r="EM927" s="75"/>
      <c r="EN927" s="75">
        <v>2158.2399999999998</v>
      </c>
      <c r="EO927" s="322">
        <v>9.0282399999999789</v>
      </c>
      <c r="EP927" s="75"/>
      <c r="EQ927" s="75">
        <v>1328.24</v>
      </c>
      <c r="ER927" s="75">
        <v>12745.880000000019</v>
      </c>
      <c r="ES927" s="75"/>
      <c r="ET927" s="75">
        <v>1354.24</v>
      </c>
      <c r="EU927" s="100">
        <v>5.7567199999999952</v>
      </c>
      <c r="EV927" s="75">
        <f t="shared" si="17"/>
        <v>9.9999999999909051E-3</v>
      </c>
      <c r="EW927" s="75">
        <v>1344.24</v>
      </c>
      <c r="EX927" s="100">
        <v>24.837920000000008</v>
      </c>
      <c r="FD927" s="75">
        <v>109.25</v>
      </c>
      <c r="FE927" s="75">
        <v>500312.5</v>
      </c>
      <c r="FF927" s="75">
        <v>1584656.25</v>
      </c>
      <c r="FH927" s="77">
        <v>18.739999999999998</v>
      </c>
      <c r="FI927" s="77">
        <v>475.36602148000026</v>
      </c>
      <c r="FJ927" s="77">
        <v>13.577377965700014</v>
      </c>
      <c r="FL927" s="92">
        <v>788.25</v>
      </c>
      <c r="FM927" s="75">
        <v>0.01</v>
      </c>
      <c r="FN927" s="75">
        <v>8.9999999999999993E-3</v>
      </c>
      <c r="FP927" s="75">
        <v>46.47</v>
      </c>
      <c r="FQ927" s="75">
        <v>529.04</v>
      </c>
      <c r="FR927" s="75">
        <v>6137</v>
      </c>
      <c r="FS927" s="75">
        <v>46.46</v>
      </c>
      <c r="FT927" s="75">
        <v>1590.3</v>
      </c>
      <c r="FU927" s="75">
        <v>17739</v>
      </c>
      <c r="FW927" s="75">
        <v>799.25</v>
      </c>
      <c r="FX927" s="89">
        <v>5.133</v>
      </c>
      <c r="FY927" s="89"/>
      <c r="FZ927" s="90">
        <v>794.25</v>
      </c>
      <c r="GA927" s="91">
        <v>1.48</v>
      </c>
      <c r="GB927" s="89"/>
      <c r="GC927" s="75">
        <v>16.239999999999998</v>
      </c>
      <c r="GD927" s="75">
        <v>21.15</v>
      </c>
      <c r="GE927" s="75">
        <v>1360</v>
      </c>
      <c r="GF927" s="89"/>
      <c r="GG927" s="89"/>
    </row>
    <row r="928" spans="1:189" x14ac:dyDescent="0.25">
      <c r="A928" s="132"/>
      <c r="B928" s="132"/>
      <c r="C928" s="132"/>
      <c r="D928" s="132"/>
      <c r="E928" s="132"/>
      <c r="F928" s="132"/>
      <c r="G928" s="132"/>
      <c r="H928" s="132"/>
      <c r="I928" s="132"/>
      <c r="J928" s="132"/>
      <c r="K928" s="132"/>
      <c r="DV928" s="77">
        <v>1338.26</v>
      </c>
      <c r="DW928" s="77">
        <v>11.989000000000001</v>
      </c>
      <c r="DY928" s="77">
        <v>1324.26</v>
      </c>
      <c r="DZ928" s="77">
        <v>7.6159999999999997</v>
      </c>
      <c r="EB928" s="77">
        <v>2179.2600000000002</v>
      </c>
      <c r="EC928" s="75">
        <v>20.799000000000003</v>
      </c>
      <c r="EE928" s="75">
        <v>2155.2600000000002</v>
      </c>
      <c r="EF928" s="88">
        <v>4.5910000000000002</v>
      </c>
      <c r="EH928" s="77">
        <v>1353.26</v>
      </c>
      <c r="EI928" s="75">
        <v>4.8769999999999998</v>
      </c>
      <c r="EJ928" s="75"/>
      <c r="EK928" s="75">
        <v>2180.25</v>
      </c>
      <c r="EL928" s="75">
        <v>25.616749999999982</v>
      </c>
      <c r="EM928" s="75"/>
      <c r="EN928" s="75">
        <v>2158.25</v>
      </c>
      <c r="EO928" s="322">
        <v>9.0459999999999781</v>
      </c>
      <c r="EP928" s="75"/>
      <c r="EQ928" s="75">
        <v>1328.25</v>
      </c>
      <c r="ER928" s="75">
        <v>12760.25000000002</v>
      </c>
      <c r="ES928" s="75"/>
      <c r="ET928" s="75">
        <v>1354.25</v>
      </c>
      <c r="EU928" s="100">
        <v>5.766249999999995</v>
      </c>
      <c r="EV928" s="75">
        <f t="shared" si="17"/>
        <v>9.9999999999909051E-3</v>
      </c>
      <c r="EW928" s="75">
        <v>1344.25</v>
      </c>
      <c r="EX928" s="100">
        <v>24.864000000000008</v>
      </c>
      <c r="FD928" s="75">
        <v>109.26</v>
      </c>
      <c r="FE928" s="75">
        <v>501585</v>
      </c>
      <c r="FF928" s="75">
        <v>1589977.5</v>
      </c>
      <c r="FH928" s="77">
        <v>18.75</v>
      </c>
      <c r="FI928" s="77">
        <v>476.40171800000024</v>
      </c>
      <c r="FJ928" s="77">
        <v>13.625018137500014</v>
      </c>
      <c r="FL928" s="92">
        <v>788.26</v>
      </c>
      <c r="FM928" s="75">
        <v>0.01</v>
      </c>
      <c r="FN928" s="75">
        <v>8.9999999999999993E-3</v>
      </c>
      <c r="FP928" s="75">
        <v>46.48</v>
      </c>
      <c r="FQ928" s="75">
        <v>529.66</v>
      </c>
      <c r="FR928" s="75">
        <v>6141</v>
      </c>
      <c r="FS928" s="75">
        <v>46.47</v>
      </c>
      <c r="FT928" s="75">
        <v>1592.04</v>
      </c>
      <c r="FU928" s="75">
        <v>17750</v>
      </c>
      <c r="FW928" s="75">
        <v>799.26</v>
      </c>
      <c r="FX928" s="89">
        <v>5.1449999999999996</v>
      </c>
      <c r="FY928" s="89"/>
      <c r="FZ928" s="90">
        <v>794.26</v>
      </c>
      <c r="GA928" s="91">
        <v>1.4850000000000001</v>
      </c>
      <c r="GB928" s="89"/>
      <c r="GC928" s="75">
        <v>16.25</v>
      </c>
      <c r="GD928" s="75">
        <v>21.29</v>
      </c>
      <c r="GE928" s="75">
        <v>1363.42</v>
      </c>
      <c r="GF928" s="89"/>
      <c r="GG928" s="89"/>
    </row>
    <row r="929" spans="1:189" x14ac:dyDescent="0.25">
      <c r="A929" s="132"/>
      <c r="B929" s="132"/>
      <c r="C929" s="132"/>
      <c r="D929" s="132"/>
      <c r="E929" s="132"/>
      <c r="F929" s="132"/>
      <c r="G929" s="132"/>
      <c r="H929" s="132"/>
      <c r="I929" s="132"/>
      <c r="J929" s="132"/>
      <c r="K929" s="132"/>
      <c r="DV929" s="77">
        <v>1338.27</v>
      </c>
      <c r="DW929" s="77">
        <v>12.006</v>
      </c>
      <c r="DY929" s="77">
        <v>1324.27</v>
      </c>
      <c r="DZ929" s="77">
        <v>7.6279999999999992</v>
      </c>
      <c r="EB929" s="77">
        <v>2179.27</v>
      </c>
      <c r="EC929" s="75">
        <v>20.846</v>
      </c>
      <c r="EE929" s="75">
        <v>2155.27</v>
      </c>
      <c r="EF929" s="88">
        <v>4.6040000000000001</v>
      </c>
      <c r="EH929" s="77">
        <v>1353.27</v>
      </c>
      <c r="EI929" s="75">
        <v>4.8860000000000001</v>
      </c>
      <c r="EJ929" s="75"/>
      <c r="EK929" s="75">
        <v>2180.2600000000002</v>
      </c>
      <c r="EL929" s="75">
        <v>25.668099999999981</v>
      </c>
      <c r="EM929" s="75"/>
      <c r="EN929" s="75">
        <v>2158.2600000000002</v>
      </c>
      <c r="EO929" s="322">
        <v>9.0637599999999772</v>
      </c>
      <c r="EP929" s="75"/>
      <c r="EQ929" s="75">
        <v>1328.26</v>
      </c>
      <c r="ER929" s="75">
        <v>12774.620000000021</v>
      </c>
      <c r="ES929" s="75"/>
      <c r="ET929" s="75">
        <v>1354.26</v>
      </c>
      <c r="EU929" s="100">
        <v>5.7757799999999948</v>
      </c>
      <c r="EV929" s="75">
        <f t="shared" si="17"/>
        <v>9.9999999999909051E-3</v>
      </c>
      <c r="EW929" s="75">
        <v>1344.26</v>
      </c>
      <c r="EX929" s="100">
        <v>24.890080000000008</v>
      </c>
      <c r="FD929" s="75">
        <v>109.27</v>
      </c>
      <c r="FE929" s="75">
        <v>502857.5</v>
      </c>
      <c r="FF929" s="75">
        <v>1595298.75</v>
      </c>
      <c r="FH929" s="77">
        <v>18.760000000000002</v>
      </c>
      <c r="FI929" s="77">
        <v>477.43741452000023</v>
      </c>
      <c r="FJ929" s="77">
        <v>13.672658309300015</v>
      </c>
      <c r="FL929" s="92">
        <v>788.27</v>
      </c>
      <c r="FM929" s="75">
        <v>0.01</v>
      </c>
      <c r="FN929" s="75">
        <v>8.9999999999999993E-3</v>
      </c>
      <c r="FP929" s="75">
        <v>46.49</v>
      </c>
      <c r="FQ929" s="75">
        <v>530.28</v>
      </c>
      <c r="FR929" s="75">
        <v>6145</v>
      </c>
      <c r="FS929" s="75">
        <v>46.48</v>
      </c>
      <c r="FT929" s="75">
        <v>1593.78</v>
      </c>
      <c r="FU929" s="75">
        <v>17760</v>
      </c>
      <c r="FW929" s="75">
        <v>799.27</v>
      </c>
      <c r="FX929" s="89">
        <v>5.1559999999999997</v>
      </c>
      <c r="FY929" s="89"/>
      <c r="FZ929" s="90">
        <v>794.27</v>
      </c>
      <c r="GA929" s="91">
        <v>1.4890000000000001</v>
      </c>
      <c r="GB929" s="89"/>
      <c r="GC929" s="75">
        <v>16.260000000000002</v>
      </c>
      <c r="GD929" s="75">
        <v>21.43</v>
      </c>
      <c r="GE929" s="75">
        <v>1366.85</v>
      </c>
      <c r="GF929" s="89"/>
      <c r="GG929" s="89"/>
    </row>
    <row r="930" spans="1:189" x14ac:dyDescent="0.25">
      <c r="A930" s="132"/>
      <c r="B930" s="132"/>
      <c r="C930" s="132"/>
      <c r="D930" s="132"/>
      <c r="E930" s="132"/>
      <c r="F930" s="132"/>
      <c r="G930" s="132"/>
      <c r="H930" s="132"/>
      <c r="I930" s="132"/>
      <c r="J930" s="132"/>
      <c r="K930" s="132"/>
      <c r="DV930" s="77">
        <v>1338.28</v>
      </c>
      <c r="DW930" s="77">
        <v>12.023</v>
      </c>
      <c r="DY930" s="77">
        <v>1324.28</v>
      </c>
      <c r="DZ930" s="77">
        <v>7.64</v>
      </c>
      <c r="EB930" s="77">
        <v>2179.2800000000002</v>
      </c>
      <c r="EC930" s="75">
        <v>20.894000000000002</v>
      </c>
      <c r="EE930" s="75">
        <v>2155.2800000000002</v>
      </c>
      <c r="EF930" s="88">
        <v>4.6159999999999997</v>
      </c>
      <c r="EH930" s="77">
        <v>1353.28</v>
      </c>
      <c r="EI930" s="75">
        <v>4.8940000000000001</v>
      </c>
      <c r="EJ930" s="75"/>
      <c r="EK930" s="75">
        <v>2180.27</v>
      </c>
      <c r="EL930" s="75">
        <v>25.719449999999981</v>
      </c>
      <c r="EM930" s="75"/>
      <c r="EN930" s="75">
        <v>2158.27</v>
      </c>
      <c r="EO930" s="322">
        <v>9.0815199999999763</v>
      </c>
      <c r="EP930" s="75"/>
      <c r="EQ930" s="75">
        <v>1328.27</v>
      </c>
      <c r="ER930" s="75">
        <v>12788.990000000022</v>
      </c>
      <c r="ES930" s="75"/>
      <c r="ET930" s="75">
        <v>1354.27</v>
      </c>
      <c r="EU930" s="100">
        <v>5.7853099999999946</v>
      </c>
      <c r="EV930" s="75">
        <f t="shared" si="17"/>
        <v>9.9999999999909051E-3</v>
      </c>
      <c r="EW930" s="75">
        <v>1344.27</v>
      </c>
      <c r="EX930" s="100">
        <v>24.916160000000009</v>
      </c>
      <c r="FD930" s="75">
        <v>109.28</v>
      </c>
      <c r="FE930" s="75">
        <v>504130</v>
      </c>
      <c r="FF930" s="75">
        <v>1600620</v>
      </c>
      <c r="FH930" s="77">
        <v>18.77</v>
      </c>
      <c r="FI930" s="77">
        <v>478.47311104000022</v>
      </c>
      <c r="FJ930" s="77">
        <v>13.720298481100015</v>
      </c>
      <c r="FL930" s="92">
        <v>788.28</v>
      </c>
      <c r="FM930" s="75">
        <v>0.01</v>
      </c>
      <c r="FN930" s="75">
        <v>8.9999999999999993E-3</v>
      </c>
      <c r="FP930" s="75">
        <v>46.5</v>
      </c>
      <c r="FQ930" s="75">
        <v>530.9</v>
      </c>
      <c r="FR930" s="75">
        <v>6150</v>
      </c>
      <c r="FS930" s="75">
        <v>46.49</v>
      </c>
      <c r="FT930" s="75">
        <v>1595.52</v>
      </c>
      <c r="FU930" s="75">
        <v>17771</v>
      </c>
      <c r="FW930" s="75">
        <v>799.28</v>
      </c>
      <c r="FX930" s="89">
        <v>5.1680000000000001</v>
      </c>
      <c r="FY930" s="89"/>
      <c r="FZ930" s="90">
        <v>794.28</v>
      </c>
      <c r="GA930" s="91">
        <v>1.494</v>
      </c>
      <c r="GB930" s="89"/>
      <c r="GC930" s="75">
        <v>16.27</v>
      </c>
      <c r="GD930" s="75">
        <v>21.58</v>
      </c>
      <c r="GE930" s="75">
        <v>1370.27</v>
      </c>
      <c r="GF930" s="89"/>
      <c r="GG930" s="89"/>
    </row>
    <row r="931" spans="1:189" x14ac:dyDescent="0.25">
      <c r="A931" s="132"/>
      <c r="B931" s="132"/>
      <c r="C931" s="132"/>
      <c r="D931" s="132"/>
      <c r="E931" s="132"/>
      <c r="F931" s="132"/>
      <c r="G931" s="132"/>
      <c r="H931" s="132"/>
      <c r="I931" s="132"/>
      <c r="J931" s="132"/>
      <c r="K931" s="132"/>
      <c r="DV931" s="77">
        <v>1338.29</v>
      </c>
      <c r="DW931" s="77">
        <v>12.04</v>
      </c>
      <c r="DY931" s="77">
        <v>1324.29</v>
      </c>
      <c r="DZ931" s="77">
        <v>7.6509999999999989</v>
      </c>
      <c r="EB931" s="77">
        <v>2179.29</v>
      </c>
      <c r="EC931" s="75">
        <v>20.942000000000004</v>
      </c>
      <c r="EE931" s="75">
        <v>2155.29</v>
      </c>
      <c r="EF931" s="88">
        <v>4.6289999999999996</v>
      </c>
      <c r="EH931" s="77">
        <v>1353.29</v>
      </c>
      <c r="EI931" s="75">
        <v>4.9030000000000005</v>
      </c>
      <c r="EJ931" s="75"/>
      <c r="EK931" s="75">
        <v>2180.2800000000002</v>
      </c>
      <c r="EL931" s="75">
        <v>25.77079999999998</v>
      </c>
      <c r="EM931" s="75"/>
      <c r="EN931" s="75">
        <v>2158.2800000000002</v>
      </c>
      <c r="EO931" s="322">
        <v>9.0992799999999754</v>
      </c>
      <c r="EP931" s="75"/>
      <c r="EQ931" s="75">
        <v>1328.28</v>
      </c>
      <c r="ER931" s="75">
        <v>12803.360000000022</v>
      </c>
      <c r="ES931" s="75"/>
      <c r="ET931" s="75">
        <v>1354.28</v>
      </c>
      <c r="EU931" s="100">
        <v>5.7948399999999944</v>
      </c>
      <c r="EV931" s="75">
        <f t="shared" si="17"/>
        <v>9.9999999999909051E-3</v>
      </c>
      <c r="EW931" s="75">
        <v>1344.28</v>
      </c>
      <c r="EX931" s="100">
        <v>24.942240000000009</v>
      </c>
      <c r="FD931" s="75">
        <v>109.29</v>
      </c>
      <c r="FE931" s="75">
        <v>505402.5</v>
      </c>
      <c r="FF931" s="75">
        <v>1605941.25</v>
      </c>
      <c r="FH931" s="77">
        <v>18.78</v>
      </c>
      <c r="FI931" s="77">
        <v>479.50880756000026</v>
      </c>
      <c r="FJ931" s="77">
        <v>13.767938652900014</v>
      </c>
      <c r="FL931" s="92">
        <v>788.29</v>
      </c>
      <c r="FM931" s="75">
        <v>0.01</v>
      </c>
      <c r="FN931" s="75">
        <v>8.9999999999999993E-3</v>
      </c>
      <c r="FP931" s="75">
        <v>46.51</v>
      </c>
      <c r="FQ931" s="75">
        <v>531.52</v>
      </c>
      <c r="FR931" s="75">
        <v>6154</v>
      </c>
      <c r="FS931" s="75">
        <v>46.5</v>
      </c>
      <c r="FT931" s="75">
        <v>1597.26</v>
      </c>
      <c r="FU931" s="75">
        <v>17782</v>
      </c>
      <c r="FW931" s="75">
        <v>799.29</v>
      </c>
      <c r="FX931" s="89">
        <v>5.18</v>
      </c>
      <c r="FY931" s="89"/>
      <c r="FZ931" s="90">
        <v>794.29</v>
      </c>
      <c r="GA931" s="91">
        <v>1.4990000000000001</v>
      </c>
      <c r="GB931" s="89"/>
      <c r="GC931" s="75">
        <v>16.28</v>
      </c>
      <c r="GD931" s="75">
        <v>21.72</v>
      </c>
      <c r="GE931" s="75">
        <v>1373.69</v>
      </c>
      <c r="GF931" s="89"/>
      <c r="GG931" s="89"/>
    </row>
    <row r="932" spans="1:189" x14ac:dyDescent="0.25">
      <c r="A932" s="132"/>
      <c r="B932" s="132"/>
      <c r="C932" s="132"/>
      <c r="D932" s="132"/>
      <c r="E932" s="132"/>
      <c r="F932" s="132"/>
      <c r="G932" s="132"/>
      <c r="H932" s="132"/>
      <c r="I932" s="132"/>
      <c r="J932" s="132"/>
      <c r="K932" s="132"/>
      <c r="DV932" s="77">
        <v>1338.3</v>
      </c>
      <c r="DW932" s="77">
        <v>12.058</v>
      </c>
      <c r="DY932" s="77">
        <v>1324.3</v>
      </c>
      <c r="DZ932" s="77">
        <v>7.6630000000000003</v>
      </c>
      <c r="EB932" s="77">
        <v>2179.3000000000002</v>
      </c>
      <c r="EC932" s="75">
        <v>20.99</v>
      </c>
      <c r="EE932" s="75">
        <v>2155.3000000000002</v>
      </c>
      <c r="EF932" s="88">
        <v>4.6420000000000003</v>
      </c>
      <c r="EH932" s="77">
        <v>1353.3</v>
      </c>
      <c r="EI932" s="75">
        <v>4.9119999999999999</v>
      </c>
      <c r="EJ932" s="75"/>
      <c r="EK932" s="75">
        <v>2180.29</v>
      </c>
      <c r="EL932" s="75">
        <v>25.822149999999979</v>
      </c>
      <c r="EM932" s="75"/>
      <c r="EN932" s="75">
        <v>2158.29</v>
      </c>
      <c r="EO932" s="322">
        <v>9.1170399999999745</v>
      </c>
      <c r="EP932" s="75"/>
      <c r="EQ932" s="75">
        <v>1328.29</v>
      </c>
      <c r="ER932" s="75">
        <v>12817.730000000023</v>
      </c>
      <c r="ES932" s="75"/>
      <c r="ET932" s="75">
        <v>1354.29</v>
      </c>
      <c r="EU932" s="100">
        <v>5.8043699999999943</v>
      </c>
      <c r="EV932" s="75">
        <f t="shared" si="17"/>
        <v>9.9999999999909051E-3</v>
      </c>
      <c r="EW932" s="75">
        <v>1344.29</v>
      </c>
      <c r="EX932" s="100">
        <v>24.968320000000009</v>
      </c>
      <c r="FD932" s="75">
        <v>109.3</v>
      </c>
      <c r="FE932" s="75">
        <v>506675</v>
      </c>
      <c r="FF932" s="75">
        <v>1611262.5</v>
      </c>
      <c r="FH932" s="77">
        <v>18.79</v>
      </c>
      <c r="FI932" s="77">
        <v>480.54450408000025</v>
      </c>
      <c r="FJ932" s="77">
        <v>13.815578824700015</v>
      </c>
      <c r="FL932" s="92">
        <v>788.3</v>
      </c>
      <c r="FM932" s="75">
        <v>0.01</v>
      </c>
      <c r="FN932" s="75">
        <v>8.9999999999999993E-3</v>
      </c>
      <c r="FP932" s="75">
        <v>46.52</v>
      </c>
      <c r="FQ932" s="75">
        <v>532.14</v>
      </c>
      <c r="FR932" s="75">
        <v>6158</v>
      </c>
      <c r="FS932" s="75">
        <v>46.51</v>
      </c>
      <c r="FT932" s="75">
        <v>1599</v>
      </c>
      <c r="FU932" s="75">
        <v>17793</v>
      </c>
      <c r="FW932" s="75">
        <v>799.3</v>
      </c>
      <c r="FX932" s="89">
        <v>5.1909999999999998</v>
      </c>
      <c r="FY932" s="89"/>
      <c r="FZ932" s="90">
        <v>794.3</v>
      </c>
      <c r="GA932" s="91">
        <v>1.504</v>
      </c>
      <c r="GB932" s="89"/>
      <c r="GC932" s="75">
        <v>16.29</v>
      </c>
      <c r="GD932" s="75">
        <v>21.86</v>
      </c>
      <c r="GE932" s="75">
        <v>1377.11</v>
      </c>
      <c r="GF932" s="89"/>
      <c r="GG932" s="89"/>
    </row>
    <row r="933" spans="1:189" x14ac:dyDescent="0.25">
      <c r="A933" s="132"/>
      <c r="B933" s="132"/>
      <c r="C933" s="132"/>
      <c r="D933" s="132"/>
      <c r="E933" s="132"/>
      <c r="F933" s="132"/>
      <c r="G933" s="132"/>
      <c r="H933" s="132"/>
      <c r="I933" s="132"/>
      <c r="J933" s="132"/>
      <c r="K933" s="132"/>
      <c r="DV933" s="77">
        <v>1338.31</v>
      </c>
      <c r="DW933" s="77">
        <v>12.074999999999999</v>
      </c>
      <c r="DY933" s="77">
        <v>1324.31</v>
      </c>
      <c r="DZ933" s="77">
        <v>7.6739999999999995</v>
      </c>
      <c r="EB933" s="77">
        <v>2179.31</v>
      </c>
      <c r="EC933" s="75">
        <v>21.037000000000003</v>
      </c>
      <c r="EE933" s="75">
        <v>2155.31</v>
      </c>
      <c r="EF933" s="88">
        <v>4.6550000000000002</v>
      </c>
      <c r="EH933" s="77">
        <v>1353.31</v>
      </c>
      <c r="EI933" s="75">
        <v>4.9210000000000003</v>
      </c>
      <c r="EJ933" s="75"/>
      <c r="EK933" s="75">
        <v>2180.3000000000002</v>
      </c>
      <c r="EL933" s="75">
        <v>25.873499999999979</v>
      </c>
      <c r="EM933" s="75"/>
      <c r="EN933" s="75">
        <v>2158.3000000000002</v>
      </c>
      <c r="EO933" s="322">
        <v>9.1347999999999736</v>
      </c>
      <c r="EP933" s="75"/>
      <c r="EQ933" s="75">
        <v>1328.3</v>
      </c>
      <c r="ER933" s="75">
        <v>12832.100000000024</v>
      </c>
      <c r="ES933" s="75"/>
      <c r="ET933" s="75">
        <v>1354.3</v>
      </c>
      <c r="EU933" s="100">
        <v>5.8138999999999941</v>
      </c>
      <c r="EV933" s="75">
        <f t="shared" si="17"/>
        <v>9.9999999999909051E-3</v>
      </c>
      <c r="EW933" s="75">
        <v>1344.3</v>
      </c>
      <c r="EX933" s="100">
        <v>24.994400000000009</v>
      </c>
      <c r="FD933" s="75">
        <v>109.31</v>
      </c>
      <c r="FE933" s="75">
        <v>507947.5</v>
      </c>
      <c r="FF933" s="75">
        <v>1616583.75</v>
      </c>
      <c r="FH933" s="77">
        <v>18.8</v>
      </c>
      <c r="FI933" s="77">
        <v>481.58020060000041</v>
      </c>
      <c r="FJ933" s="77">
        <v>13.86321899650002</v>
      </c>
      <c r="FL933" s="92">
        <v>788.31</v>
      </c>
      <c r="FM933" s="75">
        <v>0.01</v>
      </c>
      <c r="FN933" s="75">
        <v>8.9999999999999993E-3</v>
      </c>
      <c r="FP933" s="75">
        <v>46.53</v>
      </c>
      <c r="FQ933" s="75">
        <v>532.77</v>
      </c>
      <c r="FR933" s="75">
        <v>6163</v>
      </c>
      <c r="FS933" s="75">
        <v>46.52</v>
      </c>
      <c r="FT933" s="75">
        <v>1600.75</v>
      </c>
      <c r="FU933" s="75">
        <v>17803</v>
      </c>
      <c r="FW933" s="75">
        <v>799.31</v>
      </c>
      <c r="FX933" s="89">
        <v>5.2030000000000003</v>
      </c>
      <c r="FY933" s="89"/>
      <c r="FZ933" s="90">
        <v>794.31</v>
      </c>
      <c r="GA933" s="91">
        <v>1.5089999999999999</v>
      </c>
      <c r="GB933" s="89"/>
      <c r="GC933" s="75">
        <v>16.3</v>
      </c>
      <c r="GD933" s="75">
        <v>22</v>
      </c>
      <c r="GE933" s="75">
        <v>1380.53</v>
      </c>
      <c r="GF933" s="89"/>
      <c r="GG933" s="89"/>
    </row>
    <row r="934" spans="1:189" x14ac:dyDescent="0.25">
      <c r="A934" s="132"/>
      <c r="B934" s="132"/>
      <c r="C934" s="132"/>
      <c r="D934" s="132"/>
      <c r="E934" s="132"/>
      <c r="F934" s="132"/>
      <c r="G934" s="132"/>
      <c r="H934" s="132"/>
      <c r="I934" s="132"/>
      <c r="J934" s="132"/>
      <c r="K934" s="132"/>
      <c r="DV934" s="77">
        <v>1338.32</v>
      </c>
      <c r="DW934" s="77">
        <v>12.092000000000001</v>
      </c>
      <c r="DY934" s="77">
        <v>1324.32</v>
      </c>
      <c r="DZ934" s="77">
        <v>7.6859999999999991</v>
      </c>
      <c r="EB934" s="77">
        <v>2179.3200000000002</v>
      </c>
      <c r="EC934" s="75">
        <v>21.085000000000004</v>
      </c>
      <c r="EE934" s="75">
        <v>2155.3200000000002</v>
      </c>
      <c r="EF934" s="88">
        <v>4.6669999999999998</v>
      </c>
      <c r="EH934" s="77">
        <v>1353.32</v>
      </c>
      <c r="EI934" s="75">
        <v>4.9300000000000006</v>
      </c>
      <c r="EJ934" s="75"/>
      <c r="EK934" s="75">
        <v>2180.31</v>
      </c>
      <c r="EL934" s="75">
        <v>25.924849999999978</v>
      </c>
      <c r="EM934" s="75"/>
      <c r="EN934" s="75">
        <v>2158.31</v>
      </c>
      <c r="EO934" s="322">
        <v>9.1525599999999727</v>
      </c>
      <c r="EP934" s="75"/>
      <c r="EQ934" s="75">
        <v>1328.31</v>
      </c>
      <c r="ER934" s="75">
        <v>12846.470000000025</v>
      </c>
      <c r="ES934" s="75"/>
      <c r="ET934" s="75">
        <v>1354.31</v>
      </c>
      <c r="EU934" s="100">
        <v>5.8234299999999939</v>
      </c>
      <c r="EV934" s="75">
        <f t="shared" si="17"/>
        <v>9.9999999999909051E-3</v>
      </c>
      <c r="EW934" s="75">
        <v>1344.31</v>
      </c>
      <c r="EX934" s="100">
        <v>25.02048000000001</v>
      </c>
      <c r="FD934" s="75">
        <v>109.32</v>
      </c>
      <c r="FE934" s="75">
        <v>509220</v>
      </c>
      <c r="FF934" s="75">
        <v>1621905</v>
      </c>
      <c r="FH934" s="77">
        <v>18.809999999999999</v>
      </c>
      <c r="FI934" s="77">
        <v>482.6158971200004</v>
      </c>
      <c r="FJ934" s="77">
        <v>13.91085916830002</v>
      </c>
      <c r="FL934" s="92">
        <v>788.32</v>
      </c>
      <c r="FM934" s="75">
        <v>0.01</v>
      </c>
      <c r="FN934" s="75">
        <v>8.9999999999999993E-3</v>
      </c>
      <c r="FP934" s="75">
        <v>46.54</v>
      </c>
      <c r="FQ934" s="75">
        <v>533.39</v>
      </c>
      <c r="FR934" s="75">
        <v>6167</v>
      </c>
      <c r="FS934" s="75">
        <v>46.53</v>
      </c>
      <c r="FT934" s="75">
        <v>1602.51</v>
      </c>
      <c r="FU934" s="75">
        <v>17814</v>
      </c>
      <c r="FW934" s="75">
        <v>799.32</v>
      </c>
      <c r="FX934" s="89">
        <v>5.2149999999999999</v>
      </c>
      <c r="FY934" s="89"/>
      <c r="FZ934" s="90">
        <v>794.32</v>
      </c>
      <c r="GA934" s="91">
        <v>1.514</v>
      </c>
      <c r="GB934" s="89"/>
      <c r="GC934" s="75">
        <v>16.309999999999999</v>
      </c>
      <c r="GD934" s="75">
        <v>22.15</v>
      </c>
      <c r="GE934" s="75">
        <v>1383.95</v>
      </c>
      <c r="GF934" s="89"/>
      <c r="GG934" s="89"/>
    </row>
    <row r="935" spans="1:189" x14ac:dyDescent="0.25">
      <c r="A935" s="132"/>
      <c r="B935" s="132"/>
      <c r="C935" s="132"/>
      <c r="D935" s="132"/>
      <c r="E935" s="132"/>
      <c r="F935" s="132"/>
      <c r="G935" s="132"/>
      <c r="H935" s="132"/>
      <c r="I935" s="132"/>
      <c r="J935" s="132"/>
      <c r="K935" s="132"/>
      <c r="DV935" s="77">
        <v>1338.33</v>
      </c>
      <c r="DW935" s="77">
        <v>12.11</v>
      </c>
      <c r="DY935" s="77">
        <v>1324.33</v>
      </c>
      <c r="DZ935" s="77">
        <v>7.6969999999999992</v>
      </c>
      <c r="EB935" s="77">
        <v>2179.33</v>
      </c>
      <c r="EC935" s="75">
        <v>21.133000000000003</v>
      </c>
      <c r="EE935" s="75">
        <v>2155.33</v>
      </c>
      <c r="EF935" s="88">
        <v>4.68</v>
      </c>
      <c r="EH935" s="77">
        <v>1353.33</v>
      </c>
      <c r="EI935" s="75">
        <v>4.9380000000000006</v>
      </c>
      <c r="EJ935" s="75"/>
      <c r="EK935" s="75">
        <v>2180.3200000000002</v>
      </c>
      <c r="EL935" s="75">
        <v>25.976199999999977</v>
      </c>
      <c r="EM935" s="75"/>
      <c r="EN935" s="75">
        <v>2158.3200000000002</v>
      </c>
      <c r="EO935" s="322">
        <v>9.1703199999999718</v>
      </c>
      <c r="EP935" s="75"/>
      <c r="EQ935" s="75">
        <v>1328.32</v>
      </c>
      <c r="ER935" s="75">
        <v>12860.840000000026</v>
      </c>
      <c r="ES935" s="75"/>
      <c r="ET935" s="75">
        <v>1354.32</v>
      </c>
      <c r="EU935" s="100">
        <v>5.8329599999999937</v>
      </c>
      <c r="EV935" s="75">
        <f t="shared" si="17"/>
        <v>9.9999999999909051E-3</v>
      </c>
      <c r="EW935" s="75">
        <v>1344.32</v>
      </c>
      <c r="EX935" s="100">
        <v>25.04656000000001</v>
      </c>
      <c r="FD935" s="75">
        <v>109.33</v>
      </c>
      <c r="FE935" s="75">
        <v>510492.5</v>
      </c>
      <c r="FF935" s="75">
        <v>1627226.25</v>
      </c>
      <c r="FH935" s="77">
        <v>18.82</v>
      </c>
      <c r="FI935" s="77">
        <v>483.65159364000039</v>
      </c>
      <c r="FJ935" s="77">
        <v>13.958499340100021</v>
      </c>
      <c r="FL935" s="92">
        <v>788.33</v>
      </c>
      <c r="FM935" s="75">
        <v>0.01</v>
      </c>
      <c r="FN935" s="75">
        <v>8.9999999999999993E-3</v>
      </c>
      <c r="FP935" s="75">
        <v>46.55</v>
      </c>
      <c r="FQ935" s="75">
        <v>534.02</v>
      </c>
      <c r="FR935" s="75">
        <v>6171</v>
      </c>
      <c r="FS935" s="75">
        <v>46.54</v>
      </c>
      <c r="FT935" s="75">
        <v>1604.26</v>
      </c>
      <c r="FU935" s="75">
        <v>17825</v>
      </c>
      <c r="FW935" s="75">
        <v>799.33</v>
      </c>
      <c r="FX935" s="89">
        <v>5.226</v>
      </c>
      <c r="FY935" s="89"/>
      <c r="FZ935" s="90">
        <v>794.33</v>
      </c>
      <c r="GA935" s="91">
        <v>1.5189999999999999</v>
      </c>
      <c r="GB935" s="89"/>
      <c r="GC935" s="75">
        <v>16.32</v>
      </c>
      <c r="GD935" s="75">
        <v>22.29</v>
      </c>
      <c r="GE935" s="75">
        <v>1387.37</v>
      </c>
      <c r="GF935" s="89"/>
      <c r="GG935" s="89"/>
    </row>
    <row r="936" spans="1:189" x14ac:dyDescent="0.25">
      <c r="A936" s="132"/>
      <c r="B936" s="132"/>
      <c r="C936" s="132"/>
      <c r="D936" s="132"/>
      <c r="E936" s="132"/>
      <c r="F936" s="132"/>
      <c r="G936" s="132"/>
      <c r="H936" s="132"/>
      <c r="I936" s="132"/>
      <c r="J936" s="132"/>
      <c r="K936" s="132"/>
      <c r="DV936" s="77">
        <v>1338.34</v>
      </c>
      <c r="DW936" s="77">
        <v>12.127000000000001</v>
      </c>
      <c r="DY936" s="77">
        <v>1324.34</v>
      </c>
      <c r="DZ936" s="77">
        <v>7.7089999999999987</v>
      </c>
      <c r="EB936" s="77">
        <v>2179.34</v>
      </c>
      <c r="EC936" s="75">
        <v>21.181000000000004</v>
      </c>
      <c r="EE936" s="75">
        <v>2155.34</v>
      </c>
      <c r="EF936" s="88">
        <v>4.6929999999999996</v>
      </c>
      <c r="EH936" s="77">
        <v>1353.34</v>
      </c>
      <c r="EI936" s="75">
        <v>4.9470000000000001</v>
      </c>
      <c r="EJ936" s="75"/>
      <c r="EK936" s="75">
        <v>2180.33</v>
      </c>
      <c r="EL936" s="75">
        <v>26.027549999999977</v>
      </c>
      <c r="EM936" s="75"/>
      <c r="EN936" s="75">
        <v>2158.33</v>
      </c>
      <c r="EO936" s="322">
        <v>9.1880799999999709</v>
      </c>
      <c r="EP936" s="75"/>
      <c r="EQ936" s="75">
        <v>1328.33</v>
      </c>
      <c r="ER936" s="75">
        <v>12875.210000000026</v>
      </c>
      <c r="ES936" s="75"/>
      <c r="ET936" s="75">
        <v>1354.33</v>
      </c>
      <c r="EU936" s="100">
        <v>5.8424899999999935</v>
      </c>
      <c r="EV936" s="75">
        <f t="shared" si="17"/>
        <v>9.9999999999909051E-3</v>
      </c>
      <c r="EW936" s="75">
        <v>1344.33</v>
      </c>
      <c r="EX936" s="100">
        <v>25.07264000000001</v>
      </c>
      <c r="FD936" s="75">
        <v>109.34</v>
      </c>
      <c r="FE936" s="75">
        <v>511765</v>
      </c>
      <c r="FF936" s="75">
        <v>1632547.5</v>
      </c>
      <c r="FH936" s="77">
        <v>18.829999999999998</v>
      </c>
      <c r="FI936" s="77">
        <v>484.68729016000043</v>
      </c>
      <c r="FJ936" s="77">
        <v>14.00613951190002</v>
      </c>
      <c r="FL936" s="92">
        <v>788.34</v>
      </c>
      <c r="FM936" s="75">
        <v>0.01</v>
      </c>
      <c r="FN936" s="75">
        <v>8.9999999999999993E-3</v>
      </c>
      <c r="FP936" s="75">
        <v>46.56</v>
      </c>
      <c r="FQ936" s="75">
        <v>534.64</v>
      </c>
      <c r="FR936" s="75">
        <v>6176</v>
      </c>
      <c r="FS936" s="75">
        <v>46.55</v>
      </c>
      <c r="FT936" s="75">
        <v>1606.02</v>
      </c>
      <c r="FU936" s="75">
        <v>17836</v>
      </c>
      <c r="FW936" s="75">
        <v>799.34</v>
      </c>
      <c r="FX936" s="89">
        <v>5.2380000000000004</v>
      </c>
      <c r="FY936" s="89"/>
      <c r="FZ936" s="90">
        <v>794.34</v>
      </c>
      <c r="GA936" s="91">
        <v>1.524</v>
      </c>
      <c r="GB936" s="89"/>
      <c r="GC936" s="75">
        <v>16.329999999999998</v>
      </c>
      <c r="GD936" s="75">
        <v>22.43</v>
      </c>
      <c r="GE936" s="75">
        <v>1390.79</v>
      </c>
      <c r="GF936" s="89"/>
      <c r="GG936" s="89"/>
    </row>
    <row r="937" spans="1:189" x14ac:dyDescent="0.25">
      <c r="A937" s="132"/>
      <c r="B937" s="132"/>
      <c r="C937" s="132"/>
      <c r="D937" s="132"/>
      <c r="E937" s="132"/>
      <c r="F937" s="132"/>
      <c r="G937" s="132"/>
      <c r="H937" s="132"/>
      <c r="I937" s="132"/>
      <c r="J937" s="132"/>
      <c r="K937" s="132"/>
      <c r="DV937" s="77">
        <v>1338.35</v>
      </c>
      <c r="DW937" s="77">
        <v>12.144</v>
      </c>
      <c r="DY937" s="77">
        <v>1324.35</v>
      </c>
      <c r="DZ937" s="77">
        <v>7.7209999999999992</v>
      </c>
      <c r="EB937" s="77">
        <v>2179.35</v>
      </c>
      <c r="EC937" s="75">
        <v>21.228000000000005</v>
      </c>
      <c r="EE937" s="75">
        <v>2155.35</v>
      </c>
      <c r="EF937" s="88">
        <v>4.7060000000000004</v>
      </c>
      <c r="EH937" s="77">
        <v>1353.35</v>
      </c>
      <c r="EI937" s="75">
        <v>4.9560000000000004</v>
      </c>
      <c r="EJ937" s="75"/>
      <c r="EK937" s="75">
        <v>2180.34</v>
      </c>
      <c r="EL937" s="75">
        <v>26.078899999999976</v>
      </c>
      <c r="EM937" s="75"/>
      <c r="EN937" s="75">
        <v>2158.34</v>
      </c>
      <c r="EO937" s="322">
        <v>9.20583999999997</v>
      </c>
      <c r="EP937" s="75"/>
      <c r="EQ937" s="75">
        <v>1328.34</v>
      </c>
      <c r="ER937" s="75">
        <v>12889.580000000027</v>
      </c>
      <c r="ES937" s="75"/>
      <c r="ET937" s="75">
        <v>1354.34</v>
      </c>
      <c r="EU937" s="100">
        <v>5.8520199999999933</v>
      </c>
      <c r="EV937" s="75">
        <f t="shared" si="17"/>
        <v>9.9999999999909051E-3</v>
      </c>
      <c r="EW937" s="75">
        <v>1344.34</v>
      </c>
      <c r="EX937" s="100">
        <v>25.098720000000011</v>
      </c>
      <c r="FD937" s="75">
        <v>109.35</v>
      </c>
      <c r="FE937" s="75">
        <v>513037.5</v>
      </c>
      <c r="FF937" s="75">
        <v>1637868.75</v>
      </c>
      <c r="FH937" s="77">
        <v>18.84</v>
      </c>
      <c r="FI937" s="77">
        <v>485.72298668000042</v>
      </c>
      <c r="FJ937" s="77">
        <v>14.05377968370002</v>
      </c>
      <c r="FL937" s="92">
        <v>788.35</v>
      </c>
      <c r="FM937" s="75">
        <v>0.01</v>
      </c>
      <c r="FN937" s="75">
        <v>8.9999999999999993E-3</v>
      </c>
      <c r="FP937" s="75">
        <v>46.57</v>
      </c>
      <c r="FQ937" s="75">
        <v>535.26</v>
      </c>
      <c r="FR937" s="75">
        <v>6180</v>
      </c>
      <c r="FS937" s="75">
        <v>46.56</v>
      </c>
      <c r="FT937" s="75">
        <v>1607.77</v>
      </c>
      <c r="FU937" s="75">
        <v>17846</v>
      </c>
      <c r="FW937" s="75">
        <v>799.35</v>
      </c>
      <c r="FX937" s="89">
        <v>5.25</v>
      </c>
      <c r="FY937" s="89"/>
      <c r="FZ937" s="90">
        <v>794.35</v>
      </c>
      <c r="GA937" s="91">
        <v>1.5289999999999999</v>
      </c>
      <c r="GB937" s="89"/>
      <c r="GC937" s="75">
        <v>16.34</v>
      </c>
      <c r="GD937" s="75">
        <v>22.58</v>
      </c>
      <c r="GE937" s="75">
        <v>1394.21</v>
      </c>
      <c r="GF937" s="89"/>
      <c r="GG937" s="89"/>
    </row>
    <row r="938" spans="1:189" x14ac:dyDescent="0.25">
      <c r="A938" s="132"/>
      <c r="B938" s="132"/>
      <c r="C938" s="132"/>
      <c r="D938" s="132"/>
      <c r="E938" s="132"/>
      <c r="F938" s="132"/>
      <c r="G938" s="132"/>
      <c r="H938" s="132"/>
      <c r="I938" s="132"/>
      <c r="J938" s="132"/>
      <c r="K938" s="132"/>
      <c r="DV938" s="77">
        <v>1338.36</v>
      </c>
      <c r="DW938" s="77">
        <v>12.161</v>
      </c>
      <c r="DY938" s="77">
        <v>1324.36</v>
      </c>
      <c r="DZ938" s="77">
        <v>7.7319999999999993</v>
      </c>
      <c r="EB938" s="77">
        <v>2179.36</v>
      </c>
      <c r="EC938" s="75">
        <v>21.276000000000003</v>
      </c>
      <c r="EE938" s="75">
        <v>2155.36</v>
      </c>
      <c r="EF938" s="88">
        <v>4.718</v>
      </c>
      <c r="EH938" s="77">
        <v>1353.36</v>
      </c>
      <c r="EI938" s="75">
        <v>4.9649999999999999</v>
      </c>
      <c r="EJ938" s="75"/>
      <c r="EK938" s="75">
        <v>2180.35</v>
      </c>
      <c r="EL938" s="75">
        <v>26.130249999999975</v>
      </c>
      <c r="EM938" s="75"/>
      <c r="EN938" s="75">
        <v>2158.35</v>
      </c>
      <c r="EO938" s="322">
        <v>9.2235999999999692</v>
      </c>
      <c r="EP938" s="75"/>
      <c r="EQ938" s="75">
        <v>1328.35</v>
      </c>
      <c r="ER938" s="75">
        <v>12903.950000000028</v>
      </c>
      <c r="ES938" s="75"/>
      <c r="ET938" s="75">
        <v>1354.35</v>
      </c>
      <c r="EU938" s="100">
        <v>5.8615499999999932</v>
      </c>
      <c r="EV938" s="75">
        <f t="shared" si="17"/>
        <v>9.9999999999909051E-3</v>
      </c>
      <c r="EW938" s="75">
        <v>1344.35</v>
      </c>
      <c r="EX938" s="100">
        <v>25.124800000000011</v>
      </c>
      <c r="FD938" s="75">
        <v>109.36</v>
      </c>
      <c r="FE938" s="75">
        <v>514310</v>
      </c>
      <c r="FF938" s="75">
        <v>1643190</v>
      </c>
      <c r="FH938" s="77">
        <v>18.850000000000001</v>
      </c>
      <c r="FI938" s="77">
        <v>486.75868320000041</v>
      </c>
      <c r="FJ938" s="77">
        <v>14.101419855500019</v>
      </c>
      <c r="FL938" s="92">
        <v>788.36</v>
      </c>
      <c r="FM938" s="75">
        <v>0.01</v>
      </c>
      <c r="FN938" s="75">
        <v>8.9999999999999993E-3</v>
      </c>
      <c r="FP938" s="75">
        <v>46.58</v>
      </c>
      <c r="FQ938" s="75">
        <v>535.89</v>
      </c>
      <c r="FR938" s="75">
        <v>6184</v>
      </c>
      <c r="FS938" s="75">
        <v>46.57</v>
      </c>
      <c r="FT938" s="75">
        <v>1609.52</v>
      </c>
      <c r="FU938" s="75">
        <v>17857</v>
      </c>
      <c r="FW938" s="75">
        <v>799.36</v>
      </c>
      <c r="FX938" s="89">
        <v>5.2610000000000001</v>
      </c>
      <c r="FY938" s="89"/>
      <c r="FZ938" s="90">
        <v>794.36</v>
      </c>
      <c r="GA938" s="91">
        <v>1.534</v>
      </c>
      <c r="GB938" s="89"/>
      <c r="GC938" s="75">
        <v>16.350000000000001</v>
      </c>
      <c r="GD938" s="75">
        <v>22.72</v>
      </c>
      <c r="GE938" s="75">
        <v>1397.63</v>
      </c>
      <c r="GF938" s="89"/>
      <c r="GG938" s="89"/>
    </row>
    <row r="939" spans="1:189" x14ac:dyDescent="0.25">
      <c r="A939" s="132"/>
      <c r="B939" s="132"/>
      <c r="C939" s="132"/>
      <c r="D939" s="132"/>
      <c r="E939" s="132"/>
      <c r="F939" s="132"/>
      <c r="G939" s="132"/>
      <c r="H939" s="132"/>
      <c r="I939" s="132"/>
      <c r="J939" s="132"/>
      <c r="K939" s="132"/>
      <c r="DV939" s="77">
        <v>1338.37</v>
      </c>
      <c r="DW939" s="77">
        <v>12.179</v>
      </c>
      <c r="DY939" s="77">
        <v>1324.37</v>
      </c>
      <c r="DZ939" s="77">
        <v>7.7439999999999989</v>
      </c>
      <c r="EB939" s="77">
        <v>2179.37</v>
      </c>
      <c r="EC939" s="75">
        <v>21.324000000000002</v>
      </c>
      <c r="EE939" s="75">
        <v>2155.37</v>
      </c>
      <c r="EF939" s="88">
        <v>4.7309999999999999</v>
      </c>
      <c r="EH939" s="77">
        <v>1353.37</v>
      </c>
      <c r="EI939" s="75">
        <v>4.9740000000000002</v>
      </c>
      <c r="EJ939" s="75"/>
      <c r="EK939" s="75">
        <v>2180.36</v>
      </c>
      <c r="EL939" s="75">
        <v>26.181599999999975</v>
      </c>
      <c r="EM939" s="75"/>
      <c r="EN939" s="75">
        <v>2158.36</v>
      </c>
      <c r="EO939" s="322">
        <v>9.2413599999999683</v>
      </c>
      <c r="EP939" s="75"/>
      <c r="EQ939" s="75">
        <v>1328.36</v>
      </c>
      <c r="ER939" s="75">
        <v>12918.320000000029</v>
      </c>
      <c r="ES939" s="75"/>
      <c r="ET939" s="75">
        <v>1354.36</v>
      </c>
      <c r="EU939" s="100">
        <v>5.871079999999993</v>
      </c>
      <c r="EV939" s="75">
        <f t="shared" si="17"/>
        <v>9.9999999999909051E-3</v>
      </c>
      <c r="EW939" s="75">
        <v>1344.36</v>
      </c>
      <c r="EX939" s="100">
        <v>25.150880000000011</v>
      </c>
      <c r="FD939" s="75">
        <v>109.37</v>
      </c>
      <c r="FE939" s="75">
        <v>515582.5</v>
      </c>
      <c r="FF939" s="75">
        <v>1648511.25</v>
      </c>
      <c r="FH939" s="77">
        <v>18.86</v>
      </c>
      <c r="FI939" s="77">
        <v>487.79437972000039</v>
      </c>
      <c r="FJ939" s="77">
        <v>14.14906002730002</v>
      </c>
      <c r="FL939" s="92">
        <v>788.37</v>
      </c>
      <c r="FM939" s="75">
        <v>0.01</v>
      </c>
      <c r="FN939" s="75">
        <v>8.9999999999999993E-3</v>
      </c>
      <c r="FP939" s="75">
        <v>46.59</v>
      </c>
      <c r="FQ939" s="75">
        <v>536.51</v>
      </c>
      <c r="FR939" s="75">
        <v>6188</v>
      </c>
      <c r="FS939" s="75">
        <v>46.58</v>
      </c>
      <c r="FT939" s="75">
        <v>1611.28</v>
      </c>
      <c r="FU939" s="75">
        <v>17868</v>
      </c>
      <c r="FW939" s="75">
        <v>799.37</v>
      </c>
      <c r="FX939" s="89">
        <v>5.2729999999999997</v>
      </c>
      <c r="FY939" s="89"/>
      <c r="FZ939" s="90">
        <v>794.37</v>
      </c>
      <c r="GA939" s="91">
        <v>1.538</v>
      </c>
      <c r="GB939" s="89"/>
      <c r="GC939" s="75">
        <v>16.36</v>
      </c>
      <c r="GD939" s="75">
        <v>22.86</v>
      </c>
      <c r="GE939" s="75">
        <v>1401.06</v>
      </c>
      <c r="GF939" s="89"/>
      <c r="GG939" s="89"/>
    </row>
    <row r="940" spans="1:189" x14ac:dyDescent="0.25">
      <c r="A940" s="132"/>
      <c r="B940" s="132"/>
      <c r="C940" s="132"/>
      <c r="D940" s="132"/>
      <c r="E940" s="132"/>
      <c r="F940" s="132"/>
      <c r="G940" s="132"/>
      <c r="H940" s="132"/>
      <c r="I940" s="132"/>
      <c r="J940" s="132"/>
      <c r="K940" s="132"/>
      <c r="DV940" s="77">
        <v>1338.38</v>
      </c>
      <c r="DW940" s="77">
        <v>12.196</v>
      </c>
      <c r="DY940" s="77">
        <v>1324.38</v>
      </c>
      <c r="DZ940" s="77">
        <v>7.7549999999999999</v>
      </c>
      <c r="EB940" s="77">
        <v>2179.38</v>
      </c>
      <c r="EC940" s="75">
        <v>21.372000000000003</v>
      </c>
      <c r="EE940" s="75">
        <v>2155.38</v>
      </c>
      <c r="EF940" s="88">
        <v>4.7439999999999998</v>
      </c>
      <c r="EH940" s="77">
        <v>1353.38</v>
      </c>
      <c r="EI940" s="75">
        <v>4.9820000000000002</v>
      </c>
      <c r="EJ940" s="75"/>
      <c r="EK940" s="75">
        <v>2180.37</v>
      </c>
      <c r="EL940" s="75">
        <v>26.232949999999974</v>
      </c>
      <c r="EM940" s="75"/>
      <c r="EN940" s="75">
        <v>2158.37</v>
      </c>
      <c r="EO940" s="322">
        <v>9.2591199999999674</v>
      </c>
      <c r="EP940" s="75"/>
      <c r="EQ940" s="75">
        <v>1328.37</v>
      </c>
      <c r="ER940" s="75">
        <v>12932.69000000003</v>
      </c>
      <c r="ES940" s="75"/>
      <c r="ET940" s="75">
        <v>1354.37</v>
      </c>
      <c r="EU940" s="100">
        <v>5.8806099999999928</v>
      </c>
      <c r="EV940" s="75">
        <f t="shared" si="17"/>
        <v>9.9999999999909051E-3</v>
      </c>
      <c r="EW940" s="75">
        <v>1344.37</v>
      </c>
      <c r="EX940" s="100">
        <v>25.176960000000012</v>
      </c>
      <c r="FD940" s="75">
        <v>109.38</v>
      </c>
      <c r="FE940" s="75">
        <v>516855</v>
      </c>
      <c r="FF940" s="75">
        <v>1653832.5</v>
      </c>
      <c r="FH940" s="77">
        <v>18.87</v>
      </c>
      <c r="FI940" s="77">
        <v>488.83007624000038</v>
      </c>
      <c r="FJ940" s="77">
        <v>14.19670019910002</v>
      </c>
      <c r="FL940" s="92">
        <v>788.38</v>
      </c>
      <c r="FM940" s="75">
        <v>0.01</v>
      </c>
      <c r="FN940" s="75">
        <v>8.9999999999999993E-3</v>
      </c>
      <c r="FP940" s="75">
        <v>46.6</v>
      </c>
      <c r="FQ940" s="75">
        <v>537.14</v>
      </c>
      <c r="FR940" s="75">
        <v>6193</v>
      </c>
      <c r="FS940" s="75">
        <v>46.59</v>
      </c>
      <c r="FT940" s="75">
        <v>1613.03</v>
      </c>
      <c r="FU940" s="75">
        <v>17879</v>
      </c>
      <c r="FW940" s="75">
        <v>799.38</v>
      </c>
      <c r="FX940" s="89">
        <v>5.2850000000000001</v>
      </c>
      <c r="FY940" s="89"/>
      <c r="FZ940" s="90">
        <v>794.38</v>
      </c>
      <c r="GA940" s="91">
        <v>1.5429999999999999</v>
      </c>
      <c r="GB940" s="89"/>
      <c r="GC940" s="75">
        <v>16.37</v>
      </c>
      <c r="GD940" s="75">
        <v>23</v>
      </c>
      <c r="GE940" s="75">
        <v>1404.48</v>
      </c>
      <c r="GF940" s="89"/>
      <c r="GG940" s="89"/>
    </row>
    <row r="941" spans="1:189" x14ac:dyDescent="0.25">
      <c r="A941" s="132"/>
      <c r="B941" s="132"/>
      <c r="C941" s="132"/>
      <c r="D941" s="132"/>
      <c r="E941" s="132"/>
      <c r="F941" s="132"/>
      <c r="G941" s="132"/>
      <c r="H941" s="132"/>
      <c r="I941" s="132"/>
      <c r="J941" s="132"/>
      <c r="K941" s="132"/>
      <c r="DV941" s="77">
        <v>1338.39</v>
      </c>
      <c r="DW941" s="77">
        <v>12.212999999999999</v>
      </c>
      <c r="DY941" s="77">
        <v>1324.39</v>
      </c>
      <c r="DZ941" s="77">
        <v>7.7669999999999986</v>
      </c>
      <c r="EB941" s="77">
        <v>2179.39</v>
      </c>
      <c r="EC941" s="75">
        <v>21.420000000000005</v>
      </c>
      <c r="EE941" s="75">
        <v>2155.39</v>
      </c>
      <c r="EF941" s="88">
        <v>4.7559999999999993</v>
      </c>
      <c r="EH941" s="77">
        <v>1353.39</v>
      </c>
      <c r="EI941" s="75">
        <v>4.9910000000000005</v>
      </c>
      <c r="EJ941" s="75"/>
      <c r="EK941" s="75">
        <v>2180.38</v>
      </c>
      <c r="EL941" s="75">
        <v>26.284299999999973</v>
      </c>
      <c r="EM941" s="75"/>
      <c r="EN941" s="75">
        <v>2158.38</v>
      </c>
      <c r="EO941" s="322">
        <v>9.2768799999999665</v>
      </c>
      <c r="EP941" s="75"/>
      <c r="EQ941" s="75">
        <v>1328.38</v>
      </c>
      <c r="ER941" s="75">
        <v>12947.06000000003</v>
      </c>
      <c r="ES941" s="75"/>
      <c r="ET941" s="75">
        <v>1354.38</v>
      </c>
      <c r="EU941" s="100">
        <v>5.8901399999999926</v>
      </c>
      <c r="EV941" s="75">
        <f t="shared" si="17"/>
        <v>1.0000000000218279E-2</v>
      </c>
      <c r="EW941" s="75">
        <v>1344.38</v>
      </c>
      <c r="EX941" s="100">
        <v>25.203040000000012</v>
      </c>
      <c r="FD941" s="75">
        <v>109.39</v>
      </c>
      <c r="FE941" s="75">
        <v>518127.5</v>
      </c>
      <c r="FF941" s="75">
        <v>1659153.75</v>
      </c>
      <c r="FH941" s="77">
        <v>18.88</v>
      </c>
      <c r="FI941" s="77">
        <v>489.86577276000043</v>
      </c>
      <c r="FJ941" s="77">
        <v>14.244340370900019</v>
      </c>
      <c r="FL941" s="92">
        <v>788.39</v>
      </c>
      <c r="FM941" s="75">
        <v>0.01</v>
      </c>
      <c r="FN941" s="75">
        <v>8.9999999999999993E-3</v>
      </c>
      <c r="FP941" s="75">
        <v>46.61</v>
      </c>
      <c r="FQ941" s="75">
        <v>537.76</v>
      </c>
      <c r="FR941" s="75">
        <v>6197</v>
      </c>
      <c r="FS941" s="75">
        <v>46.6</v>
      </c>
      <c r="FT941" s="75">
        <v>1614.79</v>
      </c>
      <c r="FU941" s="75">
        <v>17889</v>
      </c>
      <c r="FW941" s="75">
        <v>799.39</v>
      </c>
      <c r="FX941" s="89">
        <v>5.2969999999999997</v>
      </c>
      <c r="FY941" s="89"/>
      <c r="FZ941" s="90">
        <v>794.39</v>
      </c>
      <c r="GA941" s="91">
        <v>1.548</v>
      </c>
      <c r="GB941" s="89"/>
      <c r="GC941" s="75">
        <v>16.38</v>
      </c>
      <c r="GD941" s="75">
        <v>23.15</v>
      </c>
      <c r="GE941" s="75">
        <v>1407.9</v>
      </c>
      <c r="GF941" s="89"/>
      <c r="GG941" s="89"/>
    </row>
    <row r="942" spans="1:189" x14ac:dyDescent="0.25">
      <c r="A942" s="132"/>
      <c r="B942" s="132"/>
      <c r="C942" s="132"/>
      <c r="D942" s="132"/>
      <c r="E942" s="132"/>
      <c r="F942" s="132"/>
      <c r="G942" s="132"/>
      <c r="H942" s="132"/>
      <c r="I942" s="132"/>
      <c r="J942" s="132"/>
      <c r="K942" s="132"/>
      <c r="DV942" s="77">
        <v>1338.4</v>
      </c>
      <c r="DW942" s="77">
        <v>12.231</v>
      </c>
      <c r="DY942" s="77">
        <v>1324.4</v>
      </c>
      <c r="DZ942" s="77">
        <v>7.7789999999999999</v>
      </c>
      <c r="EB942" s="77">
        <v>2179.4</v>
      </c>
      <c r="EC942" s="75">
        <v>21.466999999999999</v>
      </c>
      <c r="EE942" s="75">
        <v>2155.4</v>
      </c>
      <c r="EF942" s="88">
        <v>4.7690000000000001</v>
      </c>
      <c r="EH942" s="77">
        <v>1353.4</v>
      </c>
      <c r="EI942" s="75">
        <v>5</v>
      </c>
      <c r="EJ942" s="75"/>
      <c r="EK942" s="75">
        <v>2180.39</v>
      </c>
      <c r="EL942" s="75">
        <v>26.335649999999973</v>
      </c>
      <c r="EM942" s="75"/>
      <c r="EN942" s="75">
        <v>2158.39</v>
      </c>
      <c r="EO942" s="322">
        <v>9.2946399999999656</v>
      </c>
      <c r="EP942" s="75"/>
      <c r="EQ942" s="75">
        <v>1328.39</v>
      </c>
      <c r="ER942" s="75">
        <v>12961.430000000031</v>
      </c>
      <c r="ES942" s="75"/>
      <c r="ET942" s="75">
        <v>1354.39</v>
      </c>
      <c r="EU942" s="100">
        <v>5.8996699999999924</v>
      </c>
      <c r="EV942" s="75">
        <f t="shared" si="17"/>
        <v>9.9999999999909051E-3</v>
      </c>
      <c r="EW942" s="75">
        <v>1344.39</v>
      </c>
      <c r="EX942" s="100">
        <v>25.229120000000012</v>
      </c>
      <c r="FD942" s="75">
        <v>109.4</v>
      </c>
      <c r="FE942" s="75">
        <v>519400</v>
      </c>
      <c r="FF942" s="75">
        <v>1664475</v>
      </c>
      <c r="FH942" s="77">
        <v>18.89</v>
      </c>
      <c r="FI942" s="77">
        <v>490.90146928000041</v>
      </c>
      <c r="FJ942" s="77">
        <v>14.291980542700021</v>
      </c>
      <c r="FL942" s="92">
        <v>788.4</v>
      </c>
      <c r="FM942" s="75">
        <v>0.01</v>
      </c>
      <c r="FN942" s="75">
        <v>8.9999999999999993E-3</v>
      </c>
      <c r="FP942" s="75">
        <v>46.62</v>
      </c>
      <c r="FQ942" s="75">
        <v>538.39</v>
      </c>
      <c r="FR942" s="75">
        <v>6201</v>
      </c>
      <c r="FS942" s="75">
        <v>46.61</v>
      </c>
      <c r="FT942" s="75">
        <v>1616.54</v>
      </c>
      <c r="FU942" s="75">
        <v>17900</v>
      </c>
      <c r="FW942" s="75">
        <v>799.4</v>
      </c>
      <c r="FX942" s="89">
        <v>5.3079999999999998</v>
      </c>
      <c r="FY942" s="89"/>
      <c r="FZ942" s="90">
        <v>794.4</v>
      </c>
      <c r="GA942" s="91">
        <v>1.5529999999999999</v>
      </c>
      <c r="GB942" s="89"/>
      <c r="GC942" s="75">
        <v>16.39</v>
      </c>
      <c r="GD942" s="75">
        <v>23.29</v>
      </c>
      <c r="GE942" s="75">
        <v>1411.32</v>
      </c>
      <c r="GF942" s="89"/>
      <c r="GG942" s="89"/>
    </row>
    <row r="943" spans="1:189" x14ac:dyDescent="0.25">
      <c r="A943" s="132"/>
      <c r="B943" s="132"/>
      <c r="C943" s="132"/>
      <c r="D943" s="132"/>
      <c r="E943" s="132"/>
      <c r="F943" s="132"/>
      <c r="G943" s="132"/>
      <c r="H943" s="132"/>
      <c r="I943" s="132"/>
      <c r="J943" s="132"/>
      <c r="K943" s="132"/>
      <c r="DV943" s="77">
        <v>1338.41</v>
      </c>
      <c r="DW943" s="77">
        <v>12.247999999999999</v>
      </c>
      <c r="DY943" s="77">
        <v>1324.41</v>
      </c>
      <c r="DZ943" s="77">
        <v>7.7899999999999991</v>
      </c>
      <c r="EB943" s="77">
        <v>2179.41</v>
      </c>
      <c r="EC943" s="75">
        <v>21.515000000000004</v>
      </c>
      <c r="EE943" s="75">
        <v>2155.41</v>
      </c>
      <c r="EF943" s="88">
        <v>4.782</v>
      </c>
      <c r="EH943" s="77">
        <v>1353.41</v>
      </c>
      <c r="EI943" s="75">
        <v>5.0090000000000003</v>
      </c>
      <c r="EJ943" s="75"/>
      <c r="EK943" s="75">
        <v>2180.4</v>
      </c>
      <c r="EL943" s="75">
        <v>26.386999999999972</v>
      </c>
      <c r="EM943" s="75"/>
      <c r="EN943" s="75">
        <v>2158.4</v>
      </c>
      <c r="EO943" s="322">
        <v>9.3123999999999647</v>
      </c>
      <c r="EP943" s="75"/>
      <c r="EQ943" s="75">
        <v>1328.4</v>
      </c>
      <c r="ER943" s="75">
        <v>12975.800000000032</v>
      </c>
      <c r="ES943" s="75"/>
      <c r="ET943" s="75">
        <v>1354.4</v>
      </c>
      <c r="EU943" s="100">
        <v>5.9091999999999922</v>
      </c>
      <c r="EV943" s="75">
        <f t="shared" si="17"/>
        <v>9.9999999999909051E-3</v>
      </c>
      <c r="EW943" s="75">
        <v>1344.4</v>
      </c>
      <c r="EX943" s="100">
        <v>25.255200000000013</v>
      </c>
      <c r="FD943" s="75">
        <v>109.41</v>
      </c>
      <c r="FE943" s="75">
        <v>520672.5</v>
      </c>
      <c r="FF943" s="75">
        <v>1669796.25</v>
      </c>
      <c r="FH943" s="77">
        <v>18.899999999999999</v>
      </c>
      <c r="FI943" s="77">
        <v>491.93716580000051</v>
      </c>
      <c r="FJ943" s="77">
        <v>14.339620714500027</v>
      </c>
      <c r="FL943" s="92">
        <v>788.41</v>
      </c>
      <c r="FM943" s="75">
        <v>0.01</v>
      </c>
      <c r="FN943" s="75">
        <v>8.9999999999999993E-3</v>
      </c>
      <c r="FP943" s="75">
        <v>46.63</v>
      </c>
      <c r="FQ943" s="75">
        <v>539.02</v>
      </c>
      <c r="FR943" s="75">
        <v>6206</v>
      </c>
      <c r="FS943" s="75">
        <v>46.62</v>
      </c>
      <c r="FT943" s="75">
        <v>1618.31</v>
      </c>
      <c r="FU943" s="75">
        <v>17911</v>
      </c>
      <c r="FW943" s="75">
        <v>799.41</v>
      </c>
      <c r="FX943" s="89">
        <v>5.32</v>
      </c>
      <c r="FY943" s="89"/>
      <c r="FZ943" s="90">
        <v>794.41</v>
      </c>
      <c r="GA943" s="91">
        <v>1.5580000000000001</v>
      </c>
      <c r="GB943" s="89"/>
      <c r="GC943" s="75">
        <v>16.399999999999999</v>
      </c>
      <c r="GD943" s="75">
        <v>23.43</v>
      </c>
      <c r="GE943" s="75">
        <v>1414.74</v>
      </c>
      <c r="GF943" s="89"/>
      <c r="GG943" s="89"/>
    </row>
    <row r="944" spans="1:189" x14ac:dyDescent="0.25">
      <c r="A944" s="132"/>
      <c r="B944" s="132"/>
      <c r="C944" s="132"/>
      <c r="D944" s="132"/>
      <c r="E944" s="132"/>
      <c r="F944" s="132"/>
      <c r="G944" s="132"/>
      <c r="H944" s="132"/>
      <c r="I944" s="132"/>
      <c r="J944" s="132"/>
      <c r="K944" s="132"/>
      <c r="DV944" s="77">
        <v>1338.42</v>
      </c>
      <c r="DW944" s="77">
        <v>12.265000000000001</v>
      </c>
      <c r="DY944" s="77">
        <v>1324.42</v>
      </c>
      <c r="DZ944" s="77">
        <v>7.8019999999999987</v>
      </c>
      <c r="EB944" s="77">
        <v>2179.42</v>
      </c>
      <c r="EC944" s="75">
        <v>21.563000000000006</v>
      </c>
      <c r="EE944" s="75">
        <v>2155.42</v>
      </c>
      <c r="EF944" s="88">
        <v>4.7949999999999999</v>
      </c>
      <c r="EH944" s="77">
        <v>1353.42</v>
      </c>
      <c r="EI944" s="75">
        <v>5.0180000000000007</v>
      </c>
      <c r="EJ944" s="75"/>
      <c r="EK944" s="75">
        <v>2180.41</v>
      </c>
      <c r="EL944" s="75">
        <v>26.438349999999971</v>
      </c>
      <c r="EM944" s="75"/>
      <c r="EN944" s="75">
        <v>2158.41</v>
      </c>
      <c r="EO944" s="322">
        <v>9.3301599999999638</v>
      </c>
      <c r="EP944" s="75"/>
      <c r="EQ944" s="75">
        <v>1328.41</v>
      </c>
      <c r="ER944" s="75">
        <v>12990.170000000033</v>
      </c>
      <c r="ES944" s="75"/>
      <c r="ET944" s="75">
        <v>1354.41</v>
      </c>
      <c r="EU944" s="100">
        <v>5.9187299999999921</v>
      </c>
      <c r="EV944" s="75">
        <f t="shared" si="17"/>
        <v>9.9999999999909051E-3</v>
      </c>
      <c r="EW944" s="75">
        <v>1344.41</v>
      </c>
      <c r="EX944" s="100">
        <v>25.281280000000013</v>
      </c>
      <c r="FD944" s="75">
        <v>109.42</v>
      </c>
      <c r="FE944" s="75">
        <v>521945</v>
      </c>
      <c r="FF944" s="75">
        <v>1675117.5</v>
      </c>
      <c r="FH944" s="77">
        <v>18.91</v>
      </c>
      <c r="FI944" s="77">
        <v>492.9728623200005</v>
      </c>
      <c r="FJ944" s="77">
        <v>14.387260886300027</v>
      </c>
      <c r="FL944" s="92">
        <v>788.42</v>
      </c>
      <c r="FM944" s="75">
        <v>0.01</v>
      </c>
      <c r="FN944" s="75">
        <v>0.01</v>
      </c>
      <c r="FP944" s="75">
        <v>46.64</v>
      </c>
      <c r="FQ944" s="75">
        <v>539.65</v>
      </c>
      <c r="FR944" s="75">
        <v>6210</v>
      </c>
      <c r="FS944" s="75">
        <v>46.63</v>
      </c>
      <c r="FT944" s="75">
        <v>1620.08</v>
      </c>
      <c r="FU944" s="75">
        <v>17922</v>
      </c>
      <c r="FW944" s="75">
        <v>799.42</v>
      </c>
      <c r="FX944" s="89">
        <v>5.3319999999999999</v>
      </c>
      <c r="FY944" s="89"/>
      <c r="FZ944" s="90">
        <v>794.42</v>
      </c>
      <c r="GA944" s="91">
        <v>1.5629999999999999</v>
      </c>
      <c r="GB944" s="89"/>
      <c r="GC944" s="75">
        <v>16.41</v>
      </c>
      <c r="GD944" s="75">
        <v>23.57</v>
      </c>
      <c r="GE944" s="75">
        <v>1418.16</v>
      </c>
      <c r="GF944" s="89"/>
      <c r="GG944" s="89"/>
    </row>
    <row r="945" spans="1:189" x14ac:dyDescent="0.25">
      <c r="A945" s="132"/>
      <c r="B945" s="132"/>
      <c r="C945" s="132"/>
      <c r="D945" s="132"/>
      <c r="E945" s="132"/>
      <c r="F945" s="132"/>
      <c r="G945" s="132"/>
      <c r="H945" s="132"/>
      <c r="I945" s="132"/>
      <c r="J945" s="132"/>
      <c r="K945" s="132"/>
      <c r="DV945" s="77">
        <v>1338.43</v>
      </c>
      <c r="DW945" s="77">
        <v>12.282999999999999</v>
      </c>
      <c r="DY945" s="77">
        <v>1324.43</v>
      </c>
      <c r="DZ945" s="77">
        <v>7.8129999999999988</v>
      </c>
      <c r="EB945" s="77">
        <v>2179.4299999999998</v>
      </c>
      <c r="EC945" s="75">
        <v>21.611000000000004</v>
      </c>
      <c r="EE945" s="75">
        <v>2155.4299999999998</v>
      </c>
      <c r="EF945" s="88">
        <v>4.8069999999999995</v>
      </c>
      <c r="EH945" s="77">
        <v>1353.43</v>
      </c>
      <c r="EI945" s="75">
        <v>5.027000000000001</v>
      </c>
      <c r="EJ945" s="75"/>
      <c r="EK945" s="75">
        <v>2180.42</v>
      </c>
      <c r="EL945" s="75">
        <v>26.489699999999971</v>
      </c>
      <c r="EM945" s="75"/>
      <c r="EN945" s="75">
        <v>2158.42</v>
      </c>
      <c r="EO945" s="322">
        <v>9.3479199999999629</v>
      </c>
      <c r="EP945" s="75"/>
      <c r="EQ945" s="75">
        <v>1328.42</v>
      </c>
      <c r="ER945" s="75">
        <v>13004.540000000034</v>
      </c>
      <c r="ES945" s="75"/>
      <c r="ET945" s="75">
        <v>1354.42</v>
      </c>
      <c r="EU945" s="100">
        <v>5.9282599999999919</v>
      </c>
      <c r="EV945" s="75">
        <f t="shared" si="17"/>
        <v>9.9999999999909051E-3</v>
      </c>
      <c r="EW945" s="75">
        <v>1344.42</v>
      </c>
      <c r="EX945" s="100">
        <v>25.307360000000013</v>
      </c>
      <c r="FD945" s="75">
        <v>109.43</v>
      </c>
      <c r="FE945" s="75">
        <v>523217.5</v>
      </c>
      <c r="FF945" s="75">
        <v>1680438.75</v>
      </c>
      <c r="FH945" s="77">
        <v>18.920000000000002</v>
      </c>
      <c r="FI945" s="77">
        <v>494.00855884000049</v>
      </c>
      <c r="FJ945" s="77">
        <v>14.434901058100028</v>
      </c>
      <c r="FL945" s="92">
        <v>788.43</v>
      </c>
      <c r="FM945" s="75">
        <v>0.01</v>
      </c>
      <c r="FN945" s="75">
        <v>0.01</v>
      </c>
      <c r="FP945" s="75">
        <v>46.65</v>
      </c>
      <c r="FQ945" s="75">
        <v>540.28</v>
      </c>
      <c r="FR945" s="75">
        <v>6214</v>
      </c>
      <c r="FS945" s="75">
        <v>46.64</v>
      </c>
      <c r="FT945" s="75">
        <v>1621.85</v>
      </c>
      <c r="FU945" s="75">
        <v>17933</v>
      </c>
      <c r="FW945" s="75">
        <v>799.43</v>
      </c>
      <c r="FX945" s="89">
        <v>5.3440000000000003</v>
      </c>
      <c r="FY945" s="89"/>
      <c r="FZ945" s="90">
        <v>794.43</v>
      </c>
      <c r="GA945" s="91">
        <v>1.5680000000000001</v>
      </c>
      <c r="GB945" s="89"/>
      <c r="GC945" s="75">
        <v>16.420000000000002</v>
      </c>
      <c r="GD945" s="75">
        <v>23.72</v>
      </c>
      <c r="GE945" s="75">
        <v>1421.58</v>
      </c>
      <c r="GF945" s="89"/>
      <c r="GG945" s="89"/>
    </row>
    <row r="946" spans="1:189" x14ac:dyDescent="0.25">
      <c r="A946" s="132"/>
      <c r="B946" s="132"/>
      <c r="C946" s="132"/>
      <c r="D946" s="132"/>
      <c r="E946" s="132"/>
      <c r="F946" s="132"/>
      <c r="G946" s="132"/>
      <c r="H946" s="132"/>
      <c r="I946" s="132"/>
      <c r="J946" s="132"/>
      <c r="K946" s="132"/>
      <c r="DV946" s="77">
        <v>1338.44</v>
      </c>
      <c r="DW946" s="77">
        <v>12.3</v>
      </c>
      <c r="DY946" s="77">
        <v>1324.44</v>
      </c>
      <c r="DZ946" s="77">
        <v>7.8249999999999984</v>
      </c>
      <c r="EB946" s="77">
        <v>2179.44</v>
      </c>
      <c r="EC946" s="75">
        <v>21.658000000000005</v>
      </c>
      <c r="EE946" s="75">
        <v>2155.44</v>
      </c>
      <c r="EF946" s="88">
        <v>4.8199999999999994</v>
      </c>
      <c r="EH946" s="77">
        <v>1353.44</v>
      </c>
      <c r="EI946" s="75">
        <v>5.0350000000000001</v>
      </c>
      <c r="EJ946" s="75"/>
      <c r="EK946" s="75">
        <v>2180.4299999999998</v>
      </c>
      <c r="EL946" s="75">
        <v>26.54104999999997</v>
      </c>
      <c r="EM946" s="75"/>
      <c r="EN946" s="75">
        <v>2158.4299999999998</v>
      </c>
      <c r="EO946" s="322">
        <v>9.365679999999962</v>
      </c>
      <c r="EP946" s="75"/>
      <c r="EQ946" s="75">
        <v>1328.43</v>
      </c>
      <c r="ER946" s="75">
        <v>13018.910000000034</v>
      </c>
      <c r="ES946" s="75"/>
      <c r="ET946" s="75">
        <v>1354.43</v>
      </c>
      <c r="EU946" s="100">
        <v>5.9377899999999917</v>
      </c>
      <c r="EV946" s="75">
        <f t="shared" si="17"/>
        <v>9.9999999999909051E-3</v>
      </c>
      <c r="EW946" s="75">
        <v>1344.43</v>
      </c>
      <c r="EX946" s="100">
        <v>25.333440000000014</v>
      </c>
      <c r="FD946" s="75">
        <v>109.44</v>
      </c>
      <c r="FE946" s="75">
        <v>524490</v>
      </c>
      <c r="FF946" s="75">
        <v>1685760</v>
      </c>
      <c r="FH946" s="77">
        <v>18.93</v>
      </c>
      <c r="FI946" s="77">
        <v>495.04425536000053</v>
      </c>
      <c r="FJ946" s="77">
        <v>14.482541229900027</v>
      </c>
      <c r="FL946" s="92">
        <v>788.44</v>
      </c>
      <c r="FM946" s="75">
        <v>0.01</v>
      </c>
      <c r="FN946" s="75">
        <v>0.01</v>
      </c>
      <c r="FP946" s="75">
        <v>46.66</v>
      </c>
      <c r="FQ946" s="75">
        <v>540.9</v>
      </c>
      <c r="FR946" s="75">
        <v>6219</v>
      </c>
      <c r="FS946" s="75">
        <v>46.65</v>
      </c>
      <c r="FT946" s="75">
        <v>1623.62</v>
      </c>
      <c r="FU946" s="75">
        <v>17944</v>
      </c>
      <c r="FW946" s="75">
        <v>799.44</v>
      </c>
      <c r="FX946" s="89">
        <v>5.3559999999999999</v>
      </c>
      <c r="FY946" s="89"/>
      <c r="FZ946" s="90">
        <v>794.44</v>
      </c>
      <c r="GA946" s="91">
        <v>1.573</v>
      </c>
      <c r="GB946" s="89"/>
      <c r="GC946" s="75">
        <v>16.43</v>
      </c>
      <c r="GD946" s="75">
        <v>23.86</v>
      </c>
      <c r="GE946" s="75">
        <v>1425</v>
      </c>
      <c r="GF946" s="89"/>
      <c r="GG946" s="89"/>
    </row>
    <row r="947" spans="1:189" x14ac:dyDescent="0.25">
      <c r="A947" s="132"/>
      <c r="B947" s="132"/>
      <c r="C947" s="132"/>
      <c r="D947" s="132"/>
      <c r="E947" s="132"/>
      <c r="F947" s="132"/>
      <c r="G947" s="132"/>
      <c r="H947" s="132"/>
      <c r="I947" s="132"/>
      <c r="J947" s="132"/>
      <c r="K947" s="132"/>
      <c r="DV947" s="77">
        <v>1338.45</v>
      </c>
      <c r="DW947" s="77">
        <v>12.317</v>
      </c>
      <c r="DY947" s="77">
        <v>1324.45</v>
      </c>
      <c r="DZ947" s="77">
        <v>7.8369999999999989</v>
      </c>
      <c r="EB947" s="77">
        <v>2179.4499999999998</v>
      </c>
      <c r="EC947" s="75">
        <v>21.706000000000007</v>
      </c>
      <c r="EE947" s="75">
        <v>2155.4499999999998</v>
      </c>
      <c r="EF947" s="88">
        <v>4.8330000000000002</v>
      </c>
      <c r="EH947" s="77">
        <v>1353.45</v>
      </c>
      <c r="EI947" s="75">
        <v>5.0440000000000005</v>
      </c>
      <c r="EJ947" s="75"/>
      <c r="EK947" s="75">
        <v>2180.44</v>
      </c>
      <c r="EL947" s="75">
        <v>26.592399999999969</v>
      </c>
      <c r="EM947" s="75"/>
      <c r="EN947" s="75">
        <v>2158.44</v>
      </c>
      <c r="EO947" s="322">
        <v>9.3834399999999611</v>
      </c>
      <c r="EP947" s="75"/>
      <c r="EQ947" s="75">
        <v>1328.44</v>
      </c>
      <c r="ER947" s="75">
        <v>13033.280000000035</v>
      </c>
      <c r="ES947" s="75"/>
      <c r="ET947" s="75">
        <v>1354.44</v>
      </c>
      <c r="EU947" s="100">
        <v>5.9473199999999915</v>
      </c>
      <c r="EV947" s="75">
        <f t="shared" si="17"/>
        <v>9.9999999999909051E-3</v>
      </c>
      <c r="EW947" s="75">
        <v>1344.44</v>
      </c>
      <c r="EX947" s="100">
        <v>25.359520000000014</v>
      </c>
      <c r="FD947" s="75">
        <v>109.45</v>
      </c>
      <c r="FE947" s="75">
        <v>525762.5</v>
      </c>
      <c r="FF947" s="75">
        <v>1691081.25</v>
      </c>
      <c r="FH947" s="77">
        <v>18.940000000000001</v>
      </c>
      <c r="FI947" s="77">
        <v>496.07995188000052</v>
      </c>
      <c r="FJ947" s="77">
        <v>14.530181401700027</v>
      </c>
      <c r="FL947" s="92">
        <v>788.45</v>
      </c>
      <c r="FM947" s="75">
        <v>0.01</v>
      </c>
      <c r="FN947" s="75">
        <v>0.01</v>
      </c>
      <c r="FP947" s="75">
        <v>46.67</v>
      </c>
      <c r="FQ947" s="75">
        <v>541.53</v>
      </c>
      <c r="FR947" s="75">
        <v>6223</v>
      </c>
      <c r="FS947" s="75">
        <v>46.66</v>
      </c>
      <c r="FT947" s="75">
        <v>1625.39</v>
      </c>
      <c r="FU947" s="75">
        <v>17955</v>
      </c>
      <c r="FW947" s="75">
        <v>799.45</v>
      </c>
      <c r="FX947" s="89">
        <v>5.3680000000000003</v>
      </c>
      <c r="FY947" s="89"/>
      <c r="FZ947" s="90">
        <v>794.45</v>
      </c>
      <c r="GA947" s="91">
        <v>1.5780000000000001</v>
      </c>
      <c r="GB947" s="89"/>
      <c r="GC947" s="75">
        <v>16.440000000000001</v>
      </c>
      <c r="GD947" s="75">
        <v>24</v>
      </c>
      <c r="GE947" s="75">
        <v>1428.42</v>
      </c>
      <c r="GF947" s="89"/>
      <c r="GG947" s="89"/>
    </row>
    <row r="948" spans="1:189" x14ac:dyDescent="0.25">
      <c r="A948" s="132"/>
      <c r="B948" s="132"/>
      <c r="C948" s="132"/>
      <c r="D948" s="132"/>
      <c r="E948" s="132"/>
      <c r="F948" s="132"/>
      <c r="G948" s="132"/>
      <c r="H948" s="132"/>
      <c r="I948" s="132"/>
      <c r="J948" s="132"/>
      <c r="K948" s="132"/>
      <c r="DV948" s="77">
        <v>1338.46</v>
      </c>
      <c r="DW948" s="77">
        <v>12.334</v>
      </c>
      <c r="DY948" s="77">
        <v>1324.46</v>
      </c>
      <c r="DZ948" s="77">
        <v>7.847999999999999</v>
      </c>
      <c r="EB948" s="77">
        <v>2179.46</v>
      </c>
      <c r="EC948" s="75">
        <v>21.754000000000005</v>
      </c>
      <c r="EE948" s="75">
        <v>2155.46</v>
      </c>
      <c r="EF948" s="88">
        <v>4.8460000000000001</v>
      </c>
      <c r="EH948" s="77">
        <v>1353.46</v>
      </c>
      <c r="EI948" s="75">
        <v>5.0529999999999999</v>
      </c>
      <c r="EJ948" s="75"/>
      <c r="EK948" s="75">
        <v>2180.4499999999998</v>
      </c>
      <c r="EL948" s="75">
        <v>26.643749999999969</v>
      </c>
      <c r="EM948" s="75"/>
      <c r="EN948" s="75">
        <v>2158.4499999999998</v>
      </c>
      <c r="EO948" s="322">
        <v>9.4011999999999603</v>
      </c>
      <c r="EP948" s="75"/>
      <c r="EQ948" s="75">
        <v>1328.45</v>
      </c>
      <c r="ER948" s="75">
        <v>13047.650000000036</v>
      </c>
      <c r="ES948" s="75"/>
      <c r="ET948" s="75">
        <v>1354.45</v>
      </c>
      <c r="EU948" s="100">
        <v>5.9568499999999913</v>
      </c>
      <c r="EV948" s="75">
        <f t="shared" si="17"/>
        <v>9.9999999999909051E-3</v>
      </c>
      <c r="EW948" s="75">
        <v>1344.45</v>
      </c>
      <c r="EX948" s="100">
        <v>25.385600000000014</v>
      </c>
      <c r="FD948" s="75">
        <v>109.46</v>
      </c>
      <c r="FE948" s="75">
        <v>527035</v>
      </c>
      <c r="FF948" s="75">
        <v>1696402.5</v>
      </c>
      <c r="FH948" s="77">
        <v>18.95</v>
      </c>
      <c r="FI948" s="77">
        <v>497.11564840000051</v>
      </c>
      <c r="FJ948" s="77">
        <v>14.577821573500028</v>
      </c>
      <c r="FL948" s="92">
        <v>788.46</v>
      </c>
      <c r="FM948" s="75">
        <v>0.01</v>
      </c>
      <c r="FN948" s="75">
        <v>0.01</v>
      </c>
      <c r="FP948" s="75">
        <v>46.68</v>
      </c>
      <c r="FQ948" s="75">
        <v>542.16</v>
      </c>
      <c r="FR948" s="75">
        <v>6227</v>
      </c>
      <c r="FS948" s="75">
        <v>46.67</v>
      </c>
      <c r="FT948" s="75">
        <v>1627.16</v>
      </c>
      <c r="FU948" s="75">
        <v>17966</v>
      </c>
      <c r="FW948" s="75">
        <v>799.46</v>
      </c>
      <c r="FX948" s="89">
        <v>5.38</v>
      </c>
      <c r="FY948" s="89"/>
      <c r="FZ948" s="90">
        <v>794.46</v>
      </c>
      <c r="GA948" s="91">
        <v>1.5840000000000001</v>
      </c>
      <c r="GB948" s="89"/>
      <c r="GC948" s="75">
        <v>16.45</v>
      </c>
      <c r="GD948" s="75">
        <v>24.15</v>
      </c>
      <c r="GE948" s="75">
        <v>1431.84</v>
      </c>
      <c r="GF948" s="89"/>
      <c r="GG948" s="89"/>
    </row>
    <row r="949" spans="1:189" x14ac:dyDescent="0.25">
      <c r="A949" s="132"/>
      <c r="B949" s="132"/>
      <c r="C949" s="132"/>
      <c r="D949" s="132"/>
      <c r="E949" s="132"/>
      <c r="F949" s="132"/>
      <c r="G949" s="132"/>
      <c r="H949" s="132"/>
      <c r="I949" s="132"/>
      <c r="J949" s="132"/>
      <c r="K949" s="132"/>
      <c r="DV949" s="77">
        <v>1338.47</v>
      </c>
      <c r="DW949" s="77">
        <v>12.352</v>
      </c>
      <c r="DY949" s="77">
        <v>1324.47</v>
      </c>
      <c r="DZ949" s="77">
        <v>7.8599999999999985</v>
      </c>
      <c r="EB949" s="77">
        <v>2179.4699999999998</v>
      </c>
      <c r="EC949" s="75">
        <v>21.802000000000003</v>
      </c>
      <c r="EE949" s="75">
        <v>2155.4699999999998</v>
      </c>
      <c r="EF949" s="88">
        <v>4.8579999999999997</v>
      </c>
      <c r="EH949" s="77">
        <v>1353.47</v>
      </c>
      <c r="EI949" s="75">
        <v>5.0620000000000003</v>
      </c>
      <c r="EJ949" s="75"/>
      <c r="EK949" s="75">
        <v>2180.46</v>
      </c>
      <c r="EL949" s="75">
        <v>26.695099999999968</v>
      </c>
      <c r="EM949" s="75"/>
      <c r="EN949" s="75">
        <v>2158.46</v>
      </c>
      <c r="EO949" s="322">
        <v>9.4189599999999594</v>
      </c>
      <c r="EP949" s="75"/>
      <c r="EQ949" s="75">
        <v>1328.46</v>
      </c>
      <c r="ER949" s="75">
        <v>13062.020000000037</v>
      </c>
      <c r="ES949" s="75"/>
      <c r="ET949" s="75">
        <v>1354.46</v>
      </c>
      <c r="EU949" s="100">
        <v>5.9663799999999911</v>
      </c>
      <c r="EV949" s="75">
        <f t="shared" si="17"/>
        <v>9.9999999999909051E-3</v>
      </c>
      <c r="EW949" s="75">
        <v>1344.46</v>
      </c>
      <c r="EX949" s="100">
        <v>25.411680000000015</v>
      </c>
      <c r="FD949" s="75">
        <v>109.47</v>
      </c>
      <c r="FE949" s="75">
        <v>528307.5</v>
      </c>
      <c r="FF949" s="75">
        <v>1701723.75</v>
      </c>
      <c r="FH949" s="77">
        <v>18.96</v>
      </c>
      <c r="FI949" s="77">
        <v>498.1513449200005</v>
      </c>
      <c r="FJ949" s="77">
        <v>14.625461745300028</v>
      </c>
      <c r="FL949" s="92">
        <v>788.47</v>
      </c>
      <c r="FM949" s="75">
        <v>0.01</v>
      </c>
      <c r="FN949" s="75">
        <v>0.01</v>
      </c>
      <c r="FP949" s="75">
        <v>46.69</v>
      </c>
      <c r="FQ949" s="75">
        <v>542.79</v>
      </c>
      <c r="FR949" s="75">
        <v>6231</v>
      </c>
      <c r="FS949" s="75">
        <v>46.68</v>
      </c>
      <c r="FT949" s="75">
        <v>1628.93</v>
      </c>
      <c r="FU949" s="75">
        <v>17977</v>
      </c>
      <c r="FW949" s="75">
        <v>799.47</v>
      </c>
      <c r="FX949" s="89">
        <v>5.3920000000000003</v>
      </c>
      <c r="FY949" s="89"/>
      <c r="FZ949" s="90">
        <v>794.47</v>
      </c>
      <c r="GA949" s="91">
        <v>1.589</v>
      </c>
      <c r="GB949" s="89"/>
      <c r="GC949" s="75">
        <v>16.46</v>
      </c>
      <c r="GD949" s="75">
        <v>24.29</v>
      </c>
      <c r="GE949" s="75">
        <v>1435.27</v>
      </c>
      <c r="GF949" s="89"/>
      <c r="GG949" s="89"/>
    </row>
    <row r="950" spans="1:189" x14ac:dyDescent="0.25">
      <c r="A950" s="132"/>
      <c r="B950" s="132"/>
      <c r="C950" s="132"/>
      <c r="D950" s="132"/>
      <c r="E950" s="132"/>
      <c r="F950" s="132"/>
      <c r="G950" s="132"/>
      <c r="H950" s="132"/>
      <c r="I950" s="132"/>
      <c r="J950" s="132"/>
      <c r="K950" s="132"/>
      <c r="DV950" s="77">
        <v>1338.48</v>
      </c>
      <c r="DW950" s="77">
        <v>12.369</v>
      </c>
      <c r="DY950" s="77">
        <v>1324.48</v>
      </c>
      <c r="DZ950" s="77">
        <v>7.8709999999999996</v>
      </c>
      <c r="EB950" s="77">
        <v>2179.48</v>
      </c>
      <c r="EC950" s="75">
        <v>21.849000000000004</v>
      </c>
      <c r="EE950" s="75">
        <v>2155.48</v>
      </c>
      <c r="EF950" s="88">
        <v>4.8709999999999996</v>
      </c>
      <c r="EH950" s="77">
        <v>1353.48</v>
      </c>
      <c r="EI950" s="75">
        <v>5.0710000000000006</v>
      </c>
      <c r="EJ950" s="75"/>
      <c r="EK950" s="75">
        <v>2180.4699999999998</v>
      </c>
      <c r="EL950" s="75">
        <v>26.746449999999967</v>
      </c>
      <c r="EM950" s="75"/>
      <c r="EN950" s="75">
        <v>2158.4699999999998</v>
      </c>
      <c r="EO950" s="322">
        <v>9.4367199999999585</v>
      </c>
      <c r="EP950" s="75"/>
      <c r="EQ950" s="75">
        <v>1328.47</v>
      </c>
      <c r="ER950" s="75">
        <v>13076.390000000038</v>
      </c>
      <c r="ES950" s="75"/>
      <c r="ET950" s="75">
        <v>1354.47</v>
      </c>
      <c r="EU950" s="100">
        <v>5.975909999999991</v>
      </c>
      <c r="EV950" s="75">
        <f t="shared" si="17"/>
        <v>9.9999999999909051E-3</v>
      </c>
      <c r="EW950" s="75">
        <v>1344.47</v>
      </c>
      <c r="EX950" s="100">
        <v>25.437760000000015</v>
      </c>
      <c r="FD950" s="75">
        <v>109.48</v>
      </c>
      <c r="FE950" s="75">
        <v>529580</v>
      </c>
      <c r="FF950" s="75">
        <v>1707045</v>
      </c>
      <c r="FH950" s="77">
        <v>18.97</v>
      </c>
      <c r="FI950" s="77">
        <v>499.18704144000048</v>
      </c>
      <c r="FJ950" s="77">
        <v>14.673101917100027</v>
      </c>
      <c r="FL950" s="92">
        <v>788.48</v>
      </c>
      <c r="FM950" s="75">
        <v>0.01</v>
      </c>
      <c r="FN950" s="75">
        <v>0.01</v>
      </c>
      <c r="FP950" s="75">
        <v>46.7</v>
      </c>
      <c r="FQ950" s="75">
        <v>543.41999999999996</v>
      </c>
      <c r="FR950" s="75">
        <v>6236</v>
      </c>
      <c r="FS950" s="75">
        <v>46.69</v>
      </c>
      <c r="FT950" s="75">
        <v>1630.7</v>
      </c>
      <c r="FU950" s="75">
        <v>17988</v>
      </c>
      <c r="FW950" s="75">
        <v>799.48</v>
      </c>
      <c r="FX950" s="89">
        <v>5.4039999999999999</v>
      </c>
      <c r="FY950" s="89"/>
      <c r="FZ950" s="90">
        <v>794.48</v>
      </c>
      <c r="GA950" s="91">
        <v>1.5940000000000001</v>
      </c>
      <c r="GB950" s="89"/>
      <c r="GC950" s="75">
        <v>16.47</v>
      </c>
      <c r="GD950" s="75">
        <v>24.43</v>
      </c>
      <c r="GE950" s="75">
        <v>1438.69</v>
      </c>
      <c r="GF950" s="89"/>
      <c r="GG950" s="89"/>
    </row>
    <row r="951" spans="1:189" x14ac:dyDescent="0.25">
      <c r="A951" s="132"/>
      <c r="B951" s="132"/>
      <c r="C951" s="132"/>
      <c r="D951" s="132"/>
      <c r="E951" s="132"/>
      <c r="F951" s="132"/>
      <c r="G951" s="132"/>
      <c r="H951" s="132"/>
      <c r="I951" s="132"/>
      <c r="J951" s="132"/>
      <c r="K951" s="132"/>
      <c r="DV951" s="77">
        <v>1338.49</v>
      </c>
      <c r="DW951" s="77">
        <v>12.385999999999999</v>
      </c>
      <c r="DY951" s="77">
        <v>1324.49</v>
      </c>
      <c r="DZ951" s="77">
        <v>7.8829999999999982</v>
      </c>
      <c r="EB951" s="77">
        <v>2179.4899999999998</v>
      </c>
      <c r="EC951" s="75">
        <v>21.897000000000006</v>
      </c>
      <c r="EE951" s="75">
        <v>2155.4899999999998</v>
      </c>
      <c r="EF951" s="88">
        <v>4.8839999999999995</v>
      </c>
      <c r="EH951" s="77">
        <v>1353.49</v>
      </c>
      <c r="EI951" s="75">
        <v>5.0790000000000006</v>
      </c>
      <c r="EJ951" s="75"/>
      <c r="EK951" s="75">
        <v>2180.48</v>
      </c>
      <c r="EL951" s="75">
        <v>26.797799999999967</v>
      </c>
      <c r="EM951" s="75"/>
      <c r="EN951" s="75">
        <v>2158.48</v>
      </c>
      <c r="EO951" s="322">
        <v>9.4544799999999576</v>
      </c>
      <c r="EP951" s="75"/>
      <c r="EQ951" s="75">
        <v>1328.48</v>
      </c>
      <c r="ER951" s="75">
        <v>13090.760000000038</v>
      </c>
      <c r="ES951" s="75"/>
      <c r="ET951" s="75">
        <v>1354.48</v>
      </c>
      <c r="EU951" s="100">
        <v>5.9854399999999908</v>
      </c>
      <c r="EV951" s="75">
        <f t="shared" si="17"/>
        <v>9.9999999999909051E-3</v>
      </c>
      <c r="EW951" s="75">
        <v>1344.48</v>
      </c>
      <c r="EX951" s="100">
        <v>25.463840000000015</v>
      </c>
      <c r="FD951" s="75">
        <v>109.49</v>
      </c>
      <c r="FE951" s="75">
        <v>530852.5</v>
      </c>
      <c r="FF951" s="75">
        <v>1712366.25</v>
      </c>
      <c r="FH951" s="77">
        <v>18.98</v>
      </c>
      <c r="FI951" s="77">
        <v>500.22273796000053</v>
      </c>
      <c r="FJ951" s="77">
        <v>14.720742088900026</v>
      </c>
      <c r="FL951" s="92">
        <v>788.49</v>
      </c>
      <c r="FM951" s="75">
        <v>0.01</v>
      </c>
      <c r="FN951" s="75">
        <v>0.01</v>
      </c>
      <c r="FP951" s="75">
        <v>46.71</v>
      </c>
      <c r="FQ951" s="75">
        <v>544.04999999999995</v>
      </c>
      <c r="FR951" s="75">
        <v>6240</v>
      </c>
      <c r="FS951" s="75">
        <v>46.7</v>
      </c>
      <c r="FT951" s="75">
        <v>1632.47</v>
      </c>
      <c r="FU951" s="75">
        <v>17999</v>
      </c>
      <c r="FW951" s="75">
        <v>799.49</v>
      </c>
      <c r="FX951" s="89">
        <v>5.415</v>
      </c>
      <c r="FY951" s="89"/>
      <c r="FZ951" s="90">
        <v>794.49</v>
      </c>
      <c r="GA951" s="91">
        <v>1.599</v>
      </c>
      <c r="GB951" s="89"/>
      <c r="GC951" s="75">
        <v>16.48</v>
      </c>
      <c r="GD951" s="75">
        <v>24.57</v>
      </c>
      <c r="GE951" s="75">
        <v>1442.11</v>
      </c>
      <c r="GF951" s="89"/>
      <c r="GG951" s="89"/>
    </row>
    <row r="952" spans="1:189" x14ac:dyDescent="0.25">
      <c r="A952" s="132"/>
      <c r="B952" s="132"/>
      <c r="C952" s="132"/>
      <c r="D952" s="132"/>
      <c r="E952" s="132"/>
      <c r="F952" s="132"/>
      <c r="G952" s="132"/>
      <c r="H952" s="132"/>
      <c r="I952" s="132"/>
      <c r="J952" s="132"/>
      <c r="K952" s="132"/>
      <c r="DV952" s="77">
        <v>1338.5</v>
      </c>
      <c r="DW952" s="77">
        <v>12.404</v>
      </c>
      <c r="DY952" s="77">
        <v>1324.5</v>
      </c>
      <c r="DZ952" s="77">
        <v>7.8949999999999996</v>
      </c>
      <c r="EB952" s="77">
        <v>2179.5</v>
      </c>
      <c r="EC952" s="75">
        <v>21.945</v>
      </c>
      <c r="EE952" s="75">
        <v>2155.5</v>
      </c>
      <c r="EF952" s="88">
        <v>4.8970000000000002</v>
      </c>
      <c r="EH952" s="77">
        <v>1353.5</v>
      </c>
      <c r="EI952" s="75">
        <v>5.0880000000000001</v>
      </c>
      <c r="EJ952" s="75"/>
      <c r="EK952" s="75">
        <v>2180.4899999999998</v>
      </c>
      <c r="EL952" s="75">
        <v>26.849149999999966</v>
      </c>
      <c r="EM952" s="75"/>
      <c r="EN952" s="75">
        <v>2158.4899999999998</v>
      </c>
      <c r="EO952" s="322">
        <v>9.4722399999999567</v>
      </c>
      <c r="EP952" s="75"/>
      <c r="EQ952" s="75">
        <v>1328.49</v>
      </c>
      <c r="ER952" s="75">
        <v>13105.130000000039</v>
      </c>
      <c r="ES952" s="75"/>
      <c r="ET952" s="75">
        <v>1354.49</v>
      </c>
      <c r="EU952" s="100">
        <v>5.9949699999999906</v>
      </c>
      <c r="EV952" s="75">
        <f t="shared" si="17"/>
        <v>9.9999999999909051E-3</v>
      </c>
      <c r="EW952" s="75">
        <v>1344.49</v>
      </c>
      <c r="EX952" s="100">
        <v>25.489920000000016</v>
      </c>
      <c r="FD952" s="75">
        <v>109.5</v>
      </c>
      <c r="FE952" s="75">
        <v>532125</v>
      </c>
      <c r="FF952" s="75">
        <v>1717687.5</v>
      </c>
      <c r="FH952" s="77">
        <v>18.989999999999998</v>
      </c>
      <c r="FI952" s="77">
        <v>501.25843448000052</v>
      </c>
      <c r="FJ952" s="77">
        <v>14.768382260700028</v>
      </c>
      <c r="FL952" s="92">
        <v>788.5</v>
      </c>
      <c r="FM952" s="75">
        <v>0.01</v>
      </c>
      <c r="FN952" s="75">
        <v>0.01</v>
      </c>
      <c r="FP952" s="75">
        <v>46.72</v>
      </c>
      <c r="FQ952" s="75">
        <v>544.67999999999995</v>
      </c>
      <c r="FR952" s="75">
        <v>6245</v>
      </c>
      <c r="FS952" s="75">
        <v>46.71</v>
      </c>
      <c r="FT952" s="75">
        <v>1634.24</v>
      </c>
      <c r="FU952" s="75">
        <v>18010</v>
      </c>
      <c r="FW952" s="75">
        <v>799.5</v>
      </c>
      <c r="FX952" s="89">
        <v>5.4269999999999996</v>
      </c>
      <c r="FY952" s="89"/>
      <c r="FZ952" s="90">
        <v>794.5</v>
      </c>
      <c r="GA952" s="91">
        <v>1.6040000000000001</v>
      </c>
      <c r="GB952" s="89"/>
      <c r="GC952" s="75">
        <v>16.489999999999998</v>
      </c>
      <c r="GD952" s="75">
        <v>24.72</v>
      </c>
      <c r="GE952" s="75">
        <v>1445.53</v>
      </c>
      <c r="GF952" s="89"/>
      <c r="GG952" s="89"/>
    </row>
    <row r="953" spans="1:189" x14ac:dyDescent="0.25">
      <c r="A953" s="132"/>
      <c r="B953" s="132"/>
      <c r="C953" s="132"/>
      <c r="D953" s="132"/>
      <c r="E953" s="132"/>
      <c r="F953" s="132"/>
      <c r="G953" s="132"/>
      <c r="H953" s="132"/>
      <c r="I953" s="132"/>
      <c r="J953" s="132"/>
      <c r="K953" s="132"/>
      <c r="DV953" s="77">
        <v>1338.51</v>
      </c>
      <c r="DW953" s="77">
        <v>12.420999999999999</v>
      </c>
      <c r="DY953" s="77">
        <v>1324.51</v>
      </c>
      <c r="DZ953" s="77">
        <v>7.9059999999999988</v>
      </c>
      <c r="EB953" s="77">
        <v>2179.5100000000002</v>
      </c>
      <c r="EC953" s="75">
        <v>21.993000000000006</v>
      </c>
      <c r="EE953" s="75">
        <v>2155.5100000000002</v>
      </c>
      <c r="EF953" s="88">
        <v>4.9089999999999998</v>
      </c>
      <c r="EH953" s="77">
        <v>1353.51</v>
      </c>
      <c r="EI953" s="75">
        <v>5.0970000000000004</v>
      </c>
      <c r="EJ953" s="75"/>
      <c r="EK953" s="75">
        <v>2180.5</v>
      </c>
      <c r="EL953" s="75">
        <v>26.900499999999965</v>
      </c>
      <c r="EM953" s="75"/>
      <c r="EN953" s="75">
        <v>2158.5</v>
      </c>
      <c r="EO953" s="322">
        <v>9.4899999999999558</v>
      </c>
      <c r="EP953" s="75"/>
      <c r="EQ953" s="75">
        <v>1328.5</v>
      </c>
      <c r="ER953" s="75">
        <v>13119.50000000004</v>
      </c>
      <c r="ES953" s="75"/>
      <c r="ET953" s="75">
        <v>1354.5</v>
      </c>
      <c r="EU953" s="100">
        <v>6.0044999999999904</v>
      </c>
      <c r="EV953" s="75">
        <f t="shared" si="17"/>
        <v>9.9999999999909051E-3</v>
      </c>
      <c r="EW953" s="75">
        <v>1344.5</v>
      </c>
      <c r="EX953" s="100">
        <v>25.516000000000016</v>
      </c>
      <c r="FD953" s="75">
        <v>109.51</v>
      </c>
      <c r="FE953" s="75">
        <v>533397.5</v>
      </c>
      <c r="FF953" s="75">
        <v>1723008.75</v>
      </c>
      <c r="FH953" s="77">
        <v>19</v>
      </c>
      <c r="FI953" s="77">
        <v>502.29413099999994</v>
      </c>
      <c r="FJ953" s="77">
        <v>14.816022432500001</v>
      </c>
      <c r="FL953" s="92">
        <v>788.51</v>
      </c>
      <c r="FM953" s="75">
        <v>0.01</v>
      </c>
      <c r="FN953" s="75">
        <v>0.01</v>
      </c>
      <c r="FP953" s="75">
        <v>46.73</v>
      </c>
      <c r="FQ953" s="75">
        <v>545.32000000000005</v>
      </c>
      <c r="FR953" s="75">
        <v>6250</v>
      </c>
      <c r="FS953" s="75">
        <v>46.72</v>
      </c>
      <c r="FT953" s="75">
        <v>1636.02</v>
      </c>
      <c r="FU953" s="75">
        <v>18021</v>
      </c>
      <c r="FW953" s="75">
        <v>799.51</v>
      </c>
      <c r="FX953" s="89">
        <v>5.4390000000000001</v>
      </c>
      <c r="FY953" s="89"/>
      <c r="FZ953" s="90">
        <v>794.51</v>
      </c>
      <c r="GA953" s="91">
        <v>1.609</v>
      </c>
      <c r="GB953" s="89"/>
      <c r="GC953" s="75">
        <v>16.5</v>
      </c>
      <c r="GD953" s="75">
        <v>24.86</v>
      </c>
      <c r="GE953" s="75">
        <v>1448.95</v>
      </c>
      <c r="GF953" s="89"/>
      <c r="GG953" s="89"/>
    </row>
    <row r="954" spans="1:189" x14ac:dyDescent="0.25">
      <c r="A954" s="132"/>
      <c r="B954" s="132"/>
      <c r="C954" s="132"/>
      <c r="D954" s="132"/>
      <c r="E954" s="132"/>
      <c r="F954" s="132"/>
      <c r="G954" s="132"/>
      <c r="H954" s="132"/>
      <c r="I954" s="132"/>
      <c r="J954" s="132"/>
      <c r="K954" s="132"/>
      <c r="DV954" s="77">
        <v>1338.52</v>
      </c>
      <c r="DW954" s="77">
        <v>12.438000000000001</v>
      </c>
      <c r="DY954" s="77">
        <v>1324.52</v>
      </c>
      <c r="DZ954" s="77">
        <v>7.9179999999999984</v>
      </c>
      <c r="EB954" s="77">
        <v>2179.52</v>
      </c>
      <c r="EC954" s="75">
        <v>22.041000000000007</v>
      </c>
      <c r="EE954" s="75">
        <v>2155.52</v>
      </c>
      <c r="EF954" s="88">
        <v>4.9219999999999997</v>
      </c>
      <c r="EH954" s="77">
        <v>1353.52</v>
      </c>
      <c r="EI954" s="75">
        <v>5.1060000000000008</v>
      </c>
      <c r="EJ954" s="75"/>
      <c r="EK954" s="75">
        <v>2180.5100000000002</v>
      </c>
      <c r="EL954" s="75">
        <v>26.951849999999965</v>
      </c>
      <c r="EM954" s="75"/>
      <c r="EN954" s="75">
        <v>2158.5100000000002</v>
      </c>
      <c r="EO954" s="322">
        <v>9.5077599999999549</v>
      </c>
      <c r="EP954" s="75"/>
      <c r="EQ954" s="75">
        <v>1328.51</v>
      </c>
      <c r="ER954" s="75">
        <v>13133.870000000041</v>
      </c>
      <c r="ES954" s="75"/>
      <c r="ET954" s="75">
        <v>1354.51</v>
      </c>
      <c r="EU954" s="100">
        <v>6.0140299999999902</v>
      </c>
      <c r="EV954" s="75">
        <f t="shared" si="17"/>
        <v>9.9999999999909051E-3</v>
      </c>
      <c r="EW954" s="75">
        <v>1344.51</v>
      </c>
      <c r="EX954" s="100">
        <v>25.542080000000016</v>
      </c>
      <c r="FD954" s="75">
        <v>109.52</v>
      </c>
      <c r="FE954" s="75">
        <v>534670</v>
      </c>
      <c r="FF954" s="75">
        <v>1728330</v>
      </c>
      <c r="FH954" s="77">
        <v>19.010000000000002</v>
      </c>
      <c r="FI954" s="77">
        <v>503.12245293999996</v>
      </c>
      <c r="FJ954" s="77">
        <v>14.868322650450001</v>
      </c>
      <c r="FL954" s="92">
        <v>788.52</v>
      </c>
      <c r="FM954" s="75">
        <v>0.01</v>
      </c>
      <c r="FN954" s="75">
        <v>0.01</v>
      </c>
      <c r="FP954" s="75">
        <v>46.74</v>
      </c>
      <c r="FQ954" s="75">
        <v>545.95000000000005</v>
      </c>
      <c r="FR954" s="75">
        <v>6254</v>
      </c>
      <c r="FS954" s="75">
        <v>46.73</v>
      </c>
      <c r="FT954" s="75">
        <v>1637.81</v>
      </c>
      <c r="FU954" s="75">
        <v>18032</v>
      </c>
      <c r="FW954" s="75">
        <v>799.52</v>
      </c>
      <c r="FX954" s="89">
        <v>5.4509999999999996</v>
      </c>
      <c r="FY954" s="89"/>
      <c r="FZ954" s="90">
        <v>794.52</v>
      </c>
      <c r="GA954" s="91">
        <v>1.6140000000000001</v>
      </c>
      <c r="GB954" s="89"/>
      <c r="GC954" s="75">
        <v>16.510000000000002</v>
      </c>
      <c r="GD954" s="75">
        <v>25</v>
      </c>
      <c r="GE954" s="75">
        <v>1452.37</v>
      </c>
      <c r="GF954" s="89"/>
      <c r="GG954" s="89"/>
    </row>
    <row r="955" spans="1:189" x14ac:dyDescent="0.25">
      <c r="A955" s="132"/>
      <c r="B955" s="132"/>
      <c r="C955" s="132"/>
      <c r="D955" s="132"/>
      <c r="E955" s="132"/>
      <c r="F955" s="132"/>
      <c r="G955" s="132"/>
      <c r="H955" s="132"/>
      <c r="I955" s="132"/>
      <c r="J955" s="132"/>
      <c r="K955" s="132"/>
      <c r="DV955" s="77">
        <v>1338.53</v>
      </c>
      <c r="DW955" s="77">
        <v>12.455</v>
      </c>
      <c r="DY955" s="77">
        <v>1324.53</v>
      </c>
      <c r="DZ955" s="77">
        <v>7.9289999999999985</v>
      </c>
      <c r="EB955" s="77">
        <v>2179.5300000000002</v>
      </c>
      <c r="EC955" s="75">
        <v>22.088000000000005</v>
      </c>
      <c r="EE955" s="75">
        <v>2155.5300000000002</v>
      </c>
      <c r="EF955" s="88">
        <v>4.9349999999999996</v>
      </c>
      <c r="EH955" s="77">
        <v>1353.53</v>
      </c>
      <c r="EI955" s="75">
        <v>5.1150000000000011</v>
      </c>
      <c r="EJ955" s="75"/>
      <c r="EK955" s="75">
        <v>2180.52</v>
      </c>
      <c r="EL955" s="75">
        <v>27.003199999999964</v>
      </c>
      <c r="EM955" s="75"/>
      <c r="EN955" s="75">
        <v>2158.52</v>
      </c>
      <c r="EO955" s="322">
        <v>9.525519999999954</v>
      </c>
      <c r="EP955" s="75"/>
      <c r="EQ955" s="75">
        <v>1328.52</v>
      </c>
      <c r="ER955" s="75">
        <v>13148.240000000042</v>
      </c>
      <c r="ES955" s="75"/>
      <c r="ET955" s="75">
        <v>1354.52</v>
      </c>
      <c r="EU955" s="100">
        <v>6.02355999999999</v>
      </c>
      <c r="EV955" s="75">
        <f t="shared" si="17"/>
        <v>9.9999999999909051E-3</v>
      </c>
      <c r="EW955" s="75">
        <v>1344.52</v>
      </c>
      <c r="EX955" s="100">
        <v>25.568160000000017</v>
      </c>
      <c r="FD955" s="75">
        <v>109.53</v>
      </c>
      <c r="FE955" s="75">
        <v>535942.5</v>
      </c>
      <c r="FF955" s="75">
        <v>1733651.25</v>
      </c>
      <c r="FH955" s="77">
        <v>19.02</v>
      </c>
      <c r="FI955" s="77">
        <v>503.95077487999998</v>
      </c>
      <c r="FJ955" s="77">
        <v>14.920622868400002</v>
      </c>
      <c r="FL955" s="92">
        <v>788.53</v>
      </c>
      <c r="FM955" s="75">
        <v>0.01</v>
      </c>
      <c r="FN955" s="75">
        <v>0.01</v>
      </c>
      <c r="FP955" s="75">
        <v>46.75</v>
      </c>
      <c r="FQ955" s="75">
        <v>546.59</v>
      </c>
      <c r="FR955" s="75">
        <v>6259</v>
      </c>
      <c r="FS955" s="75">
        <v>46.74</v>
      </c>
      <c r="FT955" s="75">
        <v>1639.59</v>
      </c>
      <c r="FU955" s="75">
        <v>18043</v>
      </c>
      <c r="FW955" s="75">
        <v>799.53</v>
      </c>
      <c r="FX955" s="89">
        <v>5.4630000000000001</v>
      </c>
      <c r="FY955" s="89"/>
      <c r="FZ955" s="90">
        <v>794.53</v>
      </c>
      <c r="GA955" s="91">
        <v>1.619</v>
      </c>
      <c r="GB955" s="89"/>
      <c r="GC955" s="75">
        <v>16.52</v>
      </c>
      <c r="GD955" s="75">
        <v>25.15</v>
      </c>
      <c r="GE955" s="75">
        <v>1455.79</v>
      </c>
      <c r="GF955" s="89"/>
      <c r="GG955" s="89"/>
    </row>
    <row r="956" spans="1:189" x14ac:dyDescent="0.25">
      <c r="A956" s="132"/>
      <c r="B956" s="132"/>
      <c r="C956" s="132"/>
      <c r="D956" s="132"/>
      <c r="E956" s="132"/>
      <c r="F956" s="132"/>
      <c r="G956" s="132"/>
      <c r="H956" s="132"/>
      <c r="I956" s="132"/>
      <c r="J956" s="132"/>
      <c r="K956" s="132"/>
      <c r="DV956" s="77">
        <v>1338.54</v>
      </c>
      <c r="DW956" s="77">
        <v>12.473000000000001</v>
      </c>
      <c r="DY956" s="77">
        <v>1324.54</v>
      </c>
      <c r="DZ956" s="77">
        <v>7.9409999999999981</v>
      </c>
      <c r="EB956" s="77">
        <v>2179.54</v>
      </c>
      <c r="EC956" s="75">
        <v>22.136000000000006</v>
      </c>
      <c r="EE956" s="75">
        <v>2155.54</v>
      </c>
      <c r="EF956" s="88">
        <v>4.9479999999999995</v>
      </c>
      <c r="EH956" s="77">
        <v>1353.54</v>
      </c>
      <c r="EI956" s="75">
        <v>5.1230000000000002</v>
      </c>
      <c r="EJ956" s="75"/>
      <c r="EK956" s="75">
        <v>2180.5300000000002</v>
      </c>
      <c r="EL956" s="75">
        <v>27.054549999999963</v>
      </c>
      <c r="EM956" s="75"/>
      <c r="EN956" s="75">
        <v>2158.5300000000002</v>
      </c>
      <c r="EO956" s="322">
        <v>9.5432799999999531</v>
      </c>
      <c r="EP956" s="75"/>
      <c r="EQ956" s="75">
        <v>1328.53</v>
      </c>
      <c r="ER956" s="75">
        <v>13162.610000000042</v>
      </c>
      <c r="ES956" s="75"/>
      <c r="ET956" s="75">
        <v>1354.53</v>
      </c>
      <c r="EU956" s="100">
        <v>6.0330899999999898</v>
      </c>
      <c r="EV956" s="75">
        <f t="shared" si="17"/>
        <v>9.9999999999909051E-3</v>
      </c>
      <c r="EW956" s="75">
        <v>1344.53</v>
      </c>
      <c r="EX956" s="100">
        <v>25.594240000000017</v>
      </c>
      <c r="FD956" s="75">
        <v>109.54</v>
      </c>
      <c r="FE956" s="75">
        <v>537215</v>
      </c>
      <c r="FF956" s="75">
        <v>1738972.5</v>
      </c>
      <c r="FH956" s="77">
        <v>19.03</v>
      </c>
      <c r="FI956" s="77">
        <v>504.77909681999995</v>
      </c>
      <c r="FJ956" s="77">
        <v>14.972923086350002</v>
      </c>
      <c r="FL956" s="92">
        <v>788.54</v>
      </c>
      <c r="FM956" s="75">
        <v>0.01</v>
      </c>
      <c r="FN956" s="75">
        <v>0.01</v>
      </c>
      <c r="FP956" s="75">
        <v>46.76</v>
      </c>
      <c r="FQ956" s="75">
        <v>547.22</v>
      </c>
      <c r="FR956" s="75">
        <v>6264</v>
      </c>
      <c r="FS956" s="75">
        <v>46.75</v>
      </c>
      <c r="FT956" s="75">
        <v>1641.38</v>
      </c>
      <c r="FU956" s="75">
        <v>18054</v>
      </c>
      <c r="FW956" s="75">
        <v>799.54</v>
      </c>
      <c r="FX956" s="89">
        <v>5.4749999999999996</v>
      </c>
      <c r="FY956" s="89"/>
      <c r="FZ956" s="90">
        <v>794.54</v>
      </c>
      <c r="GA956" s="91">
        <v>1.6240000000000001</v>
      </c>
      <c r="GB956" s="89"/>
      <c r="GC956" s="75">
        <v>16.53</v>
      </c>
      <c r="GD956" s="75">
        <v>25.29</v>
      </c>
      <c r="GE956" s="75">
        <v>1459.21</v>
      </c>
      <c r="GF956" s="89"/>
      <c r="GG956" s="89"/>
    </row>
    <row r="957" spans="1:189" x14ac:dyDescent="0.25">
      <c r="A957" s="132"/>
      <c r="B957" s="132"/>
      <c r="C957" s="132"/>
      <c r="D957" s="132"/>
      <c r="E957" s="132"/>
      <c r="F957" s="132"/>
      <c r="G957" s="132"/>
      <c r="H957" s="132"/>
      <c r="I957" s="132"/>
      <c r="J957" s="132"/>
      <c r="K957" s="132"/>
      <c r="DV957" s="77">
        <v>1338.55</v>
      </c>
      <c r="DW957" s="77">
        <v>12.49</v>
      </c>
      <c r="DY957" s="77">
        <v>1324.55</v>
      </c>
      <c r="DZ957" s="77">
        <v>7.9519999999999991</v>
      </c>
      <c r="EB957" s="77">
        <v>2179.5500000000002</v>
      </c>
      <c r="EC957" s="75">
        <v>22.184000000000008</v>
      </c>
      <c r="EE957" s="75">
        <v>2155.5500000000002</v>
      </c>
      <c r="EF957" s="88">
        <v>4.96</v>
      </c>
      <c r="EH957" s="77">
        <v>1353.55</v>
      </c>
      <c r="EI957" s="75">
        <v>5.1320000000000006</v>
      </c>
      <c r="EJ957" s="75"/>
      <c r="EK957" s="75">
        <v>2180.54</v>
      </c>
      <c r="EL957" s="75">
        <v>27.105899999999963</v>
      </c>
      <c r="EM957" s="75"/>
      <c r="EN957" s="75">
        <v>2158.54</v>
      </c>
      <c r="EO957" s="322">
        <v>9.5610399999999522</v>
      </c>
      <c r="EP957" s="75"/>
      <c r="EQ957" s="75">
        <v>1328.54</v>
      </c>
      <c r="ER957" s="75">
        <v>13176.980000000043</v>
      </c>
      <c r="ES957" s="75"/>
      <c r="ET957" s="75">
        <v>1354.54</v>
      </c>
      <c r="EU957" s="100">
        <v>6.0426199999999897</v>
      </c>
      <c r="EV957" s="75">
        <f t="shared" si="17"/>
        <v>9.9999999999909051E-3</v>
      </c>
      <c r="EW957" s="75">
        <v>1344.54</v>
      </c>
      <c r="EX957" s="100">
        <v>25.620320000000017</v>
      </c>
      <c r="FD957" s="75">
        <v>109.55</v>
      </c>
      <c r="FE957" s="75">
        <v>538487.5</v>
      </c>
      <c r="FF957" s="75">
        <v>1744293.75</v>
      </c>
      <c r="FH957" s="77">
        <v>19.04</v>
      </c>
      <c r="FI957" s="77">
        <v>505.60741875999997</v>
      </c>
      <c r="FJ957" s="77">
        <v>15.025223304300004</v>
      </c>
      <c r="FL957" s="92">
        <v>788.55</v>
      </c>
      <c r="FM957" s="75">
        <v>0.01</v>
      </c>
      <c r="FN957" s="75">
        <v>0.01</v>
      </c>
      <c r="FP957" s="75">
        <v>46.77</v>
      </c>
      <c r="FQ957" s="75">
        <v>547.85</v>
      </c>
      <c r="FR957" s="75">
        <v>6269</v>
      </c>
      <c r="FS957" s="75">
        <v>46.76</v>
      </c>
      <c r="FT957" s="75">
        <v>1643.16</v>
      </c>
      <c r="FU957" s="75">
        <v>18065</v>
      </c>
      <c r="FW957" s="75">
        <v>799.55</v>
      </c>
      <c r="FX957" s="89">
        <v>5.4880000000000004</v>
      </c>
      <c r="FY957" s="89"/>
      <c r="FZ957" s="90">
        <v>794.55</v>
      </c>
      <c r="GA957" s="91">
        <v>1.629</v>
      </c>
      <c r="GB957" s="89"/>
      <c r="GC957" s="75">
        <v>16.54</v>
      </c>
      <c r="GD957" s="75">
        <v>25.43</v>
      </c>
      <c r="GE957" s="75">
        <v>1462.63</v>
      </c>
      <c r="GF957" s="89"/>
      <c r="GG957" s="89"/>
    </row>
    <row r="958" spans="1:189" x14ac:dyDescent="0.25">
      <c r="A958" s="132"/>
      <c r="B958" s="132"/>
      <c r="C958" s="132"/>
      <c r="D958" s="132"/>
      <c r="E958" s="132"/>
      <c r="F958" s="132"/>
      <c r="G958" s="132"/>
      <c r="H958" s="132"/>
      <c r="I958" s="132"/>
      <c r="J958" s="132"/>
      <c r="K958" s="132"/>
      <c r="DV958" s="77">
        <v>1338.56</v>
      </c>
      <c r="DW958" s="77">
        <v>12.507</v>
      </c>
      <c r="DY958" s="77">
        <v>1324.56</v>
      </c>
      <c r="DZ958" s="77">
        <v>7.9639999999999986</v>
      </c>
      <c r="EB958" s="77">
        <v>2179.56</v>
      </c>
      <c r="EC958" s="75">
        <v>22.232000000000006</v>
      </c>
      <c r="EE958" s="75">
        <v>2155.56</v>
      </c>
      <c r="EF958" s="88">
        <v>4.9729999999999999</v>
      </c>
      <c r="EH958" s="77">
        <v>1353.56</v>
      </c>
      <c r="EI958" s="75">
        <v>5.141</v>
      </c>
      <c r="EJ958" s="75"/>
      <c r="EK958" s="75">
        <v>2180.5500000000002</v>
      </c>
      <c r="EL958" s="75">
        <v>27.157249999999962</v>
      </c>
      <c r="EM958" s="75"/>
      <c r="EN958" s="75">
        <v>2158.5500000000002</v>
      </c>
      <c r="EO958" s="322">
        <v>9.5787999999999514</v>
      </c>
      <c r="EP958" s="75"/>
      <c r="EQ958" s="75">
        <v>1328.55</v>
      </c>
      <c r="ER958" s="75">
        <v>13191.350000000044</v>
      </c>
      <c r="ES958" s="75"/>
      <c r="ET958" s="75">
        <v>1354.55</v>
      </c>
      <c r="EU958" s="100">
        <v>6.0521499999999895</v>
      </c>
      <c r="EV958" s="75">
        <f t="shared" si="17"/>
        <v>9.9999999999909051E-3</v>
      </c>
      <c r="EW958" s="75">
        <v>1344.55</v>
      </c>
      <c r="EX958" s="100">
        <v>25.646400000000018</v>
      </c>
      <c r="FD958" s="75">
        <v>109.56</v>
      </c>
      <c r="FE958" s="75">
        <v>539760</v>
      </c>
      <c r="FF958" s="75">
        <v>1749615</v>
      </c>
      <c r="FH958" s="77">
        <v>19.05</v>
      </c>
      <c r="FI958" s="77">
        <v>506.4357407</v>
      </c>
      <c r="FJ958" s="77">
        <v>15.077523522250004</v>
      </c>
      <c r="FL958" s="92">
        <v>788.56</v>
      </c>
      <c r="FM958" s="75">
        <v>0.01</v>
      </c>
      <c r="FN958" s="75">
        <v>0.01</v>
      </c>
      <c r="FP958" s="75">
        <v>46.78</v>
      </c>
      <c r="FQ958" s="75">
        <v>548.48</v>
      </c>
      <c r="FR958" s="75">
        <v>6273</v>
      </c>
      <c r="FS958" s="75">
        <v>46.77</v>
      </c>
      <c r="FT958" s="75">
        <v>1644.94</v>
      </c>
      <c r="FU958" s="75">
        <v>18076</v>
      </c>
      <c r="FW958" s="75">
        <v>799.56</v>
      </c>
      <c r="FX958" s="89">
        <v>5.5</v>
      </c>
      <c r="FY958" s="89"/>
      <c r="FZ958" s="90">
        <v>794.56</v>
      </c>
      <c r="GA958" s="91">
        <v>1.635</v>
      </c>
      <c r="GB958" s="89"/>
      <c r="GC958" s="75">
        <v>16.55</v>
      </c>
      <c r="GD958" s="75">
        <v>25.57</v>
      </c>
      <c r="GE958" s="75">
        <v>1466.05</v>
      </c>
      <c r="GF958" s="89"/>
      <c r="GG958" s="89"/>
    </row>
    <row r="959" spans="1:189" x14ac:dyDescent="0.25">
      <c r="A959" s="132"/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DV959" s="77">
        <v>1338.57</v>
      </c>
      <c r="DW959" s="77">
        <v>12.525</v>
      </c>
      <c r="DY959" s="77">
        <v>1324.57</v>
      </c>
      <c r="DZ959" s="77">
        <v>7.9759999999999982</v>
      </c>
      <c r="EB959" s="77">
        <v>2179.5700000000002</v>
      </c>
      <c r="EC959" s="75">
        <v>22.279000000000003</v>
      </c>
      <c r="EE959" s="75">
        <v>2155.5700000000002</v>
      </c>
      <c r="EF959" s="88">
        <v>4.9859999999999998</v>
      </c>
      <c r="EH959" s="77">
        <v>1353.57</v>
      </c>
      <c r="EI959" s="75">
        <v>5.15</v>
      </c>
      <c r="EJ959" s="75"/>
      <c r="EK959" s="75">
        <v>2180.56</v>
      </c>
      <c r="EL959" s="75">
        <v>27.208599999999961</v>
      </c>
      <c r="EM959" s="75"/>
      <c r="EN959" s="75">
        <v>2158.56</v>
      </c>
      <c r="EO959" s="322">
        <v>9.5965599999999505</v>
      </c>
      <c r="EP959" s="75"/>
      <c r="EQ959" s="75">
        <v>1328.56</v>
      </c>
      <c r="ER959" s="75">
        <v>13205.720000000045</v>
      </c>
      <c r="ES959" s="75"/>
      <c r="ET959" s="75">
        <v>1354.56</v>
      </c>
      <c r="EU959" s="100">
        <v>6.0616799999999893</v>
      </c>
      <c r="EV959" s="75">
        <f t="shared" si="17"/>
        <v>9.9999999999909051E-3</v>
      </c>
      <c r="EW959" s="75">
        <v>1344.56</v>
      </c>
      <c r="EX959" s="100">
        <v>25.672480000000018</v>
      </c>
      <c r="FD959" s="75">
        <v>109.57</v>
      </c>
      <c r="FE959" s="75">
        <v>541032.5</v>
      </c>
      <c r="FF959" s="75">
        <v>1754936.25</v>
      </c>
      <c r="FH959" s="77">
        <v>19.059999999999999</v>
      </c>
      <c r="FI959" s="77">
        <v>507.26406264000002</v>
      </c>
      <c r="FJ959" s="77">
        <v>15.129823740200004</v>
      </c>
      <c r="FL959" s="92">
        <v>788.57</v>
      </c>
      <c r="FM959" s="75">
        <v>0.01</v>
      </c>
      <c r="FN959" s="75">
        <v>0.01</v>
      </c>
      <c r="FP959" s="75">
        <v>46.79</v>
      </c>
      <c r="FQ959" s="75">
        <v>549.12</v>
      </c>
      <c r="FR959" s="75">
        <v>6278</v>
      </c>
      <c r="FS959" s="75">
        <v>46.78</v>
      </c>
      <c r="FT959" s="75">
        <v>1646.73</v>
      </c>
      <c r="FU959" s="75">
        <v>18087</v>
      </c>
      <c r="FW959" s="75">
        <v>799.57</v>
      </c>
      <c r="FX959" s="89">
        <v>5.5119999999999996</v>
      </c>
      <c r="FY959" s="89"/>
      <c r="FZ959" s="90">
        <v>794.57</v>
      </c>
      <c r="GA959" s="91">
        <v>1.64</v>
      </c>
      <c r="GB959" s="89"/>
      <c r="GC959" s="75">
        <v>16.559999999999999</v>
      </c>
      <c r="GD959" s="75">
        <v>25.72</v>
      </c>
      <c r="GE959" s="75">
        <v>1469.48</v>
      </c>
      <c r="GF959" s="89"/>
      <c r="GG959" s="89"/>
    </row>
    <row r="960" spans="1:189" x14ac:dyDescent="0.25">
      <c r="A960" s="132"/>
      <c r="B960" s="132"/>
      <c r="C960" s="132"/>
      <c r="D960" s="132"/>
      <c r="E960" s="132"/>
      <c r="F960" s="132"/>
      <c r="G960" s="132"/>
      <c r="H960" s="132"/>
      <c r="I960" s="132"/>
      <c r="J960" s="132"/>
      <c r="K960" s="132"/>
      <c r="DV960" s="77">
        <v>1338.58</v>
      </c>
      <c r="DW960" s="77">
        <v>12.542</v>
      </c>
      <c r="DY960" s="77">
        <v>1324.58</v>
      </c>
      <c r="DZ960" s="77">
        <v>7.9869999999999992</v>
      </c>
      <c r="EB960" s="77">
        <v>2179.58</v>
      </c>
      <c r="EC960" s="75">
        <v>22.327000000000005</v>
      </c>
      <c r="EE960" s="75">
        <v>2155.58</v>
      </c>
      <c r="EF960" s="88">
        <v>4.9989999999999997</v>
      </c>
      <c r="EH960" s="77">
        <v>1353.58</v>
      </c>
      <c r="EI960" s="75">
        <v>5.1590000000000007</v>
      </c>
      <c r="EJ960" s="75"/>
      <c r="EK960" s="75">
        <v>2180.5700000000002</v>
      </c>
      <c r="EL960" s="75">
        <v>27.259949999999961</v>
      </c>
      <c r="EM960" s="75"/>
      <c r="EN960" s="75">
        <v>2158.5700000000002</v>
      </c>
      <c r="EO960" s="322">
        <v>9.6143199999999496</v>
      </c>
      <c r="EP960" s="75"/>
      <c r="EQ960" s="75">
        <v>1328.57</v>
      </c>
      <c r="ER960" s="75">
        <v>13220.090000000046</v>
      </c>
      <c r="ES960" s="75"/>
      <c r="ET960" s="75">
        <v>1354.57</v>
      </c>
      <c r="EU960" s="100">
        <v>6.0712099999999891</v>
      </c>
      <c r="EV960" s="75">
        <f t="shared" si="17"/>
        <v>9.9999999999909051E-3</v>
      </c>
      <c r="EW960" s="75">
        <v>1344.57</v>
      </c>
      <c r="EX960" s="100">
        <v>25.698560000000018</v>
      </c>
      <c r="FD960" s="75">
        <v>109.58</v>
      </c>
      <c r="FE960" s="75">
        <v>542305</v>
      </c>
      <c r="FF960" s="75">
        <v>1760257.5</v>
      </c>
      <c r="FH960" s="77">
        <v>19.07</v>
      </c>
      <c r="FI960" s="77">
        <v>508.09238458000004</v>
      </c>
      <c r="FJ960" s="77">
        <v>15.182123958150006</v>
      </c>
      <c r="FL960" s="92">
        <v>788.58</v>
      </c>
      <c r="FM960" s="75">
        <v>0.01</v>
      </c>
      <c r="FN960" s="75">
        <v>1.0999999999999999E-2</v>
      </c>
      <c r="FP960" s="75">
        <v>46.8</v>
      </c>
      <c r="FQ960" s="75">
        <v>549.76</v>
      </c>
      <c r="FR960" s="75">
        <v>6283</v>
      </c>
      <c r="FS960" s="75">
        <v>46.79</v>
      </c>
      <c r="FT960" s="75">
        <v>1648.51</v>
      </c>
      <c r="FU960" s="75">
        <v>18098</v>
      </c>
      <c r="FW960" s="75">
        <v>799.58</v>
      </c>
      <c r="FX960" s="89">
        <v>5.524</v>
      </c>
      <c r="FY960" s="89"/>
      <c r="FZ960" s="90">
        <v>794.58</v>
      </c>
      <c r="GA960" s="91">
        <v>1.645</v>
      </c>
      <c r="GB960" s="89"/>
      <c r="GC960" s="75">
        <v>16.57</v>
      </c>
      <c r="GD960" s="75">
        <v>25.86</v>
      </c>
      <c r="GE960" s="75">
        <v>1472.9</v>
      </c>
      <c r="GF960" s="89"/>
      <c r="GG960" s="89"/>
    </row>
    <row r="961" spans="1:189" x14ac:dyDescent="0.25">
      <c r="A961" s="132"/>
      <c r="B961" s="132"/>
      <c r="C961" s="132"/>
      <c r="D961" s="132"/>
      <c r="E961" s="132"/>
      <c r="F961" s="132"/>
      <c r="G961" s="132"/>
      <c r="H961" s="132"/>
      <c r="I961" s="132"/>
      <c r="J961" s="132"/>
      <c r="K961" s="132"/>
      <c r="DV961" s="77">
        <v>1338.59</v>
      </c>
      <c r="DW961" s="77">
        <v>12.558999999999999</v>
      </c>
      <c r="DY961" s="77">
        <v>1324.59</v>
      </c>
      <c r="DZ961" s="77">
        <v>7.9989999999999979</v>
      </c>
      <c r="EB961" s="77">
        <v>2179.59</v>
      </c>
      <c r="EC961" s="75">
        <v>22.375000000000007</v>
      </c>
      <c r="EE961" s="75">
        <v>2155.59</v>
      </c>
      <c r="EF961" s="88">
        <v>5.0109999999999992</v>
      </c>
      <c r="EH961" s="77">
        <v>1353.59</v>
      </c>
      <c r="EI961" s="75">
        <v>5.1670000000000007</v>
      </c>
      <c r="EJ961" s="75"/>
      <c r="EK961" s="75">
        <v>2180.58</v>
      </c>
      <c r="EL961" s="75">
        <v>27.31129999999996</v>
      </c>
      <c r="EM961" s="75"/>
      <c r="EN961" s="75">
        <v>2158.58</v>
      </c>
      <c r="EO961" s="322">
        <v>9.6320799999999487</v>
      </c>
      <c r="EP961" s="75"/>
      <c r="EQ961" s="75">
        <v>1328.58</v>
      </c>
      <c r="ER961" s="75">
        <v>13234.460000000046</v>
      </c>
      <c r="ES961" s="75"/>
      <c r="ET961" s="75">
        <v>1354.58</v>
      </c>
      <c r="EU961" s="100">
        <v>6.0807399999999889</v>
      </c>
      <c r="EV961" s="75">
        <f t="shared" si="17"/>
        <v>9.9999999999909051E-3</v>
      </c>
      <c r="EW961" s="75">
        <v>1344.58</v>
      </c>
      <c r="EX961" s="100">
        <v>25.724640000000019</v>
      </c>
      <c r="FD961" s="75">
        <v>109.59</v>
      </c>
      <c r="FE961" s="75">
        <v>543577.5</v>
      </c>
      <c r="FF961" s="75">
        <v>1765578.75</v>
      </c>
      <c r="FH961" s="77">
        <v>19.079999999999998</v>
      </c>
      <c r="FI961" s="77">
        <v>508.92070652000001</v>
      </c>
      <c r="FJ961" s="77">
        <v>15.234424176100006</v>
      </c>
      <c r="FL961" s="92">
        <v>788.59</v>
      </c>
      <c r="FM961" s="75">
        <v>0.01</v>
      </c>
      <c r="FN961" s="75">
        <v>1.0999999999999999E-2</v>
      </c>
      <c r="FP961" s="75">
        <v>46.81</v>
      </c>
      <c r="FQ961" s="75">
        <v>550.39</v>
      </c>
      <c r="FR961" s="75">
        <v>6288</v>
      </c>
      <c r="FS961" s="75">
        <v>46.8</v>
      </c>
      <c r="FT961" s="75">
        <v>1650.3</v>
      </c>
      <c r="FU961" s="75">
        <v>18109</v>
      </c>
      <c r="FW961" s="75">
        <v>799.59</v>
      </c>
      <c r="FX961" s="89">
        <v>5.5359999999999996</v>
      </c>
      <c r="FY961" s="89"/>
      <c r="FZ961" s="90">
        <v>794.59</v>
      </c>
      <c r="GA961" s="91">
        <v>1.65</v>
      </c>
      <c r="GB961" s="89"/>
      <c r="GC961" s="75">
        <v>16.579999999999998</v>
      </c>
      <c r="GD961" s="75">
        <v>26</v>
      </c>
      <c r="GE961" s="75">
        <v>1476.32</v>
      </c>
      <c r="GF961" s="89"/>
      <c r="GG961" s="89"/>
    </row>
    <row r="962" spans="1:189" x14ac:dyDescent="0.25">
      <c r="A962" s="132"/>
      <c r="B962" s="132"/>
      <c r="C962" s="132"/>
      <c r="D962" s="132"/>
      <c r="E962" s="132"/>
      <c r="F962" s="132"/>
      <c r="G962" s="132"/>
      <c r="H962" s="132"/>
      <c r="I962" s="132"/>
      <c r="J962" s="132"/>
      <c r="K962" s="132"/>
      <c r="DV962" s="77">
        <v>1338.6</v>
      </c>
      <c r="DW962" s="77">
        <v>12.577</v>
      </c>
      <c r="DY962" s="77">
        <v>1324.6</v>
      </c>
      <c r="DZ962" s="77">
        <v>8.01</v>
      </c>
      <c r="EB962" s="77">
        <v>2179.6</v>
      </c>
      <c r="EC962" s="75">
        <v>22.422999999999998</v>
      </c>
      <c r="EE962" s="75">
        <v>2155.6</v>
      </c>
      <c r="EF962" s="88">
        <v>5.024</v>
      </c>
      <c r="EH962" s="77">
        <v>1353.6</v>
      </c>
      <c r="EI962" s="75">
        <v>5.1760000000000002</v>
      </c>
      <c r="EJ962" s="75"/>
      <c r="EK962" s="75">
        <v>2180.59</v>
      </c>
      <c r="EL962" s="75">
        <v>27.36264999999996</v>
      </c>
      <c r="EM962" s="75"/>
      <c r="EN962" s="75">
        <v>2158.59</v>
      </c>
      <c r="EO962" s="322">
        <v>9.6498399999999478</v>
      </c>
      <c r="EP962" s="75"/>
      <c r="EQ962" s="75">
        <v>1328.59</v>
      </c>
      <c r="ER962" s="75">
        <v>13248.830000000047</v>
      </c>
      <c r="ES962" s="75"/>
      <c r="ET962" s="75">
        <v>1354.59</v>
      </c>
      <c r="EU962" s="100">
        <v>6.0902699999999887</v>
      </c>
      <c r="EV962" s="75">
        <f t="shared" si="17"/>
        <v>9.9999999999909051E-3</v>
      </c>
      <c r="EW962" s="75">
        <v>1344.59</v>
      </c>
      <c r="EX962" s="100">
        <v>25.750720000000019</v>
      </c>
      <c r="FD962" s="75">
        <v>109.6</v>
      </c>
      <c r="FE962" s="75">
        <v>544850</v>
      </c>
      <c r="FF962" s="75">
        <v>1770900</v>
      </c>
      <c r="FH962" s="77">
        <v>19.09</v>
      </c>
      <c r="FI962" s="77">
        <v>509.74902846000003</v>
      </c>
      <c r="FJ962" s="77">
        <v>15.286724394050008</v>
      </c>
      <c r="FL962" s="92">
        <v>788.6</v>
      </c>
      <c r="FM962" s="75">
        <v>0.01</v>
      </c>
      <c r="FN962" s="75">
        <v>1.0999999999999999E-2</v>
      </c>
      <c r="FP962" s="75">
        <v>46.82</v>
      </c>
      <c r="FQ962" s="75">
        <v>551.1</v>
      </c>
      <c r="FR962" s="75">
        <v>6293</v>
      </c>
      <c r="FS962" s="75">
        <v>46.81</v>
      </c>
      <c r="FT962" s="75">
        <v>1652.08</v>
      </c>
      <c r="FU962" s="75">
        <v>18120</v>
      </c>
      <c r="FW962" s="75">
        <v>799.6</v>
      </c>
      <c r="FX962" s="89">
        <v>5.548</v>
      </c>
      <c r="FY962" s="89"/>
      <c r="FZ962" s="90">
        <v>794.6</v>
      </c>
      <c r="GA962" s="91">
        <v>1.655</v>
      </c>
      <c r="GB962" s="89"/>
      <c r="GC962" s="75">
        <v>16.59</v>
      </c>
      <c r="GD962" s="75">
        <v>26.15</v>
      </c>
      <c r="GE962" s="75">
        <v>1479.74</v>
      </c>
      <c r="GF962" s="89"/>
      <c r="GG962" s="89"/>
    </row>
    <row r="963" spans="1:189" x14ac:dyDescent="0.25">
      <c r="A963" s="132"/>
      <c r="B963" s="132"/>
      <c r="C963" s="132"/>
      <c r="D963" s="132"/>
      <c r="E963" s="132"/>
      <c r="F963" s="132"/>
      <c r="G963" s="132"/>
      <c r="H963" s="132"/>
      <c r="I963" s="132"/>
      <c r="J963" s="132"/>
      <c r="K963" s="132"/>
      <c r="DV963" s="77">
        <v>1338.61</v>
      </c>
      <c r="DW963" s="77">
        <v>12.593999999999999</v>
      </c>
      <c r="DY963" s="77">
        <v>1324.61</v>
      </c>
      <c r="DZ963" s="77">
        <v>8.0219999999999985</v>
      </c>
      <c r="EB963" s="77">
        <v>2179.61</v>
      </c>
      <c r="EC963" s="75">
        <v>22.470000000000006</v>
      </c>
      <c r="EE963" s="75">
        <v>2155.61</v>
      </c>
      <c r="EF963" s="88">
        <v>5.0369999999999999</v>
      </c>
      <c r="EH963" s="77">
        <v>1353.61</v>
      </c>
      <c r="EI963" s="75">
        <v>5.1850000000000005</v>
      </c>
      <c r="EJ963" s="75"/>
      <c r="EK963" s="75">
        <v>2180.6</v>
      </c>
      <c r="EL963" s="75">
        <v>27.413999999999959</v>
      </c>
      <c r="EM963" s="75"/>
      <c r="EN963" s="75">
        <v>2158.6</v>
      </c>
      <c r="EO963" s="322">
        <v>9.6675999999999469</v>
      </c>
      <c r="EP963" s="75"/>
      <c r="EQ963" s="75">
        <v>1328.6</v>
      </c>
      <c r="ER963" s="75">
        <v>13263.200000000048</v>
      </c>
      <c r="ES963" s="75"/>
      <c r="ET963" s="75">
        <v>1354.6</v>
      </c>
      <c r="EU963" s="100">
        <v>6.0997999999999886</v>
      </c>
      <c r="EV963" s="75">
        <f t="shared" si="17"/>
        <v>9.9999999999909051E-3</v>
      </c>
      <c r="EW963" s="75">
        <v>1344.6</v>
      </c>
      <c r="EX963" s="100">
        <v>25.776800000000019</v>
      </c>
      <c r="FD963" s="75">
        <v>109.61</v>
      </c>
      <c r="FE963" s="75">
        <v>546122.5</v>
      </c>
      <c r="FF963" s="75">
        <v>1776221.25</v>
      </c>
      <c r="FH963" s="77">
        <v>19.100000000000001</v>
      </c>
      <c r="FI963" s="77">
        <v>510.57735040000006</v>
      </c>
      <c r="FJ963" s="77">
        <v>15.339024612000008</v>
      </c>
      <c r="FL963" s="92">
        <v>788.61</v>
      </c>
      <c r="FM963" s="75">
        <v>0.01</v>
      </c>
      <c r="FN963" s="75">
        <v>1.0999999999999999E-2</v>
      </c>
      <c r="FP963" s="75">
        <v>46.83</v>
      </c>
      <c r="FQ963" s="75">
        <v>551.66999999999996</v>
      </c>
      <c r="FR963" s="75">
        <v>6297</v>
      </c>
      <c r="FS963" s="75">
        <v>46.82</v>
      </c>
      <c r="FT963" s="75">
        <v>1653.88</v>
      </c>
      <c r="FU963" s="75">
        <v>18131</v>
      </c>
      <c r="FW963" s="75">
        <v>799.61</v>
      </c>
      <c r="FX963" s="89">
        <v>5.56</v>
      </c>
      <c r="FY963" s="89"/>
      <c r="FZ963" s="90">
        <v>794.61</v>
      </c>
      <c r="GA963" s="91">
        <v>1.661</v>
      </c>
      <c r="GB963" s="89"/>
      <c r="GC963" s="75">
        <v>16.600000000000001</v>
      </c>
      <c r="GD963" s="75">
        <v>26.29</v>
      </c>
      <c r="GE963" s="75">
        <v>1483.16</v>
      </c>
      <c r="GF963" s="89"/>
      <c r="GG963" s="89"/>
    </row>
    <row r="964" spans="1:189" x14ac:dyDescent="0.25">
      <c r="A964" s="132"/>
      <c r="B964" s="132"/>
      <c r="C964" s="132"/>
      <c r="D964" s="132"/>
      <c r="E964" s="132"/>
      <c r="F964" s="132"/>
      <c r="G964" s="132"/>
      <c r="H964" s="132"/>
      <c r="I964" s="132"/>
      <c r="J964" s="132"/>
      <c r="K964" s="132"/>
      <c r="DV964" s="77">
        <v>1338.62</v>
      </c>
      <c r="DW964" s="77">
        <v>12.611000000000001</v>
      </c>
      <c r="DY964" s="77">
        <v>1324.62</v>
      </c>
      <c r="DZ964" s="77">
        <v>8.0339999999999989</v>
      </c>
      <c r="EB964" s="77">
        <v>2179.62</v>
      </c>
      <c r="EC964" s="75">
        <v>22.518000000000008</v>
      </c>
      <c r="EE964" s="75">
        <v>2155.62</v>
      </c>
      <c r="EF964" s="88">
        <v>5.0489999999999995</v>
      </c>
      <c r="EH964" s="77">
        <v>1353.62</v>
      </c>
      <c r="EI964" s="75">
        <v>5.1940000000000008</v>
      </c>
      <c r="EJ964" s="75"/>
      <c r="EK964" s="75">
        <v>2180.61</v>
      </c>
      <c r="EL964" s="75">
        <v>27.465349999999958</v>
      </c>
      <c r="EM964" s="75"/>
      <c r="EN964" s="75">
        <v>2158.61</v>
      </c>
      <c r="EO964" s="322">
        <v>9.685359999999946</v>
      </c>
      <c r="EP964" s="75"/>
      <c r="EQ964" s="75">
        <v>1328.61</v>
      </c>
      <c r="ER964" s="75">
        <v>13277.570000000049</v>
      </c>
      <c r="ES964" s="75"/>
      <c r="ET964" s="75">
        <v>1354.61</v>
      </c>
      <c r="EU964" s="100">
        <v>6.1093299999999884</v>
      </c>
      <c r="EV964" s="75">
        <f t="shared" si="17"/>
        <v>9.9999999999909051E-3</v>
      </c>
      <c r="EW964" s="75">
        <v>1344.61</v>
      </c>
      <c r="EX964" s="100">
        <v>25.80288000000002</v>
      </c>
      <c r="FD964" s="75">
        <v>109.62</v>
      </c>
      <c r="FE964" s="75">
        <v>547395</v>
      </c>
      <c r="FF964" s="75">
        <v>1781542.5</v>
      </c>
      <c r="FH964" s="77">
        <v>19.11</v>
      </c>
      <c r="FI964" s="77">
        <v>511.40567234000008</v>
      </c>
      <c r="FJ964" s="77">
        <v>15.391324829950008</v>
      </c>
      <c r="FL964" s="92">
        <v>788.62</v>
      </c>
      <c r="FM964" s="75">
        <v>0.01</v>
      </c>
      <c r="FN964" s="75">
        <v>1.0999999999999999E-2</v>
      </c>
      <c r="FP964" s="75">
        <v>46.84</v>
      </c>
      <c r="FQ964" s="75">
        <v>552.30999999999995</v>
      </c>
      <c r="FR964" s="75">
        <v>6302</v>
      </c>
      <c r="FS964" s="75">
        <v>46.83</v>
      </c>
      <c r="FT964" s="75">
        <v>1655.68</v>
      </c>
      <c r="FU964" s="75">
        <v>18142</v>
      </c>
      <c r="FW964" s="75">
        <v>799.62</v>
      </c>
      <c r="FX964" s="89">
        <v>5.5720000000000001</v>
      </c>
      <c r="FY964" s="89"/>
      <c r="FZ964" s="90">
        <v>794.62</v>
      </c>
      <c r="GA964" s="91">
        <v>1.6659999999999999</v>
      </c>
      <c r="GB964" s="89"/>
      <c r="GC964" s="75">
        <v>16.61</v>
      </c>
      <c r="GD964" s="75">
        <v>26.43</v>
      </c>
      <c r="GE964" s="75">
        <v>1486.58</v>
      </c>
      <c r="GF964" s="89"/>
      <c r="GG964" s="89"/>
    </row>
    <row r="965" spans="1:189" x14ac:dyDescent="0.25">
      <c r="A965" s="132"/>
      <c r="B965" s="132"/>
      <c r="C965" s="132"/>
      <c r="D965" s="132"/>
      <c r="E965" s="132"/>
      <c r="F965" s="132"/>
      <c r="G965" s="132"/>
      <c r="H965" s="132"/>
      <c r="I965" s="132"/>
      <c r="J965" s="132"/>
      <c r="K965" s="132"/>
      <c r="DV965" s="77">
        <v>1338.63</v>
      </c>
      <c r="DW965" s="77">
        <v>12.628</v>
      </c>
      <c r="DY965" s="77">
        <v>1324.63</v>
      </c>
      <c r="DZ965" s="77">
        <v>8.0449999999999982</v>
      </c>
      <c r="EB965" s="77">
        <v>2179.63</v>
      </c>
      <c r="EC965" s="75">
        <v>22.566000000000006</v>
      </c>
      <c r="EE965" s="75">
        <v>2155.63</v>
      </c>
      <c r="EF965" s="88">
        <v>5.0619999999999994</v>
      </c>
      <c r="EH965" s="77">
        <v>1353.63</v>
      </c>
      <c r="EI965" s="75">
        <v>5.2030000000000012</v>
      </c>
      <c r="EJ965" s="75"/>
      <c r="EK965" s="75">
        <v>2180.62</v>
      </c>
      <c r="EL965" s="75">
        <v>27.516699999999958</v>
      </c>
      <c r="EM965" s="75"/>
      <c r="EN965" s="75">
        <v>2158.62</v>
      </c>
      <c r="EO965" s="322">
        <v>9.7031199999999451</v>
      </c>
      <c r="EP965" s="75"/>
      <c r="EQ965" s="75">
        <v>1328.62</v>
      </c>
      <c r="ER965" s="75">
        <v>13291.94000000005</v>
      </c>
      <c r="ES965" s="75"/>
      <c r="ET965" s="75">
        <v>1354.62</v>
      </c>
      <c r="EU965" s="100">
        <v>6.1188599999999882</v>
      </c>
      <c r="EV965" s="75">
        <f t="shared" ref="EV965:EV1028" si="18">+EW965-EW964</f>
        <v>9.9999999999909051E-3</v>
      </c>
      <c r="EW965" s="75">
        <v>1344.62</v>
      </c>
      <c r="EX965" s="100">
        <v>25.82896000000002</v>
      </c>
      <c r="FD965" s="75">
        <v>109.63</v>
      </c>
      <c r="FE965" s="75">
        <v>548667.5</v>
      </c>
      <c r="FF965" s="75">
        <v>1786863.75</v>
      </c>
      <c r="FH965" s="77">
        <v>19.12</v>
      </c>
      <c r="FI965" s="77">
        <v>512.23399428000005</v>
      </c>
      <c r="FJ965" s="77">
        <v>15.443625047900008</v>
      </c>
      <c r="FL965" s="92">
        <v>788.63</v>
      </c>
      <c r="FM965" s="75">
        <v>0.01</v>
      </c>
      <c r="FN965" s="75">
        <v>1.0999999999999999E-2</v>
      </c>
      <c r="FP965" s="75">
        <v>46.85</v>
      </c>
      <c r="FQ965" s="75">
        <v>552.95000000000005</v>
      </c>
      <c r="FR965" s="75">
        <v>6307</v>
      </c>
      <c r="FS965" s="75">
        <v>46.84</v>
      </c>
      <c r="FT965" s="75">
        <v>1657.47</v>
      </c>
      <c r="FU965" s="75">
        <v>18153</v>
      </c>
      <c r="FW965" s="75">
        <v>799.63</v>
      </c>
      <c r="FX965" s="89">
        <v>5.585</v>
      </c>
      <c r="FY965" s="89"/>
      <c r="FZ965" s="90">
        <v>794.63</v>
      </c>
      <c r="GA965" s="91">
        <v>1.671</v>
      </c>
      <c r="GB965" s="89"/>
      <c r="GC965" s="75">
        <v>16.62</v>
      </c>
      <c r="GD965" s="75">
        <v>26.57</v>
      </c>
      <c r="GE965" s="75">
        <v>1490</v>
      </c>
      <c r="GF965" s="89"/>
      <c r="GG965" s="89"/>
    </row>
    <row r="966" spans="1:189" x14ac:dyDescent="0.25">
      <c r="A966" s="132"/>
      <c r="B966" s="132"/>
      <c r="C966" s="132"/>
      <c r="D966" s="132"/>
      <c r="E966" s="132"/>
      <c r="F966" s="132"/>
      <c r="G966" s="132"/>
      <c r="H966" s="132"/>
      <c r="I966" s="132"/>
      <c r="J966" s="132"/>
      <c r="K966" s="132"/>
      <c r="DV966" s="77">
        <v>1338.64</v>
      </c>
      <c r="DW966" s="77">
        <v>12.646000000000001</v>
      </c>
      <c r="DY966" s="77">
        <v>1324.64</v>
      </c>
      <c r="DZ966" s="77">
        <v>8.0569999999999986</v>
      </c>
      <c r="EB966" s="77">
        <v>2179.64</v>
      </c>
      <c r="EC966" s="75">
        <v>22.614000000000008</v>
      </c>
      <c r="EE966" s="75">
        <v>2155.64</v>
      </c>
      <c r="EF966" s="88">
        <v>5.0749999999999993</v>
      </c>
      <c r="EH966" s="77">
        <v>1353.64</v>
      </c>
      <c r="EI966" s="75">
        <v>5.2110000000000003</v>
      </c>
      <c r="EJ966" s="75"/>
      <c r="EK966" s="75">
        <v>2180.63</v>
      </c>
      <c r="EL966" s="75">
        <v>27.568049999999957</v>
      </c>
      <c r="EM966" s="75"/>
      <c r="EN966" s="75">
        <v>2158.63</v>
      </c>
      <c r="EO966" s="322">
        <v>9.7208799999999442</v>
      </c>
      <c r="EP966" s="75"/>
      <c r="EQ966" s="75">
        <v>1328.63</v>
      </c>
      <c r="ER966" s="75">
        <v>13306.31000000005</v>
      </c>
      <c r="ES966" s="75"/>
      <c r="ET966" s="75">
        <v>1354.63</v>
      </c>
      <c r="EU966" s="100">
        <v>6.128389999999988</v>
      </c>
      <c r="EV966" s="75">
        <f t="shared" si="18"/>
        <v>1.0000000000218279E-2</v>
      </c>
      <c r="EW966" s="75">
        <v>1344.63</v>
      </c>
      <c r="EX966" s="100">
        <v>25.85504000000002</v>
      </c>
      <c r="FD966" s="75">
        <v>109.64</v>
      </c>
      <c r="FE966" s="75">
        <v>549940</v>
      </c>
      <c r="FF966" s="75">
        <v>1792185</v>
      </c>
      <c r="FH966" s="77">
        <v>19.13</v>
      </c>
      <c r="FI966" s="77">
        <v>513.06231622000007</v>
      </c>
      <c r="FJ966" s="77">
        <v>15.495925265850008</v>
      </c>
      <c r="FL966" s="92">
        <v>788.64</v>
      </c>
      <c r="FM966" s="75">
        <v>0.01</v>
      </c>
      <c r="FN966" s="75">
        <v>1.0999999999999999E-2</v>
      </c>
      <c r="FP966" s="75">
        <v>46.86</v>
      </c>
      <c r="FQ966" s="75">
        <v>553.59</v>
      </c>
      <c r="FR966" s="75">
        <v>6312</v>
      </c>
      <c r="FS966" s="75">
        <v>46.85</v>
      </c>
      <c r="FT966" s="75">
        <v>1659.27</v>
      </c>
      <c r="FU966" s="75">
        <v>18164</v>
      </c>
      <c r="FW966" s="75">
        <v>799.64</v>
      </c>
      <c r="FX966" s="89">
        <v>5.5970000000000004</v>
      </c>
      <c r="FY966" s="89"/>
      <c r="FZ966" s="90">
        <v>794.64</v>
      </c>
      <c r="GA966" s="91">
        <v>1.6759999999999999</v>
      </c>
      <c r="GB966" s="89"/>
      <c r="GC966" s="75">
        <v>16.63</v>
      </c>
      <c r="GD966" s="75">
        <v>26.72</v>
      </c>
      <c r="GE966" s="75">
        <v>1493.42</v>
      </c>
      <c r="GF966" s="89"/>
      <c r="GG966" s="89"/>
    </row>
    <row r="967" spans="1:189" x14ac:dyDescent="0.25">
      <c r="A967" s="132"/>
      <c r="B967" s="132"/>
      <c r="C967" s="132"/>
      <c r="D967" s="132"/>
      <c r="E967" s="132"/>
      <c r="F967" s="132"/>
      <c r="G967" s="132"/>
      <c r="H967" s="132"/>
      <c r="I967" s="132"/>
      <c r="J967" s="132"/>
      <c r="K967" s="132"/>
      <c r="DV967" s="77">
        <v>1338.65</v>
      </c>
      <c r="DW967" s="77">
        <v>12.663</v>
      </c>
      <c r="DY967" s="77">
        <v>1324.65</v>
      </c>
      <c r="DZ967" s="77">
        <v>8.0679999999999996</v>
      </c>
      <c r="EB967" s="77">
        <v>2179.65</v>
      </c>
      <c r="EC967" s="75">
        <v>22.66200000000001</v>
      </c>
      <c r="EE967" s="75">
        <v>2155.65</v>
      </c>
      <c r="EF967" s="88">
        <v>5.0880000000000001</v>
      </c>
      <c r="EH967" s="77">
        <v>1353.65</v>
      </c>
      <c r="EI967" s="75">
        <v>5.2200000000000006</v>
      </c>
      <c r="EJ967" s="75"/>
      <c r="EK967" s="75">
        <v>2180.64</v>
      </c>
      <c r="EL967" s="75">
        <v>27.619399999999956</v>
      </c>
      <c r="EM967" s="75"/>
      <c r="EN967" s="75">
        <v>2158.64</v>
      </c>
      <c r="EO967" s="322">
        <v>9.7386399999999433</v>
      </c>
      <c r="EP967" s="75"/>
      <c r="EQ967" s="75">
        <v>1328.64</v>
      </c>
      <c r="ER967" s="75">
        <v>13320.680000000051</v>
      </c>
      <c r="ES967" s="75"/>
      <c r="ET967" s="75">
        <v>1354.64</v>
      </c>
      <c r="EU967" s="100">
        <v>6.1379199999999878</v>
      </c>
      <c r="EV967" s="75">
        <f t="shared" si="18"/>
        <v>9.9999999999909051E-3</v>
      </c>
      <c r="EW967" s="75">
        <v>1344.64</v>
      </c>
      <c r="EX967" s="100">
        <v>25.881120000000021</v>
      </c>
      <c r="FD967" s="75">
        <v>109.65</v>
      </c>
      <c r="FE967" s="75">
        <v>551212.5</v>
      </c>
      <c r="FF967" s="75">
        <v>1797506.25</v>
      </c>
      <c r="FH967" s="77">
        <v>19.14</v>
      </c>
      <c r="FI967" s="77">
        <v>513.89063816000009</v>
      </c>
      <c r="FJ967" s="77">
        <v>15.548225483800008</v>
      </c>
      <c r="FL967" s="92">
        <v>788.65</v>
      </c>
      <c r="FM967" s="75">
        <v>0.01</v>
      </c>
      <c r="FN967" s="75">
        <v>1.0999999999999999E-2</v>
      </c>
      <c r="FP967" s="75">
        <v>46.87</v>
      </c>
      <c r="FQ967" s="75">
        <v>554.23</v>
      </c>
      <c r="FR967" s="75">
        <v>6316</v>
      </c>
      <c r="FS967" s="75">
        <v>46.86</v>
      </c>
      <c r="FT967" s="75">
        <v>1661.07</v>
      </c>
      <c r="FU967" s="75">
        <v>18175</v>
      </c>
      <c r="FW967" s="75">
        <v>799.65</v>
      </c>
      <c r="FX967" s="89">
        <v>5.609</v>
      </c>
      <c r="FY967" s="89"/>
      <c r="FZ967" s="90">
        <v>794.65</v>
      </c>
      <c r="GA967" s="91">
        <v>1.6819999999999999</v>
      </c>
      <c r="GB967" s="89"/>
      <c r="GC967" s="75">
        <v>16.64</v>
      </c>
      <c r="GD967" s="75">
        <v>26.86</v>
      </c>
      <c r="GE967" s="75">
        <v>1496.84</v>
      </c>
      <c r="GF967" s="89"/>
      <c r="GG967" s="89"/>
    </row>
    <row r="968" spans="1:189" x14ac:dyDescent="0.25">
      <c r="A968" s="132"/>
      <c r="B968" s="132"/>
      <c r="C968" s="132"/>
      <c r="D968" s="132"/>
      <c r="E968" s="132"/>
      <c r="F968" s="132"/>
      <c r="G968" s="132"/>
      <c r="H968" s="132"/>
      <c r="I968" s="132"/>
      <c r="J968" s="132"/>
      <c r="K968" s="132"/>
      <c r="DV968" s="77">
        <v>1338.66</v>
      </c>
      <c r="DW968" s="77">
        <v>12.68</v>
      </c>
      <c r="DY968" s="77">
        <v>1324.66</v>
      </c>
      <c r="DZ968" s="77">
        <v>8.0799999999999983</v>
      </c>
      <c r="EB968" s="77">
        <v>2179.66</v>
      </c>
      <c r="EC968" s="75">
        <v>22.709000000000007</v>
      </c>
      <c r="EE968" s="75">
        <v>2155.66</v>
      </c>
      <c r="EF968" s="88">
        <v>5.0999999999999996</v>
      </c>
      <c r="EH968" s="77">
        <v>1353.66</v>
      </c>
      <c r="EI968" s="75">
        <v>5.2290000000000001</v>
      </c>
      <c r="EJ968" s="75"/>
      <c r="EK968" s="75">
        <v>2180.65</v>
      </c>
      <c r="EL968" s="75">
        <v>27.670749999999956</v>
      </c>
      <c r="EM968" s="75"/>
      <c r="EN968" s="75">
        <v>2158.65</v>
      </c>
      <c r="EO968" s="322">
        <v>9.7563999999999425</v>
      </c>
      <c r="EP968" s="75"/>
      <c r="EQ968" s="75">
        <v>1328.65</v>
      </c>
      <c r="ER968" s="75">
        <v>13335.050000000052</v>
      </c>
      <c r="ES968" s="75"/>
      <c r="ET968" s="75">
        <v>1354.65</v>
      </c>
      <c r="EU968" s="100">
        <v>6.1474499999999876</v>
      </c>
      <c r="EV968" s="75">
        <f t="shared" si="18"/>
        <v>9.9999999999909051E-3</v>
      </c>
      <c r="EW968" s="75">
        <v>1344.65</v>
      </c>
      <c r="EX968" s="100">
        <v>25.907200000000021</v>
      </c>
      <c r="FD968" s="75">
        <v>109.66</v>
      </c>
      <c r="FE968" s="75">
        <v>552485</v>
      </c>
      <c r="FF968" s="75">
        <v>1802827.5</v>
      </c>
      <c r="FH968" s="77">
        <v>19.149999999999999</v>
      </c>
      <c r="FI968" s="77">
        <v>514.71896010000012</v>
      </c>
      <c r="FJ968" s="77">
        <v>15.600525701750009</v>
      </c>
      <c r="FL968" s="92">
        <v>788.66</v>
      </c>
      <c r="FM968" s="75">
        <v>0.01</v>
      </c>
      <c r="FN968" s="75">
        <v>1.0999999999999999E-2</v>
      </c>
      <c r="FP968" s="75">
        <v>46.88</v>
      </c>
      <c r="FQ968" s="75">
        <v>554.87</v>
      </c>
      <c r="FR968" s="75">
        <v>6321</v>
      </c>
      <c r="FS968" s="75">
        <v>46.87</v>
      </c>
      <c r="FT968" s="75">
        <v>1662.87</v>
      </c>
      <c r="FU968" s="75">
        <v>18186</v>
      </c>
      <c r="FW968" s="75">
        <v>799.66</v>
      </c>
      <c r="FX968" s="89">
        <v>5.6210000000000004</v>
      </c>
      <c r="FY968" s="89"/>
      <c r="FZ968" s="90">
        <v>794.66</v>
      </c>
      <c r="GA968" s="91">
        <v>1.6870000000000001</v>
      </c>
      <c r="GB968" s="89"/>
      <c r="GC968" s="75">
        <v>16.649999999999999</v>
      </c>
      <c r="GD968" s="75">
        <v>27</v>
      </c>
      <c r="GE968" s="75">
        <v>1500.26</v>
      </c>
      <c r="GF968" s="89"/>
      <c r="GG968" s="89"/>
    </row>
    <row r="969" spans="1:189" x14ac:dyDescent="0.25">
      <c r="A969" s="132"/>
      <c r="B969" s="132"/>
      <c r="C969" s="132"/>
      <c r="D969" s="132"/>
      <c r="E969" s="132"/>
      <c r="F969" s="132"/>
      <c r="G969" s="132"/>
      <c r="H969" s="132"/>
      <c r="I969" s="132"/>
      <c r="J969" s="132"/>
      <c r="K969" s="132"/>
      <c r="DV969" s="77">
        <v>1338.67</v>
      </c>
      <c r="DW969" s="77">
        <v>12.698</v>
      </c>
      <c r="DY969" s="77">
        <v>1324.67</v>
      </c>
      <c r="DZ969" s="77">
        <v>8.0919999999999987</v>
      </c>
      <c r="EB969" s="77">
        <v>2179.67</v>
      </c>
      <c r="EC969" s="75">
        <v>22.757000000000005</v>
      </c>
      <c r="EE969" s="75">
        <v>2155.67</v>
      </c>
      <c r="EF969" s="88">
        <v>5.1129999999999995</v>
      </c>
      <c r="EH969" s="77">
        <v>1353.67</v>
      </c>
      <c r="EI969" s="75">
        <v>5.2380000000000004</v>
      </c>
      <c r="EJ969" s="75"/>
      <c r="EK969" s="75">
        <v>2180.66</v>
      </c>
      <c r="EL969" s="75">
        <v>27.722099999999955</v>
      </c>
      <c r="EM969" s="75"/>
      <c r="EN969" s="75">
        <v>2158.66</v>
      </c>
      <c r="EO969" s="322">
        <v>9.7741599999999416</v>
      </c>
      <c r="EP969" s="75"/>
      <c r="EQ969" s="75">
        <v>1328.66</v>
      </c>
      <c r="ER969" s="75">
        <v>13349.420000000053</v>
      </c>
      <c r="ES969" s="75"/>
      <c r="ET969" s="75">
        <v>1354.66</v>
      </c>
      <c r="EU969" s="100">
        <v>6.1569799999999875</v>
      </c>
      <c r="EV969" s="75">
        <f t="shared" si="18"/>
        <v>9.9999999999909051E-3</v>
      </c>
      <c r="EW969" s="75">
        <v>1344.66</v>
      </c>
      <c r="EX969" s="100">
        <v>25.933280000000021</v>
      </c>
      <c r="FD969" s="75">
        <v>109.67</v>
      </c>
      <c r="FE969" s="75">
        <v>553757.5</v>
      </c>
      <c r="FF969" s="75">
        <v>1808148.75</v>
      </c>
      <c r="FH969" s="77">
        <v>19.16</v>
      </c>
      <c r="FI969" s="77">
        <v>515.54728204000003</v>
      </c>
      <c r="FJ969" s="77">
        <v>15.652825919700009</v>
      </c>
      <c r="FL969" s="92">
        <v>788.67</v>
      </c>
      <c r="FM969" s="75">
        <v>0.01</v>
      </c>
      <c r="FN969" s="75">
        <v>1.0999999999999999E-2</v>
      </c>
      <c r="FP969" s="75">
        <v>46.89</v>
      </c>
      <c r="FQ969" s="75">
        <v>555.51</v>
      </c>
      <c r="FR969" s="75">
        <v>6326</v>
      </c>
      <c r="FS969" s="75">
        <v>46.88</v>
      </c>
      <c r="FT969" s="75">
        <v>1664.67</v>
      </c>
      <c r="FU969" s="75">
        <v>18197</v>
      </c>
      <c r="FW969" s="75">
        <v>799.67</v>
      </c>
      <c r="FX969" s="89">
        <v>5.6340000000000003</v>
      </c>
      <c r="FY969" s="89"/>
      <c r="FZ969" s="90">
        <v>794.67</v>
      </c>
      <c r="GA969" s="91">
        <v>1.6919999999999999</v>
      </c>
      <c r="GB969" s="89"/>
      <c r="GC969" s="75">
        <v>16.66</v>
      </c>
      <c r="GD969" s="75">
        <v>27.14</v>
      </c>
      <c r="GE969" s="75">
        <v>1503.69</v>
      </c>
      <c r="GF969" s="89"/>
      <c r="GG969" s="89"/>
    </row>
    <row r="970" spans="1:189" x14ac:dyDescent="0.25">
      <c r="A970" s="132"/>
      <c r="B970" s="132"/>
      <c r="C970" s="132"/>
      <c r="D970" s="132"/>
      <c r="E970" s="132"/>
      <c r="F970" s="132"/>
      <c r="G970" s="132"/>
      <c r="H970" s="132"/>
      <c r="I970" s="132"/>
      <c r="J970" s="132"/>
      <c r="K970" s="132"/>
      <c r="DV970" s="77">
        <v>1338.68</v>
      </c>
      <c r="DW970" s="77">
        <v>12.715</v>
      </c>
      <c r="DY970" s="77">
        <v>1324.68</v>
      </c>
      <c r="DZ970" s="77">
        <v>8.1029999999999998</v>
      </c>
      <c r="EB970" s="77">
        <v>2179.6799999999998</v>
      </c>
      <c r="EC970" s="75">
        <v>22.805000000000007</v>
      </c>
      <c r="EE970" s="75">
        <v>2155.6799999999998</v>
      </c>
      <c r="EF970" s="88">
        <v>5.1259999999999994</v>
      </c>
      <c r="EH970" s="77">
        <v>1353.68</v>
      </c>
      <c r="EI970" s="75">
        <v>5.2470000000000008</v>
      </c>
      <c r="EJ970" s="75"/>
      <c r="EK970" s="75">
        <v>2180.67</v>
      </c>
      <c r="EL970" s="75">
        <v>27.773449999999954</v>
      </c>
      <c r="EM970" s="75"/>
      <c r="EN970" s="75">
        <v>2158.67</v>
      </c>
      <c r="EO970" s="322">
        <v>9.7919199999999407</v>
      </c>
      <c r="EP970" s="75"/>
      <c r="EQ970" s="75">
        <v>1328.67</v>
      </c>
      <c r="ER970" s="75">
        <v>13363.790000000054</v>
      </c>
      <c r="ES970" s="75"/>
      <c r="ET970" s="75">
        <v>1354.67</v>
      </c>
      <c r="EU970" s="100">
        <v>6.1665099999999873</v>
      </c>
      <c r="EV970" s="75">
        <f t="shared" si="18"/>
        <v>9.9999999999909051E-3</v>
      </c>
      <c r="EW970" s="75">
        <v>1344.67</v>
      </c>
      <c r="EX970" s="100">
        <v>25.959360000000022</v>
      </c>
      <c r="FD970" s="75">
        <v>109.68</v>
      </c>
      <c r="FE970" s="75">
        <v>555030</v>
      </c>
      <c r="FF970" s="75">
        <v>1813470</v>
      </c>
      <c r="FH970" s="77">
        <v>19.170000000000002</v>
      </c>
      <c r="FI970" s="77">
        <v>516.37560398000005</v>
      </c>
      <c r="FJ970" s="77">
        <v>15.705126137650009</v>
      </c>
      <c r="FL970" s="92">
        <v>788.68</v>
      </c>
      <c r="FM970" s="75">
        <v>0.01</v>
      </c>
      <c r="FN970" s="75">
        <v>1.0999999999999999E-2</v>
      </c>
      <c r="FP970" s="75">
        <v>46.9</v>
      </c>
      <c r="FQ970" s="75">
        <v>556.15</v>
      </c>
      <c r="FR970" s="75">
        <v>6331</v>
      </c>
      <c r="FS970" s="75">
        <v>46.89</v>
      </c>
      <c r="FT970" s="75">
        <v>1666.46</v>
      </c>
      <c r="FU970" s="75">
        <v>18208</v>
      </c>
      <c r="FW970" s="75">
        <v>799.68</v>
      </c>
      <c r="FX970" s="89">
        <v>5.6459999999999999</v>
      </c>
      <c r="FY970" s="89"/>
      <c r="FZ970" s="90">
        <v>794.68</v>
      </c>
      <c r="GA970" s="91">
        <v>1.6970000000000001</v>
      </c>
      <c r="GB970" s="89"/>
      <c r="GC970" s="75">
        <v>16.670000000000002</v>
      </c>
      <c r="GD970" s="75">
        <v>27.29</v>
      </c>
      <c r="GE970" s="75">
        <v>1507.11</v>
      </c>
      <c r="GF970" s="89"/>
      <c r="GG970" s="89"/>
    </row>
    <row r="971" spans="1:189" x14ac:dyDescent="0.25">
      <c r="A971" s="132"/>
      <c r="B971" s="132"/>
      <c r="C971" s="132"/>
      <c r="D971" s="132"/>
      <c r="E971" s="132"/>
      <c r="F971" s="132"/>
      <c r="G971" s="132"/>
      <c r="H971" s="132"/>
      <c r="I971" s="132"/>
      <c r="J971" s="132"/>
      <c r="K971" s="132"/>
      <c r="DV971" s="77">
        <v>1338.69</v>
      </c>
      <c r="DW971" s="77">
        <v>12.731999999999999</v>
      </c>
      <c r="DY971" s="77">
        <v>1324.69</v>
      </c>
      <c r="DZ971" s="77">
        <v>8.1149999999999984</v>
      </c>
      <c r="EB971" s="77">
        <v>2179.69</v>
      </c>
      <c r="EC971" s="75">
        <v>22.853000000000009</v>
      </c>
      <c r="EE971" s="75">
        <v>2155.69</v>
      </c>
      <c r="EF971" s="88">
        <v>5.1389999999999993</v>
      </c>
      <c r="EH971" s="77">
        <v>1353.69</v>
      </c>
      <c r="EI971" s="75">
        <v>5.2550000000000008</v>
      </c>
      <c r="EJ971" s="75"/>
      <c r="EK971" s="75">
        <v>2180.6799999999998</v>
      </c>
      <c r="EL971" s="75">
        <v>27.824799999999954</v>
      </c>
      <c r="EM971" s="75"/>
      <c r="EN971" s="75">
        <v>2158.6799999999998</v>
      </c>
      <c r="EO971" s="322">
        <v>9.8096799999999398</v>
      </c>
      <c r="EP971" s="75"/>
      <c r="EQ971" s="75">
        <v>1328.68</v>
      </c>
      <c r="ER971" s="75">
        <v>13378.160000000054</v>
      </c>
      <c r="ES971" s="75"/>
      <c r="ET971" s="75">
        <v>1354.68</v>
      </c>
      <c r="EU971" s="100">
        <v>6.1760399999999871</v>
      </c>
      <c r="EV971" s="75">
        <f t="shared" si="18"/>
        <v>9.9999999999909051E-3</v>
      </c>
      <c r="EW971" s="75">
        <v>1344.68</v>
      </c>
      <c r="EX971" s="100">
        <v>25.985440000000022</v>
      </c>
      <c r="FD971" s="75">
        <v>109.69</v>
      </c>
      <c r="FE971" s="75">
        <v>556302.5</v>
      </c>
      <c r="FF971" s="75">
        <v>1818791.25</v>
      </c>
      <c r="FH971" s="77">
        <v>19.18</v>
      </c>
      <c r="FI971" s="77">
        <v>517.20392592000007</v>
      </c>
      <c r="FJ971" s="77">
        <v>15.757426355600009</v>
      </c>
      <c r="FL971" s="92">
        <v>788.69</v>
      </c>
      <c r="FM971" s="75">
        <v>0.01</v>
      </c>
      <c r="FN971" s="75">
        <v>1.0999999999999999E-2</v>
      </c>
      <c r="FP971" s="75">
        <v>46.91</v>
      </c>
      <c r="FQ971" s="75">
        <v>556.79</v>
      </c>
      <c r="FR971" s="75">
        <v>6336</v>
      </c>
      <c r="FS971" s="75">
        <v>46.9</v>
      </c>
      <c r="FT971" s="75">
        <v>1668.26</v>
      </c>
      <c r="FU971" s="75">
        <v>18219</v>
      </c>
      <c r="FW971" s="75">
        <v>799.69</v>
      </c>
      <c r="FX971" s="89">
        <v>5.6580000000000004</v>
      </c>
      <c r="FY971" s="89"/>
      <c r="FZ971" s="90">
        <v>794.69</v>
      </c>
      <c r="GA971" s="91">
        <v>1.7030000000000001</v>
      </c>
      <c r="GB971" s="89"/>
      <c r="GC971" s="75">
        <v>16.68</v>
      </c>
      <c r="GD971" s="75">
        <v>27.43</v>
      </c>
      <c r="GE971" s="75">
        <v>1510.53</v>
      </c>
      <c r="GF971" s="89"/>
      <c r="GG971" s="89"/>
    </row>
    <row r="972" spans="1:189" x14ac:dyDescent="0.25">
      <c r="A972" s="132"/>
      <c r="B972" s="132"/>
      <c r="C972" s="132"/>
      <c r="D972" s="132"/>
      <c r="E972" s="132"/>
      <c r="F972" s="132"/>
      <c r="G972" s="132"/>
      <c r="H972" s="132"/>
      <c r="I972" s="132"/>
      <c r="J972" s="132"/>
      <c r="K972" s="132"/>
      <c r="DV972" s="77">
        <v>1338.7</v>
      </c>
      <c r="DW972" s="77">
        <v>12.749000000000001</v>
      </c>
      <c r="DY972" s="77">
        <v>1324.7</v>
      </c>
      <c r="DZ972" s="77">
        <v>8.1259999999999994</v>
      </c>
      <c r="EB972" s="77">
        <v>2179.6999999999998</v>
      </c>
      <c r="EC972" s="75">
        <v>22.9</v>
      </c>
      <c r="EE972" s="75">
        <v>2155.6999999999998</v>
      </c>
      <c r="EF972" s="88">
        <v>5.1509999999999998</v>
      </c>
      <c r="EH972" s="77">
        <v>1353.7</v>
      </c>
      <c r="EI972" s="75">
        <v>5.2640000000000002</v>
      </c>
      <c r="EJ972" s="75"/>
      <c r="EK972" s="75">
        <v>2180.69</v>
      </c>
      <c r="EL972" s="75">
        <v>27.876149999999953</v>
      </c>
      <c r="EM972" s="75"/>
      <c r="EN972" s="75">
        <v>2158.69</v>
      </c>
      <c r="EO972" s="322">
        <v>9.8274399999999389</v>
      </c>
      <c r="EP972" s="75"/>
      <c r="EQ972" s="75">
        <v>1328.69</v>
      </c>
      <c r="ER972" s="75">
        <v>13392.530000000055</v>
      </c>
      <c r="ES972" s="75"/>
      <c r="ET972" s="75">
        <v>1354.69</v>
      </c>
      <c r="EU972" s="100">
        <v>6.1855699999999869</v>
      </c>
      <c r="EV972" s="75">
        <f t="shared" si="18"/>
        <v>9.9999999999909051E-3</v>
      </c>
      <c r="EW972" s="75">
        <v>1344.69</v>
      </c>
      <c r="EX972" s="100">
        <v>26.011520000000022</v>
      </c>
      <c r="FD972" s="75">
        <v>109.7</v>
      </c>
      <c r="FE972" s="75">
        <v>557575</v>
      </c>
      <c r="FF972" s="75">
        <v>1824112.5</v>
      </c>
      <c r="FH972" s="77">
        <v>19.190000000000001</v>
      </c>
      <c r="FI972" s="77">
        <v>518.0322478600001</v>
      </c>
      <c r="FJ972" s="77">
        <v>15.809726573550007</v>
      </c>
      <c r="FL972" s="92">
        <v>788.7</v>
      </c>
      <c r="FM972" s="75">
        <v>0.01</v>
      </c>
      <c r="FN972" s="75">
        <v>1.0999999999999999E-2</v>
      </c>
      <c r="FP972" s="75">
        <v>46.92</v>
      </c>
      <c r="FQ972" s="75">
        <v>557.44000000000005</v>
      </c>
      <c r="FR972" s="75">
        <v>6340</v>
      </c>
      <c r="FS972" s="75">
        <v>46.91</v>
      </c>
      <c r="FT972" s="75">
        <v>1670.06</v>
      </c>
      <c r="FU972" s="75">
        <v>18230</v>
      </c>
      <c r="FW972" s="75">
        <v>799.7</v>
      </c>
      <c r="FX972" s="89">
        <v>5.67</v>
      </c>
      <c r="FY972" s="89"/>
      <c r="FZ972" s="90">
        <v>794.7</v>
      </c>
      <c r="GA972" s="91">
        <v>1.708</v>
      </c>
      <c r="GB972" s="89"/>
      <c r="GC972" s="75">
        <v>16.690000000000001</v>
      </c>
      <c r="GD972" s="75">
        <v>27.57</v>
      </c>
      <c r="GE972" s="75">
        <v>1513.95</v>
      </c>
      <c r="GF972" s="89"/>
      <c r="GG972" s="89"/>
    </row>
    <row r="973" spans="1:189" x14ac:dyDescent="0.25">
      <c r="A973" s="132"/>
      <c r="B973" s="132"/>
      <c r="C973" s="132"/>
      <c r="D973" s="132"/>
      <c r="E973" s="132"/>
      <c r="F973" s="132"/>
      <c r="G973" s="132"/>
      <c r="H973" s="132"/>
      <c r="I973" s="132"/>
      <c r="J973" s="132"/>
      <c r="K973" s="132"/>
      <c r="DV973" s="77">
        <v>1338.71</v>
      </c>
      <c r="DW973" s="77">
        <v>12.766999999999999</v>
      </c>
      <c r="DY973" s="77">
        <v>1324.71</v>
      </c>
      <c r="DZ973" s="77">
        <v>8.1379999999999981</v>
      </c>
      <c r="EB973" s="77">
        <v>2179.71</v>
      </c>
      <c r="EC973" s="75">
        <v>22.948000000000008</v>
      </c>
      <c r="EE973" s="75">
        <v>2155.71</v>
      </c>
      <c r="EF973" s="88">
        <v>5.1639999999999997</v>
      </c>
      <c r="EH973" s="77">
        <v>1353.71</v>
      </c>
      <c r="EI973" s="75">
        <v>5.2730000000000006</v>
      </c>
      <c r="EJ973" s="75"/>
      <c r="EK973" s="75">
        <v>2180.6999999999998</v>
      </c>
      <c r="EL973" s="75">
        <v>27.927499999999952</v>
      </c>
      <c r="EM973" s="75"/>
      <c r="EN973" s="75">
        <v>2158.6999999999998</v>
      </c>
      <c r="EO973" s="322">
        <v>9.845199999999938</v>
      </c>
      <c r="EP973" s="75"/>
      <c r="EQ973" s="75">
        <v>1328.7</v>
      </c>
      <c r="ER973" s="75">
        <v>13406.900000000056</v>
      </c>
      <c r="ES973" s="75"/>
      <c r="ET973" s="75">
        <v>1354.7</v>
      </c>
      <c r="EU973" s="100">
        <v>6.1950999999999867</v>
      </c>
      <c r="EV973" s="75">
        <f t="shared" si="18"/>
        <v>9.9999999999909051E-3</v>
      </c>
      <c r="EW973" s="75">
        <v>1344.7</v>
      </c>
      <c r="EX973" s="100">
        <v>26.037600000000023</v>
      </c>
      <c r="FD973" s="75">
        <v>109.71</v>
      </c>
      <c r="FE973" s="75">
        <v>558847.5</v>
      </c>
      <c r="FF973" s="75">
        <v>1829433.75</v>
      </c>
      <c r="FH973" s="77">
        <v>19.2</v>
      </c>
      <c r="FI973" s="77">
        <v>518.86056980000023</v>
      </c>
      <c r="FJ973" s="77">
        <v>15.862026791500014</v>
      </c>
      <c r="FL973" s="92">
        <v>788.71</v>
      </c>
      <c r="FM973" s="75">
        <v>0.01</v>
      </c>
      <c r="FN973" s="75">
        <v>1.0999999999999999E-2</v>
      </c>
      <c r="FP973" s="75">
        <v>46.93</v>
      </c>
      <c r="FQ973" s="75">
        <v>558.08000000000004</v>
      </c>
      <c r="FR973" s="75">
        <v>6345</v>
      </c>
      <c r="FS973" s="75">
        <v>46.92</v>
      </c>
      <c r="FT973" s="75">
        <v>1671.87</v>
      </c>
      <c r="FU973" s="75">
        <v>18241</v>
      </c>
      <c r="FW973" s="75">
        <v>799.71</v>
      </c>
      <c r="FX973" s="89">
        <v>5.6829999999999998</v>
      </c>
      <c r="FY973" s="89"/>
      <c r="FZ973" s="90">
        <v>794.71</v>
      </c>
      <c r="GA973" s="91">
        <v>1.7130000000000001</v>
      </c>
      <c r="GB973" s="89"/>
      <c r="GC973" s="75">
        <v>16.7</v>
      </c>
      <c r="GD973" s="75">
        <v>27.72</v>
      </c>
      <c r="GE973" s="75">
        <v>1517.37</v>
      </c>
      <c r="GF973" s="89"/>
      <c r="GG973" s="89"/>
    </row>
    <row r="974" spans="1:189" x14ac:dyDescent="0.25">
      <c r="A974" s="132"/>
      <c r="B974" s="132"/>
      <c r="C974" s="132"/>
      <c r="D974" s="132"/>
      <c r="E974" s="132"/>
      <c r="F974" s="132"/>
      <c r="G974" s="132"/>
      <c r="H974" s="132"/>
      <c r="I974" s="132"/>
      <c r="J974" s="132"/>
      <c r="K974" s="132"/>
      <c r="DV974" s="77">
        <v>1338.72</v>
      </c>
      <c r="DW974" s="77">
        <v>12.784000000000001</v>
      </c>
      <c r="DY974" s="77">
        <v>1324.72</v>
      </c>
      <c r="DZ974" s="77">
        <v>8.1489999999999991</v>
      </c>
      <c r="EB974" s="77">
        <v>2179.7199999999998</v>
      </c>
      <c r="EC974" s="75">
        <v>22.996000000000009</v>
      </c>
      <c r="EE974" s="75">
        <v>2155.7199999999998</v>
      </c>
      <c r="EF974" s="88">
        <v>5.1769999999999996</v>
      </c>
      <c r="EH974" s="77">
        <v>1353.72</v>
      </c>
      <c r="EI974" s="75">
        <v>5.2820000000000009</v>
      </c>
      <c r="EJ974" s="75"/>
      <c r="EK974" s="75">
        <v>2180.71</v>
      </c>
      <c r="EL974" s="75">
        <v>27.978849999999952</v>
      </c>
      <c r="EM974" s="75"/>
      <c r="EN974" s="75">
        <v>2158.71</v>
      </c>
      <c r="EO974" s="322">
        <v>9.8629599999999371</v>
      </c>
      <c r="EP974" s="75"/>
      <c r="EQ974" s="75">
        <v>1328.71</v>
      </c>
      <c r="ER974" s="75">
        <v>13421.270000000057</v>
      </c>
      <c r="ES974" s="75"/>
      <c r="ET974" s="75">
        <v>1354.71</v>
      </c>
      <c r="EU974" s="100">
        <v>6.2046299999999865</v>
      </c>
      <c r="EV974" s="75">
        <f t="shared" si="18"/>
        <v>9.9999999999909051E-3</v>
      </c>
      <c r="EW974" s="75">
        <v>1344.71</v>
      </c>
      <c r="EX974" s="100">
        <v>26.063680000000023</v>
      </c>
      <c r="FD974" s="75">
        <v>109.72</v>
      </c>
      <c r="FE974" s="75">
        <v>560120</v>
      </c>
      <c r="FF974" s="75">
        <v>1834755</v>
      </c>
      <c r="FH974" s="77">
        <v>19.21</v>
      </c>
      <c r="FI974" s="77">
        <v>519.68889174000026</v>
      </c>
      <c r="FJ974" s="77">
        <v>15.914327009450014</v>
      </c>
      <c r="FL974" s="92">
        <v>788.72</v>
      </c>
      <c r="FM974" s="75">
        <v>0.01</v>
      </c>
      <c r="FN974" s="75">
        <v>1.0999999999999999E-2</v>
      </c>
      <c r="FP974" s="75">
        <v>46.94</v>
      </c>
      <c r="FQ974" s="75">
        <v>558.72</v>
      </c>
      <c r="FR974" s="75">
        <v>6350</v>
      </c>
      <c r="FS974" s="75">
        <v>46.93</v>
      </c>
      <c r="FT974" s="75">
        <v>1673.68</v>
      </c>
      <c r="FU974" s="75">
        <v>18252</v>
      </c>
      <c r="FW974" s="75">
        <v>799.72</v>
      </c>
      <c r="FX974" s="89">
        <v>5.6950000000000003</v>
      </c>
      <c r="FY974" s="89"/>
      <c r="FZ974" s="90">
        <v>794.72</v>
      </c>
      <c r="GA974" s="91">
        <v>1.7190000000000001</v>
      </c>
      <c r="GB974" s="89"/>
      <c r="GC974" s="75">
        <v>16.71</v>
      </c>
      <c r="GD974" s="75">
        <v>27.86</v>
      </c>
      <c r="GE974" s="75">
        <v>1520.79</v>
      </c>
      <c r="GF974" s="89"/>
      <c r="GG974" s="89"/>
    </row>
    <row r="975" spans="1:189" x14ac:dyDescent="0.25">
      <c r="A975" s="132"/>
      <c r="B975" s="132"/>
      <c r="C975" s="132"/>
      <c r="D975" s="132"/>
      <c r="E975" s="132"/>
      <c r="F975" s="132"/>
      <c r="G975" s="132"/>
      <c r="H975" s="132"/>
      <c r="I975" s="132"/>
      <c r="J975" s="132"/>
      <c r="K975" s="132"/>
      <c r="DV975" s="77">
        <v>1338.73</v>
      </c>
      <c r="DW975" s="77">
        <v>12.801</v>
      </c>
      <c r="DY975" s="77">
        <v>1324.73</v>
      </c>
      <c r="DZ975" s="77">
        <v>8.1609999999999978</v>
      </c>
      <c r="EB975" s="77">
        <v>2179.73</v>
      </c>
      <c r="EC975" s="75">
        <v>23.044000000000008</v>
      </c>
      <c r="EE975" s="75">
        <v>2155.73</v>
      </c>
      <c r="EF975" s="88">
        <v>5.1899999999999995</v>
      </c>
      <c r="EH975" s="77">
        <v>1353.73</v>
      </c>
      <c r="EI975" s="75">
        <v>5.2910000000000013</v>
      </c>
      <c r="EJ975" s="75"/>
      <c r="EK975" s="75">
        <v>2180.7199999999998</v>
      </c>
      <c r="EL975" s="75">
        <v>28.030199999999951</v>
      </c>
      <c r="EM975" s="75"/>
      <c r="EN975" s="75">
        <v>2158.7199999999998</v>
      </c>
      <c r="EO975" s="322">
        <v>9.8807199999999362</v>
      </c>
      <c r="EP975" s="75"/>
      <c r="EQ975" s="75">
        <v>1328.72</v>
      </c>
      <c r="ER975" s="75">
        <v>13435.640000000058</v>
      </c>
      <c r="ES975" s="75"/>
      <c r="ET975" s="75">
        <v>1354.72</v>
      </c>
      <c r="EU975" s="100">
        <v>6.2141599999999864</v>
      </c>
      <c r="EV975" s="75">
        <f t="shared" si="18"/>
        <v>9.9999999999909051E-3</v>
      </c>
      <c r="EW975" s="75">
        <v>1344.72</v>
      </c>
      <c r="EX975" s="100">
        <v>26.089760000000023</v>
      </c>
      <c r="FD975" s="75">
        <v>109.73</v>
      </c>
      <c r="FE975" s="75">
        <v>561392.5</v>
      </c>
      <c r="FF975" s="75">
        <v>1840076.25</v>
      </c>
      <c r="FH975" s="77">
        <v>19.22</v>
      </c>
      <c r="FI975" s="77">
        <v>520.51721368000028</v>
      </c>
      <c r="FJ975" s="77">
        <v>15.966627227400014</v>
      </c>
      <c r="FL975" s="92">
        <v>788.73</v>
      </c>
      <c r="FM975" s="75">
        <v>0.01</v>
      </c>
      <c r="FN975" s="75">
        <v>1.2E-2</v>
      </c>
      <c r="FP975" s="75">
        <v>46.95</v>
      </c>
      <c r="FQ975" s="75">
        <v>559.37</v>
      </c>
      <c r="FR975" s="75">
        <v>6355</v>
      </c>
      <c r="FS975" s="75">
        <v>46.94</v>
      </c>
      <c r="FT975" s="75">
        <v>1675.5</v>
      </c>
      <c r="FU975" s="75">
        <v>18263</v>
      </c>
      <c r="FW975" s="75">
        <v>799.73</v>
      </c>
      <c r="FX975" s="89">
        <v>5.7069999999999999</v>
      </c>
      <c r="FY975" s="89"/>
      <c r="FZ975" s="90">
        <v>794.73</v>
      </c>
      <c r="GA975" s="91">
        <v>1.724</v>
      </c>
      <c r="GB975" s="89"/>
      <c r="GC975" s="75">
        <v>16.72</v>
      </c>
      <c r="GD975" s="75">
        <v>28</v>
      </c>
      <c r="GE975" s="75">
        <v>1524.21</v>
      </c>
      <c r="GF975" s="89"/>
      <c r="GG975" s="89"/>
    </row>
    <row r="976" spans="1:189" x14ac:dyDescent="0.25">
      <c r="A976" s="132"/>
      <c r="B976" s="132"/>
      <c r="C976" s="132"/>
      <c r="D976" s="132"/>
      <c r="E976" s="132"/>
      <c r="F976" s="132"/>
      <c r="G976" s="132"/>
      <c r="H976" s="132"/>
      <c r="I976" s="132"/>
      <c r="J976" s="132"/>
      <c r="K976" s="132"/>
      <c r="DV976" s="77">
        <v>1338.74</v>
      </c>
      <c r="DW976" s="77">
        <v>12.819000000000001</v>
      </c>
      <c r="DY976" s="77">
        <v>1324.74</v>
      </c>
      <c r="DZ976" s="77">
        <v>8.1729999999999983</v>
      </c>
      <c r="EB976" s="77">
        <v>2179.7399999999998</v>
      </c>
      <c r="EC976" s="75">
        <v>23.091000000000008</v>
      </c>
      <c r="EE976" s="75">
        <v>2155.7399999999998</v>
      </c>
      <c r="EF976" s="88">
        <v>5.2019999999999991</v>
      </c>
      <c r="EH976" s="77">
        <v>1353.74</v>
      </c>
      <c r="EI976" s="75">
        <v>5.2990000000000004</v>
      </c>
      <c r="EJ976" s="75"/>
      <c r="EK976" s="75">
        <v>2180.73</v>
      </c>
      <c r="EL976" s="75">
        <v>28.08154999999995</v>
      </c>
      <c r="EM976" s="75"/>
      <c r="EN976" s="75">
        <v>2158.73</v>
      </c>
      <c r="EO976" s="322">
        <v>9.8984799999999353</v>
      </c>
      <c r="EP976" s="75"/>
      <c r="EQ976" s="75">
        <v>1328.73</v>
      </c>
      <c r="ER976" s="75">
        <v>13450.010000000058</v>
      </c>
      <c r="ES976" s="75"/>
      <c r="ET976" s="75">
        <v>1354.73</v>
      </c>
      <c r="EU976" s="100">
        <v>6.2236899999999862</v>
      </c>
      <c r="EV976" s="75">
        <f t="shared" si="18"/>
        <v>9.9999999999909051E-3</v>
      </c>
      <c r="EW976" s="75">
        <v>1344.73</v>
      </c>
      <c r="EX976" s="100">
        <v>26.115840000000023</v>
      </c>
      <c r="FD976" s="75">
        <v>109.74</v>
      </c>
      <c r="FE976" s="75">
        <v>562665</v>
      </c>
      <c r="FF976" s="75">
        <v>1845397.5</v>
      </c>
      <c r="FH976" s="77">
        <v>19.23</v>
      </c>
      <c r="FI976" s="77">
        <v>521.34553562000019</v>
      </c>
      <c r="FJ976" s="77">
        <v>16.018927445350013</v>
      </c>
      <c r="FL976" s="92">
        <v>788.74</v>
      </c>
      <c r="FM976" s="75">
        <v>0.01</v>
      </c>
      <c r="FN976" s="75">
        <v>1.2E-2</v>
      </c>
      <c r="FP976" s="75">
        <v>46.96</v>
      </c>
      <c r="FQ976" s="75">
        <v>560.01</v>
      </c>
      <c r="FR976" s="75">
        <v>6360</v>
      </c>
      <c r="FS976" s="75">
        <v>46.95</v>
      </c>
      <c r="FT976" s="75">
        <v>1677.31</v>
      </c>
      <c r="FU976" s="75">
        <v>18274</v>
      </c>
      <c r="FW976" s="75">
        <v>799.74</v>
      </c>
      <c r="FX976" s="89">
        <v>5.72</v>
      </c>
      <c r="FY976" s="89"/>
      <c r="FZ976" s="90">
        <v>794.74</v>
      </c>
      <c r="GA976" s="91">
        <v>1.7290000000000001</v>
      </c>
      <c r="GB976" s="89"/>
      <c r="GC976" s="75">
        <v>16.73</v>
      </c>
      <c r="GD976" s="75">
        <v>28.14</v>
      </c>
      <c r="GE976" s="75">
        <v>1527.63</v>
      </c>
      <c r="GF976" s="89"/>
      <c r="GG976" s="89"/>
    </row>
    <row r="977" spans="1:189" x14ac:dyDescent="0.25">
      <c r="A977" s="132"/>
      <c r="B977" s="132"/>
      <c r="C977" s="132"/>
      <c r="D977" s="132"/>
      <c r="E977" s="132"/>
      <c r="F977" s="132"/>
      <c r="G977" s="132"/>
      <c r="H977" s="132"/>
      <c r="I977" s="132"/>
      <c r="J977" s="132"/>
      <c r="K977" s="132"/>
      <c r="DV977" s="77">
        <v>1338.75</v>
      </c>
      <c r="DW977" s="77">
        <v>12.836</v>
      </c>
      <c r="DY977" s="77">
        <v>1324.75</v>
      </c>
      <c r="DZ977" s="77">
        <v>8.1839999999999993</v>
      </c>
      <c r="EB977" s="77">
        <v>2179.75</v>
      </c>
      <c r="EC977" s="75">
        <v>23.13900000000001</v>
      </c>
      <c r="EE977" s="75">
        <v>2155.75</v>
      </c>
      <c r="EF977" s="88">
        <v>5.2149999999999999</v>
      </c>
      <c r="EH977" s="77">
        <v>1353.75</v>
      </c>
      <c r="EI977" s="75">
        <v>5.3080000000000007</v>
      </c>
      <c r="EJ977" s="75"/>
      <c r="EK977" s="75">
        <v>2180.7399999999998</v>
      </c>
      <c r="EL977" s="75">
        <v>28.13289999999995</v>
      </c>
      <c r="EM977" s="75"/>
      <c r="EN977" s="75">
        <v>2158.7399999999998</v>
      </c>
      <c r="EO977" s="322">
        <v>9.9162399999999344</v>
      </c>
      <c r="EP977" s="75"/>
      <c r="EQ977" s="75">
        <v>1328.74</v>
      </c>
      <c r="ER977" s="75">
        <v>13464.380000000059</v>
      </c>
      <c r="ES977" s="75"/>
      <c r="ET977" s="75">
        <v>1354.74</v>
      </c>
      <c r="EU977" s="100">
        <v>6.233219999999986</v>
      </c>
      <c r="EV977" s="75">
        <f t="shared" si="18"/>
        <v>9.9999999999909051E-3</v>
      </c>
      <c r="EW977" s="75">
        <v>1344.74</v>
      </c>
      <c r="EX977" s="100">
        <v>26.141920000000024</v>
      </c>
      <c r="FD977" s="75">
        <v>109.75</v>
      </c>
      <c r="FE977" s="75">
        <v>563937.5</v>
      </c>
      <c r="FF977" s="75">
        <v>1850718.75</v>
      </c>
      <c r="FH977" s="77">
        <v>19.239999999999998</v>
      </c>
      <c r="FI977" s="77">
        <v>522.17385756000022</v>
      </c>
      <c r="FJ977" s="77">
        <v>16.071227663300014</v>
      </c>
      <c r="FL977" s="92">
        <v>788.75</v>
      </c>
      <c r="FM977" s="75">
        <v>0.01</v>
      </c>
      <c r="FN977" s="75">
        <v>1.2E-2</v>
      </c>
      <c r="FP977" s="75">
        <v>46.97</v>
      </c>
      <c r="FQ977" s="75">
        <v>560.66</v>
      </c>
      <c r="FR977" s="75">
        <v>6364</v>
      </c>
      <c r="FS977" s="75">
        <v>46.96</v>
      </c>
      <c r="FT977" s="75">
        <v>1679.12</v>
      </c>
      <c r="FU977" s="75">
        <v>18285</v>
      </c>
      <c r="FW977" s="75">
        <v>799.75</v>
      </c>
      <c r="FX977" s="89">
        <v>5.7320000000000002</v>
      </c>
      <c r="FY977" s="89"/>
      <c r="FZ977" s="90">
        <v>794.75</v>
      </c>
      <c r="GA977" s="91">
        <v>1.7350000000000001</v>
      </c>
      <c r="GB977" s="89"/>
      <c r="GC977" s="75">
        <v>16.739999999999998</v>
      </c>
      <c r="GD977" s="75">
        <v>28.29</v>
      </c>
      <c r="GE977" s="75">
        <v>1531.05</v>
      </c>
      <c r="GF977" s="89"/>
      <c r="GG977" s="89"/>
    </row>
    <row r="978" spans="1:189" x14ac:dyDescent="0.25">
      <c r="A978" s="132"/>
      <c r="B978" s="132"/>
      <c r="C978" s="132"/>
      <c r="D978" s="132"/>
      <c r="E978" s="132"/>
      <c r="F978" s="132"/>
      <c r="G978" s="132"/>
      <c r="H978" s="132"/>
      <c r="I978" s="132"/>
      <c r="J978" s="132"/>
      <c r="K978" s="132"/>
      <c r="DV978" s="77">
        <v>1338.76</v>
      </c>
      <c r="DW978" s="77">
        <v>12.853</v>
      </c>
      <c r="DY978" s="77">
        <v>1324.76</v>
      </c>
      <c r="DZ978" s="77">
        <v>8.195999999999998</v>
      </c>
      <c r="EB978" s="77">
        <v>2179.7600000000002</v>
      </c>
      <c r="EC978" s="75">
        <v>23.187000000000008</v>
      </c>
      <c r="EE978" s="75">
        <v>2155.7600000000002</v>
      </c>
      <c r="EF978" s="88">
        <v>5.2279999999999998</v>
      </c>
      <c r="EH978" s="77">
        <v>1353.76</v>
      </c>
      <c r="EI978" s="75">
        <v>5.3170000000000002</v>
      </c>
      <c r="EJ978" s="75"/>
      <c r="EK978" s="75">
        <v>2180.75</v>
      </c>
      <c r="EL978" s="75">
        <v>28.184249999999949</v>
      </c>
      <c r="EM978" s="75"/>
      <c r="EN978" s="75">
        <v>2158.75</v>
      </c>
      <c r="EO978" s="322">
        <v>9.9339999999999336</v>
      </c>
      <c r="EP978" s="75"/>
      <c r="EQ978" s="75">
        <v>1328.75</v>
      </c>
      <c r="ER978" s="75">
        <v>13478.75000000006</v>
      </c>
      <c r="ES978" s="75"/>
      <c r="ET978" s="75">
        <v>1354.75</v>
      </c>
      <c r="EU978" s="100">
        <v>6.2427499999999858</v>
      </c>
      <c r="EV978" s="75">
        <f t="shared" si="18"/>
        <v>9.9999999999909051E-3</v>
      </c>
      <c r="EW978" s="75">
        <v>1344.75</v>
      </c>
      <c r="EX978" s="100">
        <v>26.168000000000024</v>
      </c>
      <c r="FD978" s="75">
        <v>109.76</v>
      </c>
      <c r="FE978" s="75">
        <v>565210</v>
      </c>
      <c r="FF978" s="75">
        <v>1856040</v>
      </c>
      <c r="FH978" s="77">
        <v>19.25</v>
      </c>
      <c r="FI978" s="77">
        <v>523.00217950000024</v>
      </c>
      <c r="FJ978" s="77">
        <v>16.123527881250013</v>
      </c>
      <c r="FL978" s="92">
        <v>788.76</v>
      </c>
      <c r="FM978" s="75">
        <v>0.01</v>
      </c>
      <c r="FN978" s="75">
        <v>1.2E-2</v>
      </c>
      <c r="FP978" s="75">
        <v>46.98</v>
      </c>
      <c r="FQ978" s="75">
        <v>561.30999999999995</v>
      </c>
      <c r="FR978" s="75">
        <v>6369</v>
      </c>
      <c r="FS978" s="75">
        <v>46.97</v>
      </c>
      <c r="FT978" s="75">
        <v>1680.93</v>
      </c>
      <c r="FU978" s="75">
        <v>18296</v>
      </c>
      <c r="FW978" s="75">
        <v>799.76</v>
      </c>
      <c r="FX978" s="89">
        <v>5.7450000000000001</v>
      </c>
      <c r="FY978" s="89"/>
      <c r="FZ978" s="90">
        <v>794.76</v>
      </c>
      <c r="GA978" s="91">
        <v>1.74</v>
      </c>
      <c r="GB978" s="89"/>
      <c r="GC978" s="75">
        <v>16.75</v>
      </c>
      <c r="GD978" s="75">
        <v>28.43</v>
      </c>
      <c r="GE978" s="75">
        <v>1534.47</v>
      </c>
      <c r="GF978" s="89"/>
      <c r="GG978" s="89"/>
    </row>
    <row r="979" spans="1:189" x14ac:dyDescent="0.25">
      <c r="A979" s="132"/>
      <c r="B979" s="132"/>
      <c r="C979" s="132"/>
      <c r="D979" s="132"/>
      <c r="E979" s="132"/>
      <c r="F979" s="132"/>
      <c r="G979" s="132"/>
      <c r="H979" s="132"/>
      <c r="I979" s="132"/>
      <c r="J979" s="132"/>
      <c r="K979" s="132"/>
      <c r="DV979" s="77">
        <v>1338.77</v>
      </c>
      <c r="DW979" s="77">
        <v>12.87</v>
      </c>
      <c r="DY979" s="77">
        <v>1324.77</v>
      </c>
      <c r="DZ979" s="77">
        <v>8.206999999999999</v>
      </c>
      <c r="EB979" s="77">
        <v>2179.77</v>
      </c>
      <c r="EC979" s="75">
        <v>23.235000000000007</v>
      </c>
      <c r="EE979" s="75">
        <v>2155.77</v>
      </c>
      <c r="EF979" s="88">
        <v>5.2409999999999997</v>
      </c>
      <c r="EH979" s="77">
        <v>1353.77</v>
      </c>
      <c r="EI979" s="75">
        <v>5.3260000000000005</v>
      </c>
      <c r="EJ979" s="75"/>
      <c r="EK979" s="75">
        <v>2180.7600000000002</v>
      </c>
      <c r="EL979" s="75">
        <v>28.235599999999948</v>
      </c>
      <c r="EM979" s="75"/>
      <c r="EN979" s="75">
        <v>2158.7600000000002</v>
      </c>
      <c r="EO979" s="322">
        <v>9.9517599999999327</v>
      </c>
      <c r="EP979" s="75"/>
      <c r="EQ979" s="75">
        <v>1328.76</v>
      </c>
      <c r="ER979" s="75">
        <v>13493.120000000061</v>
      </c>
      <c r="ES979" s="75"/>
      <c r="ET979" s="75">
        <v>1354.76</v>
      </c>
      <c r="EU979" s="100">
        <v>6.2522799999999856</v>
      </c>
      <c r="EV979" s="75">
        <f t="shared" si="18"/>
        <v>9.9999999999909051E-3</v>
      </c>
      <c r="EW979" s="75">
        <v>1344.76</v>
      </c>
      <c r="EX979" s="100">
        <v>26.194080000000024</v>
      </c>
      <c r="FD979" s="75">
        <v>109.77</v>
      </c>
      <c r="FE979" s="75">
        <v>566482.5</v>
      </c>
      <c r="FF979" s="75">
        <v>1861361.25</v>
      </c>
      <c r="FH979" s="77">
        <v>19.260000000000002</v>
      </c>
      <c r="FI979" s="77">
        <v>523.83050144000026</v>
      </c>
      <c r="FJ979" s="77">
        <v>16.175828099200015</v>
      </c>
      <c r="FL979" s="92">
        <v>788.77</v>
      </c>
      <c r="FM979" s="75">
        <v>0.01</v>
      </c>
      <c r="FN979" s="75">
        <v>1.2E-2</v>
      </c>
      <c r="FP979" s="75">
        <v>46.99</v>
      </c>
      <c r="FQ979" s="75">
        <v>561.95000000000005</v>
      </c>
      <c r="FR979" s="75">
        <v>6374</v>
      </c>
      <c r="FS979" s="75">
        <v>46.98</v>
      </c>
      <c r="FT979" s="75">
        <v>1682.74</v>
      </c>
      <c r="FU979" s="75">
        <v>18307</v>
      </c>
      <c r="FW979" s="75">
        <v>799.77</v>
      </c>
      <c r="FX979" s="89">
        <v>5.7569999999999997</v>
      </c>
      <c r="FY979" s="89"/>
      <c r="FZ979" s="90">
        <v>794.77</v>
      </c>
      <c r="GA979" s="91">
        <v>1.746</v>
      </c>
      <c r="GB979" s="89"/>
      <c r="GC979" s="75">
        <v>16.760000000000002</v>
      </c>
      <c r="GD979" s="75">
        <v>28.57</v>
      </c>
      <c r="GE979" s="75">
        <v>1537.9</v>
      </c>
      <c r="GF979" s="89"/>
      <c r="GG979" s="89"/>
    </row>
    <row r="980" spans="1:189" x14ac:dyDescent="0.25">
      <c r="A980" s="132"/>
      <c r="B980" s="132"/>
      <c r="C980" s="132"/>
      <c r="D980" s="132"/>
      <c r="E980" s="132"/>
      <c r="F980" s="132"/>
      <c r="G980" s="132"/>
      <c r="H980" s="132"/>
      <c r="I980" s="132"/>
      <c r="J980" s="132"/>
      <c r="K980" s="132"/>
      <c r="DV980" s="77">
        <v>1338.78</v>
      </c>
      <c r="DW980" s="77">
        <v>12.888</v>
      </c>
      <c r="DY980" s="77">
        <v>1324.78</v>
      </c>
      <c r="DZ980" s="77">
        <v>8.2189999999999994</v>
      </c>
      <c r="EB980" s="77">
        <v>2179.7800000000002</v>
      </c>
      <c r="EC980" s="75">
        <v>23.283000000000008</v>
      </c>
      <c r="EE980" s="75">
        <v>2155.7800000000002</v>
      </c>
      <c r="EF980" s="88">
        <v>5.2529999999999992</v>
      </c>
      <c r="EH980" s="77">
        <v>1353.78</v>
      </c>
      <c r="EI980" s="75">
        <v>5.3350000000000009</v>
      </c>
      <c r="EJ980" s="75"/>
      <c r="EK980" s="75">
        <v>2180.77</v>
      </c>
      <c r="EL980" s="75">
        <v>28.286949999999948</v>
      </c>
      <c r="EM980" s="75"/>
      <c r="EN980" s="75">
        <v>2158.77</v>
      </c>
      <c r="EO980" s="322">
        <v>9.9695199999999318</v>
      </c>
      <c r="EP980" s="75"/>
      <c r="EQ980" s="75">
        <v>1328.77</v>
      </c>
      <c r="ER980" s="75">
        <v>13507.490000000062</v>
      </c>
      <c r="ES980" s="75"/>
      <c r="ET980" s="75">
        <v>1354.77</v>
      </c>
      <c r="EU980" s="100">
        <v>6.2618099999999854</v>
      </c>
      <c r="EV980" s="75">
        <f t="shared" si="18"/>
        <v>9.9999999999909051E-3</v>
      </c>
      <c r="EW980" s="75">
        <v>1344.77</v>
      </c>
      <c r="EX980" s="100">
        <v>26.220160000000025</v>
      </c>
      <c r="FD980" s="75">
        <v>109.78</v>
      </c>
      <c r="FE980" s="75">
        <v>567755</v>
      </c>
      <c r="FF980" s="75">
        <v>1866682.5</v>
      </c>
      <c r="FH980" s="77">
        <v>19.27</v>
      </c>
      <c r="FI980" s="77">
        <v>524.65882338000029</v>
      </c>
      <c r="FJ980" s="77">
        <v>16.228128317150013</v>
      </c>
      <c r="FL980" s="92">
        <v>788.78</v>
      </c>
      <c r="FM980" s="75">
        <v>0.01</v>
      </c>
      <c r="FN980" s="75">
        <v>1.2E-2</v>
      </c>
      <c r="FP980" s="75">
        <v>47</v>
      </c>
      <c r="FQ980" s="75">
        <v>562.6</v>
      </c>
      <c r="FR980" s="75">
        <v>6379</v>
      </c>
      <c r="FS980" s="75">
        <v>46.99</v>
      </c>
      <c r="FT980" s="75">
        <v>1684.56</v>
      </c>
      <c r="FU980" s="75">
        <v>18318</v>
      </c>
      <c r="FW980" s="75">
        <v>799.78</v>
      </c>
      <c r="FX980" s="89">
        <v>5.7690000000000001</v>
      </c>
      <c r="FY980" s="89"/>
      <c r="FZ980" s="90">
        <v>794.78</v>
      </c>
      <c r="GA980" s="91">
        <v>1.7509999999999999</v>
      </c>
      <c r="GB980" s="89"/>
      <c r="GC980" s="75">
        <v>16.77</v>
      </c>
      <c r="GD980" s="75">
        <v>28.72</v>
      </c>
      <c r="GE980" s="75">
        <v>1541.32</v>
      </c>
      <c r="GF980" s="89"/>
      <c r="GG980" s="89"/>
    </row>
    <row r="981" spans="1:189" x14ac:dyDescent="0.25">
      <c r="A981" s="132"/>
      <c r="B981" s="132"/>
      <c r="C981" s="132"/>
      <c r="D981" s="132"/>
      <c r="E981" s="132"/>
      <c r="F981" s="132"/>
      <c r="G981" s="132"/>
      <c r="H981" s="132"/>
      <c r="I981" s="132"/>
      <c r="J981" s="132"/>
      <c r="K981" s="132"/>
      <c r="DV981" s="77">
        <v>1338.79</v>
      </c>
      <c r="DW981" s="77">
        <v>12.904999999999999</v>
      </c>
      <c r="DY981" s="77">
        <v>1324.79</v>
      </c>
      <c r="DZ981" s="77">
        <v>8.2309999999999981</v>
      </c>
      <c r="EB981" s="77">
        <v>2179.79</v>
      </c>
      <c r="EC981" s="75">
        <v>23.330000000000009</v>
      </c>
      <c r="EE981" s="75">
        <v>2155.79</v>
      </c>
      <c r="EF981" s="88">
        <v>5.2659999999999991</v>
      </c>
      <c r="EH981" s="77">
        <v>1353.79</v>
      </c>
      <c r="EI981" s="75">
        <v>5.3430000000000009</v>
      </c>
      <c r="EJ981" s="75"/>
      <c r="EK981" s="75">
        <v>2180.7800000000002</v>
      </c>
      <c r="EL981" s="75">
        <v>28.338299999999947</v>
      </c>
      <c r="EM981" s="75"/>
      <c r="EN981" s="75">
        <v>2158.7800000000002</v>
      </c>
      <c r="EO981" s="322">
        <v>9.9872799999999309</v>
      </c>
      <c r="EP981" s="75"/>
      <c r="EQ981" s="75">
        <v>1328.78</v>
      </c>
      <c r="ER981" s="75">
        <v>13521.860000000062</v>
      </c>
      <c r="ES981" s="75"/>
      <c r="ET981" s="75">
        <v>1354.78</v>
      </c>
      <c r="EU981" s="100">
        <v>6.2713399999999853</v>
      </c>
      <c r="EV981" s="75">
        <f t="shared" si="18"/>
        <v>9.9999999999909051E-3</v>
      </c>
      <c r="EW981" s="75">
        <v>1344.78</v>
      </c>
      <c r="EX981" s="100">
        <v>26.246240000000025</v>
      </c>
      <c r="FD981" s="75">
        <v>109.79</v>
      </c>
      <c r="FE981" s="75">
        <v>569027.5</v>
      </c>
      <c r="FF981" s="75">
        <v>1872003.75</v>
      </c>
      <c r="FH981" s="77">
        <v>19.28</v>
      </c>
      <c r="FI981" s="77">
        <v>525.4871453200002</v>
      </c>
      <c r="FJ981" s="77">
        <v>16.280428535100015</v>
      </c>
      <c r="FL981" s="92">
        <v>788.79</v>
      </c>
      <c r="FM981" s="75">
        <v>0.01</v>
      </c>
      <c r="FN981" s="75">
        <v>1.2E-2</v>
      </c>
      <c r="FP981" s="75">
        <v>47.01</v>
      </c>
      <c r="FQ981" s="75">
        <v>563.24</v>
      </c>
      <c r="FR981" s="75">
        <v>6383</v>
      </c>
      <c r="FS981" s="75">
        <v>47</v>
      </c>
      <c r="FT981" s="75">
        <v>1686.37</v>
      </c>
      <c r="FU981" s="75">
        <v>18329</v>
      </c>
      <c r="FW981" s="75">
        <v>799.79</v>
      </c>
      <c r="FX981" s="89">
        <v>5.782</v>
      </c>
      <c r="FY981" s="89"/>
      <c r="FZ981" s="90">
        <v>794.79</v>
      </c>
      <c r="GA981" s="91">
        <v>1.756</v>
      </c>
      <c r="GB981" s="89"/>
      <c r="GC981" s="75">
        <v>16.78</v>
      </c>
      <c r="GD981" s="75">
        <v>28.86</v>
      </c>
      <c r="GE981" s="75">
        <v>1544.74</v>
      </c>
      <c r="GF981" s="89"/>
      <c r="GG981" s="89"/>
    </row>
    <row r="982" spans="1:189" x14ac:dyDescent="0.25">
      <c r="A982" s="132"/>
      <c r="B982" s="132"/>
      <c r="C982" s="132"/>
      <c r="D982" s="132"/>
      <c r="E982" s="132"/>
      <c r="F982" s="132"/>
      <c r="G982" s="132"/>
      <c r="H982" s="132"/>
      <c r="I982" s="132"/>
      <c r="J982" s="132"/>
      <c r="K982" s="132"/>
      <c r="DV982" s="77">
        <v>1338.8</v>
      </c>
      <c r="DW982" s="77">
        <v>12.922000000000001</v>
      </c>
      <c r="DY982" s="77">
        <v>1324.8</v>
      </c>
      <c r="DZ982" s="77">
        <v>8.2420000000000009</v>
      </c>
      <c r="EB982" s="77">
        <v>2179.8000000000002</v>
      </c>
      <c r="EC982" s="75">
        <v>23.378</v>
      </c>
      <c r="EE982" s="75">
        <v>2155.8000000000002</v>
      </c>
      <c r="EF982" s="88">
        <v>5.2789999999999999</v>
      </c>
      <c r="EH982" s="77">
        <v>1353.8</v>
      </c>
      <c r="EI982" s="75">
        <v>5.3520000000000003</v>
      </c>
      <c r="EJ982" s="75"/>
      <c r="EK982" s="75">
        <v>2180.79</v>
      </c>
      <c r="EL982" s="75">
        <v>28.389649999999946</v>
      </c>
      <c r="EM982" s="75"/>
      <c r="EN982" s="75">
        <v>2158.79</v>
      </c>
      <c r="EO982" s="322">
        <v>10.00503999999993</v>
      </c>
      <c r="EP982" s="75"/>
      <c r="EQ982" s="75">
        <v>1328.79</v>
      </c>
      <c r="ER982" s="75">
        <v>13536.230000000063</v>
      </c>
      <c r="ES982" s="75"/>
      <c r="ET982" s="75">
        <v>1354.79</v>
      </c>
      <c r="EU982" s="100">
        <v>6.2808699999999851</v>
      </c>
      <c r="EV982" s="75">
        <f t="shared" si="18"/>
        <v>9.9999999999909051E-3</v>
      </c>
      <c r="EW982" s="75">
        <v>1344.79</v>
      </c>
      <c r="EX982" s="100">
        <v>26.272320000000025</v>
      </c>
      <c r="FD982" s="75">
        <v>109.8</v>
      </c>
      <c r="FE982" s="75">
        <v>570300</v>
      </c>
      <c r="FF982" s="75">
        <v>1877325</v>
      </c>
      <c r="FH982" s="77">
        <v>19.29</v>
      </c>
      <c r="FI982" s="77">
        <v>526.31546726000022</v>
      </c>
      <c r="FJ982" s="77">
        <v>16.332728753050013</v>
      </c>
      <c r="FL982" s="92">
        <v>788.8</v>
      </c>
      <c r="FM982" s="75">
        <v>0.01</v>
      </c>
      <c r="FN982" s="75">
        <v>1.2E-2</v>
      </c>
      <c r="FP982" s="75">
        <v>47.02</v>
      </c>
      <c r="FQ982" s="75">
        <v>563.89</v>
      </c>
      <c r="FR982" s="75">
        <v>6388</v>
      </c>
      <c r="FS982" s="75">
        <v>47.01</v>
      </c>
      <c r="FT982" s="75">
        <v>1688.18</v>
      </c>
      <c r="FU982" s="75">
        <v>18340</v>
      </c>
      <c r="FW982" s="75">
        <v>799.8</v>
      </c>
      <c r="FX982" s="89">
        <v>5.7939999999999996</v>
      </c>
      <c r="FY982" s="89"/>
      <c r="FZ982" s="90">
        <v>794.8</v>
      </c>
      <c r="GA982" s="91">
        <v>1.762</v>
      </c>
      <c r="GB982" s="89"/>
      <c r="GC982" s="75">
        <v>16.79</v>
      </c>
      <c r="GD982" s="75">
        <v>29</v>
      </c>
      <c r="GE982" s="75">
        <v>1548.16</v>
      </c>
      <c r="GF982" s="89"/>
      <c r="GG982" s="89"/>
    </row>
    <row r="983" spans="1:189" x14ac:dyDescent="0.25">
      <c r="A983" s="132"/>
      <c r="B983" s="132"/>
      <c r="C983" s="132"/>
      <c r="D983" s="132"/>
      <c r="E983" s="132"/>
      <c r="F983" s="132"/>
      <c r="G983" s="132"/>
      <c r="H983" s="132"/>
      <c r="I983" s="132"/>
      <c r="J983" s="132"/>
      <c r="K983" s="132"/>
      <c r="DV983" s="77">
        <v>1338.81</v>
      </c>
      <c r="DW983" s="77">
        <v>12.94</v>
      </c>
      <c r="DY983" s="77">
        <v>1324.81</v>
      </c>
      <c r="DZ983" s="77">
        <v>8.2539999999999978</v>
      </c>
      <c r="EB983" s="77">
        <v>2179.81</v>
      </c>
      <c r="EC983" s="75">
        <v>23.426000000000009</v>
      </c>
      <c r="EE983" s="75">
        <v>2155.81</v>
      </c>
      <c r="EF983" s="88">
        <v>5.2919999999999998</v>
      </c>
      <c r="EH983" s="77">
        <v>1353.81</v>
      </c>
      <c r="EI983" s="75">
        <v>5.3610000000000007</v>
      </c>
      <c r="EJ983" s="75"/>
      <c r="EK983" s="75">
        <v>2180.8000000000002</v>
      </c>
      <c r="EL983" s="75">
        <v>28.440999999999946</v>
      </c>
      <c r="EM983" s="75"/>
      <c r="EN983" s="75">
        <v>2158.8000000000002</v>
      </c>
      <c r="EO983" s="322">
        <v>10.022799999999929</v>
      </c>
      <c r="EP983" s="75"/>
      <c r="EQ983" s="75">
        <v>1328.8</v>
      </c>
      <c r="ER983" s="75">
        <v>13550.600000000064</v>
      </c>
      <c r="ES983" s="75"/>
      <c r="ET983" s="75">
        <v>1354.8</v>
      </c>
      <c r="EU983" s="100">
        <v>6.2903999999999849</v>
      </c>
      <c r="EV983" s="75">
        <f t="shared" si="18"/>
        <v>9.9999999999909051E-3</v>
      </c>
      <c r="EW983" s="75">
        <v>1344.8</v>
      </c>
      <c r="EX983" s="100">
        <v>26.298400000000026</v>
      </c>
      <c r="FD983" s="75">
        <v>109.81</v>
      </c>
      <c r="FE983" s="75">
        <v>571572.5</v>
      </c>
      <c r="FF983" s="75">
        <v>1882646.25</v>
      </c>
      <c r="FH983" s="77">
        <v>19.3</v>
      </c>
      <c r="FI983" s="77">
        <v>527.14378920000036</v>
      </c>
      <c r="FJ983" s="77">
        <v>16.385028971000022</v>
      </c>
      <c r="FL983" s="92">
        <v>788.81</v>
      </c>
      <c r="FM983" s="75">
        <v>0.01</v>
      </c>
      <c r="FN983" s="75">
        <v>1.2E-2</v>
      </c>
      <c r="FP983" s="75">
        <v>47.03</v>
      </c>
      <c r="FQ983" s="75">
        <v>564.54</v>
      </c>
      <c r="FR983" s="75">
        <v>6393</v>
      </c>
      <c r="FS983" s="75">
        <v>47.02</v>
      </c>
      <c r="FT983" s="75">
        <v>1690.01</v>
      </c>
      <c r="FU983" s="75">
        <v>18350</v>
      </c>
      <c r="FW983" s="75">
        <v>799.81</v>
      </c>
      <c r="FX983" s="89">
        <v>5.8070000000000004</v>
      </c>
      <c r="FY983" s="89"/>
      <c r="FZ983" s="90">
        <v>794.81</v>
      </c>
      <c r="GA983" s="91">
        <v>1.7669999999999999</v>
      </c>
      <c r="GB983" s="89"/>
      <c r="GC983" s="75">
        <v>16.8</v>
      </c>
      <c r="GD983" s="75">
        <v>29.14</v>
      </c>
      <c r="GE983" s="75">
        <v>1551.58</v>
      </c>
      <c r="GF983" s="89"/>
      <c r="GG983" s="89"/>
    </row>
    <row r="984" spans="1:189" x14ac:dyDescent="0.25">
      <c r="A984" s="132"/>
      <c r="B984" s="132"/>
      <c r="C984" s="132"/>
      <c r="D984" s="132"/>
      <c r="E984" s="132"/>
      <c r="F984" s="132"/>
      <c r="G984" s="132"/>
      <c r="H984" s="132"/>
      <c r="I984" s="132"/>
      <c r="J984" s="132"/>
      <c r="K984" s="132"/>
      <c r="DV984" s="77">
        <v>1338.82</v>
      </c>
      <c r="DW984" s="77">
        <v>12.957000000000001</v>
      </c>
      <c r="DY984" s="77">
        <v>1324.82</v>
      </c>
      <c r="DZ984" s="77">
        <v>8.2649999999999988</v>
      </c>
      <c r="EB984" s="77">
        <v>2179.8200000000002</v>
      </c>
      <c r="EC984" s="75">
        <v>23.474000000000011</v>
      </c>
      <c r="EE984" s="75">
        <v>2155.8200000000002</v>
      </c>
      <c r="EF984" s="88">
        <v>5.3039999999999994</v>
      </c>
      <c r="EH984" s="77">
        <v>1353.82</v>
      </c>
      <c r="EI984" s="75">
        <v>5.370000000000001</v>
      </c>
      <c r="EJ984" s="75"/>
      <c r="EK984" s="75">
        <v>2180.81</v>
      </c>
      <c r="EL984" s="75">
        <v>28.492349999999945</v>
      </c>
      <c r="EM984" s="75"/>
      <c r="EN984" s="75">
        <v>2158.81</v>
      </c>
      <c r="EO984" s="322">
        <v>10.040559999999928</v>
      </c>
      <c r="EP984" s="75"/>
      <c r="EQ984" s="75">
        <v>1328.81</v>
      </c>
      <c r="ER984" s="75">
        <v>13564.970000000065</v>
      </c>
      <c r="ES984" s="75"/>
      <c r="ET984" s="75">
        <v>1354.81</v>
      </c>
      <c r="EU984" s="100">
        <v>6.2999299999999847</v>
      </c>
      <c r="EV984" s="75">
        <f t="shared" si="18"/>
        <v>9.9999999999909051E-3</v>
      </c>
      <c r="EW984" s="75">
        <v>1344.81</v>
      </c>
      <c r="EX984" s="100">
        <v>26.324480000000026</v>
      </c>
      <c r="FD984" s="75">
        <v>109.82</v>
      </c>
      <c r="FE984" s="75">
        <v>572845</v>
      </c>
      <c r="FF984" s="75">
        <v>1887967.5</v>
      </c>
      <c r="FH984" s="77">
        <v>19.309999999999999</v>
      </c>
      <c r="FI984" s="77">
        <v>527.97211114000038</v>
      </c>
      <c r="FJ984" s="77">
        <v>16.43732918895002</v>
      </c>
      <c r="FL984" s="92">
        <v>788.82</v>
      </c>
      <c r="FM984" s="75">
        <v>0.01</v>
      </c>
      <c r="FN984" s="75">
        <v>1.2E-2</v>
      </c>
      <c r="FP984" s="75">
        <v>47.04</v>
      </c>
      <c r="FQ984" s="75">
        <v>565.19000000000005</v>
      </c>
      <c r="FR984" s="75">
        <v>6398</v>
      </c>
      <c r="FS984" s="75">
        <v>47.03</v>
      </c>
      <c r="FT984" s="75">
        <v>1691.83</v>
      </c>
      <c r="FU984" s="75">
        <v>18360</v>
      </c>
      <c r="FW984" s="75">
        <v>799.82</v>
      </c>
      <c r="FX984" s="89">
        <v>5.819</v>
      </c>
      <c r="FY984" s="89"/>
      <c r="FZ984" s="90">
        <v>794.82</v>
      </c>
      <c r="GA984" s="91">
        <v>1.7729999999999999</v>
      </c>
      <c r="GB984" s="89"/>
      <c r="GC984" s="75">
        <v>16.809999999999999</v>
      </c>
      <c r="GD984" s="75">
        <v>29.29</v>
      </c>
      <c r="GE984" s="75">
        <v>1555</v>
      </c>
      <c r="GF984" s="89"/>
      <c r="GG984" s="89"/>
    </row>
    <row r="985" spans="1:189" x14ac:dyDescent="0.25">
      <c r="A985" s="132"/>
      <c r="B985" s="132"/>
      <c r="C985" s="132"/>
      <c r="D985" s="132"/>
      <c r="E985" s="132"/>
      <c r="F985" s="132"/>
      <c r="G985" s="132"/>
      <c r="H985" s="132"/>
      <c r="I985" s="132"/>
      <c r="J985" s="132"/>
      <c r="K985" s="132"/>
      <c r="DV985" s="77">
        <v>1338.83</v>
      </c>
      <c r="DW985" s="77">
        <v>12.974</v>
      </c>
      <c r="DY985" s="77">
        <v>1324.83</v>
      </c>
      <c r="DZ985" s="77">
        <v>8.2769999999999975</v>
      </c>
      <c r="EB985" s="77">
        <v>2179.83</v>
      </c>
      <c r="EC985" s="75">
        <v>23.521000000000008</v>
      </c>
      <c r="EE985" s="75">
        <v>2155.83</v>
      </c>
      <c r="EF985" s="88">
        <v>5.3169999999999993</v>
      </c>
      <c r="EH985" s="77">
        <v>1353.83</v>
      </c>
      <c r="EI985" s="75">
        <v>5.3790000000000013</v>
      </c>
      <c r="EJ985" s="75"/>
      <c r="EK985" s="75">
        <v>2180.8200000000002</v>
      </c>
      <c r="EL985" s="75">
        <v>28.543699999999944</v>
      </c>
      <c r="EM985" s="75"/>
      <c r="EN985" s="75">
        <v>2158.8200000000002</v>
      </c>
      <c r="EO985" s="322">
        <v>10.058319999999927</v>
      </c>
      <c r="EP985" s="75"/>
      <c r="EQ985" s="75">
        <v>1328.82</v>
      </c>
      <c r="ER985" s="75">
        <v>13579.340000000066</v>
      </c>
      <c r="ES985" s="75"/>
      <c r="ET985" s="75">
        <v>1354.82</v>
      </c>
      <c r="EU985" s="100">
        <v>6.3094599999999845</v>
      </c>
      <c r="EV985" s="75">
        <f t="shared" si="18"/>
        <v>9.9999999999909051E-3</v>
      </c>
      <c r="EW985" s="75">
        <v>1344.82</v>
      </c>
      <c r="EX985" s="100">
        <v>26.350560000000026</v>
      </c>
      <c r="FD985" s="75">
        <v>109.83</v>
      </c>
      <c r="FE985" s="75">
        <v>574117.5</v>
      </c>
      <c r="FF985" s="75">
        <v>1893288.75</v>
      </c>
      <c r="FH985" s="77">
        <v>19.32</v>
      </c>
      <c r="FI985" s="77">
        <v>528.8004330800004</v>
      </c>
      <c r="FJ985" s="77">
        <v>16.489629406900022</v>
      </c>
      <c r="FL985" s="92">
        <v>788.83</v>
      </c>
      <c r="FM985" s="75">
        <v>0.01</v>
      </c>
      <c r="FN985" s="75">
        <v>1.2E-2</v>
      </c>
      <c r="FP985" s="75">
        <v>47.05</v>
      </c>
      <c r="FQ985" s="75">
        <v>565.84</v>
      </c>
      <c r="FR985" s="75">
        <v>6403</v>
      </c>
      <c r="FS985" s="75">
        <v>47.04</v>
      </c>
      <c r="FT985" s="75">
        <v>1693.66</v>
      </c>
      <c r="FU985" s="75">
        <v>18371</v>
      </c>
      <c r="FW985" s="75">
        <v>799.83</v>
      </c>
      <c r="FX985" s="89">
        <v>5.8319999999999999</v>
      </c>
      <c r="FY985" s="89"/>
      <c r="FZ985" s="90">
        <v>794.83</v>
      </c>
      <c r="GA985" s="91">
        <v>1.778</v>
      </c>
      <c r="GB985" s="89"/>
      <c r="GC985" s="75">
        <v>16.82</v>
      </c>
      <c r="GD985" s="75">
        <v>29.43</v>
      </c>
      <c r="GE985" s="75">
        <v>1558.42</v>
      </c>
      <c r="GF985" s="89"/>
      <c r="GG985" s="89"/>
    </row>
    <row r="986" spans="1:189" x14ac:dyDescent="0.25">
      <c r="A986" s="132"/>
      <c r="B986" s="132"/>
      <c r="C986" s="132"/>
      <c r="D986" s="132"/>
      <c r="E986" s="132"/>
      <c r="F986" s="132"/>
      <c r="G986" s="132"/>
      <c r="H986" s="132"/>
      <c r="I986" s="132"/>
      <c r="J986" s="132"/>
      <c r="K986" s="132"/>
      <c r="DV986" s="77">
        <v>1338.84</v>
      </c>
      <c r="DW986" s="77">
        <v>12.992000000000001</v>
      </c>
      <c r="DY986" s="77">
        <v>1324.84</v>
      </c>
      <c r="DZ986" s="77">
        <v>8.2889999999999979</v>
      </c>
      <c r="EB986" s="77">
        <v>2179.84</v>
      </c>
      <c r="EC986" s="75">
        <v>23.56900000000001</v>
      </c>
      <c r="EE986" s="75">
        <v>2155.84</v>
      </c>
      <c r="EF986" s="88">
        <v>5.3299999999999992</v>
      </c>
      <c r="EH986" s="77">
        <v>1353.84</v>
      </c>
      <c r="EI986" s="75">
        <v>5.3870000000000005</v>
      </c>
      <c r="EJ986" s="75"/>
      <c r="EK986" s="75">
        <v>2180.83</v>
      </c>
      <c r="EL986" s="75">
        <v>28.595049999999944</v>
      </c>
      <c r="EM986" s="75"/>
      <c r="EN986" s="75">
        <v>2158.83</v>
      </c>
      <c r="EO986" s="322">
        <v>10.076079999999926</v>
      </c>
      <c r="EP986" s="75"/>
      <c r="EQ986" s="75">
        <v>1328.83</v>
      </c>
      <c r="ER986" s="75">
        <v>13593.710000000066</v>
      </c>
      <c r="ES986" s="75"/>
      <c r="ET986" s="75">
        <v>1354.83</v>
      </c>
      <c r="EU986" s="100">
        <v>6.3189899999999843</v>
      </c>
      <c r="EV986" s="75">
        <f t="shared" si="18"/>
        <v>9.9999999999909051E-3</v>
      </c>
      <c r="EW986" s="75">
        <v>1344.83</v>
      </c>
      <c r="EX986" s="100">
        <v>26.376640000000027</v>
      </c>
      <c r="FD986" s="75">
        <v>109.84</v>
      </c>
      <c r="FE986" s="75">
        <v>575390</v>
      </c>
      <c r="FF986" s="75">
        <v>1898610</v>
      </c>
      <c r="FH986" s="77">
        <v>19.329999999999998</v>
      </c>
      <c r="FI986" s="77">
        <v>529.62875502000031</v>
      </c>
      <c r="FJ986" s="77">
        <v>16.54192962485002</v>
      </c>
      <c r="FL986" s="92">
        <v>788.84</v>
      </c>
      <c r="FM986" s="75">
        <v>0.01</v>
      </c>
      <c r="FN986" s="75">
        <v>1.2E-2</v>
      </c>
      <c r="FP986" s="75">
        <v>47.06</v>
      </c>
      <c r="FQ986" s="75">
        <v>566.49</v>
      </c>
      <c r="FR986" s="75">
        <v>6407</v>
      </c>
      <c r="FS986" s="75">
        <v>47.05</v>
      </c>
      <c r="FT986" s="75">
        <v>1695.48</v>
      </c>
      <c r="FU986" s="75">
        <v>18381</v>
      </c>
      <c r="FW986" s="75">
        <v>799.84</v>
      </c>
      <c r="FX986" s="89">
        <v>5.8449999999999998</v>
      </c>
      <c r="FY986" s="89"/>
      <c r="FZ986" s="90">
        <v>794.84</v>
      </c>
      <c r="GA986" s="91">
        <v>1.784</v>
      </c>
      <c r="GB986" s="89"/>
      <c r="GC986" s="75">
        <v>16.829999999999998</v>
      </c>
      <c r="GD986" s="75">
        <v>29.57</v>
      </c>
      <c r="GE986" s="75">
        <v>1561.84</v>
      </c>
      <c r="GF986" s="89"/>
      <c r="GG986" s="89"/>
    </row>
    <row r="987" spans="1:189" x14ac:dyDescent="0.25">
      <c r="A987" s="132"/>
      <c r="B987" s="132"/>
      <c r="C987" s="132"/>
      <c r="D987" s="132"/>
      <c r="E987" s="132"/>
      <c r="F987" s="132"/>
      <c r="G987" s="132"/>
      <c r="H987" s="132"/>
      <c r="I987" s="132"/>
      <c r="J987" s="132"/>
      <c r="K987" s="132"/>
      <c r="DV987" s="77">
        <v>1338.85</v>
      </c>
      <c r="DW987" s="77">
        <v>13.009</v>
      </c>
      <c r="DY987" s="77">
        <v>1324.85</v>
      </c>
      <c r="DZ987" s="77">
        <v>8.2999999999999989</v>
      </c>
      <c r="EB987" s="77">
        <v>2179.85</v>
      </c>
      <c r="EC987" s="75">
        <v>23.617000000000012</v>
      </c>
      <c r="EE987" s="75">
        <v>2155.85</v>
      </c>
      <c r="EF987" s="88">
        <v>5.3419999999999996</v>
      </c>
      <c r="EH987" s="77">
        <v>1353.85</v>
      </c>
      <c r="EI987" s="75">
        <v>5.3960000000000008</v>
      </c>
      <c r="EJ987" s="75"/>
      <c r="EK987" s="75">
        <v>2180.84</v>
      </c>
      <c r="EL987" s="75">
        <v>28.646399999999943</v>
      </c>
      <c r="EM987" s="75"/>
      <c r="EN987" s="75">
        <v>2158.84</v>
      </c>
      <c r="EO987" s="322">
        <v>10.093839999999926</v>
      </c>
      <c r="EP987" s="75"/>
      <c r="EQ987" s="75">
        <v>1328.84</v>
      </c>
      <c r="ER987" s="75">
        <v>13608.080000000067</v>
      </c>
      <c r="ES987" s="75"/>
      <c r="ET987" s="75">
        <v>1354.84</v>
      </c>
      <c r="EU987" s="100">
        <v>6.3285199999999842</v>
      </c>
      <c r="EV987" s="75">
        <f t="shared" si="18"/>
        <v>9.9999999999909051E-3</v>
      </c>
      <c r="EW987" s="75">
        <v>1344.84</v>
      </c>
      <c r="EX987" s="100">
        <v>26.402720000000027</v>
      </c>
      <c r="FD987" s="75">
        <v>109.85</v>
      </c>
      <c r="FE987" s="75">
        <v>576662.5</v>
      </c>
      <c r="FF987" s="75">
        <v>1903931.25</v>
      </c>
      <c r="FH987" s="77">
        <v>19.34</v>
      </c>
      <c r="FI987" s="77">
        <v>530.45707696000034</v>
      </c>
      <c r="FJ987" s="77">
        <v>16.594229842800022</v>
      </c>
      <c r="FL987" s="92">
        <v>788.85</v>
      </c>
      <c r="FM987" s="75">
        <v>0.01</v>
      </c>
      <c r="FN987" s="75">
        <v>1.2E-2</v>
      </c>
      <c r="FP987" s="75">
        <v>47.07</v>
      </c>
      <c r="FQ987" s="75">
        <v>567.14</v>
      </c>
      <c r="FR987" s="75">
        <v>6412</v>
      </c>
      <c r="FS987" s="75">
        <v>47.06</v>
      </c>
      <c r="FT987" s="75">
        <v>1697.31</v>
      </c>
      <c r="FU987" s="75">
        <v>18391</v>
      </c>
      <c r="FW987" s="75">
        <v>799.85</v>
      </c>
      <c r="FX987" s="89">
        <v>5.8570000000000002</v>
      </c>
      <c r="FY987" s="89"/>
      <c r="FZ987" s="90">
        <v>794.85</v>
      </c>
      <c r="GA987" s="91">
        <v>1.7889999999999999</v>
      </c>
      <c r="GB987" s="89"/>
      <c r="GC987" s="75">
        <v>16.84</v>
      </c>
      <c r="GD987" s="75">
        <v>29.72</v>
      </c>
      <c r="GE987" s="75">
        <v>1565.26</v>
      </c>
      <c r="GF987" s="89"/>
      <c r="GG987" s="89"/>
    </row>
    <row r="988" spans="1:189" x14ac:dyDescent="0.25">
      <c r="A988" s="132"/>
      <c r="B988" s="132"/>
      <c r="C988" s="132"/>
      <c r="D988" s="132"/>
      <c r="E988" s="132"/>
      <c r="F988" s="132"/>
      <c r="G988" s="132"/>
      <c r="H988" s="132"/>
      <c r="I988" s="132"/>
      <c r="J988" s="132"/>
      <c r="K988" s="132"/>
      <c r="DV988" s="77">
        <v>1338.86</v>
      </c>
      <c r="DW988" s="77">
        <v>13.026</v>
      </c>
      <c r="DY988" s="77">
        <v>1324.86</v>
      </c>
      <c r="DZ988" s="77">
        <v>8.3119999999999976</v>
      </c>
      <c r="EB988" s="77">
        <v>2179.86</v>
      </c>
      <c r="EC988" s="75">
        <v>23.66500000000001</v>
      </c>
      <c r="EE988" s="75">
        <v>2155.86</v>
      </c>
      <c r="EF988" s="88">
        <v>5.3549999999999995</v>
      </c>
      <c r="EH988" s="77">
        <v>1353.86</v>
      </c>
      <c r="EI988" s="75">
        <v>5.4050000000000002</v>
      </c>
      <c r="EJ988" s="75"/>
      <c r="EK988" s="75">
        <v>2180.85</v>
      </c>
      <c r="EL988" s="75">
        <v>28.697749999999942</v>
      </c>
      <c r="EM988" s="75"/>
      <c r="EN988" s="75">
        <v>2158.85</v>
      </c>
      <c r="EO988" s="322">
        <v>10.111599999999925</v>
      </c>
      <c r="EP988" s="75"/>
      <c r="EQ988" s="75">
        <v>1328.85</v>
      </c>
      <c r="ER988" s="75">
        <v>13622.450000000068</v>
      </c>
      <c r="ES988" s="75"/>
      <c r="ET988" s="75">
        <v>1354.85</v>
      </c>
      <c r="EU988" s="100">
        <v>6.338049999999984</v>
      </c>
      <c r="EV988" s="75">
        <f t="shared" si="18"/>
        <v>9.9999999999909051E-3</v>
      </c>
      <c r="EW988" s="75">
        <v>1344.85</v>
      </c>
      <c r="EX988" s="100">
        <v>26.428800000000027</v>
      </c>
      <c r="FD988" s="75">
        <v>109.86</v>
      </c>
      <c r="FE988" s="75">
        <v>577935</v>
      </c>
      <c r="FF988" s="75">
        <v>1909252.5</v>
      </c>
      <c r="FH988" s="77">
        <v>19.350000000000001</v>
      </c>
      <c r="FI988" s="77">
        <v>531.28539890000036</v>
      </c>
      <c r="FJ988" s="77">
        <v>16.64653006075002</v>
      </c>
      <c r="FL988" s="92">
        <v>788.86</v>
      </c>
      <c r="FM988" s="75">
        <v>0.01</v>
      </c>
      <c r="FN988" s="75">
        <v>1.2E-2</v>
      </c>
      <c r="FP988" s="75">
        <v>47.08</v>
      </c>
      <c r="FQ988" s="75">
        <v>567.79</v>
      </c>
      <c r="FR988" s="75">
        <v>6417</v>
      </c>
      <c r="FS988" s="75">
        <v>47.07</v>
      </c>
      <c r="FT988" s="75">
        <v>1699.14</v>
      </c>
      <c r="FU988" s="75">
        <v>18401</v>
      </c>
      <c r="FW988" s="75">
        <v>799.86</v>
      </c>
      <c r="FX988" s="89">
        <v>5.87</v>
      </c>
      <c r="FY988" s="89"/>
      <c r="FZ988" s="90">
        <v>794.86</v>
      </c>
      <c r="GA988" s="91">
        <v>1.7949999999999999</v>
      </c>
      <c r="GB988" s="89"/>
      <c r="GC988" s="75">
        <v>16.850000000000001</v>
      </c>
      <c r="GD988" s="75">
        <v>29.86</v>
      </c>
      <c r="GE988" s="75">
        <v>1568.68</v>
      </c>
      <c r="GF988" s="89"/>
      <c r="GG988" s="89"/>
    </row>
    <row r="989" spans="1:189" x14ac:dyDescent="0.25">
      <c r="A989" s="132"/>
      <c r="B989" s="132"/>
      <c r="C989" s="132"/>
      <c r="D989" s="132"/>
      <c r="E989" s="132"/>
      <c r="F989" s="132"/>
      <c r="G989" s="132"/>
      <c r="H989" s="132"/>
      <c r="I989" s="132"/>
      <c r="J989" s="132"/>
      <c r="K989" s="132"/>
      <c r="DV989" s="77">
        <v>1338.87</v>
      </c>
      <c r="DW989" s="77">
        <v>13.042999999999999</v>
      </c>
      <c r="DY989" s="77">
        <v>1324.87</v>
      </c>
      <c r="DZ989" s="77">
        <v>8.3229999999999986</v>
      </c>
      <c r="EB989" s="77">
        <v>2179.87</v>
      </c>
      <c r="EC989" s="75">
        <v>23.712000000000007</v>
      </c>
      <c r="EE989" s="75">
        <v>2155.87</v>
      </c>
      <c r="EF989" s="88">
        <v>5.3679999999999994</v>
      </c>
      <c r="EH989" s="77">
        <v>1353.87</v>
      </c>
      <c r="EI989" s="75">
        <v>5.4140000000000006</v>
      </c>
      <c r="EJ989" s="75"/>
      <c r="EK989" s="75">
        <v>2180.86</v>
      </c>
      <c r="EL989" s="75">
        <v>28.749099999999942</v>
      </c>
      <c r="EM989" s="75"/>
      <c r="EN989" s="75">
        <v>2158.86</v>
      </c>
      <c r="EO989" s="322">
        <v>10.129359999999924</v>
      </c>
      <c r="EP989" s="75"/>
      <c r="EQ989" s="75">
        <v>1328.86</v>
      </c>
      <c r="ER989" s="75">
        <v>13636.820000000069</v>
      </c>
      <c r="ES989" s="75"/>
      <c r="ET989" s="75">
        <v>1354.86</v>
      </c>
      <c r="EU989" s="100">
        <v>6.3475799999999838</v>
      </c>
      <c r="EV989" s="75">
        <f t="shared" si="18"/>
        <v>9.9999999999909051E-3</v>
      </c>
      <c r="EW989" s="75">
        <v>1344.86</v>
      </c>
      <c r="EX989" s="100">
        <v>26.454880000000028</v>
      </c>
      <c r="FD989" s="75">
        <v>109.87</v>
      </c>
      <c r="FE989" s="75">
        <v>579207.5</v>
      </c>
      <c r="FF989" s="75">
        <v>1914573.75</v>
      </c>
      <c r="FH989" s="77">
        <v>19.36</v>
      </c>
      <c r="FI989" s="77">
        <v>532.11372084000038</v>
      </c>
      <c r="FJ989" s="77">
        <v>16.698830278700022</v>
      </c>
      <c r="FL989" s="92">
        <v>788.87</v>
      </c>
      <c r="FM989" s="75">
        <v>0.01</v>
      </c>
      <c r="FN989" s="75">
        <v>1.2E-2</v>
      </c>
      <c r="FP989" s="75">
        <v>47.09</v>
      </c>
      <c r="FQ989" s="75">
        <v>568.44000000000005</v>
      </c>
      <c r="FR989" s="75">
        <v>6422</v>
      </c>
      <c r="FS989" s="75">
        <v>47.08</v>
      </c>
      <c r="FT989" s="75">
        <v>1700.96</v>
      </c>
      <c r="FU989" s="75">
        <v>18411</v>
      </c>
      <c r="FW989" s="75">
        <v>799.87</v>
      </c>
      <c r="FX989" s="89">
        <v>5.8819999999999997</v>
      </c>
      <c r="FY989" s="89"/>
      <c r="FZ989" s="90">
        <v>794.87</v>
      </c>
      <c r="GA989" s="91">
        <v>1.8</v>
      </c>
      <c r="GB989" s="89"/>
      <c r="GC989" s="75">
        <v>16.86</v>
      </c>
      <c r="GD989" s="75">
        <v>30</v>
      </c>
      <c r="GE989" s="75">
        <v>1572.11</v>
      </c>
      <c r="GF989" s="89"/>
      <c r="GG989" s="89"/>
    </row>
    <row r="990" spans="1:189" x14ac:dyDescent="0.25">
      <c r="A990" s="132"/>
      <c r="B990" s="132"/>
      <c r="C990" s="132"/>
      <c r="D990" s="132"/>
      <c r="E990" s="132"/>
      <c r="F990" s="132"/>
      <c r="G990" s="132"/>
      <c r="H990" s="132"/>
      <c r="I990" s="132"/>
      <c r="J990" s="132"/>
      <c r="K990" s="132"/>
      <c r="DV990" s="77">
        <v>1338.88</v>
      </c>
      <c r="DW990" s="77">
        <v>13.061</v>
      </c>
      <c r="DY990" s="77">
        <v>1324.88</v>
      </c>
      <c r="DZ990" s="77">
        <v>8.3349999999999991</v>
      </c>
      <c r="EB990" s="77">
        <v>2179.88</v>
      </c>
      <c r="EC990" s="75">
        <v>23.760000000000009</v>
      </c>
      <c r="EE990" s="75">
        <v>2155.88</v>
      </c>
      <c r="EF990" s="88">
        <v>5.3809999999999993</v>
      </c>
      <c r="EH990" s="77">
        <v>1353.88</v>
      </c>
      <c r="EI990" s="75">
        <v>5.4230000000000009</v>
      </c>
      <c r="EJ990" s="75"/>
      <c r="EK990" s="75">
        <v>2180.87</v>
      </c>
      <c r="EL990" s="75">
        <v>28.800449999999941</v>
      </c>
      <c r="EM990" s="75"/>
      <c r="EN990" s="75">
        <v>2158.87</v>
      </c>
      <c r="EO990" s="322">
        <v>10.147119999999923</v>
      </c>
      <c r="EP990" s="75"/>
      <c r="EQ990" s="75">
        <v>1328.87</v>
      </c>
      <c r="ER990" s="75">
        <v>13651.19000000007</v>
      </c>
      <c r="ES990" s="75"/>
      <c r="ET990" s="75">
        <v>1354.87</v>
      </c>
      <c r="EU990" s="100">
        <v>6.3571099999999836</v>
      </c>
      <c r="EV990" s="75">
        <f t="shared" si="18"/>
        <v>9.9999999999909051E-3</v>
      </c>
      <c r="EW990" s="75">
        <v>1344.87</v>
      </c>
      <c r="EX990" s="100">
        <v>26.480960000000028</v>
      </c>
      <c r="FD990" s="75">
        <v>109.88</v>
      </c>
      <c r="FE990" s="75">
        <v>580480</v>
      </c>
      <c r="FF990" s="75">
        <v>1919895</v>
      </c>
      <c r="FH990" s="77">
        <v>19.37</v>
      </c>
      <c r="FI990" s="77">
        <v>532.94204278000041</v>
      </c>
      <c r="FJ990" s="77">
        <v>16.751130496650021</v>
      </c>
      <c r="FL990" s="92">
        <v>788.88</v>
      </c>
      <c r="FM990" s="75">
        <v>0.01</v>
      </c>
      <c r="FN990" s="75">
        <v>1.2999999999999999E-2</v>
      </c>
      <c r="FP990" s="75">
        <v>47.1</v>
      </c>
      <c r="FQ990" s="75">
        <v>569.09</v>
      </c>
      <c r="FR990" s="75">
        <v>6426</v>
      </c>
      <c r="FS990" s="75">
        <v>47.09</v>
      </c>
      <c r="FT990" s="75">
        <v>1702.79</v>
      </c>
      <c r="FU990" s="75">
        <v>18422</v>
      </c>
      <c r="FW990" s="75">
        <v>799.88</v>
      </c>
      <c r="FX990" s="89">
        <v>5.8949999999999996</v>
      </c>
      <c r="FY990" s="89"/>
      <c r="FZ990" s="90">
        <v>794.88</v>
      </c>
      <c r="GA990" s="91">
        <v>1.806</v>
      </c>
      <c r="GB990" s="89"/>
      <c r="GC990" s="75">
        <v>16.87</v>
      </c>
      <c r="GD990" s="75">
        <v>30.14</v>
      </c>
      <c r="GE990" s="75">
        <v>1575.53</v>
      </c>
      <c r="GF990" s="89"/>
      <c r="GG990" s="89"/>
    </row>
    <row r="991" spans="1:189" x14ac:dyDescent="0.25">
      <c r="A991" s="132"/>
      <c r="B991" s="132"/>
      <c r="C991" s="132"/>
      <c r="D991" s="132"/>
      <c r="E991" s="132"/>
      <c r="F991" s="132"/>
      <c r="G991" s="132"/>
      <c r="H991" s="132"/>
      <c r="I991" s="132"/>
      <c r="J991" s="132"/>
      <c r="K991" s="132"/>
      <c r="DV991" s="77">
        <v>1338.89</v>
      </c>
      <c r="DW991" s="77">
        <v>13.077999999999999</v>
      </c>
      <c r="DY991" s="77">
        <v>1324.89</v>
      </c>
      <c r="DZ991" s="77">
        <v>8.3469999999999978</v>
      </c>
      <c r="EB991" s="77">
        <v>2179.89</v>
      </c>
      <c r="EC991" s="75">
        <v>23.80800000000001</v>
      </c>
      <c r="EE991" s="75">
        <v>2155.89</v>
      </c>
      <c r="EF991" s="88">
        <v>5.3929999999999989</v>
      </c>
      <c r="EH991" s="77">
        <v>1353.89</v>
      </c>
      <c r="EI991" s="75">
        <v>5.4310000000000009</v>
      </c>
      <c r="EJ991" s="75"/>
      <c r="EK991" s="75">
        <v>2180.88</v>
      </c>
      <c r="EL991" s="75">
        <v>28.85179999999994</v>
      </c>
      <c r="EM991" s="75"/>
      <c r="EN991" s="75">
        <v>2158.88</v>
      </c>
      <c r="EO991" s="322">
        <v>10.164879999999922</v>
      </c>
      <c r="EP991" s="75"/>
      <c r="EQ991" s="75">
        <v>1328.88</v>
      </c>
      <c r="ER991" s="75">
        <v>13665.56000000007</v>
      </c>
      <c r="ES991" s="75"/>
      <c r="ET991" s="75">
        <v>1354.88</v>
      </c>
      <c r="EU991" s="100">
        <v>6.3666399999999834</v>
      </c>
      <c r="EV991" s="75">
        <f t="shared" si="18"/>
        <v>1.0000000000218279E-2</v>
      </c>
      <c r="EW991" s="75">
        <v>1344.88</v>
      </c>
      <c r="EX991" s="100">
        <v>26.507040000000028</v>
      </c>
      <c r="FD991" s="75">
        <v>109.89</v>
      </c>
      <c r="FE991" s="75">
        <v>581752.5</v>
      </c>
      <c r="FF991" s="75">
        <v>1925216.25</v>
      </c>
      <c r="FH991" s="77">
        <v>19.38</v>
      </c>
      <c r="FI991" s="77">
        <v>533.77036472000032</v>
      </c>
      <c r="FJ991" s="77">
        <v>16.803430714600022</v>
      </c>
      <c r="FL991" s="92">
        <v>788.89</v>
      </c>
      <c r="FM991" s="75">
        <v>0.01</v>
      </c>
      <c r="FN991" s="75">
        <v>1.2999999999999999E-2</v>
      </c>
      <c r="FP991" s="75">
        <v>47.11</v>
      </c>
      <c r="FQ991" s="75">
        <v>569.74</v>
      </c>
      <c r="FR991" s="75">
        <v>6431</v>
      </c>
      <c r="FS991" s="75">
        <v>47.1</v>
      </c>
      <c r="FT991" s="75">
        <v>1704.61</v>
      </c>
      <c r="FU991" s="75">
        <v>18432</v>
      </c>
      <c r="FW991" s="75">
        <v>799.89</v>
      </c>
      <c r="FX991" s="89">
        <v>5.9080000000000004</v>
      </c>
      <c r="FY991" s="89"/>
      <c r="FZ991" s="90">
        <v>794.89</v>
      </c>
      <c r="GA991" s="91">
        <v>1.8109999999999999</v>
      </c>
      <c r="GB991" s="89"/>
      <c r="GC991" s="75">
        <v>16.88</v>
      </c>
      <c r="GD991" s="75">
        <v>30.29</v>
      </c>
      <c r="GE991" s="75">
        <v>1578.95</v>
      </c>
      <c r="GF991" s="89"/>
      <c r="GG991" s="89"/>
    </row>
    <row r="992" spans="1:189" x14ac:dyDescent="0.25">
      <c r="A992" s="132"/>
      <c r="B992" s="132"/>
      <c r="C992" s="132"/>
      <c r="D992" s="132"/>
      <c r="E992" s="132"/>
      <c r="F992" s="132"/>
      <c r="G992" s="132"/>
      <c r="H992" s="132"/>
      <c r="I992" s="132"/>
      <c r="J992" s="132"/>
      <c r="K992" s="132"/>
      <c r="DV992" s="77">
        <v>1338.9</v>
      </c>
      <c r="DW992" s="77">
        <v>13.095000000000001</v>
      </c>
      <c r="DY992" s="77">
        <v>1324.9</v>
      </c>
      <c r="DZ992" s="77">
        <v>8.3580000000000005</v>
      </c>
      <c r="EB992" s="77">
        <v>2179.9</v>
      </c>
      <c r="EC992" s="75">
        <v>23.856000000000002</v>
      </c>
      <c r="EE992" s="75">
        <v>2155.9</v>
      </c>
      <c r="EF992" s="88">
        <v>5.4059999999999997</v>
      </c>
      <c r="EH992" s="77">
        <v>1353.9</v>
      </c>
      <c r="EI992" s="75">
        <v>5.44</v>
      </c>
      <c r="EJ992" s="75"/>
      <c r="EK992" s="75">
        <v>2180.89</v>
      </c>
      <c r="EL992" s="75">
        <v>28.90314999999994</v>
      </c>
      <c r="EM992" s="75"/>
      <c r="EN992" s="75">
        <v>2158.89</v>
      </c>
      <c r="EO992" s="322">
        <v>10.182639999999921</v>
      </c>
      <c r="EP992" s="75"/>
      <c r="EQ992" s="75">
        <v>1328.89</v>
      </c>
      <c r="ER992" s="75">
        <v>13679.930000000071</v>
      </c>
      <c r="ES992" s="75"/>
      <c r="ET992" s="75">
        <v>1354.89</v>
      </c>
      <c r="EU992" s="100">
        <v>6.3761699999999832</v>
      </c>
      <c r="EV992" s="75">
        <f t="shared" si="18"/>
        <v>9.9999999999909051E-3</v>
      </c>
      <c r="EW992" s="75">
        <v>1344.89</v>
      </c>
      <c r="EX992" s="100">
        <v>26.533120000000029</v>
      </c>
      <c r="FD992" s="75">
        <v>109.9</v>
      </c>
      <c r="FE992" s="75">
        <v>583025</v>
      </c>
      <c r="FF992" s="75">
        <v>1930537.5</v>
      </c>
      <c r="FH992" s="77">
        <v>19.39</v>
      </c>
      <c r="FI992" s="77">
        <v>534.59868666000034</v>
      </c>
      <c r="FJ992" s="77">
        <v>16.855730932550021</v>
      </c>
      <c r="FL992" s="92">
        <v>788.9</v>
      </c>
      <c r="FM992" s="75">
        <v>0.01</v>
      </c>
      <c r="FN992" s="75">
        <v>1.2999999999999999E-2</v>
      </c>
      <c r="FP992" s="75">
        <v>47.12</v>
      </c>
      <c r="FQ992" s="75">
        <v>570.39</v>
      </c>
      <c r="FR992" s="75">
        <v>6436</v>
      </c>
      <c r="FS992" s="75">
        <v>47.11</v>
      </c>
      <c r="FT992" s="75">
        <v>1706.44</v>
      </c>
      <c r="FU992" s="75">
        <v>18442</v>
      </c>
      <c r="FW992" s="75">
        <v>799.9</v>
      </c>
      <c r="FX992" s="89">
        <v>5.92</v>
      </c>
      <c r="FY992" s="89"/>
      <c r="FZ992" s="90">
        <v>794.9</v>
      </c>
      <c r="GA992" s="91">
        <v>1.8169999999999999</v>
      </c>
      <c r="GB992" s="89"/>
      <c r="GC992" s="75">
        <v>16.89</v>
      </c>
      <c r="GD992" s="75">
        <v>30.43</v>
      </c>
      <c r="GE992" s="75">
        <v>1582.37</v>
      </c>
      <c r="GF992" s="89"/>
      <c r="GG992" s="89"/>
    </row>
    <row r="993" spans="1:189" x14ac:dyDescent="0.25">
      <c r="A993" s="132"/>
      <c r="B993" s="132"/>
      <c r="C993" s="132"/>
      <c r="D993" s="132"/>
      <c r="E993" s="132"/>
      <c r="F993" s="132"/>
      <c r="G993" s="132"/>
      <c r="H993" s="132"/>
      <c r="I993" s="132"/>
      <c r="J993" s="132"/>
      <c r="K993" s="132"/>
      <c r="DV993" s="77">
        <v>1338.91</v>
      </c>
      <c r="DW993" s="77">
        <v>13.113</v>
      </c>
      <c r="DY993" s="77">
        <v>1324.91</v>
      </c>
      <c r="DZ993" s="77">
        <v>8.3699999999999974</v>
      </c>
      <c r="EB993" s="77">
        <v>2179.91</v>
      </c>
      <c r="EC993" s="75">
        <v>23.904000000000011</v>
      </c>
      <c r="EE993" s="75">
        <v>2155.91</v>
      </c>
      <c r="EF993" s="88">
        <v>5.4189999999999996</v>
      </c>
      <c r="EH993" s="77">
        <v>1353.91</v>
      </c>
      <c r="EI993" s="75">
        <v>5.4490000000000007</v>
      </c>
      <c r="EJ993" s="75"/>
      <c r="EK993" s="75">
        <v>2180.9</v>
      </c>
      <c r="EL993" s="75">
        <v>28.954499999999939</v>
      </c>
      <c r="EM993" s="75"/>
      <c r="EN993" s="75">
        <v>2158.9</v>
      </c>
      <c r="EO993" s="322">
        <v>10.20039999999992</v>
      </c>
      <c r="EP993" s="75"/>
      <c r="EQ993" s="75">
        <v>1328.9</v>
      </c>
      <c r="ER993" s="75">
        <v>13694.300000000072</v>
      </c>
      <c r="ES993" s="75"/>
      <c r="ET993" s="75">
        <v>1354.9</v>
      </c>
      <c r="EU993" s="100">
        <v>6.3856999999999831</v>
      </c>
      <c r="EV993" s="75">
        <f t="shared" si="18"/>
        <v>9.9999999999909051E-3</v>
      </c>
      <c r="EW993" s="75">
        <v>1344.9</v>
      </c>
      <c r="EX993" s="100">
        <v>26.559200000000029</v>
      </c>
      <c r="FD993" s="75">
        <v>109.91</v>
      </c>
      <c r="FE993" s="75">
        <v>584297.5</v>
      </c>
      <c r="FF993" s="75">
        <v>1935858.75</v>
      </c>
      <c r="FH993" s="77">
        <v>19.399999999999999</v>
      </c>
      <c r="FI993" s="77">
        <v>535.42700860000048</v>
      </c>
      <c r="FJ993" s="77">
        <v>16.90803115050003</v>
      </c>
      <c r="FL993" s="92">
        <v>788.91</v>
      </c>
      <c r="FM993" s="75">
        <v>0.01</v>
      </c>
      <c r="FN993" s="75">
        <v>1.2999999999999999E-2</v>
      </c>
      <c r="FP993" s="75">
        <v>47.13</v>
      </c>
      <c r="FQ993" s="75">
        <v>571.04999999999995</v>
      </c>
      <c r="FR993" s="75">
        <v>6441</v>
      </c>
      <c r="FS993" s="75">
        <v>47.12</v>
      </c>
      <c r="FT993" s="75">
        <v>1708.28</v>
      </c>
      <c r="FU993" s="75">
        <v>18452</v>
      </c>
      <c r="FW993" s="75">
        <v>799.91</v>
      </c>
      <c r="FX993" s="89">
        <v>5.9329999999999998</v>
      </c>
      <c r="FY993" s="89"/>
      <c r="FZ993" s="90">
        <v>794.91</v>
      </c>
      <c r="GA993" s="91">
        <v>1.8220000000000001</v>
      </c>
      <c r="GB993" s="89"/>
      <c r="GC993" s="75">
        <v>16.899999999999999</v>
      </c>
      <c r="GD993" s="75">
        <v>30.57</v>
      </c>
      <c r="GE993" s="75">
        <v>1585.79</v>
      </c>
      <c r="GF993" s="89"/>
      <c r="GG993" s="89"/>
    </row>
    <row r="994" spans="1:189" x14ac:dyDescent="0.25">
      <c r="A994" s="132"/>
      <c r="B994" s="132"/>
      <c r="C994" s="132"/>
      <c r="D994" s="132"/>
      <c r="E994" s="132"/>
      <c r="F994" s="132"/>
      <c r="G994" s="132"/>
      <c r="H994" s="132"/>
      <c r="I994" s="132"/>
      <c r="J994" s="132"/>
      <c r="K994" s="132"/>
      <c r="DV994" s="77">
        <v>1338.92</v>
      </c>
      <c r="DW994" s="77">
        <v>13.13</v>
      </c>
      <c r="DY994" s="77">
        <v>1324.92</v>
      </c>
      <c r="DZ994" s="77">
        <v>8.3809999999999985</v>
      </c>
      <c r="EB994" s="77">
        <v>2179.92</v>
      </c>
      <c r="EC994" s="75">
        <v>23.951000000000011</v>
      </c>
      <c r="EE994" s="75">
        <v>2155.92</v>
      </c>
      <c r="EF994" s="88">
        <v>5.4319999999999995</v>
      </c>
      <c r="EH994" s="77">
        <v>1353.92</v>
      </c>
      <c r="EI994" s="75">
        <v>5.4580000000000011</v>
      </c>
      <c r="EJ994" s="75"/>
      <c r="EK994" s="75">
        <v>2180.91</v>
      </c>
      <c r="EL994" s="75">
        <v>29.005849999999938</v>
      </c>
      <c r="EM994" s="75"/>
      <c r="EN994" s="75">
        <v>2158.91</v>
      </c>
      <c r="EO994" s="322">
        <v>10.218159999999919</v>
      </c>
      <c r="EP994" s="75"/>
      <c r="EQ994" s="75">
        <v>1328.91</v>
      </c>
      <c r="ER994" s="75">
        <v>13708.670000000073</v>
      </c>
      <c r="ES994" s="75"/>
      <c r="ET994" s="75">
        <v>1354.91</v>
      </c>
      <c r="EU994" s="100">
        <v>6.3952299999999829</v>
      </c>
      <c r="EV994" s="75">
        <f t="shared" si="18"/>
        <v>9.9999999999909051E-3</v>
      </c>
      <c r="EW994" s="75">
        <v>1344.91</v>
      </c>
      <c r="EX994" s="100">
        <v>26.585280000000029</v>
      </c>
      <c r="FD994" s="75">
        <v>109.92</v>
      </c>
      <c r="FE994" s="75">
        <v>585570</v>
      </c>
      <c r="FF994" s="75">
        <v>1941180</v>
      </c>
      <c r="FH994" s="77">
        <v>19.41</v>
      </c>
      <c r="FI994" s="77">
        <v>536.2553305400005</v>
      </c>
      <c r="FJ994" s="77">
        <v>16.960331368450028</v>
      </c>
      <c r="FL994" s="92">
        <v>788.92</v>
      </c>
      <c r="FM994" s="75">
        <v>0.01</v>
      </c>
      <c r="FN994" s="75">
        <v>1.2999999999999999E-2</v>
      </c>
      <c r="FP994" s="75">
        <v>47.14</v>
      </c>
      <c r="FQ994" s="75">
        <v>571.71</v>
      </c>
      <c r="FR994" s="75">
        <v>6446</v>
      </c>
      <c r="FS994" s="75">
        <v>47.13</v>
      </c>
      <c r="FT994" s="75">
        <v>1710.12</v>
      </c>
      <c r="FU994" s="75">
        <v>18462</v>
      </c>
      <c r="FW994" s="75">
        <v>799.92</v>
      </c>
      <c r="FX994" s="89">
        <v>5.9459999999999997</v>
      </c>
      <c r="FY994" s="89"/>
      <c r="FZ994" s="90">
        <v>794.92</v>
      </c>
      <c r="GA994" s="91">
        <v>1.8280000000000001</v>
      </c>
      <c r="GB994" s="89"/>
      <c r="GC994" s="75">
        <v>16.91</v>
      </c>
      <c r="GD994" s="75">
        <v>30.71</v>
      </c>
      <c r="GE994" s="75">
        <v>1589.21</v>
      </c>
      <c r="GF994" s="89"/>
      <c r="GG994" s="89"/>
    </row>
    <row r="995" spans="1:189" x14ac:dyDescent="0.25">
      <c r="A995" s="132"/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DV995" s="77">
        <v>1338.93</v>
      </c>
      <c r="DW995" s="77">
        <v>13.147</v>
      </c>
      <c r="DY995" s="77">
        <v>1324.93</v>
      </c>
      <c r="DZ995" s="77">
        <v>8.3929999999999971</v>
      </c>
      <c r="EB995" s="77">
        <v>2179.9299999999998</v>
      </c>
      <c r="EC995" s="75">
        <v>23.999000000000009</v>
      </c>
      <c r="EE995" s="75">
        <v>2155.9299999999998</v>
      </c>
      <c r="EF995" s="88">
        <v>5.4439999999999991</v>
      </c>
      <c r="EH995" s="77">
        <v>1353.93</v>
      </c>
      <c r="EI995" s="75">
        <v>5.4670000000000014</v>
      </c>
      <c r="EJ995" s="75"/>
      <c r="EK995" s="75">
        <v>2180.92</v>
      </c>
      <c r="EL995" s="75">
        <v>29.057199999999938</v>
      </c>
      <c r="EM995" s="75"/>
      <c r="EN995" s="75">
        <v>2158.92</v>
      </c>
      <c r="EO995" s="322">
        <v>10.235919999999918</v>
      </c>
      <c r="EP995" s="75"/>
      <c r="EQ995" s="75">
        <v>1328.92</v>
      </c>
      <c r="ER995" s="75">
        <v>13723.040000000074</v>
      </c>
      <c r="ES995" s="75"/>
      <c r="ET995" s="75">
        <v>1354.92</v>
      </c>
      <c r="EU995" s="100">
        <v>6.4047599999999827</v>
      </c>
      <c r="EV995" s="75">
        <f t="shared" si="18"/>
        <v>9.9999999999909051E-3</v>
      </c>
      <c r="EW995" s="75">
        <v>1344.92</v>
      </c>
      <c r="EX995" s="100">
        <v>26.61136000000003</v>
      </c>
      <c r="FD995" s="75">
        <v>109.93</v>
      </c>
      <c r="FE995" s="75">
        <v>586842.5</v>
      </c>
      <c r="FF995" s="75">
        <v>1946501.25</v>
      </c>
      <c r="FH995" s="77">
        <v>19.420000000000002</v>
      </c>
      <c r="FI995" s="77">
        <v>537.08365248000052</v>
      </c>
      <c r="FJ995" s="77">
        <v>17.01263158640003</v>
      </c>
      <c r="FL995" s="92">
        <v>788.93</v>
      </c>
      <c r="FM995" s="75">
        <v>0.01</v>
      </c>
      <c r="FN995" s="75">
        <v>1.2999999999999999E-2</v>
      </c>
      <c r="FP995" s="75">
        <v>47.15</v>
      </c>
      <c r="FQ995" s="75">
        <v>572.36</v>
      </c>
      <c r="FR995" s="75">
        <v>6450</v>
      </c>
      <c r="FS995" s="75">
        <v>47.14</v>
      </c>
      <c r="FT995" s="75">
        <v>1711.96</v>
      </c>
      <c r="FU995" s="75">
        <v>18473</v>
      </c>
      <c r="FW995" s="75">
        <v>799.93</v>
      </c>
      <c r="FX995" s="89">
        <v>5.9580000000000002</v>
      </c>
      <c r="FY995" s="89"/>
      <c r="FZ995" s="90">
        <v>794.93</v>
      </c>
      <c r="GA995" s="91">
        <v>1.833</v>
      </c>
      <c r="GB995" s="89"/>
      <c r="GC995" s="75">
        <v>16.920000000000002</v>
      </c>
      <c r="GD995" s="75">
        <v>30.86</v>
      </c>
      <c r="GE995" s="75">
        <v>1592.63</v>
      </c>
      <c r="GF995" s="89"/>
      <c r="GG995" s="89"/>
    </row>
    <row r="996" spans="1:189" x14ac:dyDescent="0.25">
      <c r="A996" s="132"/>
      <c r="B996" s="132"/>
      <c r="C996" s="132"/>
      <c r="D996" s="132"/>
      <c r="E996" s="132"/>
      <c r="F996" s="132"/>
      <c r="G996" s="132"/>
      <c r="H996" s="132"/>
      <c r="I996" s="132"/>
      <c r="J996" s="132"/>
      <c r="K996" s="132"/>
      <c r="DV996" s="77">
        <v>1338.94</v>
      </c>
      <c r="DW996" s="77">
        <v>13.164</v>
      </c>
      <c r="DY996" s="77">
        <v>1324.94</v>
      </c>
      <c r="DZ996" s="77">
        <v>8.4039999999999981</v>
      </c>
      <c r="EB996" s="77">
        <v>2179.94</v>
      </c>
      <c r="EC996" s="75">
        <v>24.047000000000011</v>
      </c>
      <c r="EE996" s="75">
        <v>2155.94</v>
      </c>
      <c r="EF996" s="88">
        <v>5.456999999999999</v>
      </c>
      <c r="EH996" s="77">
        <v>1353.94</v>
      </c>
      <c r="EI996" s="75">
        <v>5.4750000000000005</v>
      </c>
      <c r="EJ996" s="75"/>
      <c r="EK996" s="75">
        <v>2180.9299999999998</v>
      </c>
      <c r="EL996" s="75">
        <v>29.108549999999937</v>
      </c>
      <c r="EM996" s="75"/>
      <c r="EN996" s="75">
        <v>2158.9299999999998</v>
      </c>
      <c r="EO996" s="322">
        <v>10.253679999999918</v>
      </c>
      <c r="EP996" s="75"/>
      <c r="EQ996" s="75">
        <v>1328.93</v>
      </c>
      <c r="ER996" s="75">
        <v>13737.410000000074</v>
      </c>
      <c r="ES996" s="75"/>
      <c r="ET996" s="75">
        <v>1354.93</v>
      </c>
      <c r="EU996" s="100">
        <v>6.4142899999999825</v>
      </c>
      <c r="EV996" s="75">
        <f t="shared" si="18"/>
        <v>9.9999999999909051E-3</v>
      </c>
      <c r="EW996" s="75">
        <v>1344.93</v>
      </c>
      <c r="EX996" s="100">
        <v>26.63744000000003</v>
      </c>
      <c r="FD996" s="75">
        <v>109.94</v>
      </c>
      <c r="FE996" s="75">
        <v>588115</v>
      </c>
      <c r="FF996" s="75">
        <v>1951822.5</v>
      </c>
      <c r="FH996" s="77">
        <v>19.43</v>
      </c>
      <c r="FI996" s="77">
        <v>537.91197442000043</v>
      </c>
      <c r="FJ996" s="77">
        <v>17.064931804350028</v>
      </c>
      <c r="FL996" s="92">
        <v>788.94</v>
      </c>
      <c r="FM996" s="75">
        <v>0.01</v>
      </c>
      <c r="FN996" s="75">
        <v>1.2999999999999999E-2</v>
      </c>
      <c r="FP996" s="75">
        <v>47.16</v>
      </c>
      <c r="FQ996" s="75">
        <v>573.02</v>
      </c>
      <c r="FR996" s="75">
        <v>6455</v>
      </c>
      <c r="FS996" s="75">
        <v>47.15</v>
      </c>
      <c r="FT996" s="75">
        <v>1713.8</v>
      </c>
      <c r="FU996" s="75">
        <v>18483</v>
      </c>
      <c r="FW996" s="75">
        <v>799.94</v>
      </c>
      <c r="FX996" s="89">
        <v>5.9710000000000001</v>
      </c>
      <c r="FY996" s="89"/>
      <c r="FZ996" s="90">
        <v>794.94</v>
      </c>
      <c r="GA996" s="91">
        <v>1.839</v>
      </c>
      <c r="GB996" s="89"/>
      <c r="GC996" s="75">
        <v>16.93</v>
      </c>
      <c r="GD996" s="75">
        <v>31</v>
      </c>
      <c r="GE996" s="75">
        <v>1596.05</v>
      </c>
      <c r="GF996" s="89"/>
      <c r="GG996" s="89"/>
    </row>
    <row r="997" spans="1:189" x14ac:dyDescent="0.25">
      <c r="A997" s="132"/>
      <c r="B997" s="132"/>
      <c r="C997" s="132"/>
      <c r="D997" s="132"/>
      <c r="E997" s="132"/>
      <c r="F997" s="132"/>
      <c r="G997" s="132"/>
      <c r="H997" s="132"/>
      <c r="I997" s="132"/>
      <c r="J997" s="132"/>
      <c r="K997" s="132"/>
      <c r="DV997" s="77">
        <v>1338.95</v>
      </c>
      <c r="DW997" s="77">
        <v>13.182</v>
      </c>
      <c r="DY997" s="77">
        <v>1324.95</v>
      </c>
      <c r="DZ997" s="77">
        <v>8.4159999999999986</v>
      </c>
      <c r="EB997" s="77">
        <v>2179.9499999999998</v>
      </c>
      <c r="EC997" s="75">
        <v>24.095000000000013</v>
      </c>
      <c r="EE997" s="75">
        <v>2155.9499999999998</v>
      </c>
      <c r="EF997" s="88">
        <v>5.47</v>
      </c>
      <c r="EH997" s="77">
        <v>1353.95</v>
      </c>
      <c r="EI997" s="75">
        <v>5.4840000000000009</v>
      </c>
      <c r="EJ997" s="75"/>
      <c r="EK997" s="75">
        <v>2180.94</v>
      </c>
      <c r="EL997" s="75">
        <v>29.159899999999936</v>
      </c>
      <c r="EM997" s="75"/>
      <c r="EN997" s="75">
        <v>2158.94</v>
      </c>
      <c r="EO997" s="322">
        <v>10.271439999999917</v>
      </c>
      <c r="EP997" s="75"/>
      <c r="EQ997" s="75">
        <v>1328.94</v>
      </c>
      <c r="ER997" s="75">
        <v>13751.780000000075</v>
      </c>
      <c r="ES997" s="75"/>
      <c r="ET997" s="75">
        <v>1354.94</v>
      </c>
      <c r="EU997" s="100">
        <v>6.4238199999999823</v>
      </c>
      <c r="EV997" s="75">
        <f t="shared" si="18"/>
        <v>9.9999999999909051E-3</v>
      </c>
      <c r="EW997" s="75">
        <v>1344.94</v>
      </c>
      <c r="EX997" s="100">
        <v>26.66352000000003</v>
      </c>
      <c r="FD997" s="75">
        <v>109.95</v>
      </c>
      <c r="FE997" s="75">
        <v>589387.5</v>
      </c>
      <c r="FF997" s="75">
        <v>1957143.75</v>
      </c>
      <c r="FH997" s="77">
        <v>19.440000000000001</v>
      </c>
      <c r="FI997" s="77">
        <v>538.74029636000046</v>
      </c>
      <c r="FJ997" s="77">
        <v>17.11723202230003</v>
      </c>
      <c r="FL997" s="92">
        <v>788.95</v>
      </c>
      <c r="FM997" s="75">
        <v>0.01</v>
      </c>
      <c r="FN997" s="75">
        <v>1.2999999999999999E-2</v>
      </c>
      <c r="FP997" s="75">
        <v>47.17</v>
      </c>
      <c r="FQ997" s="75">
        <v>573.66999999999996</v>
      </c>
      <c r="FR997" s="75">
        <v>6460</v>
      </c>
      <c r="FS997" s="75">
        <v>47.16</v>
      </c>
      <c r="FT997" s="75">
        <v>1715.64</v>
      </c>
      <c r="FU997" s="75">
        <v>18493</v>
      </c>
      <c r="FW997" s="75">
        <v>799.95</v>
      </c>
      <c r="FX997" s="89">
        <v>5.984</v>
      </c>
      <c r="FY997" s="89"/>
      <c r="FZ997" s="90">
        <v>794.95</v>
      </c>
      <c r="GA997" s="91">
        <v>1.845</v>
      </c>
      <c r="GB997" s="89"/>
      <c r="GC997" s="75">
        <v>16.940000000000001</v>
      </c>
      <c r="GD997" s="75">
        <v>31.14</v>
      </c>
      <c r="GE997" s="75">
        <v>1599.47</v>
      </c>
      <c r="GF997" s="89"/>
      <c r="GG997" s="89"/>
    </row>
    <row r="998" spans="1:189" x14ac:dyDescent="0.25">
      <c r="A998" s="132"/>
      <c r="B998" s="132"/>
      <c r="C998" s="132"/>
      <c r="D998" s="132"/>
      <c r="E998" s="132"/>
      <c r="F998" s="132"/>
      <c r="G998" s="132"/>
      <c r="H998" s="132"/>
      <c r="I998" s="132"/>
      <c r="J998" s="132"/>
      <c r="K998" s="132"/>
      <c r="DV998" s="77">
        <v>1338.96</v>
      </c>
      <c r="DW998" s="77">
        <v>13.199</v>
      </c>
      <c r="DY998" s="77">
        <v>1324.96</v>
      </c>
      <c r="DZ998" s="77">
        <v>8.4279999999999973</v>
      </c>
      <c r="EB998" s="77">
        <v>2179.96</v>
      </c>
      <c r="EC998" s="75">
        <v>24.14200000000001</v>
      </c>
      <c r="EE998" s="75">
        <v>2155.96</v>
      </c>
      <c r="EF998" s="88">
        <v>5.4829999999999997</v>
      </c>
      <c r="EH998" s="77">
        <v>1353.96</v>
      </c>
      <c r="EI998" s="75">
        <v>5.4930000000000003</v>
      </c>
      <c r="EJ998" s="75"/>
      <c r="EK998" s="75">
        <v>2180.9499999999998</v>
      </c>
      <c r="EL998" s="75">
        <v>29.211249999999936</v>
      </c>
      <c r="EM998" s="75"/>
      <c r="EN998" s="75">
        <v>2158.9499999999998</v>
      </c>
      <c r="EO998" s="322">
        <v>10.289199999999916</v>
      </c>
      <c r="EP998" s="75"/>
      <c r="EQ998" s="75">
        <v>1328.95</v>
      </c>
      <c r="ER998" s="75">
        <v>13766.150000000076</v>
      </c>
      <c r="ES998" s="75"/>
      <c r="ET998" s="75">
        <v>1354.95</v>
      </c>
      <c r="EU998" s="100">
        <v>6.4333499999999821</v>
      </c>
      <c r="EV998" s="75">
        <f t="shared" si="18"/>
        <v>9.9999999999909051E-3</v>
      </c>
      <c r="EW998" s="75">
        <v>1344.95</v>
      </c>
      <c r="EX998" s="100">
        <v>26.689600000000031</v>
      </c>
      <c r="FD998" s="75">
        <v>109.96</v>
      </c>
      <c r="FE998" s="75">
        <v>590660</v>
      </c>
      <c r="FF998" s="75">
        <v>1962465</v>
      </c>
      <c r="FH998" s="77">
        <v>19.45</v>
      </c>
      <c r="FI998" s="77">
        <v>539.56861830000048</v>
      </c>
      <c r="FJ998" s="77">
        <v>17.169532240250028</v>
      </c>
      <c r="FL998" s="92">
        <v>788.96</v>
      </c>
      <c r="FM998" s="75">
        <v>0.01</v>
      </c>
      <c r="FN998" s="75">
        <v>1.2999999999999999E-2</v>
      </c>
      <c r="FP998" s="75">
        <v>47.18</v>
      </c>
      <c r="FQ998" s="75">
        <v>574.33000000000004</v>
      </c>
      <c r="FR998" s="75">
        <v>6465</v>
      </c>
      <c r="FS998" s="75">
        <v>47.17</v>
      </c>
      <c r="FT998" s="75">
        <v>1717.48</v>
      </c>
      <c r="FU998" s="75">
        <v>18503</v>
      </c>
      <c r="FW998" s="75">
        <v>799.96</v>
      </c>
      <c r="FX998" s="89">
        <v>5.9969999999999999</v>
      </c>
      <c r="FY998" s="89"/>
      <c r="FZ998" s="90">
        <v>794.96</v>
      </c>
      <c r="GA998" s="91">
        <v>1.85</v>
      </c>
      <c r="GB998" s="89"/>
      <c r="GC998" s="75">
        <v>16.95</v>
      </c>
      <c r="GD998" s="75">
        <v>31.29</v>
      </c>
      <c r="GE998" s="75">
        <v>1602.89</v>
      </c>
      <c r="GF998" s="89"/>
      <c r="GG998" s="89"/>
    </row>
    <row r="999" spans="1:189" x14ac:dyDescent="0.25">
      <c r="A999" s="132"/>
      <c r="B999" s="132"/>
      <c r="C999" s="132"/>
      <c r="D999" s="132"/>
      <c r="E999" s="132"/>
      <c r="F999" s="132"/>
      <c r="G999" s="132"/>
      <c r="H999" s="132"/>
      <c r="I999" s="132"/>
      <c r="J999" s="132"/>
      <c r="K999" s="132"/>
      <c r="DV999" s="77">
        <v>1338.97</v>
      </c>
      <c r="DW999" s="77">
        <v>13.215999999999999</v>
      </c>
      <c r="DY999" s="77">
        <v>1324.97</v>
      </c>
      <c r="DZ999" s="77">
        <v>8.4389999999999983</v>
      </c>
      <c r="EB999" s="77">
        <v>2179.9699999999998</v>
      </c>
      <c r="EC999" s="75">
        <v>24.190000000000008</v>
      </c>
      <c r="EE999" s="75">
        <v>2155.9699999999998</v>
      </c>
      <c r="EF999" s="88">
        <v>5.4949999999999992</v>
      </c>
      <c r="EH999" s="77">
        <v>1353.97</v>
      </c>
      <c r="EI999" s="75">
        <v>5.5020000000000007</v>
      </c>
      <c r="EJ999" s="75"/>
      <c r="EK999" s="75">
        <v>2180.96</v>
      </c>
      <c r="EL999" s="75">
        <v>29.262599999999935</v>
      </c>
      <c r="EM999" s="75"/>
      <c r="EN999" s="75">
        <v>2158.96</v>
      </c>
      <c r="EO999" s="322">
        <v>10.306959999999915</v>
      </c>
      <c r="EP999" s="75"/>
      <c r="EQ999" s="75">
        <v>1328.96</v>
      </c>
      <c r="ER999" s="75">
        <v>13780.520000000077</v>
      </c>
      <c r="ES999" s="75"/>
      <c r="ET999" s="75">
        <v>1354.96</v>
      </c>
      <c r="EU999" s="100">
        <v>6.442879999999982</v>
      </c>
      <c r="EV999" s="75">
        <f t="shared" si="18"/>
        <v>9.9999999999909051E-3</v>
      </c>
      <c r="EW999" s="75">
        <v>1344.96</v>
      </c>
      <c r="EX999" s="100">
        <v>26.715680000000031</v>
      </c>
      <c r="FD999" s="75">
        <v>109.97</v>
      </c>
      <c r="FE999" s="75">
        <v>591932.5</v>
      </c>
      <c r="FF999" s="75">
        <v>1967786.25</v>
      </c>
      <c r="FH999" s="77">
        <v>19.46</v>
      </c>
      <c r="FI999" s="77">
        <v>540.3969402400005</v>
      </c>
      <c r="FJ999" s="77">
        <v>17.22183245820003</v>
      </c>
      <c r="FL999" s="92">
        <v>788.97</v>
      </c>
      <c r="FM999" s="75">
        <v>0.01</v>
      </c>
      <c r="FN999" s="75">
        <v>1.2999999999999999E-2</v>
      </c>
      <c r="FP999" s="75">
        <v>47.19</v>
      </c>
      <c r="FQ999" s="75">
        <v>574.98</v>
      </c>
      <c r="FR999" s="75">
        <v>6469</v>
      </c>
      <c r="FS999" s="75">
        <v>47.18</v>
      </c>
      <c r="FT999" s="75">
        <v>1719.32</v>
      </c>
      <c r="FU999" s="75">
        <v>18513</v>
      </c>
      <c r="FW999" s="75">
        <v>799.97</v>
      </c>
      <c r="FX999" s="89">
        <v>6.0090000000000003</v>
      </c>
      <c r="FY999" s="89"/>
      <c r="FZ999" s="90">
        <v>794.97</v>
      </c>
      <c r="GA999" s="91">
        <v>1.8560000000000001</v>
      </c>
      <c r="GB999" s="89"/>
      <c r="GC999" s="75">
        <v>16.96</v>
      </c>
      <c r="GD999" s="75">
        <v>31.43</v>
      </c>
      <c r="GE999" s="75">
        <v>1606.32</v>
      </c>
      <c r="GF999" s="89"/>
      <c r="GG999" s="89"/>
    </row>
    <row r="1000" spans="1:189" x14ac:dyDescent="0.25">
      <c r="A1000" s="132"/>
      <c r="B1000" s="132"/>
      <c r="C1000" s="132"/>
      <c r="D1000" s="132"/>
      <c r="E1000" s="132"/>
      <c r="F1000" s="132"/>
      <c r="G1000" s="132"/>
      <c r="H1000" s="132"/>
      <c r="I1000" s="132"/>
      <c r="J1000" s="132"/>
      <c r="K1000" s="132"/>
      <c r="DV1000" s="77">
        <v>1338.98</v>
      </c>
      <c r="DW1000" s="77">
        <v>13.234</v>
      </c>
      <c r="DY1000" s="77">
        <v>1324.98</v>
      </c>
      <c r="DZ1000" s="77">
        <v>8.4509999999999987</v>
      </c>
      <c r="EB1000" s="77">
        <v>2179.98</v>
      </c>
      <c r="EC1000" s="75">
        <v>24.23800000000001</v>
      </c>
      <c r="EE1000" s="75">
        <v>2155.98</v>
      </c>
      <c r="EF1000" s="88">
        <v>5.5079999999999991</v>
      </c>
      <c r="EH1000" s="77">
        <v>1353.98</v>
      </c>
      <c r="EI1000" s="75">
        <v>5.511000000000001</v>
      </c>
      <c r="EJ1000" s="75"/>
      <c r="EK1000" s="75">
        <v>2180.9699999999998</v>
      </c>
      <c r="EL1000" s="75">
        <v>29.313949999999934</v>
      </c>
      <c r="EM1000" s="75"/>
      <c r="EN1000" s="75">
        <v>2158.9699999999998</v>
      </c>
      <c r="EO1000" s="322">
        <v>10.324719999999914</v>
      </c>
      <c r="EP1000" s="75"/>
      <c r="EQ1000" s="75">
        <v>1328.97</v>
      </c>
      <c r="ER1000" s="75">
        <v>13794.890000000078</v>
      </c>
      <c r="ES1000" s="75"/>
      <c r="ET1000" s="75">
        <v>1354.97</v>
      </c>
      <c r="EU1000" s="100">
        <v>6.4524099999999818</v>
      </c>
      <c r="EV1000" s="75">
        <f t="shared" si="18"/>
        <v>9.9999999999909051E-3</v>
      </c>
      <c r="EW1000" s="75">
        <v>1344.97</v>
      </c>
      <c r="EX1000" s="100">
        <v>26.741760000000031</v>
      </c>
      <c r="FD1000" s="75">
        <v>109.98</v>
      </c>
      <c r="FE1000" s="75">
        <v>593205</v>
      </c>
      <c r="FF1000" s="75">
        <v>1973107.5</v>
      </c>
      <c r="FH1000" s="77">
        <v>19.47</v>
      </c>
      <c r="FI1000" s="77">
        <v>541.22526218000053</v>
      </c>
      <c r="FJ1000" s="77">
        <v>17.274132676150028</v>
      </c>
      <c r="FL1000" s="92">
        <v>788.98</v>
      </c>
      <c r="FM1000" s="75">
        <v>0.01</v>
      </c>
      <c r="FN1000" s="75">
        <v>1.2999999999999999E-2</v>
      </c>
      <c r="FP1000" s="75">
        <v>47.2</v>
      </c>
      <c r="FQ1000" s="75">
        <v>575.64</v>
      </c>
      <c r="FR1000" s="75">
        <v>6474</v>
      </c>
      <c r="FS1000" s="75">
        <v>47.19</v>
      </c>
      <c r="FT1000" s="75">
        <v>1721.16</v>
      </c>
      <c r="FU1000" s="75">
        <v>18524</v>
      </c>
      <c r="FW1000" s="75">
        <v>799.98</v>
      </c>
      <c r="FX1000" s="89">
        <v>6.0220000000000002</v>
      </c>
      <c r="FY1000" s="89"/>
      <c r="FZ1000" s="90">
        <v>794.98</v>
      </c>
      <c r="GA1000" s="91">
        <v>1.8620000000000001</v>
      </c>
      <c r="GB1000" s="89"/>
      <c r="GC1000" s="75">
        <v>16.97</v>
      </c>
      <c r="GD1000" s="75">
        <v>31.57</v>
      </c>
      <c r="GE1000" s="75">
        <v>1609.74</v>
      </c>
      <c r="GF1000" s="89"/>
      <c r="GG1000" s="89"/>
    </row>
    <row r="1001" spans="1:189" x14ac:dyDescent="0.25">
      <c r="A1001" s="132"/>
      <c r="B1001" s="132"/>
      <c r="C1001" s="132"/>
      <c r="D1001" s="132"/>
      <c r="E1001" s="132"/>
      <c r="F1001" s="132"/>
      <c r="G1001" s="132"/>
      <c r="H1001" s="132"/>
      <c r="I1001" s="132"/>
      <c r="J1001" s="132"/>
      <c r="K1001" s="132"/>
      <c r="DV1001" s="77">
        <v>1338.99</v>
      </c>
      <c r="DW1001" s="77">
        <v>13.250999999999999</v>
      </c>
      <c r="DY1001" s="77">
        <v>1324.99</v>
      </c>
      <c r="DZ1001" s="77">
        <v>8.461999999999998</v>
      </c>
      <c r="EB1001" s="77">
        <v>2179.9899999999998</v>
      </c>
      <c r="EC1001" s="75">
        <v>24.286000000000012</v>
      </c>
      <c r="EE1001" s="75">
        <v>2155.9899999999998</v>
      </c>
      <c r="EF1001" s="88">
        <v>5.520999999999999</v>
      </c>
      <c r="EH1001" s="77">
        <v>1353.99</v>
      </c>
      <c r="EI1001" s="75">
        <v>5.519000000000001</v>
      </c>
      <c r="EJ1001" s="75"/>
      <c r="EK1001" s="75">
        <v>2180.98</v>
      </c>
      <c r="EL1001" s="75">
        <v>29.365299999999934</v>
      </c>
      <c r="EM1001" s="75"/>
      <c r="EN1001" s="75">
        <v>2158.98</v>
      </c>
      <c r="EO1001" s="322">
        <v>10.342479999999913</v>
      </c>
      <c r="EP1001" s="75"/>
      <c r="EQ1001" s="75">
        <v>1328.98</v>
      </c>
      <c r="ER1001" s="75">
        <v>13809.260000000078</v>
      </c>
      <c r="ES1001" s="75"/>
      <c r="ET1001" s="75">
        <v>1354.98</v>
      </c>
      <c r="EU1001" s="100">
        <v>6.4619399999999816</v>
      </c>
      <c r="EV1001" s="75">
        <f t="shared" si="18"/>
        <v>9.9999999999909051E-3</v>
      </c>
      <c r="EW1001" s="75">
        <v>1344.98</v>
      </c>
      <c r="EX1001" s="100">
        <v>26.767840000000032</v>
      </c>
      <c r="FD1001" s="75">
        <v>109.99</v>
      </c>
      <c r="FE1001" s="75">
        <v>594477.5</v>
      </c>
      <c r="FF1001" s="75">
        <v>1978428.75</v>
      </c>
      <c r="FH1001" s="77">
        <v>19.48</v>
      </c>
      <c r="FI1001" s="77">
        <v>542.05358412000044</v>
      </c>
      <c r="FJ1001" s="77">
        <v>17.32643289410003</v>
      </c>
      <c r="FL1001" s="92">
        <v>788.99</v>
      </c>
      <c r="FM1001" s="75">
        <v>0.01</v>
      </c>
      <c r="FN1001" s="75">
        <v>1.2999999999999999E-2</v>
      </c>
      <c r="FP1001" s="75">
        <v>47.21</v>
      </c>
      <c r="FQ1001" s="75">
        <v>576.29</v>
      </c>
      <c r="FR1001" s="75">
        <v>6479</v>
      </c>
      <c r="FS1001" s="75">
        <v>47.2</v>
      </c>
      <c r="FT1001" s="75">
        <v>1723</v>
      </c>
      <c r="FU1001" s="75">
        <v>18534</v>
      </c>
      <c r="FW1001" s="75">
        <v>799.99</v>
      </c>
      <c r="FX1001" s="89">
        <v>6.0350000000000001</v>
      </c>
      <c r="FY1001" s="89"/>
      <c r="FZ1001" s="90">
        <v>794.99</v>
      </c>
      <c r="GA1001" s="91">
        <v>1.867</v>
      </c>
      <c r="GB1001" s="89"/>
      <c r="GC1001" s="75">
        <v>16.98</v>
      </c>
      <c r="GD1001" s="75">
        <v>31.71</v>
      </c>
      <c r="GE1001" s="75">
        <v>1613.16</v>
      </c>
      <c r="GF1001" s="89"/>
      <c r="GG1001" s="89"/>
    </row>
    <row r="1002" spans="1:189" x14ac:dyDescent="0.25">
      <c r="A1002" s="132"/>
      <c r="B1002" s="132"/>
      <c r="C1002" s="132"/>
      <c r="D1002" s="132"/>
      <c r="E1002" s="132"/>
      <c r="F1002" s="132"/>
      <c r="G1002" s="132"/>
      <c r="H1002" s="132"/>
      <c r="I1002" s="132"/>
      <c r="J1002" s="132"/>
      <c r="K1002" s="132"/>
      <c r="DV1002" s="77">
        <v>1339</v>
      </c>
      <c r="DW1002" s="77">
        <v>13.268000000000001</v>
      </c>
      <c r="DY1002" s="77">
        <v>1325</v>
      </c>
      <c r="DZ1002" s="77">
        <v>8.4740000000000002</v>
      </c>
      <c r="EB1002" s="77">
        <v>2180</v>
      </c>
      <c r="EC1002" s="75">
        <v>24.332999999999998</v>
      </c>
      <c r="EE1002" s="75">
        <v>2156</v>
      </c>
      <c r="EF1002" s="88">
        <v>5.5339999999999998</v>
      </c>
      <c r="EH1002" s="77">
        <v>1354</v>
      </c>
      <c r="EI1002" s="75">
        <v>5.5279999999999996</v>
      </c>
      <c r="EJ1002" s="75"/>
      <c r="EK1002" s="75">
        <v>2180.9899999999998</v>
      </c>
      <c r="EL1002" s="75">
        <v>29.416649999999933</v>
      </c>
      <c r="EM1002" s="75"/>
      <c r="EN1002" s="75">
        <v>2158.9899999999998</v>
      </c>
      <c r="EO1002" s="322">
        <v>10.360239999999912</v>
      </c>
      <c r="EP1002" s="75"/>
      <c r="EQ1002" s="75">
        <v>1328.99</v>
      </c>
      <c r="ER1002" s="75">
        <v>13823.630000000079</v>
      </c>
      <c r="ES1002" s="75"/>
      <c r="ET1002" s="75">
        <v>1354.99</v>
      </c>
      <c r="EU1002" s="100">
        <v>6.4714699999999814</v>
      </c>
      <c r="EV1002" s="75">
        <f t="shared" si="18"/>
        <v>9.9999999999909051E-3</v>
      </c>
      <c r="EW1002" s="75">
        <v>1344.99</v>
      </c>
      <c r="EX1002" s="100">
        <v>26.793920000000032</v>
      </c>
      <c r="FD1002" s="75">
        <v>110</v>
      </c>
      <c r="FE1002" s="75">
        <v>595750</v>
      </c>
      <c r="FF1002" s="75">
        <v>1983750</v>
      </c>
      <c r="FH1002" s="77">
        <v>19.489999999999998</v>
      </c>
      <c r="FI1002" s="77">
        <v>542.88190606000046</v>
      </c>
      <c r="FJ1002" s="77">
        <v>17.378733112050028</v>
      </c>
      <c r="FL1002" s="92">
        <v>789</v>
      </c>
      <c r="FM1002" s="75">
        <v>0.01</v>
      </c>
      <c r="FN1002" s="75">
        <v>1.2999999999999999E-2</v>
      </c>
      <c r="FP1002" s="75">
        <v>47.22</v>
      </c>
      <c r="FQ1002" s="75">
        <v>576.95000000000005</v>
      </c>
      <c r="FR1002" s="75">
        <v>6483</v>
      </c>
      <c r="FS1002" s="75">
        <v>47.21</v>
      </c>
      <c r="FT1002" s="75">
        <v>1724.84</v>
      </c>
      <c r="FU1002" s="75">
        <v>18544</v>
      </c>
      <c r="FW1002" s="75">
        <v>800</v>
      </c>
      <c r="FX1002" s="89">
        <v>6.048</v>
      </c>
      <c r="FY1002" s="89"/>
      <c r="FZ1002" s="90">
        <v>795</v>
      </c>
      <c r="GA1002" s="91">
        <v>1.873</v>
      </c>
      <c r="GB1002" s="89"/>
      <c r="GC1002" s="75">
        <v>16.989999999999998</v>
      </c>
      <c r="GD1002" s="75">
        <v>31.86</v>
      </c>
      <c r="GE1002" s="75">
        <v>1616.58</v>
      </c>
      <c r="GF1002" s="89"/>
      <c r="GG1002" s="89"/>
    </row>
    <row r="1003" spans="1:189" x14ac:dyDescent="0.25">
      <c r="A1003" s="132"/>
      <c r="B1003" s="132"/>
      <c r="C1003" s="132"/>
      <c r="D1003" s="132"/>
      <c r="E1003" s="132"/>
      <c r="F1003" s="132"/>
      <c r="G1003" s="132"/>
      <c r="H1003" s="132"/>
      <c r="I1003" s="132"/>
      <c r="J1003" s="132"/>
      <c r="K1003" s="132"/>
      <c r="DV1003" s="77">
        <v>1339.01</v>
      </c>
      <c r="DW1003" s="77">
        <v>13.287000000000001</v>
      </c>
      <c r="DY1003" s="77">
        <v>1325.01</v>
      </c>
      <c r="DZ1003" s="77">
        <v>8.4860000000000007</v>
      </c>
      <c r="EB1003" s="77">
        <v>2180.0100000000002</v>
      </c>
      <c r="EC1003" s="75">
        <v>24.385000000000002</v>
      </c>
      <c r="EE1003" s="75">
        <v>2156.0100000000002</v>
      </c>
      <c r="EF1003" s="88">
        <v>5.548</v>
      </c>
      <c r="EH1003" s="77">
        <v>1354.01</v>
      </c>
      <c r="EI1003" s="75">
        <v>5.5380000000000003</v>
      </c>
      <c r="EJ1003" s="75"/>
      <c r="EK1003" s="75">
        <v>2181</v>
      </c>
      <c r="EL1003" s="75">
        <v>29.468</v>
      </c>
      <c r="EM1003" s="75"/>
      <c r="EN1003" s="75">
        <v>2159</v>
      </c>
      <c r="EO1003" s="322">
        <v>10.378</v>
      </c>
      <c r="EP1003" s="75"/>
      <c r="EQ1003" s="75">
        <v>1329</v>
      </c>
      <c r="ER1003" s="75">
        <v>13838</v>
      </c>
      <c r="ES1003" s="75"/>
      <c r="ET1003" s="75">
        <v>1355</v>
      </c>
      <c r="EU1003" s="100">
        <v>6.4809999999999999</v>
      </c>
      <c r="EV1003" s="75">
        <f t="shared" si="18"/>
        <v>9.9999999999909051E-3</v>
      </c>
      <c r="EW1003" s="75">
        <v>1345</v>
      </c>
      <c r="EX1003" s="100">
        <v>26.82</v>
      </c>
      <c r="FD1003" s="75">
        <v>110.01</v>
      </c>
      <c r="FE1003" s="75">
        <v>597080</v>
      </c>
      <c r="FF1003" s="75">
        <v>1990372.5</v>
      </c>
      <c r="FH1003" s="77">
        <v>19.5</v>
      </c>
      <c r="FI1003" s="77">
        <v>543.71022800000003</v>
      </c>
      <c r="FJ1003" s="77">
        <v>17.431033329999998</v>
      </c>
      <c r="FL1003" s="92">
        <v>789.01</v>
      </c>
      <c r="FM1003" s="75">
        <v>0.01</v>
      </c>
      <c r="FN1003" s="75">
        <v>1.2999999999999999E-2</v>
      </c>
      <c r="FP1003" s="75">
        <v>47.23</v>
      </c>
      <c r="FQ1003" s="75">
        <v>577.61</v>
      </c>
      <c r="FR1003" s="75">
        <v>6487</v>
      </c>
      <c r="FS1003" s="75">
        <v>47.22</v>
      </c>
      <c r="FT1003" s="75">
        <v>1726.6</v>
      </c>
      <c r="FU1003" s="75">
        <v>18556</v>
      </c>
      <c r="FW1003" s="75">
        <v>800.01</v>
      </c>
      <c r="FX1003" s="89">
        <v>6.0609999999999999</v>
      </c>
      <c r="FY1003" s="89"/>
      <c r="FZ1003" s="90">
        <v>795.01</v>
      </c>
      <c r="GA1003" s="91">
        <v>1.8779999999999999</v>
      </c>
      <c r="GB1003" s="89"/>
      <c r="GC1003" s="75">
        <v>17</v>
      </c>
      <c r="GD1003" s="75">
        <v>32</v>
      </c>
      <c r="GE1003" s="75">
        <v>1620</v>
      </c>
      <c r="GF1003" s="89"/>
      <c r="GG1003" s="89"/>
    </row>
    <row r="1004" spans="1:189" x14ac:dyDescent="0.25">
      <c r="A1004" s="132"/>
      <c r="B1004" s="132"/>
      <c r="C1004" s="132"/>
      <c r="D1004" s="132"/>
      <c r="E1004" s="132"/>
      <c r="F1004" s="132"/>
      <c r="G1004" s="132"/>
      <c r="H1004" s="132"/>
      <c r="I1004" s="132"/>
      <c r="J1004" s="132"/>
      <c r="K1004" s="132"/>
      <c r="DV1004" s="77">
        <v>1339.02</v>
      </c>
      <c r="DW1004" s="77">
        <v>13.305999999999999</v>
      </c>
      <c r="DY1004" s="77">
        <v>1325.02</v>
      </c>
      <c r="DZ1004" s="77">
        <v>8.4990000000000006</v>
      </c>
      <c r="EB1004" s="77">
        <v>2180.02</v>
      </c>
      <c r="EC1004" s="75">
        <v>24.436</v>
      </c>
      <c r="EE1004" s="75">
        <v>2156.02</v>
      </c>
      <c r="EF1004" s="88">
        <v>5.5629999999999997</v>
      </c>
      <c r="EH1004" s="77">
        <v>1354.02</v>
      </c>
      <c r="EI1004" s="75">
        <v>5.5469999999999997</v>
      </c>
      <c r="EJ1004" s="75"/>
      <c r="EK1004" s="75">
        <v>2181.0100000000002</v>
      </c>
      <c r="EL1004" s="75">
        <v>29.52244</v>
      </c>
      <c r="EM1004" s="75"/>
      <c r="EN1004" s="75">
        <v>2159.0100000000002</v>
      </c>
      <c r="EO1004" s="322">
        <v>10.397320000000001</v>
      </c>
      <c r="EP1004" s="75"/>
      <c r="EQ1004" s="75">
        <v>1329.01</v>
      </c>
      <c r="ER1004" s="75">
        <v>13852.95</v>
      </c>
      <c r="ES1004" s="75"/>
      <c r="ET1004" s="75">
        <v>1355.01</v>
      </c>
      <c r="EU1004" s="100">
        <v>6.4913099999999995</v>
      </c>
      <c r="EV1004" s="75">
        <f t="shared" si="18"/>
        <v>9.9999999999909051E-3</v>
      </c>
      <c r="EW1004" s="75">
        <v>1345.01</v>
      </c>
      <c r="EX1004" s="100">
        <v>26.847660000000001</v>
      </c>
      <c r="FD1004" s="75">
        <v>110.02</v>
      </c>
      <c r="FE1004" s="75">
        <v>598410</v>
      </c>
      <c r="FF1004" s="75">
        <v>1996995</v>
      </c>
      <c r="FH1004" s="77">
        <v>19.510000000000002</v>
      </c>
      <c r="FI1004" s="77">
        <v>544.55627196</v>
      </c>
      <c r="FJ1004" s="77">
        <v>17.4875194627</v>
      </c>
      <c r="FL1004" s="92">
        <v>789.02</v>
      </c>
      <c r="FM1004" s="75">
        <v>0.01</v>
      </c>
      <c r="FN1004" s="75">
        <v>1.4E-2</v>
      </c>
      <c r="FP1004" s="75">
        <v>47.24</v>
      </c>
      <c r="FQ1004" s="75">
        <v>578.26</v>
      </c>
      <c r="FR1004" s="75">
        <v>6491</v>
      </c>
      <c r="FS1004" s="75">
        <v>47.23</v>
      </c>
      <c r="FT1004" s="75">
        <v>1728.55</v>
      </c>
      <c r="FU1004" s="75">
        <v>18568</v>
      </c>
      <c r="FW1004" s="75">
        <v>800.02</v>
      </c>
      <c r="FX1004" s="89">
        <v>6.0730000000000004</v>
      </c>
      <c r="FY1004" s="89"/>
      <c r="FZ1004" s="90">
        <v>795.02</v>
      </c>
      <c r="GA1004" s="91">
        <v>1.8839999999999999</v>
      </c>
      <c r="GB1004" s="89"/>
      <c r="GC1004" s="75">
        <v>17.010000000000002</v>
      </c>
      <c r="GD1004" s="75">
        <v>32.18</v>
      </c>
      <c r="GE1004" s="75">
        <v>1623.56</v>
      </c>
      <c r="GF1004" s="89"/>
      <c r="GG1004" s="89"/>
    </row>
    <row r="1005" spans="1:189" x14ac:dyDescent="0.25">
      <c r="A1005" s="132"/>
      <c r="B1005" s="132"/>
      <c r="C1005" s="132"/>
      <c r="D1005" s="132"/>
      <c r="E1005" s="132"/>
      <c r="F1005" s="132"/>
      <c r="G1005" s="132"/>
      <c r="H1005" s="132"/>
      <c r="I1005" s="132"/>
      <c r="J1005" s="132"/>
      <c r="K1005" s="132"/>
      <c r="DV1005" s="77">
        <v>1339.03</v>
      </c>
      <c r="DW1005" s="77">
        <v>13.324999999999999</v>
      </c>
      <c r="DY1005" s="77">
        <v>1325.03</v>
      </c>
      <c r="DZ1005" s="77">
        <v>8.5109999999999992</v>
      </c>
      <c r="EB1005" s="77">
        <v>2180.0300000000002</v>
      </c>
      <c r="EC1005" s="75">
        <v>24.488</v>
      </c>
      <c r="EE1005" s="75">
        <v>2156.0300000000002</v>
      </c>
      <c r="EF1005" s="88">
        <v>5.577</v>
      </c>
      <c r="EH1005" s="77">
        <v>1354.03</v>
      </c>
      <c r="EI1005" s="75">
        <v>5.5570000000000004</v>
      </c>
      <c r="EJ1005" s="75"/>
      <c r="EK1005" s="75">
        <v>2181.02</v>
      </c>
      <c r="EL1005" s="75">
        <v>29.576879999999999</v>
      </c>
      <c r="EM1005" s="75"/>
      <c r="EN1005" s="75">
        <v>2159.02</v>
      </c>
      <c r="EO1005" s="322">
        <v>10.416640000000001</v>
      </c>
      <c r="EP1005" s="75"/>
      <c r="EQ1005" s="75">
        <v>1329.02</v>
      </c>
      <c r="ER1005" s="75">
        <v>13867.900000000001</v>
      </c>
      <c r="ES1005" s="75"/>
      <c r="ET1005" s="75">
        <v>1355.02</v>
      </c>
      <c r="EU1005" s="100">
        <v>6.5016199999999991</v>
      </c>
      <c r="EV1005" s="75">
        <f t="shared" si="18"/>
        <v>9.9999999999909051E-3</v>
      </c>
      <c r="EW1005" s="75">
        <v>1345.02</v>
      </c>
      <c r="EX1005" s="100">
        <v>26.875320000000002</v>
      </c>
      <c r="FD1005" s="75">
        <v>110.03</v>
      </c>
      <c r="FE1005" s="75">
        <v>599740</v>
      </c>
      <c r="FF1005" s="75">
        <v>2003617.5</v>
      </c>
      <c r="FH1005" s="77">
        <v>19.52</v>
      </c>
      <c r="FI1005" s="77">
        <v>545.40231592000009</v>
      </c>
      <c r="FJ1005" s="77">
        <v>17.544005595399998</v>
      </c>
      <c r="FL1005" s="92">
        <v>789.03</v>
      </c>
      <c r="FM1005" s="75">
        <v>0.01</v>
      </c>
      <c r="FN1005" s="75">
        <v>1.4E-2</v>
      </c>
      <c r="FP1005" s="75">
        <v>47.25</v>
      </c>
      <c r="FQ1005" s="75">
        <v>578.91999999999996</v>
      </c>
      <c r="FR1005" s="75">
        <v>6495</v>
      </c>
      <c r="FS1005" s="75">
        <v>47.24</v>
      </c>
      <c r="FT1005" s="75">
        <v>1730.4</v>
      </c>
      <c r="FU1005" s="75">
        <v>18579</v>
      </c>
      <c r="FW1005" s="75">
        <v>800.03</v>
      </c>
      <c r="FX1005" s="89">
        <v>6.0860000000000003</v>
      </c>
      <c r="FY1005" s="89"/>
      <c r="FZ1005" s="90">
        <v>795.03</v>
      </c>
      <c r="GA1005" s="91">
        <v>1.89</v>
      </c>
      <c r="GB1005" s="89"/>
      <c r="GC1005" s="75">
        <v>17.02</v>
      </c>
      <c r="GD1005" s="75">
        <v>32.36</v>
      </c>
      <c r="GE1005" s="75">
        <v>1627.11</v>
      </c>
      <c r="GF1005" s="89"/>
      <c r="GG1005" s="89"/>
    </row>
    <row r="1006" spans="1:189" x14ac:dyDescent="0.25">
      <c r="A1006" s="132"/>
      <c r="B1006" s="132"/>
      <c r="C1006" s="132"/>
      <c r="D1006" s="132"/>
      <c r="E1006" s="132"/>
      <c r="F1006" s="132"/>
      <c r="G1006" s="132"/>
      <c r="H1006" s="132"/>
      <c r="I1006" s="132"/>
      <c r="J1006" s="132"/>
      <c r="K1006" s="132"/>
      <c r="DV1006" s="77">
        <v>1339.04</v>
      </c>
      <c r="DW1006" s="77">
        <v>13.343999999999999</v>
      </c>
      <c r="DY1006" s="77">
        <v>1325.04</v>
      </c>
      <c r="DZ1006" s="77">
        <v>8.5239999999999991</v>
      </c>
      <c r="EB1006" s="77">
        <v>2180.04</v>
      </c>
      <c r="EC1006" s="75">
        <v>24.539000000000001</v>
      </c>
      <c r="EE1006" s="75">
        <v>2156.04</v>
      </c>
      <c r="EF1006" s="88">
        <v>5.5919999999999996</v>
      </c>
      <c r="EH1006" s="77">
        <v>1354.04</v>
      </c>
      <c r="EI1006" s="75">
        <v>5.5659999999999998</v>
      </c>
      <c r="EJ1006" s="75"/>
      <c r="EK1006" s="75">
        <v>2181.0300000000002</v>
      </c>
      <c r="EL1006" s="75">
        <v>29.631319999999999</v>
      </c>
      <c r="EM1006" s="75"/>
      <c r="EN1006" s="75">
        <v>2159.0300000000002</v>
      </c>
      <c r="EO1006" s="322">
        <v>10.435960000000001</v>
      </c>
      <c r="EP1006" s="75"/>
      <c r="EQ1006" s="75">
        <v>1329.03</v>
      </c>
      <c r="ER1006" s="75">
        <v>13882.850000000002</v>
      </c>
      <c r="ES1006" s="75"/>
      <c r="ET1006" s="75">
        <v>1355.03</v>
      </c>
      <c r="EU1006" s="100">
        <v>6.5119299999999987</v>
      </c>
      <c r="EV1006" s="75">
        <f t="shared" si="18"/>
        <v>9.9999999999909051E-3</v>
      </c>
      <c r="EW1006" s="75">
        <v>1345.03</v>
      </c>
      <c r="EX1006" s="100">
        <v>26.902980000000003</v>
      </c>
      <c r="FD1006" s="75">
        <v>110.04</v>
      </c>
      <c r="FE1006" s="75">
        <v>601070</v>
      </c>
      <c r="FF1006" s="75">
        <v>2010240</v>
      </c>
      <c r="FH1006" s="77">
        <v>19.53</v>
      </c>
      <c r="FI1006" s="77">
        <v>546.24835988000007</v>
      </c>
      <c r="FJ1006" s="77">
        <v>17.6004917281</v>
      </c>
      <c r="FL1006" s="92">
        <v>789.04</v>
      </c>
      <c r="FM1006" s="75">
        <v>0.01</v>
      </c>
      <c r="FN1006" s="75">
        <v>1.4E-2</v>
      </c>
      <c r="FP1006" s="75">
        <v>47.26</v>
      </c>
      <c r="FQ1006" s="75">
        <v>579.58000000000004</v>
      </c>
      <c r="FR1006" s="75">
        <v>6499</v>
      </c>
      <c r="FS1006" s="75">
        <v>47.25</v>
      </c>
      <c r="FT1006" s="75">
        <v>1732.26</v>
      </c>
      <c r="FU1006" s="75">
        <v>18591</v>
      </c>
      <c r="FW1006" s="75">
        <v>800.04</v>
      </c>
      <c r="FX1006" s="89">
        <v>6.0990000000000002</v>
      </c>
      <c r="FY1006" s="89"/>
      <c r="FZ1006" s="90">
        <v>795.04</v>
      </c>
      <c r="GA1006" s="91">
        <v>1.8959999999999999</v>
      </c>
      <c r="GB1006" s="89"/>
      <c r="GC1006" s="75">
        <v>17.03</v>
      </c>
      <c r="GD1006" s="75">
        <v>32.549999999999997</v>
      </c>
      <c r="GE1006" s="75">
        <v>1630.67</v>
      </c>
      <c r="GF1006" s="89"/>
      <c r="GG1006" s="89"/>
    </row>
    <row r="1007" spans="1:189" x14ac:dyDescent="0.25">
      <c r="A1007" s="132"/>
      <c r="B1007" s="132"/>
      <c r="C1007" s="132"/>
      <c r="D1007" s="132"/>
      <c r="E1007" s="132"/>
      <c r="F1007" s="132"/>
      <c r="G1007" s="132"/>
      <c r="H1007" s="132"/>
      <c r="I1007" s="132"/>
      <c r="J1007" s="132"/>
      <c r="K1007" s="132"/>
      <c r="DV1007" s="77">
        <v>1339.05</v>
      </c>
      <c r="DW1007" s="77">
        <v>13.363</v>
      </c>
      <c r="DY1007" s="77">
        <v>1325.05</v>
      </c>
      <c r="DZ1007" s="77">
        <v>8.5359999999999996</v>
      </c>
      <c r="EB1007" s="77">
        <v>2180.0500000000002</v>
      </c>
      <c r="EC1007" s="75">
        <v>24.59</v>
      </c>
      <c r="EE1007" s="75">
        <v>2156.0500000000002</v>
      </c>
      <c r="EF1007" s="88">
        <v>5.6059999999999999</v>
      </c>
      <c r="EH1007" s="77">
        <v>1354.05</v>
      </c>
      <c r="EI1007" s="75">
        <v>5.5759999999999996</v>
      </c>
      <c r="EJ1007" s="75"/>
      <c r="EK1007" s="75">
        <v>2181.04</v>
      </c>
      <c r="EL1007" s="75">
        <v>29.685759999999998</v>
      </c>
      <c r="EM1007" s="75"/>
      <c r="EN1007" s="75">
        <v>2159.04</v>
      </c>
      <c r="EO1007" s="322">
        <v>10.455280000000002</v>
      </c>
      <c r="EP1007" s="75"/>
      <c r="EQ1007" s="75">
        <v>1329.04</v>
      </c>
      <c r="ER1007" s="75">
        <v>13897.800000000003</v>
      </c>
      <c r="ES1007" s="75"/>
      <c r="ET1007" s="75">
        <v>1355.04</v>
      </c>
      <c r="EU1007" s="100">
        <v>6.5222399999999983</v>
      </c>
      <c r="EV1007" s="75">
        <f t="shared" si="18"/>
        <v>9.9999999999909051E-3</v>
      </c>
      <c r="EW1007" s="75">
        <v>1345.04</v>
      </c>
      <c r="EX1007" s="100">
        <v>26.930640000000004</v>
      </c>
      <c r="FD1007" s="75">
        <v>110.05</v>
      </c>
      <c r="FE1007" s="75">
        <v>602400</v>
      </c>
      <c r="FF1007" s="75">
        <v>2016862.5</v>
      </c>
      <c r="FH1007" s="77">
        <v>19.54</v>
      </c>
      <c r="FI1007" s="77">
        <v>547.09440384000004</v>
      </c>
      <c r="FJ1007" s="77">
        <v>17.656977860800001</v>
      </c>
      <c r="FL1007" s="92">
        <v>789.05</v>
      </c>
      <c r="FM1007" s="75">
        <v>0.01</v>
      </c>
      <c r="FN1007" s="75">
        <v>1.4E-2</v>
      </c>
      <c r="FP1007" s="75">
        <v>47.27</v>
      </c>
      <c r="FQ1007" s="75">
        <v>580.24</v>
      </c>
      <c r="FR1007" s="75">
        <v>6503</v>
      </c>
      <c r="FS1007" s="75">
        <v>47.26</v>
      </c>
      <c r="FT1007" s="75">
        <v>1734.12</v>
      </c>
      <c r="FU1007" s="75">
        <v>18603</v>
      </c>
      <c r="FW1007" s="75">
        <v>800.05</v>
      </c>
      <c r="FX1007" s="89">
        <v>6.1120000000000001</v>
      </c>
      <c r="FY1007" s="89"/>
      <c r="FZ1007" s="90">
        <v>795.05</v>
      </c>
      <c r="GA1007" s="91">
        <v>1.901</v>
      </c>
      <c r="GB1007" s="89"/>
      <c r="GC1007" s="75">
        <v>17.04</v>
      </c>
      <c r="GD1007" s="75">
        <v>32.729999999999997</v>
      </c>
      <c r="GE1007" s="75">
        <v>1634.22</v>
      </c>
      <c r="GF1007" s="89"/>
      <c r="GG1007" s="89"/>
    </row>
    <row r="1008" spans="1:189" x14ac:dyDescent="0.25">
      <c r="A1008" s="132"/>
      <c r="B1008" s="132"/>
      <c r="C1008" s="132"/>
      <c r="D1008" s="132"/>
      <c r="E1008" s="132"/>
      <c r="F1008" s="132"/>
      <c r="G1008" s="132"/>
      <c r="H1008" s="132"/>
      <c r="I1008" s="132"/>
      <c r="J1008" s="132"/>
      <c r="K1008" s="132"/>
      <c r="DV1008" s="77">
        <v>1339.06</v>
      </c>
      <c r="DW1008" s="77">
        <v>13.382</v>
      </c>
      <c r="DY1008" s="77">
        <v>1325.06</v>
      </c>
      <c r="DZ1008" s="77">
        <v>8.5489999999999995</v>
      </c>
      <c r="EB1008" s="77">
        <v>2180.06</v>
      </c>
      <c r="EC1008" s="75">
        <v>24.641999999999999</v>
      </c>
      <c r="EE1008" s="75">
        <v>2156.06</v>
      </c>
      <c r="EF1008" s="88">
        <v>5.6210000000000004</v>
      </c>
      <c r="EH1008" s="77">
        <v>1354.06</v>
      </c>
      <c r="EI1008" s="75">
        <v>5.585</v>
      </c>
      <c r="EJ1008" s="75"/>
      <c r="EK1008" s="75">
        <v>2181.0500000000002</v>
      </c>
      <c r="EL1008" s="75">
        <v>29.740199999999998</v>
      </c>
      <c r="EM1008" s="75"/>
      <c r="EN1008" s="75">
        <v>2159.0500000000002</v>
      </c>
      <c r="EO1008" s="322">
        <v>10.474600000000002</v>
      </c>
      <c r="EP1008" s="75"/>
      <c r="EQ1008" s="75">
        <v>1329.05</v>
      </c>
      <c r="ER1008" s="75">
        <v>13912.750000000004</v>
      </c>
      <c r="ES1008" s="75"/>
      <c r="ET1008" s="75">
        <v>1355.05</v>
      </c>
      <c r="EU1008" s="100">
        <v>6.5325499999999979</v>
      </c>
      <c r="EV1008" s="75">
        <f t="shared" si="18"/>
        <v>9.9999999999909051E-3</v>
      </c>
      <c r="EW1008" s="75">
        <v>1345.05</v>
      </c>
      <c r="EX1008" s="100">
        <v>26.958300000000005</v>
      </c>
      <c r="FD1008" s="75">
        <v>110.06</v>
      </c>
      <c r="FE1008" s="75">
        <v>603730</v>
      </c>
      <c r="FF1008" s="75">
        <v>2023485</v>
      </c>
      <c r="FH1008" s="77">
        <v>19.55</v>
      </c>
      <c r="FI1008" s="77">
        <v>547.94044780000013</v>
      </c>
      <c r="FJ1008" s="77">
        <v>17.7134639935</v>
      </c>
      <c r="FL1008" s="92">
        <v>789.06</v>
      </c>
      <c r="FM1008" s="75">
        <v>0.01</v>
      </c>
      <c r="FN1008" s="75">
        <v>1.4E-2</v>
      </c>
      <c r="FP1008" s="75">
        <v>47.28</v>
      </c>
      <c r="FQ1008" s="75">
        <v>580.9</v>
      </c>
      <c r="FR1008" s="75">
        <v>6507</v>
      </c>
      <c r="FS1008" s="75">
        <v>47.27</v>
      </c>
      <c r="FT1008" s="75">
        <v>1735.96</v>
      </c>
      <c r="FU1008" s="75">
        <v>18615</v>
      </c>
      <c r="FW1008" s="75">
        <v>800.06</v>
      </c>
      <c r="FX1008" s="89">
        <v>6.125</v>
      </c>
      <c r="FY1008" s="89"/>
      <c r="FZ1008" s="90">
        <v>795.06</v>
      </c>
      <c r="GA1008" s="91">
        <v>1.907</v>
      </c>
      <c r="GB1008" s="89"/>
      <c r="GC1008" s="75">
        <v>17.05</v>
      </c>
      <c r="GD1008" s="75">
        <v>32.909999999999997</v>
      </c>
      <c r="GE1008" s="75">
        <v>1637.78</v>
      </c>
      <c r="GF1008" s="89"/>
      <c r="GG1008" s="89"/>
    </row>
    <row r="1009" spans="1:189" x14ac:dyDescent="0.25">
      <c r="A1009" s="132"/>
      <c r="B1009" s="132"/>
      <c r="C1009" s="132"/>
      <c r="D1009" s="132"/>
      <c r="E1009" s="132"/>
      <c r="F1009" s="132"/>
      <c r="G1009" s="132"/>
      <c r="H1009" s="132"/>
      <c r="I1009" s="132"/>
      <c r="J1009" s="132"/>
      <c r="K1009" s="132"/>
      <c r="DV1009" s="77">
        <v>1339.07</v>
      </c>
      <c r="DW1009" s="77">
        <v>13.401</v>
      </c>
      <c r="DY1009" s="77">
        <v>1325.07</v>
      </c>
      <c r="DZ1009" s="77">
        <v>8.5609999999999999</v>
      </c>
      <c r="EB1009" s="77">
        <v>2180.0700000000002</v>
      </c>
      <c r="EC1009" s="75">
        <v>24.693000000000001</v>
      </c>
      <c r="EE1009" s="75">
        <v>2156.0700000000002</v>
      </c>
      <c r="EF1009" s="88">
        <v>5.6349999999999998</v>
      </c>
      <c r="EH1009" s="77">
        <v>1354.07</v>
      </c>
      <c r="EI1009" s="75">
        <v>5.5949999999999998</v>
      </c>
      <c r="EJ1009" s="75"/>
      <c r="EK1009" s="75">
        <v>2181.06</v>
      </c>
      <c r="EL1009" s="75">
        <v>29.794639999999998</v>
      </c>
      <c r="EM1009" s="75"/>
      <c r="EN1009" s="75">
        <v>2159.06</v>
      </c>
      <c r="EO1009" s="322">
        <v>10.493920000000003</v>
      </c>
      <c r="EP1009" s="75"/>
      <c r="EQ1009" s="75">
        <v>1329.06</v>
      </c>
      <c r="ER1009" s="75">
        <v>13927.700000000004</v>
      </c>
      <c r="ES1009" s="75"/>
      <c r="ET1009" s="75">
        <v>1355.06</v>
      </c>
      <c r="EU1009" s="100">
        <v>6.5428599999999975</v>
      </c>
      <c r="EV1009" s="75">
        <f t="shared" si="18"/>
        <v>9.9999999999909051E-3</v>
      </c>
      <c r="EW1009" s="75">
        <v>1345.06</v>
      </c>
      <c r="EX1009" s="100">
        <v>26.985960000000006</v>
      </c>
      <c r="FD1009" s="75">
        <v>110.07</v>
      </c>
      <c r="FE1009" s="75">
        <v>605060</v>
      </c>
      <c r="FF1009" s="75">
        <v>2030107.5</v>
      </c>
      <c r="FH1009" s="77">
        <v>19.559999999999999</v>
      </c>
      <c r="FI1009" s="77">
        <v>548.7864917600001</v>
      </c>
      <c r="FJ1009" s="77">
        <v>17.769950126200001</v>
      </c>
      <c r="FL1009" s="92">
        <v>789.07</v>
      </c>
      <c r="FM1009" s="75">
        <v>0.01</v>
      </c>
      <c r="FN1009" s="75">
        <v>1.4E-2</v>
      </c>
      <c r="FP1009" s="75">
        <v>47.29</v>
      </c>
      <c r="FQ1009" s="75">
        <v>581.54999999999995</v>
      </c>
      <c r="FR1009" s="75">
        <v>6511</v>
      </c>
      <c r="FS1009" s="75">
        <v>47.28</v>
      </c>
      <c r="FT1009" s="75">
        <v>1737.82</v>
      </c>
      <c r="FU1009" s="75">
        <v>18627</v>
      </c>
      <c r="FW1009" s="75">
        <v>800.07</v>
      </c>
      <c r="FX1009" s="89">
        <v>6.1379999999999999</v>
      </c>
      <c r="FY1009" s="89"/>
      <c r="FZ1009" s="90">
        <v>795.07</v>
      </c>
      <c r="GA1009" s="91">
        <v>1.913</v>
      </c>
      <c r="GB1009" s="89"/>
      <c r="GC1009" s="75">
        <v>17.059999999999999</v>
      </c>
      <c r="GD1009" s="75">
        <v>33.090000000000003</v>
      </c>
      <c r="GE1009" s="75">
        <v>1641.34</v>
      </c>
      <c r="GF1009" s="89"/>
      <c r="GG1009" s="89"/>
    </row>
    <row r="1010" spans="1:189" x14ac:dyDescent="0.25">
      <c r="A1010" s="132"/>
      <c r="B1010" s="132"/>
      <c r="C1010" s="132"/>
      <c r="D1010" s="132"/>
      <c r="E1010" s="132"/>
      <c r="F1010" s="132"/>
      <c r="G1010" s="132"/>
      <c r="H1010" s="132"/>
      <c r="I1010" s="132"/>
      <c r="J1010" s="132"/>
      <c r="K1010" s="132"/>
      <c r="DV1010" s="77">
        <v>1339.08</v>
      </c>
      <c r="DW1010" s="77">
        <v>13.42</v>
      </c>
      <c r="DY1010" s="77">
        <v>1325.08</v>
      </c>
      <c r="DZ1010" s="77">
        <v>8.5739999999999998</v>
      </c>
      <c r="EB1010" s="77">
        <v>2180.08</v>
      </c>
      <c r="EC1010" s="75">
        <v>24.744</v>
      </c>
      <c r="EE1010" s="75">
        <v>2156.08</v>
      </c>
      <c r="EF1010" s="88">
        <v>5.65</v>
      </c>
      <c r="EH1010" s="77">
        <v>1354.08</v>
      </c>
      <c r="EI1010" s="75">
        <v>5.6040000000000001</v>
      </c>
      <c r="EJ1010" s="75"/>
      <c r="EK1010" s="75">
        <v>2181.0700000000002</v>
      </c>
      <c r="EL1010" s="75">
        <v>29.849079999999997</v>
      </c>
      <c r="EM1010" s="75"/>
      <c r="EN1010" s="75">
        <v>2159.0700000000002</v>
      </c>
      <c r="EO1010" s="322">
        <v>10.513240000000003</v>
      </c>
      <c r="EP1010" s="75"/>
      <c r="EQ1010" s="75">
        <v>1329.07</v>
      </c>
      <c r="ER1010" s="75">
        <v>13942.650000000005</v>
      </c>
      <c r="ES1010" s="75"/>
      <c r="ET1010" s="75">
        <v>1355.07</v>
      </c>
      <c r="EU1010" s="100">
        <v>6.5531699999999971</v>
      </c>
      <c r="EV1010" s="75">
        <f t="shared" si="18"/>
        <v>9.9999999999909051E-3</v>
      </c>
      <c r="EW1010" s="75">
        <v>1345.07</v>
      </c>
      <c r="EX1010" s="100">
        <v>27.013620000000007</v>
      </c>
      <c r="FD1010" s="75">
        <v>110.08</v>
      </c>
      <c r="FE1010" s="75">
        <v>606390</v>
      </c>
      <c r="FF1010" s="75">
        <v>2036730</v>
      </c>
      <c r="FH1010" s="77">
        <v>19.57</v>
      </c>
      <c r="FI1010" s="77">
        <v>549.63253572000008</v>
      </c>
      <c r="FJ1010" s="77">
        <v>17.826436258900003</v>
      </c>
      <c r="FL1010" s="92">
        <v>789.08</v>
      </c>
      <c r="FM1010" s="75">
        <v>0.01</v>
      </c>
      <c r="FN1010" s="75">
        <v>1.4E-2</v>
      </c>
      <c r="FP1010" s="75">
        <v>47.3</v>
      </c>
      <c r="FQ1010" s="75">
        <v>582.21</v>
      </c>
      <c r="FR1010" s="75">
        <v>6515</v>
      </c>
      <c r="FS1010" s="75">
        <v>47.29</v>
      </c>
      <c r="FT1010" s="75">
        <v>1739.67</v>
      </c>
      <c r="FU1010" s="75">
        <v>18638</v>
      </c>
      <c r="FW1010" s="75">
        <v>800.08</v>
      </c>
      <c r="FX1010" s="89">
        <v>6.1509999999999998</v>
      </c>
      <c r="FY1010" s="89"/>
      <c r="FZ1010" s="90">
        <v>795.08</v>
      </c>
      <c r="GA1010" s="91">
        <v>1.919</v>
      </c>
      <c r="GB1010" s="89"/>
      <c r="GC1010" s="75">
        <v>17.07</v>
      </c>
      <c r="GD1010" s="75">
        <v>33.28</v>
      </c>
      <c r="GE1010" s="75">
        <v>1644.89</v>
      </c>
      <c r="GF1010" s="89"/>
      <c r="GG1010" s="89"/>
    </row>
    <row r="1011" spans="1:189" x14ac:dyDescent="0.25">
      <c r="A1011" s="132"/>
      <c r="B1011" s="132"/>
      <c r="C1011" s="132"/>
      <c r="D1011" s="132"/>
      <c r="E1011" s="132"/>
      <c r="F1011" s="132"/>
      <c r="G1011" s="132"/>
      <c r="H1011" s="132"/>
      <c r="I1011" s="132"/>
      <c r="J1011" s="132"/>
      <c r="K1011" s="132"/>
      <c r="DV1011" s="77">
        <v>1339.09</v>
      </c>
      <c r="DW1011" s="77">
        <v>13.439</v>
      </c>
      <c r="DY1011" s="77">
        <v>1325.09</v>
      </c>
      <c r="DZ1011" s="77">
        <v>8.5860000000000003</v>
      </c>
      <c r="EB1011" s="77">
        <v>2180.09</v>
      </c>
      <c r="EC1011" s="75">
        <v>24.795999999999999</v>
      </c>
      <c r="EE1011" s="75">
        <v>2156.09</v>
      </c>
      <c r="EF1011" s="88">
        <v>5.6639999999999997</v>
      </c>
      <c r="EH1011" s="77">
        <v>1354.09</v>
      </c>
      <c r="EI1011" s="75">
        <v>5.6139999999999999</v>
      </c>
      <c r="EJ1011" s="75"/>
      <c r="EK1011" s="75">
        <v>2181.08</v>
      </c>
      <c r="EL1011" s="75">
        <v>29.903519999999997</v>
      </c>
      <c r="EM1011" s="75"/>
      <c r="EN1011" s="75">
        <v>2159.08</v>
      </c>
      <c r="EO1011" s="322">
        <v>10.532560000000004</v>
      </c>
      <c r="EP1011" s="75"/>
      <c r="EQ1011" s="75">
        <v>1329.08</v>
      </c>
      <c r="ER1011" s="75">
        <v>13957.600000000006</v>
      </c>
      <c r="ES1011" s="75"/>
      <c r="ET1011" s="75">
        <v>1355.08</v>
      </c>
      <c r="EU1011" s="100">
        <v>6.5634799999999967</v>
      </c>
      <c r="EV1011" s="75">
        <f t="shared" si="18"/>
        <v>9.9999999999909051E-3</v>
      </c>
      <c r="EW1011" s="75">
        <v>1345.08</v>
      </c>
      <c r="EX1011" s="100">
        <v>27.041280000000008</v>
      </c>
      <c r="FD1011" s="75">
        <v>110.09</v>
      </c>
      <c r="FE1011" s="75">
        <v>607720</v>
      </c>
      <c r="FF1011" s="75">
        <v>2043352.5</v>
      </c>
      <c r="FH1011" s="77">
        <v>19.579999999999998</v>
      </c>
      <c r="FI1011" s="77">
        <v>550.47857968000005</v>
      </c>
      <c r="FJ1011" s="77">
        <v>17.882922391600005</v>
      </c>
      <c r="FL1011" s="92">
        <v>789.09</v>
      </c>
      <c r="FM1011" s="75">
        <v>0.01</v>
      </c>
      <c r="FN1011" s="75">
        <v>1.4E-2</v>
      </c>
      <c r="FP1011" s="75">
        <v>47.31</v>
      </c>
      <c r="FQ1011" s="75">
        <v>582.87</v>
      </c>
      <c r="FR1011" s="75">
        <v>6519</v>
      </c>
      <c r="FS1011" s="75">
        <v>47.3</v>
      </c>
      <c r="FT1011" s="75">
        <v>1741.53</v>
      </c>
      <c r="FU1011" s="75">
        <v>18650</v>
      </c>
      <c r="FW1011" s="75">
        <v>800.09</v>
      </c>
      <c r="FX1011" s="89">
        <v>6.1639999999999997</v>
      </c>
      <c r="FY1011" s="89"/>
      <c r="FZ1011" s="90">
        <v>795.09</v>
      </c>
      <c r="GA1011" s="91">
        <v>1.9239999999999999</v>
      </c>
      <c r="GB1011" s="89"/>
      <c r="GC1011" s="75">
        <v>17.079999999999998</v>
      </c>
      <c r="GD1011" s="75">
        <v>33.46</v>
      </c>
      <c r="GE1011" s="75">
        <v>1648.45</v>
      </c>
      <c r="GF1011" s="89"/>
      <c r="GG1011" s="89"/>
    </row>
    <row r="1012" spans="1:189" x14ac:dyDescent="0.25">
      <c r="A1012" s="132"/>
      <c r="B1012" s="132"/>
      <c r="C1012" s="132"/>
      <c r="D1012" s="132"/>
      <c r="E1012" s="132"/>
      <c r="F1012" s="132"/>
      <c r="G1012" s="132"/>
      <c r="H1012" s="132"/>
      <c r="I1012" s="132"/>
      <c r="J1012" s="132"/>
      <c r="K1012" s="132"/>
      <c r="DV1012" s="77">
        <v>1339.1</v>
      </c>
      <c r="DW1012" s="77">
        <v>13.458</v>
      </c>
      <c r="DY1012" s="77">
        <v>1325.1</v>
      </c>
      <c r="DZ1012" s="77">
        <v>8.5980000000000008</v>
      </c>
      <c r="EB1012" s="77">
        <v>2180.1</v>
      </c>
      <c r="EC1012" s="75">
        <v>24.847000000000001</v>
      </c>
      <c r="EE1012" s="75">
        <v>2156.1</v>
      </c>
      <c r="EF1012" s="88">
        <v>5.6790000000000003</v>
      </c>
      <c r="EH1012" s="77">
        <v>1354.1</v>
      </c>
      <c r="EI1012" s="75">
        <v>5.6230000000000002</v>
      </c>
      <c r="EJ1012" s="75"/>
      <c r="EK1012" s="75">
        <v>2181.09</v>
      </c>
      <c r="EL1012" s="75">
        <v>29.957959999999996</v>
      </c>
      <c r="EM1012" s="75"/>
      <c r="EN1012" s="75">
        <v>2159.09</v>
      </c>
      <c r="EO1012" s="322">
        <v>10.551880000000004</v>
      </c>
      <c r="EP1012" s="75"/>
      <c r="EQ1012" s="75">
        <v>1329.09</v>
      </c>
      <c r="ER1012" s="75">
        <v>13972.550000000007</v>
      </c>
      <c r="ES1012" s="75"/>
      <c r="ET1012" s="75">
        <v>1355.09</v>
      </c>
      <c r="EU1012" s="100">
        <v>6.5737899999999962</v>
      </c>
      <c r="EV1012" s="75">
        <f t="shared" si="18"/>
        <v>9.9999999999909051E-3</v>
      </c>
      <c r="EW1012" s="75">
        <v>1345.09</v>
      </c>
      <c r="EX1012" s="100">
        <v>27.068940000000008</v>
      </c>
      <c r="FD1012" s="75">
        <v>110.1</v>
      </c>
      <c r="FE1012" s="75">
        <v>609050</v>
      </c>
      <c r="FF1012" s="75">
        <v>2049975</v>
      </c>
      <c r="FH1012" s="77">
        <v>19.59</v>
      </c>
      <c r="FI1012" s="77">
        <v>551.32462364000014</v>
      </c>
      <c r="FJ1012" s="77">
        <v>17.939408524300003</v>
      </c>
      <c r="FL1012" s="92">
        <v>789.1</v>
      </c>
      <c r="FM1012" s="75">
        <v>0.01</v>
      </c>
      <c r="FN1012" s="75">
        <v>1.4E-2</v>
      </c>
      <c r="FP1012" s="75">
        <v>47.32</v>
      </c>
      <c r="FQ1012" s="75">
        <v>583.53</v>
      </c>
      <c r="FR1012" s="75">
        <v>6523</v>
      </c>
      <c r="FS1012" s="75">
        <v>47.31</v>
      </c>
      <c r="FT1012" s="75">
        <v>1743.38</v>
      </c>
      <c r="FU1012" s="75">
        <v>18662</v>
      </c>
      <c r="FW1012" s="75">
        <v>800.1</v>
      </c>
      <c r="FX1012" s="89">
        <v>6.1769999999999996</v>
      </c>
      <c r="FY1012" s="89"/>
      <c r="FZ1012" s="90">
        <v>795.1</v>
      </c>
      <c r="GA1012" s="91">
        <v>1.93</v>
      </c>
      <c r="GB1012" s="89"/>
      <c r="GC1012" s="75">
        <v>17.09</v>
      </c>
      <c r="GD1012" s="75">
        <v>33.64</v>
      </c>
      <c r="GE1012" s="75">
        <v>1652</v>
      </c>
      <c r="GF1012" s="89"/>
      <c r="GG1012" s="89"/>
    </row>
    <row r="1013" spans="1:189" x14ac:dyDescent="0.25">
      <c r="A1013" s="132"/>
      <c r="B1013" s="132"/>
      <c r="C1013" s="132"/>
      <c r="D1013" s="132"/>
      <c r="E1013" s="132"/>
      <c r="F1013" s="132"/>
      <c r="G1013" s="132"/>
      <c r="H1013" s="132"/>
      <c r="I1013" s="132"/>
      <c r="J1013" s="132"/>
      <c r="K1013" s="132"/>
      <c r="DV1013" s="77">
        <v>1339.11</v>
      </c>
      <c r="DW1013" s="77">
        <v>13.477</v>
      </c>
      <c r="DY1013" s="77">
        <v>1325.11</v>
      </c>
      <c r="DZ1013" s="77">
        <v>8.6110000000000007</v>
      </c>
      <c r="EB1013" s="77">
        <v>2180.11</v>
      </c>
      <c r="EC1013" s="75">
        <v>24.898000000000003</v>
      </c>
      <c r="EE1013" s="75">
        <v>2156.11</v>
      </c>
      <c r="EF1013" s="88">
        <v>5.6929999999999996</v>
      </c>
      <c r="EH1013" s="77">
        <v>1354.11</v>
      </c>
      <c r="EI1013" s="75">
        <v>5.633</v>
      </c>
      <c r="EJ1013" s="75"/>
      <c r="EK1013" s="75">
        <v>2181.1</v>
      </c>
      <c r="EL1013" s="75">
        <v>30.012399999999996</v>
      </c>
      <c r="EM1013" s="75"/>
      <c r="EN1013" s="75">
        <v>2159.1</v>
      </c>
      <c r="EO1013" s="322">
        <v>10.571200000000005</v>
      </c>
      <c r="EP1013" s="75"/>
      <c r="EQ1013" s="75">
        <v>1329.1</v>
      </c>
      <c r="ER1013" s="75">
        <v>13987.500000000007</v>
      </c>
      <c r="ES1013" s="75"/>
      <c r="ET1013" s="75">
        <v>1355.1</v>
      </c>
      <c r="EU1013" s="100">
        <v>6.5840999999999958</v>
      </c>
      <c r="EV1013" s="75">
        <f t="shared" si="18"/>
        <v>9.9999999999909051E-3</v>
      </c>
      <c r="EW1013" s="75">
        <v>1345.1</v>
      </c>
      <c r="EX1013" s="100">
        <v>27.096600000000009</v>
      </c>
      <c r="FD1013" s="75">
        <v>110.11</v>
      </c>
      <c r="FE1013" s="75">
        <v>610380</v>
      </c>
      <c r="FF1013" s="75">
        <v>2056597.5</v>
      </c>
      <c r="FH1013" s="77">
        <v>19.600000000000001</v>
      </c>
      <c r="FI1013" s="77">
        <v>552.17066760000012</v>
      </c>
      <c r="FJ1013" s="77">
        <v>17.995894657000004</v>
      </c>
      <c r="FL1013" s="92">
        <v>789.11</v>
      </c>
      <c r="FM1013" s="75">
        <v>0.01</v>
      </c>
      <c r="FN1013" s="75">
        <v>1.4E-2</v>
      </c>
      <c r="FP1013" s="75">
        <v>47.33</v>
      </c>
      <c r="FQ1013" s="75">
        <v>584.19000000000005</v>
      </c>
      <c r="FR1013" s="75">
        <v>6527</v>
      </c>
      <c r="FS1013" s="75">
        <v>47.32</v>
      </c>
      <c r="FT1013" s="75">
        <v>1745.25</v>
      </c>
      <c r="FU1013" s="75">
        <v>18674</v>
      </c>
      <c r="FW1013" s="75">
        <v>800.11</v>
      </c>
      <c r="FX1013" s="89">
        <v>6.19</v>
      </c>
      <c r="FY1013" s="89"/>
      <c r="FZ1013" s="90">
        <v>795.11</v>
      </c>
      <c r="GA1013" s="91">
        <v>1.9359999999999999</v>
      </c>
      <c r="GB1013" s="89"/>
      <c r="GC1013" s="75">
        <v>17.100000000000001</v>
      </c>
      <c r="GD1013" s="75">
        <v>33.82</v>
      </c>
      <c r="GE1013" s="75">
        <v>1655.56</v>
      </c>
      <c r="GF1013" s="89"/>
      <c r="GG1013" s="89"/>
    </row>
    <row r="1014" spans="1:189" x14ac:dyDescent="0.25">
      <c r="A1014" s="132"/>
      <c r="B1014" s="132"/>
      <c r="C1014" s="132"/>
      <c r="D1014" s="132"/>
      <c r="E1014" s="132"/>
      <c r="F1014" s="132"/>
      <c r="G1014" s="132"/>
      <c r="H1014" s="132"/>
      <c r="I1014" s="132"/>
      <c r="J1014" s="132"/>
      <c r="K1014" s="132"/>
      <c r="DV1014" s="77">
        <v>1339.12</v>
      </c>
      <c r="DW1014" s="77">
        <v>13.495999999999999</v>
      </c>
      <c r="DY1014" s="77">
        <v>1325.12</v>
      </c>
      <c r="DZ1014" s="77">
        <v>8.6230000000000011</v>
      </c>
      <c r="EB1014" s="77">
        <v>2180.12</v>
      </c>
      <c r="EC1014" s="75">
        <v>24.95</v>
      </c>
      <c r="EE1014" s="75">
        <v>2156.12</v>
      </c>
      <c r="EF1014" s="88">
        <v>5.7079999999999993</v>
      </c>
      <c r="EH1014" s="77">
        <v>1354.12</v>
      </c>
      <c r="EI1014" s="75">
        <v>5.6419999999999995</v>
      </c>
      <c r="EJ1014" s="75"/>
      <c r="EK1014" s="75">
        <v>2181.11</v>
      </c>
      <c r="EL1014" s="75">
        <v>30.066839999999996</v>
      </c>
      <c r="EM1014" s="75"/>
      <c r="EN1014" s="75">
        <v>2159.11</v>
      </c>
      <c r="EO1014" s="322">
        <v>10.590520000000005</v>
      </c>
      <c r="EP1014" s="75"/>
      <c r="EQ1014" s="75">
        <v>1329.11</v>
      </c>
      <c r="ER1014" s="75">
        <v>14002.450000000008</v>
      </c>
      <c r="ES1014" s="75"/>
      <c r="ET1014" s="75">
        <v>1355.11</v>
      </c>
      <c r="EU1014" s="100">
        <v>6.5944099999999954</v>
      </c>
      <c r="EV1014" s="75">
        <f t="shared" si="18"/>
        <v>9.9999999999909051E-3</v>
      </c>
      <c r="EW1014" s="75">
        <v>1345.11</v>
      </c>
      <c r="EX1014" s="100">
        <v>27.12426000000001</v>
      </c>
      <c r="FD1014" s="75">
        <v>110.12</v>
      </c>
      <c r="FE1014" s="75">
        <v>611710</v>
      </c>
      <c r="FF1014" s="75">
        <v>2063220</v>
      </c>
      <c r="FH1014" s="77">
        <v>19.61</v>
      </c>
      <c r="FI1014" s="77">
        <v>553.01671156000009</v>
      </c>
      <c r="FJ1014" s="77">
        <v>18.052380789700006</v>
      </c>
      <c r="FL1014" s="92">
        <v>789.12</v>
      </c>
      <c r="FM1014" s="75">
        <v>0.01</v>
      </c>
      <c r="FN1014" s="75">
        <v>1.4E-2</v>
      </c>
      <c r="FP1014" s="75">
        <v>47.34</v>
      </c>
      <c r="FQ1014" s="75">
        <v>584.86</v>
      </c>
      <c r="FR1014" s="75">
        <v>6531</v>
      </c>
      <c r="FS1014" s="75">
        <v>47.33</v>
      </c>
      <c r="FT1014" s="75">
        <v>1747.12</v>
      </c>
      <c r="FU1014" s="75">
        <v>18686</v>
      </c>
      <c r="FW1014" s="75">
        <v>800.12</v>
      </c>
      <c r="FX1014" s="89">
        <v>6.2030000000000003</v>
      </c>
      <c r="FY1014" s="89"/>
      <c r="FZ1014" s="90">
        <v>795.12</v>
      </c>
      <c r="GA1014" s="91">
        <v>1.9419999999999999</v>
      </c>
      <c r="GB1014" s="89"/>
      <c r="GC1014" s="75">
        <v>17.11</v>
      </c>
      <c r="GD1014" s="75">
        <v>34.01</v>
      </c>
      <c r="GE1014" s="75">
        <v>1659.12</v>
      </c>
      <c r="GF1014" s="89"/>
      <c r="GG1014" s="89"/>
    </row>
    <row r="1015" spans="1:189" x14ac:dyDescent="0.25">
      <c r="A1015" s="132"/>
      <c r="B1015" s="132"/>
      <c r="C1015" s="132"/>
      <c r="D1015" s="132"/>
      <c r="E1015" s="132"/>
      <c r="F1015" s="132"/>
      <c r="G1015" s="132"/>
      <c r="H1015" s="132"/>
      <c r="I1015" s="132"/>
      <c r="J1015" s="132"/>
      <c r="K1015" s="132"/>
      <c r="DV1015" s="77">
        <v>1339.13</v>
      </c>
      <c r="DW1015" s="77">
        <v>13.514999999999999</v>
      </c>
      <c r="DY1015" s="77">
        <v>1325.13</v>
      </c>
      <c r="DZ1015" s="77">
        <v>8.6359999999999992</v>
      </c>
      <c r="EB1015" s="77">
        <v>2180.13</v>
      </c>
      <c r="EC1015" s="75">
        <v>25.001000000000001</v>
      </c>
      <c r="EE1015" s="75">
        <v>2156.13</v>
      </c>
      <c r="EF1015" s="88">
        <v>5.7229999999999999</v>
      </c>
      <c r="EH1015" s="77">
        <v>1354.13</v>
      </c>
      <c r="EI1015" s="75">
        <v>5.6520000000000001</v>
      </c>
      <c r="EJ1015" s="75"/>
      <c r="EK1015" s="75">
        <v>2181.12</v>
      </c>
      <c r="EL1015" s="75">
        <v>30.121279999999995</v>
      </c>
      <c r="EM1015" s="75"/>
      <c r="EN1015" s="75">
        <v>2159.12</v>
      </c>
      <c r="EO1015" s="322">
        <v>10.609840000000005</v>
      </c>
      <c r="EP1015" s="75"/>
      <c r="EQ1015" s="75">
        <v>1329.12</v>
      </c>
      <c r="ER1015" s="75">
        <v>14017.400000000009</v>
      </c>
      <c r="ES1015" s="75"/>
      <c r="ET1015" s="75">
        <v>1355.12</v>
      </c>
      <c r="EU1015" s="100">
        <v>6.604719999999995</v>
      </c>
      <c r="EV1015" s="75">
        <f t="shared" si="18"/>
        <v>9.9999999999909051E-3</v>
      </c>
      <c r="EW1015" s="75">
        <v>1345.12</v>
      </c>
      <c r="EX1015" s="100">
        <v>27.151920000000011</v>
      </c>
      <c r="FD1015" s="75">
        <v>110.13</v>
      </c>
      <c r="FE1015" s="75">
        <v>613040</v>
      </c>
      <c r="FF1015" s="75">
        <v>2069842.5</v>
      </c>
      <c r="FH1015" s="77">
        <v>19.62</v>
      </c>
      <c r="FI1015" s="77">
        <v>553.86275552000006</v>
      </c>
      <c r="FJ1015" s="77">
        <v>18.108866922400004</v>
      </c>
      <c r="FL1015" s="92">
        <v>789.13</v>
      </c>
      <c r="FM1015" s="75">
        <v>0.01</v>
      </c>
      <c r="FN1015" s="75">
        <v>1.4E-2</v>
      </c>
      <c r="FP1015" s="75">
        <v>47.35</v>
      </c>
      <c r="FQ1015" s="75">
        <v>585.52</v>
      </c>
      <c r="FR1015" s="75">
        <v>6535</v>
      </c>
      <c r="FS1015" s="75">
        <v>47.34</v>
      </c>
      <c r="FT1015" s="75">
        <v>1748.98</v>
      </c>
      <c r="FU1015" s="75">
        <v>18697</v>
      </c>
      <c r="FW1015" s="75">
        <v>800.13</v>
      </c>
      <c r="FX1015" s="89">
        <v>6.2160000000000002</v>
      </c>
      <c r="FY1015" s="89"/>
      <c r="FZ1015" s="90">
        <v>795.13</v>
      </c>
      <c r="GA1015" s="91">
        <v>1.9470000000000001</v>
      </c>
      <c r="GB1015" s="89"/>
      <c r="GC1015" s="75">
        <v>17.12</v>
      </c>
      <c r="GD1015" s="75">
        <v>34.19</v>
      </c>
      <c r="GE1015" s="75">
        <v>1662.67</v>
      </c>
      <c r="GF1015" s="89"/>
      <c r="GG1015" s="89"/>
    </row>
    <row r="1016" spans="1:189" x14ac:dyDescent="0.25">
      <c r="A1016" s="132"/>
      <c r="B1016" s="132"/>
      <c r="C1016" s="132"/>
      <c r="D1016" s="132"/>
      <c r="E1016" s="132"/>
      <c r="F1016" s="132"/>
      <c r="G1016" s="132"/>
      <c r="H1016" s="132"/>
      <c r="I1016" s="132"/>
      <c r="J1016" s="132"/>
      <c r="K1016" s="132"/>
      <c r="DV1016" s="77">
        <v>1339.14</v>
      </c>
      <c r="DW1016" s="77">
        <v>13.533999999999999</v>
      </c>
      <c r="DY1016" s="77">
        <v>1325.14</v>
      </c>
      <c r="DZ1016" s="77">
        <v>8.6479999999999997</v>
      </c>
      <c r="EB1016" s="77">
        <v>2180.14</v>
      </c>
      <c r="EC1016" s="75">
        <v>25.052000000000003</v>
      </c>
      <c r="EE1016" s="75">
        <v>2156.14</v>
      </c>
      <c r="EF1016" s="88">
        <v>5.7369999999999992</v>
      </c>
      <c r="EH1016" s="77">
        <v>1354.14</v>
      </c>
      <c r="EI1016" s="75">
        <v>5.6619999999999999</v>
      </c>
      <c r="EJ1016" s="75"/>
      <c r="EK1016" s="75">
        <v>2181.13</v>
      </c>
      <c r="EL1016" s="75">
        <v>30.175719999999995</v>
      </c>
      <c r="EM1016" s="75"/>
      <c r="EN1016" s="75">
        <v>2159.13</v>
      </c>
      <c r="EO1016" s="322">
        <v>10.629160000000006</v>
      </c>
      <c r="EP1016" s="75"/>
      <c r="EQ1016" s="75">
        <v>1329.13</v>
      </c>
      <c r="ER1016" s="75">
        <v>14032.350000000009</v>
      </c>
      <c r="ES1016" s="75"/>
      <c r="ET1016" s="75">
        <v>1355.13</v>
      </c>
      <c r="EU1016" s="100">
        <v>6.6150299999999946</v>
      </c>
      <c r="EV1016" s="75">
        <f t="shared" si="18"/>
        <v>1.0000000000218279E-2</v>
      </c>
      <c r="EW1016" s="75">
        <v>1345.13</v>
      </c>
      <c r="EX1016" s="100">
        <v>27.179580000000012</v>
      </c>
      <c r="FD1016" s="75">
        <v>110.14</v>
      </c>
      <c r="FE1016" s="75">
        <v>614370</v>
      </c>
      <c r="FF1016" s="75">
        <v>2076465</v>
      </c>
      <c r="FH1016" s="77">
        <v>19.63</v>
      </c>
      <c r="FI1016" s="77">
        <v>554.70879948000015</v>
      </c>
      <c r="FJ1016" s="77">
        <v>18.165353055100006</v>
      </c>
      <c r="FL1016" s="92">
        <v>789.14</v>
      </c>
      <c r="FM1016" s="75">
        <v>0.01</v>
      </c>
      <c r="FN1016" s="75">
        <v>1.4999999999999999E-2</v>
      </c>
      <c r="FP1016" s="75">
        <v>47.36</v>
      </c>
      <c r="FQ1016" s="75">
        <v>586.17999999999995</v>
      </c>
      <c r="FR1016" s="75">
        <v>6539</v>
      </c>
      <c r="FS1016" s="75">
        <v>47.35</v>
      </c>
      <c r="FT1016" s="75">
        <v>1750.85</v>
      </c>
      <c r="FU1016" s="75">
        <v>18709</v>
      </c>
      <c r="FW1016" s="75">
        <v>800.14</v>
      </c>
      <c r="FX1016" s="89">
        <v>6.2290000000000001</v>
      </c>
      <c r="FY1016" s="89"/>
      <c r="FZ1016" s="90">
        <v>795.14</v>
      </c>
      <c r="GA1016" s="91">
        <v>1.9530000000000001</v>
      </c>
      <c r="GB1016" s="89"/>
      <c r="GC1016" s="75">
        <v>17.13</v>
      </c>
      <c r="GD1016" s="75">
        <v>34.369999999999997</v>
      </c>
      <c r="GE1016" s="75">
        <v>1666.23</v>
      </c>
      <c r="GF1016" s="89"/>
      <c r="GG1016" s="89"/>
    </row>
    <row r="1017" spans="1:189" x14ac:dyDescent="0.25">
      <c r="A1017" s="132"/>
      <c r="B1017" s="132"/>
      <c r="C1017" s="132"/>
      <c r="D1017" s="132"/>
      <c r="E1017" s="132"/>
      <c r="F1017" s="132"/>
      <c r="G1017" s="132"/>
      <c r="H1017" s="132"/>
      <c r="I1017" s="132"/>
      <c r="J1017" s="132"/>
      <c r="K1017" s="132"/>
      <c r="DV1017" s="77">
        <v>1339.15</v>
      </c>
      <c r="DW1017" s="77">
        <v>13.552999999999999</v>
      </c>
      <c r="DY1017" s="77">
        <v>1325.15</v>
      </c>
      <c r="DZ1017" s="77">
        <v>8.6609999999999996</v>
      </c>
      <c r="EB1017" s="77">
        <v>2180.15</v>
      </c>
      <c r="EC1017" s="75">
        <v>25.103999999999999</v>
      </c>
      <c r="EE1017" s="75">
        <v>2156.15</v>
      </c>
      <c r="EF1017" s="88">
        <v>5.7519999999999998</v>
      </c>
      <c r="EH1017" s="77">
        <v>1354.15</v>
      </c>
      <c r="EI1017" s="75">
        <v>5.6709999999999994</v>
      </c>
      <c r="EJ1017" s="75"/>
      <c r="EK1017" s="75">
        <v>2181.14</v>
      </c>
      <c r="EL1017" s="75">
        <v>30.230159999999994</v>
      </c>
      <c r="EM1017" s="75"/>
      <c r="EN1017" s="75">
        <v>2159.14</v>
      </c>
      <c r="EO1017" s="322">
        <v>10.648480000000006</v>
      </c>
      <c r="EP1017" s="75"/>
      <c r="EQ1017" s="75">
        <v>1329.14</v>
      </c>
      <c r="ER1017" s="75">
        <v>14047.30000000001</v>
      </c>
      <c r="ES1017" s="75"/>
      <c r="ET1017" s="75">
        <v>1355.14</v>
      </c>
      <c r="EU1017" s="100">
        <v>6.6253399999999942</v>
      </c>
      <c r="EV1017" s="75">
        <f t="shared" si="18"/>
        <v>9.9999999999909051E-3</v>
      </c>
      <c r="EW1017" s="75">
        <v>1345.14</v>
      </c>
      <c r="EX1017" s="100">
        <v>27.207240000000013</v>
      </c>
      <c r="FD1017" s="75">
        <v>110.15</v>
      </c>
      <c r="FE1017" s="75">
        <v>615700</v>
      </c>
      <c r="FF1017" s="75">
        <v>2083087.5</v>
      </c>
      <c r="FH1017" s="77">
        <v>19.64</v>
      </c>
      <c r="FI1017" s="77">
        <v>555.55484344000013</v>
      </c>
      <c r="FJ1017" s="77">
        <v>18.221839187800004</v>
      </c>
      <c r="FL1017" s="92">
        <v>789.15</v>
      </c>
      <c r="FM1017" s="75">
        <v>0.01</v>
      </c>
      <c r="FN1017" s="75">
        <v>1.4999999999999999E-2</v>
      </c>
      <c r="FP1017" s="75">
        <v>47.37</v>
      </c>
      <c r="FQ1017" s="75">
        <v>586.84</v>
      </c>
      <c r="FR1017" s="75">
        <v>6543</v>
      </c>
      <c r="FS1017" s="75">
        <v>47.36</v>
      </c>
      <c r="FT1017" s="75">
        <v>1752.72</v>
      </c>
      <c r="FU1017" s="75">
        <v>18721</v>
      </c>
      <c r="FW1017" s="75">
        <v>800.15</v>
      </c>
      <c r="FX1017" s="89">
        <v>6.242</v>
      </c>
      <c r="FY1017" s="89"/>
      <c r="FZ1017" s="90">
        <v>795.15</v>
      </c>
      <c r="GA1017" s="91">
        <v>1.9590000000000001</v>
      </c>
      <c r="GB1017" s="89"/>
      <c r="GC1017" s="75">
        <v>17.14</v>
      </c>
      <c r="GD1017" s="75">
        <v>34.549999999999997</v>
      </c>
      <c r="GE1017" s="75">
        <v>1669.78</v>
      </c>
      <c r="GF1017" s="89"/>
      <c r="GG1017" s="89"/>
    </row>
    <row r="1018" spans="1:189" x14ac:dyDescent="0.25">
      <c r="A1018" s="132"/>
      <c r="B1018" s="132"/>
      <c r="C1018" s="132"/>
      <c r="D1018" s="132"/>
      <c r="E1018" s="132"/>
      <c r="F1018" s="132"/>
      <c r="G1018" s="132"/>
      <c r="H1018" s="132"/>
      <c r="I1018" s="132"/>
      <c r="J1018" s="132"/>
      <c r="K1018" s="132"/>
      <c r="DV1018" s="77">
        <v>1339.16</v>
      </c>
      <c r="DW1018" s="77">
        <v>13.571999999999999</v>
      </c>
      <c r="DY1018" s="77">
        <v>1325.16</v>
      </c>
      <c r="DZ1018" s="77">
        <v>8.673</v>
      </c>
      <c r="EB1018" s="77">
        <v>2180.16</v>
      </c>
      <c r="EC1018" s="75">
        <v>25.155000000000001</v>
      </c>
      <c r="EE1018" s="75">
        <v>2156.16</v>
      </c>
      <c r="EF1018" s="88">
        <v>5.766</v>
      </c>
      <c r="EH1018" s="77">
        <v>1354.16</v>
      </c>
      <c r="EI1018" s="75">
        <v>5.681</v>
      </c>
      <c r="EJ1018" s="75"/>
      <c r="EK1018" s="75">
        <v>2181.15</v>
      </c>
      <c r="EL1018" s="75">
        <v>30.284599999999994</v>
      </c>
      <c r="EM1018" s="75"/>
      <c r="EN1018" s="75">
        <v>2159.15</v>
      </c>
      <c r="EO1018" s="322">
        <v>10.667800000000007</v>
      </c>
      <c r="EP1018" s="75"/>
      <c r="EQ1018" s="75">
        <v>1329.15</v>
      </c>
      <c r="ER1018" s="75">
        <v>14062.250000000011</v>
      </c>
      <c r="ES1018" s="75"/>
      <c r="ET1018" s="75">
        <v>1355.15</v>
      </c>
      <c r="EU1018" s="100">
        <v>6.6356499999999938</v>
      </c>
      <c r="EV1018" s="75">
        <f t="shared" si="18"/>
        <v>9.9999999999909051E-3</v>
      </c>
      <c r="EW1018" s="75">
        <v>1345.15</v>
      </c>
      <c r="EX1018" s="100">
        <v>27.234900000000014</v>
      </c>
      <c r="FD1018" s="75">
        <v>110.16</v>
      </c>
      <c r="FE1018" s="75">
        <v>617030</v>
      </c>
      <c r="FF1018" s="75">
        <v>2089710</v>
      </c>
      <c r="FH1018" s="77">
        <v>19.649999999999999</v>
      </c>
      <c r="FI1018" s="77">
        <v>556.4008874000001</v>
      </c>
      <c r="FJ1018" s="77">
        <v>18.278325320500006</v>
      </c>
      <c r="FL1018" s="92">
        <v>789.16</v>
      </c>
      <c r="FM1018" s="75">
        <v>0.01</v>
      </c>
      <c r="FN1018" s="75">
        <v>1.4999999999999999E-2</v>
      </c>
      <c r="FP1018" s="75">
        <v>47.38</v>
      </c>
      <c r="FQ1018" s="75">
        <v>587.5</v>
      </c>
      <c r="FR1018" s="75">
        <v>6547</v>
      </c>
      <c r="FS1018" s="75">
        <v>47.37</v>
      </c>
      <c r="FT1018" s="75">
        <v>1754.59</v>
      </c>
      <c r="FU1018" s="75">
        <v>18733</v>
      </c>
      <c r="FW1018" s="75">
        <v>800.16</v>
      </c>
      <c r="FX1018" s="89">
        <v>6.2549999999999999</v>
      </c>
      <c r="FY1018" s="89"/>
      <c r="FZ1018" s="90">
        <v>795.16</v>
      </c>
      <c r="GA1018" s="91">
        <v>1.9650000000000001</v>
      </c>
      <c r="GB1018" s="89"/>
      <c r="GC1018" s="75">
        <v>17.149999999999999</v>
      </c>
      <c r="GD1018" s="75">
        <v>34.74</v>
      </c>
      <c r="GE1018" s="75">
        <v>1673.34</v>
      </c>
      <c r="GF1018" s="89"/>
      <c r="GG1018" s="89"/>
    </row>
    <row r="1019" spans="1:189" x14ac:dyDescent="0.25">
      <c r="A1019" s="132"/>
      <c r="B1019" s="132"/>
      <c r="C1019" s="132"/>
      <c r="D1019" s="132"/>
      <c r="E1019" s="132"/>
      <c r="F1019" s="132"/>
      <c r="G1019" s="132"/>
      <c r="H1019" s="132"/>
      <c r="I1019" s="132"/>
      <c r="J1019" s="132"/>
      <c r="K1019" s="132"/>
      <c r="DV1019" s="77">
        <v>1339.17</v>
      </c>
      <c r="DW1019" s="77">
        <v>13.590999999999999</v>
      </c>
      <c r="DY1019" s="77">
        <v>1325.17</v>
      </c>
      <c r="DZ1019" s="77">
        <v>8.6850000000000005</v>
      </c>
      <c r="EB1019" s="77">
        <v>2180.17</v>
      </c>
      <c r="EC1019" s="75">
        <v>25.206000000000003</v>
      </c>
      <c r="EE1019" s="75">
        <v>2156.17</v>
      </c>
      <c r="EF1019" s="88">
        <v>5.7809999999999997</v>
      </c>
      <c r="EH1019" s="77">
        <v>1354.17</v>
      </c>
      <c r="EI1019" s="75">
        <v>5.6899999999999995</v>
      </c>
      <c r="EJ1019" s="75"/>
      <c r="EK1019" s="75">
        <v>2181.16</v>
      </c>
      <c r="EL1019" s="75">
        <v>30.339039999999994</v>
      </c>
      <c r="EM1019" s="75"/>
      <c r="EN1019" s="75">
        <v>2159.16</v>
      </c>
      <c r="EO1019" s="322">
        <v>10.687120000000007</v>
      </c>
      <c r="EP1019" s="75"/>
      <c r="EQ1019" s="75">
        <v>1329.16</v>
      </c>
      <c r="ER1019" s="75">
        <v>14077.200000000012</v>
      </c>
      <c r="ES1019" s="75"/>
      <c r="ET1019" s="75">
        <v>1355.16</v>
      </c>
      <c r="EU1019" s="100">
        <v>6.6459599999999934</v>
      </c>
      <c r="EV1019" s="75">
        <f t="shared" si="18"/>
        <v>9.9999999999909051E-3</v>
      </c>
      <c r="EW1019" s="75">
        <v>1345.16</v>
      </c>
      <c r="EX1019" s="100">
        <v>27.262560000000015</v>
      </c>
      <c r="FD1019" s="75">
        <v>110.17</v>
      </c>
      <c r="FE1019" s="75">
        <v>618360</v>
      </c>
      <c r="FF1019" s="75">
        <v>2096332.5</v>
      </c>
      <c r="FH1019" s="77">
        <v>19.66</v>
      </c>
      <c r="FI1019" s="77">
        <v>557.24693136000008</v>
      </c>
      <c r="FJ1019" s="77">
        <v>18.334811453200004</v>
      </c>
      <c r="FL1019" s="92">
        <v>789.17</v>
      </c>
      <c r="FM1019" s="75">
        <v>0.01</v>
      </c>
      <c r="FN1019" s="75">
        <v>1.4999999999999999E-2</v>
      </c>
      <c r="FP1019" s="75">
        <v>47.39</v>
      </c>
      <c r="FQ1019" s="75">
        <v>588.16999999999996</v>
      </c>
      <c r="FR1019" s="75">
        <v>6551</v>
      </c>
      <c r="FS1019" s="75">
        <v>47.38</v>
      </c>
      <c r="FT1019" s="75">
        <v>1756.46</v>
      </c>
      <c r="FU1019" s="75">
        <v>18745</v>
      </c>
      <c r="FW1019" s="75">
        <v>800.17</v>
      </c>
      <c r="FX1019" s="89">
        <v>6.2690000000000001</v>
      </c>
      <c r="FY1019" s="89"/>
      <c r="FZ1019" s="90">
        <v>795.17</v>
      </c>
      <c r="GA1019" s="91">
        <v>1.9710000000000001</v>
      </c>
      <c r="GB1019" s="89"/>
      <c r="GC1019" s="75">
        <v>17.16</v>
      </c>
      <c r="GD1019" s="75">
        <v>34.92</v>
      </c>
      <c r="GE1019" s="75">
        <v>1676.9</v>
      </c>
      <c r="GF1019" s="89"/>
      <c r="GG1019" s="89"/>
    </row>
    <row r="1020" spans="1:189" x14ac:dyDescent="0.25">
      <c r="A1020" s="132"/>
      <c r="B1020" s="132"/>
      <c r="C1020" s="132"/>
      <c r="D1020" s="132"/>
      <c r="E1020" s="132"/>
      <c r="F1020" s="132"/>
      <c r="G1020" s="132"/>
      <c r="H1020" s="132"/>
      <c r="I1020" s="132"/>
      <c r="J1020" s="132"/>
      <c r="K1020" s="132"/>
      <c r="DV1020" s="77">
        <v>1339.18</v>
      </c>
      <c r="DW1020" s="77">
        <v>13.61</v>
      </c>
      <c r="DY1020" s="77">
        <v>1325.18</v>
      </c>
      <c r="DZ1020" s="77">
        <v>8.6980000000000004</v>
      </c>
      <c r="EB1020" s="77">
        <v>2180.1799999999998</v>
      </c>
      <c r="EC1020" s="75">
        <v>25.257999999999999</v>
      </c>
      <c r="EE1020" s="75">
        <v>2156.1799999999998</v>
      </c>
      <c r="EF1020" s="88">
        <v>5.7949999999999999</v>
      </c>
      <c r="EH1020" s="77">
        <v>1354.18</v>
      </c>
      <c r="EI1020" s="75">
        <v>5.7</v>
      </c>
      <c r="EJ1020" s="75"/>
      <c r="EK1020" s="75">
        <v>2181.17</v>
      </c>
      <c r="EL1020" s="75">
        <v>30.393479999999993</v>
      </c>
      <c r="EM1020" s="75"/>
      <c r="EN1020" s="75">
        <v>2159.17</v>
      </c>
      <c r="EO1020" s="322">
        <v>10.706440000000008</v>
      </c>
      <c r="EP1020" s="75"/>
      <c r="EQ1020" s="75">
        <v>1329.17</v>
      </c>
      <c r="ER1020" s="75">
        <v>14092.150000000012</v>
      </c>
      <c r="ES1020" s="75"/>
      <c r="ET1020" s="75">
        <v>1355.17</v>
      </c>
      <c r="EU1020" s="100">
        <v>6.656269999999993</v>
      </c>
      <c r="EV1020" s="75">
        <f t="shared" si="18"/>
        <v>9.9999999999909051E-3</v>
      </c>
      <c r="EW1020" s="75">
        <v>1345.17</v>
      </c>
      <c r="EX1020" s="100">
        <v>27.290220000000016</v>
      </c>
      <c r="FD1020" s="75">
        <v>110.18</v>
      </c>
      <c r="FE1020" s="75">
        <v>619690</v>
      </c>
      <c r="FF1020" s="75">
        <v>2102955</v>
      </c>
      <c r="FH1020" s="77">
        <v>19.670000000000002</v>
      </c>
      <c r="FI1020" s="77">
        <v>558.09297532000016</v>
      </c>
      <c r="FJ1020" s="77">
        <v>18.391297585900006</v>
      </c>
      <c r="FL1020" s="92">
        <v>789.18</v>
      </c>
      <c r="FM1020" s="75">
        <v>0.01</v>
      </c>
      <c r="FN1020" s="75">
        <v>1.4999999999999999E-2</v>
      </c>
      <c r="FP1020" s="75">
        <v>47.4</v>
      </c>
      <c r="FQ1020" s="75">
        <v>588.83000000000004</v>
      </c>
      <c r="FR1020" s="75">
        <v>6555</v>
      </c>
      <c r="FS1020" s="75">
        <v>47.39</v>
      </c>
      <c r="FT1020" s="75">
        <v>1758.32</v>
      </c>
      <c r="FU1020" s="75">
        <v>18756</v>
      </c>
      <c r="FW1020" s="75">
        <v>800.18</v>
      </c>
      <c r="FX1020" s="89">
        <v>6.282</v>
      </c>
      <c r="FY1020" s="89"/>
      <c r="FZ1020" s="90">
        <v>795.18</v>
      </c>
      <c r="GA1020" s="91">
        <v>1.9770000000000001</v>
      </c>
      <c r="GB1020" s="89"/>
      <c r="GC1020" s="75">
        <v>17.170000000000002</v>
      </c>
      <c r="GD1020" s="75">
        <v>35.1</v>
      </c>
      <c r="GE1020" s="75">
        <v>1680.45</v>
      </c>
      <c r="GF1020" s="89"/>
      <c r="GG1020" s="89"/>
    </row>
    <row r="1021" spans="1:189" x14ac:dyDescent="0.25">
      <c r="A1021" s="132"/>
      <c r="B1021" s="132"/>
      <c r="C1021" s="132"/>
      <c r="D1021" s="132"/>
      <c r="E1021" s="132"/>
      <c r="F1021" s="132"/>
      <c r="G1021" s="132"/>
      <c r="H1021" s="132"/>
      <c r="I1021" s="132"/>
      <c r="J1021" s="132"/>
      <c r="K1021" s="132"/>
      <c r="DV1021" s="77">
        <v>1339.19</v>
      </c>
      <c r="DW1021" s="77">
        <v>13.629</v>
      </c>
      <c r="DY1021" s="77">
        <v>1325.19</v>
      </c>
      <c r="DZ1021" s="77">
        <v>8.7100000000000009</v>
      </c>
      <c r="EB1021" s="77">
        <v>2180.19</v>
      </c>
      <c r="EC1021" s="75">
        <v>25.309000000000001</v>
      </c>
      <c r="EE1021" s="75">
        <v>2156.19</v>
      </c>
      <c r="EF1021" s="88">
        <v>5.81</v>
      </c>
      <c r="EH1021" s="77">
        <v>1354.19</v>
      </c>
      <c r="EI1021" s="75">
        <v>5.7089999999999996</v>
      </c>
      <c r="EJ1021" s="75"/>
      <c r="EK1021" s="75">
        <v>2181.1799999999998</v>
      </c>
      <c r="EL1021" s="75">
        <v>30.447919999999993</v>
      </c>
      <c r="EM1021" s="75"/>
      <c r="EN1021" s="75">
        <v>2159.1799999999998</v>
      </c>
      <c r="EO1021" s="322">
        <v>10.725760000000008</v>
      </c>
      <c r="EP1021" s="75"/>
      <c r="EQ1021" s="75">
        <v>1329.18</v>
      </c>
      <c r="ER1021" s="75">
        <v>14107.100000000013</v>
      </c>
      <c r="ES1021" s="75"/>
      <c r="ET1021" s="75">
        <v>1355.18</v>
      </c>
      <c r="EU1021" s="100">
        <v>6.6665799999999926</v>
      </c>
      <c r="EV1021" s="75">
        <f t="shared" si="18"/>
        <v>9.9999999999909051E-3</v>
      </c>
      <c r="EW1021" s="75">
        <v>1345.18</v>
      </c>
      <c r="EX1021" s="100">
        <v>27.317880000000017</v>
      </c>
      <c r="FD1021" s="75">
        <v>110.19</v>
      </c>
      <c r="FE1021" s="75">
        <v>621020</v>
      </c>
      <c r="FF1021" s="75">
        <v>2109577.5</v>
      </c>
      <c r="FH1021" s="77">
        <v>19.68</v>
      </c>
      <c r="FI1021" s="77">
        <v>558.93901928000014</v>
      </c>
      <c r="FJ1021" s="77">
        <v>18.447783718600004</v>
      </c>
      <c r="FL1021" s="92">
        <v>789.19</v>
      </c>
      <c r="FM1021" s="75">
        <v>0.01</v>
      </c>
      <c r="FN1021" s="75">
        <v>1.4999999999999999E-2</v>
      </c>
      <c r="FP1021" s="75">
        <v>47.41</v>
      </c>
      <c r="FQ1021" s="75">
        <v>589.49</v>
      </c>
      <c r="FR1021" s="75">
        <v>6559</v>
      </c>
      <c r="FS1021" s="75">
        <v>47.4</v>
      </c>
      <c r="FT1021" s="75">
        <v>1760.19</v>
      </c>
      <c r="FU1021" s="75">
        <v>18768</v>
      </c>
      <c r="FW1021" s="75">
        <v>800.19</v>
      </c>
      <c r="FX1021" s="89">
        <v>6.2949999999999999</v>
      </c>
      <c r="FY1021" s="89"/>
      <c r="FZ1021" s="90">
        <v>795.19</v>
      </c>
      <c r="GA1021" s="91">
        <v>1.9830000000000001</v>
      </c>
      <c r="GB1021" s="89"/>
      <c r="GC1021" s="75">
        <v>17.18</v>
      </c>
      <c r="GD1021" s="75">
        <v>35.28</v>
      </c>
      <c r="GE1021" s="75">
        <v>1684.01</v>
      </c>
      <c r="GF1021" s="89"/>
      <c r="GG1021" s="89"/>
    </row>
    <row r="1022" spans="1:189" x14ac:dyDescent="0.25">
      <c r="A1022" s="132"/>
      <c r="B1022" s="132"/>
      <c r="C1022" s="132"/>
      <c r="D1022" s="132"/>
      <c r="E1022" s="132"/>
      <c r="F1022" s="132"/>
      <c r="G1022" s="132"/>
      <c r="H1022" s="132"/>
      <c r="I1022" s="132"/>
      <c r="J1022" s="132"/>
      <c r="K1022" s="132"/>
      <c r="DV1022" s="77">
        <v>1339.2</v>
      </c>
      <c r="DW1022" s="77">
        <v>13.648</v>
      </c>
      <c r="DY1022" s="77">
        <v>1325.2</v>
      </c>
      <c r="DZ1022" s="77">
        <v>8.7230000000000008</v>
      </c>
      <c r="EB1022" s="77">
        <v>2180.1999999999998</v>
      </c>
      <c r="EC1022" s="75">
        <v>25.36</v>
      </c>
      <c r="EE1022" s="75">
        <v>2156.1999999999998</v>
      </c>
      <c r="EF1022" s="88">
        <v>5.8239999999999998</v>
      </c>
      <c r="EH1022" s="77">
        <v>1354.2</v>
      </c>
      <c r="EI1022" s="75">
        <v>5.7190000000000003</v>
      </c>
      <c r="EJ1022" s="75"/>
      <c r="EK1022" s="75">
        <v>2181.19</v>
      </c>
      <c r="EL1022" s="75">
        <v>30.502359999999992</v>
      </c>
      <c r="EM1022" s="75"/>
      <c r="EN1022" s="75">
        <v>2159.19</v>
      </c>
      <c r="EO1022" s="322">
        <v>10.745080000000009</v>
      </c>
      <c r="EP1022" s="75"/>
      <c r="EQ1022" s="75">
        <v>1329.19</v>
      </c>
      <c r="ER1022" s="75">
        <v>14122.050000000014</v>
      </c>
      <c r="ES1022" s="75"/>
      <c r="ET1022" s="75">
        <v>1355.19</v>
      </c>
      <c r="EU1022" s="100">
        <v>6.6768899999999922</v>
      </c>
      <c r="EV1022" s="75">
        <f t="shared" si="18"/>
        <v>9.9999999999909051E-3</v>
      </c>
      <c r="EW1022" s="75">
        <v>1345.19</v>
      </c>
      <c r="EX1022" s="100">
        <v>27.345540000000017</v>
      </c>
      <c r="FD1022" s="75">
        <v>110.2</v>
      </c>
      <c r="FE1022" s="75">
        <v>622350</v>
      </c>
      <c r="FF1022" s="75">
        <v>2116200</v>
      </c>
      <c r="FH1022" s="77">
        <v>19.690000000000001</v>
      </c>
      <c r="FI1022" s="77">
        <v>559.78506324000011</v>
      </c>
      <c r="FJ1022" s="77">
        <v>18.504269851300005</v>
      </c>
      <c r="FL1022" s="92">
        <v>789.2</v>
      </c>
      <c r="FM1022" s="75">
        <v>0.01</v>
      </c>
      <c r="FN1022" s="75">
        <v>1.4999999999999999E-2</v>
      </c>
      <c r="FP1022" s="75">
        <v>47.42</v>
      </c>
      <c r="FQ1022" s="75">
        <v>590.16</v>
      </c>
      <c r="FR1022" s="75">
        <v>6563</v>
      </c>
      <c r="FS1022" s="75">
        <v>47.41</v>
      </c>
      <c r="FT1022" s="75">
        <v>1762.06</v>
      </c>
      <c r="FU1022" s="75">
        <v>18780</v>
      </c>
      <c r="FW1022" s="75">
        <v>800.2</v>
      </c>
      <c r="FX1022" s="89">
        <v>6.3079999999999998</v>
      </c>
      <c r="FY1022" s="89"/>
      <c r="FZ1022" s="90">
        <v>795.2</v>
      </c>
      <c r="GA1022" s="91">
        <v>1.988</v>
      </c>
      <c r="GB1022" s="89"/>
      <c r="GC1022" s="75">
        <v>17.190000000000001</v>
      </c>
      <c r="GD1022" s="75">
        <v>35.47</v>
      </c>
      <c r="GE1022" s="75">
        <v>1687.56</v>
      </c>
      <c r="GF1022" s="89"/>
      <c r="GG1022" s="89"/>
    </row>
    <row r="1023" spans="1:189" x14ac:dyDescent="0.25">
      <c r="A1023" s="132"/>
      <c r="B1023" s="132"/>
      <c r="C1023" s="132"/>
      <c r="D1023" s="132"/>
      <c r="E1023" s="132"/>
      <c r="F1023" s="132"/>
      <c r="G1023" s="132"/>
      <c r="H1023" s="132"/>
      <c r="I1023" s="132"/>
      <c r="J1023" s="132"/>
      <c r="K1023" s="132"/>
      <c r="DV1023" s="77">
        <v>1339.21</v>
      </c>
      <c r="DW1023" s="77">
        <v>13.667</v>
      </c>
      <c r="DY1023" s="77">
        <v>1325.21</v>
      </c>
      <c r="DZ1023" s="77">
        <v>8.7350000000000012</v>
      </c>
      <c r="EB1023" s="77">
        <v>2180.21</v>
      </c>
      <c r="EC1023" s="75">
        <v>25.412000000000003</v>
      </c>
      <c r="EE1023" s="75">
        <v>2156.21</v>
      </c>
      <c r="EF1023" s="88">
        <v>5.8389999999999995</v>
      </c>
      <c r="EH1023" s="77">
        <v>1354.21</v>
      </c>
      <c r="EI1023" s="75">
        <v>5.7279999999999998</v>
      </c>
      <c r="EJ1023" s="75"/>
      <c r="EK1023" s="75">
        <v>2181.1999999999998</v>
      </c>
      <c r="EL1023" s="75">
        <v>30.556799999999992</v>
      </c>
      <c r="EM1023" s="75"/>
      <c r="EN1023" s="75">
        <v>2159.1999999999998</v>
      </c>
      <c r="EO1023" s="322">
        <v>10.764400000000009</v>
      </c>
      <c r="EP1023" s="75"/>
      <c r="EQ1023" s="75">
        <v>1329.2</v>
      </c>
      <c r="ER1023" s="75">
        <v>14137.000000000015</v>
      </c>
      <c r="ES1023" s="75"/>
      <c r="ET1023" s="75">
        <v>1355.2</v>
      </c>
      <c r="EU1023" s="100">
        <v>6.6871999999999918</v>
      </c>
      <c r="EV1023" s="75">
        <f t="shared" si="18"/>
        <v>9.9999999999909051E-3</v>
      </c>
      <c r="EW1023" s="75">
        <v>1345.2</v>
      </c>
      <c r="EX1023" s="100">
        <v>27.373200000000018</v>
      </c>
      <c r="FD1023" s="75">
        <v>110.21</v>
      </c>
      <c r="FE1023" s="75">
        <v>623680</v>
      </c>
      <c r="FF1023" s="75">
        <v>2122822.5</v>
      </c>
      <c r="FH1023" s="77">
        <v>19.7</v>
      </c>
      <c r="FI1023" s="77">
        <v>560.63110720000032</v>
      </c>
      <c r="FJ1023" s="77">
        <v>18.560755984000014</v>
      </c>
      <c r="FL1023" s="92">
        <v>789.21</v>
      </c>
      <c r="FM1023" s="75">
        <v>0.01</v>
      </c>
      <c r="FN1023" s="75">
        <v>1.4999999999999999E-2</v>
      </c>
      <c r="FP1023" s="75">
        <v>47.43</v>
      </c>
      <c r="FQ1023" s="75">
        <v>590.82000000000005</v>
      </c>
      <c r="FR1023" s="75">
        <v>6567</v>
      </c>
      <c r="FS1023" s="75">
        <v>47.42</v>
      </c>
      <c r="FT1023" s="75">
        <v>1763.94</v>
      </c>
      <c r="FU1023" s="75">
        <v>18791</v>
      </c>
      <c r="FW1023" s="75">
        <v>800.21</v>
      </c>
      <c r="FX1023" s="89">
        <v>6.3209999999999997</v>
      </c>
      <c r="FY1023" s="89"/>
      <c r="FZ1023" s="90">
        <v>795.21</v>
      </c>
      <c r="GA1023" s="91">
        <v>1.994</v>
      </c>
      <c r="GB1023" s="89"/>
      <c r="GC1023" s="75">
        <v>17.2</v>
      </c>
      <c r="GD1023" s="75">
        <v>35.65</v>
      </c>
      <c r="GE1023" s="75">
        <v>1691.12</v>
      </c>
      <c r="GF1023" s="89"/>
      <c r="GG1023" s="89"/>
    </row>
    <row r="1024" spans="1:189" x14ac:dyDescent="0.25">
      <c r="A1024" s="132"/>
      <c r="B1024" s="132"/>
      <c r="C1024" s="132"/>
      <c r="D1024" s="132"/>
      <c r="E1024" s="132"/>
      <c r="F1024" s="132"/>
      <c r="G1024" s="132"/>
      <c r="H1024" s="132"/>
      <c r="I1024" s="132"/>
      <c r="J1024" s="132"/>
      <c r="K1024" s="132"/>
      <c r="DV1024" s="77">
        <v>1339.22</v>
      </c>
      <c r="DW1024" s="77">
        <v>13.685999999999998</v>
      </c>
      <c r="DY1024" s="77">
        <v>1325.22</v>
      </c>
      <c r="DZ1024" s="77">
        <v>8.7480000000000011</v>
      </c>
      <c r="EB1024" s="77">
        <v>2180.2199999999998</v>
      </c>
      <c r="EC1024" s="75">
        <v>25.463000000000001</v>
      </c>
      <c r="EE1024" s="75">
        <v>2156.2199999999998</v>
      </c>
      <c r="EF1024" s="88">
        <v>5.8529999999999989</v>
      </c>
      <c r="EH1024" s="77">
        <v>1354.22</v>
      </c>
      <c r="EI1024" s="75">
        <v>5.7379999999999995</v>
      </c>
      <c r="EJ1024" s="75"/>
      <c r="EK1024" s="75">
        <v>2181.21</v>
      </c>
      <c r="EL1024" s="75">
        <v>30.611239999999992</v>
      </c>
      <c r="EM1024" s="75"/>
      <c r="EN1024" s="75">
        <v>2159.21</v>
      </c>
      <c r="EO1024" s="322">
        <v>10.78372000000001</v>
      </c>
      <c r="EP1024" s="75"/>
      <c r="EQ1024" s="75">
        <v>1329.21</v>
      </c>
      <c r="ER1024" s="75">
        <v>14151.950000000015</v>
      </c>
      <c r="ES1024" s="75"/>
      <c r="ET1024" s="75">
        <v>1355.21</v>
      </c>
      <c r="EU1024" s="100">
        <v>6.6975099999999914</v>
      </c>
      <c r="EV1024" s="75">
        <f t="shared" si="18"/>
        <v>9.9999999999909051E-3</v>
      </c>
      <c r="EW1024" s="75">
        <v>1345.21</v>
      </c>
      <c r="EX1024" s="100">
        <v>27.400860000000019</v>
      </c>
      <c r="FD1024" s="75">
        <v>110.22</v>
      </c>
      <c r="FE1024" s="75">
        <v>625010</v>
      </c>
      <c r="FF1024" s="75">
        <v>2129445</v>
      </c>
      <c r="FH1024" s="77">
        <v>19.71</v>
      </c>
      <c r="FI1024" s="77">
        <v>561.47715116000029</v>
      </c>
      <c r="FJ1024" s="77">
        <v>18.617242116700016</v>
      </c>
      <c r="FL1024" s="92">
        <v>789.22</v>
      </c>
      <c r="FM1024" s="75">
        <v>0.01</v>
      </c>
      <c r="FN1024" s="75">
        <v>1.4999999999999999E-2</v>
      </c>
      <c r="FP1024" s="75">
        <v>47.44</v>
      </c>
      <c r="FQ1024" s="75">
        <v>591.49</v>
      </c>
      <c r="FR1024" s="75">
        <v>6571</v>
      </c>
      <c r="FS1024" s="75">
        <v>47.43</v>
      </c>
      <c r="FT1024" s="75">
        <v>1765.82</v>
      </c>
      <c r="FU1024" s="75">
        <v>18802</v>
      </c>
      <c r="FW1024" s="75">
        <v>800.22</v>
      </c>
      <c r="FX1024" s="89">
        <v>6.3339999999999996</v>
      </c>
      <c r="FY1024" s="89"/>
      <c r="FZ1024" s="90">
        <v>795.22</v>
      </c>
      <c r="GA1024" s="91">
        <v>2</v>
      </c>
      <c r="GB1024" s="89"/>
      <c r="GC1024" s="75">
        <v>17.21</v>
      </c>
      <c r="GD1024" s="75">
        <v>35.83</v>
      </c>
      <c r="GE1024" s="75">
        <v>1694.68</v>
      </c>
      <c r="GF1024" s="89"/>
      <c r="GG1024" s="89"/>
    </row>
    <row r="1025" spans="1:189" x14ac:dyDescent="0.25">
      <c r="A1025" s="132"/>
      <c r="B1025" s="132"/>
      <c r="C1025" s="132"/>
      <c r="D1025" s="132"/>
      <c r="E1025" s="132"/>
      <c r="F1025" s="132"/>
      <c r="G1025" s="132"/>
      <c r="H1025" s="132"/>
      <c r="I1025" s="132"/>
      <c r="J1025" s="132"/>
      <c r="K1025" s="132"/>
      <c r="DV1025" s="77">
        <v>1339.23</v>
      </c>
      <c r="DW1025" s="77">
        <v>13.704999999999998</v>
      </c>
      <c r="DY1025" s="77">
        <v>1325.23</v>
      </c>
      <c r="DZ1025" s="77">
        <v>8.76</v>
      </c>
      <c r="EB1025" s="77">
        <v>2180.23</v>
      </c>
      <c r="EC1025" s="75">
        <v>25.514000000000003</v>
      </c>
      <c r="EE1025" s="75">
        <v>2156.23</v>
      </c>
      <c r="EF1025" s="88">
        <v>5.8679999999999994</v>
      </c>
      <c r="EH1025" s="77">
        <v>1354.23</v>
      </c>
      <c r="EI1025" s="75">
        <v>5.7469999999999999</v>
      </c>
      <c r="EJ1025" s="75"/>
      <c r="EK1025" s="75">
        <v>2181.2199999999998</v>
      </c>
      <c r="EL1025" s="75">
        <v>30.665679999999991</v>
      </c>
      <c r="EM1025" s="75"/>
      <c r="EN1025" s="75">
        <v>2159.2199999999998</v>
      </c>
      <c r="EO1025" s="322">
        <v>10.80304000000001</v>
      </c>
      <c r="EP1025" s="75"/>
      <c r="EQ1025" s="75">
        <v>1329.22</v>
      </c>
      <c r="ER1025" s="75">
        <v>14166.900000000016</v>
      </c>
      <c r="ES1025" s="75"/>
      <c r="ET1025" s="75">
        <v>1355.22</v>
      </c>
      <c r="EU1025" s="100">
        <v>6.707819999999991</v>
      </c>
      <c r="EV1025" s="75">
        <f t="shared" si="18"/>
        <v>9.9999999999909051E-3</v>
      </c>
      <c r="EW1025" s="75">
        <v>1345.22</v>
      </c>
      <c r="EX1025" s="100">
        <v>27.42852000000002</v>
      </c>
      <c r="FD1025" s="75">
        <v>110.23</v>
      </c>
      <c r="FE1025" s="75">
        <v>626340</v>
      </c>
      <c r="FF1025" s="75">
        <v>2136067.5</v>
      </c>
      <c r="FH1025" s="77">
        <v>19.72</v>
      </c>
      <c r="FI1025" s="77">
        <v>562.32319512000026</v>
      </c>
      <c r="FJ1025" s="77">
        <v>18.673728249400014</v>
      </c>
      <c r="FL1025" s="92">
        <v>789.23</v>
      </c>
      <c r="FM1025" s="75">
        <v>0.01</v>
      </c>
      <c r="FN1025" s="75">
        <v>1.4999999999999999E-2</v>
      </c>
      <c r="FP1025" s="75">
        <v>47.45</v>
      </c>
      <c r="FQ1025" s="75">
        <v>592.15</v>
      </c>
      <c r="FR1025" s="75">
        <v>6575</v>
      </c>
      <c r="FS1025" s="75">
        <v>47.44</v>
      </c>
      <c r="FT1025" s="75">
        <v>1767.71</v>
      </c>
      <c r="FU1025" s="75">
        <v>18813</v>
      </c>
      <c r="FW1025" s="75">
        <v>800.23</v>
      </c>
      <c r="FX1025" s="89">
        <v>6.3479999999999999</v>
      </c>
      <c r="FY1025" s="89"/>
      <c r="FZ1025" s="90">
        <v>795.23</v>
      </c>
      <c r="GA1025" s="91">
        <v>2.0059999999999998</v>
      </c>
      <c r="GB1025" s="89"/>
      <c r="GC1025" s="75">
        <v>17.22</v>
      </c>
      <c r="GD1025" s="75">
        <v>36.01</v>
      </c>
      <c r="GE1025" s="75">
        <v>1698.23</v>
      </c>
      <c r="GF1025" s="89"/>
      <c r="GG1025" s="89"/>
    </row>
    <row r="1026" spans="1:189" x14ac:dyDescent="0.25">
      <c r="A1026" s="132"/>
      <c r="B1026" s="132"/>
      <c r="C1026" s="132"/>
      <c r="D1026" s="132"/>
      <c r="E1026" s="132"/>
      <c r="F1026" s="132"/>
      <c r="G1026" s="132"/>
      <c r="H1026" s="132"/>
      <c r="I1026" s="132"/>
      <c r="J1026" s="132"/>
      <c r="K1026" s="132"/>
      <c r="DV1026" s="77">
        <v>1339.24</v>
      </c>
      <c r="DW1026" s="77">
        <v>13.723999999999998</v>
      </c>
      <c r="DY1026" s="77">
        <v>1325.24</v>
      </c>
      <c r="DZ1026" s="77">
        <v>8.7729999999999997</v>
      </c>
      <c r="EB1026" s="77">
        <v>2180.2399999999998</v>
      </c>
      <c r="EC1026" s="75">
        <v>25.566000000000003</v>
      </c>
      <c r="EE1026" s="75">
        <v>2156.2399999999998</v>
      </c>
      <c r="EF1026" s="88">
        <v>5.8819999999999988</v>
      </c>
      <c r="EH1026" s="77">
        <v>1354.24</v>
      </c>
      <c r="EI1026" s="75">
        <v>5.7569999999999997</v>
      </c>
      <c r="EJ1026" s="75"/>
      <c r="EK1026" s="75">
        <v>2181.23</v>
      </c>
      <c r="EL1026" s="75">
        <v>30.720119999999991</v>
      </c>
      <c r="EM1026" s="75"/>
      <c r="EN1026" s="75">
        <v>2159.23</v>
      </c>
      <c r="EO1026" s="322">
        <v>10.82236000000001</v>
      </c>
      <c r="EP1026" s="75"/>
      <c r="EQ1026" s="75">
        <v>1329.23</v>
      </c>
      <c r="ER1026" s="75">
        <v>14181.850000000017</v>
      </c>
      <c r="ES1026" s="75"/>
      <c r="ET1026" s="75">
        <v>1355.23</v>
      </c>
      <c r="EU1026" s="100">
        <v>6.7181299999999906</v>
      </c>
      <c r="EV1026" s="75">
        <f t="shared" si="18"/>
        <v>9.9999999999909051E-3</v>
      </c>
      <c r="EW1026" s="75">
        <v>1345.23</v>
      </c>
      <c r="EX1026" s="100">
        <v>27.456180000000021</v>
      </c>
      <c r="FD1026" s="75">
        <v>110.24</v>
      </c>
      <c r="FE1026" s="75">
        <v>627670</v>
      </c>
      <c r="FF1026" s="75">
        <v>2142690</v>
      </c>
      <c r="FH1026" s="77">
        <v>19.73</v>
      </c>
      <c r="FI1026" s="77">
        <v>563.16923908000035</v>
      </c>
      <c r="FJ1026" s="77">
        <v>18.730214382100016</v>
      </c>
      <c r="FL1026" s="92">
        <v>789.24</v>
      </c>
      <c r="FM1026" s="75">
        <v>0.01</v>
      </c>
      <c r="FN1026" s="75">
        <v>1.4999999999999999E-2</v>
      </c>
      <c r="FP1026" s="75">
        <v>47.46</v>
      </c>
      <c r="FQ1026" s="75">
        <v>592.82000000000005</v>
      </c>
      <c r="FR1026" s="75">
        <v>6580</v>
      </c>
      <c r="FS1026" s="75">
        <v>47.45</v>
      </c>
      <c r="FT1026" s="75">
        <v>1769.59</v>
      </c>
      <c r="FU1026" s="75">
        <v>18824</v>
      </c>
      <c r="FW1026" s="75">
        <v>800.24</v>
      </c>
      <c r="FX1026" s="89">
        <v>6.3609999999999998</v>
      </c>
      <c r="FY1026" s="89"/>
      <c r="FZ1026" s="90">
        <v>795.24</v>
      </c>
      <c r="GA1026" s="91">
        <v>2.012</v>
      </c>
      <c r="GB1026" s="89"/>
      <c r="GC1026" s="75">
        <v>17.23</v>
      </c>
      <c r="GD1026" s="75">
        <v>36.200000000000003</v>
      </c>
      <c r="GE1026" s="75">
        <v>1701.79</v>
      </c>
      <c r="GF1026" s="89"/>
      <c r="GG1026" s="89"/>
    </row>
    <row r="1027" spans="1:189" x14ac:dyDescent="0.25">
      <c r="A1027" s="132"/>
      <c r="B1027" s="132"/>
      <c r="C1027" s="132"/>
      <c r="D1027" s="132"/>
      <c r="E1027" s="132"/>
      <c r="F1027" s="132"/>
      <c r="G1027" s="132"/>
      <c r="H1027" s="132"/>
      <c r="I1027" s="132"/>
      <c r="J1027" s="132"/>
      <c r="K1027" s="132"/>
      <c r="DV1027" s="77">
        <v>1339.25</v>
      </c>
      <c r="DW1027" s="77">
        <v>13.742999999999999</v>
      </c>
      <c r="DY1027" s="77">
        <v>1325.25</v>
      </c>
      <c r="DZ1027" s="77">
        <v>8.7850000000000001</v>
      </c>
      <c r="EB1027" s="77">
        <v>2180.25</v>
      </c>
      <c r="EC1027" s="75">
        <v>25.617000000000001</v>
      </c>
      <c r="EE1027" s="75">
        <v>2156.25</v>
      </c>
      <c r="EF1027" s="88">
        <v>5.8969999999999994</v>
      </c>
      <c r="EH1027" s="77">
        <v>1354.25</v>
      </c>
      <c r="EI1027" s="75">
        <v>5.7659999999999991</v>
      </c>
      <c r="EJ1027" s="75"/>
      <c r="EK1027" s="75">
        <v>2181.2399999999998</v>
      </c>
      <c r="EL1027" s="75">
        <v>30.77455999999999</v>
      </c>
      <c r="EM1027" s="75"/>
      <c r="EN1027" s="75">
        <v>2159.2399999999998</v>
      </c>
      <c r="EO1027" s="322">
        <v>10.841680000000011</v>
      </c>
      <c r="EP1027" s="75"/>
      <c r="EQ1027" s="75">
        <v>1329.24</v>
      </c>
      <c r="ER1027" s="75">
        <v>14196.800000000017</v>
      </c>
      <c r="ES1027" s="75"/>
      <c r="ET1027" s="75">
        <v>1355.24</v>
      </c>
      <c r="EU1027" s="100">
        <v>6.7284399999999902</v>
      </c>
      <c r="EV1027" s="75">
        <f t="shared" si="18"/>
        <v>9.9999999999909051E-3</v>
      </c>
      <c r="EW1027" s="75">
        <v>1345.24</v>
      </c>
      <c r="EX1027" s="100">
        <v>27.483840000000022</v>
      </c>
      <c r="FD1027" s="75">
        <v>110.25</v>
      </c>
      <c r="FE1027" s="75">
        <v>629000</v>
      </c>
      <c r="FF1027" s="75">
        <v>2149312.5</v>
      </c>
      <c r="FH1027" s="77">
        <v>19.739999999999998</v>
      </c>
      <c r="FI1027" s="77">
        <v>564.01528304000033</v>
      </c>
      <c r="FJ1027" s="77">
        <v>18.786700514800014</v>
      </c>
      <c r="FL1027" s="92">
        <v>789.25</v>
      </c>
      <c r="FM1027" s="75">
        <v>0.01</v>
      </c>
      <c r="FN1027" s="75">
        <v>1.4999999999999999E-2</v>
      </c>
      <c r="FP1027" s="75">
        <v>47.47</v>
      </c>
      <c r="FQ1027" s="75">
        <v>593.49</v>
      </c>
      <c r="FR1027" s="75">
        <v>6584</v>
      </c>
      <c r="FS1027" s="75">
        <v>47.46</v>
      </c>
      <c r="FT1027" s="75">
        <v>1771.47</v>
      </c>
      <c r="FU1027" s="75">
        <v>18835</v>
      </c>
      <c r="FW1027" s="75">
        <v>800.25</v>
      </c>
      <c r="FX1027" s="89">
        <v>6.3739999999999997</v>
      </c>
      <c r="FY1027" s="89"/>
      <c r="FZ1027" s="90">
        <v>795.25</v>
      </c>
      <c r="GA1027" s="91">
        <v>2.0179999999999998</v>
      </c>
      <c r="GB1027" s="89"/>
      <c r="GC1027" s="75">
        <v>17.239999999999998</v>
      </c>
      <c r="GD1027" s="75">
        <v>36.380000000000003</v>
      </c>
      <c r="GE1027" s="75">
        <v>1705.34</v>
      </c>
      <c r="GF1027" s="89"/>
      <c r="GG1027" s="89"/>
    </row>
    <row r="1028" spans="1:189" x14ac:dyDescent="0.25">
      <c r="A1028" s="132"/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DV1028" s="77">
        <v>1339.26</v>
      </c>
      <c r="DW1028" s="77">
        <v>13.761999999999999</v>
      </c>
      <c r="DY1028" s="77">
        <v>1325.26</v>
      </c>
      <c r="DZ1028" s="77">
        <v>8.7970000000000006</v>
      </c>
      <c r="EB1028" s="77">
        <v>2180.2600000000002</v>
      </c>
      <c r="EC1028" s="75">
        <v>25.668000000000003</v>
      </c>
      <c r="EE1028" s="75">
        <v>2156.2600000000002</v>
      </c>
      <c r="EF1028" s="88">
        <v>5.9109999999999996</v>
      </c>
      <c r="EH1028" s="77">
        <v>1354.26</v>
      </c>
      <c r="EI1028" s="75">
        <v>5.7759999999999998</v>
      </c>
      <c r="EJ1028" s="75"/>
      <c r="EK1028" s="75">
        <v>2181.25</v>
      </c>
      <c r="EL1028" s="75">
        <v>30.82899999999999</v>
      </c>
      <c r="EM1028" s="75"/>
      <c r="EN1028" s="75">
        <v>2159.25</v>
      </c>
      <c r="EO1028" s="322">
        <v>10.861000000000011</v>
      </c>
      <c r="EP1028" s="75"/>
      <c r="EQ1028" s="75">
        <v>1329.25</v>
      </c>
      <c r="ER1028" s="75">
        <v>14211.750000000018</v>
      </c>
      <c r="ES1028" s="75"/>
      <c r="ET1028" s="75">
        <v>1355.25</v>
      </c>
      <c r="EU1028" s="100">
        <v>6.7387499999999898</v>
      </c>
      <c r="EV1028" s="75">
        <f t="shared" si="18"/>
        <v>9.9999999999909051E-3</v>
      </c>
      <c r="EW1028" s="75">
        <v>1345.25</v>
      </c>
      <c r="EX1028" s="100">
        <v>27.511500000000023</v>
      </c>
      <c r="FD1028" s="75">
        <v>110.26</v>
      </c>
      <c r="FE1028" s="75">
        <v>630330</v>
      </c>
      <c r="FF1028" s="75">
        <v>2155935</v>
      </c>
      <c r="FH1028" s="77">
        <v>19.75</v>
      </c>
      <c r="FI1028" s="77">
        <v>564.8613270000003</v>
      </c>
      <c r="FJ1028" s="77">
        <v>18.843186647500001</v>
      </c>
      <c r="FL1028" s="92">
        <v>789.26</v>
      </c>
      <c r="FM1028" s="75">
        <v>0.01</v>
      </c>
      <c r="FN1028" s="75">
        <v>1.6E-2</v>
      </c>
      <c r="FP1028" s="75">
        <v>47.48</v>
      </c>
      <c r="FQ1028" s="75">
        <v>594.15</v>
      </c>
      <c r="FR1028" s="75">
        <v>6588</v>
      </c>
      <c r="FS1028" s="75">
        <v>47.47</v>
      </c>
      <c r="FT1028" s="75">
        <v>1773.35</v>
      </c>
      <c r="FU1028" s="75">
        <v>18846</v>
      </c>
      <c r="FW1028" s="75">
        <v>800.26</v>
      </c>
      <c r="FX1028" s="89">
        <v>6.3869999999999996</v>
      </c>
      <c r="FY1028" s="89"/>
      <c r="FZ1028" s="90">
        <v>795.26</v>
      </c>
      <c r="GA1028" s="91">
        <v>2.024</v>
      </c>
      <c r="GB1028" s="89"/>
      <c r="GC1028" s="75">
        <v>17.25</v>
      </c>
      <c r="GD1028" s="75">
        <v>36.56</v>
      </c>
      <c r="GE1028" s="75">
        <v>1708.9</v>
      </c>
      <c r="GF1028" s="89"/>
      <c r="GG1028" s="89"/>
    </row>
    <row r="1029" spans="1:189" x14ac:dyDescent="0.25">
      <c r="A1029" s="132"/>
      <c r="B1029" s="132"/>
      <c r="C1029" s="132"/>
      <c r="D1029" s="132"/>
      <c r="E1029" s="132"/>
      <c r="F1029" s="132"/>
      <c r="G1029" s="132"/>
      <c r="H1029" s="132"/>
      <c r="I1029" s="132"/>
      <c r="J1029" s="132"/>
      <c r="K1029" s="132"/>
      <c r="DV1029" s="77">
        <v>1339.27</v>
      </c>
      <c r="DW1029" s="77">
        <v>13.780999999999999</v>
      </c>
      <c r="DY1029" s="77">
        <v>1325.27</v>
      </c>
      <c r="DZ1029" s="77">
        <v>8.81</v>
      </c>
      <c r="EB1029" s="77">
        <v>2180.27</v>
      </c>
      <c r="EC1029" s="75">
        <v>25.720000000000002</v>
      </c>
      <c r="EE1029" s="75">
        <v>2156.27</v>
      </c>
      <c r="EF1029" s="88">
        <v>5.9259999999999993</v>
      </c>
      <c r="EH1029" s="77">
        <v>1354.27</v>
      </c>
      <c r="EI1029" s="75">
        <v>5.7849999999999993</v>
      </c>
      <c r="EJ1029" s="75"/>
      <c r="EK1029" s="75">
        <v>2181.2600000000002</v>
      </c>
      <c r="EL1029" s="75">
        <v>30.88343999999999</v>
      </c>
      <c r="EM1029" s="75"/>
      <c r="EN1029" s="75">
        <v>2159.2600000000002</v>
      </c>
      <c r="EO1029" s="322">
        <v>10.880320000000012</v>
      </c>
      <c r="EP1029" s="75"/>
      <c r="EQ1029" s="75">
        <v>1329.26</v>
      </c>
      <c r="ER1029" s="75">
        <v>14226.700000000019</v>
      </c>
      <c r="ES1029" s="75"/>
      <c r="ET1029" s="75">
        <v>1355.26</v>
      </c>
      <c r="EU1029" s="100">
        <v>6.7490599999999894</v>
      </c>
      <c r="EV1029" s="75">
        <f t="shared" ref="EV1029:EV1092" si="19">+EW1029-EW1028</f>
        <v>9.9999999999909051E-3</v>
      </c>
      <c r="EW1029" s="75">
        <v>1345.26</v>
      </c>
      <c r="EX1029" s="100">
        <v>27.539160000000024</v>
      </c>
      <c r="FD1029" s="75">
        <v>110.27</v>
      </c>
      <c r="FE1029" s="75">
        <v>631660</v>
      </c>
      <c r="FF1029" s="75">
        <v>2162557.5</v>
      </c>
      <c r="FH1029" s="77">
        <v>19.760000000000002</v>
      </c>
      <c r="FI1029" s="77">
        <v>565.70737096000028</v>
      </c>
      <c r="FJ1029" s="77">
        <v>18.899672780200014</v>
      </c>
      <c r="FL1029" s="92">
        <v>789.27</v>
      </c>
      <c r="FM1029" s="75">
        <v>0.01</v>
      </c>
      <c r="FN1029" s="75">
        <v>1.6E-2</v>
      </c>
      <c r="FP1029" s="75">
        <v>47.49</v>
      </c>
      <c r="FQ1029" s="75">
        <v>594.82000000000005</v>
      </c>
      <c r="FR1029" s="75">
        <v>6592</v>
      </c>
      <c r="FS1029" s="75">
        <v>47.48</v>
      </c>
      <c r="FT1029" s="75">
        <v>1775.23</v>
      </c>
      <c r="FU1029" s="75">
        <v>18857</v>
      </c>
      <c r="FW1029" s="75">
        <v>800.27</v>
      </c>
      <c r="FX1029" s="89">
        <v>6.4009999999999998</v>
      </c>
      <c r="FY1029" s="89"/>
      <c r="FZ1029" s="90">
        <v>795.27</v>
      </c>
      <c r="GA1029" s="91">
        <v>2.0299999999999998</v>
      </c>
      <c r="GB1029" s="89"/>
      <c r="GC1029" s="75">
        <v>17.260000000000002</v>
      </c>
      <c r="GD1029" s="75">
        <v>36.74</v>
      </c>
      <c r="GE1029" s="75">
        <v>1712.46</v>
      </c>
      <c r="GF1029" s="89"/>
      <c r="GG1029" s="89"/>
    </row>
    <row r="1030" spans="1:189" x14ac:dyDescent="0.25">
      <c r="A1030" s="132"/>
      <c r="B1030" s="132"/>
      <c r="C1030" s="132"/>
      <c r="D1030" s="132"/>
      <c r="E1030" s="132"/>
      <c r="F1030" s="132"/>
      <c r="G1030" s="132"/>
      <c r="H1030" s="132"/>
      <c r="I1030" s="132"/>
      <c r="J1030" s="132"/>
      <c r="K1030" s="132"/>
      <c r="DV1030" s="77">
        <v>1339.28</v>
      </c>
      <c r="DW1030" s="77">
        <v>13.799999999999999</v>
      </c>
      <c r="DY1030" s="77">
        <v>1325.28</v>
      </c>
      <c r="DZ1030" s="77">
        <v>8.822000000000001</v>
      </c>
      <c r="EB1030" s="77">
        <v>2180.2800000000002</v>
      </c>
      <c r="EC1030" s="75">
        <v>25.771000000000001</v>
      </c>
      <c r="EE1030" s="75">
        <v>2156.2800000000002</v>
      </c>
      <c r="EF1030" s="88">
        <v>5.9409999999999998</v>
      </c>
      <c r="EH1030" s="77">
        <v>1354.28</v>
      </c>
      <c r="EI1030" s="75">
        <v>5.7949999999999999</v>
      </c>
      <c r="EJ1030" s="75"/>
      <c r="EK1030" s="75">
        <v>2181.27</v>
      </c>
      <c r="EL1030" s="75">
        <v>30.937879999999989</v>
      </c>
      <c r="EM1030" s="75"/>
      <c r="EN1030" s="75">
        <v>2159.27</v>
      </c>
      <c r="EO1030" s="322">
        <v>10.899640000000012</v>
      </c>
      <c r="EP1030" s="75"/>
      <c r="EQ1030" s="75">
        <v>1329.27</v>
      </c>
      <c r="ER1030" s="75">
        <v>14241.65000000002</v>
      </c>
      <c r="ES1030" s="75"/>
      <c r="ET1030" s="75">
        <v>1355.27</v>
      </c>
      <c r="EU1030" s="100">
        <v>6.759369999999989</v>
      </c>
      <c r="EV1030" s="75">
        <f t="shared" si="19"/>
        <v>9.9999999999909051E-3</v>
      </c>
      <c r="EW1030" s="75">
        <v>1345.27</v>
      </c>
      <c r="EX1030" s="100">
        <v>27.566820000000025</v>
      </c>
      <c r="FD1030" s="75">
        <v>110.28</v>
      </c>
      <c r="FE1030" s="75">
        <v>632990</v>
      </c>
      <c r="FF1030" s="75">
        <v>2169180</v>
      </c>
      <c r="FH1030" s="77">
        <v>19.77</v>
      </c>
      <c r="FI1030" s="77">
        <v>566.55341492000036</v>
      </c>
      <c r="FJ1030" s="77">
        <v>18.956158912900015</v>
      </c>
      <c r="FL1030" s="92">
        <v>789.28</v>
      </c>
      <c r="FM1030" s="75">
        <v>0.01</v>
      </c>
      <c r="FN1030" s="75">
        <v>1.6E-2</v>
      </c>
      <c r="FP1030" s="75">
        <v>47.5</v>
      </c>
      <c r="FQ1030" s="75">
        <v>595.46</v>
      </c>
      <c r="FR1030" s="75">
        <v>6596</v>
      </c>
      <c r="FS1030" s="75">
        <v>47.49</v>
      </c>
      <c r="FT1030" s="75">
        <v>1777.12</v>
      </c>
      <c r="FU1030" s="75">
        <v>18868</v>
      </c>
      <c r="FW1030" s="75">
        <v>800.28</v>
      </c>
      <c r="FX1030" s="89">
        <v>6.4139999999999997</v>
      </c>
      <c r="FY1030" s="89"/>
      <c r="FZ1030" s="90">
        <v>795.28</v>
      </c>
      <c r="GA1030" s="91">
        <v>2.036</v>
      </c>
      <c r="GB1030" s="89"/>
      <c r="GC1030" s="75">
        <v>17.27</v>
      </c>
      <c r="GD1030" s="75">
        <v>36.93</v>
      </c>
      <c r="GE1030" s="75">
        <v>1716.01</v>
      </c>
      <c r="GF1030" s="89"/>
      <c r="GG1030" s="89"/>
    </row>
    <row r="1031" spans="1:189" x14ac:dyDescent="0.25">
      <c r="A1031" s="132"/>
      <c r="B1031" s="132"/>
      <c r="C1031" s="132"/>
      <c r="D1031" s="132"/>
      <c r="E1031" s="132"/>
      <c r="F1031" s="132"/>
      <c r="G1031" s="132"/>
      <c r="H1031" s="132"/>
      <c r="I1031" s="132"/>
      <c r="J1031" s="132"/>
      <c r="K1031" s="132"/>
      <c r="DV1031" s="77">
        <v>1339.29</v>
      </c>
      <c r="DW1031" s="77">
        <v>13.818999999999999</v>
      </c>
      <c r="DY1031" s="77">
        <v>1325.29</v>
      </c>
      <c r="DZ1031" s="77">
        <v>8.8350000000000009</v>
      </c>
      <c r="EB1031" s="77">
        <v>2180.29</v>
      </c>
      <c r="EC1031" s="75">
        <v>25.823</v>
      </c>
      <c r="EE1031" s="75">
        <v>2156.29</v>
      </c>
      <c r="EF1031" s="88">
        <v>5.9549999999999992</v>
      </c>
      <c r="EH1031" s="77">
        <v>1354.29</v>
      </c>
      <c r="EI1031" s="75">
        <v>5.8039999999999994</v>
      </c>
      <c r="EJ1031" s="75"/>
      <c r="EK1031" s="75">
        <v>2181.2800000000002</v>
      </c>
      <c r="EL1031" s="75">
        <v>30.992319999999989</v>
      </c>
      <c r="EM1031" s="75"/>
      <c r="EN1031" s="75">
        <v>2159.2800000000002</v>
      </c>
      <c r="EO1031" s="322">
        <v>10.918960000000013</v>
      </c>
      <c r="EP1031" s="75"/>
      <c r="EQ1031" s="75">
        <v>1329.28</v>
      </c>
      <c r="ER1031" s="75">
        <v>14256.60000000002</v>
      </c>
      <c r="ES1031" s="75"/>
      <c r="ET1031" s="75">
        <v>1355.28</v>
      </c>
      <c r="EU1031" s="100">
        <v>6.7696799999999886</v>
      </c>
      <c r="EV1031" s="75">
        <f t="shared" si="19"/>
        <v>9.9999999999909051E-3</v>
      </c>
      <c r="EW1031" s="75">
        <v>1345.28</v>
      </c>
      <c r="EX1031" s="100">
        <v>27.594480000000026</v>
      </c>
      <c r="FD1031" s="75">
        <v>110.29</v>
      </c>
      <c r="FE1031" s="75">
        <v>634320</v>
      </c>
      <c r="FF1031" s="75">
        <v>2175802.5</v>
      </c>
      <c r="FH1031" s="77">
        <v>19.78</v>
      </c>
      <c r="FI1031" s="77">
        <v>567.39945888000034</v>
      </c>
      <c r="FJ1031" s="77">
        <v>19.012645045600014</v>
      </c>
      <c r="FL1031" s="92">
        <v>789.29</v>
      </c>
      <c r="FM1031" s="75">
        <v>0.01</v>
      </c>
      <c r="FN1031" s="75">
        <v>1.6E-2</v>
      </c>
      <c r="FP1031" s="75">
        <v>47.51</v>
      </c>
      <c r="FQ1031" s="75">
        <v>596.15</v>
      </c>
      <c r="FR1031" s="75">
        <v>6600</v>
      </c>
      <c r="FS1031" s="75">
        <v>47.5</v>
      </c>
      <c r="FT1031" s="75">
        <v>1779</v>
      </c>
      <c r="FU1031" s="75">
        <v>18879</v>
      </c>
      <c r="FW1031" s="75">
        <v>800.29</v>
      </c>
      <c r="FX1031" s="89">
        <v>6.4269999999999996</v>
      </c>
      <c r="FY1031" s="89"/>
      <c r="FZ1031" s="90">
        <v>795.29</v>
      </c>
      <c r="GA1031" s="91">
        <v>2.0419999999999998</v>
      </c>
      <c r="GB1031" s="89"/>
      <c r="GC1031" s="75">
        <v>17.28</v>
      </c>
      <c r="GD1031" s="75">
        <v>37.11</v>
      </c>
      <c r="GE1031" s="75">
        <v>1719.57</v>
      </c>
      <c r="GF1031" s="89"/>
      <c r="GG1031" s="89"/>
    </row>
    <row r="1032" spans="1:189" x14ac:dyDescent="0.25">
      <c r="A1032" s="132"/>
      <c r="B1032" s="132"/>
      <c r="C1032" s="132"/>
      <c r="D1032" s="132"/>
      <c r="E1032" s="132"/>
      <c r="F1032" s="132"/>
      <c r="G1032" s="132"/>
      <c r="H1032" s="132"/>
      <c r="I1032" s="132"/>
      <c r="J1032" s="132"/>
      <c r="K1032" s="132"/>
      <c r="DV1032" s="77">
        <v>1339.3</v>
      </c>
      <c r="DW1032" s="77">
        <v>13.837999999999999</v>
      </c>
      <c r="DY1032" s="77">
        <v>1325.3</v>
      </c>
      <c r="DZ1032" s="77">
        <v>8.8469999999999995</v>
      </c>
      <c r="EB1032" s="77">
        <v>2180.3000000000002</v>
      </c>
      <c r="EC1032" s="75">
        <v>25.873999999999999</v>
      </c>
      <c r="EE1032" s="75">
        <v>2156.3000000000002</v>
      </c>
      <c r="EF1032" s="88">
        <v>5.97</v>
      </c>
      <c r="EH1032" s="77">
        <v>1354.3</v>
      </c>
      <c r="EI1032" s="75">
        <v>5.8140000000000001</v>
      </c>
      <c r="EJ1032" s="75"/>
      <c r="EK1032" s="75">
        <v>2181.29</v>
      </c>
      <c r="EL1032" s="75">
        <v>31.046759999999988</v>
      </c>
      <c r="EM1032" s="75"/>
      <c r="EN1032" s="75">
        <v>2159.29</v>
      </c>
      <c r="EO1032" s="322">
        <v>10.938280000000013</v>
      </c>
      <c r="EP1032" s="75"/>
      <c r="EQ1032" s="75">
        <v>1329.29</v>
      </c>
      <c r="ER1032" s="75">
        <v>14271.550000000021</v>
      </c>
      <c r="ES1032" s="75"/>
      <c r="ET1032" s="75">
        <v>1355.29</v>
      </c>
      <c r="EU1032" s="100">
        <v>6.7799899999999882</v>
      </c>
      <c r="EV1032" s="75">
        <f t="shared" si="19"/>
        <v>9.9999999999909051E-3</v>
      </c>
      <c r="EW1032" s="75">
        <v>1345.29</v>
      </c>
      <c r="EX1032" s="100">
        <v>27.622140000000027</v>
      </c>
      <c r="FD1032" s="75">
        <v>110.3</v>
      </c>
      <c r="FE1032" s="75">
        <v>635650</v>
      </c>
      <c r="FF1032" s="75">
        <v>2182425</v>
      </c>
      <c r="FH1032" s="77">
        <v>19.79</v>
      </c>
      <c r="FI1032" s="77">
        <v>568.24550284000031</v>
      </c>
      <c r="FJ1032" s="77">
        <v>19.069131178300015</v>
      </c>
      <c r="FL1032" s="92">
        <v>789.3</v>
      </c>
      <c r="FM1032" s="75">
        <v>0.01</v>
      </c>
      <c r="FN1032" s="75">
        <v>1.6E-2</v>
      </c>
      <c r="FP1032" s="75">
        <v>47.52</v>
      </c>
      <c r="FQ1032" s="75">
        <v>596.82000000000005</v>
      </c>
      <c r="FR1032" s="75">
        <v>6604</v>
      </c>
      <c r="FS1032" s="75">
        <v>47.51</v>
      </c>
      <c r="FT1032" s="75">
        <v>1780.88</v>
      </c>
      <c r="FU1032" s="75">
        <v>18890</v>
      </c>
      <c r="FW1032" s="75">
        <v>800.3</v>
      </c>
      <c r="FX1032" s="89">
        <v>6.4409999999999998</v>
      </c>
      <c r="FY1032" s="89"/>
      <c r="FZ1032" s="90">
        <v>795.3</v>
      </c>
      <c r="GA1032" s="91">
        <v>2.048</v>
      </c>
      <c r="GB1032" s="89"/>
      <c r="GC1032" s="75">
        <v>17.29</v>
      </c>
      <c r="GD1032" s="75">
        <v>37.29</v>
      </c>
      <c r="GE1032" s="75">
        <v>1723.12</v>
      </c>
      <c r="GF1032" s="89"/>
      <c r="GG1032" s="89"/>
    </row>
    <row r="1033" spans="1:189" x14ac:dyDescent="0.25">
      <c r="A1033" s="132"/>
      <c r="B1033" s="132"/>
      <c r="C1033" s="132"/>
      <c r="D1033" s="132"/>
      <c r="E1033" s="132"/>
      <c r="F1033" s="132"/>
      <c r="G1033" s="132"/>
      <c r="H1033" s="132"/>
      <c r="I1033" s="132"/>
      <c r="J1033" s="132"/>
      <c r="K1033" s="132"/>
      <c r="DV1033" s="77">
        <v>1339.31</v>
      </c>
      <c r="DW1033" s="77">
        <v>13.856999999999999</v>
      </c>
      <c r="DY1033" s="77">
        <v>1325.31</v>
      </c>
      <c r="DZ1033" s="77">
        <v>8.8600000000000012</v>
      </c>
      <c r="EB1033" s="77">
        <v>2180.31</v>
      </c>
      <c r="EC1033" s="75">
        <v>25.925000000000004</v>
      </c>
      <c r="EE1033" s="75">
        <v>2156.31</v>
      </c>
      <c r="EF1033" s="88">
        <v>5.9839999999999991</v>
      </c>
      <c r="EH1033" s="77">
        <v>1354.31</v>
      </c>
      <c r="EI1033" s="75">
        <v>5.8239999999999998</v>
      </c>
      <c r="EJ1033" s="75"/>
      <c r="EK1033" s="75">
        <v>2181.3000000000002</v>
      </c>
      <c r="EL1033" s="75">
        <v>31.101199999999988</v>
      </c>
      <c r="EM1033" s="75"/>
      <c r="EN1033" s="75">
        <v>2159.3000000000002</v>
      </c>
      <c r="EO1033" s="322">
        <v>10.957600000000014</v>
      </c>
      <c r="EP1033" s="75"/>
      <c r="EQ1033" s="75">
        <v>1329.3</v>
      </c>
      <c r="ER1033" s="75">
        <v>14286.500000000022</v>
      </c>
      <c r="ES1033" s="75"/>
      <c r="ET1033" s="75">
        <v>1355.3</v>
      </c>
      <c r="EU1033" s="100">
        <v>6.7902999999999878</v>
      </c>
      <c r="EV1033" s="75">
        <f t="shared" si="19"/>
        <v>9.9999999999909051E-3</v>
      </c>
      <c r="EW1033" s="75">
        <v>1345.3</v>
      </c>
      <c r="EX1033" s="100">
        <v>27.649800000000027</v>
      </c>
      <c r="FD1033" s="75">
        <v>110.31</v>
      </c>
      <c r="FE1033" s="75">
        <v>636980</v>
      </c>
      <c r="FF1033" s="75">
        <v>2189047.5</v>
      </c>
      <c r="FH1033" s="77">
        <v>19.8</v>
      </c>
      <c r="FI1033" s="77">
        <v>569.0915468000004</v>
      </c>
      <c r="FJ1033" s="77">
        <v>19.12561731100002</v>
      </c>
      <c r="FL1033" s="92">
        <v>789.31</v>
      </c>
      <c r="FM1033" s="75">
        <v>0.01</v>
      </c>
      <c r="FN1033" s="75">
        <v>1.6E-2</v>
      </c>
      <c r="FP1033" s="75">
        <v>47.53</v>
      </c>
      <c r="FQ1033" s="75">
        <v>597.49</v>
      </c>
      <c r="FR1033" s="75">
        <v>6608</v>
      </c>
      <c r="FS1033" s="75">
        <v>47.52</v>
      </c>
      <c r="FT1033" s="75">
        <v>1782.78</v>
      </c>
      <c r="FU1033" s="75">
        <v>18901</v>
      </c>
      <c r="FW1033" s="75">
        <v>800.31</v>
      </c>
      <c r="FX1033" s="89">
        <v>6.4539999999999997</v>
      </c>
      <c r="FY1033" s="89"/>
      <c r="FZ1033" s="90">
        <v>795.31</v>
      </c>
      <c r="GA1033" s="91">
        <v>2.0539999999999998</v>
      </c>
      <c r="GB1033" s="89"/>
      <c r="GC1033" s="75">
        <v>17.3</v>
      </c>
      <c r="GD1033" s="75">
        <v>37.47</v>
      </c>
      <c r="GE1033" s="75">
        <v>1726.68</v>
      </c>
      <c r="GF1033" s="89"/>
      <c r="GG1033" s="89"/>
    </row>
    <row r="1034" spans="1:189" x14ac:dyDescent="0.25">
      <c r="A1034" s="132"/>
      <c r="B1034" s="132"/>
      <c r="C1034" s="132"/>
      <c r="D1034" s="132"/>
      <c r="E1034" s="132"/>
      <c r="F1034" s="132"/>
      <c r="G1034" s="132"/>
      <c r="H1034" s="132"/>
      <c r="I1034" s="132"/>
      <c r="J1034" s="132"/>
      <c r="K1034" s="132"/>
      <c r="DV1034" s="77">
        <v>1339.32</v>
      </c>
      <c r="DW1034" s="77">
        <v>13.875999999999998</v>
      </c>
      <c r="DY1034" s="77">
        <v>1325.32</v>
      </c>
      <c r="DZ1034" s="77">
        <v>8.8720000000000017</v>
      </c>
      <c r="EB1034" s="77">
        <v>2180.3200000000002</v>
      </c>
      <c r="EC1034" s="75">
        <v>25.977</v>
      </c>
      <c r="EE1034" s="75">
        <v>2156.3200000000002</v>
      </c>
      <c r="EF1034" s="88">
        <v>5.9989999999999988</v>
      </c>
      <c r="EH1034" s="77">
        <v>1354.32</v>
      </c>
      <c r="EI1034" s="75">
        <v>5.8329999999999993</v>
      </c>
      <c r="EJ1034" s="75"/>
      <c r="EK1034" s="75">
        <v>2181.31</v>
      </c>
      <c r="EL1034" s="75">
        <v>31.155639999999988</v>
      </c>
      <c r="EM1034" s="75"/>
      <c r="EN1034" s="75">
        <v>2159.31</v>
      </c>
      <c r="EO1034" s="322">
        <v>10.976920000000014</v>
      </c>
      <c r="EP1034" s="75"/>
      <c r="EQ1034" s="75">
        <v>1329.31</v>
      </c>
      <c r="ER1034" s="75">
        <v>14301.450000000023</v>
      </c>
      <c r="ES1034" s="75"/>
      <c r="ET1034" s="75">
        <v>1355.31</v>
      </c>
      <c r="EU1034" s="100">
        <v>6.8006099999999874</v>
      </c>
      <c r="EV1034" s="75">
        <f t="shared" si="19"/>
        <v>9.9999999999909051E-3</v>
      </c>
      <c r="EW1034" s="75">
        <v>1345.31</v>
      </c>
      <c r="EX1034" s="100">
        <v>27.677460000000028</v>
      </c>
      <c r="FD1034" s="75">
        <v>110.32</v>
      </c>
      <c r="FE1034" s="75">
        <v>638310</v>
      </c>
      <c r="FF1034" s="75">
        <v>2195670</v>
      </c>
      <c r="FH1034" s="77">
        <v>19.809999999999999</v>
      </c>
      <c r="FI1034" s="77">
        <v>569.93759076000038</v>
      </c>
      <c r="FJ1034" s="77">
        <v>19.182103443700022</v>
      </c>
      <c r="FL1034" s="92">
        <v>789.32</v>
      </c>
      <c r="FM1034" s="75">
        <v>0.01</v>
      </c>
      <c r="FN1034" s="75">
        <v>1.6E-2</v>
      </c>
      <c r="FP1034" s="75">
        <v>47.54</v>
      </c>
      <c r="FQ1034" s="75">
        <v>598.16</v>
      </c>
      <c r="FR1034" s="75">
        <v>6612</v>
      </c>
      <c r="FS1034" s="75">
        <v>47.53</v>
      </c>
      <c r="FT1034" s="75">
        <v>1784.67</v>
      </c>
      <c r="FU1034" s="75">
        <v>18912</v>
      </c>
      <c r="FW1034" s="75">
        <v>800.32</v>
      </c>
      <c r="FX1034" s="89">
        <v>6.468</v>
      </c>
      <c r="FY1034" s="89"/>
      <c r="FZ1034" s="90">
        <v>795.32</v>
      </c>
      <c r="GA1034" s="91">
        <v>2.06</v>
      </c>
      <c r="GB1034" s="89"/>
      <c r="GC1034" s="75">
        <v>17.309999999999999</v>
      </c>
      <c r="GD1034" s="75">
        <v>37.659999999999997</v>
      </c>
      <c r="GE1034" s="75">
        <v>1730.24</v>
      </c>
      <c r="GF1034" s="89"/>
      <c r="GG1034" s="89"/>
    </row>
    <row r="1035" spans="1:189" x14ac:dyDescent="0.25">
      <c r="A1035" s="132"/>
      <c r="B1035" s="132"/>
      <c r="C1035" s="132"/>
      <c r="D1035" s="132"/>
      <c r="E1035" s="132"/>
      <c r="F1035" s="132"/>
      <c r="G1035" s="132"/>
      <c r="H1035" s="132"/>
      <c r="I1035" s="132"/>
      <c r="J1035" s="132"/>
      <c r="K1035" s="132"/>
      <c r="DV1035" s="77">
        <v>1339.33</v>
      </c>
      <c r="DW1035" s="77">
        <v>13.894999999999998</v>
      </c>
      <c r="DY1035" s="77">
        <v>1325.33</v>
      </c>
      <c r="DZ1035" s="77">
        <v>8.8849999999999998</v>
      </c>
      <c r="EB1035" s="77">
        <v>2180.33</v>
      </c>
      <c r="EC1035" s="75">
        <v>26.028000000000002</v>
      </c>
      <c r="EE1035" s="75">
        <v>2156.33</v>
      </c>
      <c r="EF1035" s="88">
        <v>6.012999999999999</v>
      </c>
      <c r="EH1035" s="77">
        <v>1354.33</v>
      </c>
      <c r="EI1035" s="75">
        <v>5.843</v>
      </c>
      <c r="EJ1035" s="75"/>
      <c r="EK1035" s="75">
        <v>2181.3200000000002</v>
      </c>
      <c r="EL1035" s="75">
        <v>31.210079999999987</v>
      </c>
      <c r="EM1035" s="75"/>
      <c r="EN1035" s="75">
        <v>2159.3200000000002</v>
      </c>
      <c r="EO1035" s="322">
        <v>10.996240000000014</v>
      </c>
      <c r="EP1035" s="75"/>
      <c r="EQ1035" s="75">
        <v>1329.32</v>
      </c>
      <c r="ER1035" s="75">
        <v>14316.400000000023</v>
      </c>
      <c r="ES1035" s="75"/>
      <c r="ET1035" s="75">
        <v>1355.32</v>
      </c>
      <c r="EU1035" s="100">
        <v>6.810919999999987</v>
      </c>
      <c r="EV1035" s="75">
        <f t="shared" si="19"/>
        <v>9.9999999999909051E-3</v>
      </c>
      <c r="EW1035" s="75">
        <v>1345.32</v>
      </c>
      <c r="EX1035" s="100">
        <v>27.705120000000029</v>
      </c>
      <c r="FD1035" s="75">
        <v>110.33</v>
      </c>
      <c r="FE1035" s="75">
        <v>639640</v>
      </c>
      <c r="FF1035" s="75">
        <v>2202292.5</v>
      </c>
      <c r="FH1035" s="77">
        <v>19.82</v>
      </c>
      <c r="FI1035" s="77">
        <v>570.78363472000035</v>
      </c>
      <c r="FJ1035" s="77">
        <v>19.23858957640002</v>
      </c>
      <c r="FL1035" s="92">
        <v>789.33</v>
      </c>
      <c r="FM1035" s="75">
        <v>0.01</v>
      </c>
      <c r="FN1035" s="75">
        <v>1.6E-2</v>
      </c>
      <c r="FP1035" s="75">
        <v>47.55</v>
      </c>
      <c r="FQ1035" s="75">
        <v>598.83000000000004</v>
      </c>
      <c r="FR1035" s="75">
        <v>6616</v>
      </c>
      <c r="FS1035" s="75">
        <v>47.54</v>
      </c>
      <c r="FT1035" s="75">
        <v>1786.57</v>
      </c>
      <c r="FU1035" s="75">
        <v>18923</v>
      </c>
      <c r="FW1035" s="75">
        <v>800.33</v>
      </c>
      <c r="FX1035" s="89">
        <v>6.4809999999999999</v>
      </c>
      <c r="FY1035" s="89"/>
      <c r="FZ1035" s="90">
        <v>795.33</v>
      </c>
      <c r="GA1035" s="91">
        <v>2.0659999999999998</v>
      </c>
      <c r="GB1035" s="89"/>
      <c r="GC1035" s="75">
        <v>17.32</v>
      </c>
      <c r="GD1035" s="75">
        <v>37.840000000000003</v>
      </c>
      <c r="GE1035" s="75">
        <v>1733.79</v>
      </c>
      <c r="GF1035" s="89"/>
      <c r="GG1035" s="89"/>
    </row>
    <row r="1036" spans="1:189" x14ac:dyDescent="0.25">
      <c r="A1036" s="132"/>
      <c r="B1036" s="132"/>
      <c r="C1036" s="132"/>
      <c r="D1036" s="132"/>
      <c r="E1036" s="132"/>
      <c r="F1036" s="132"/>
      <c r="G1036" s="132"/>
      <c r="H1036" s="132"/>
      <c r="I1036" s="132"/>
      <c r="J1036" s="132"/>
      <c r="K1036" s="132"/>
      <c r="DV1036" s="77">
        <v>1339.34</v>
      </c>
      <c r="DW1036" s="77">
        <v>13.913999999999998</v>
      </c>
      <c r="DY1036" s="77">
        <v>1325.34</v>
      </c>
      <c r="DZ1036" s="77">
        <v>8.8970000000000002</v>
      </c>
      <c r="EB1036" s="77">
        <v>2180.34</v>
      </c>
      <c r="EC1036" s="75">
        <v>26.079000000000004</v>
      </c>
      <c r="EE1036" s="75">
        <v>2156.34</v>
      </c>
      <c r="EF1036" s="88">
        <v>6.0279999999999987</v>
      </c>
      <c r="EH1036" s="77">
        <v>1354.34</v>
      </c>
      <c r="EI1036" s="75">
        <v>5.8519999999999994</v>
      </c>
      <c r="EJ1036" s="75"/>
      <c r="EK1036" s="75">
        <v>2181.33</v>
      </c>
      <c r="EL1036" s="75">
        <v>31.264519999999987</v>
      </c>
      <c r="EM1036" s="75"/>
      <c r="EN1036" s="75">
        <v>2159.33</v>
      </c>
      <c r="EO1036" s="322">
        <v>11.015560000000015</v>
      </c>
      <c r="EP1036" s="75"/>
      <c r="EQ1036" s="75">
        <v>1329.33</v>
      </c>
      <c r="ER1036" s="75">
        <v>14331.350000000024</v>
      </c>
      <c r="ES1036" s="75"/>
      <c r="ET1036" s="75">
        <v>1355.33</v>
      </c>
      <c r="EU1036" s="100">
        <v>6.8212299999999866</v>
      </c>
      <c r="EV1036" s="75">
        <f t="shared" si="19"/>
        <v>9.9999999999909051E-3</v>
      </c>
      <c r="EW1036" s="75">
        <v>1345.33</v>
      </c>
      <c r="EX1036" s="100">
        <v>27.73278000000003</v>
      </c>
      <c r="FD1036" s="75">
        <v>110.34</v>
      </c>
      <c r="FE1036" s="75">
        <v>640970</v>
      </c>
      <c r="FF1036" s="75">
        <v>2208915</v>
      </c>
      <c r="FH1036" s="77">
        <v>19.829999999999998</v>
      </c>
      <c r="FI1036" s="77">
        <v>571.62967868000044</v>
      </c>
      <c r="FJ1036" s="77">
        <v>19.295075709100022</v>
      </c>
      <c r="FL1036" s="92">
        <v>789.34</v>
      </c>
      <c r="FM1036" s="75">
        <v>0.01</v>
      </c>
      <c r="FN1036" s="75">
        <v>1.6E-2</v>
      </c>
      <c r="FP1036" s="75">
        <v>47.56</v>
      </c>
      <c r="FQ1036" s="75">
        <v>599.5</v>
      </c>
      <c r="FR1036" s="75">
        <v>6620</v>
      </c>
      <c r="FS1036" s="75">
        <v>47.55</v>
      </c>
      <c r="FT1036" s="75">
        <v>1788.46</v>
      </c>
      <c r="FU1036" s="75">
        <v>18934</v>
      </c>
      <c r="FW1036" s="75">
        <v>800.34</v>
      </c>
      <c r="FX1036" s="89">
        <v>6.4939999999999998</v>
      </c>
      <c r="FY1036" s="89"/>
      <c r="FZ1036" s="90">
        <v>795.34</v>
      </c>
      <c r="GA1036" s="91">
        <v>2.0720000000000001</v>
      </c>
      <c r="GB1036" s="89"/>
      <c r="GC1036" s="75">
        <v>17.329999999999998</v>
      </c>
      <c r="GD1036" s="75">
        <v>38.020000000000003</v>
      </c>
      <c r="GE1036" s="75">
        <v>1737.35</v>
      </c>
      <c r="GF1036" s="89"/>
      <c r="GG1036" s="89"/>
    </row>
    <row r="1037" spans="1:189" x14ac:dyDescent="0.25">
      <c r="A1037" s="132"/>
      <c r="B1037" s="132"/>
      <c r="C1037" s="132"/>
      <c r="D1037" s="132"/>
      <c r="E1037" s="132"/>
      <c r="F1037" s="132"/>
      <c r="G1037" s="132"/>
      <c r="H1037" s="132"/>
      <c r="I1037" s="132"/>
      <c r="J1037" s="132"/>
      <c r="K1037" s="132"/>
      <c r="DV1037" s="77">
        <v>1339.35</v>
      </c>
      <c r="DW1037" s="77">
        <v>13.932999999999998</v>
      </c>
      <c r="DY1037" s="77">
        <v>1325.35</v>
      </c>
      <c r="DZ1037" s="77">
        <v>8.9090000000000007</v>
      </c>
      <c r="EB1037" s="77">
        <v>2180.35</v>
      </c>
      <c r="EC1037" s="75">
        <v>26.131</v>
      </c>
      <c r="EE1037" s="75">
        <v>2156.35</v>
      </c>
      <c r="EF1037" s="88">
        <v>6.0419999999999989</v>
      </c>
      <c r="EH1037" s="77">
        <v>1354.35</v>
      </c>
      <c r="EI1037" s="75">
        <v>5.8619999999999992</v>
      </c>
      <c r="EJ1037" s="75"/>
      <c r="EK1037" s="75">
        <v>2181.34</v>
      </c>
      <c r="EL1037" s="75">
        <v>31.318959999999986</v>
      </c>
      <c r="EM1037" s="75"/>
      <c r="EN1037" s="75">
        <v>2159.34</v>
      </c>
      <c r="EO1037" s="322">
        <v>11.034880000000015</v>
      </c>
      <c r="EP1037" s="75"/>
      <c r="EQ1037" s="75">
        <v>1329.34</v>
      </c>
      <c r="ER1037" s="75">
        <v>14346.300000000025</v>
      </c>
      <c r="ES1037" s="75"/>
      <c r="ET1037" s="75">
        <v>1355.34</v>
      </c>
      <c r="EU1037" s="100">
        <v>6.8315399999999862</v>
      </c>
      <c r="EV1037" s="75">
        <f t="shared" si="19"/>
        <v>9.9999999999909051E-3</v>
      </c>
      <c r="EW1037" s="75">
        <v>1345.34</v>
      </c>
      <c r="EX1037" s="100">
        <v>27.760440000000031</v>
      </c>
      <c r="FD1037" s="75">
        <v>110.35</v>
      </c>
      <c r="FE1037" s="75">
        <v>642300</v>
      </c>
      <c r="FF1037" s="75">
        <v>2215537.5</v>
      </c>
      <c r="FH1037" s="77">
        <v>19.84</v>
      </c>
      <c r="FI1037" s="77">
        <v>572.47572264000041</v>
      </c>
      <c r="FJ1037" s="77">
        <v>19.35156184180002</v>
      </c>
      <c r="FL1037" s="92">
        <v>789.35</v>
      </c>
      <c r="FM1037" s="75">
        <v>0.01</v>
      </c>
      <c r="FN1037" s="75">
        <v>1.6E-2</v>
      </c>
      <c r="FP1037" s="75">
        <v>47.57</v>
      </c>
      <c r="FQ1037" s="75">
        <v>600.16999999999996</v>
      </c>
      <c r="FR1037" s="75">
        <v>6624</v>
      </c>
      <c r="FS1037" s="75">
        <v>47.56</v>
      </c>
      <c r="FT1037" s="75">
        <v>1790.36</v>
      </c>
      <c r="FU1037" s="75">
        <v>18945</v>
      </c>
      <c r="FW1037" s="75">
        <v>800.35</v>
      </c>
      <c r="FX1037" s="89">
        <v>6.508</v>
      </c>
      <c r="FY1037" s="89"/>
      <c r="FZ1037" s="90">
        <v>795.35</v>
      </c>
      <c r="GA1037" s="91">
        <v>2.0779999999999998</v>
      </c>
      <c r="GB1037" s="89"/>
      <c r="GC1037" s="75">
        <v>17.34</v>
      </c>
      <c r="GD1037" s="75">
        <v>38.200000000000003</v>
      </c>
      <c r="GE1037" s="75">
        <v>1740.9</v>
      </c>
      <c r="GF1037" s="89"/>
      <c r="GG1037" s="89"/>
    </row>
    <row r="1038" spans="1:189" x14ac:dyDescent="0.25">
      <c r="A1038" s="132"/>
      <c r="B1038" s="132"/>
      <c r="C1038" s="132"/>
      <c r="D1038" s="132"/>
      <c r="E1038" s="132"/>
      <c r="F1038" s="132"/>
      <c r="G1038" s="132"/>
      <c r="H1038" s="132"/>
      <c r="I1038" s="132"/>
      <c r="J1038" s="132"/>
      <c r="K1038" s="132"/>
      <c r="DV1038" s="77">
        <v>1339.36</v>
      </c>
      <c r="DW1038" s="77">
        <v>13.951999999999998</v>
      </c>
      <c r="DY1038" s="77">
        <v>1325.36</v>
      </c>
      <c r="DZ1038" s="77">
        <v>8.9220000000000006</v>
      </c>
      <c r="EB1038" s="77">
        <v>2180.36</v>
      </c>
      <c r="EC1038" s="75">
        <v>26.182000000000002</v>
      </c>
      <c r="EE1038" s="75">
        <v>2156.36</v>
      </c>
      <c r="EF1038" s="88">
        <v>6.0569999999999995</v>
      </c>
      <c r="EH1038" s="77">
        <v>1354.36</v>
      </c>
      <c r="EI1038" s="75">
        <v>5.8709999999999996</v>
      </c>
      <c r="EJ1038" s="75"/>
      <c r="EK1038" s="75">
        <v>2181.35</v>
      </c>
      <c r="EL1038" s="75">
        <v>31.373399999999986</v>
      </c>
      <c r="EM1038" s="75"/>
      <c r="EN1038" s="75">
        <v>2159.35</v>
      </c>
      <c r="EO1038" s="322">
        <v>11.054200000000016</v>
      </c>
      <c r="EP1038" s="75"/>
      <c r="EQ1038" s="75">
        <v>1329.35</v>
      </c>
      <c r="ER1038" s="75">
        <v>14361.250000000025</v>
      </c>
      <c r="ES1038" s="75"/>
      <c r="ET1038" s="75">
        <v>1355.35</v>
      </c>
      <c r="EU1038" s="100">
        <v>6.8418499999999858</v>
      </c>
      <c r="EV1038" s="75">
        <f t="shared" si="19"/>
        <v>9.9999999999909051E-3</v>
      </c>
      <c r="EW1038" s="75">
        <v>1345.35</v>
      </c>
      <c r="EX1038" s="100">
        <v>27.788100000000032</v>
      </c>
      <c r="FD1038" s="75">
        <v>110.36</v>
      </c>
      <c r="FE1038" s="75">
        <v>643630</v>
      </c>
      <c r="FF1038" s="75">
        <v>2222160</v>
      </c>
      <c r="FH1038" s="77">
        <v>19.850000000000001</v>
      </c>
      <c r="FI1038" s="77">
        <v>573.32176660000039</v>
      </c>
      <c r="FJ1038" s="77">
        <v>19.408047974500022</v>
      </c>
      <c r="FL1038" s="92">
        <v>789.36</v>
      </c>
      <c r="FM1038" s="75">
        <v>0.01</v>
      </c>
      <c r="FN1038" s="75">
        <v>1.6E-2</v>
      </c>
      <c r="FP1038" s="75">
        <v>47.58</v>
      </c>
      <c r="FQ1038" s="75">
        <v>600.84</v>
      </c>
      <c r="FR1038" s="75">
        <v>6628</v>
      </c>
      <c r="FS1038" s="75">
        <v>47.57</v>
      </c>
      <c r="FT1038" s="75">
        <v>1792.26</v>
      </c>
      <c r="FU1038" s="75">
        <v>18956</v>
      </c>
      <c r="FW1038" s="75">
        <v>800.36</v>
      </c>
      <c r="FX1038" s="89">
        <v>6.5209999999999999</v>
      </c>
      <c r="FY1038" s="89"/>
      <c r="FZ1038" s="90">
        <v>795.36</v>
      </c>
      <c r="GA1038" s="91">
        <v>2.0840000000000001</v>
      </c>
      <c r="GB1038" s="89"/>
      <c r="GC1038" s="75">
        <v>17.350000000000001</v>
      </c>
      <c r="GD1038" s="75">
        <v>38.39</v>
      </c>
      <c r="GE1038" s="75">
        <v>1744.46</v>
      </c>
      <c r="GF1038" s="89"/>
      <c r="GG1038" s="89"/>
    </row>
    <row r="1039" spans="1:189" x14ac:dyDescent="0.25">
      <c r="A1039" s="132"/>
      <c r="B1039" s="132"/>
      <c r="C1039" s="132"/>
      <c r="D1039" s="132"/>
      <c r="E1039" s="132"/>
      <c r="F1039" s="132"/>
      <c r="G1039" s="132"/>
      <c r="H1039" s="132"/>
      <c r="I1039" s="132"/>
      <c r="J1039" s="132"/>
      <c r="K1039" s="132"/>
      <c r="DV1039" s="77">
        <v>1339.37</v>
      </c>
      <c r="DW1039" s="77">
        <v>13.968999999999999</v>
      </c>
      <c r="DY1039" s="77">
        <v>1325.37</v>
      </c>
      <c r="DZ1039" s="77">
        <v>8.9340000000000011</v>
      </c>
      <c r="EB1039" s="77">
        <v>2180.37</v>
      </c>
      <c r="EC1039" s="75">
        <v>26.233000000000004</v>
      </c>
      <c r="EE1039" s="75">
        <v>2156.37</v>
      </c>
      <c r="EF1039" s="88">
        <v>6.0709999999999988</v>
      </c>
      <c r="EH1039" s="77">
        <v>1354.37</v>
      </c>
      <c r="EI1039" s="75">
        <v>5.8809999999999993</v>
      </c>
      <c r="EJ1039" s="75"/>
      <c r="EK1039" s="75">
        <v>2181.36</v>
      </c>
      <c r="EL1039" s="75">
        <v>31.427839999999986</v>
      </c>
      <c r="EM1039" s="75"/>
      <c r="EN1039" s="75">
        <v>2159.36</v>
      </c>
      <c r="EO1039" s="322">
        <v>11.073520000000016</v>
      </c>
      <c r="EP1039" s="75"/>
      <c r="EQ1039" s="75">
        <v>1329.36</v>
      </c>
      <c r="ER1039" s="75">
        <v>14376.200000000026</v>
      </c>
      <c r="ES1039" s="75"/>
      <c r="ET1039" s="75">
        <v>1355.36</v>
      </c>
      <c r="EU1039" s="100">
        <v>6.8521599999999854</v>
      </c>
      <c r="EV1039" s="75">
        <f t="shared" si="19"/>
        <v>9.9999999999909051E-3</v>
      </c>
      <c r="EW1039" s="75">
        <v>1345.36</v>
      </c>
      <c r="EX1039" s="100">
        <v>27.815760000000033</v>
      </c>
      <c r="FD1039" s="75">
        <v>110.37</v>
      </c>
      <c r="FE1039" s="75">
        <v>644960</v>
      </c>
      <c r="FF1039" s="75">
        <v>2228782.5</v>
      </c>
      <c r="FH1039" s="77">
        <v>19.86</v>
      </c>
      <c r="FI1039" s="77">
        <v>574.16781056000036</v>
      </c>
      <c r="FJ1039" s="77">
        <v>19.46453410720002</v>
      </c>
      <c r="FL1039" s="92">
        <v>789.37</v>
      </c>
      <c r="FM1039" s="75">
        <v>0.01</v>
      </c>
      <c r="FN1039" s="75">
        <v>1.6E-2</v>
      </c>
      <c r="FP1039" s="75">
        <v>47.59</v>
      </c>
      <c r="FQ1039" s="75">
        <v>601.51</v>
      </c>
      <c r="FR1039" s="75">
        <v>6632</v>
      </c>
      <c r="FS1039" s="75">
        <v>47.58</v>
      </c>
      <c r="FT1039" s="75">
        <v>1794.15</v>
      </c>
      <c r="FU1039" s="75">
        <v>18967</v>
      </c>
      <c r="FW1039" s="75">
        <v>800.37</v>
      </c>
      <c r="FX1039" s="89">
        <v>6.5350000000000001</v>
      </c>
      <c r="FY1039" s="89"/>
      <c r="FZ1039" s="90">
        <v>795.37</v>
      </c>
      <c r="GA1039" s="91">
        <v>2.09</v>
      </c>
      <c r="GB1039" s="89"/>
      <c r="GC1039" s="75">
        <v>17.36</v>
      </c>
      <c r="GD1039" s="75">
        <v>38.57</v>
      </c>
      <c r="GE1039" s="75">
        <v>1748.02</v>
      </c>
      <c r="GF1039" s="89"/>
      <c r="GG1039" s="89"/>
    </row>
    <row r="1040" spans="1:189" x14ac:dyDescent="0.25">
      <c r="A1040" s="132"/>
      <c r="B1040" s="132"/>
      <c r="C1040" s="132"/>
      <c r="D1040" s="132"/>
      <c r="E1040" s="132"/>
      <c r="F1040" s="132"/>
      <c r="G1040" s="132"/>
      <c r="H1040" s="132"/>
      <c r="I1040" s="132"/>
      <c r="J1040" s="132"/>
      <c r="K1040" s="132"/>
      <c r="DV1040" s="77">
        <v>1339.38</v>
      </c>
      <c r="DW1040" s="77">
        <v>13.989999999999998</v>
      </c>
      <c r="DY1040" s="77">
        <v>1325.38</v>
      </c>
      <c r="DZ1040" s="77">
        <v>8.947000000000001</v>
      </c>
      <c r="EB1040" s="77">
        <v>2180.38</v>
      </c>
      <c r="EC1040" s="75">
        <v>26.285</v>
      </c>
      <c r="EE1040" s="75">
        <v>2156.38</v>
      </c>
      <c r="EF1040" s="88">
        <v>6.0859999999999994</v>
      </c>
      <c r="EH1040" s="77">
        <v>1354.38</v>
      </c>
      <c r="EI1040" s="75">
        <v>5.89</v>
      </c>
      <c r="EJ1040" s="75"/>
      <c r="EK1040" s="75">
        <v>2181.37</v>
      </c>
      <c r="EL1040" s="75">
        <v>31.482279999999985</v>
      </c>
      <c r="EM1040" s="75"/>
      <c r="EN1040" s="75">
        <v>2159.37</v>
      </c>
      <c r="EO1040" s="322">
        <v>11.092840000000017</v>
      </c>
      <c r="EP1040" s="75"/>
      <c r="EQ1040" s="75">
        <v>1329.37</v>
      </c>
      <c r="ER1040" s="75">
        <v>14391.150000000027</v>
      </c>
      <c r="ES1040" s="75"/>
      <c r="ET1040" s="75">
        <v>1355.37</v>
      </c>
      <c r="EU1040" s="100">
        <v>6.862469999999985</v>
      </c>
      <c r="EV1040" s="75">
        <f t="shared" si="19"/>
        <v>9.9999999999909051E-3</v>
      </c>
      <c r="EW1040" s="75">
        <v>1345.37</v>
      </c>
      <c r="EX1040" s="100">
        <v>27.843420000000034</v>
      </c>
      <c r="FD1040" s="75">
        <v>110.38</v>
      </c>
      <c r="FE1040" s="75">
        <v>646290</v>
      </c>
      <c r="FF1040" s="75">
        <v>2235405</v>
      </c>
      <c r="FH1040" s="77">
        <v>19.87</v>
      </c>
      <c r="FI1040" s="77">
        <v>575.01385452000045</v>
      </c>
      <c r="FJ1040" s="77">
        <v>19.521020239900022</v>
      </c>
      <c r="FL1040" s="92">
        <v>789.38</v>
      </c>
      <c r="FM1040" s="75">
        <v>0.01</v>
      </c>
      <c r="FN1040" s="75">
        <v>1.7000000000000001E-2</v>
      </c>
      <c r="FP1040" s="75">
        <v>47.6</v>
      </c>
      <c r="FQ1040" s="75">
        <v>602.17999999999995</v>
      </c>
      <c r="FR1040" s="75">
        <v>6636</v>
      </c>
      <c r="FS1040" s="75">
        <v>47.59</v>
      </c>
      <c r="FT1040" s="75">
        <v>1796.05</v>
      </c>
      <c r="FU1040" s="75">
        <v>18978</v>
      </c>
      <c r="FW1040" s="75">
        <v>800.38</v>
      </c>
      <c r="FX1040" s="89">
        <v>6.548</v>
      </c>
      <c r="FY1040" s="89"/>
      <c r="FZ1040" s="90">
        <v>795.38</v>
      </c>
      <c r="GA1040" s="91">
        <v>2.0960000000000001</v>
      </c>
      <c r="GB1040" s="89"/>
      <c r="GC1040" s="75">
        <v>17.37</v>
      </c>
      <c r="GD1040" s="75">
        <v>38.75</v>
      </c>
      <c r="GE1040" s="75">
        <v>1751.57</v>
      </c>
      <c r="GF1040" s="89"/>
      <c r="GG1040" s="89"/>
    </row>
    <row r="1041" spans="1:189" x14ac:dyDescent="0.25">
      <c r="A1041" s="132"/>
      <c r="B1041" s="132"/>
      <c r="C1041" s="132"/>
      <c r="D1041" s="132"/>
      <c r="E1041" s="132"/>
      <c r="F1041" s="132"/>
      <c r="G1041" s="132"/>
      <c r="H1041" s="132"/>
      <c r="I1041" s="132"/>
      <c r="J1041" s="132"/>
      <c r="K1041" s="132"/>
      <c r="DV1041" s="77">
        <v>1339.39</v>
      </c>
      <c r="DW1041" s="77">
        <v>14.008999999999999</v>
      </c>
      <c r="DY1041" s="77">
        <v>1325.39</v>
      </c>
      <c r="DZ1041" s="77">
        <v>8.9590000000000014</v>
      </c>
      <c r="EB1041" s="77">
        <v>2180.39</v>
      </c>
      <c r="EC1041" s="75">
        <v>26.336000000000002</v>
      </c>
      <c r="EE1041" s="75">
        <v>2156.39</v>
      </c>
      <c r="EF1041" s="88">
        <v>6.0999999999999988</v>
      </c>
      <c r="EH1041" s="77">
        <v>1354.39</v>
      </c>
      <c r="EI1041" s="75">
        <v>5.8999999999999995</v>
      </c>
      <c r="EJ1041" s="75"/>
      <c r="EK1041" s="75">
        <v>2181.38</v>
      </c>
      <c r="EL1041" s="75">
        <v>31.536719999999985</v>
      </c>
      <c r="EM1041" s="75"/>
      <c r="EN1041" s="75">
        <v>2159.38</v>
      </c>
      <c r="EO1041" s="322">
        <v>11.112160000000017</v>
      </c>
      <c r="EP1041" s="75"/>
      <c r="EQ1041" s="75">
        <v>1329.38</v>
      </c>
      <c r="ER1041" s="75">
        <v>14406.100000000028</v>
      </c>
      <c r="ES1041" s="75"/>
      <c r="ET1041" s="75">
        <v>1355.38</v>
      </c>
      <c r="EU1041" s="100">
        <v>6.8727799999999846</v>
      </c>
      <c r="EV1041" s="75">
        <f t="shared" si="19"/>
        <v>1.0000000000218279E-2</v>
      </c>
      <c r="EW1041" s="75">
        <v>1345.38</v>
      </c>
      <c r="EX1041" s="100">
        <v>27.871080000000035</v>
      </c>
      <c r="FD1041" s="75">
        <v>110.39</v>
      </c>
      <c r="FE1041" s="75">
        <v>647620</v>
      </c>
      <c r="FF1041" s="75">
        <v>2242027.5</v>
      </c>
      <c r="FH1041" s="77">
        <v>19.88</v>
      </c>
      <c r="FI1041" s="77">
        <v>575.85989848000042</v>
      </c>
      <c r="FJ1041" s="77">
        <v>19.57750637260002</v>
      </c>
      <c r="FL1041" s="92">
        <v>789.39</v>
      </c>
      <c r="FM1041" s="75">
        <v>0.01</v>
      </c>
      <c r="FN1041" s="75">
        <v>1.7000000000000001E-2</v>
      </c>
      <c r="FP1041" s="75">
        <v>47.61</v>
      </c>
      <c r="FQ1041" s="75">
        <v>602.85</v>
      </c>
      <c r="FR1041" s="75">
        <v>6640</v>
      </c>
      <c r="FS1041" s="75">
        <v>47.6</v>
      </c>
      <c r="FT1041" s="75">
        <v>1797.94</v>
      </c>
      <c r="FU1041" s="75">
        <v>18989</v>
      </c>
      <c r="FW1041" s="75">
        <v>800.39</v>
      </c>
      <c r="FX1041" s="89">
        <v>6.5620000000000003</v>
      </c>
      <c r="FY1041" s="89"/>
      <c r="FZ1041" s="90">
        <v>795.39</v>
      </c>
      <c r="GA1041" s="91">
        <v>2.1030000000000002</v>
      </c>
      <c r="GB1041" s="89"/>
      <c r="GC1041" s="75">
        <v>17.38</v>
      </c>
      <c r="GD1041" s="75">
        <v>38.93</v>
      </c>
      <c r="GE1041" s="75">
        <v>1755.13</v>
      </c>
      <c r="GF1041" s="89"/>
      <c r="GG1041" s="89"/>
    </row>
    <row r="1042" spans="1:189" x14ac:dyDescent="0.25">
      <c r="A1042" s="132"/>
      <c r="B1042" s="132"/>
      <c r="C1042" s="132"/>
      <c r="D1042" s="132"/>
      <c r="E1042" s="132"/>
      <c r="F1042" s="132"/>
      <c r="G1042" s="132"/>
      <c r="H1042" s="132"/>
      <c r="I1042" s="132"/>
      <c r="J1042" s="132"/>
      <c r="K1042" s="132"/>
      <c r="DV1042" s="77">
        <v>1339.4</v>
      </c>
      <c r="DW1042" s="77">
        <v>14.028</v>
      </c>
      <c r="DY1042" s="77">
        <v>1325.4</v>
      </c>
      <c r="DZ1042" s="77">
        <v>8.9719999999999995</v>
      </c>
      <c r="EB1042" s="77">
        <v>2180.4</v>
      </c>
      <c r="EC1042" s="75">
        <v>26.387</v>
      </c>
      <c r="EE1042" s="75">
        <v>2156.4</v>
      </c>
      <c r="EF1042" s="88">
        <v>6.1150000000000002</v>
      </c>
      <c r="EH1042" s="77">
        <v>1354.4</v>
      </c>
      <c r="EI1042" s="75">
        <v>5.9089999999999998</v>
      </c>
      <c r="EJ1042" s="75"/>
      <c r="EK1042" s="75">
        <v>2181.39</v>
      </c>
      <c r="EL1042" s="75">
        <v>31.591159999999984</v>
      </c>
      <c r="EM1042" s="75"/>
      <c r="EN1042" s="75">
        <v>2159.39</v>
      </c>
      <c r="EO1042" s="322">
        <v>11.131480000000018</v>
      </c>
      <c r="EP1042" s="75"/>
      <c r="EQ1042" s="75">
        <v>1329.39</v>
      </c>
      <c r="ER1042" s="75">
        <v>14421.050000000028</v>
      </c>
      <c r="ES1042" s="75"/>
      <c r="ET1042" s="75">
        <v>1355.39</v>
      </c>
      <c r="EU1042" s="100">
        <v>6.8830899999999842</v>
      </c>
      <c r="EV1042" s="75">
        <f t="shared" si="19"/>
        <v>9.9999999999909051E-3</v>
      </c>
      <c r="EW1042" s="75">
        <v>1345.39</v>
      </c>
      <c r="EX1042" s="100">
        <v>27.898740000000036</v>
      </c>
      <c r="FD1042" s="75">
        <v>110.4</v>
      </c>
      <c r="FE1042" s="75">
        <v>648950</v>
      </c>
      <c r="FF1042" s="75">
        <v>2248650</v>
      </c>
      <c r="FH1042" s="77">
        <v>19.89</v>
      </c>
      <c r="FI1042" s="77">
        <v>576.7059424400004</v>
      </c>
      <c r="FJ1042" s="77">
        <v>19.633992505300021</v>
      </c>
      <c r="FL1042" s="92">
        <v>789.4</v>
      </c>
      <c r="FM1042" s="75">
        <v>0.01</v>
      </c>
      <c r="FN1042" s="75">
        <v>1.7000000000000001E-2</v>
      </c>
      <c r="FP1042" s="75">
        <v>47.62</v>
      </c>
      <c r="FQ1042" s="75">
        <v>603.52</v>
      </c>
      <c r="FR1042" s="75">
        <v>6644</v>
      </c>
      <c r="FS1042" s="75">
        <v>47.61</v>
      </c>
      <c r="FT1042" s="75">
        <v>1799.84</v>
      </c>
      <c r="FU1042" s="75">
        <v>19000</v>
      </c>
      <c r="FW1042" s="75">
        <v>800.4</v>
      </c>
      <c r="FX1042" s="89">
        <v>6.5750000000000002</v>
      </c>
      <c r="FY1042" s="89"/>
      <c r="FZ1042" s="90">
        <v>795.4</v>
      </c>
      <c r="GA1042" s="91">
        <v>2.109</v>
      </c>
      <c r="GB1042" s="89"/>
      <c r="GC1042" s="75">
        <v>17.39</v>
      </c>
      <c r="GD1042" s="75">
        <v>39.119999999999997</v>
      </c>
      <c r="GE1042" s="75">
        <v>1758.68</v>
      </c>
      <c r="GF1042" s="89"/>
      <c r="GG1042" s="89"/>
    </row>
    <row r="1043" spans="1:189" x14ac:dyDescent="0.25">
      <c r="A1043" s="132"/>
      <c r="B1043" s="132"/>
      <c r="C1043" s="132"/>
      <c r="D1043" s="132"/>
      <c r="E1043" s="132"/>
      <c r="F1043" s="132"/>
      <c r="G1043" s="132"/>
      <c r="H1043" s="132"/>
      <c r="I1043" s="132"/>
      <c r="J1043" s="132"/>
      <c r="K1043" s="132"/>
      <c r="DV1043" s="77">
        <v>1339.41</v>
      </c>
      <c r="DW1043" s="77">
        <v>14.047000000000001</v>
      </c>
      <c r="DY1043" s="77">
        <v>1325.41</v>
      </c>
      <c r="DZ1043" s="77">
        <v>8.9840000000000018</v>
      </c>
      <c r="EB1043" s="77">
        <v>2180.41</v>
      </c>
      <c r="EC1043" s="75">
        <v>26.439000000000004</v>
      </c>
      <c r="EE1043" s="75">
        <v>2156.41</v>
      </c>
      <c r="EF1043" s="88">
        <v>6.1289999999999987</v>
      </c>
      <c r="EH1043" s="77">
        <v>1354.41</v>
      </c>
      <c r="EI1043" s="75">
        <v>5.9189999999999996</v>
      </c>
      <c r="EJ1043" s="75"/>
      <c r="EK1043" s="75">
        <v>2181.4</v>
      </c>
      <c r="EL1043" s="75">
        <v>31.645599999999984</v>
      </c>
      <c r="EM1043" s="75"/>
      <c r="EN1043" s="75">
        <v>2159.4</v>
      </c>
      <c r="EO1043" s="322">
        <v>11.150800000000018</v>
      </c>
      <c r="EP1043" s="75"/>
      <c r="EQ1043" s="75">
        <v>1329.4</v>
      </c>
      <c r="ER1043" s="75">
        <v>14436.000000000029</v>
      </c>
      <c r="ES1043" s="75"/>
      <c r="ET1043" s="75">
        <v>1355.4</v>
      </c>
      <c r="EU1043" s="100">
        <v>6.8933999999999838</v>
      </c>
      <c r="EV1043" s="75">
        <f t="shared" si="19"/>
        <v>9.9999999999909051E-3</v>
      </c>
      <c r="EW1043" s="75">
        <v>1345.4</v>
      </c>
      <c r="EX1043" s="100">
        <v>27.926400000000037</v>
      </c>
      <c r="FD1043" s="75">
        <v>110.41</v>
      </c>
      <c r="FE1043" s="75">
        <v>650280</v>
      </c>
      <c r="FF1043" s="75">
        <v>2255272.5</v>
      </c>
      <c r="FH1043" s="77">
        <v>19.899999999999999</v>
      </c>
      <c r="FI1043" s="77">
        <v>577.55198640000049</v>
      </c>
      <c r="FJ1043" s="77">
        <v>19.69047863800003</v>
      </c>
      <c r="FL1043" s="92">
        <v>789.41</v>
      </c>
      <c r="FM1043" s="75">
        <v>0.01</v>
      </c>
      <c r="FN1043" s="75">
        <v>1.7000000000000001E-2</v>
      </c>
      <c r="FP1043" s="75">
        <v>47.63</v>
      </c>
      <c r="FQ1043" s="75">
        <v>604.20000000000005</v>
      </c>
      <c r="FR1043" s="75">
        <v>6648</v>
      </c>
      <c r="FS1043" s="75">
        <v>47.62</v>
      </c>
      <c r="FT1043" s="75">
        <v>1801.75</v>
      </c>
      <c r="FU1043" s="75">
        <v>19011</v>
      </c>
      <c r="FW1043" s="75">
        <v>800.41</v>
      </c>
      <c r="FX1043" s="89">
        <v>6.5890000000000004</v>
      </c>
      <c r="FY1043" s="89"/>
      <c r="FZ1043" s="90">
        <v>795.41</v>
      </c>
      <c r="GA1043" s="91">
        <v>2.1150000000000002</v>
      </c>
      <c r="GB1043" s="89"/>
      <c r="GC1043" s="75">
        <v>17.399999999999999</v>
      </c>
      <c r="GD1043" s="75">
        <v>39.299999999999997</v>
      </c>
      <c r="GE1043" s="75">
        <v>1762.24</v>
      </c>
      <c r="GF1043" s="89"/>
      <c r="GG1043" s="89"/>
    </row>
    <row r="1044" spans="1:189" x14ac:dyDescent="0.25">
      <c r="A1044" s="132"/>
      <c r="B1044" s="132"/>
      <c r="C1044" s="132"/>
      <c r="D1044" s="132"/>
      <c r="E1044" s="132"/>
      <c r="F1044" s="132"/>
      <c r="G1044" s="132"/>
      <c r="H1044" s="132"/>
      <c r="I1044" s="132"/>
      <c r="J1044" s="132"/>
      <c r="K1044" s="132"/>
      <c r="DV1044" s="77">
        <v>1339.42</v>
      </c>
      <c r="DW1044" s="77">
        <v>14.065999999999997</v>
      </c>
      <c r="DY1044" s="77">
        <v>1325.42</v>
      </c>
      <c r="DZ1044" s="77">
        <v>8.9960000000000022</v>
      </c>
      <c r="EB1044" s="77">
        <v>2180.42</v>
      </c>
      <c r="EC1044" s="75">
        <v>26.490000000000002</v>
      </c>
      <c r="EE1044" s="75">
        <v>2156.42</v>
      </c>
      <c r="EF1044" s="88">
        <v>6.1439999999999984</v>
      </c>
      <c r="EH1044" s="77">
        <v>1354.42</v>
      </c>
      <c r="EI1044" s="75">
        <v>5.927999999999999</v>
      </c>
      <c r="EJ1044" s="75"/>
      <c r="EK1044" s="75">
        <v>2181.41</v>
      </c>
      <c r="EL1044" s="75">
        <v>31.700039999999984</v>
      </c>
      <c r="EM1044" s="75"/>
      <c r="EN1044" s="75">
        <v>2159.41</v>
      </c>
      <c r="EO1044" s="322">
        <v>11.170120000000018</v>
      </c>
      <c r="EP1044" s="75"/>
      <c r="EQ1044" s="75">
        <v>1329.41</v>
      </c>
      <c r="ER1044" s="75">
        <v>14450.95000000003</v>
      </c>
      <c r="ES1044" s="75"/>
      <c r="ET1044" s="75">
        <v>1355.41</v>
      </c>
      <c r="EU1044" s="100">
        <v>6.9037099999999834</v>
      </c>
      <c r="EV1044" s="75">
        <f t="shared" si="19"/>
        <v>9.9999999999909051E-3</v>
      </c>
      <c r="EW1044" s="75">
        <v>1345.41</v>
      </c>
      <c r="EX1044" s="100">
        <v>27.954060000000037</v>
      </c>
      <c r="FD1044" s="75">
        <v>110.42</v>
      </c>
      <c r="FE1044" s="75">
        <v>651610</v>
      </c>
      <c r="FF1044" s="75">
        <v>2261895</v>
      </c>
      <c r="FH1044" s="77">
        <v>19.91</v>
      </c>
      <c r="FI1044" s="77">
        <v>578.39803036000046</v>
      </c>
      <c r="FJ1044" s="77">
        <v>19.746964770700032</v>
      </c>
      <c r="FL1044" s="92">
        <v>789.42</v>
      </c>
      <c r="FM1044" s="75">
        <v>0.01</v>
      </c>
      <c r="FN1044" s="75">
        <v>1.7000000000000001E-2</v>
      </c>
      <c r="FP1044" s="75">
        <v>47.64</v>
      </c>
      <c r="FQ1044" s="75">
        <v>604.87</v>
      </c>
      <c r="FR1044" s="75">
        <v>6652</v>
      </c>
      <c r="FS1044" s="75">
        <v>47.63</v>
      </c>
      <c r="FT1044" s="75">
        <v>1803.66</v>
      </c>
      <c r="FU1044" s="75">
        <v>19022</v>
      </c>
      <c r="FW1044" s="75">
        <v>800.42</v>
      </c>
      <c r="FX1044" s="89">
        <v>6.6029999999999998</v>
      </c>
      <c r="FY1044" s="89"/>
      <c r="FZ1044" s="90">
        <v>795.42</v>
      </c>
      <c r="GA1044" s="91">
        <v>2.121</v>
      </c>
      <c r="GB1044" s="89"/>
      <c r="GC1044" s="75">
        <v>17.41</v>
      </c>
      <c r="GD1044" s="75">
        <v>39.479999999999997</v>
      </c>
      <c r="GE1044" s="75">
        <v>1765.8</v>
      </c>
      <c r="GF1044" s="89"/>
      <c r="GG1044" s="89"/>
    </row>
    <row r="1045" spans="1:189" x14ac:dyDescent="0.25">
      <c r="A1045" s="132"/>
      <c r="B1045" s="132"/>
      <c r="C1045" s="132"/>
      <c r="D1045" s="132"/>
      <c r="E1045" s="132"/>
      <c r="F1045" s="132"/>
      <c r="G1045" s="132"/>
      <c r="H1045" s="132"/>
      <c r="I1045" s="132"/>
      <c r="J1045" s="132"/>
      <c r="K1045" s="132"/>
      <c r="DV1045" s="77">
        <v>1339.43</v>
      </c>
      <c r="DW1045" s="77">
        <v>14.084999999999997</v>
      </c>
      <c r="DY1045" s="77">
        <v>1325.43</v>
      </c>
      <c r="DZ1045" s="77">
        <v>9.0090000000000003</v>
      </c>
      <c r="EB1045" s="77">
        <v>2180.4299999999998</v>
      </c>
      <c r="EC1045" s="75">
        <v>26.541000000000004</v>
      </c>
      <c r="EE1045" s="75">
        <v>2156.4299999999998</v>
      </c>
      <c r="EF1045" s="88">
        <v>6.1589999999999989</v>
      </c>
      <c r="EH1045" s="77">
        <v>1354.43</v>
      </c>
      <c r="EI1045" s="75">
        <v>5.9379999999999997</v>
      </c>
      <c r="EJ1045" s="75"/>
      <c r="EK1045" s="75">
        <v>2181.42</v>
      </c>
      <c r="EL1045" s="75">
        <v>31.754479999999983</v>
      </c>
      <c r="EM1045" s="75"/>
      <c r="EN1045" s="75">
        <v>2159.42</v>
      </c>
      <c r="EO1045" s="322">
        <v>11.189440000000019</v>
      </c>
      <c r="EP1045" s="75"/>
      <c r="EQ1045" s="75">
        <v>1329.42</v>
      </c>
      <c r="ER1045" s="75">
        <v>14465.900000000031</v>
      </c>
      <c r="ES1045" s="75"/>
      <c r="ET1045" s="75">
        <v>1355.42</v>
      </c>
      <c r="EU1045" s="100">
        <v>6.914019999999983</v>
      </c>
      <c r="EV1045" s="75">
        <f t="shared" si="19"/>
        <v>9.9999999999909051E-3</v>
      </c>
      <c r="EW1045" s="75">
        <v>1345.42</v>
      </c>
      <c r="EX1045" s="100">
        <v>27.981720000000038</v>
      </c>
      <c r="FD1045" s="75">
        <v>110.43</v>
      </c>
      <c r="FE1045" s="75">
        <v>652940</v>
      </c>
      <c r="FF1045" s="75">
        <v>2268517.5</v>
      </c>
      <c r="FH1045" s="77">
        <v>19.920000000000002</v>
      </c>
      <c r="FI1045" s="77">
        <v>579.24407432000044</v>
      </c>
      <c r="FJ1045" s="77">
        <v>19.80345090340003</v>
      </c>
      <c r="FL1045" s="92">
        <v>789.43</v>
      </c>
      <c r="FM1045" s="75">
        <v>0.01</v>
      </c>
      <c r="FN1045" s="75">
        <v>1.7000000000000001E-2</v>
      </c>
      <c r="FP1045" s="75">
        <v>47.65</v>
      </c>
      <c r="FQ1045" s="75">
        <v>605.54999999999995</v>
      </c>
      <c r="FR1045" s="75">
        <v>6656</v>
      </c>
      <c r="FS1045" s="75">
        <v>47.64</v>
      </c>
      <c r="FT1045" s="75">
        <v>1805.57</v>
      </c>
      <c r="FU1045" s="75">
        <v>19032</v>
      </c>
      <c r="FW1045" s="75">
        <v>800.43</v>
      </c>
      <c r="FX1045" s="89">
        <v>6.6159999999999997</v>
      </c>
      <c r="FY1045" s="89"/>
      <c r="FZ1045" s="90">
        <v>795.43</v>
      </c>
      <c r="GA1045" s="91">
        <v>2.1269999999999998</v>
      </c>
      <c r="GB1045" s="89"/>
      <c r="GC1045" s="75">
        <v>17.420000000000002</v>
      </c>
      <c r="GD1045" s="75">
        <v>39.659999999999997</v>
      </c>
      <c r="GE1045" s="75">
        <v>1769.35</v>
      </c>
      <c r="GF1045" s="89"/>
      <c r="GG1045" s="89"/>
    </row>
    <row r="1046" spans="1:189" x14ac:dyDescent="0.25">
      <c r="A1046" s="132"/>
      <c r="B1046" s="132"/>
      <c r="C1046" s="132"/>
      <c r="D1046" s="132"/>
      <c r="E1046" s="132"/>
      <c r="F1046" s="132"/>
      <c r="G1046" s="132"/>
      <c r="H1046" s="132"/>
      <c r="I1046" s="132"/>
      <c r="J1046" s="132"/>
      <c r="K1046" s="132"/>
      <c r="DV1046" s="77">
        <v>1339.44</v>
      </c>
      <c r="DW1046" s="77">
        <v>14.103999999999997</v>
      </c>
      <c r="DY1046" s="77">
        <v>1325.44</v>
      </c>
      <c r="DZ1046" s="77">
        <v>9.0210000000000008</v>
      </c>
      <c r="EB1046" s="77">
        <v>2180.44</v>
      </c>
      <c r="EC1046" s="75">
        <v>26.593000000000004</v>
      </c>
      <c r="EE1046" s="75">
        <v>2156.44</v>
      </c>
      <c r="EF1046" s="88">
        <v>6.1729999999999983</v>
      </c>
      <c r="EH1046" s="77">
        <v>1354.44</v>
      </c>
      <c r="EI1046" s="75">
        <v>5.9469999999999992</v>
      </c>
      <c r="EJ1046" s="75"/>
      <c r="EK1046" s="75">
        <v>2181.4299999999998</v>
      </c>
      <c r="EL1046" s="75">
        <v>31.808919999999983</v>
      </c>
      <c r="EM1046" s="75"/>
      <c r="EN1046" s="75">
        <v>2159.4299999999998</v>
      </c>
      <c r="EO1046" s="322">
        <v>11.208760000000019</v>
      </c>
      <c r="EP1046" s="75"/>
      <c r="EQ1046" s="75">
        <v>1329.43</v>
      </c>
      <c r="ER1046" s="75">
        <v>14480.850000000031</v>
      </c>
      <c r="ES1046" s="75"/>
      <c r="ET1046" s="75">
        <v>1355.43</v>
      </c>
      <c r="EU1046" s="100">
        <v>6.9243299999999826</v>
      </c>
      <c r="EV1046" s="75">
        <f t="shared" si="19"/>
        <v>9.9999999999909051E-3</v>
      </c>
      <c r="EW1046" s="75">
        <v>1345.43</v>
      </c>
      <c r="EX1046" s="100">
        <v>28.009380000000039</v>
      </c>
      <c r="FD1046" s="75">
        <v>110.44</v>
      </c>
      <c r="FE1046" s="75">
        <v>654270</v>
      </c>
      <c r="FF1046" s="75">
        <v>2275140</v>
      </c>
      <c r="FH1046" s="77">
        <v>19.93</v>
      </c>
      <c r="FI1046" s="77">
        <v>580.09011828000052</v>
      </c>
      <c r="FJ1046" s="77">
        <v>19.859937036100032</v>
      </c>
      <c r="FL1046" s="92">
        <v>789.44</v>
      </c>
      <c r="FM1046" s="75">
        <v>0.01</v>
      </c>
      <c r="FN1046" s="75">
        <v>1.7000000000000001E-2</v>
      </c>
      <c r="FP1046" s="75">
        <v>47.66</v>
      </c>
      <c r="FQ1046" s="75">
        <v>605.22</v>
      </c>
      <c r="FR1046" s="75">
        <v>6660</v>
      </c>
      <c r="FS1046" s="75">
        <v>47.65</v>
      </c>
      <c r="FT1046" s="75">
        <v>1807.48</v>
      </c>
      <c r="FU1046" s="75">
        <v>19043</v>
      </c>
      <c r="FW1046" s="75">
        <v>800.44</v>
      </c>
      <c r="FX1046" s="89">
        <v>6.63</v>
      </c>
      <c r="FY1046" s="89"/>
      <c r="FZ1046" s="90">
        <v>795.44</v>
      </c>
      <c r="GA1046" s="91">
        <v>2.133</v>
      </c>
      <c r="GB1046" s="89"/>
      <c r="GC1046" s="75">
        <v>17.43</v>
      </c>
      <c r="GD1046" s="75">
        <v>39.85</v>
      </c>
      <c r="GE1046" s="75">
        <v>1772.91</v>
      </c>
      <c r="GF1046" s="89"/>
      <c r="GG1046" s="89"/>
    </row>
    <row r="1047" spans="1:189" x14ac:dyDescent="0.25">
      <c r="A1047" s="132"/>
      <c r="B1047" s="132"/>
      <c r="C1047" s="132"/>
      <c r="D1047" s="132"/>
      <c r="E1047" s="132"/>
      <c r="F1047" s="132"/>
      <c r="G1047" s="132"/>
      <c r="H1047" s="132"/>
      <c r="I1047" s="132"/>
      <c r="J1047" s="132"/>
      <c r="K1047" s="132"/>
      <c r="DV1047" s="77">
        <v>1339.45</v>
      </c>
      <c r="DW1047" s="77">
        <v>14.122999999999998</v>
      </c>
      <c r="DY1047" s="77">
        <v>1325.45</v>
      </c>
      <c r="DZ1047" s="77">
        <v>9.0340000000000007</v>
      </c>
      <c r="EB1047" s="77">
        <v>2180.4499999999998</v>
      </c>
      <c r="EC1047" s="75">
        <v>26.644000000000002</v>
      </c>
      <c r="EE1047" s="75">
        <v>2156.4499999999998</v>
      </c>
      <c r="EF1047" s="88">
        <v>6.1879999999999988</v>
      </c>
      <c r="EH1047" s="77">
        <v>1354.45</v>
      </c>
      <c r="EI1047" s="75">
        <v>5.956999999999999</v>
      </c>
      <c r="EJ1047" s="75"/>
      <c r="EK1047" s="75">
        <v>2181.44</v>
      </c>
      <c r="EL1047" s="75">
        <v>31.863359999999982</v>
      </c>
      <c r="EM1047" s="75"/>
      <c r="EN1047" s="75">
        <v>2159.44</v>
      </c>
      <c r="EO1047" s="322">
        <v>11.22808000000002</v>
      </c>
      <c r="EP1047" s="75"/>
      <c r="EQ1047" s="75">
        <v>1329.44</v>
      </c>
      <c r="ER1047" s="75">
        <v>14495.800000000032</v>
      </c>
      <c r="ES1047" s="75"/>
      <c r="ET1047" s="75">
        <v>1355.44</v>
      </c>
      <c r="EU1047" s="100">
        <v>6.9346399999999822</v>
      </c>
      <c r="EV1047" s="75">
        <f t="shared" si="19"/>
        <v>9.9999999999909051E-3</v>
      </c>
      <c r="EW1047" s="75">
        <v>1345.44</v>
      </c>
      <c r="EX1047" s="100">
        <v>28.03704000000004</v>
      </c>
      <c r="FD1047" s="75">
        <v>110.45</v>
      </c>
      <c r="FE1047" s="75">
        <v>655600</v>
      </c>
      <c r="FF1047" s="75">
        <v>2281762.5</v>
      </c>
      <c r="FH1047" s="77">
        <v>19.940000000000001</v>
      </c>
      <c r="FI1047" s="77">
        <v>580.9361622400005</v>
      </c>
      <c r="FJ1047" s="77">
        <v>19.91642316880003</v>
      </c>
      <c r="FL1047" s="92">
        <v>789.45</v>
      </c>
      <c r="FM1047" s="75">
        <v>0.01</v>
      </c>
      <c r="FN1047" s="75">
        <v>1.7000000000000001E-2</v>
      </c>
      <c r="FP1047" s="75">
        <v>47.67</v>
      </c>
      <c r="FQ1047" s="75">
        <v>606.89</v>
      </c>
      <c r="FR1047" s="75">
        <v>6664</v>
      </c>
      <c r="FS1047" s="75">
        <v>47.66</v>
      </c>
      <c r="FT1047" s="75">
        <v>1809.4</v>
      </c>
      <c r="FU1047" s="75">
        <v>19054</v>
      </c>
      <c r="FW1047" s="75">
        <v>800.45</v>
      </c>
      <c r="FX1047" s="89">
        <v>6.6429999999999998</v>
      </c>
      <c r="FY1047" s="89"/>
      <c r="FZ1047" s="90">
        <v>795.45</v>
      </c>
      <c r="GA1047" s="91">
        <v>2.14</v>
      </c>
      <c r="GB1047" s="89"/>
      <c r="GC1047" s="75">
        <v>17.440000000000001</v>
      </c>
      <c r="GD1047" s="75">
        <v>40.03</v>
      </c>
      <c r="GE1047" s="75">
        <v>1776.46</v>
      </c>
      <c r="GF1047" s="89"/>
      <c r="GG1047" s="89"/>
    </row>
    <row r="1048" spans="1:189" x14ac:dyDescent="0.25">
      <c r="A1048" s="132"/>
      <c r="B1048" s="132"/>
      <c r="C1048" s="132"/>
      <c r="D1048" s="132"/>
      <c r="E1048" s="132"/>
      <c r="F1048" s="132"/>
      <c r="G1048" s="132"/>
      <c r="H1048" s="132"/>
      <c r="I1048" s="132"/>
      <c r="J1048" s="132"/>
      <c r="K1048" s="132"/>
      <c r="DV1048" s="77">
        <v>1339.46</v>
      </c>
      <c r="DW1048" s="77">
        <v>14.141999999999998</v>
      </c>
      <c r="DY1048" s="77">
        <v>1325.46</v>
      </c>
      <c r="DZ1048" s="77">
        <v>9.0460000000000012</v>
      </c>
      <c r="EB1048" s="77">
        <v>2180.46</v>
      </c>
      <c r="EC1048" s="75">
        <v>26.695000000000004</v>
      </c>
      <c r="EE1048" s="75">
        <v>2156.46</v>
      </c>
      <c r="EF1048" s="88">
        <v>6.2019999999999991</v>
      </c>
      <c r="EH1048" s="77">
        <v>1354.46</v>
      </c>
      <c r="EI1048" s="75">
        <v>5.9659999999999993</v>
      </c>
      <c r="EJ1048" s="75"/>
      <c r="EK1048" s="75">
        <v>2181.4499999999998</v>
      </c>
      <c r="EL1048" s="75">
        <v>31.917799999999982</v>
      </c>
      <c r="EM1048" s="75"/>
      <c r="EN1048" s="75">
        <v>2159.4499999999998</v>
      </c>
      <c r="EO1048" s="322">
        <v>11.24740000000002</v>
      </c>
      <c r="EP1048" s="75"/>
      <c r="EQ1048" s="75">
        <v>1329.45</v>
      </c>
      <c r="ER1048" s="75">
        <v>14510.750000000033</v>
      </c>
      <c r="ES1048" s="75"/>
      <c r="ET1048" s="75">
        <v>1355.45</v>
      </c>
      <c r="EU1048" s="100">
        <v>6.9449499999999817</v>
      </c>
      <c r="EV1048" s="75">
        <f t="shared" si="19"/>
        <v>9.9999999999909051E-3</v>
      </c>
      <c r="EW1048" s="75">
        <v>1345.45</v>
      </c>
      <c r="EX1048" s="100">
        <v>28.064700000000041</v>
      </c>
      <c r="FD1048" s="75">
        <v>110.46</v>
      </c>
      <c r="FE1048" s="75">
        <v>656930</v>
      </c>
      <c r="FF1048" s="75">
        <v>2288385</v>
      </c>
      <c r="FH1048" s="77">
        <v>19.95</v>
      </c>
      <c r="FI1048" s="77">
        <v>581.78220620000047</v>
      </c>
      <c r="FJ1048" s="77">
        <v>19.972909301500032</v>
      </c>
      <c r="FL1048" s="92">
        <v>789.46</v>
      </c>
      <c r="FM1048" s="75">
        <v>0.01</v>
      </c>
      <c r="FN1048" s="75">
        <v>1.7000000000000001E-2</v>
      </c>
      <c r="FP1048" s="75">
        <v>47.68</v>
      </c>
      <c r="FQ1048" s="75">
        <v>607.57000000000005</v>
      </c>
      <c r="FR1048" s="75">
        <v>6668</v>
      </c>
      <c r="FS1048" s="75">
        <v>47.67</v>
      </c>
      <c r="FT1048" s="75">
        <v>1811.31</v>
      </c>
      <c r="FU1048" s="75">
        <v>19065</v>
      </c>
      <c r="FW1048" s="75">
        <v>800.46</v>
      </c>
      <c r="FX1048" s="89">
        <v>6.657</v>
      </c>
      <c r="FY1048" s="89"/>
      <c r="FZ1048" s="90">
        <v>795.46</v>
      </c>
      <c r="GA1048" s="91">
        <v>2.1459999999999999</v>
      </c>
      <c r="GB1048" s="89"/>
      <c r="GC1048" s="75">
        <v>17.45</v>
      </c>
      <c r="GD1048" s="75">
        <v>40.21</v>
      </c>
      <c r="GE1048" s="75">
        <v>1780.02</v>
      </c>
      <c r="GF1048" s="89"/>
      <c r="GG1048" s="89"/>
    </row>
    <row r="1049" spans="1:189" x14ac:dyDescent="0.25">
      <c r="A1049" s="132"/>
      <c r="B1049" s="132"/>
      <c r="C1049" s="132"/>
      <c r="D1049" s="132"/>
      <c r="E1049" s="132"/>
      <c r="F1049" s="132"/>
      <c r="G1049" s="132"/>
      <c r="H1049" s="132"/>
      <c r="I1049" s="132"/>
      <c r="J1049" s="132"/>
      <c r="K1049" s="132"/>
      <c r="DV1049" s="77">
        <v>1339.47</v>
      </c>
      <c r="DW1049" s="77">
        <v>14.16</v>
      </c>
      <c r="DY1049" s="77">
        <v>1325.47</v>
      </c>
      <c r="DZ1049" s="77">
        <v>9.0590000000000011</v>
      </c>
      <c r="EB1049" s="77">
        <v>2180.4699999999998</v>
      </c>
      <c r="EC1049" s="75">
        <v>26.747000000000003</v>
      </c>
      <c r="EE1049" s="75">
        <v>2156.4699999999998</v>
      </c>
      <c r="EF1049" s="88">
        <v>6.2169999999999987</v>
      </c>
      <c r="EH1049" s="77">
        <v>1354.47</v>
      </c>
      <c r="EI1049" s="75">
        <v>5.9759999999999991</v>
      </c>
      <c r="EJ1049" s="75"/>
      <c r="EK1049" s="75">
        <v>2181.46</v>
      </c>
      <c r="EL1049" s="75">
        <v>31.972239999999982</v>
      </c>
      <c r="EM1049" s="75"/>
      <c r="EN1049" s="75">
        <v>2159.46</v>
      </c>
      <c r="EO1049" s="322">
        <v>11.266720000000021</v>
      </c>
      <c r="EP1049" s="75"/>
      <c r="EQ1049" s="75">
        <v>1329.46</v>
      </c>
      <c r="ER1049" s="75">
        <v>14525.700000000033</v>
      </c>
      <c r="ES1049" s="75"/>
      <c r="ET1049" s="75">
        <v>1355.46</v>
      </c>
      <c r="EU1049" s="100">
        <v>6.9552599999999813</v>
      </c>
      <c r="EV1049" s="75">
        <f t="shared" si="19"/>
        <v>9.9999999999909051E-3</v>
      </c>
      <c r="EW1049" s="75">
        <v>1345.46</v>
      </c>
      <c r="EX1049" s="100">
        <v>28.092360000000042</v>
      </c>
      <c r="FD1049" s="75">
        <v>110.47</v>
      </c>
      <c r="FE1049" s="75">
        <v>658260</v>
      </c>
      <c r="FF1049" s="75">
        <v>2295007.5</v>
      </c>
      <c r="FH1049" s="77">
        <v>19.96</v>
      </c>
      <c r="FI1049" s="77">
        <v>582.62825016000045</v>
      </c>
      <c r="FJ1049" s="77">
        <v>20.02939543420003</v>
      </c>
      <c r="FL1049" s="92">
        <v>789.47</v>
      </c>
      <c r="FM1049" s="75">
        <v>0.01</v>
      </c>
      <c r="FN1049" s="75">
        <v>1.7000000000000001E-2</v>
      </c>
      <c r="FP1049" s="75">
        <v>47.69</v>
      </c>
      <c r="FQ1049" s="75">
        <v>608.24</v>
      </c>
      <c r="FR1049" s="75">
        <v>6672</v>
      </c>
      <c r="FS1049" s="75">
        <v>47.68</v>
      </c>
      <c r="FT1049" s="75">
        <v>1813.22</v>
      </c>
      <c r="FU1049" s="75">
        <v>19075</v>
      </c>
      <c r="FW1049" s="75">
        <v>800.47</v>
      </c>
      <c r="FX1049" s="89">
        <v>6.6710000000000003</v>
      </c>
      <c r="FY1049" s="89"/>
      <c r="FZ1049" s="90">
        <v>795.47</v>
      </c>
      <c r="GA1049" s="91">
        <v>2.1520000000000001</v>
      </c>
      <c r="GB1049" s="89"/>
      <c r="GC1049" s="75">
        <v>17.46</v>
      </c>
      <c r="GD1049" s="75">
        <v>40.39</v>
      </c>
      <c r="GE1049" s="75">
        <v>1783.58</v>
      </c>
      <c r="GF1049" s="89"/>
      <c r="GG1049" s="89"/>
    </row>
    <row r="1050" spans="1:189" x14ac:dyDescent="0.25">
      <c r="A1050" s="132"/>
      <c r="B1050" s="132"/>
      <c r="C1050" s="132"/>
      <c r="D1050" s="132"/>
      <c r="E1050" s="132"/>
      <c r="F1050" s="132"/>
      <c r="G1050" s="132"/>
      <c r="H1050" s="132"/>
      <c r="I1050" s="132"/>
      <c r="J1050" s="132"/>
      <c r="K1050" s="132"/>
      <c r="DV1050" s="77">
        <v>1339.48</v>
      </c>
      <c r="DW1050" s="77">
        <v>14.179999999999998</v>
      </c>
      <c r="DY1050" s="77">
        <v>1325.48</v>
      </c>
      <c r="DZ1050" s="77">
        <v>9.0710000000000015</v>
      </c>
      <c r="EB1050" s="77">
        <v>2180.48</v>
      </c>
      <c r="EC1050" s="75">
        <v>26.798000000000002</v>
      </c>
      <c r="EE1050" s="75">
        <v>2156.48</v>
      </c>
      <c r="EF1050" s="88">
        <v>6.230999999999999</v>
      </c>
      <c r="EH1050" s="77">
        <v>1354.48</v>
      </c>
      <c r="EI1050" s="75">
        <v>5.9849999999999994</v>
      </c>
      <c r="EJ1050" s="75"/>
      <c r="EK1050" s="75">
        <v>2181.4699999999998</v>
      </c>
      <c r="EL1050" s="75">
        <v>32.026679999999985</v>
      </c>
      <c r="EM1050" s="75"/>
      <c r="EN1050" s="75">
        <v>2159.4699999999998</v>
      </c>
      <c r="EO1050" s="322">
        <v>11.286040000000021</v>
      </c>
      <c r="EP1050" s="75"/>
      <c r="EQ1050" s="75">
        <v>1329.47</v>
      </c>
      <c r="ER1050" s="75">
        <v>14540.650000000034</v>
      </c>
      <c r="ES1050" s="75"/>
      <c r="ET1050" s="75">
        <v>1355.47</v>
      </c>
      <c r="EU1050" s="100">
        <v>6.9655699999999809</v>
      </c>
      <c r="EV1050" s="75">
        <f t="shared" si="19"/>
        <v>9.9999999999909051E-3</v>
      </c>
      <c r="EW1050" s="75">
        <v>1345.47</v>
      </c>
      <c r="EX1050" s="100">
        <v>28.120020000000043</v>
      </c>
      <c r="FD1050" s="75">
        <v>110.48</v>
      </c>
      <c r="FE1050" s="75">
        <v>659590</v>
      </c>
      <c r="FF1050" s="75">
        <v>2301630</v>
      </c>
      <c r="FH1050" s="77">
        <v>19.97</v>
      </c>
      <c r="FI1050" s="77">
        <v>583.47429412000054</v>
      </c>
      <c r="FJ1050" s="77">
        <v>20.085881566900031</v>
      </c>
      <c r="FL1050" s="92">
        <v>789.48</v>
      </c>
      <c r="FM1050" s="75">
        <v>0.01</v>
      </c>
      <c r="FN1050" s="75">
        <v>1.7000000000000001E-2</v>
      </c>
      <c r="FP1050" s="75">
        <v>47.7</v>
      </c>
      <c r="FQ1050" s="75">
        <v>608.91999999999996</v>
      </c>
      <c r="FR1050" s="75">
        <v>6676</v>
      </c>
      <c r="FS1050" s="75">
        <v>47.69</v>
      </c>
      <c r="FT1050" s="75">
        <v>1815.13</v>
      </c>
      <c r="FU1050" s="75">
        <v>19086</v>
      </c>
      <c r="FW1050" s="75">
        <v>800.48</v>
      </c>
      <c r="FX1050" s="89">
        <v>6.6840000000000002</v>
      </c>
      <c r="FY1050" s="89"/>
      <c r="FZ1050" s="90">
        <v>795.48</v>
      </c>
      <c r="GA1050" s="91">
        <v>2.1579999999999999</v>
      </c>
      <c r="GB1050" s="89"/>
      <c r="GC1050" s="75">
        <v>17.47</v>
      </c>
      <c r="GD1050" s="75">
        <v>40.58</v>
      </c>
      <c r="GE1050" s="75">
        <v>1787.13</v>
      </c>
      <c r="GF1050" s="89"/>
      <c r="GG1050" s="89"/>
    </row>
    <row r="1051" spans="1:189" x14ac:dyDescent="0.25">
      <c r="A1051" s="132"/>
      <c r="B1051" s="132"/>
      <c r="C1051" s="132"/>
      <c r="D1051" s="132"/>
      <c r="E1051" s="132"/>
      <c r="F1051" s="132"/>
      <c r="G1051" s="132"/>
      <c r="H1051" s="132"/>
      <c r="I1051" s="132"/>
      <c r="J1051" s="132"/>
      <c r="K1051" s="132"/>
      <c r="DV1051" s="77">
        <v>1339.49</v>
      </c>
      <c r="DW1051" s="77">
        <v>14.198999999999998</v>
      </c>
      <c r="DY1051" s="77">
        <v>1325.49</v>
      </c>
      <c r="DZ1051" s="77">
        <v>9.0840000000000014</v>
      </c>
      <c r="EB1051" s="77">
        <v>2180.4899999999998</v>
      </c>
      <c r="EC1051" s="75">
        <v>26.849000000000004</v>
      </c>
      <c r="EE1051" s="75">
        <v>2156.4899999999998</v>
      </c>
      <c r="EF1051" s="88">
        <v>6.2459999999999987</v>
      </c>
      <c r="EH1051" s="77">
        <v>1354.49</v>
      </c>
      <c r="EI1051" s="75">
        <v>5.9949999999999992</v>
      </c>
      <c r="EJ1051" s="75"/>
      <c r="EK1051" s="75">
        <v>2181.48</v>
      </c>
      <c r="EL1051" s="75">
        <v>32.081119999999984</v>
      </c>
      <c r="EM1051" s="75"/>
      <c r="EN1051" s="75">
        <v>2159.48</v>
      </c>
      <c r="EO1051" s="322">
        <v>11.305360000000022</v>
      </c>
      <c r="EP1051" s="75"/>
      <c r="EQ1051" s="75">
        <v>1329.48</v>
      </c>
      <c r="ER1051" s="75">
        <v>14555.600000000035</v>
      </c>
      <c r="ES1051" s="75"/>
      <c r="ET1051" s="75">
        <v>1355.48</v>
      </c>
      <c r="EU1051" s="100">
        <v>6.9758799999999805</v>
      </c>
      <c r="EV1051" s="75">
        <f t="shared" si="19"/>
        <v>9.9999999999909051E-3</v>
      </c>
      <c r="EW1051" s="75">
        <v>1345.48</v>
      </c>
      <c r="EX1051" s="100">
        <v>28.147680000000044</v>
      </c>
      <c r="FD1051" s="75">
        <v>110.49</v>
      </c>
      <c r="FE1051" s="75">
        <v>660920</v>
      </c>
      <c r="FF1051" s="75">
        <v>2308252.5</v>
      </c>
      <c r="FH1051" s="77">
        <v>19.98</v>
      </c>
      <c r="FI1051" s="77">
        <v>584.32033808000051</v>
      </c>
      <c r="FJ1051" s="77">
        <v>20.14236769960003</v>
      </c>
      <c r="FL1051" s="92">
        <v>789.49</v>
      </c>
      <c r="FM1051" s="75">
        <v>0.01</v>
      </c>
      <c r="FN1051" s="75">
        <v>1.7000000000000001E-2</v>
      </c>
      <c r="FP1051" s="75">
        <v>47.71</v>
      </c>
      <c r="FQ1051" s="75">
        <v>609.59</v>
      </c>
      <c r="FR1051" s="75">
        <v>6680</v>
      </c>
      <c r="FS1051" s="75">
        <v>47.7</v>
      </c>
      <c r="FT1051" s="75">
        <v>1817.04</v>
      </c>
      <c r="FU1051" s="75">
        <v>19097</v>
      </c>
      <c r="FW1051" s="75">
        <v>800.49</v>
      </c>
      <c r="FX1051" s="89">
        <v>6.6980000000000004</v>
      </c>
      <c r="FY1051" s="89"/>
      <c r="FZ1051" s="90">
        <v>795.49</v>
      </c>
      <c r="GA1051" s="91">
        <v>2.1640000000000001</v>
      </c>
      <c r="GB1051" s="89"/>
      <c r="GC1051" s="75">
        <v>17.48</v>
      </c>
      <c r="GD1051" s="75">
        <v>40.76</v>
      </c>
      <c r="GE1051" s="75">
        <v>1790.69</v>
      </c>
      <c r="GF1051" s="89"/>
      <c r="GG1051" s="89"/>
    </row>
    <row r="1052" spans="1:189" x14ac:dyDescent="0.25">
      <c r="A1052" s="132"/>
      <c r="B1052" s="132"/>
      <c r="C1052" s="132"/>
      <c r="D1052" s="132"/>
      <c r="E1052" s="132"/>
      <c r="F1052" s="132"/>
      <c r="G1052" s="132"/>
      <c r="H1052" s="132"/>
      <c r="I1052" s="132"/>
      <c r="J1052" s="132"/>
      <c r="K1052" s="132"/>
      <c r="DV1052" s="77">
        <v>1339.5</v>
      </c>
      <c r="DW1052" s="77">
        <v>14.217000000000001</v>
      </c>
      <c r="DY1052" s="77">
        <v>1325.5</v>
      </c>
      <c r="DZ1052" s="77">
        <v>9.0960000000000001</v>
      </c>
      <c r="EB1052" s="77">
        <v>2180.5</v>
      </c>
      <c r="EC1052" s="75">
        <v>26.901</v>
      </c>
      <c r="EE1052" s="75">
        <v>2156.5</v>
      </c>
      <c r="EF1052" s="88">
        <v>6.26</v>
      </c>
      <c r="EH1052" s="77">
        <v>1354.5</v>
      </c>
      <c r="EI1052" s="75">
        <v>6.0049999999999999</v>
      </c>
      <c r="EJ1052" s="75"/>
      <c r="EK1052" s="75">
        <v>2181.4899999999998</v>
      </c>
      <c r="EL1052" s="75">
        <v>32.135559999999984</v>
      </c>
      <c r="EM1052" s="75"/>
      <c r="EN1052" s="75">
        <v>2159.4899999999998</v>
      </c>
      <c r="EO1052" s="322">
        <v>11.324680000000022</v>
      </c>
      <c r="EP1052" s="75"/>
      <c r="EQ1052" s="75">
        <v>1329.49</v>
      </c>
      <c r="ER1052" s="75">
        <v>14570.550000000036</v>
      </c>
      <c r="ES1052" s="75"/>
      <c r="ET1052" s="75">
        <v>1355.49</v>
      </c>
      <c r="EU1052" s="100">
        <v>6.9861899999999801</v>
      </c>
      <c r="EV1052" s="75">
        <f t="shared" si="19"/>
        <v>9.9999999999909051E-3</v>
      </c>
      <c r="EW1052" s="75">
        <v>1345.49</v>
      </c>
      <c r="EX1052" s="100">
        <v>28.175340000000045</v>
      </c>
      <c r="FD1052" s="75">
        <v>110.5</v>
      </c>
      <c r="FE1052" s="75">
        <v>662250</v>
      </c>
      <c r="FF1052" s="75">
        <v>2314875</v>
      </c>
      <c r="FH1052" s="77">
        <v>19.989999999999998</v>
      </c>
      <c r="FI1052" s="77">
        <v>585.16638204000049</v>
      </c>
      <c r="FJ1052" s="77">
        <v>20.198853832300031</v>
      </c>
      <c r="FL1052" s="92">
        <v>789.5</v>
      </c>
      <c r="FM1052" s="75">
        <v>0.01</v>
      </c>
      <c r="FN1052" s="75">
        <v>1.7999999999999999E-2</v>
      </c>
      <c r="FP1052" s="75">
        <v>47.72</v>
      </c>
      <c r="FQ1052" s="75">
        <v>610.27</v>
      </c>
      <c r="FR1052" s="75">
        <v>6684</v>
      </c>
      <c r="FS1052" s="75">
        <v>47.71</v>
      </c>
      <c r="FT1052" s="75">
        <v>1818.95</v>
      </c>
      <c r="FU1052" s="75">
        <v>19108</v>
      </c>
      <c r="FW1052" s="75">
        <v>800.5</v>
      </c>
      <c r="FX1052" s="89">
        <v>6.7119999999999997</v>
      </c>
      <c r="FY1052" s="89"/>
      <c r="FZ1052" s="90">
        <v>795.5</v>
      </c>
      <c r="GA1052" s="91">
        <v>2.1709999999999998</v>
      </c>
      <c r="GB1052" s="89"/>
      <c r="GC1052" s="75">
        <v>17.489999999999998</v>
      </c>
      <c r="GD1052" s="75">
        <v>40.94</v>
      </c>
      <c r="GE1052" s="75">
        <v>1794.24</v>
      </c>
      <c r="GF1052" s="89"/>
      <c r="GG1052" s="89"/>
    </row>
    <row r="1053" spans="1:189" x14ac:dyDescent="0.25">
      <c r="A1053" s="132"/>
      <c r="B1053" s="132"/>
      <c r="C1053" s="132"/>
      <c r="D1053" s="132"/>
      <c r="E1053" s="132"/>
      <c r="F1053" s="132"/>
      <c r="G1053" s="132"/>
      <c r="H1053" s="132"/>
      <c r="I1053" s="132"/>
      <c r="J1053" s="132"/>
      <c r="K1053" s="132"/>
      <c r="DV1053" s="77">
        <v>1339.51</v>
      </c>
      <c r="DW1053" s="77">
        <v>14.236000000000001</v>
      </c>
      <c r="DY1053" s="77">
        <v>1325.51</v>
      </c>
      <c r="DZ1053" s="77">
        <v>9.1080000000000023</v>
      </c>
      <c r="EB1053" s="77">
        <v>2180.5100000000002</v>
      </c>
      <c r="EC1053" s="75">
        <v>26.952000000000005</v>
      </c>
      <c r="EE1053" s="75">
        <v>2156.5100000000002</v>
      </c>
      <c r="EF1053" s="88">
        <v>6.2749999999999986</v>
      </c>
      <c r="EH1053" s="77">
        <v>1354.51</v>
      </c>
      <c r="EI1053" s="75">
        <v>6.0139999999999993</v>
      </c>
      <c r="EJ1053" s="75"/>
      <c r="EK1053" s="75">
        <v>2181.5</v>
      </c>
      <c r="EL1053" s="75">
        <v>32.189999999999984</v>
      </c>
      <c r="EM1053" s="75"/>
      <c r="EN1053" s="75">
        <v>2159.5</v>
      </c>
      <c r="EO1053" s="322">
        <v>11.344000000000023</v>
      </c>
      <c r="EP1053" s="75"/>
      <c r="EQ1053" s="75">
        <v>1329.5</v>
      </c>
      <c r="ER1053" s="75">
        <v>14585.500000000036</v>
      </c>
      <c r="ES1053" s="75"/>
      <c r="ET1053" s="75">
        <v>1355.5</v>
      </c>
      <c r="EU1053" s="100">
        <v>6.9964999999999797</v>
      </c>
      <c r="EV1053" s="75">
        <f t="shared" si="19"/>
        <v>9.9999999999909051E-3</v>
      </c>
      <c r="EW1053" s="75">
        <v>1345.5</v>
      </c>
      <c r="EX1053" s="100">
        <v>28.203000000000046</v>
      </c>
      <c r="FD1053" s="75">
        <v>110.51</v>
      </c>
      <c r="FE1053" s="75">
        <v>663580</v>
      </c>
      <c r="FF1053" s="75">
        <v>2321497.5</v>
      </c>
      <c r="FH1053" s="77">
        <v>20</v>
      </c>
      <c r="FI1053" s="77">
        <v>586.012426</v>
      </c>
      <c r="FJ1053" s="77">
        <v>20.255339964999997</v>
      </c>
      <c r="FL1053" s="92">
        <v>789.51</v>
      </c>
      <c r="FM1053" s="75">
        <v>0.01</v>
      </c>
      <c r="FN1053" s="75">
        <v>1.7999999999999999E-2</v>
      </c>
      <c r="FP1053" s="75">
        <v>47.73</v>
      </c>
      <c r="FQ1053" s="75">
        <v>610.95000000000005</v>
      </c>
      <c r="FR1053" s="75">
        <v>6689</v>
      </c>
      <c r="FS1053" s="75">
        <v>47.72</v>
      </c>
      <c r="FT1053" s="75">
        <v>1820.88</v>
      </c>
      <c r="FU1053" s="75">
        <v>19118</v>
      </c>
      <c r="FW1053" s="75">
        <v>800.51</v>
      </c>
      <c r="FX1053" s="89">
        <v>6.726</v>
      </c>
      <c r="FY1053" s="89"/>
      <c r="FZ1053" s="90">
        <v>795.51</v>
      </c>
      <c r="GA1053" s="91">
        <v>2.177</v>
      </c>
      <c r="GB1053" s="89"/>
      <c r="GC1053" s="75">
        <v>17.5</v>
      </c>
      <c r="GD1053" s="75">
        <v>41.12</v>
      </c>
      <c r="GE1053" s="75">
        <v>1797.8</v>
      </c>
      <c r="GF1053" s="89"/>
      <c r="GG1053" s="89"/>
    </row>
    <row r="1054" spans="1:189" x14ac:dyDescent="0.25">
      <c r="A1054" s="132"/>
      <c r="B1054" s="132"/>
      <c r="C1054" s="132"/>
      <c r="D1054" s="132"/>
      <c r="E1054" s="132"/>
      <c r="F1054" s="132"/>
      <c r="G1054" s="132"/>
      <c r="H1054" s="132"/>
      <c r="I1054" s="132"/>
      <c r="J1054" s="132"/>
      <c r="K1054" s="132"/>
      <c r="DV1054" s="77">
        <v>1339.52</v>
      </c>
      <c r="DW1054" s="77">
        <v>14.255000000000001</v>
      </c>
      <c r="DY1054" s="77">
        <v>1325.52</v>
      </c>
      <c r="DZ1054" s="77">
        <v>9.1210000000000022</v>
      </c>
      <c r="EB1054" s="77">
        <v>2180.52</v>
      </c>
      <c r="EC1054" s="75">
        <v>27.003000000000004</v>
      </c>
      <c r="EE1054" s="75">
        <v>2156.52</v>
      </c>
      <c r="EF1054" s="88">
        <v>6.2889999999999979</v>
      </c>
      <c r="EH1054" s="77">
        <v>1354.52</v>
      </c>
      <c r="EI1054" s="75">
        <v>6.0239999999999991</v>
      </c>
      <c r="EJ1054" s="75"/>
      <c r="EK1054" s="75">
        <v>2181.5100000000002</v>
      </c>
      <c r="EL1054" s="75">
        <v>32.244439999999983</v>
      </c>
      <c r="EM1054" s="75"/>
      <c r="EN1054" s="75">
        <v>2159.5100000000002</v>
      </c>
      <c r="EO1054" s="322">
        <v>11.363320000000023</v>
      </c>
      <c r="EP1054" s="75"/>
      <c r="EQ1054" s="75">
        <v>1329.51</v>
      </c>
      <c r="ER1054" s="75">
        <v>14600.450000000037</v>
      </c>
      <c r="ES1054" s="75"/>
      <c r="ET1054" s="75">
        <v>1355.51</v>
      </c>
      <c r="EU1054" s="100">
        <v>7.0068099999999793</v>
      </c>
      <c r="EV1054" s="75">
        <f t="shared" si="19"/>
        <v>9.9999999999909051E-3</v>
      </c>
      <c r="EW1054" s="75">
        <v>1345.51</v>
      </c>
      <c r="EX1054" s="100">
        <v>28.230660000000046</v>
      </c>
      <c r="FD1054" s="75">
        <v>110.52</v>
      </c>
      <c r="FE1054" s="75">
        <v>664910</v>
      </c>
      <c r="FF1054" s="75">
        <v>2328120</v>
      </c>
      <c r="FH1054" s="77">
        <v>20.010000000000002</v>
      </c>
      <c r="FI1054" s="77">
        <v>586.92796169999997</v>
      </c>
      <c r="FJ1054" s="77">
        <v>20.316230046849999</v>
      </c>
      <c r="FL1054" s="92">
        <v>789.52</v>
      </c>
      <c r="FM1054" s="75">
        <v>0.01</v>
      </c>
      <c r="FN1054" s="75">
        <v>1.7999999999999999E-2</v>
      </c>
      <c r="FP1054" s="75">
        <v>47.74</v>
      </c>
      <c r="FQ1054" s="75">
        <v>611.62</v>
      </c>
      <c r="FR1054" s="75">
        <v>6693</v>
      </c>
      <c r="FS1054" s="75">
        <v>47.73</v>
      </c>
      <c r="FT1054" s="75">
        <v>1822.8</v>
      </c>
      <c r="FU1054" s="75">
        <v>19129</v>
      </c>
      <c r="FW1054" s="75">
        <v>800.52</v>
      </c>
      <c r="FX1054" s="89">
        <v>6.7389999999999999</v>
      </c>
      <c r="FY1054" s="89"/>
      <c r="FZ1054" s="90">
        <v>795.52</v>
      </c>
      <c r="GA1054" s="91">
        <v>2.1829999999999998</v>
      </c>
      <c r="GB1054" s="89"/>
      <c r="GC1054" s="75">
        <v>17.510000000000002</v>
      </c>
      <c r="GD1054" s="75">
        <v>41.31</v>
      </c>
      <c r="GE1054" s="75">
        <v>1801.36</v>
      </c>
      <c r="GF1054" s="89"/>
      <c r="GG1054" s="89"/>
    </row>
    <row r="1055" spans="1:189" x14ac:dyDescent="0.25">
      <c r="A1055" s="132"/>
      <c r="B1055" s="132"/>
      <c r="C1055" s="132"/>
      <c r="D1055" s="132"/>
      <c r="E1055" s="132"/>
      <c r="F1055" s="132"/>
      <c r="G1055" s="132"/>
      <c r="H1055" s="132"/>
      <c r="I1055" s="132"/>
      <c r="J1055" s="132"/>
      <c r="K1055" s="132"/>
      <c r="DV1055" s="77">
        <v>1339.53</v>
      </c>
      <c r="DW1055" s="77">
        <v>14.273999999999997</v>
      </c>
      <c r="DY1055" s="77">
        <v>1325.53</v>
      </c>
      <c r="DZ1055" s="77">
        <v>9.1330000000000009</v>
      </c>
      <c r="EB1055" s="77">
        <v>2180.5300000000002</v>
      </c>
      <c r="EC1055" s="75">
        <v>27.055000000000003</v>
      </c>
      <c r="EE1055" s="75">
        <v>2156.5300000000002</v>
      </c>
      <c r="EF1055" s="88">
        <v>6.3039999999999985</v>
      </c>
      <c r="EH1055" s="77">
        <v>1354.53</v>
      </c>
      <c r="EI1055" s="75">
        <v>6.0329999999999995</v>
      </c>
      <c r="EJ1055" s="75"/>
      <c r="EK1055" s="75">
        <v>2181.52</v>
      </c>
      <c r="EL1055" s="75">
        <v>32.298879999999983</v>
      </c>
      <c r="EM1055" s="75"/>
      <c r="EN1055" s="75">
        <v>2159.52</v>
      </c>
      <c r="EO1055" s="322">
        <v>11.382640000000023</v>
      </c>
      <c r="EP1055" s="75"/>
      <c r="EQ1055" s="75">
        <v>1329.52</v>
      </c>
      <c r="ER1055" s="75">
        <v>14615.400000000038</v>
      </c>
      <c r="ES1055" s="75"/>
      <c r="ET1055" s="75">
        <v>1355.52</v>
      </c>
      <c r="EU1055" s="100">
        <v>7.0171199999999789</v>
      </c>
      <c r="EV1055" s="75">
        <f t="shared" si="19"/>
        <v>9.9999999999909051E-3</v>
      </c>
      <c r="EW1055" s="75">
        <v>1345.52</v>
      </c>
      <c r="EX1055" s="100">
        <v>28.258320000000047</v>
      </c>
      <c r="FD1055" s="75">
        <v>110.53</v>
      </c>
      <c r="FE1055" s="75">
        <v>666240</v>
      </c>
      <c r="FF1055" s="75">
        <v>2334742.5</v>
      </c>
      <c r="FH1055" s="77">
        <v>20.02</v>
      </c>
      <c r="FI1055" s="77">
        <v>587.84349740000005</v>
      </c>
      <c r="FJ1055" s="77">
        <v>20.3771201287</v>
      </c>
      <c r="FL1055" s="92">
        <v>789.53</v>
      </c>
      <c r="FM1055" s="75">
        <v>0.01</v>
      </c>
      <c r="FN1055" s="75">
        <v>1.7999999999999999E-2</v>
      </c>
      <c r="FP1055" s="75">
        <v>47.75</v>
      </c>
      <c r="FQ1055" s="75">
        <v>612.29999999999995</v>
      </c>
      <c r="FR1055" s="75">
        <v>6698</v>
      </c>
      <c r="FS1055" s="75">
        <v>47.74</v>
      </c>
      <c r="FT1055" s="75">
        <v>1824.73</v>
      </c>
      <c r="FU1055" s="75">
        <v>19140</v>
      </c>
      <c r="FW1055" s="75">
        <v>800.53</v>
      </c>
      <c r="FX1055" s="89">
        <v>6.7530000000000001</v>
      </c>
      <c r="FY1055" s="89"/>
      <c r="FZ1055" s="90">
        <v>795.53</v>
      </c>
      <c r="GA1055" s="91">
        <v>2.1890000000000001</v>
      </c>
      <c r="GB1055" s="89"/>
      <c r="GC1055" s="75">
        <v>17.52</v>
      </c>
      <c r="GD1055" s="75">
        <v>41.49</v>
      </c>
      <c r="GE1055" s="75">
        <v>1804.91</v>
      </c>
      <c r="GF1055" s="89"/>
      <c r="GG1055" s="89"/>
    </row>
    <row r="1056" spans="1:189" x14ac:dyDescent="0.25">
      <c r="A1056" s="132"/>
      <c r="B1056" s="132"/>
      <c r="C1056" s="132"/>
      <c r="D1056" s="132"/>
      <c r="E1056" s="132"/>
      <c r="F1056" s="132"/>
      <c r="G1056" s="132"/>
      <c r="H1056" s="132"/>
      <c r="I1056" s="132"/>
      <c r="J1056" s="132"/>
      <c r="K1056" s="132"/>
      <c r="DV1056" s="77">
        <v>1339.54</v>
      </c>
      <c r="DW1056" s="77">
        <v>14.292999999999997</v>
      </c>
      <c r="DY1056" s="77">
        <v>1325.54</v>
      </c>
      <c r="DZ1056" s="77">
        <v>9.1460000000000008</v>
      </c>
      <c r="EB1056" s="77">
        <v>2180.54</v>
      </c>
      <c r="EC1056" s="75">
        <v>27.106000000000005</v>
      </c>
      <c r="EE1056" s="75">
        <v>2156.54</v>
      </c>
      <c r="EF1056" s="88">
        <v>6.3179999999999978</v>
      </c>
      <c r="EH1056" s="77">
        <v>1354.54</v>
      </c>
      <c r="EI1056" s="75">
        <v>6.0429999999999993</v>
      </c>
      <c r="EJ1056" s="75"/>
      <c r="EK1056" s="75">
        <v>2181.5300000000002</v>
      </c>
      <c r="EL1056" s="75">
        <v>32.353319999999982</v>
      </c>
      <c r="EM1056" s="75"/>
      <c r="EN1056" s="75">
        <v>2159.5300000000002</v>
      </c>
      <c r="EO1056" s="322">
        <v>11.401960000000024</v>
      </c>
      <c r="EP1056" s="75"/>
      <c r="EQ1056" s="75">
        <v>1329.53</v>
      </c>
      <c r="ER1056" s="75">
        <v>14630.350000000039</v>
      </c>
      <c r="ES1056" s="75"/>
      <c r="ET1056" s="75">
        <v>1355.53</v>
      </c>
      <c r="EU1056" s="100">
        <v>7.0274299999999785</v>
      </c>
      <c r="EV1056" s="75">
        <f t="shared" si="19"/>
        <v>9.9999999999909051E-3</v>
      </c>
      <c r="EW1056" s="75">
        <v>1345.53</v>
      </c>
      <c r="EX1056" s="100">
        <v>28.285980000000048</v>
      </c>
      <c r="FD1056" s="75">
        <v>110.54</v>
      </c>
      <c r="FE1056" s="75">
        <v>667570</v>
      </c>
      <c r="FF1056" s="75">
        <v>2341365</v>
      </c>
      <c r="FH1056" s="77">
        <v>20.03</v>
      </c>
      <c r="FI1056" s="77">
        <v>588.75903310000001</v>
      </c>
      <c r="FJ1056" s="77">
        <v>20.438010210550001</v>
      </c>
      <c r="FL1056" s="92">
        <v>789.54</v>
      </c>
      <c r="FM1056" s="75">
        <v>0.01</v>
      </c>
      <c r="FN1056" s="75">
        <v>1.7999999999999999E-2</v>
      </c>
      <c r="FP1056" s="75">
        <v>47.76</v>
      </c>
      <c r="FQ1056" s="75">
        <v>612.98</v>
      </c>
      <c r="FR1056" s="75">
        <v>6702</v>
      </c>
      <c r="FS1056" s="75">
        <v>47.75</v>
      </c>
      <c r="FT1056" s="75">
        <v>1826.65</v>
      </c>
      <c r="FU1056" s="75">
        <v>19151</v>
      </c>
      <c r="FW1056" s="75">
        <v>800.54</v>
      </c>
      <c r="FX1056" s="89">
        <v>6.7670000000000003</v>
      </c>
      <c r="FY1056" s="89"/>
      <c r="FZ1056" s="90">
        <v>795.54</v>
      </c>
      <c r="GA1056" s="91">
        <v>2.1960000000000002</v>
      </c>
      <c r="GB1056" s="89"/>
      <c r="GC1056" s="75">
        <v>17.53</v>
      </c>
      <c r="GD1056" s="75">
        <v>41.67</v>
      </c>
      <c r="GE1056" s="75">
        <v>1808.47</v>
      </c>
      <c r="GF1056" s="89"/>
      <c r="GG1056" s="89"/>
    </row>
    <row r="1057" spans="1:189" x14ac:dyDescent="0.25">
      <c r="A1057" s="132"/>
      <c r="B1057" s="132"/>
      <c r="C1057" s="132"/>
      <c r="D1057" s="132"/>
      <c r="E1057" s="132"/>
      <c r="F1057" s="132"/>
      <c r="G1057" s="132"/>
      <c r="H1057" s="132"/>
      <c r="I1057" s="132"/>
      <c r="J1057" s="132"/>
      <c r="K1057" s="132"/>
      <c r="DV1057" s="77">
        <v>1339.55</v>
      </c>
      <c r="DW1057" s="77">
        <v>14.311999999999998</v>
      </c>
      <c r="DY1057" s="77">
        <v>1325.55</v>
      </c>
      <c r="DZ1057" s="77">
        <v>9.1580000000000013</v>
      </c>
      <c r="EB1057" s="77">
        <v>2180.5500000000002</v>
      </c>
      <c r="EC1057" s="75">
        <v>27.158000000000001</v>
      </c>
      <c r="EE1057" s="75">
        <v>2156.5500000000002</v>
      </c>
      <c r="EF1057" s="88">
        <v>6.3329999999999984</v>
      </c>
      <c r="EH1057" s="77">
        <v>1354.55</v>
      </c>
      <c r="EI1057" s="75">
        <v>6.0519999999999987</v>
      </c>
      <c r="EJ1057" s="75"/>
      <c r="EK1057" s="75">
        <v>2181.54</v>
      </c>
      <c r="EL1057" s="75">
        <v>32.407759999999982</v>
      </c>
      <c r="EM1057" s="75"/>
      <c r="EN1057" s="75">
        <v>2159.54</v>
      </c>
      <c r="EO1057" s="322">
        <v>11.421280000000024</v>
      </c>
      <c r="EP1057" s="75"/>
      <c r="EQ1057" s="75">
        <v>1329.54</v>
      </c>
      <c r="ER1057" s="75">
        <v>14645.300000000039</v>
      </c>
      <c r="ES1057" s="75"/>
      <c r="ET1057" s="75">
        <v>1355.54</v>
      </c>
      <c r="EU1057" s="100">
        <v>7.0377399999999781</v>
      </c>
      <c r="EV1057" s="75">
        <f t="shared" si="19"/>
        <v>9.9999999999909051E-3</v>
      </c>
      <c r="EW1057" s="75">
        <v>1345.54</v>
      </c>
      <c r="EX1057" s="100">
        <v>28.313640000000049</v>
      </c>
      <c r="FD1057" s="75">
        <v>110.55</v>
      </c>
      <c r="FE1057" s="75">
        <v>668900</v>
      </c>
      <c r="FF1057" s="75">
        <v>2347987.5</v>
      </c>
      <c r="FH1057" s="77">
        <v>20.04</v>
      </c>
      <c r="FI1057" s="77">
        <v>589.67456880000009</v>
      </c>
      <c r="FJ1057" s="77">
        <v>20.498900292400002</v>
      </c>
      <c r="FL1057" s="92">
        <v>789.55</v>
      </c>
      <c r="FM1057" s="75">
        <v>0.01</v>
      </c>
      <c r="FN1057" s="75">
        <v>1.7999999999999999E-2</v>
      </c>
      <c r="FP1057" s="75">
        <v>47.77</v>
      </c>
      <c r="FQ1057" s="75">
        <v>613.66</v>
      </c>
      <c r="FR1057" s="75">
        <v>6706</v>
      </c>
      <c r="FS1057" s="75">
        <v>47.76</v>
      </c>
      <c r="FT1057" s="75">
        <v>1828.58</v>
      </c>
      <c r="FU1057" s="75">
        <v>19161</v>
      </c>
      <c r="FW1057" s="75">
        <v>800.55</v>
      </c>
      <c r="FX1057" s="89">
        <v>6.7809999999999997</v>
      </c>
      <c r="FY1057" s="89"/>
      <c r="FZ1057" s="90">
        <v>795.55</v>
      </c>
      <c r="GA1057" s="91">
        <v>2.202</v>
      </c>
      <c r="GB1057" s="89"/>
      <c r="GC1057" s="75">
        <v>17.54</v>
      </c>
      <c r="GD1057" s="75">
        <v>41.85</v>
      </c>
      <c r="GE1057" s="75">
        <v>1812.02</v>
      </c>
      <c r="GF1057" s="89"/>
      <c r="GG1057" s="89"/>
    </row>
    <row r="1058" spans="1:189" x14ac:dyDescent="0.25">
      <c r="A1058" s="132"/>
      <c r="B1058" s="132"/>
      <c r="C1058" s="132"/>
      <c r="D1058" s="132"/>
      <c r="E1058" s="132"/>
      <c r="F1058" s="132"/>
      <c r="G1058" s="132"/>
      <c r="H1058" s="132"/>
      <c r="I1058" s="132"/>
      <c r="J1058" s="132"/>
      <c r="K1058" s="132"/>
      <c r="DV1058" s="77">
        <v>1339.56</v>
      </c>
      <c r="DW1058" s="77">
        <v>14.330999999999998</v>
      </c>
      <c r="DY1058" s="77">
        <v>1325.56</v>
      </c>
      <c r="DZ1058" s="77">
        <v>9.1710000000000012</v>
      </c>
      <c r="EB1058" s="77">
        <v>2180.56</v>
      </c>
      <c r="EC1058" s="75">
        <v>27.209000000000003</v>
      </c>
      <c r="EE1058" s="75">
        <v>2156.56</v>
      </c>
      <c r="EF1058" s="88">
        <v>6.3469999999999986</v>
      </c>
      <c r="EH1058" s="77">
        <v>1354.56</v>
      </c>
      <c r="EI1058" s="75">
        <v>6.0619999999999994</v>
      </c>
      <c r="EJ1058" s="75"/>
      <c r="EK1058" s="75">
        <v>2181.5500000000002</v>
      </c>
      <c r="EL1058" s="75">
        <v>32.462199999999982</v>
      </c>
      <c r="EM1058" s="75"/>
      <c r="EN1058" s="75">
        <v>2159.5500000000002</v>
      </c>
      <c r="EO1058" s="322">
        <v>11.440600000000025</v>
      </c>
      <c r="EP1058" s="75"/>
      <c r="EQ1058" s="75">
        <v>1329.55</v>
      </c>
      <c r="ER1058" s="75">
        <v>14660.25000000004</v>
      </c>
      <c r="ES1058" s="75"/>
      <c r="ET1058" s="75">
        <v>1355.55</v>
      </c>
      <c r="EU1058" s="100">
        <v>7.0480499999999777</v>
      </c>
      <c r="EV1058" s="75">
        <f t="shared" si="19"/>
        <v>9.9999999999909051E-3</v>
      </c>
      <c r="EW1058" s="75">
        <v>1345.55</v>
      </c>
      <c r="EX1058" s="100">
        <v>28.34130000000005</v>
      </c>
      <c r="FD1058" s="75">
        <v>110.56</v>
      </c>
      <c r="FE1058" s="75">
        <v>670230</v>
      </c>
      <c r="FF1058" s="75">
        <v>2354610</v>
      </c>
      <c r="FH1058" s="77">
        <v>20.05</v>
      </c>
      <c r="FI1058" s="77">
        <v>590.59010450000005</v>
      </c>
      <c r="FJ1058" s="77">
        <v>20.559790374249999</v>
      </c>
      <c r="FL1058" s="92">
        <v>789.56</v>
      </c>
      <c r="FM1058" s="75">
        <v>0.01</v>
      </c>
      <c r="FN1058" s="75">
        <v>1.7999999999999999E-2</v>
      </c>
      <c r="FP1058" s="75">
        <v>47.78</v>
      </c>
      <c r="FQ1058" s="75">
        <v>614.34</v>
      </c>
      <c r="FR1058" s="75">
        <v>6711</v>
      </c>
      <c r="FS1058" s="75">
        <v>47.77</v>
      </c>
      <c r="FT1058" s="75">
        <v>1830.5</v>
      </c>
      <c r="FU1058" s="75">
        <v>19172</v>
      </c>
      <c r="FW1058" s="75">
        <v>800.56</v>
      </c>
      <c r="FX1058" s="89">
        <v>6.7939999999999996</v>
      </c>
      <c r="FY1058" s="89"/>
      <c r="FZ1058" s="90">
        <v>795.56</v>
      </c>
      <c r="GA1058" s="91">
        <v>2.2080000000000002</v>
      </c>
      <c r="GB1058" s="89"/>
      <c r="GC1058" s="75">
        <v>17.55</v>
      </c>
      <c r="GD1058" s="75">
        <v>42.04</v>
      </c>
      <c r="GE1058" s="75">
        <v>1815.58</v>
      </c>
      <c r="GF1058" s="89"/>
      <c r="GG1058" s="89"/>
    </row>
    <row r="1059" spans="1:189" x14ac:dyDescent="0.25">
      <c r="A1059" s="132"/>
      <c r="B1059" s="132"/>
      <c r="C1059" s="132"/>
      <c r="D1059" s="132"/>
      <c r="E1059" s="132"/>
      <c r="F1059" s="132"/>
      <c r="G1059" s="132"/>
      <c r="H1059" s="132"/>
      <c r="I1059" s="132"/>
      <c r="J1059" s="132"/>
      <c r="K1059" s="132"/>
      <c r="DV1059" s="77">
        <v>1339.57</v>
      </c>
      <c r="DW1059" s="77">
        <v>14.35</v>
      </c>
      <c r="DY1059" s="77">
        <v>1325.57</v>
      </c>
      <c r="DZ1059" s="77">
        <v>9.1830000000000016</v>
      </c>
      <c r="EB1059" s="77">
        <v>2180.5700000000002</v>
      </c>
      <c r="EC1059" s="75">
        <v>27.260000000000005</v>
      </c>
      <c r="EE1059" s="75">
        <v>2156.5700000000002</v>
      </c>
      <c r="EF1059" s="88">
        <v>6.3619999999999983</v>
      </c>
      <c r="EH1059" s="77">
        <v>1354.57</v>
      </c>
      <c r="EI1059" s="75">
        <v>6.0709999999999988</v>
      </c>
      <c r="EJ1059" s="75"/>
      <c r="EK1059" s="75">
        <v>2181.56</v>
      </c>
      <c r="EL1059" s="75">
        <v>32.516639999999981</v>
      </c>
      <c r="EM1059" s="75"/>
      <c r="EN1059" s="75">
        <v>2159.56</v>
      </c>
      <c r="EO1059" s="322">
        <v>11.459920000000025</v>
      </c>
      <c r="EP1059" s="75"/>
      <c r="EQ1059" s="75">
        <v>1329.56</v>
      </c>
      <c r="ER1059" s="75">
        <v>14675.200000000041</v>
      </c>
      <c r="ES1059" s="75"/>
      <c r="ET1059" s="75">
        <v>1355.56</v>
      </c>
      <c r="EU1059" s="100">
        <v>7.0583599999999773</v>
      </c>
      <c r="EV1059" s="75">
        <f t="shared" si="19"/>
        <v>9.9999999999909051E-3</v>
      </c>
      <c r="EW1059" s="75">
        <v>1345.56</v>
      </c>
      <c r="EX1059" s="100">
        <v>28.368960000000051</v>
      </c>
      <c r="FD1059" s="75">
        <v>110.57</v>
      </c>
      <c r="FE1059" s="75">
        <v>671560</v>
      </c>
      <c r="FF1059" s="75">
        <v>2361232.5</v>
      </c>
      <c r="FH1059" s="77">
        <v>20.059999999999999</v>
      </c>
      <c r="FI1059" s="77">
        <v>591.50564020000002</v>
      </c>
      <c r="FJ1059" s="77">
        <v>20.620680456100001</v>
      </c>
      <c r="FL1059" s="92">
        <v>789.57</v>
      </c>
      <c r="FM1059" s="75">
        <v>0.01</v>
      </c>
      <c r="FN1059" s="75">
        <v>1.7999999999999999E-2</v>
      </c>
      <c r="FP1059" s="75">
        <v>47.79</v>
      </c>
      <c r="FQ1059" s="75">
        <v>615.01</v>
      </c>
      <c r="FR1059" s="75">
        <v>6715</v>
      </c>
      <c r="FS1059" s="75">
        <v>47.78</v>
      </c>
      <c r="FT1059" s="75">
        <v>1832.43</v>
      </c>
      <c r="FU1059" s="75">
        <v>19183</v>
      </c>
      <c r="FW1059" s="75">
        <v>800.57</v>
      </c>
      <c r="FX1059" s="89">
        <v>6.8079999999999998</v>
      </c>
      <c r="FY1059" s="89"/>
      <c r="FZ1059" s="90">
        <v>795.57</v>
      </c>
      <c r="GA1059" s="91">
        <v>2.2149999999999999</v>
      </c>
      <c r="GB1059" s="89"/>
      <c r="GC1059" s="75">
        <v>17.559999999999999</v>
      </c>
      <c r="GD1059" s="75">
        <v>42.22</v>
      </c>
      <c r="GE1059" s="75">
        <v>1819.14</v>
      </c>
      <c r="GF1059" s="89"/>
      <c r="GG1059" s="89"/>
    </row>
    <row r="1060" spans="1:189" x14ac:dyDescent="0.25">
      <c r="A1060" s="132"/>
      <c r="B1060" s="132"/>
      <c r="C1060" s="132"/>
      <c r="D1060" s="132"/>
      <c r="E1060" s="132"/>
      <c r="F1060" s="132"/>
      <c r="G1060" s="132"/>
      <c r="H1060" s="132"/>
      <c r="I1060" s="132"/>
      <c r="J1060" s="132"/>
      <c r="K1060" s="132"/>
      <c r="DV1060" s="77">
        <v>1339.58</v>
      </c>
      <c r="DW1060" s="77">
        <v>14.368999999999998</v>
      </c>
      <c r="DY1060" s="77">
        <v>1325.58</v>
      </c>
      <c r="DZ1060" s="77">
        <v>9.1960000000000015</v>
      </c>
      <c r="EB1060" s="77">
        <v>2180.58</v>
      </c>
      <c r="EC1060" s="75">
        <v>27.312000000000001</v>
      </c>
      <c r="EE1060" s="75">
        <v>2156.58</v>
      </c>
      <c r="EF1060" s="88">
        <v>6.3769999999999989</v>
      </c>
      <c r="EH1060" s="77">
        <v>1354.58</v>
      </c>
      <c r="EI1060" s="75">
        <v>6.0809999999999995</v>
      </c>
      <c r="EJ1060" s="75"/>
      <c r="EK1060" s="75">
        <v>2181.5700000000002</v>
      </c>
      <c r="EL1060" s="75">
        <v>32.571079999999981</v>
      </c>
      <c r="EM1060" s="75"/>
      <c r="EN1060" s="75">
        <v>2159.5700000000002</v>
      </c>
      <c r="EO1060" s="322">
        <v>11.479240000000026</v>
      </c>
      <c r="EP1060" s="75"/>
      <c r="EQ1060" s="75">
        <v>1329.57</v>
      </c>
      <c r="ER1060" s="75">
        <v>14690.150000000041</v>
      </c>
      <c r="ES1060" s="75"/>
      <c r="ET1060" s="75">
        <v>1355.57</v>
      </c>
      <c r="EU1060" s="100">
        <v>7.0686699999999769</v>
      </c>
      <c r="EV1060" s="75">
        <f t="shared" si="19"/>
        <v>9.9999999999909051E-3</v>
      </c>
      <c r="EW1060" s="75">
        <v>1345.57</v>
      </c>
      <c r="EX1060" s="100">
        <v>28.396620000000052</v>
      </c>
      <c r="FD1060" s="75">
        <v>110.58</v>
      </c>
      <c r="FE1060" s="75">
        <v>672890</v>
      </c>
      <c r="FF1060" s="75">
        <v>2367855</v>
      </c>
      <c r="FH1060" s="77">
        <v>20.07</v>
      </c>
      <c r="FI1060" s="77">
        <v>592.42117590000009</v>
      </c>
      <c r="FJ1060" s="77">
        <v>20.681570537950002</v>
      </c>
      <c r="FL1060" s="92">
        <v>789.58</v>
      </c>
      <c r="FM1060" s="75">
        <v>0.01</v>
      </c>
      <c r="FN1060" s="75">
        <v>1.7999999999999999E-2</v>
      </c>
      <c r="FP1060" s="75">
        <v>47.8</v>
      </c>
      <c r="FQ1060" s="75">
        <v>615.69000000000005</v>
      </c>
      <c r="FR1060" s="75">
        <v>6720</v>
      </c>
      <c r="FS1060" s="75">
        <v>47.79</v>
      </c>
      <c r="FT1060" s="75">
        <v>1834.35</v>
      </c>
      <c r="FU1060" s="75">
        <v>19194</v>
      </c>
      <c r="FW1060" s="75">
        <v>800.58</v>
      </c>
      <c r="FX1060" s="89">
        <v>6.8220000000000001</v>
      </c>
      <c r="FY1060" s="89"/>
      <c r="FZ1060" s="90">
        <v>795.58</v>
      </c>
      <c r="GA1060" s="91">
        <v>2.2210000000000001</v>
      </c>
      <c r="GB1060" s="89"/>
      <c r="GC1060" s="75">
        <v>17.57</v>
      </c>
      <c r="GD1060" s="75">
        <v>42.4</v>
      </c>
      <c r="GE1060" s="75">
        <v>1822.69</v>
      </c>
      <c r="GF1060" s="89"/>
      <c r="GG1060" s="89"/>
    </row>
    <row r="1061" spans="1:189" x14ac:dyDescent="0.25">
      <c r="A1061" s="132"/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DV1061" s="77">
        <v>1339.59</v>
      </c>
      <c r="DW1061" s="77">
        <v>14.387999999999998</v>
      </c>
      <c r="DY1061" s="77">
        <v>1325.59</v>
      </c>
      <c r="DZ1061" s="77">
        <v>9.208000000000002</v>
      </c>
      <c r="EB1061" s="77">
        <v>2180.59</v>
      </c>
      <c r="EC1061" s="75">
        <v>27.363000000000003</v>
      </c>
      <c r="EE1061" s="75">
        <v>2156.59</v>
      </c>
      <c r="EF1061" s="88">
        <v>6.3909999999999982</v>
      </c>
      <c r="EH1061" s="77">
        <v>1354.59</v>
      </c>
      <c r="EI1061" s="75">
        <v>6.089999999999999</v>
      </c>
      <c r="EJ1061" s="75"/>
      <c r="EK1061" s="75">
        <v>2181.58</v>
      </c>
      <c r="EL1061" s="75">
        <v>32.62551999999998</v>
      </c>
      <c r="EM1061" s="75"/>
      <c r="EN1061" s="75">
        <v>2159.58</v>
      </c>
      <c r="EO1061" s="322">
        <v>11.498560000000026</v>
      </c>
      <c r="EP1061" s="75"/>
      <c r="EQ1061" s="75">
        <v>1329.58</v>
      </c>
      <c r="ER1061" s="75">
        <v>14705.100000000042</v>
      </c>
      <c r="ES1061" s="75"/>
      <c r="ET1061" s="75">
        <v>1355.58</v>
      </c>
      <c r="EU1061" s="100">
        <v>7.0789799999999765</v>
      </c>
      <c r="EV1061" s="75">
        <f t="shared" si="19"/>
        <v>9.9999999999909051E-3</v>
      </c>
      <c r="EW1061" s="75">
        <v>1345.58</v>
      </c>
      <c r="EX1061" s="100">
        <v>28.424280000000053</v>
      </c>
      <c r="FD1061" s="75">
        <v>110.59</v>
      </c>
      <c r="FE1061" s="75">
        <v>674220</v>
      </c>
      <c r="FF1061" s="75">
        <v>2374477.5</v>
      </c>
      <c r="FH1061" s="77">
        <v>20.079999999999998</v>
      </c>
      <c r="FI1061" s="77">
        <v>593.33671160000006</v>
      </c>
      <c r="FJ1061" s="77">
        <v>20.742460619800003</v>
      </c>
      <c r="FL1061" s="92">
        <v>789.59</v>
      </c>
      <c r="FM1061" s="75">
        <v>0.01</v>
      </c>
      <c r="FN1061" s="75">
        <v>1.7999999999999999E-2</v>
      </c>
      <c r="FP1061" s="75">
        <v>47.81</v>
      </c>
      <c r="FQ1061" s="75">
        <v>616.37</v>
      </c>
      <c r="FR1061" s="75">
        <v>6724</v>
      </c>
      <c r="FS1061" s="75">
        <v>47.8</v>
      </c>
      <c r="FT1061" s="75">
        <v>1836.28</v>
      </c>
      <c r="FU1061" s="75">
        <v>19204</v>
      </c>
      <c r="FW1061" s="75">
        <v>800.59</v>
      </c>
      <c r="FX1061" s="89">
        <v>6.8360000000000003</v>
      </c>
      <c r="FY1061" s="89"/>
      <c r="FZ1061" s="90">
        <v>795.59</v>
      </c>
      <c r="GA1061" s="91">
        <v>2.2269999999999999</v>
      </c>
      <c r="GB1061" s="89"/>
      <c r="GC1061" s="75">
        <v>17.579999999999998</v>
      </c>
      <c r="GD1061" s="75">
        <v>42.58</v>
      </c>
      <c r="GE1061" s="75">
        <v>1826.25</v>
      </c>
      <c r="GF1061" s="89"/>
      <c r="GG1061" s="89"/>
    </row>
    <row r="1062" spans="1:189" x14ac:dyDescent="0.25">
      <c r="A1062" s="132"/>
      <c r="B1062" s="132"/>
      <c r="C1062" s="132"/>
      <c r="D1062" s="132"/>
      <c r="E1062" s="132"/>
      <c r="F1062" s="132"/>
      <c r="G1062" s="132"/>
      <c r="H1062" s="132"/>
      <c r="I1062" s="132"/>
      <c r="J1062" s="132"/>
      <c r="K1062" s="132"/>
      <c r="DV1062" s="77">
        <v>1339.6</v>
      </c>
      <c r="DW1062" s="77">
        <v>14.407</v>
      </c>
      <c r="DY1062" s="77">
        <v>1325.6</v>
      </c>
      <c r="DZ1062" s="77">
        <v>9.2200000000000006</v>
      </c>
      <c r="EB1062" s="77">
        <v>2180.6</v>
      </c>
      <c r="EC1062" s="75">
        <v>27.414000000000001</v>
      </c>
      <c r="EE1062" s="75">
        <v>2156.6</v>
      </c>
      <c r="EF1062" s="88">
        <v>6.4059999999999997</v>
      </c>
      <c r="EH1062" s="77">
        <v>1354.6</v>
      </c>
      <c r="EI1062" s="75">
        <v>6.1</v>
      </c>
      <c r="EJ1062" s="75"/>
      <c r="EK1062" s="75">
        <v>2181.59</v>
      </c>
      <c r="EL1062" s="75">
        <v>32.67995999999998</v>
      </c>
      <c r="EM1062" s="75"/>
      <c r="EN1062" s="75">
        <v>2159.59</v>
      </c>
      <c r="EO1062" s="322">
        <v>11.517880000000027</v>
      </c>
      <c r="EP1062" s="75"/>
      <c r="EQ1062" s="75">
        <v>1329.59</v>
      </c>
      <c r="ER1062" s="75">
        <v>14720.050000000043</v>
      </c>
      <c r="ES1062" s="75"/>
      <c r="ET1062" s="75">
        <v>1355.59</v>
      </c>
      <c r="EU1062" s="100">
        <v>7.0892899999999761</v>
      </c>
      <c r="EV1062" s="75">
        <f t="shared" si="19"/>
        <v>9.9999999999909051E-3</v>
      </c>
      <c r="EW1062" s="75">
        <v>1345.59</v>
      </c>
      <c r="EX1062" s="100">
        <v>28.451940000000054</v>
      </c>
      <c r="FD1062" s="75">
        <v>110.6</v>
      </c>
      <c r="FE1062" s="75">
        <v>675550</v>
      </c>
      <c r="FF1062" s="75">
        <v>2381100</v>
      </c>
      <c r="FH1062" s="77">
        <v>20.09</v>
      </c>
      <c r="FI1062" s="77">
        <v>594.25224730000014</v>
      </c>
      <c r="FJ1062" s="77">
        <v>20.803350701650004</v>
      </c>
      <c r="FL1062" s="92">
        <v>789.6</v>
      </c>
      <c r="FM1062" s="75">
        <v>0.01</v>
      </c>
      <c r="FN1062" s="75">
        <v>1.9E-2</v>
      </c>
      <c r="FP1062" s="75">
        <v>47.82</v>
      </c>
      <c r="FQ1062" s="75">
        <v>617.04999999999995</v>
      </c>
      <c r="FR1062" s="75">
        <v>6728</v>
      </c>
      <c r="FS1062" s="75">
        <v>47.81</v>
      </c>
      <c r="FT1062" s="75">
        <v>1838.2</v>
      </c>
      <c r="FU1062" s="75">
        <v>19215</v>
      </c>
      <c r="FW1062" s="75">
        <v>800.6</v>
      </c>
      <c r="FX1062" s="89">
        <v>6.85</v>
      </c>
      <c r="FY1062" s="89"/>
      <c r="FZ1062" s="90">
        <v>795.6</v>
      </c>
      <c r="GA1062" s="91">
        <v>2.234</v>
      </c>
      <c r="GB1062" s="89"/>
      <c r="GC1062" s="75">
        <v>17.59</v>
      </c>
      <c r="GD1062" s="75">
        <v>42.77</v>
      </c>
      <c r="GE1062" s="75">
        <v>1829.8</v>
      </c>
      <c r="GF1062" s="89"/>
      <c r="GG1062" s="89"/>
    </row>
    <row r="1063" spans="1:189" x14ac:dyDescent="0.25">
      <c r="A1063" s="132"/>
      <c r="B1063" s="132"/>
      <c r="C1063" s="132"/>
      <c r="D1063" s="132"/>
      <c r="E1063" s="132"/>
      <c r="F1063" s="132"/>
      <c r="G1063" s="132"/>
      <c r="H1063" s="132"/>
      <c r="I1063" s="132"/>
      <c r="J1063" s="132"/>
      <c r="K1063" s="132"/>
      <c r="DV1063" s="77">
        <v>1339.61</v>
      </c>
      <c r="DW1063" s="77">
        <v>14.426</v>
      </c>
      <c r="DY1063" s="77">
        <v>1325.61</v>
      </c>
      <c r="DZ1063" s="77">
        <v>9.2330000000000023</v>
      </c>
      <c r="EB1063" s="77">
        <v>2180.61</v>
      </c>
      <c r="EC1063" s="75">
        <v>27.466000000000005</v>
      </c>
      <c r="EE1063" s="75">
        <v>2156.61</v>
      </c>
      <c r="EF1063" s="88">
        <v>6.4199999999999982</v>
      </c>
      <c r="EH1063" s="77">
        <v>1354.61</v>
      </c>
      <c r="EI1063" s="75">
        <v>6.1089999999999991</v>
      </c>
      <c r="EJ1063" s="75"/>
      <c r="EK1063" s="75">
        <v>2181.6</v>
      </c>
      <c r="EL1063" s="75">
        <v>32.73439999999998</v>
      </c>
      <c r="EM1063" s="75"/>
      <c r="EN1063" s="75">
        <v>2159.6</v>
      </c>
      <c r="EO1063" s="322">
        <v>11.537200000000027</v>
      </c>
      <c r="EP1063" s="75"/>
      <c r="EQ1063" s="75">
        <v>1329.6</v>
      </c>
      <c r="ER1063" s="75">
        <v>14735.000000000044</v>
      </c>
      <c r="ES1063" s="75"/>
      <c r="ET1063" s="75">
        <v>1355.6</v>
      </c>
      <c r="EU1063" s="100">
        <v>7.0995999999999757</v>
      </c>
      <c r="EV1063" s="75">
        <f t="shared" si="19"/>
        <v>9.9999999999909051E-3</v>
      </c>
      <c r="EW1063" s="75">
        <v>1345.6</v>
      </c>
      <c r="EX1063" s="100">
        <v>28.479600000000055</v>
      </c>
      <c r="FD1063" s="75">
        <v>110.61</v>
      </c>
      <c r="FE1063" s="75">
        <v>676880</v>
      </c>
      <c r="FF1063" s="75">
        <v>2387722.5</v>
      </c>
      <c r="FH1063" s="77">
        <v>20.100000000000001</v>
      </c>
      <c r="FI1063" s="77">
        <v>595.1677830000001</v>
      </c>
      <c r="FJ1063" s="77">
        <v>20.864240783500005</v>
      </c>
      <c r="FL1063" s="92">
        <v>789.61</v>
      </c>
      <c r="FM1063" s="75">
        <v>0.01</v>
      </c>
      <c r="FN1063" s="75">
        <v>1.9E-2</v>
      </c>
      <c r="FP1063" s="75">
        <v>47.83</v>
      </c>
      <c r="FQ1063" s="75">
        <v>617.73</v>
      </c>
      <c r="FR1063" s="75">
        <v>6733</v>
      </c>
      <c r="FS1063" s="75">
        <v>47.82</v>
      </c>
      <c r="FT1063" s="75">
        <v>1840.14</v>
      </c>
      <c r="FU1063" s="75">
        <v>19226</v>
      </c>
      <c r="FW1063" s="75">
        <v>800.61</v>
      </c>
      <c r="FX1063" s="89">
        <v>6.8639999999999999</v>
      </c>
      <c r="FY1063" s="89"/>
      <c r="FZ1063" s="90">
        <v>795.61</v>
      </c>
      <c r="GA1063" s="91">
        <v>2.2400000000000002</v>
      </c>
      <c r="GB1063" s="89"/>
      <c r="GC1063" s="75">
        <v>17.600000000000001</v>
      </c>
      <c r="GD1063" s="75">
        <v>42.95</v>
      </c>
      <c r="GE1063" s="75">
        <v>1833.36</v>
      </c>
      <c r="GF1063" s="89"/>
      <c r="GG1063" s="89"/>
    </row>
    <row r="1064" spans="1:189" x14ac:dyDescent="0.25">
      <c r="A1064" s="132"/>
      <c r="B1064" s="132"/>
      <c r="C1064" s="132"/>
      <c r="D1064" s="132"/>
      <c r="E1064" s="132"/>
      <c r="F1064" s="132"/>
      <c r="G1064" s="132"/>
      <c r="H1064" s="132"/>
      <c r="I1064" s="132"/>
      <c r="J1064" s="132"/>
      <c r="K1064" s="132"/>
      <c r="DV1064" s="77">
        <v>1339.62</v>
      </c>
      <c r="DW1064" s="77">
        <v>14.445</v>
      </c>
      <c r="DY1064" s="77">
        <v>1325.62</v>
      </c>
      <c r="DZ1064" s="77">
        <v>9.2450000000000028</v>
      </c>
      <c r="EB1064" s="77">
        <v>2180.62</v>
      </c>
      <c r="EC1064" s="75">
        <v>27.517000000000003</v>
      </c>
      <c r="EE1064" s="75">
        <v>2156.62</v>
      </c>
      <c r="EF1064" s="88">
        <v>6.4349999999999978</v>
      </c>
      <c r="EH1064" s="77">
        <v>1354.62</v>
      </c>
      <c r="EI1064" s="75">
        <v>6.1189999999999989</v>
      </c>
      <c r="EJ1064" s="75"/>
      <c r="EK1064" s="75">
        <v>2181.61</v>
      </c>
      <c r="EL1064" s="75">
        <v>32.788839999999979</v>
      </c>
      <c r="EM1064" s="75"/>
      <c r="EN1064" s="75">
        <v>2159.61</v>
      </c>
      <c r="EO1064" s="322">
        <v>11.556520000000027</v>
      </c>
      <c r="EP1064" s="75"/>
      <c r="EQ1064" s="75">
        <v>1329.61</v>
      </c>
      <c r="ER1064" s="75">
        <v>14749.950000000044</v>
      </c>
      <c r="ES1064" s="75"/>
      <c r="ET1064" s="75">
        <v>1355.61</v>
      </c>
      <c r="EU1064" s="100">
        <v>7.1099099999999753</v>
      </c>
      <c r="EV1064" s="75">
        <f t="shared" si="19"/>
        <v>9.9999999999909051E-3</v>
      </c>
      <c r="EW1064" s="75">
        <v>1345.61</v>
      </c>
      <c r="EX1064" s="100">
        <v>28.507260000000056</v>
      </c>
      <c r="FD1064" s="75">
        <v>110.62</v>
      </c>
      <c r="FE1064" s="75">
        <v>678210</v>
      </c>
      <c r="FF1064" s="75">
        <v>2394345</v>
      </c>
      <c r="FH1064" s="77">
        <v>20.11</v>
      </c>
      <c r="FI1064" s="77">
        <v>596.08331870000006</v>
      </c>
      <c r="FJ1064" s="77">
        <v>20.925130865350006</v>
      </c>
      <c r="FL1064" s="92">
        <v>789.62</v>
      </c>
      <c r="FM1064" s="75">
        <v>0.01</v>
      </c>
      <c r="FN1064" s="75">
        <v>1.9E-2</v>
      </c>
      <c r="FP1064" s="75">
        <v>47.84</v>
      </c>
      <c r="FQ1064" s="75">
        <v>618.41999999999996</v>
      </c>
      <c r="FR1064" s="75">
        <v>6737</v>
      </c>
      <c r="FS1064" s="75">
        <v>47.83</v>
      </c>
      <c r="FT1064" s="75">
        <v>1842.08</v>
      </c>
      <c r="FU1064" s="75">
        <v>19238</v>
      </c>
      <c r="FW1064" s="75">
        <v>800.62</v>
      </c>
      <c r="FX1064" s="89">
        <v>6.8780000000000001</v>
      </c>
      <c r="FY1064" s="89"/>
      <c r="FZ1064" s="90">
        <v>795.62</v>
      </c>
      <c r="GA1064" s="91">
        <v>2.2469999999999999</v>
      </c>
      <c r="GB1064" s="89"/>
      <c r="GC1064" s="75">
        <v>17.61</v>
      </c>
      <c r="GD1064" s="75">
        <v>43.13</v>
      </c>
      <c r="GE1064" s="75">
        <v>1836.92</v>
      </c>
      <c r="GF1064" s="89"/>
      <c r="GG1064" s="89"/>
    </row>
    <row r="1065" spans="1:189" x14ac:dyDescent="0.25">
      <c r="A1065" s="132"/>
      <c r="B1065" s="132"/>
      <c r="C1065" s="132"/>
      <c r="D1065" s="132"/>
      <c r="E1065" s="132"/>
      <c r="F1065" s="132"/>
      <c r="G1065" s="132"/>
      <c r="H1065" s="132"/>
      <c r="I1065" s="132"/>
      <c r="J1065" s="132"/>
      <c r="K1065" s="132"/>
      <c r="DV1065" s="77">
        <v>1339.63</v>
      </c>
      <c r="DW1065" s="77">
        <v>14.463999999999997</v>
      </c>
      <c r="DY1065" s="77">
        <v>1325.63</v>
      </c>
      <c r="DZ1065" s="77">
        <v>9.2580000000000009</v>
      </c>
      <c r="EB1065" s="77">
        <v>2180.63</v>
      </c>
      <c r="EC1065" s="75">
        <v>27.568000000000005</v>
      </c>
      <c r="EE1065" s="75">
        <v>2156.63</v>
      </c>
      <c r="EF1065" s="88">
        <v>6.4489999999999981</v>
      </c>
      <c r="EH1065" s="77">
        <v>1354.63</v>
      </c>
      <c r="EI1065" s="75">
        <v>6.1279999999999992</v>
      </c>
      <c r="EJ1065" s="75"/>
      <c r="EK1065" s="75">
        <v>2181.62</v>
      </c>
      <c r="EL1065" s="75">
        <v>32.843279999999979</v>
      </c>
      <c r="EM1065" s="75"/>
      <c r="EN1065" s="75">
        <v>2159.62</v>
      </c>
      <c r="EO1065" s="322">
        <v>11.575840000000028</v>
      </c>
      <c r="EP1065" s="75"/>
      <c r="EQ1065" s="75">
        <v>1329.62</v>
      </c>
      <c r="ER1065" s="75">
        <v>14764.900000000045</v>
      </c>
      <c r="ES1065" s="75"/>
      <c r="ET1065" s="75">
        <v>1355.62</v>
      </c>
      <c r="EU1065" s="100">
        <v>7.1202199999999749</v>
      </c>
      <c r="EV1065" s="75">
        <f t="shared" si="19"/>
        <v>9.9999999999909051E-3</v>
      </c>
      <c r="EW1065" s="75">
        <v>1345.62</v>
      </c>
      <c r="EX1065" s="100">
        <v>28.534920000000056</v>
      </c>
      <c r="FD1065" s="75">
        <v>110.63</v>
      </c>
      <c r="FE1065" s="75">
        <v>679540</v>
      </c>
      <c r="FF1065" s="75">
        <v>2400967.5</v>
      </c>
      <c r="FH1065" s="77">
        <v>20.12</v>
      </c>
      <c r="FI1065" s="77">
        <v>596.99885440000014</v>
      </c>
      <c r="FJ1065" s="77">
        <v>20.986020947200004</v>
      </c>
      <c r="FL1065" s="92">
        <v>789.63</v>
      </c>
      <c r="FM1065" s="75">
        <v>0.01</v>
      </c>
      <c r="FN1065" s="75">
        <v>1.9E-2</v>
      </c>
      <c r="FP1065" s="75">
        <v>47.85</v>
      </c>
      <c r="FQ1065" s="75">
        <v>619.1</v>
      </c>
      <c r="FR1065" s="75">
        <v>6742</v>
      </c>
      <c r="FS1065" s="75">
        <v>47.84</v>
      </c>
      <c r="FT1065" s="75">
        <v>1844.02</v>
      </c>
      <c r="FU1065" s="75">
        <v>19249</v>
      </c>
      <c r="FW1065" s="75">
        <v>800.63</v>
      </c>
      <c r="FX1065" s="89">
        <v>6.8920000000000003</v>
      </c>
      <c r="FY1065" s="89"/>
      <c r="FZ1065" s="90">
        <v>795.63</v>
      </c>
      <c r="GA1065" s="91">
        <v>2.2530000000000001</v>
      </c>
      <c r="GB1065" s="89"/>
      <c r="GC1065" s="75">
        <v>17.62</v>
      </c>
      <c r="GD1065" s="75">
        <v>43.31</v>
      </c>
      <c r="GE1065" s="75">
        <v>1840.47</v>
      </c>
      <c r="GF1065" s="89"/>
      <c r="GG1065" s="89"/>
    </row>
    <row r="1066" spans="1:189" x14ac:dyDescent="0.25">
      <c r="A1066" s="132"/>
      <c r="B1066" s="132"/>
      <c r="C1066" s="132"/>
      <c r="D1066" s="132"/>
      <c r="E1066" s="132"/>
      <c r="F1066" s="132"/>
      <c r="G1066" s="132"/>
      <c r="H1066" s="132"/>
      <c r="I1066" s="132"/>
      <c r="J1066" s="132"/>
      <c r="K1066" s="132"/>
      <c r="DV1066" s="77">
        <v>1339.64</v>
      </c>
      <c r="DW1066" s="77">
        <v>14.482999999999997</v>
      </c>
      <c r="DY1066" s="77">
        <v>1325.64</v>
      </c>
      <c r="DZ1066" s="77">
        <v>9.2700000000000014</v>
      </c>
      <c r="EB1066" s="77">
        <v>2180.64</v>
      </c>
      <c r="EC1066" s="75">
        <v>27.620000000000005</v>
      </c>
      <c r="EE1066" s="75">
        <v>2156.64</v>
      </c>
      <c r="EF1066" s="88">
        <v>6.4639999999999977</v>
      </c>
      <c r="EH1066" s="77">
        <v>1354.64</v>
      </c>
      <c r="EI1066" s="75">
        <v>6.137999999999999</v>
      </c>
      <c r="EJ1066" s="75"/>
      <c r="EK1066" s="75">
        <v>2181.63</v>
      </c>
      <c r="EL1066" s="75">
        <v>32.897719999999978</v>
      </c>
      <c r="EM1066" s="75"/>
      <c r="EN1066" s="75">
        <v>2159.63</v>
      </c>
      <c r="EO1066" s="322">
        <v>11.595160000000028</v>
      </c>
      <c r="EP1066" s="75"/>
      <c r="EQ1066" s="75">
        <v>1329.63</v>
      </c>
      <c r="ER1066" s="75">
        <v>14779.850000000046</v>
      </c>
      <c r="ES1066" s="75"/>
      <c r="ET1066" s="75">
        <v>1355.63</v>
      </c>
      <c r="EU1066" s="100">
        <v>7.1305299999999745</v>
      </c>
      <c r="EV1066" s="75">
        <f t="shared" si="19"/>
        <v>1.0000000000218279E-2</v>
      </c>
      <c r="EW1066" s="75">
        <v>1345.63</v>
      </c>
      <c r="EX1066" s="100">
        <v>28.562580000000057</v>
      </c>
      <c r="FD1066" s="75">
        <v>110.64</v>
      </c>
      <c r="FE1066" s="75">
        <v>680870</v>
      </c>
      <c r="FF1066" s="75">
        <v>2407590</v>
      </c>
      <c r="FH1066" s="77">
        <v>20.13</v>
      </c>
      <c r="FI1066" s="77">
        <v>597.91439010000011</v>
      </c>
      <c r="FJ1066" s="77">
        <v>21.046911029050005</v>
      </c>
      <c r="FL1066" s="92">
        <v>789.64</v>
      </c>
      <c r="FM1066" s="75">
        <v>0.01</v>
      </c>
      <c r="FN1066" s="75">
        <v>1.9E-2</v>
      </c>
      <c r="FP1066" s="75">
        <v>47.86</v>
      </c>
      <c r="FQ1066" s="75">
        <v>619.78</v>
      </c>
      <c r="FR1066" s="75">
        <v>6746</v>
      </c>
      <c r="FS1066" s="75">
        <v>47.85</v>
      </c>
      <c r="FT1066" s="75">
        <v>1845.96</v>
      </c>
      <c r="FU1066" s="75">
        <v>19260</v>
      </c>
      <c r="FW1066" s="75">
        <v>800.64</v>
      </c>
      <c r="FX1066" s="89">
        <v>6.9059999999999997</v>
      </c>
      <c r="FY1066" s="89"/>
      <c r="FZ1066" s="90">
        <v>795.64</v>
      </c>
      <c r="GA1066" s="91">
        <v>2.2589999999999999</v>
      </c>
      <c r="GB1066" s="89"/>
      <c r="GC1066" s="75">
        <v>17.63</v>
      </c>
      <c r="GD1066" s="75">
        <v>43.5</v>
      </c>
      <c r="GE1066" s="75">
        <v>1844.03</v>
      </c>
      <c r="GF1066" s="89"/>
      <c r="GG1066" s="89"/>
    </row>
    <row r="1067" spans="1:189" x14ac:dyDescent="0.25">
      <c r="A1067" s="132"/>
      <c r="B1067" s="132"/>
      <c r="C1067" s="132"/>
      <c r="D1067" s="132"/>
      <c r="E1067" s="132"/>
      <c r="F1067" s="132"/>
      <c r="G1067" s="132"/>
      <c r="H1067" s="132"/>
      <c r="I1067" s="132"/>
      <c r="J1067" s="132"/>
      <c r="K1067" s="132"/>
      <c r="DV1067" s="77">
        <v>1339.65</v>
      </c>
      <c r="DW1067" s="77">
        <v>14.501999999999997</v>
      </c>
      <c r="DY1067" s="77">
        <v>1325.65</v>
      </c>
      <c r="DZ1067" s="77">
        <v>9.2830000000000013</v>
      </c>
      <c r="EB1067" s="77">
        <v>2180.65</v>
      </c>
      <c r="EC1067" s="75">
        <v>27.671000000000003</v>
      </c>
      <c r="EE1067" s="75">
        <v>2156.65</v>
      </c>
      <c r="EF1067" s="88">
        <v>6.477999999999998</v>
      </c>
      <c r="EH1067" s="77">
        <v>1354.65</v>
      </c>
      <c r="EI1067" s="75">
        <v>6.1469999999999985</v>
      </c>
      <c r="EJ1067" s="75"/>
      <c r="EK1067" s="75">
        <v>2181.64</v>
      </c>
      <c r="EL1067" s="75">
        <v>32.952159999999978</v>
      </c>
      <c r="EM1067" s="75"/>
      <c r="EN1067" s="75">
        <v>2159.64</v>
      </c>
      <c r="EO1067" s="322">
        <v>11.614480000000029</v>
      </c>
      <c r="EP1067" s="75"/>
      <c r="EQ1067" s="75">
        <v>1329.64</v>
      </c>
      <c r="ER1067" s="75">
        <v>14794.800000000047</v>
      </c>
      <c r="ES1067" s="75"/>
      <c r="ET1067" s="75">
        <v>1355.64</v>
      </c>
      <c r="EU1067" s="100">
        <v>7.1408399999999741</v>
      </c>
      <c r="EV1067" s="75">
        <f t="shared" si="19"/>
        <v>9.9999999999909051E-3</v>
      </c>
      <c r="EW1067" s="75">
        <v>1345.64</v>
      </c>
      <c r="EX1067" s="100">
        <v>28.590240000000058</v>
      </c>
      <c r="FD1067" s="75">
        <v>110.65</v>
      </c>
      <c r="FE1067" s="75">
        <v>682200</v>
      </c>
      <c r="FF1067" s="75">
        <v>2414212.5</v>
      </c>
      <c r="FH1067" s="77">
        <v>20.14</v>
      </c>
      <c r="FI1067" s="77">
        <v>598.82992580000007</v>
      </c>
      <c r="FJ1067" s="77">
        <v>21.107801110900006</v>
      </c>
      <c r="FL1067" s="92">
        <v>789.65</v>
      </c>
      <c r="FM1067" s="75">
        <v>0.01</v>
      </c>
      <c r="FN1067" s="75">
        <v>1.9E-2</v>
      </c>
      <c r="FP1067" s="75">
        <v>47.87</v>
      </c>
      <c r="FQ1067" s="75">
        <v>620.46</v>
      </c>
      <c r="FR1067" s="75">
        <v>6750</v>
      </c>
      <c r="FS1067" s="75">
        <v>47.86</v>
      </c>
      <c r="FT1067" s="75">
        <v>1847.9</v>
      </c>
      <c r="FU1067" s="75">
        <v>19271</v>
      </c>
      <c r="FW1067" s="75">
        <v>800.65</v>
      </c>
      <c r="FX1067" s="89">
        <v>6.92</v>
      </c>
      <c r="FY1067" s="89"/>
      <c r="FZ1067" s="90">
        <v>795.65</v>
      </c>
      <c r="GA1067" s="91">
        <v>2.266</v>
      </c>
      <c r="GB1067" s="89"/>
      <c r="GC1067" s="75">
        <v>17.64</v>
      </c>
      <c r="GD1067" s="75">
        <v>43.68</v>
      </c>
      <c r="GE1067" s="75">
        <v>1847.58</v>
      </c>
      <c r="GF1067" s="89"/>
      <c r="GG1067" s="89"/>
    </row>
    <row r="1068" spans="1:189" x14ac:dyDescent="0.25">
      <c r="A1068" s="132"/>
      <c r="B1068" s="132"/>
      <c r="C1068" s="132"/>
      <c r="D1068" s="132"/>
      <c r="E1068" s="132"/>
      <c r="F1068" s="132"/>
      <c r="G1068" s="132"/>
      <c r="H1068" s="132"/>
      <c r="I1068" s="132"/>
      <c r="J1068" s="132"/>
      <c r="K1068" s="132"/>
      <c r="DV1068" s="77">
        <v>1339.66</v>
      </c>
      <c r="DW1068" s="77">
        <v>14.520999999999997</v>
      </c>
      <c r="DY1068" s="77">
        <v>1325.66</v>
      </c>
      <c r="DZ1068" s="77">
        <v>9.2950000000000017</v>
      </c>
      <c r="EB1068" s="77">
        <v>2180.66</v>
      </c>
      <c r="EC1068" s="75">
        <v>27.722000000000005</v>
      </c>
      <c r="EE1068" s="75">
        <v>2156.66</v>
      </c>
      <c r="EF1068" s="88">
        <v>6.4929999999999986</v>
      </c>
      <c r="EH1068" s="77">
        <v>1354.66</v>
      </c>
      <c r="EI1068" s="75">
        <v>6.1569999999999991</v>
      </c>
      <c r="EJ1068" s="75"/>
      <c r="EK1068" s="75">
        <v>2181.65</v>
      </c>
      <c r="EL1068" s="75">
        <v>33.006599999999978</v>
      </c>
      <c r="EM1068" s="75"/>
      <c r="EN1068" s="75">
        <v>2159.65</v>
      </c>
      <c r="EO1068" s="322">
        <v>11.633800000000029</v>
      </c>
      <c r="EP1068" s="75"/>
      <c r="EQ1068" s="75">
        <v>1329.65</v>
      </c>
      <c r="ER1068" s="75">
        <v>14809.750000000047</v>
      </c>
      <c r="ES1068" s="75"/>
      <c r="ET1068" s="75">
        <v>1355.65</v>
      </c>
      <c r="EU1068" s="100">
        <v>7.1511499999999737</v>
      </c>
      <c r="EV1068" s="75">
        <f t="shared" si="19"/>
        <v>9.9999999999909051E-3</v>
      </c>
      <c r="EW1068" s="75">
        <v>1345.65</v>
      </c>
      <c r="EX1068" s="100">
        <v>28.617900000000059</v>
      </c>
      <c r="FD1068" s="75">
        <v>110.66</v>
      </c>
      <c r="FE1068" s="75">
        <v>683530</v>
      </c>
      <c r="FF1068" s="75">
        <v>2420835</v>
      </c>
      <c r="FH1068" s="77">
        <v>20.149999999999999</v>
      </c>
      <c r="FI1068" s="77">
        <v>599.74546150000015</v>
      </c>
      <c r="FJ1068" s="77">
        <v>21.168691192750003</v>
      </c>
      <c r="FL1068" s="92">
        <v>789.66</v>
      </c>
      <c r="FM1068" s="75">
        <v>0.01</v>
      </c>
      <c r="FN1068" s="75">
        <v>1.9E-2</v>
      </c>
      <c r="FP1068" s="75">
        <v>47.88</v>
      </c>
      <c r="FQ1068" s="75">
        <v>621.14</v>
      </c>
      <c r="FR1068" s="75">
        <v>6755</v>
      </c>
      <c r="FS1068" s="75">
        <v>47.87</v>
      </c>
      <c r="FT1068" s="75">
        <v>1849.83</v>
      </c>
      <c r="FU1068" s="75">
        <v>19283</v>
      </c>
      <c r="FW1068" s="75">
        <v>800.66</v>
      </c>
      <c r="FX1068" s="89">
        <v>6.9340000000000002</v>
      </c>
      <c r="FY1068" s="89"/>
      <c r="FZ1068" s="90">
        <v>795.66</v>
      </c>
      <c r="GA1068" s="91">
        <v>2.2719999999999998</v>
      </c>
      <c r="GB1068" s="89"/>
      <c r="GC1068" s="75">
        <v>17.649999999999999</v>
      </c>
      <c r="GD1068" s="75">
        <v>43.86</v>
      </c>
      <c r="GE1068" s="75">
        <v>1851.14</v>
      </c>
      <c r="GF1068" s="89"/>
      <c r="GG1068" s="89"/>
    </row>
    <row r="1069" spans="1:189" x14ac:dyDescent="0.25">
      <c r="A1069" s="132"/>
      <c r="B1069" s="132"/>
      <c r="C1069" s="132"/>
      <c r="D1069" s="132"/>
      <c r="E1069" s="132"/>
      <c r="F1069" s="132"/>
      <c r="G1069" s="132"/>
      <c r="H1069" s="132"/>
      <c r="I1069" s="132"/>
      <c r="J1069" s="132"/>
      <c r="K1069" s="132"/>
      <c r="DV1069" s="77">
        <v>1339.67</v>
      </c>
      <c r="DW1069" s="77">
        <v>14.54</v>
      </c>
      <c r="DY1069" s="77">
        <v>1325.67</v>
      </c>
      <c r="DZ1069" s="77">
        <v>9.3070000000000022</v>
      </c>
      <c r="EB1069" s="77">
        <v>2180.67</v>
      </c>
      <c r="EC1069" s="75">
        <v>27.774000000000004</v>
      </c>
      <c r="EE1069" s="75">
        <v>2156.67</v>
      </c>
      <c r="EF1069" s="88">
        <v>6.5069999999999979</v>
      </c>
      <c r="EH1069" s="77">
        <v>1354.67</v>
      </c>
      <c r="EI1069" s="75">
        <v>6.1669999999999989</v>
      </c>
      <c r="EJ1069" s="75"/>
      <c r="EK1069" s="75">
        <v>2181.66</v>
      </c>
      <c r="EL1069" s="75">
        <v>33.061039999999977</v>
      </c>
      <c r="EM1069" s="75"/>
      <c r="EN1069" s="75">
        <v>2159.66</v>
      </c>
      <c r="EO1069" s="322">
        <v>11.65312000000003</v>
      </c>
      <c r="EP1069" s="75"/>
      <c r="EQ1069" s="75">
        <v>1329.66</v>
      </c>
      <c r="ER1069" s="75">
        <v>14824.700000000048</v>
      </c>
      <c r="ES1069" s="75"/>
      <c r="ET1069" s="75">
        <v>1355.66</v>
      </c>
      <c r="EU1069" s="100">
        <v>7.1614599999999733</v>
      </c>
      <c r="EV1069" s="75">
        <f t="shared" si="19"/>
        <v>9.9999999999909051E-3</v>
      </c>
      <c r="EW1069" s="75">
        <v>1345.66</v>
      </c>
      <c r="EX1069" s="100">
        <v>28.64556000000006</v>
      </c>
      <c r="FD1069" s="75">
        <v>110.67</v>
      </c>
      <c r="FE1069" s="75">
        <v>684860</v>
      </c>
      <c r="FF1069" s="75">
        <v>2427457.5</v>
      </c>
      <c r="FH1069" s="77">
        <v>20.16</v>
      </c>
      <c r="FI1069" s="77">
        <v>600.66099720000011</v>
      </c>
      <c r="FJ1069" s="77">
        <v>21.229581274600005</v>
      </c>
      <c r="FL1069" s="92">
        <v>789.67</v>
      </c>
      <c r="FM1069" s="75">
        <v>0.01</v>
      </c>
      <c r="FN1069" s="75">
        <v>1.9E-2</v>
      </c>
      <c r="FP1069" s="75">
        <v>47.89</v>
      </c>
      <c r="FQ1069" s="75">
        <v>621.83000000000004</v>
      </c>
      <c r="FR1069" s="75">
        <v>6759</v>
      </c>
      <c r="FS1069" s="75">
        <v>47.88</v>
      </c>
      <c r="FT1069" s="75">
        <v>1851.77</v>
      </c>
      <c r="FU1069" s="75">
        <v>19294</v>
      </c>
      <c r="FW1069" s="75">
        <v>800.67</v>
      </c>
      <c r="FX1069" s="89">
        <v>6.9480000000000004</v>
      </c>
      <c r="FY1069" s="89"/>
      <c r="FZ1069" s="90">
        <v>795.67</v>
      </c>
      <c r="GA1069" s="91">
        <v>2.2789999999999999</v>
      </c>
      <c r="GB1069" s="89"/>
      <c r="GC1069" s="75">
        <v>17.66</v>
      </c>
      <c r="GD1069" s="75">
        <v>44.04</v>
      </c>
      <c r="GE1069" s="75">
        <v>1854.7</v>
      </c>
      <c r="GF1069" s="89"/>
      <c r="GG1069" s="89"/>
    </row>
    <row r="1070" spans="1:189" x14ac:dyDescent="0.25">
      <c r="A1070" s="132"/>
      <c r="B1070" s="132"/>
      <c r="C1070" s="132"/>
      <c r="D1070" s="132"/>
      <c r="E1070" s="132"/>
      <c r="F1070" s="132"/>
      <c r="G1070" s="132"/>
      <c r="H1070" s="132"/>
      <c r="I1070" s="132"/>
      <c r="J1070" s="132"/>
      <c r="K1070" s="132"/>
      <c r="DV1070" s="77">
        <v>1339.68</v>
      </c>
      <c r="DW1070" s="77">
        <v>14.558999999999997</v>
      </c>
      <c r="DY1070" s="77">
        <v>1325.68</v>
      </c>
      <c r="DZ1070" s="77">
        <v>9.3200000000000021</v>
      </c>
      <c r="EB1070" s="77">
        <v>2180.6799999999998</v>
      </c>
      <c r="EC1070" s="75">
        <v>27.825000000000003</v>
      </c>
      <c r="EE1070" s="75">
        <v>2156.6799999999998</v>
      </c>
      <c r="EF1070" s="88">
        <v>6.5219999999999985</v>
      </c>
      <c r="EH1070" s="77">
        <v>1354.68</v>
      </c>
      <c r="EI1070" s="75">
        <v>6.1759999999999993</v>
      </c>
      <c r="EJ1070" s="75"/>
      <c r="EK1070" s="75">
        <v>2181.67</v>
      </c>
      <c r="EL1070" s="75">
        <v>33.115479999999977</v>
      </c>
      <c r="EM1070" s="75"/>
      <c r="EN1070" s="75">
        <v>2159.67</v>
      </c>
      <c r="EO1070" s="322">
        <v>11.67244000000003</v>
      </c>
      <c r="EP1070" s="75"/>
      <c r="EQ1070" s="75">
        <v>1329.67</v>
      </c>
      <c r="ER1070" s="75">
        <v>14839.650000000049</v>
      </c>
      <c r="ES1070" s="75"/>
      <c r="ET1070" s="75">
        <v>1355.67</v>
      </c>
      <c r="EU1070" s="100">
        <v>7.1717699999999729</v>
      </c>
      <c r="EV1070" s="75">
        <f t="shared" si="19"/>
        <v>9.9999999999909051E-3</v>
      </c>
      <c r="EW1070" s="75">
        <v>1345.67</v>
      </c>
      <c r="EX1070" s="100">
        <v>28.673220000000061</v>
      </c>
      <c r="FD1070" s="75">
        <v>110.68</v>
      </c>
      <c r="FE1070" s="75">
        <v>686190</v>
      </c>
      <c r="FF1070" s="75">
        <v>2434080</v>
      </c>
      <c r="FH1070" s="77">
        <v>20.170000000000002</v>
      </c>
      <c r="FI1070" s="77">
        <v>601.57653290000007</v>
      </c>
      <c r="FJ1070" s="77">
        <v>21.290471356450006</v>
      </c>
      <c r="FL1070" s="92">
        <v>789.68</v>
      </c>
      <c r="FM1070" s="75">
        <v>0.01</v>
      </c>
      <c r="FN1070" s="75">
        <v>1.9E-2</v>
      </c>
      <c r="FP1070" s="75">
        <v>47.9</v>
      </c>
      <c r="FQ1070" s="75">
        <v>622.51</v>
      </c>
      <c r="FR1070" s="75">
        <v>6764</v>
      </c>
      <c r="FS1070" s="75">
        <v>47.89</v>
      </c>
      <c r="FT1070" s="75">
        <v>1853.71</v>
      </c>
      <c r="FU1070" s="75">
        <v>19305</v>
      </c>
      <c r="FW1070" s="75">
        <v>800.68</v>
      </c>
      <c r="FX1070" s="89">
        <v>6.9619999999999997</v>
      </c>
      <c r="FY1070" s="89"/>
      <c r="FZ1070" s="90">
        <v>795.68</v>
      </c>
      <c r="GA1070" s="91">
        <v>2.2850000000000001</v>
      </c>
      <c r="GB1070" s="89"/>
      <c r="GC1070" s="75">
        <v>17.670000000000002</v>
      </c>
      <c r="GD1070" s="75">
        <v>44.23</v>
      </c>
      <c r="GE1070" s="75">
        <v>1858.25</v>
      </c>
      <c r="GF1070" s="89"/>
      <c r="GG1070" s="89"/>
    </row>
    <row r="1071" spans="1:189" x14ac:dyDescent="0.25">
      <c r="A1071" s="132"/>
      <c r="B1071" s="132"/>
      <c r="C1071" s="132"/>
      <c r="D1071" s="132"/>
      <c r="E1071" s="132"/>
      <c r="F1071" s="132"/>
      <c r="G1071" s="132"/>
      <c r="H1071" s="132"/>
      <c r="I1071" s="132"/>
      <c r="J1071" s="132"/>
      <c r="K1071" s="132"/>
      <c r="DV1071" s="77">
        <v>1339.69</v>
      </c>
      <c r="DW1071" s="77">
        <v>14.577999999999998</v>
      </c>
      <c r="DY1071" s="77">
        <v>1325.69</v>
      </c>
      <c r="DZ1071" s="77">
        <v>9.3320000000000025</v>
      </c>
      <c r="EB1071" s="77">
        <v>2180.69</v>
      </c>
      <c r="EC1071" s="75">
        <v>27.876000000000005</v>
      </c>
      <c r="EE1071" s="75">
        <v>2156.69</v>
      </c>
      <c r="EF1071" s="88">
        <v>6.5359999999999978</v>
      </c>
      <c r="EH1071" s="77">
        <v>1354.69</v>
      </c>
      <c r="EI1071" s="75">
        <v>6.1859999999999991</v>
      </c>
      <c r="EJ1071" s="75"/>
      <c r="EK1071" s="75">
        <v>2181.6799999999998</v>
      </c>
      <c r="EL1071" s="75">
        <v>33.169919999999976</v>
      </c>
      <c r="EM1071" s="75"/>
      <c r="EN1071" s="75">
        <v>2159.6799999999998</v>
      </c>
      <c r="EO1071" s="322">
        <v>11.691760000000031</v>
      </c>
      <c r="EP1071" s="75"/>
      <c r="EQ1071" s="75">
        <v>1329.68</v>
      </c>
      <c r="ER1071" s="75">
        <v>14854.600000000049</v>
      </c>
      <c r="ES1071" s="75"/>
      <c r="ET1071" s="75">
        <v>1355.68</v>
      </c>
      <c r="EU1071" s="100">
        <v>7.1820799999999725</v>
      </c>
      <c r="EV1071" s="75">
        <f t="shared" si="19"/>
        <v>9.9999999999909051E-3</v>
      </c>
      <c r="EW1071" s="75">
        <v>1345.68</v>
      </c>
      <c r="EX1071" s="100">
        <v>28.700880000000062</v>
      </c>
      <c r="FD1071" s="75">
        <v>110.69</v>
      </c>
      <c r="FE1071" s="75">
        <v>687520</v>
      </c>
      <c r="FF1071" s="75">
        <v>2440702.5</v>
      </c>
      <c r="FH1071" s="77">
        <v>20.18</v>
      </c>
      <c r="FI1071" s="77">
        <v>602.49206860000015</v>
      </c>
      <c r="FJ1071" s="77">
        <v>21.351361438300003</v>
      </c>
      <c r="FL1071" s="92">
        <v>789.69</v>
      </c>
      <c r="FM1071" s="75">
        <v>0.01</v>
      </c>
      <c r="FN1071" s="75">
        <v>1.9E-2</v>
      </c>
      <c r="FP1071" s="75">
        <v>47.91</v>
      </c>
      <c r="FQ1071" s="75">
        <v>623.19000000000005</v>
      </c>
      <c r="FR1071" s="75">
        <v>6768</v>
      </c>
      <c r="FS1071" s="75">
        <v>47.9</v>
      </c>
      <c r="FT1071" s="75">
        <v>1855.65</v>
      </c>
      <c r="FU1071" s="75">
        <v>19316</v>
      </c>
      <c r="FW1071" s="75">
        <v>800.69</v>
      </c>
      <c r="FX1071" s="89">
        <v>6.976</v>
      </c>
      <c r="FY1071" s="89"/>
      <c r="FZ1071" s="90">
        <v>795.69</v>
      </c>
      <c r="GA1071" s="91">
        <v>2.2919999999999998</v>
      </c>
      <c r="GB1071" s="89"/>
      <c r="GC1071" s="75">
        <v>17.68</v>
      </c>
      <c r="GD1071" s="75">
        <v>44.41</v>
      </c>
      <c r="GE1071" s="75">
        <v>1861.81</v>
      </c>
      <c r="GF1071" s="89"/>
      <c r="GG1071" s="89"/>
    </row>
    <row r="1072" spans="1:189" x14ac:dyDescent="0.25">
      <c r="A1072" s="132"/>
      <c r="B1072" s="132"/>
      <c r="C1072" s="132"/>
      <c r="D1072" s="132"/>
      <c r="E1072" s="132"/>
      <c r="F1072" s="132"/>
      <c r="G1072" s="132"/>
      <c r="H1072" s="132"/>
      <c r="I1072" s="132"/>
      <c r="J1072" s="132"/>
      <c r="K1072" s="132"/>
      <c r="DV1072" s="77">
        <v>1339.7</v>
      </c>
      <c r="DW1072" s="77">
        <v>14.597</v>
      </c>
      <c r="DY1072" s="77">
        <v>1325.7</v>
      </c>
      <c r="DZ1072" s="77">
        <v>9.3450000000000006</v>
      </c>
      <c r="EB1072" s="77">
        <v>2180.6999999999998</v>
      </c>
      <c r="EC1072" s="75">
        <v>27.928000000000001</v>
      </c>
      <c r="EE1072" s="75">
        <v>2156.6999999999998</v>
      </c>
      <c r="EF1072" s="88">
        <v>6.5510000000000002</v>
      </c>
      <c r="EH1072" s="77">
        <v>1354.7</v>
      </c>
      <c r="EI1072" s="75">
        <v>6.1950000000000003</v>
      </c>
      <c r="EJ1072" s="75"/>
      <c r="EK1072" s="75">
        <v>2181.69</v>
      </c>
      <c r="EL1072" s="75">
        <v>33.224359999999976</v>
      </c>
      <c r="EM1072" s="75"/>
      <c r="EN1072" s="75">
        <v>2159.69</v>
      </c>
      <c r="EO1072" s="322">
        <v>11.711080000000031</v>
      </c>
      <c r="EP1072" s="75"/>
      <c r="EQ1072" s="75">
        <v>1329.69</v>
      </c>
      <c r="ER1072" s="75">
        <v>14869.55000000005</v>
      </c>
      <c r="ES1072" s="75"/>
      <c r="ET1072" s="75">
        <v>1355.69</v>
      </c>
      <c r="EU1072" s="100">
        <v>7.1923899999999721</v>
      </c>
      <c r="EV1072" s="75">
        <f t="shared" si="19"/>
        <v>9.9999999999909051E-3</v>
      </c>
      <c r="EW1072" s="75">
        <v>1345.69</v>
      </c>
      <c r="EX1072" s="100">
        <v>28.728540000000063</v>
      </c>
      <c r="FD1072" s="75">
        <v>110.7</v>
      </c>
      <c r="FE1072" s="75">
        <v>688850</v>
      </c>
      <c r="FF1072" s="75">
        <v>2447325</v>
      </c>
      <c r="FH1072" s="77">
        <v>20.190000000000001</v>
      </c>
      <c r="FI1072" s="77">
        <v>603.40760430000012</v>
      </c>
      <c r="FJ1072" s="77">
        <v>21.412251520150004</v>
      </c>
      <c r="FL1072" s="92">
        <v>789.7</v>
      </c>
      <c r="FM1072" s="75">
        <v>0.01</v>
      </c>
      <c r="FN1072" s="75">
        <v>0.02</v>
      </c>
      <c r="FP1072" s="75">
        <v>47.92</v>
      </c>
      <c r="FQ1072" s="75">
        <v>623.88</v>
      </c>
      <c r="FR1072" s="75">
        <v>6772</v>
      </c>
      <c r="FS1072" s="75">
        <v>47.91</v>
      </c>
      <c r="FT1072" s="75">
        <v>1857.59</v>
      </c>
      <c r="FU1072" s="75">
        <v>19328</v>
      </c>
      <c r="FW1072" s="75">
        <v>800.7</v>
      </c>
      <c r="FX1072" s="89">
        <v>6.99</v>
      </c>
      <c r="FY1072" s="89"/>
      <c r="FZ1072" s="90">
        <v>795.7</v>
      </c>
      <c r="GA1072" s="91">
        <v>2.298</v>
      </c>
      <c r="GB1072" s="89"/>
      <c r="GC1072" s="75">
        <v>17.690000000000001</v>
      </c>
      <c r="GD1072" s="75">
        <v>44.59</v>
      </c>
      <c r="GE1072" s="75">
        <v>1865.36</v>
      </c>
      <c r="GF1072" s="89"/>
      <c r="GG1072" s="89"/>
    </row>
    <row r="1073" spans="1:189" x14ac:dyDescent="0.25">
      <c r="A1073" s="132"/>
      <c r="B1073" s="132"/>
      <c r="C1073" s="132"/>
      <c r="D1073" s="132"/>
      <c r="E1073" s="132"/>
      <c r="F1073" s="132"/>
      <c r="G1073" s="132"/>
      <c r="H1073" s="132"/>
      <c r="I1073" s="132"/>
      <c r="J1073" s="132"/>
      <c r="K1073" s="132"/>
      <c r="DV1073" s="77">
        <v>1339.71</v>
      </c>
      <c r="DW1073" s="77">
        <v>14.616</v>
      </c>
      <c r="DY1073" s="77">
        <v>1325.71</v>
      </c>
      <c r="DZ1073" s="77">
        <v>9.3570000000000029</v>
      </c>
      <c r="EB1073" s="77">
        <v>2180.71</v>
      </c>
      <c r="EC1073" s="75">
        <v>27.979000000000006</v>
      </c>
      <c r="EE1073" s="75">
        <v>2156.71</v>
      </c>
      <c r="EF1073" s="88">
        <v>6.5649999999999977</v>
      </c>
      <c r="EH1073" s="77">
        <v>1354.71</v>
      </c>
      <c r="EI1073" s="75">
        <v>6.2049999999999992</v>
      </c>
      <c r="EJ1073" s="75"/>
      <c r="EK1073" s="75">
        <v>2181.6999999999998</v>
      </c>
      <c r="EL1073" s="75">
        <v>33.278799999999976</v>
      </c>
      <c r="EM1073" s="75"/>
      <c r="EN1073" s="75">
        <v>2159.6999999999998</v>
      </c>
      <c r="EO1073" s="322">
        <v>11.730400000000031</v>
      </c>
      <c r="EP1073" s="75"/>
      <c r="EQ1073" s="75">
        <v>1329.7</v>
      </c>
      <c r="ER1073" s="75">
        <v>14884.500000000051</v>
      </c>
      <c r="ES1073" s="75"/>
      <c r="ET1073" s="75">
        <v>1355.7</v>
      </c>
      <c r="EU1073" s="100">
        <v>7.2026999999999717</v>
      </c>
      <c r="EV1073" s="75">
        <f t="shared" si="19"/>
        <v>9.9999999999909051E-3</v>
      </c>
      <c r="EW1073" s="75">
        <v>1345.7</v>
      </c>
      <c r="EX1073" s="100">
        <v>28.756200000000064</v>
      </c>
      <c r="FD1073" s="75">
        <v>110.71</v>
      </c>
      <c r="FE1073" s="75">
        <v>690180</v>
      </c>
      <c r="FF1073" s="75">
        <v>2453947.5</v>
      </c>
      <c r="FH1073" s="77">
        <v>20.2</v>
      </c>
      <c r="FI1073" s="77">
        <v>604.32314000000031</v>
      </c>
      <c r="FJ1073" s="77">
        <v>21.473141602000013</v>
      </c>
      <c r="FL1073" s="92">
        <v>789.71</v>
      </c>
      <c r="FM1073" s="75">
        <v>0.01</v>
      </c>
      <c r="FN1073" s="75">
        <v>0.02</v>
      </c>
      <c r="FP1073" s="75">
        <v>47.93</v>
      </c>
      <c r="FQ1073" s="75">
        <v>624.55999999999995</v>
      </c>
      <c r="FR1073" s="75">
        <v>6777</v>
      </c>
      <c r="FS1073" s="75">
        <v>47.92</v>
      </c>
      <c r="FT1073" s="75">
        <v>1859.54</v>
      </c>
      <c r="FU1073" s="75">
        <v>19339</v>
      </c>
      <c r="FW1073" s="75">
        <v>800.71</v>
      </c>
      <c r="FX1073" s="89">
        <v>7.0039999999999996</v>
      </c>
      <c r="FY1073" s="89"/>
      <c r="FZ1073" s="90">
        <v>795.71</v>
      </c>
      <c r="GA1073" s="91">
        <v>2.3050000000000002</v>
      </c>
      <c r="GB1073" s="89"/>
      <c r="GC1073" s="75">
        <v>17.7</v>
      </c>
      <c r="GD1073" s="75">
        <v>44.77</v>
      </c>
      <c r="GE1073" s="75">
        <v>1868.92</v>
      </c>
      <c r="GF1073" s="89"/>
      <c r="GG1073" s="89"/>
    </row>
    <row r="1074" spans="1:189" x14ac:dyDescent="0.25">
      <c r="A1074" s="132"/>
      <c r="B1074" s="132"/>
      <c r="C1074" s="132"/>
      <c r="D1074" s="132"/>
      <c r="E1074" s="132"/>
      <c r="F1074" s="132"/>
      <c r="G1074" s="132"/>
      <c r="H1074" s="132"/>
      <c r="I1074" s="132"/>
      <c r="J1074" s="132"/>
      <c r="K1074" s="132"/>
      <c r="DV1074" s="77">
        <v>1339.72</v>
      </c>
      <c r="DW1074" s="77">
        <v>14.635</v>
      </c>
      <c r="DY1074" s="77">
        <v>1325.72</v>
      </c>
      <c r="DZ1074" s="77">
        <v>9.3700000000000028</v>
      </c>
      <c r="EB1074" s="77">
        <v>2180.7199999999998</v>
      </c>
      <c r="EC1074" s="75">
        <v>28.030000000000005</v>
      </c>
      <c r="EE1074" s="75">
        <v>2156.7199999999998</v>
      </c>
      <c r="EF1074" s="88">
        <v>6.5799999999999974</v>
      </c>
      <c r="EH1074" s="77">
        <v>1354.72</v>
      </c>
      <c r="EI1074" s="75">
        <v>6.2139999999999986</v>
      </c>
      <c r="EJ1074" s="75"/>
      <c r="EK1074" s="75">
        <v>2181.71</v>
      </c>
      <c r="EL1074" s="75">
        <v>33.333239999999975</v>
      </c>
      <c r="EM1074" s="75"/>
      <c r="EN1074" s="75">
        <v>2159.71</v>
      </c>
      <c r="EO1074" s="322">
        <v>11.749720000000032</v>
      </c>
      <c r="EP1074" s="75"/>
      <c r="EQ1074" s="75">
        <v>1329.71</v>
      </c>
      <c r="ER1074" s="75">
        <v>14899.450000000052</v>
      </c>
      <c r="ES1074" s="75"/>
      <c r="ET1074" s="75">
        <v>1355.71</v>
      </c>
      <c r="EU1074" s="100">
        <v>7.2130099999999713</v>
      </c>
      <c r="EV1074" s="75">
        <f t="shared" si="19"/>
        <v>9.9999999999909051E-3</v>
      </c>
      <c r="EW1074" s="75">
        <v>1345.71</v>
      </c>
      <c r="EX1074" s="100">
        <v>28.783860000000065</v>
      </c>
      <c r="FD1074" s="75">
        <v>110.72</v>
      </c>
      <c r="FE1074" s="75">
        <v>691510</v>
      </c>
      <c r="FF1074" s="75">
        <v>2460570</v>
      </c>
      <c r="FH1074" s="77">
        <v>20.21</v>
      </c>
      <c r="FI1074" s="77">
        <v>605.23867570000027</v>
      </c>
      <c r="FJ1074" s="77">
        <v>21.534031683850014</v>
      </c>
      <c r="FL1074" s="92">
        <v>789.72</v>
      </c>
      <c r="FM1074" s="75">
        <v>0.01</v>
      </c>
      <c r="FN1074" s="75">
        <v>0.02</v>
      </c>
      <c r="FP1074" s="75">
        <v>47.94</v>
      </c>
      <c r="FQ1074" s="75">
        <v>625.25</v>
      </c>
      <c r="FR1074" s="75">
        <v>6781</v>
      </c>
      <c r="FS1074" s="75">
        <v>47.93</v>
      </c>
      <c r="FT1074" s="75">
        <v>1861.5</v>
      </c>
      <c r="FU1074" s="75">
        <v>19350</v>
      </c>
      <c r="FW1074" s="75">
        <v>800.72</v>
      </c>
      <c r="FX1074" s="89">
        <v>7.0179999999999998</v>
      </c>
      <c r="FY1074" s="89"/>
      <c r="FZ1074" s="90">
        <v>795.72</v>
      </c>
      <c r="GA1074" s="91">
        <v>2.3109999999999999</v>
      </c>
      <c r="GB1074" s="89"/>
      <c r="GC1074" s="75">
        <v>17.71</v>
      </c>
      <c r="GD1074" s="75">
        <v>44.96</v>
      </c>
      <c r="GE1074" s="75">
        <v>1872.48</v>
      </c>
      <c r="GF1074" s="89"/>
      <c r="GG1074" s="89"/>
    </row>
    <row r="1075" spans="1:189" x14ac:dyDescent="0.25">
      <c r="A1075" s="132"/>
      <c r="B1075" s="132"/>
      <c r="C1075" s="132"/>
      <c r="D1075" s="132"/>
      <c r="E1075" s="132"/>
      <c r="F1075" s="132"/>
      <c r="G1075" s="132"/>
      <c r="H1075" s="132"/>
      <c r="I1075" s="132"/>
      <c r="J1075" s="132"/>
      <c r="K1075" s="132"/>
      <c r="DV1075" s="77">
        <v>1339.73</v>
      </c>
      <c r="DW1075" s="77">
        <v>14.653999999999996</v>
      </c>
      <c r="DY1075" s="77">
        <v>1325.73</v>
      </c>
      <c r="DZ1075" s="77">
        <v>9.3820000000000014</v>
      </c>
      <c r="EB1075" s="77">
        <v>2180.73</v>
      </c>
      <c r="EC1075" s="75">
        <v>28.082000000000004</v>
      </c>
      <c r="EE1075" s="75">
        <v>2156.73</v>
      </c>
      <c r="EF1075" s="88">
        <v>6.594999999999998</v>
      </c>
      <c r="EH1075" s="77">
        <v>1354.73</v>
      </c>
      <c r="EI1075" s="75">
        <v>6.2239999999999993</v>
      </c>
      <c r="EJ1075" s="75"/>
      <c r="EK1075" s="75">
        <v>2181.7199999999998</v>
      </c>
      <c r="EL1075" s="75">
        <v>33.387679999999975</v>
      </c>
      <c r="EM1075" s="75"/>
      <c r="EN1075" s="75">
        <v>2159.7199999999998</v>
      </c>
      <c r="EO1075" s="322">
        <v>11.769040000000032</v>
      </c>
      <c r="EP1075" s="75"/>
      <c r="EQ1075" s="75">
        <v>1329.72</v>
      </c>
      <c r="ER1075" s="75">
        <v>14914.400000000052</v>
      </c>
      <c r="ES1075" s="75"/>
      <c r="ET1075" s="75">
        <v>1355.72</v>
      </c>
      <c r="EU1075" s="100">
        <v>7.2233199999999709</v>
      </c>
      <c r="EV1075" s="75">
        <f t="shared" si="19"/>
        <v>9.9999999999909051E-3</v>
      </c>
      <c r="EW1075" s="75">
        <v>1345.72</v>
      </c>
      <c r="EX1075" s="100">
        <v>28.811520000000066</v>
      </c>
      <c r="FD1075" s="75">
        <v>110.73</v>
      </c>
      <c r="FE1075" s="75">
        <v>692840</v>
      </c>
      <c r="FF1075" s="75">
        <v>2467192.5</v>
      </c>
      <c r="FH1075" s="77">
        <v>20.22</v>
      </c>
      <c r="FI1075" s="77">
        <v>606.15421140000035</v>
      </c>
      <c r="FJ1075" s="77">
        <v>21.594921765700011</v>
      </c>
      <c r="FL1075" s="92">
        <v>789.73</v>
      </c>
      <c r="FM1075" s="75">
        <v>0.01</v>
      </c>
      <c r="FN1075" s="75">
        <v>0.02</v>
      </c>
      <c r="FP1075" s="75">
        <v>47.95</v>
      </c>
      <c r="FQ1075" s="75">
        <v>625.92999999999995</v>
      </c>
      <c r="FR1075" s="75">
        <v>6786</v>
      </c>
      <c r="FS1075" s="75">
        <v>47.94</v>
      </c>
      <c r="FT1075" s="75">
        <v>1863.45</v>
      </c>
      <c r="FU1075" s="75">
        <v>19361</v>
      </c>
      <c r="FW1075" s="75">
        <v>800.73</v>
      </c>
      <c r="FX1075" s="89">
        <v>7.032</v>
      </c>
      <c r="FY1075" s="89"/>
      <c r="FZ1075" s="90">
        <v>795.73</v>
      </c>
      <c r="GA1075" s="91">
        <v>2.3180000000000001</v>
      </c>
      <c r="GB1075" s="89"/>
      <c r="GC1075" s="75">
        <v>17.72</v>
      </c>
      <c r="GD1075" s="75">
        <v>45.14</v>
      </c>
      <c r="GE1075" s="75">
        <v>1876.03</v>
      </c>
      <c r="GF1075" s="89"/>
      <c r="GG1075" s="89"/>
    </row>
    <row r="1076" spans="1:189" x14ac:dyDescent="0.25">
      <c r="A1076" s="132"/>
      <c r="B1076" s="132"/>
      <c r="C1076" s="132"/>
      <c r="D1076" s="132"/>
      <c r="E1076" s="132"/>
      <c r="F1076" s="132"/>
      <c r="G1076" s="132"/>
      <c r="H1076" s="132"/>
      <c r="I1076" s="132"/>
      <c r="J1076" s="132"/>
      <c r="K1076" s="132"/>
      <c r="DV1076" s="77">
        <v>1339.74</v>
      </c>
      <c r="DW1076" s="77">
        <v>14.672999999999996</v>
      </c>
      <c r="DY1076" s="77">
        <v>1325.74</v>
      </c>
      <c r="DZ1076" s="77">
        <v>9.3950000000000014</v>
      </c>
      <c r="EB1076" s="77">
        <v>2180.7399999999998</v>
      </c>
      <c r="EC1076" s="75">
        <v>28.133000000000006</v>
      </c>
      <c r="EE1076" s="75">
        <v>2156.7399999999998</v>
      </c>
      <c r="EF1076" s="88">
        <v>6.6089999999999973</v>
      </c>
      <c r="EH1076" s="77">
        <v>1354.74</v>
      </c>
      <c r="EI1076" s="75">
        <v>6.2329999999999988</v>
      </c>
      <c r="EJ1076" s="75"/>
      <c r="EK1076" s="75">
        <v>2181.73</v>
      </c>
      <c r="EL1076" s="75">
        <v>33.442119999999974</v>
      </c>
      <c r="EM1076" s="75"/>
      <c r="EN1076" s="75">
        <v>2159.73</v>
      </c>
      <c r="EO1076" s="322">
        <v>11.788360000000033</v>
      </c>
      <c r="EP1076" s="75"/>
      <c r="EQ1076" s="75">
        <v>1329.73</v>
      </c>
      <c r="ER1076" s="75">
        <v>14929.350000000053</v>
      </c>
      <c r="ES1076" s="75"/>
      <c r="ET1076" s="75">
        <v>1355.73</v>
      </c>
      <c r="EU1076" s="100">
        <v>7.2336299999999705</v>
      </c>
      <c r="EV1076" s="75">
        <f t="shared" si="19"/>
        <v>9.9999999999909051E-3</v>
      </c>
      <c r="EW1076" s="75">
        <v>1345.73</v>
      </c>
      <c r="EX1076" s="100">
        <v>28.839180000000066</v>
      </c>
      <c r="FD1076" s="75">
        <v>110.74</v>
      </c>
      <c r="FE1076" s="75">
        <v>694170</v>
      </c>
      <c r="FF1076" s="75">
        <v>2473815</v>
      </c>
      <c r="FH1076" s="77">
        <v>20.23</v>
      </c>
      <c r="FI1076" s="77">
        <v>607.06974710000031</v>
      </c>
      <c r="FJ1076" s="77">
        <v>21.655811847550012</v>
      </c>
      <c r="FL1076" s="92">
        <v>789.74</v>
      </c>
      <c r="FM1076" s="75">
        <v>0.01</v>
      </c>
      <c r="FN1076" s="75">
        <v>0.02</v>
      </c>
      <c r="FP1076" s="75">
        <v>47.96</v>
      </c>
      <c r="FQ1076" s="75">
        <v>626.62</v>
      </c>
      <c r="FR1076" s="75">
        <v>6790</v>
      </c>
      <c r="FS1076" s="75">
        <v>47.95</v>
      </c>
      <c r="FT1076" s="75">
        <v>1865.4</v>
      </c>
      <c r="FU1076" s="75">
        <v>19373</v>
      </c>
      <c r="FW1076" s="75">
        <v>800.74</v>
      </c>
      <c r="FX1076" s="89">
        <v>7.0460000000000003</v>
      </c>
      <c r="FY1076" s="89"/>
      <c r="FZ1076" s="90">
        <v>795.74</v>
      </c>
      <c r="GA1076" s="91">
        <v>2.3239999999999998</v>
      </c>
      <c r="GB1076" s="89"/>
      <c r="GC1076" s="75">
        <v>17.73</v>
      </c>
      <c r="GD1076" s="75">
        <v>45.32</v>
      </c>
      <c r="GE1076" s="75">
        <v>1879.59</v>
      </c>
      <c r="GF1076" s="89"/>
      <c r="GG1076" s="89"/>
    </row>
    <row r="1077" spans="1:189" x14ac:dyDescent="0.25">
      <c r="A1077" s="132"/>
      <c r="B1077" s="132"/>
      <c r="C1077" s="132"/>
      <c r="D1077" s="132"/>
      <c r="E1077" s="132"/>
      <c r="F1077" s="132"/>
      <c r="G1077" s="132"/>
      <c r="H1077" s="132"/>
      <c r="I1077" s="132"/>
      <c r="J1077" s="132"/>
      <c r="K1077" s="132"/>
      <c r="DV1077" s="77">
        <v>1339.75</v>
      </c>
      <c r="DW1077" s="77">
        <v>14.691999999999997</v>
      </c>
      <c r="DY1077" s="77">
        <v>1325.75</v>
      </c>
      <c r="DZ1077" s="77">
        <v>9.4070000000000018</v>
      </c>
      <c r="EB1077" s="77">
        <v>2180.75</v>
      </c>
      <c r="EC1077" s="75">
        <v>28.184000000000005</v>
      </c>
      <c r="EE1077" s="75">
        <v>2156.75</v>
      </c>
      <c r="EF1077" s="88">
        <v>6.6239999999999979</v>
      </c>
      <c r="EH1077" s="77">
        <v>1354.75</v>
      </c>
      <c r="EI1077" s="75">
        <v>6.2429999999999986</v>
      </c>
      <c r="EJ1077" s="75"/>
      <c r="EK1077" s="75">
        <v>2181.7399999999998</v>
      </c>
      <c r="EL1077" s="75">
        <v>33.496559999999974</v>
      </c>
      <c r="EM1077" s="75"/>
      <c r="EN1077" s="75">
        <v>2159.7399999999998</v>
      </c>
      <c r="EO1077" s="322">
        <v>11.807680000000033</v>
      </c>
      <c r="EP1077" s="75"/>
      <c r="EQ1077" s="75">
        <v>1329.74</v>
      </c>
      <c r="ER1077" s="75">
        <v>14944.300000000054</v>
      </c>
      <c r="ES1077" s="75"/>
      <c r="ET1077" s="75">
        <v>1355.74</v>
      </c>
      <c r="EU1077" s="100">
        <v>7.2439399999999701</v>
      </c>
      <c r="EV1077" s="75">
        <f t="shared" si="19"/>
        <v>9.9999999999909051E-3</v>
      </c>
      <c r="EW1077" s="75">
        <v>1345.74</v>
      </c>
      <c r="EX1077" s="100">
        <v>28.866840000000067</v>
      </c>
      <c r="FD1077" s="75">
        <v>110.75</v>
      </c>
      <c r="FE1077" s="75">
        <v>695500</v>
      </c>
      <c r="FF1077" s="75">
        <v>2480437.5</v>
      </c>
      <c r="FH1077" s="77">
        <v>20.239999999999998</v>
      </c>
      <c r="FI1077" s="77">
        <v>607.98528280000028</v>
      </c>
      <c r="FJ1077" s="77">
        <v>21.716701929400013</v>
      </c>
      <c r="FL1077" s="92">
        <v>789.75</v>
      </c>
      <c r="FM1077" s="75">
        <v>0.01</v>
      </c>
      <c r="FN1077" s="75">
        <v>0.02</v>
      </c>
      <c r="FP1077" s="75">
        <v>47.97</v>
      </c>
      <c r="FQ1077" s="75">
        <v>627.30999999999995</v>
      </c>
      <c r="FR1077" s="75">
        <v>6794</v>
      </c>
      <c r="FS1077" s="75">
        <v>47.96</v>
      </c>
      <c r="FT1077" s="75">
        <v>1867.36</v>
      </c>
      <c r="FU1077" s="75">
        <v>19384</v>
      </c>
      <c r="FW1077" s="75">
        <v>800.75</v>
      </c>
      <c r="FX1077" s="89">
        <v>7.0609999999999999</v>
      </c>
      <c r="FY1077" s="89"/>
      <c r="FZ1077" s="90">
        <v>795.75</v>
      </c>
      <c r="GA1077" s="91">
        <v>2.331</v>
      </c>
      <c r="GB1077" s="89"/>
      <c r="GC1077" s="75">
        <v>17.739999999999998</v>
      </c>
      <c r="GD1077" s="75">
        <v>45.5</v>
      </c>
      <c r="GE1077" s="75">
        <v>1883.14</v>
      </c>
      <c r="GF1077" s="89"/>
      <c r="GG1077" s="89"/>
    </row>
    <row r="1078" spans="1:189" x14ac:dyDescent="0.25">
      <c r="A1078" s="132"/>
      <c r="B1078" s="132"/>
      <c r="C1078" s="132"/>
      <c r="D1078" s="132"/>
      <c r="E1078" s="132"/>
      <c r="F1078" s="132"/>
      <c r="G1078" s="132"/>
      <c r="H1078" s="132"/>
      <c r="I1078" s="132"/>
      <c r="J1078" s="132"/>
      <c r="K1078" s="132"/>
      <c r="DV1078" s="77">
        <v>1339.76</v>
      </c>
      <c r="DW1078" s="77">
        <v>14.710999999999997</v>
      </c>
      <c r="DY1078" s="77">
        <v>1325.76</v>
      </c>
      <c r="DZ1078" s="77">
        <v>9.4190000000000023</v>
      </c>
      <c r="EB1078" s="77">
        <v>2180.7600000000002</v>
      </c>
      <c r="EC1078" s="75">
        <v>28.236000000000004</v>
      </c>
      <c r="EE1078" s="75">
        <v>2156.7600000000002</v>
      </c>
      <c r="EF1078" s="88">
        <v>6.6379999999999981</v>
      </c>
      <c r="EH1078" s="77">
        <v>1354.76</v>
      </c>
      <c r="EI1078" s="75">
        <v>6.2519999999999989</v>
      </c>
      <c r="EJ1078" s="75"/>
      <c r="EK1078" s="75">
        <v>2181.75</v>
      </c>
      <c r="EL1078" s="75">
        <v>33.550999999999974</v>
      </c>
      <c r="EM1078" s="75"/>
      <c r="EN1078" s="75">
        <v>2159.75</v>
      </c>
      <c r="EO1078" s="322">
        <v>11.827000000000034</v>
      </c>
      <c r="EP1078" s="75"/>
      <c r="EQ1078" s="75">
        <v>1329.75</v>
      </c>
      <c r="ER1078" s="75">
        <v>14959.250000000055</v>
      </c>
      <c r="ES1078" s="75"/>
      <c r="ET1078" s="75">
        <v>1355.75</v>
      </c>
      <c r="EU1078" s="100">
        <v>7.2542499999999697</v>
      </c>
      <c r="EV1078" s="75">
        <f t="shared" si="19"/>
        <v>9.9999999999909051E-3</v>
      </c>
      <c r="EW1078" s="75">
        <v>1345.75</v>
      </c>
      <c r="EX1078" s="100">
        <v>28.894500000000068</v>
      </c>
      <c r="FD1078" s="75">
        <v>110.76</v>
      </c>
      <c r="FE1078" s="75">
        <v>696830</v>
      </c>
      <c r="FF1078" s="75">
        <v>2487060</v>
      </c>
      <c r="FH1078" s="77">
        <v>20.25</v>
      </c>
      <c r="FI1078" s="77">
        <v>608.90081850000036</v>
      </c>
      <c r="FJ1078" s="77">
        <v>21.777592011250011</v>
      </c>
      <c r="FL1078" s="92">
        <v>789.76</v>
      </c>
      <c r="FM1078" s="75">
        <v>0.01</v>
      </c>
      <c r="FN1078" s="75">
        <v>0.02</v>
      </c>
      <c r="FP1078" s="75">
        <v>47.98</v>
      </c>
      <c r="FQ1078" s="75">
        <v>627.99</v>
      </c>
      <c r="FR1078" s="75">
        <v>6799</v>
      </c>
      <c r="FS1078" s="75">
        <v>47.97</v>
      </c>
      <c r="FT1078" s="75">
        <v>1869.31</v>
      </c>
      <c r="FU1078" s="75">
        <v>19395</v>
      </c>
      <c r="FW1078" s="75">
        <v>800.76</v>
      </c>
      <c r="FX1078" s="89">
        <v>7.0750000000000002</v>
      </c>
      <c r="FY1078" s="89"/>
      <c r="FZ1078" s="90">
        <v>795.76</v>
      </c>
      <c r="GA1078" s="91">
        <v>2.3370000000000002</v>
      </c>
      <c r="GB1078" s="89"/>
      <c r="GC1078" s="75">
        <v>17.75</v>
      </c>
      <c r="GD1078" s="75">
        <v>45.69</v>
      </c>
      <c r="GE1078" s="75">
        <v>1886.7</v>
      </c>
      <c r="GF1078" s="89"/>
      <c r="GG1078" s="89"/>
    </row>
    <row r="1079" spans="1:189" x14ac:dyDescent="0.25">
      <c r="A1079" s="132"/>
      <c r="B1079" s="132"/>
      <c r="C1079" s="132"/>
      <c r="D1079" s="132"/>
      <c r="E1079" s="132"/>
      <c r="F1079" s="132"/>
      <c r="G1079" s="132"/>
      <c r="H1079" s="132"/>
      <c r="I1079" s="132"/>
      <c r="J1079" s="132"/>
      <c r="K1079" s="132"/>
      <c r="DV1079" s="77">
        <v>1339.77</v>
      </c>
      <c r="DW1079" s="77">
        <v>14.729999999999999</v>
      </c>
      <c r="DY1079" s="77">
        <v>1325.77</v>
      </c>
      <c r="DZ1079" s="77">
        <v>9.4320000000000022</v>
      </c>
      <c r="EB1079" s="77">
        <v>2180.77</v>
      </c>
      <c r="EC1079" s="75">
        <v>28.287000000000006</v>
      </c>
      <c r="EE1079" s="75">
        <v>2156.77</v>
      </c>
      <c r="EF1079" s="88">
        <v>6.6529999999999978</v>
      </c>
      <c r="EH1079" s="77">
        <v>1354.77</v>
      </c>
      <c r="EI1079" s="75">
        <v>6.2619999999999987</v>
      </c>
      <c r="EJ1079" s="75"/>
      <c r="EK1079" s="75">
        <v>2181.7600000000002</v>
      </c>
      <c r="EL1079" s="75">
        <v>33.605439999999973</v>
      </c>
      <c r="EM1079" s="75"/>
      <c r="EN1079" s="75">
        <v>2159.7600000000002</v>
      </c>
      <c r="EO1079" s="322">
        <v>11.846320000000034</v>
      </c>
      <c r="EP1079" s="75"/>
      <c r="EQ1079" s="75">
        <v>1329.76</v>
      </c>
      <c r="ER1079" s="75">
        <v>14974.200000000055</v>
      </c>
      <c r="ES1079" s="75"/>
      <c r="ET1079" s="75">
        <v>1355.76</v>
      </c>
      <c r="EU1079" s="100">
        <v>7.2645599999999693</v>
      </c>
      <c r="EV1079" s="75">
        <f t="shared" si="19"/>
        <v>9.9999999999909051E-3</v>
      </c>
      <c r="EW1079" s="75">
        <v>1345.76</v>
      </c>
      <c r="EX1079" s="100">
        <v>28.922160000000069</v>
      </c>
      <c r="FD1079" s="75">
        <v>110.77</v>
      </c>
      <c r="FE1079" s="75">
        <v>698160</v>
      </c>
      <c r="FF1079" s="75">
        <v>2493682.5</v>
      </c>
      <c r="FH1079" s="77">
        <v>20.260000000000002</v>
      </c>
      <c r="FI1079" s="77">
        <v>609.81635420000032</v>
      </c>
      <c r="FJ1079" s="77">
        <v>21.838482093100012</v>
      </c>
      <c r="FL1079" s="92">
        <v>789.77</v>
      </c>
      <c r="FM1079" s="75">
        <v>0.01</v>
      </c>
      <c r="FN1079" s="75">
        <v>0.02</v>
      </c>
      <c r="FP1079" s="75">
        <v>47.99</v>
      </c>
      <c r="FQ1079" s="75">
        <v>628.67999999999995</v>
      </c>
      <c r="FR1079" s="75">
        <v>6803</v>
      </c>
      <c r="FS1079" s="75">
        <v>47.98</v>
      </c>
      <c r="FT1079" s="75">
        <v>1871.26</v>
      </c>
      <c r="FU1079" s="75">
        <v>19406</v>
      </c>
      <c r="FW1079" s="75">
        <v>800.77</v>
      </c>
      <c r="FX1079" s="89">
        <v>7.0890000000000004</v>
      </c>
      <c r="FY1079" s="89"/>
      <c r="FZ1079" s="90">
        <v>795.77</v>
      </c>
      <c r="GA1079" s="91">
        <v>2.3439999999999999</v>
      </c>
      <c r="GB1079" s="89"/>
      <c r="GC1079" s="75">
        <v>17.760000000000002</v>
      </c>
      <c r="GD1079" s="75">
        <v>45.87</v>
      </c>
      <c r="GE1079" s="75">
        <v>1890.26</v>
      </c>
      <c r="GF1079" s="89"/>
      <c r="GG1079" s="89"/>
    </row>
    <row r="1080" spans="1:189" x14ac:dyDescent="0.25">
      <c r="A1080" s="132"/>
      <c r="B1080" s="132"/>
      <c r="C1080" s="132"/>
      <c r="D1080" s="132"/>
      <c r="E1080" s="132"/>
      <c r="F1080" s="132"/>
      <c r="G1080" s="132"/>
      <c r="H1080" s="132"/>
      <c r="I1080" s="132"/>
      <c r="J1080" s="132"/>
      <c r="K1080" s="132"/>
      <c r="DV1080" s="77">
        <v>1339.78</v>
      </c>
      <c r="DW1080" s="77">
        <v>14.748999999999997</v>
      </c>
      <c r="DY1080" s="77">
        <v>1325.78</v>
      </c>
      <c r="DZ1080" s="77">
        <v>9.4440000000000026</v>
      </c>
      <c r="EB1080" s="77">
        <v>2180.7800000000002</v>
      </c>
      <c r="EC1080" s="75">
        <v>28.338000000000005</v>
      </c>
      <c r="EE1080" s="75">
        <v>2156.7800000000002</v>
      </c>
      <c r="EF1080" s="88">
        <v>6.666999999999998</v>
      </c>
      <c r="EH1080" s="77">
        <v>1354.78</v>
      </c>
      <c r="EI1080" s="75">
        <v>6.270999999999999</v>
      </c>
      <c r="EJ1080" s="75"/>
      <c r="EK1080" s="75">
        <v>2181.77</v>
      </c>
      <c r="EL1080" s="75">
        <v>33.659879999999973</v>
      </c>
      <c r="EM1080" s="75"/>
      <c r="EN1080" s="75">
        <v>2159.77</v>
      </c>
      <c r="EO1080" s="322">
        <v>11.865640000000035</v>
      </c>
      <c r="EP1080" s="75"/>
      <c r="EQ1080" s="75">
        <v>1329.77</v>
      </c>
      <c r="ER1080" s="75">
        <v>14989.150000000056</v>
      </c>
      <c r="ES1080" s="75"/>
      <c r="ET1080" s="75">
        <v>1355.77</v>
      </c>
      <c r="EU1080" s="100">
        <v>7.2748699999999689</v>
      </c>
      <c r="EV1080" s="75">
        <f t="shared" si="19"/>
        <v>9.9999999999909051E-3</v>
      </c>
      <c r="EW1080" s="75">
        <v>1345.77</v>
      </c>
      <c r="EX1080" s="100">
        <v>28.94982000000007</v>
      </c>
      <c r="FD1080" s="75">
        <v>110.78</v>
      </c>
      <c r="FE1080" s="75">
        <v>699490</v>
      </c>
      <c r="FF1080" s="75">
        <v>2500305</v>
      </c>
      <c r="FH1080" s="77">
        <v>20.27</v>
      </c>
      <c r="FI1080" s="77">
        <v>610.73188990000028</v>
      </c>
      <c r="FJ1080" s="77">
        <v>21.899372174950013</v>
      </c>
      <c r="FL1080" s="92">
        <v>789.78</v>
      </c>
      <c r="FM1080" s="75">
        <v>0.01</v>
      </c>
      <c r="FN1080" s="75">
        <v>0.02</v>
      </c>
      <c r="FP1080" s="75">
        <v>48</v>
      </c>
      <c r="FQ1080" s="75">
        <v>629.36</v>
      </c>
      <c r="FR1080" s="75">
        <v>6808</v>
      </c>
      <c r="FS1080" s="75">
        <v>47.99</v>
      </c>
      <c r="FT1080" s="75">
        <v>1873.21</v>
      </c>
      <c r="FU1080" s="75">
        <v>19418</v>
      </c>
      <c r="FW1080" s="75">
        <v>800.78</v>
      </c>
      <c r="FX1080" s="89">
        <v>7.1029999999999998</v>
      </c>
      <c r="FY1080" s="89"/>
      <c r="FZ1080" s="90">
        <v>795.78</v>
      </c>
      <c r="GA1080" s="91">
        <v>2.351</v>
      </c>
      <c r="GB1080" s="89"/>
      <c r="GC1080" s="75">
        <v>17.77</v>
      </c>
      <c r="GD1080" s="75">
        <v>46.05</v>
      </c>
      <c r="GE1080" s="75">
        <v>1893.81</v>
      </c>
      <c r="GF1080" s="89"/>
      <c r="GG1080" s="89"/>
    </row>
    <row r="1081" spans="1:189" x14ac:dyDescent="0.25">
      <c r="A1081" s="132"/>
      <c r="B1081" s="132"/>
      <c r="C1081" s="132"/>
      <c r="D1081" s="132"/>
      <c r="E1081" s="132"/>
      <c r="F1081" s="132"/>
      <c r="G1081" s="132"/>
      <c r="H1081" s="132"/>
      <c r="I1081" s="132"/>
      <c r="J1081" s="132"/>
      <c r="K1081" s="132"/>
      <c r="DV1081" s="77">
        <v>1339.79</v>
      </c>
      <c r="DW1081" s="77">
        <v>14.767999999999997</v>
      </c>
      <c r="DY1081" s="77">
        <v>1325.79</v>
      </c>
      <c r="DZ1081" s="77">
        <v>9.4570000000000025</v>
      </c>
      <c r="EB1081" s="77">
        <v>2180.79</v>
      </c>
      <c r="EC1081" s="75">
        <v>28.390000000000004</v>
      </c>
      <c r="EE1081" s="75">
        <v>2156.79</v>
      </c>
      <c r="EF1081" s="88">
        <v>6.6819999999999977</v>
      </c>
      <c r="EH1081" s="77">
        <v>1354.79</v>
      </c>
      <c r="EI1081" s="75">
        <v>6.2809999999999988</v>
      </c>
      <c r="EJ1081" s="75"/>
      <c r="EK1081" s="75">
        <v>2181.7800000000002</v>
      </c>
      <c r="EL1081" s="75">
        <v>33.714319999999972</v>
      </c>
      <c r="EM1081" s="75"/>
      <c r="EN1081" s="75">
        <v>2159.7800000000002</v>
      </c>
      <c r="EO1081" s="322">
        <v>11.884960000000035</v>
      </c>
      <c r="EP1081" s="75"/>
      <c r="EQ1081" s="75">
        <v>1329.78</v>
      </c>
      <c r="ER1081" s="75">
        <v>15004.100000000057</v>
      </c>
      <c r="ES1081" s="75"/>
      <c r="ET1081" s="75">
        <v>1355.78</v>
      </c>
      <c r="EU1081" s="100">
        <v>7.2851799999999685</v>
      </c>
      <c r="EV1081" s="75">
        <f t="shared" si="19"/>
        <v>9.9999999999909051E-3</v>
      </c>
      <c r="EW1081" s="75">
        <v>1345.78</v>
      </c>
      <c r="EX1081" s="100">
        <v>28.977480000000071</v>
      </c>
      <c r="FD1081" s="75">
        <v>110.79</v>
      </c>
      <c r="FE1081" s="75">
        <v>700820</v>
      </c>
      <c r="FF1081" s="75">
        <v>2506927.5</v>
      </c>
      <c r="FH1081" s="77">
        <v>20.28</v>
      </c>
      <c r="FI1081" s="77">
        <v>611.64742560000036</v>
      </c>
      <c r="FJ1081" s="77">
        <v>21.960262256800011</v>
      </c>
      <c r="FL1081" s="92">
        <v>789.79</v>
      </c>
      <c r="FM1081" s="75">
        <v>0.01</v>
      </c>
      <c r="FN1081" s="75">
        <v>2.1000000000000001E-2</v>
      </c>
      <c r="FP1081" s="75">
        <v>48.01</v>
      </c>
      <c r="FQ1081" s="75">
        <v>630.04999999999995</v>
      </c>
      <c r="FR1081" s="75">
        <v>6812</v>
      </c>
      <c r="FS1081" s="75">
        <v>48</v>
      </c>
      <c r="FT1081" s="75">
        <v>1875.17</v>
      </c>
      <c r="FU1081" s="75">
        <v>19429</v>
      </c>
      <c r="FW1081" s="75">
        <v>800.79</v>
      </c>
      <c r="FX1081" s="89">
        <v>7.1180000000000003</v>
      </c>
      <c r="FY1081" s="89"/>
      <c r="FZ1081" s="90">
        <v>795.79</v>
      </c>
      <c r="GA1081" s="91">
        <v>2.3570000000000002</v>
      </c>
      <c r="GB1081" s="89"/>
      <c r="GC1081" s="75">
        <v>17.78</v>
      </c>
      <c r="GD1081" s="75">
        <v>46.23</v>
      </c>
      <c r="GE1081" s="75">
        <v>1897.37</v>
      </c>
      <c r="GF1081" s="89"/>
      <c r="GG1081" s="89"/>
    </row>
    <row r="1082" spans="1:189" x14ac:dyDescent="0.25">
      <c r="A1082" s="132"/>
      <c r="B1082" s="132"/>
      <c r="C1082" s="132"/>
      <c r="D1082" s="132"/>
      <c r="E1082" s="132"/>
      <c r="F1082" s="132"/>
      <c r="G1082" s="132"/>
      <c r="H1082" s="132"/>
      <c r="I1082" s="132"/>
      <c r="J1082" s="132"/>
      <c r="K1082" s="132"/>
      <c r="DV1082" s="77">
        <v>1339.8</v>
      </c>
      <c r="DW1082" s="77">
        <v>14.787000000000001</v>
      </c>
      <c r="DY1082" s="77">
        <v>1325.8</v>
      </c>
      <c r="DZ1082" s="77">
        <v>9.4689999999999994</v>
      </c>
      <c r="EB1082" s="77">
        <v>2180.8000000000002</v>
      </c>
      <c r="EC1082" s="75">
        <v>28.440999999999999</v>
      </c>
      <c r="EE1082" s="75">
        <v>2156.8000000000002</v>
      </c>
      <c r="EF1082" s="88">
        <v>6.6959999999999997</v>
      </c>
      <c r="EH1082" s="77">
        <v>1354.8</v>
      </c>
      <c r="EI1082" s="75">
        <v>6.29</v>
      </c>
      <c r="EJ1082" s="75"/>
      <c r="EK1082" s="75">
        <v>2181.79</v>
      </c>
      <c r="EL1082" s="75">
        <v>33.768759999999972</v>
      </c>
      <c r="EM1082" s="75"/>
      <c r="EN1082" s="75">
        <v>2159.79</v>
      </c>
      <c r="EO1082" s="322">
        <v>11.904280000000035</v>
      </c>
      <c r="EP1082" s="75"/>
      <c r="EQ1082" s="75">
        <v>1329.79</v>
      </c>
      <c r="ER1082" s="75">
        <v>15019.050000000057</v>
      </c>
      <c r="ES1082" s="75"/>
      <c r="ET1082" s="75">
        <v>1355.79</v>
      </c>
      <c r="EU1082" s="100">
        <v>7.2954899999999681</v>
      </c>
      <c r="EV1082" s="75">
        <f t="shared" si="19"/>
        <v>9.9999999999909051E-3</v>
      </c>
      <c r="EW1082" s="75">
        <v>1345.79</v>
      </c>
      <c r="EX1082" s="100">
        <v>29.005140000000072</v>
      </c>
      <c r="FD1082" s="75">
        <v>110.8</v>
      </c>
      <c r="FE1082" s="75">
        <v>702150</v>
      </c>
      <c r="FF1082" s="75">
        <v>2513550</v>
      </c>
      <c r="FH1082" s="77">
        <v>20.29</v>
      </c>
      <c r="FI1082" s="77">
        <v>612.56296130000032</v>
      </c>
      <c r="FJ1082" s="77">
        <v>22.021152338650012</v>
      </c>
      <c r="FL1082" s="92">
        <v>789.8</v>
      </c>
      <c r="FM1082" s="75">
        <v>0.01</v>
      </c>
      <c r="FN1082" s="75">
        <v>2.1000000000000001E-2</v>
      </c>
      <c r="FP1082" s="75">
        <v>48.02</v>
      </c>
      <c r="FQ1082" s="75">
        <v>630.74</v>
      </c>
      <c r="FR1082" s="75">
        <v>6816</v>
      </c>
      <c r="FS1082" s="75">
        <v>48.01</v>
      </c>
      <c r="FT1082" s="75">
        <v>1877.12</v>
      </c>
      <c r="FU1082" s="75">
        <v>19440</v>
      </c>
      <c r="FW1082" s="75">
        <v>800.8</v>
      </c>
      <c r="FX1082" s="89">
        <v>7.1319999999999997</v>
      </c>
      <c r="FY1082" s="89"/>
      <c r="FZ1082" s="90">
        <v>795.8</v>
      </c>
      <c r="GA1082" s="91">
        <v>2.3639999999999999</v>
      </c>
      <c r="GB1082" s="89"/>
      <c r="GC1082" s="75">
        <v>17.79</v>
      </c>
      <c r="GD1082" s="75">
        <v>46.42</v>
      </c>
      <c r="GE1082" s="75">
        <v>1900.92</v>
      </c>
      <c r="GF1082" s="89"/>
      <c r="GG1082" s="89"/>
    </row>
    <row r="1083" spans="1:189" x14ac:dyDescent="0.25">
      <c r="A1083" s="132"/>
      <c r="B1083" s="132"/>
      <c r="C1083" s="132"/>
      <c r="D1083" s="132"/>
      <c r="E1083" s="132"/>
      <c r="F1083" s="132"/>
      <c r="G1083" s="132"/>
      <c r="H1083" s="132"/>
      <c r="I1083" s="132"/>
      <c r="J1083" s="132"/>
      <c r="K1083" s="132"/>
      <c r="DV1083" s="77">
        <v>1339.81</v>
      </c>
      <c r="DW1083" s="77">
        <v>14.805999999999999</v>
      </c>
      <c r="DY1083" s="77">
        <v>1325.81</v>
      </c>
      <c r="DZ1083" s="77">
        <v>9.4820000000000029</v>
      </c>
      <c r="EB1083" s="77">
        <v>2180.81</v>
      </c>
      <c r="EC1083" s="75">
        <v>28.493000000000006</v>
      </c>
      <c r="EE1083" s="75">
        <v>2156.81</v>
      </c>
      <c r="EF1083" s="88">
        <v>6.7109999999999976</v>
      </c>
      <c r="EH1083" s="77">
        <v>1354.81</v>
      </c>
      <c r="EI1083" s="75">
        <v>6.2999999999999989</v>
      </c>
      <c r="EJ1083" s="75"/>
      <c r="EK1083" s="75">
        <v>2181.8000000000002</v>
      </c>
      <c r="EL1083" s="75">
        <v>33.823199999999972</v>
      </c>
      <c r="EM1083" s="75"/>
      <c r="EN1083" s="75">
        <v>2159.8000000000002</v>
      </c>
      <c r="EO1083" s="322">
        <v>11.923600000000036</v>
      </c>
      <c r="EP1083" s="75"/>
      <c r="EQ1083" s="75">
        <v>1329.8</v>
      </c>
      <c r="ER1083" s="75">
        <v>15034.000000000058</v>
      </c>
      <c r="ES1083" s="75"/>
      <c r="ET1083" s="75">
        <v>1355.8</v>
      </c>
      <c r="EU1083" s="100">
        <v>7.3057999999999677</v>
      </c>
      <c r="EV1083" s="75">
        <f t="shared" si="19"/>
        <v>9.9999999999909051E-3</v>
      </c>
      <c r="EW1083" s="75">
        <v>1345.8</v>
      </c>
      <c r="EX1083" s="100">
        <v>29.032800000000073</v>
      </c>
      <c r="FD1083" s="75">
        <v>110.81</v>
      </c>
      <c r="FE1083" s="75">
        <v>703480</v>
      </c>
      <c r="FF1083" s="75">
        <v>2520172.5</v>
      </c>
      <c r="FH1083" s="77">
        <v>20.3</v>
      </c>
      <c r="FI1083" s="77">
        <v>613.4784970000004</v>
      </c>
      <c r="FJ1083" s="77">
        <v>22.082042420500024</v>
      </c>
      <c r="FL1083" s="92">
        <v>789.81</v>
      </c>
      <c r="FM1083" s="75">
        <v>0.01</v>
      </c>
      <c r="FN1083" s="75">
        <v>2.1000000000000001E-2</v>
      </c>
      <c r="FP1083" s="75">
        <v>48.03</v>
      </c>
      <c r="FQ1083" s="75">
        <v>631.42999999999995</v>
      </c>
      <c r="FR1083" s="75">
        <v>6821</v>
      </c>
      <c r="FS1083" s="75">
        <v>48.02</v>
      </c>
      <c r="FT1083" s="75">
        <v>1879.09</v>
      </c>
      <c r="FU1083" s="75">
        <v>19451</v>
      </c>
      <c r="FW1083" s="75">
        <v>800.81</v>
      </c>
      <c r="FX1083" s="89">
        <v>7.1459999999999999</v>
      </c>
      <c r="FY1083" s="89"/>
      <c r="FZ1083" s="90">
        <v>795.81</v>
      </c>
      <c r="GA1083" s="91">
        <v>2.37</v>
      </c>
      <c r="GB1083" s="89"/>
      <c r="GC1083" s="75">
        <v>17.8</v>
      </c>
      <c r="GD1083" s="75">
        <v>46.6</v>
      </c>
      <c r="GE1083" s="75">
        <v>1904.48</v>
      </c>
      <c r="GF1083" s="89"/>
      <c r="GG1083" s="89"/>
    </row>
    <row r="1084" spans="1:189" x14ac:dyDescent="0.25">
      <c r="A1084" s="132"/>
      <c r="B1084" s="132"/>
      <c r="C1084" s="132"/>
      <c r="D1084" s="132"/>
      <c r="E1084" s="132"/>
      <c r="F1084" s="132"/>
      <c r="G1084" s="132"/>
      <c r="H1084" s="132"/>
      <c r="I1084" s="132"/>
      <c r="J1084" s="132"/>
      <c r="K1084" s="132"/>
      <c r="DV1084" s="77">
        <v>1339.82</v>
      </c>
      <c r="DW1084" s="77">
        <v>14.824999999999999</v>
      </c>
      <c r="DY1084" s="77">
        <v>1325.82</v>
      </c>
      <c r="DZ1084" s="77">
        <v>9.4940000000000033</v>
      </c>
      <c r="EB1084" s="77">
        <v>2180.8200000000002</v>
      </c>
      <c r="EC1084" s="75">
        <v>28.544000000000004</v>
      </c>
      <c r="EE1084" s="75">
        <v>2156.8200000000002</v>
      </c>
      <c r="EF1084" s="88">
        <v>6.724999999999997</v>
      </c>
      <c r="EH1084" s="77">
        <v>1354.82</v>
      </c>
      <c r="EI1084" s="75">
        <v>6.3089999999999984</v>
      </c>
      <c r="EJ1084" s="75"/>
      <c r="EK1084" s="75">
        <v>2181.81</v>
      </c>
      <c r="EL1084" s="75">
        <v>33.877639999999971</v>
      </c>
      <c r="EM1084" s="75"/>
      <c r="EN1084" s="75">
        <v>2159.81</v>
      </c>
      <c r="EO1084" s="322">
        <v>11.942920000000036</v>
      </c>
      <c r="EP1084" s="75"/>
      <c r="EQ1084" s="75">
        <v>1329.81</v>
      </c>
      <c r="ER1084" s="75">
        <v>15048.950000000059</v>
      </c>
      <c r="ES1084" s="75"/>
      <c r="ET1084" s="75">
        <v>1355.81</v>
      </c>
      <c r="EU1084" s="100">
        <v>7.3161099999999673</v>
      </c>
      <c r="EV1084" s="75">
        <f t="shared" si="19"/>
        <v>9.9999999999909051E-3</v>
      </c>
      <c r="EW1084" s="75">
        <v>1345.81</v>
      </c>
      <c r="EX1084" s="100">
        <v>29.060460000000074</v>
      </c>
      <c r="FD1084" s="75">
        <v>110.82</v>
      </c>
      <c r="FE1084" s="75">
        <v>704810</v>
      </c>
      <c r="FF1084" s="75">
        <v>2526795</v>
      </c>
      <c r="FH1084" s="77">
        <v>20.309999999999999</v>
      </c>
      <c r="FI1084" s="77">
        <v>614.39403270000037</v>
      </c>
      <c r="FJ1084" s="77">
        <v>22.142932502350025</v>
      </c>
      <c r="FL1084" s="92">
        <v>789.82</v>
      </c>
      <c r="FM1084" s="75">
        <v>0.01</v>
      </c>
      <c r="FN1084" s="75">
        <v>2.1000000000000001E-2</v>
      </c>
      <c r="FP1084" s="75">
        <v>48.04</v>
      </c>
      <c r="FQ1084" s="75">
        <v>632.12</v>
      </c>
      <c r="FR1084" s="75">
        <v>6825</v>
      </c>
      <c r="FS1084" s="75">
        <v>48.03</v>
      </c>
      <c r="FT1084" s="75">
        <v>1881.05</v>
      </c>
      <c r="FU1084" s="75">
        <v>19462</v>
      </c>
      <c r="FW1084" s="75">
        <v>800.82</v>
      </c>
      <c r="FX1084" s="89">
        <v>7.16</v>
      </c>
      <c r="FY1084" s="89"/>
      <c r="FZ1084" s="90">
        <v>795.82</v>
      </c>
      <c r="GA1084" s="91">
        <v>2.3769999999999998</v>
      </c>
      <c r="GB1084" s="89"/>
      <c r="GC1084" s="75">
        <v>17.809999999999999</v>
      </c>
      <c r="GD1084" s="75">
        <v>46.78</v>
      </c>
      <c r="GE1084" s="75">
        <v>1908.04</v>
      </c>
      <c r="GF1084" s="89"/>
      <c r="GG1084" s="89"/>
    </row>
    <row r="1085" spans="1:189" x14ac:dyDescent="0.25">
      <c r="A1085" s="132"/>
      <c r="B1085" s="132"/>
      <c r="C1085" s="132"/>
      <c r="D1085" s="132"/>
      <c r="E1085" s="132"/>
      <c r="F1085" s="132"/>
      <c r="G1085" s="132"/>
      <c r="H1085" s="132"/>
      <c r="I1085" s="132"/>
      <c r="J1085" s="132"/>
      <c r="K1085" s="132"/>
      <c r="DV1085" s="77">
        <v>1339.83</v>
      </c>
      <c r="DW1085" s="77">
        <v>14.843999999999996</v>
      </c>
      <c r="DY1085" s="77">
        <v>1325.83</v>
      </c>
      <c r="DZ1085" s="77">
        <v>9.5070000000000014</v>
      </c>
      <c r="EB1085" s="77">
        <v>2180.83</v>
      </c>
      <c r="EC1085" s="75">
        <v>28.595000000000006</v>
      </c>
      <c r="EE1085" s="75">
        <v>2156.83</v>
      </c>
      <c r="EF1085" s="88">
        <v>6.7399999999999975</v>
      </c>
      <c r="EH1085" s="77">
        <v>1354.83</v>
      </c>
      <c r="EI1085" s="75">
        <v>6.3189999999999991</v>
      </c>
      <c r="EJ1085" s="75"/>
      <c r="EK1085" s="75">
        <v>2181.8200000000002</v>
      </c>
      <c r="EL1085" s="75">
        <v>33.932079999999971</v>
      </c>
      <c r="EM1085" s="75"/>
      <c r="EN1085" s="75">
        <v>2159.8200000000002</v>
      </c>
      <c r="EO1085" s="322">
        <v>11.962240000000037</v>
      </c>
      <c r="EP1085" s="75"/>
      <c r="EQ1085" s="75">
        <v>1329.82</v>
      </c>
      <c r="ER1085" s="75">
        <v>15063.90000000006</v>
      </c>
      <c r="ES1085" s="75"/>
      <c r="ET1085" s="75">
        <v>1355.82</v>
      </c>
      <c r="EU1085" s="100">
        <v>7.3264199999999668</v>
      </c>
      <c r="EV1085" s="75">
        <f t="shared" si="19"/>
        <v>9.9999999999909051E-3</v>
      </c>
      <c r="EW1085" s="75">
        <v>1345.82</v>
      </c>
      <c r="EX1085" s="100">
        <v>29.088120000000075</v>
      </c>
      <c r="FD1085" s="75">
        <v>110.83</v>
      </c>
      <c r="FE1085" s="75">
        <v>706140</v>
      </c>
      <c r="FF1085" s="75">
        <v>2533417.5</v>
      </c>
      <c r="FH1085" s="77">
        <v>20.32</v>
      </c>
      <c r="FI1085" s="77">
        <v>615.30956840000044</v>
      </c>
      <c r="FJ1085" s="77">
        <v>22.203822584200022</v>
      </c>
      <c r="FL1085" s="92">
        <v>789.83</v>
      </c>
      <c r="FM1085" s="75">
        <v>0.01</v>
      </c>
      <c r="FN1085" s="75">
        <v>2.1000000000000001E-2</v>
      </c>
      <c r="FP1085" s="75">
        <v>48.05</v>
      </c>
      <c r="FQ1085" s="75">
        <v>632.80999999999995</v>
      </c>
      <c r="FR1085" s="75">
        <v>6830</v>
      </c>
      <c r="FS1085" s="75">
        <v>48.04</v>
      </c>
      <c r="FT1085" s="75">
        <v>1883.02</v>
      </c>
      <c r="FU1085" s="75">
        <v>19473</v>
      </c>
      <c r="FW1085" s="75">
        <v>800.83</v>
      </c>
      <c r="FX1085" s="89">
        <v>7.1749999999999998</v>
      </c>
      <c r="FY1085" s="89"/>
      <c r="FZ1085" s="90">
        <v>795.83</v>
      </c>
      <c r="GA1085" s="91">
        <v>2.3839999999999999</v>
      </c>
      <c r="GB1085" s="89"/>
      <c r="GC1085" s="75">
        <v>17.82</v>
      </c>
      <c r="GD1085" s="75">
        <v>46.96</v>
      </c>
      <c r="GE1085" s="75">
        <v>1911.59</v>
      </c>
      <c r="GF1085" s="89"/>
      <c r="GG1085" s="89"/>
    </row>
    <row r="1086" spans="1:189" x14ac:dyDescent="0.25">
      <c r="A1086" s="132"/>
      <c r="B1086" s="132"/>
      <c r="C1086" s="132"/>
      <c r="D1086" s="132"/>
      <c r="E1086" s="132"/>
      <c r="F1086" s="132"/>
      <c r="G1086" s="132"/>
      <c r="H1086" s="132"/>
      <c r="I1086" s="132"/>
      <c r="J1086" s="132"/>
      <c r="K1086" s="132"/>
      <c r="DV1086" s="77">
        <v>1339.84</v>
      </c>
      <c r="DW1086" s="77">
        <v>14.862999999999996</v>
      </c>
      <c r="DY1086" s="77">
        <v>1325.84</v>
      </c>
      <c r="DZ1086" s="77">
        <v>9.5190000000000019</v>
      </c>
      <c r="EB1086" s="77">
        <v>2180.84</v>
      </c>
      <c r="EC1086" s="75">
        <v>28.647000000000006</v>
      </c>
      <c r="EE1086" s="75">
        <v>2156.84</v>
      </c>
      <c r="EF1086" s="88">
        <v>6.7539999999999969</v>
      </c>
      <c r="EH1086" s="77">
        <v>1354.84</v>
      </c>
      <c r="EI1086" s="75">
        <v>6.3279999999999985</v>
      </c>
      <c r="EJ1086" s="75"/>
      <c r="EK1086" s="75">
        <v>2181.83</v>
      </c>
      <c r="EL1086" s="75">
        <v>33.98651999999997</v>
      </c>
      <c r="EM1086" s="75"/>
      <c r="EN1086" s="75">
        <v>2159.83</v>
      </c>
      <c r="EO1086" s="322">
        <v>11.981560000000037</v>
      </c>
      <c r="EP1086" s="75"/>
      <c r="EQ1086" s="75">
        <v>1329.83</v>
      </c>
      <c r="ER1086" s="75">
        <v>15078.85000000006</v>
      </c>
      <c r="ES1086" s="75"/>
      <c r="ET1086" s="75">
        <v>1355.83</v>
      </c>
      <c r="EU1086" s="100">
        <v>7.3367299999999664</v>
      </c>
      <c r="EV1086" s="75">
        <f t="shared" si="19"/>
        <v>9.9999999999909051E-3</v>
      </c>
      <c r="EW1086" s="75">
        <v>1345.83</v>
      </c>
      <c r="EX1086" s="100">
        <v>29.115780000000075</v>
      </c>
      <c r="FD1086" s="75">
        <v>110.84</v>
      </c>
      <c r="FE1086" s="75">
        <v>707470</v>
      </c>
      <c r="FF1086" s="75">
        <v>2540040</v>
      </c>
      <c r="FH1086" s="77">
        <v>20.329999999999998</v>
      </c>
      <c r="FI1086" s="77">
        <v>616.22510410000041</v>
      </c>
      <c r="FJ1086" s="77">
        <v>22.264712666050023</v>
      </c>
      <c r="FL1086" s="92">
        <v>789.84</v>
      </c>
      <c r="FM1086" s="75">
        <v>0.01</v>
      </c>
      <c r="FN1086" s="75">
        <v>2.1000000000000001E-2</v>
      </c>
      <c r="FP1086" s="75">
        <v>48.06</v>
      </c>
      <c r="FQ1086" s="75">
        <v>633.5</v>
      </c>
      <c r="FR1086" s="75">
        <v>6834</v>
      </c>
      <c r="FS1086" s="75">
        <v>48.05</v>
      </c>
      <c r="FT1086" s="75">
        <v>1884.99</v>
      </c>
      <c r="FU1086" s="75">
        <v>19484</v>
      </c>
      <c r="FW1086" s="75">
        <v>800.84</v>
      </c>
      <c r="FX1086" s="89">
        <v>7.1890000000000001</v>
      </c>
      <c r="FY1086" s="89"/>
      <c r="FZ1086" s="90">
        <v>795.84</v>
      </c>
      <c r="GA1086" s="91">
        <v>2.39</v>
      </c>
      <c r="GB1086" s="89"/>
      <c r="GC1086" s="75">
        <v>17.829999999999998</v>
      </c>
      <c r="GD1086" s="75">
        <v>47.15</v>
      </c>
      <c r="GE1086" s="75">
        <v>1915.15</v>
      </c>
      <c r="GF1086" s="89"/>
      <c r="GG1086" s="89"/>
    </row>
    <row r="1087" spans="1:189" x14ac:dyDescent="0.25">
      <c r="A1087" s="132"/>
      <c r="B1087" s="132"/>
      <c r="C1087" s="132"/>
      <c r="D1087" s="132"/>
      <c r="E1087" s="132"/>
      <c r="F1087" s="132"/>
      <c r="G1087" s="132"/>
      <c r="H1087" s="132"/>
      <c r="I1087" s="132"/>
      <c r="J1087" s="132"/>
      <c r="K1087" s="132"/>
      <c r="DV1087" s="77">
        <v>1339.85</v>
      </c>
      <c r="DW1087" s="77">
        <v>14.881999999999996</v>
      </c>
      <c r="DY1087" s="77">
        <v>1325.85</v>
      </c>
      <c r="DZ1087" s="77">
        <v>9.5310000000000024</v>
      </c>
      <c r="EB1087" s="77">
        <v>2180.85</v>
      </c>
      <c r="EC1087" s="75">
        <v>28.698000000000004</v>
      </c>
      <c r="EE1087" s="75">
        <v>2156.85</v>
      </c>
      <c r="EF1087" s="88">
        <v>6.7689999999999975</v>
      </c>
      <c r="EH1087" s="77">
        <v>1354.85</v>
      </c>
      <c r="EI1087" s="75">
        <v>6.3379999999999983</v>
      </c>
      <c r="EJ1087" s="75"/>
      <c r="EK1087" s="75">
        <v>2181.84</v>
      </c>
      <c r="EL1087" s="75">
        <v>34.04095999999997</v>
      </c>
      <c r="EM1087" s="75"/>
      <c r="EN1087" s="75">
        <v>2159.84</v>
      </c>
      <c r="EO1087" s="322">
        <v>12.000880000000038</v>
      </c>
      <c r="EP1087" s="75"/>
      <c r="EQ1087" s="75">
        <v>1329.84</v>
      </c>
      <c r="ER1087" s="75">
        <v>15093.800000000061</v>
      </c>
      <c r="ES1087" s="75"/>
      <c r="ET1087" s="75">
        <v>1355.84</v>
      </c>
      <c r="EU1087" s="100">
        <v>7.347039999999966</v>
      </c>
      <c r="EV1087" s="75">
        <f t="shared" si="19"/>
        <v>9.9999999999909051E-3</v>
      </c>
      <c r="EW1087" s="75">
        <v>1345.84</v>
      </c>
      <c r="EX1087" s="100">
        <v>29.143440000000076</v>
      </c>
      <c r="FD1087" s="75">
        <v>110.85</v>
      </c>
      <c r="FE1087" s="75">
        <v>708800</v>
      </c>
      <c r="FF1087" s="75">
        <v>2546662.5</v>
      </c>
      <c r="FH1087" s="77">
        <v>20.34</v>
      </c>
      <c r="FI1087" s="77">
        <v>617.14063980000037</v>
      </c>
      <c r="FJ1087" s="77">
        <v>22.325602747900025</v>
      </c>
      <c r="FL1087" s="92">
        <v>789.85</v>
      </c>
      <c r="FM1087" s="75">
        <v>0.01</v>
      </c>
      <c r="FN1087" s="75">
        <v>2.1000000000000001E-2</v>
      </c>
      <c r="FP1087" s="75">
        <v>48.07</v>
      </c>
      <c r="FQ1087" s="75">
        <v>634.19000000000005</v>
      </c>
      <c r="FR1087" s="75">
        <v>6836</v>
      </c>
      <c r="FS1087" s="75">
        <v>48.06</v>
      </c>
      <c r="FT1087" s="75">
        <v>1886.96</v>
      </c>
      <c r="FU1087" s="75">
        <v>19495</v>
      </c>
      <c r="FW1087" s="75">
        <v>800.85</v>
      </c>
      <c r="FX1087" s="89">
        <v>7.2030000000000003</v>
      </c>
      <c r="FY1087" s="89"/>
      <c r="FZ1087" s="90">
        <v>795.85</v>
      </c>
      <c r="GA1087" s="91">
        <v>2.3969999999999998</v>
      </c>
      <c r="GB1087" s="89"/>
      <c r="GC1087" s="75">
        <v>17.84</v>
      </c>
      <c r="GD1087" s="75">
        <v>47.33</v>
      </c>
      <c r="GE1087" s="75">
        <v>1918.7</v>
      </c>
      <c r="GF1087" s="89"/>
      <c r="GG1087" s="89"/>
    </row>
    <row r="1088" spans="1:189" x14ac:dyDescent="0.25">
      <c r="A1088" s="132"/>
      <c r="B1088" s="132"/>
      <c r="C1088" s="132"/>
      <c r="D1088" s="132"/>
      <c r="E1088" s="132"/>
      <c r="F1088" s="132"/>
      <c r="G1088" s="132"/>
      <c r="H1088" s="132"/>
      <c r="I1088" s="132"/>
      <c r="J1088" s="132"/>
      <c r="K1088" s="132"/>
      <c r="DV1088" s="77">
        <v>1339.86</v>
      </c>
      <c r="DW1088" s="77">
        <v>14.900999999999996</v>
      </c>
      <c r="DY1088" s="77">
        <v>1325.86</v>
      </c>
      <c r="DZ1088" s="77">
        <v>9.5440000000000023</v>
      </c>
      <c r="EB1088" s="77">
        <v>2180.86</v>
      </c>
      <c r="EC1088" s="75">
        <v>28.749000000000006</v>
      </c>
      <c r="EE1088" s="75">
        <v>2156.86</v>
      </c>
      <c r="EF1088" s="88">
        <v>6.7829999999999977</v>
      </c>
      <c r="EH1088" s="77">
        <v>1354.86</v>
      </c>
      <c r="EI1088" s="75">
        <v>6.347999999999999</v>
      </c>
      <c r="EJ1088" s="75"/>
      <c r="EK1088" s="75">
        <v>2181.85</v>
      </c>
      <c r="EL1088" s="75">
        <v>34.09539999999997</v>
      </c>
      <c r="EM1088" s="75"/>
      <c r="EN1088" s="75">
        <v>2159.85</v>
      </c>
      <c r="EO1088" s="322">
        <v>12.020200000000038</v>
      </c>
      <c r="EP1088" s="75"/>
      <c r="EQ1088" s="75">
        <v>1329.85</v>
      </c>
      <c r="ER1088" s="75">
        <v>15108.750000000062</v>
      </c>
      <c r="ES1088" s="75"/>
      <c r="ET1088" s="75">
        <v>1355.85</v>
      </c>
      <c r="EU1088" s="100">
        <v>7.3573499999999656</v>
      </c>
      <c r="EV1088" s="75">
        <f t="shared" si="19"/>
        <v>9.9999999999909051E-3</v>
      </c>
      <c r="EW1088" s="75">
        <v>1345.85</v>
      </c>
      <c r="EX1088" s="100">
        <v>29.171100000000077</v>
      </c>
      <c r="FD1088" s="75">
        <v>110.86</v>
      </c>
      <c r="FE1088" s="75">
        <v>710130</v>
      </c>
      <c r="FF1088" s="75">
        <v>2553285</v>
      </c>
      <c r="FH1088" s="77">
        <v>20.350000000000001</v>
      </c>
      <c r="FI1088" s="77">
        <v>618.05617550000045</v>
      </c>
      <c r="FJ1088" s="77">
        <v>22.386492829750022</v>
      </c>
      <c r="FL1088" s="92">
        <v>789.86</v>
      </c>
      <c r="FM1088" s="75">
        <v>0.01</v>
      </c>
      <c r="FN1088" s="75">
        <v>2.1000000000000001E-2</v>
      </c>
      <c r="FP1088" s="75">
        <v>48.08</v>
      </c>
      <c r="FQ1088" s="75">
        <v>634.88</v>
      </c>
      <c r="FR1088" s="75">
        <v>6843</v>
      </c>
      <c r="FS1088" s="75">
        <v>48.07</v>
      </c>
      <c r="FT1088" s="75">
        <v>1888.92</v>
      </c>
      <c r="FU1088" s="75">
        <v>19506</v>
      </c>
      <c r="FW1088" s="75">
        <v>800.86</v>
      </c>
      <c r="FX1088" s="89">
        <v>7.218</v>
      </c>
      <c r="FY1088" s="89"/>
      <c r="FZ1088" s="90">
        <v>795.86</v>
      </c>
      <c r="GA1088" s="91">
        <v>2.4039999999999999</v>
      </c>
      <c r="GB1088" s="89"/>
      <c r="GC1088" s="75">
        <v>17.850000000000001</v>
      </c>
      <c r="GD1088" s="75">
        <v>47.51</v>
      </c>
      <c r="GE1088" s="75">
        <v>1922.26</v>
      </c>
      <c r="GF1088" s="89"/>
      <c r="GG1088" s="89"/>
    </row>
    <row r="1089" spans="1:189" x14ac:dyDescent="0.25">
      <c r="A1089" s="132"/>
      <c r="B1089" s="132"/>
      <c r="C1089" s="132"/>
      <c r="D1089" s="132"/>
      <c r="E1089" s="132"/>
      <c r="F1089" s="132"/>
      <c r="G1089" s="132"/>
      <c r="H1089" s="132"/>
      <c r="I1089" s="132"/>
      <c r="J1089" s="132"/>
      <c r="K1089" s="132"/>
      <c r="DV1089" s="77">
        <v>1339.87</v>
      </c>
      <c r="DW1089" s="77">
        <v>14.919999999999998</v>
      </c>
      <c r="DY1089" s="77">
        <v>1325.87</v>
      </c>
      <c r="DZ1089" s="77">
        <v>9.5560000000000027</v>
      </c>
      <c r="EB1089" s="77">
        <v>2180.87</v>
      </c>
      <c r="EC1089" s="75">
        <v>28.801000000000005</v>
      </c>
      <c r="EE1089" s="75">
        <v>2156.87</v>
      </c>
      <c r="EF1089" s="88">
        <v>6.7979999999999974</v>
      </c>
      <c r="EH1089" s="77">
        <v>1354.87</v>
      </c>
      <c r="EI1089" s="75">
        <v>6.3569999999999984</v>
      </c>
      <c r="EJ1089" s="75"/>
      <c r="EK1089" s="75">
        <v>2181.86</v>
      </c>
      <c r="EL1089" s="75">
        <v>34.149839999999969</v>
      </c>
      <c r="EM1089" s="75"/>
      <c r="EN1089" s="75">
        <v>2159.86</v>
      </c>
      <c r="EO1089" s="322">
        <v>12.039520000000039</v>
      </c>
      <c r="EP1089" s="75"/>
      <c r="EQ1089" s="75">
        <v>1329.86</v>
      </c>
      <c r="ER1089" s="75">
        <v>15123.700000000063</v>
      </c>
      <c r="ES1089" s="75"/>
      <c r="ET1089" s="75">
        <v>1355.86</v>
      </c>
      <c r="EU1089" s="100">
        <v>7.3676599999999652</v>
      </c>
      <c r="EV1089" s="75">
        <f t="shared" si="19"/>
        <v>9.9999999999909051E-3</v>
      </c>
      <c r="EW1089" s="75">
        <v>1345.86</v>
      </c>
      <c r="EX1089" s="100">
        <v>29.198760000000078</v>
      </c>
      <c r="FD1089" s="75">
        <v>110.87</v>
      </c>
      <c r="FE1089" s="75">
        <v>711460</v>
      </c>
      <c r="FF1089" s="75">
        <v>2559907.5</v>
      </c>
      <c r="FH1089" s="77">
        <v>20.36</v>
      </c>
      <c r="FI1089" s="77">
        <v>618.97171120000041</v>
      </c>
      <c r="FJ1089" s="77">
        <v>22.447382911600023</v>
      </c>
      <c r="FL1089" s="92">
        <v>789.87</v>
      </c>
      <c r="FM1089" s="75">
        <v>0.01</v>
      </c>
      <c r="FN1089" s="75">
        <v>2.1000000000000001E-2</v>
      </c>
      <c r="FP1089" s="75">
        <v>48.09</v>
      </c>
      <c r="FQ1089" s="75">
        <v>635.57000000000005</v>
      </c>
      <c r="FR1089" s="75">
        <v>6847</v>
      </c>
      <c r="FS1089" s="75">
        <v>48.08</v>
      </c>
      <c r="FT1089" s="75">
        <v>1890.89</v>
      </c>
      <c r="FU1089" s="75">
        <v>19517</v>
      </c>
      <c r="FW1089" s="75">
        <v>800.87</v>
      </c>
      <c r="FX1089" s="89">
        <v>7.2320000000000002</v>
      </c>
      <c r="FY1089" s="89"/>
      <c r="FZ1089" s="90">
        <v>795.87</v>
      </c>
      <c r="GA1089" s="91">
        <v>2.41</v>
      </c>
      <c r="GB1089" s="89"/>
      <c r="GC1089" s="75">
        <v>17.86</v>
      </c>
      <c r="GD1089" s="75">
        <v>47.69</v>
      </c>
      <c r="GE1089" s="75">
        <v>1925.82</v>
      </c>
      <c r="GF1089" s="89"/>
      <c r="GG1089" s="89"/>
    </row>
    <row r="1090" spans="1:189" x14ac:dyDescent="0.25">
      <c r="A1090" s="132"/>
      <c r="B1090" s="132"/>
      <c r="C1090" s="132"/>
      <c r="D1090" s="132"/>
      <c r="E1090" s="132"/>
      <c r="F1090" s="132"/>
      <c r="G1090" s="132"/>
      <c r="H1090" s="132"/>
      <c r="I1090" s="132"/>
      <c r="J1090" s="132"/>
      <c r="K1090" s="132"/>
      <c r="DV1090" s="77">
        <v>1339.88</v>
      </c>
      <c r="DW1090" s="77">
        <v>14.938999999999997</v>
      </c>
      <c r="DY1090" s="77">
        <v>1325.88</v>
      </c>
      <c r="DZ1090" s="77">
        <v>9.5690000000000026</v>
      </c>
      <c r="EB1090" s="77">
        <v>2180.88</v>
      </c>
      <c r="EC1090" s="75">
        <v>28.852000000000004</v>
      </c>
      <c r="EE1090" s="75">
        <v>2156.88</v>
      </c>
      <c r="EF1090" s="88">
        <v>6.8129999999999979</v>
      </c>
      <c r="EH1090" s="77">
        <v>1354.88</v>
      </c>
      <c r="EI1090" s="75">
        <v>6.3669999999999991</v>
      </c>
      <c r="EJ1090" s="75"/>
      <c r="EK1090" s="75">
        <v>2181.87</v>
      </c>
      <c r="EL1090" s="75">
        <v>34.204279999999969</v>
      </c>
      <c r="EM1090" s="75"/>
      <c r="EN1090" s="75">
        <v>2159.87</v>
      </c>
      <c r="EO1090" s="322">
        <v>12.058840000000039</v>
      </c>
      <c r="EP1090" s="75"/>
      <c r="EQ1090" s="75">
        <v>1329.87</v>
      </c>
      <c r="ER1090" s="75">
        <v>15138.650000000063</v>
      </c>
      <c r="ES1090" s="75"/>
      <c r="ET1090" s="75">
        <v>1355.87</v>
      </c>
      <c r="EU1090" s="100">
        <v>7.3779699999999648</v>
      </c>
      <c r="EV1090" s="75">
        <f t="shared" si="19"/>
        <v>9.9999999999909051E-3</v>
      </c>
      <c r="EW1090" s="75">
        <v>1345.87</v>
      </c>
      <c r="EX1090" s="100">
        <v>29.226420000000079</v>
      </c>
      <c r="FD1090" s="75">
        <v>110.88</v>
      </c>
      <c r="FE1090" s="75">
        <v>712790</v>
      </c>
      <c r="FF1090" s="75">
        <v>2566530</v>
      </c>
      <c r="FH1090" s="77">
        <v>20.37</v>
      </c>
      <c r="FI1090" s="77">
        <v>619.88724690000038</v>
      </c>
      <c r="FJ1090" s="77">
        <v>22.508272993450024</v>
      </c>
      <c r="FL1090" s="92">
        <v>789.88</v>
      </c>
      <c r="FM1090" s="75">
        <v>0.01</v>
      </c>
      <c r="FN1090" s="75">
        <v>2.1000000000000001E-2</v>
      </c>
      <c r="FP1090" s="75">
        <v>48.1</v>
      </c>
      <c r="FQ1090" s="75">
        <v>636.26</v>
      </c>
      <c r="FR1090" s="75">
        <v>6842</v>
      </c>
      <c r="FS1090" s="75">
        <v>48.09</v>
      </c>
      <c r="FT1090" s="75">
        <v>1892.86</v>
      </c>
      <c r="FU1090" s="75">
        <v>19528</v>
      </c>
      <c r="FW1090" s="75">
        <v>800.88</v>
      </c>
      <c r="FX1090" s="89">
        <v>7.2469999999999999</v>
      </c>
      <c r="FY1090" s="89"/>
      <c r="FZ1090" s="90">
        <v>795.88</v>
      </c>
      <c r="GA1090" s="91">
        <v>2.4169999999999998</v>
      </c>
      <c r="GB1090" s="89"/>
      <c r="GC1090" s="75">
        <v>17.87</v>
      </c>
      <c r="GD1090" s="75">
        <v>47.88</v>
      </c>
      <c r="GE1090" s="75">
        <v>1929.37</v>
      </c>
      <c r="GF1090" s="89"/>
      <c r="GG1090" s="89"/>
    </row>
    <row r="1091" spans="1:189" x14ac:dyDescent="0.25">
      <c r="A1091" s="132"/>
      <c r="B1091" s="132"/>
      <c r="C1091" s="132"/>
      <c r="D1091" s="132"/>
      <c r="E1091" s="132"/>
      <c r="F1091" s="132"/>
      <c r="G1091" s="132"/>
      <c r="H1091" s="132"/>
      <c r="I1091" s="132"/>
      <c r="J1091" s="132"/>
      <c r="K1091" s="132"/>
      <c r="DV1091" s="77">
        <v>1339.89</v>
      </c>
      <c r="DW1091" s="77">
        <v>14.957999999999997</v>
      </c>
      <c r="DY1091" s="77">
        <v>1325.89</v>
      </c>
      <c r="DZ1091" s="77">
        <v>9.5810000000000031</v>
      </c>
      <c r="EB1091" s="77">
        <v>2180.89</v>
      </c>
      <c r="EC1091" s="75">
        <v>28.903000000000006</v>
      </c>
      <c r="EE1091" s="75">
        <v>2156.89</v>
      </c>
      <c r="EF1091" s="88">
        <v>6.8269999999999973</v>
      </c>
      <c r="EH1091" s="77">
        <v>1354.89</v>
      </c>
      <c r="EI1091" s="75">
        <v>6.3759999999999986</v>
      </c>
      <c r="EJ1091" s="75"/>
      <c r="EK1091" s="75">
        <v>2181.88</v>
      </c>
      <c r="EL1091" s="75">
        <v>34.258719999999968</v>
      </c>
      <c r="EM1091" s="75"/>
      <c r="EN1091" s="75">
        <v>2159.88</v>
      </c>
      <c r="EO1091" s="322">
        <v>12.07816000000004</v>
      </c>
      <c r="EP1091" s="75"/>
      <c r="EQ1091" s="75">
        <v>1329.88</v>
      </c>
      <c r="ER1091" s="75">
        <v>15153.600000000064</v>
      </c>
      <c r="ES1091" s="75"/>
      <c r="ET1091" s="75">
        <v>1355.88</v>
      </c>
      <c r="EU1091" s="100">
        <v>7.3882799999999644</v>
      </c>
      <c r="EV1091" s="75">
        <f t="shared" si="19"/>
        <v>1.0000000000218279E-2</v>
      </c>
      <c r="EW1091" s="75">
        <v>1345.88</v>
      </c>
      <c r="EX1091" s="100">
        <v>29.25408000000008</v>
      </c>
      <c r="FD1091" s="75">
        <v>110.89</v>
      </c>
      <c r="FE1091" s="75">
        <v>714120</v>
      </c>
      <c r="FF1091" s="75">
        <v>2573152.5</v>
      </c>
      <c r="FH1091" s="77">
        <v>20.38</v>
      </c>
      <c r="FI1091" s="77">
        <v>620.80278260000046</v>
      </c>
      <c r="FJ1091" s="77">
        <v>22.569163075300022</v>
      </c>
      <c r="FL1091" s="92">
        <v>789.89</v>
      </c>
      <c r="FM1091" s="75">
        <v>0.01</v>
      </c>
      <c r="FN1091" s="75">
        <v>2.1999999999999999E-2</v>
      </c>
      <c r="FP1091" s="75">
        <v>48.11</v>
      </c>
      <c r="FQ1091" s="75">
        <v>636.95000000000005</v>
      </c>
      <c r="FR1091" s="75">
        <v>6856</v>
      </c>
      <c r="FS1091" s="75">
        <v>48.1</v>
      </c>
      <c r="FT1091" s="75">
        <v>1894.82</v>
      </c>
      <c r="FU1091" s="75">
        <v>19539</v>
      </c>
      <c r="FW1091" s="75">
        <v>800.89</v>
      </c>
      <c r="FX1091" s="89">
        <v>7.2610000000000001</v>
      </c>
      <c r="FY1091" s="89"/>
      <c r="FZ1091" s="90">
        <v>795.89</v>
      </c>
      <c r="GA1091" s="91">
        <v>2.4239999999999999</v>
      </c>
      <c r="GB1091" s="89"/>
      <c r="GC1091" s="75">
        <v>17.88</v>
      </c>
      <c r="GD1091" s="75">
        <v>48.06</v>
      </c>
      <c r="GE1091" s="75">
        <v>1932.93</v>
      </c>
      <c r="GF1091" s="89"/>
      <c r="GG1091" s="89"/>
    </row>
    <row r="1092" spans="1:189" x14ac:dyDescent="0.25">
      <c r="A1092" s="132"/>
      <c r="B1092" s="132"/>
      <c r="C1092" s="132"/>
      <c r="D1092" s="132"/>
      <c r="E1092" s="132"/>
      <c r="F1092" s="132"/>
      <c r="G1092" s="132"/>
      <c r="H1092" s="132"/>
      <c r="I1092" s="132"/>
      <c r="J1092" s="132"/>
      <c r="K1092" s="132"/>
      <c r="DV1092" s="77">
        <v>1339.9</v>
      </c>
      <c r="DW1092" s="77">
        <v>14.977</v>
      </c>
      <c r="DY1092" s="77">
        <v>1325.9</v>
      </c>
      <c r="DZ1092" s="77">
        <v>9.5939999999999994</v>
      </c>
      <c r="EB1092" s="77">
        <v>2180.9</v>
      </c>
      <c r="EC1092" s="75">
        <v>28.954999999999998</v>
      </c>
      <c r="EE1092" s="75">
        <v>2156.9</v>
      </c>
      <c r="EF1092" s="88">
        <v>6.8419999999999996</v>
      </c>
      <c r="EH1092" s="77">
        <v>1354.9</v>
      </c>
      <c r="EI1092" s="75">
        <v>6.3860000000000001</v>
      </c>
      <c r="EJ1092" s="75"/>
      <c r="EK1092" s="75">
        <v>2181.89</v>
      </c>
      <c r="EL1092" s="75">
        <v>34.313159999999968</v>
      </c>
      <c r="EM1092" s="75"/>
      <c r="EN1092" s="75">
        <v>2159.89</v>
      </c>
      <c r="EO1092" s="322">
        <v>12.09748000000004</v>
      </c>
      <c r="EP1092" s="75"/>
      <c r="EQ1092" s="75">
        <v>1329.89</v>
      </c>
      <c r="ER1092" s="75">
        <v>15168.550000000065</v>
      </c>
      <c r="ES1092" s="75"/>
      <c r="ET1092" s="75">
        <v>1355.89</v>
      </c>
      <c r="EU1092" s="100">
        <v>7.398589999999964</v>
      </c>
      <c r="EV1092" s="75">
        <f t="shared" si="19"/>
        <v>9.9999999999909051E-3</v>
      </c>
      <c r="EW1092" s="75">
        <v>1345.89</v>
      </c>
      <c r="EX1092" s="100">
        <v>29.281740000000081</v>
      </c>
      <c r="FD1092" s="75">
        <v>110.9</v>
      </c>
      <c r="FE1092" s="75">
        <v>715450</v>
      </c>
      <c r="FF1092" s="75">
        <v>2579775</v>
      </c>
      <c r="FH1092" s="77">
        <v>20.39</v>
      </c>
      <c r="FI1092" s="77">
        <v>621.71831830000042</v>
      </c>
      <c r="FJ1092" s="77">
        <v>22.630053157150023</v>
      </c>
      <c r="FL1092" s="92">
        <v>789.9</v>
      </c>
      <c r="FM1092" s="75">
        <v>0.01</v>
      </c>
      <c r="FN1092" s="75">
        <v>2.1999999999999999E-2</v>
      </c>
      <c r="FP1092" s="75">
        <v>48.12</v>
      </c>
      <c r="FQ1092" s="75">
        <v>637.64</v>
      </c>
      <c r="FR1092" s="75">
        <v>6860</v>
      </c>
      <c r="FS1092" s="75">
        <v>48.11</v>
      </c>
      <c r="FT1092" s="75">
        <v>1896.79</v>
      </c>
      <c r="FU1092" s="75">
        <v>19550</v>
      </c>
      <c r="FW1092" s="75">
        <v>800.9</v>
      </c>
      <c r="FX1092" s="89">
        <v>7.2750000000000004</v>
      </c>
      <c r="FY1092" s="89"/>
      <c r="FZ1092" s="90">
        <v>795.9</v>
      </c>
      <c r="GA1092" s="91">
        <v>2.431</v>
      </c>
      <c r="GB1092" s="89"/>
      <c r="GC1092" s="75">
        <v>17.89</v>
      </c>
      <c r="GD1092" s="75">
        <v>48.24</v>
      </c>
      <c r="GE1092" s="75">
        <v>1936.48</v>
      </c>
      <c r="GF1092" s="89"/>
      <c r="GG1092" s="89"/>
    </row>
    <row r="1093" spans="1:189" x14ac:dyDescent="0.25">
      <c r="A1093" s="132"/>
      <c r="B1093" s="132"/>
      <c r="C1093" s="132"/>
      <c r="D1093" s="132"/>
      <c r="E1093" s="132"/>
      <c r="F1093" s="132"/>
      <c r="G1093" s="132"/>
      <c r="H1093" s="132"/>
      <c r="I1093" s="132"/>
      <c r="J1093" s="132"/>
      <c r="K1093" s="132"/>
      <c r="DV1093" s="77">
        <v>1339.91</v>
      </c>
      <c r="DW1093" s="77">
        <v>14.996</v>
      </c>
      <c r="DY1093" s="77">
        <v>1325.91</v>
      </c>
      <c r="DZ1093" s="77">
        <v>9.6060000000000034</v>
      </c>
      <c r="EB1093" s="77">
        <v>2180.91</v>
      </c>
      <c r="EC1093" s="75">
        <v>29.006000000000007</v>
      </c>
      <c r="EE1093" s="75">
        <v>2156.91</v>
      </c>
      <c r="EF1093" s="88">
        <v>6.8559999999999972</v>
      </c>
      <c r="EH1093" s="77">
        <v>1354.91</v>
      </c>
      <c r="EI1093" s="75">
        <v>6.3949999999999987</v>
      </c>
      <c r="EJ1093" s="75"/>
      <c r="EK1093" s="75">
        <v>2181.9</v>
      </c>
      <c r="EL1093" s="75">
        <v>34.367599999999968</v>
      </c>
      <c r="EM1093" s="75"/>
      <c r="EN1093" s="75">
        <v>2159.9</v>
      </c>
      <c r="EO1093" s="322">
        <v>12.11680000000004</v>
      </c>
      <c r="EP1093" s="75"/>
      <c r="EQ1093" s="75">
        <v>1329.9</v>
      </c>
      <c r="ER1093" s="75">
        <v>15183.500000000065</v>
      </c>
      <c r="ES1093" s="75"/>
      <c r="ET1093" s="75">
        <v>1355.9</v>
      </c>
      <c r="EU1093" s="100">
        <v>7.4088999999999636</v>
      </c>
      <c r="EV1093" s="75">
        <f t="shared" ref="EV1093:EV1156" si="20">+EW1093-EW1092</f>
        <v>9.9999999999909051E-3</v>
      </c>
      <c r="EW1093" s="75">
        <v>1345.9</v>
      </c>
      <c r="EX1093" s="100">
        <v>29.309400000000082</v>
      </c>
      <c r="FD1093" s="75">
        <v>110.91</v>
      </c>
      <c r="FE1093" s="75">
        <v>716780</v>
      </c>
      <c r="FF1093" s="75">
        <v>2586397.5</v>
      </c>
      <c r="FH1093" s="77">
        <v>20.399999999999999</v>
      </c>
      <c r="FI1093" s="77">
        <v>622.6338540000005</v>
      </c>
      <c r="FJ1093" s="77">
        <v>22.690943239000031</v>
      </c>
      <c r="FL1093" s="92">
        <v>789.91</v>
      </c>
      <c r="FM1093" s="75">
        <v>0.01</v>
      </c>
      <c r="FN1093" s="75">
        <v>2.1999999999999999E-2</v>
      </c>
      <c r="FP1093" s="75">
        <v>48.13</v>
      </c>
      <c r="FQ1093" s="75">
        <v>638.34</v>
      </c>
      <c r="FR1093" s="75">
        <v>6865</v>
      </c>
      <c r="FS1093" s="75">
        <v>48.12</v>
      </c>
      <c r="FT1093" s="75">
        <v>1898.77</v>
      </c>
      <c r="FU1093" s="75">
        <v>19561</v>
      </c>
      <c r="FW1093" s="75">
        <v>800.91</v>
      </c>
      <c r="FX1093" s="89">
        <v>7.29</v>
      </c>
      <c r="FY1093" s="89"/>
      <c r="FZ1093" s="90">
        <v>795.91</v>
      </c>
      <c r="GA1093" s="91">
        <v>2.4369999999999998</v>
      </c>
      <c r="GB1093" s="89"/>
      <c r="GC1093" s="75">
        <v>17.899999999999999</v>
      </c>
      <c r="GD1093" s="75">
        <v>48.42</v>
      </c>
      <c r="GE1093" s="75">
        <v>1940.04</v>
      </c>
      <c r="GF1093" s="89"/>
      <c r="GG1093" s="89"/>
    </row>
    <row r="1094" spans="1:189" x14ac:dyDescent="0.25">
      <c r="A1094" s="132"/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DV1094" s="77">
        <v>1339.92</v>
      </c>
      <c r="DW1094" s="77">
        <v>15.014999999999999</v>
      </c>
      <c r="DY1094" s="77">
        <v>1325.92</v>
      </c>
      <c r="DZ1094" s="77">
        <v>9.6180000000000039</v>
      </c>
      <c r="EB1094" s="77">
        <v>2180.92</v>
      </c>
      <c r="EC1094" s="75">
        <v>29.057000000000006</v>
      </c>
      <c r="EE1094" s="75">
        <v>2156.92</v>
      </c>
      <c r="EF1094" s="88">
        <v>6.8709999999999969</v>
      </c>
      <c r="EH1094" s="77">
        <v>1354.92</v>
      </c>
      <c r="EI1094" s="75">
        <v>6.4049999999999985</v>
      </c>
      <c r="EJ1094" s="75"/>
      <c r="EK1094" s="75">
        <v>2181.91</v>
      </c>
      <c r="EL1094" s="75">
        <v>34.422039999999967</v>
      </c>
      <c r="EM1094" s="75"/>
      <c r="EN1094" s="75">
        <v>2159.91</v>
      </c>
      <c r="EO1094" s="322">
        <v>12.136120000000041</v>
      </c>
      <c r="EP1094" s="75"/>
      <c r="EQ1094" s="75">
        <v>1329.91</v>
      </c>
      <c r="ER1094" s="75">
        <v>15198.450000000066</v>
      </c>
      <c r="ES1094" s="75"/>
      <c r="ET1094" s="75">
        <v>1355.91</v>
      </c>
      <c r="EU1094" s="100">
        <v>7.4192099999999632</v>
      </c>
      <c r="EV1094" s="75">
        <f t="shared" si="20"/>
        <v>9.9999999999909051E-3</v>
      </c>
      <c r="EW1094" s="75">
        <v>1345.91</v>
      </c>
      <c r="EX1094" s="100">
        <v>29.337060000000083</v>
      </c>
      <c r="FD1094" s="75">
        <v>110.92</v>
      </c>
      <c r="FE1094" s="75">
        <v>718110</v>
      </c>
      <c r="FF1094" s="75">
        <v>2593020</v>
      </c>
      <c r="FH1094" s="77">
        <v>20.41</v>
      </c>
      <c r="FI1094" s="77">
        <v>623.54938970000046</v>
      </c>
      <c r="FJ1094" s="77">
        <v>22.751833320850032</v>
      </c>
      <c r="FL1094" s="92">
        <v>789.92</v>
      </c>
      <c r="FM1094" s="75">
        <v>0.01</v>
      </c>
      <c r="FN1094" s="75">
        <v>2.1999999999999999E-2</v>
      </c>
      <c r="FP1094" s="75">
        <v>48.14</v>
      </c>
      <c r="FQ1094" s="75">
        <v>639.03</v>
      </c>
      <c r="FR1094" s="75">
        <v>6869</v>
      </c>
      <c r="FS1094" s="75">
        <v>48.13</v>
      </c>
      <c r="FT1094" s="75">
        <v>1900.75</v>
      </c>
      <c r="FU1094" s="75">
        <v>19572</v>
      </c>
      <c r="FW1094" s="75">
        <v>800.92</v>
      </c>
      <c r="FX1094" s="89">
        <v>7.3040000000000003</v>
      </c>
      <c r="FY1094" s="89"/>
      <c r="FZ1094" s="90">
        <v>795.92</v>
      </c>
      <c r="GA1094" s="91">
        <v>2.444</v>
      </c>
      <c r="GB1094" s="89"/>
      <c r="GC1094" s="75">
        <v>17.91</v>
      </c>
      <c r="GD1094" s="75">
        <v>48.61</v>
      </c>
      <c r="GE1094" s="75">
        <v>1943.6</v>
      </c>
      <c r="GF1094" s="89"/>
      <c r="GG1094" s="89"/>
    </row>
    <row r="1095" spans="1:189" x14ac:dyDescent="0.25">
      <c r="A1095" s="132"/>
      <c r="B1095" s="132"/>
      <c r="C1095" s="132"/>
      <c r="D1095" s="132"/>
      <c r="E1095" s="132"/>
      <c r="F1095" s="132"/>
      <c r="G1095" s="132"/>
      <c r="H1095" s="132"/>
      <c r="I1095" s="132"/>
      <c r="J1095" s="132"/>
      <c r="K1095" s="132"/>
      <c r="DV1095" s="77">
        <v>1339.93</v>
      </c>
      <c r="DW1095" s="77">
        <v>15.033999999999995</v>
      </c>
      <c r="DY1095" s="77">
        <v>1325.93</v>
      </c>
      <c r="DZ1095" s="77">
        <v>9.631000000000002</v>
      </c>
      <c r="EB1095" s="77">
        <v>2180.9299999999998</v>
      </c>
      <c r="EC1095" s="75">
        <v>29.109000000000005</v>
      </c>
      <c r="EE1095" s="75">
        <v>2156.9299999999998</v>
      </c>
      <c r="EF1095" s="88">
        <v>6.8849999999999971</v>
      </c>
      <c r="EH1095" s="77">
        <v>1354.93</v>
      </c>
      <c r="EI1095" s="75">
        <v>6.4139999999999988</v>
      </c>
      <c r="EJ1095" s="75"/>
      <c r="EK1095" s="75">
        <v>2181.92</v>
      </c>
      <c r="EL1095" s="75">
        <v>34.476479999999967</v>
      </c>
      <c r="EM1095" s="75"/>
      <c r="EN1095" s="75">
        <v>2159.92</v>
      </c>
      <c r="EO1095" s="322">
        <v>12.155440000000041</v>
      </c>
      <c r="EP1095" s="75"/>
      <c r="EQ1095" s="75">
        <v>1329.92</v>
      </c>
      <c r="ER1095" s="75">
        <v>15213.400000000067</v>
      </c>
      <c r="ES1095" s="75"/>
      <c r="ET1095" s="75">
        <v>1355.92</v>
      </c>
      <c r="EU1095" s="100">
        <v>7.4295199999999628</v>
      </c>
      <c r="EV1095" s="75">
        <f t="shared" si="20"/>
        <v>9.9999999999909051E-3</v>
      </c>
      <c r="EW1095" s="75">
        <v>1345.92</v>
      </c>
      <c r="EX1095" s="100">
        <v>29.364720000000084</v>
      </c>
      <c r="FD1095" s="75">
        <v>110.93</v>
      </c>
      <c r="FE1095" s="75">
        <v>719440</v>
      </c>
      <c r="FF1095" s="75">
        <v>2599642.5</v>
      </c>
      <c r="FH1095" s="77">
        <v>20.420000000000002</v>
      </c>
      <c r="FI1095" s="77">
        <v>624.46492540000054</v>
      </c>
      <c r="FJ1095" s="77">
        <v>22.81272340270003</v>
      </c>
      <c r="FL1095" s="92">
        <v>789.93</v>
      </c>
      <c r="FM1095" s="75">
        <v>0.01</v>
      </c>
      <c r="FN1095" s="75">
        <v>2.1999999999999999E-2</v>
      </c>
      <c r="FP1095" s="75">
        <v>48.15</v>
      </c>
      <c r="FQ1095" s="75">
        <v>639.73</v>
      </c>
      <c r="FR1095" s="75">
        <v>6876</v>
      </c>
      <c r="FS1095" s="75">
        <v>48.14</v>
      </c>
      <c r="FT1095" s="75">
        <v>1902.73</v>
      </c>
      <c r="FU1095" s="75">
        <v>19583</v>
      </c>
      <c r="FW1095" s="75">
        <v>800.93</v>
      </c>
      <c r="FX1095" s="89">
        <v>7.319</v>
      </c>
      <c r="FY1095" s="89"/>
      <c r="FZ1095" s="90">
        <v>795.93</v>
      </c>
      <c r="GA1095" s="91">
        <v>2.4510000000000001</v>
      </c>
      <c r="GB1095" s="89"/>
      <c r="GC1095" s="75">
        <v>17.920000000000002</v>
      </c>
      <c r="GD1095" s="75">
        <v>48.79</v>
      </c>
      <c r="GE1095" s="75">
        <v>1947.15</v>
      </c>
      <c r="GF1095" s="89"/>
      <c r="GG1095" s="89"/>
    </row>
    <row r="1096" spans="1:189" x14ac:dyDescent="0.25">
      <c r="A1096" s="132"/>
      <c r="B1096" s="132"/>
      <c r="C1096" s="132"/>
      <c r="D1096" s="132"/>
      <c r="E1096" s="132"/>
      <c r="F1096" s="132"/>
      <c r="G1096" s="132"/>
      <c r="H1096" s="132"/>
      <c r="I1096" s="132"/>
      <c r="J1096" s="132"/>
      <c r="K1096" s="132"/>
      <c r="DV1096" s="77">
        <v>1339.94</v>
      </c>
      <c r="DW1096" s="77">
        <v>15.052999999999995</v>
      </c>
      <c r="DY1096" s="77">
        <v>1325.94</v>
      </c>
      <c r="DZ1096" s="77">
        <v>9.6430000000000025</v>
      </c>
      <c r="EB1096" s="77">
        <v>2180.94</v>
      </c>
      <c r="EC1096" s="75">
        <v>29.160000000000007</v>
      </c>
      <c r="EE1096" s="75">
        <v>2156.94</v>
      </c>
      <c r="EF1096" s="88">
        <v>6.8999999999999968</v>
      </c>
      <c r="EH1096" s="77">
        <v>1354.94</v>
      </c>
      <c r="EI1096" s="75">
        <v>6.4239999999999986</v>
      </c>
      <c r="EJ1096" s="75"/>
      <c r="EK1096" s="75">
        <v>2181.9299999999998</v>
      </c>
      <c r="EL1096" s="75">
        <v>34.530919999999966</v>
      </c>
      <c r="EM1096" s="75"/>
      <c r="EN1096" s="75">
        <v>2159.9299999999998</v>
      </c>
      <c r="EO1096" s="322">
        <v>12.174760000000042</v>
      </c>
      <c r="EP1096" s="75"/>
      <c r="EQ1096" s="75">
        <v>1329.93</v>
      </c>
      <c r="ER1096" s="75">
        <v>15228.350000000068</v>
      </c>
      <c r="ES1096" s="75"/>
      <c r="ET1096" s="75">
        <v>1355.93</v>
      </c>
      <c r="EU1096" s="100">
        <v>7.4398299999999624</v>
      </c>
      <c r="EV1096" s="75">
        <f t="shared" si="20"/>
        <v>9.9999999999909051E-3</v>
      </c>
      <c r="EW1096" s="75">
        <v>1345.93</v>
      </c>
      <c r="EX1096" s="100">
        <v>29.392380000000085</v>
      </c>
      <c r="FD1096" s="75">
        <v>110.94</v>
      </c>
      <c r="FE1096" s="75">
        <v>720770</v>
      </c>
      <c r="FF1096" s="75">
        <v>2606265</v>
      </c>
      <c r="FH1096" s="77">
        <v>20.43</v>
      </c>
      <c r="FI1096" s="77">
        <v>625.3804611000005</v>
      </c>
      <c r="FJ1096" s="77">
        <v>22.873613484550031</v>
      </c>
      <c r="FL1096" s="92">
        <v>789.94</v>
      </c>
      <c r="FM1096" s="75">
        <v>0.01</v>
      </c>
      <c r="FN1096" s="75">
        <v>2.1999999999999999E-2</v>
      </c>
      <c r="FP1096" s="75">
        <v>48.16</v>
      </c>
      <c r="FQ1096" s="75">
        <v>640.41999999999996</v>
      </c>
      <c r="FR1096" s="75">
        <v>6878</v>
      </c>
      <c r="FS1096" s="75">
        <v>48.15</v>
      </c>
      <c r="FT1096" s="75">
        <v>1904.71</v>
      </c>
      <c r="FU1096" s="75">
        <v>19594</v>
      </c>
      <c r="FW1096" s="75">
        <v>800.94</v>
      </c>
      <c r="FX1096" s="89">
        <v>7.3330000000000002</v>
      </c>
      <c r="FY1096" s="89"/>
      <c r="FZ1096" s="90">
        <v>795.94</v>
      </c>
      <c r="GA1096" s="91">
        <v>2.4580000000000002</v>
      </c>
      <c r="GB1096" s="89"/>
      <c r="GC1096" s="75">
        <v>17.93</v>
      </c>
      <c r="GD1096" s="75">
        <v>48.97</v>
      </c>
      <c r="GE1096" s="75">
        <v>1950.71</v>
      </c>
      <c r="GF1096" s="89"/>
      <c r="GG1096" s="89"/>
    </row>
    <row r="1097" spans="1:189" x14ac:dyDescent="0.25">
      <c r="A1097" s="132"/>
      <c r="B1097" s="132"/>
      <c r="C1097" s="132"/>
      <c r="D1097" s="132"/>
      <c r="E1097" s="132"/>
      <c r="F1097" s="132"/>
      <c r="G1097" s="132"/>
      <c r="H1097" s="132"/>
      <c r="I1097" s="132"/>
      <c r="J1097" s="132"/>
      <c r="K1097" s="132"/>
      <c r="DV1097" s="77">
        <v>1339.95</v>
      </c>
      <c r="DW1097" s="77">
        <v>15.071999999999996</v>
      </c>
      <c r="DY1097" s="77">
        <v>1325.95</v>
      </c>
      <c r="DZ1097" s="77">
        <v>9.6560000000000024</v>
      </c>
      <c r="EB1097" s="77">
        <v>2180.9499999999998</v>
      </c>
      <c r="EC1097" s="75">
        <v>29.211000000000006</v>
      </c>
      <c r="EE1097" s="75">
        <v>2156.9499999999998</v>
      </c>
      <c r="EF1097" s="88">
        <v>6.913999999999997</v>
      </c>
      <c r="EH1097" s="77">
        <v>1354.95</v>
      </c>
      <c r="EI1097" s="75">
        <v>6.4329999999999981</v>
      </c>
      <c r="EJ1097" s="75"/>
      <c r="EK1097" s="75">
        <v>2181.94</v>
      </c>
      <c r="EL1097" s="75">
        <v>34.585359999999966</v>
      </c>
      <c r="EM1097" s="75"/>
      <c r="EN1097" s="75">
        <v>2159.94</v>
      </c>
      <c r="EO1097" s="322">
        <v>12.194080000000042</v>
      </c>
      <c r="EP1097" s="75"/>
      <c r="EQ1097" s="75">
        <v>1329.94</v>
      </c>
      <c r="ER1097" s="75">
        <v>15243.300000000068</v>
      </c>
      <c r="ES1097" s="75"/>
      <c r="ET1097" s="75">
        <v>1355.94</v>
      </c>
      <c r="EU1097" s="100">
        <v>7.450139999999962</v>
      </c>
      <c r="EV1097" s="75">
        <f t="shared" si="20"/>
        <v>9.9999999999909051E-3</v>
      </c>
      <c r="EW1097" s="75">
        <v>1345.94</v>
      </c>
      <c r="EX1097" s="100">
        <v>29.420040000000085</v>
      </c>
      <c r="FD1097" s="75">
        <v>110.95</v>
      </c>
      <c r="FE1097" s="75">
        <v>722100</v>
      </c>
      <c r="FF1097" s="75">
        <v>2612887.5</v>
      </c>
      <c r="FH1097" s="77">
        <v>20.440000000000001</v>
      </c>
      <c r="FI1097" s="77">
        <v>626.29599680000047</v>
      </c>
      <c r="FJ1097" s="77">
        <v>22.934503566400032</v>
      </c>
      <c r="FL1097" s="92">
        <v>789.95</v>
      </c>
      <c r="FM1097" s="75">
        <v>0.01</v>
      </c>
      <c r="FN1097" s="75">
        <v>2.1999999999999999E-2</v>
      </c>
      <c r="FP1097" s="75">
        <v>48.17</v>
      </c>
      <c r="FQ1097" s="75">
        <v>641.12</v>
      </c>
      <c r="FR1097" s="75">
        <v>6882</v>
      </c>
      <c r="FS1097" s="75">
        <v>48.16</v>
      </c>
      <c r="FT1097" s="75">
        <v>1906.7</v>
      </c>
      <c r="FU1097" s="75">
        <v>19605</v>
      </c>
      <c r="FW1097" s="75">
        <v>800.95</v>
      </c>
      <c r="FX1097" s="89">
        <v>7.3479999999999999</v>
      </c>
      <c r="FY1097" s="89"/>
      <c r="FZ1097" s="90">
        <v>795.95</v>
      </c>
      <c r="GA1097" s="91">
        <v>2.464</v>
      </c>
      <c r="GB1097" s="89"/>
      <c r="GC1097" s="75">
        <v>17.940000000000001</v>
      </c>
      <c r="GD1097" s="75">
        <v>49.15</v>
      </c>
      <c r="GE1097" s="75">
        <v>1954.26</v>
      </c>
      <c r="GF1097" s="89"/>
      <c r="GG1097" s="89"/>
    </row>
    <row r="1098" spans="1:189" x14ac:dyDescent="0.25">
      <c r="A1098" s="132"/>
      <c r="B1098" s="132"/>
      <c r="C1098" s="132"/>
      <c r="D1098" s="132"/>
      <c r="E1098" s="132"/>
      <c r="F1098" s="132"/>
      <c r="G1098" s="132"/>
      <c r="H1098" s="132"/>
      <c r="I1098" s="132"/>
      <c r="J1098" s="132"/>
      <c r="K1098" s="132"/>
      <c r="DV1098" s="77">
        <v>1339.96</v>
      </c>
      <c r="DW1098" s="77">
        <v>15.090999999999996</v>
      </c>
      <c r="DY1098" s="77">
        <v>1325.96</v>
      </c>
      <c r="DZ1098" s="77">
        <v>9.6680000000000028</v>
      </c>
      <c r="EB1098" s="77">
        <v>2180.96</v>
      </c>
      <c r="EC1098" s="75">
        <v>29.263000000000005</v>
      </c>
      <c r="EE1098" s="75">
        <v>2156.96</v>
      </c>
      <c r="EF1098" s="88">
        <v>6.9289999999999976</v>
      </c>
      <c r="EH1098" s="77">
        <v>1354.96</v>
      </c>
      <c r="EI1098" s="75">
        <v>6.4429999999999987</v>
      </c>
      <c r="EJ1098" s="75"/>
      <c r="EK1098" s="75">
        <v>2181.9499999999998</v>
      </c>
      <c r="EL1098" s="75">
        <v>34.639799999999966</v>
      </c>
      <c r="EM1098" s="75"/>
      <c r="EN1098" s="75">
        <v>2159.9499999999998</v>
      </c>
      <c r="EO1098" s="322">
        <v>12.213400000000043</v>
      </c>
      <c r="EP1098" s="75"/>
      <c r="EQ1098" s="75">
        <v>1329.95</v>
      </c>
      <c r="ER1098" s="75">
        <v>15258.250000000069</v>
      </c>
      <c r="ES1098" s="75"/>
      <c r="ET1098" s="75">
        <v>1355.95</v>
      </c>
      <c r="EU1098" s="100">
        <v>7.4604499999999616</v>
      </c>
      <c r="EV1098" s="75">
        <f t="shared" si="20"/>
        <v>9.9999999999909051E-3</v>
      </c>
      <c r="EW1098" s="75">
        <v>1345.95</v>
      </c>
      <c r="EX1098" s="100">
        <v>29.447700000000086</v>
      </c>
      <c r="FD1098" s="75">
        <v>110.96</v>
      </c>
      <c r="FE1098" s="75">
        <v>723430</v>
      </c>
      <c r="FF1098" s="75">
        <v>2619510</v>
      </c>
      <c r="FH1098" s="77">
        <v>20.45</v>
      </c>
      <c r="FI1098" s="77">
        <v>627.21153250000054</v>
      </c>
      <c r="FJ1098" s="77">
        <v>22.99539364825003</v>
      </c>
      <c r="FL1098" s="92">
        <v>789.96</v>
      </c>
      <c r="FM1098" s="75">
        <v>0.01</v>
      </c>
      <c r="FN1098" s="75">
        <v>2.1999999999999999E-2</v>
      </c>
      <c r="FP1098" s="75">
        <v>48.18</v>
      </c>
      <c r="FQ1098" s="75">
        <v>641.82000000000005</v>
      </c>
      <c r="FR1098" s="75">
        <v>6887</v>
      </c>
      <c r="FS1098" s="75">
        <v>48.17</v>
      </c>
      <c r="FT1098" s="75">
        <v>1908.68</v>
      </c>
      <c r="FU1098" s="75">
        <v>19616</v>
      </c>
      <c r="FW1098" s="75">
        <v>800.96</v>
      </c>
      <c r="FX1098" s="89">
        <v>7.3630000000000004</v>
      </c>
      <c r="FY1098" s="89"/>
      <c r="FZ1098" s="90">
        <v>795.96</v>
      </c>
      <c r="GA1098" s="91">
        <v>2.4710000000000001</v>
      </c>
      <c r="GB1098" s="89"/>
      <c r="GC1098" s="75">
        <v>17.95</v>
      </c>
      <c r="GD1098" s="75">
        <v>49.34</v>
      </c>
      <c r="GE1098" s="75">
        <v>1957.82</v>
      </c>
      <c r="GF1098" s="89"/>
      <c r="GG1098" s="89"/>
    </row>
    <row r="1099" spans="1:189" x14ac:dyDescent="0.25">
      <c r="A1099" s="132"/>
      <c r="B1099" s="132"/>
      <c r="C1099" s="132"/>
      <c r="D1099" s="132"/>
      <c r="E1099" s="132"/>
      <c r="F1099" s="132"/>
      <c r="G1099" s="132"/>
      <c r="H1099" s="132"/>
      <c r="I1099" s="132"/>
      <c r="J1099" s="132"/>
      <c r="K1099" s="132"/>
      <c r="DV1099" s="77">
        <v>1339.97</v>
      </c>
      <c r="DW1099" s="77">
        <v>15.109999999999998</v>
      </c>
      <c r="DY1099" s="77">
        <v>1325.97</v>
      </c>
      <c r="DZ1099" s="77">
        <v>9.6810000000000027</v>
      </c>
      <c r="EB1099" s="77">
        <v>2180.9699999999998</v>
      </c>
      <c r="EC1099" s="75">
        <v>29.314000000000007</v>
      </c>
      <c r="EE1099" s="75">
        <v>2156.9699999999998</v>
      </c>
      <c r="EF1099" s="88">
        <v>6.942999999999997</v>
      </c>
      <c r="EH1099" s="77">
        <v>1354.97</v>
      </c>
      <c r="EI1099" s="75">
        <v>6.4519999999999982</v>
      </c>
      <c r="EJ1099" s="75"/>
      <c r="EK1099" s="75">
        <v>2181.96</v>
      </c>
      <c r="EL1099" s="75">
        <v>34.694239999999965</v>
      </c>
      <c r="EM1099" s="75"/>
      <c r="EN1099" s="75">
        <v>2159.96</v>
      </c>
      <c r="EO1099" s="322">
        <v>12.232720000000043</v>
      </c>
      <c r="EP1099" s="75"/>
      <c r="EQ1099" s="75">
        <v>1329.96</v>
      </c>
      <c r="ER1099" s="75">
        <v>15273.20000000007</v>
      </c>
      <c r="ES1099" s="75"/>
      <c r="ET1099" s="75">
        <v>1355.96</v>
      </c>
      <c r="EU1099" s="100">
        <v>7.4707599999999612</v>
      </c>
      <c r="EV1099" s="75">
        <f t="shared" si="20"/>
        <v>9.9999999999909051E-3</v>
      </c>
      <c r="EW1099" s="75">
        <v>1345.96</v>
      </c>
      <c r="EX1099" s="100">
        <v>29.475360000000087</v>
      </c>
      <c r="FD1099" s="75">
        <v>110.97</v>
      </c>
      <c r="FE1099" s="75">
        <v>724760</v>
      </c>
      <c r="FF1099" s="75">
        <v>2626132.5</v>
      </c>
      <c r="FH1099" s="77">
        <v>20.46</v>
      </c>
      <c r="FI1099" s="77">
        <v>628.12706820000051</v>
      </c>
      <c r="FJ1099" s="77">
        <v>23.056283730100031</v>
      </c>
      <c r="FL1099" s="92">
        <v>789.97</v>
      </c>
      <c r="FM1099" s="75">
        <v>0.01</v>
      </c>
      <c r="FN1099" s="75">
        <v>2.1999999999999999E-2</v>
      </c>
      <c r="FP1099" s="75">
        <v>48.19</v>
      </c>
      <c r="FQ1099" s="75">
        <v>642.51</v>
      </c>
      <c r="FR1099" s="75">
        <v>6891</v>
      </c>
      <c r="FS1099" s="75">
        <v>48.18</v>
      </c>
      <c r="FT1099" s="75">
        <v>1910.66</v>
      </c>
      <c r="FU1099" s="75">
        <v>19627</v>
      </c>
      <c r="FW1099" s="75">
        <v>800.97</v>
      </c>
      <c r="FX1099" s="89">
        <v>7.3769999999999998</v>
      </c>
      <c r="FY1099" s="89"/>
      <c r="FZ1099" s="90">
        <v>795.97</v>
      </c>
      <c r="GA1099" s="91">
        <v>2.4780000000000002</v>
      </c>
      <c r="GB1099" s="89"/>
      <c r="GC1099" s="75">
        <v>17.96</v>
      </c>
      <c r="GD1099" s="75">
        <v>49.52</v>
      </c>
      <c r="GE1099" s="75">
        <v>1961.38</v>
      </c>
      <c r="GF1099" s="89"/>
      <c r="GG1099" s="89"/>
    </row>
    <row r="1100" spans="1:189" x14ac:dyDescent="0.25">
      <c r="A1100" s="132"/>
      <c r="B1100" s="132"/>
      <c r="C1100" s="132"/>
      <c r="D1100" s="132"/>
      <c r="E1100" s="132"/>
      <c r="F1100" s="132"/>
      <c r="G1100" s="132"/>
      <c r="H1100" s="132"/>
      <c r="I1100" s="132"/>
      <c r="J1100" s="132"/>
      <c r="K1100" s="132"/>
      <c r="DV1100" s="77">
        <v>1339.98</v>
      </c>
      <c r="DW1100" s="77">
        <v>15.128999999999996</v>
      </c>
      <c r="DY1100" s="77">
        <v>1325.98</v>
      </c>
      <c r="DZ1100" s="77">
        <v>9.6930000000000032</v>
      </c>
      <c r="EB1100" s="77">
        <v>2180.98</v>
      </c>
      <c r="EC1100" s="75">
        <v>29.365000000000006</v>
      </c>
      <c r="EE1100" s="75">
        <v>2156.98</v>
      </c>
      <c r="EF1100" s="88">
        <v>6.9579999999999975</v>
      </c>
      <c r="EH1100" s="77">
        <v>1354.98</v>
      </c>
      <c r="EI1100" s="75">
        <v>6.4619999999999989</v>
      </c>
      <c r="EJ1100" s="75"/>
      <c r="EK1100" s="75">
        <v>2181.9699999999998</v>
      </c>
      <c r="EL1100" s="75">
        <v>34.748679999999965</v>
      </c>
      <c r="EM1100" s="75"/>
      <c r="EN1100" s="75">
        <v>2159.9699999999998</v>
      </c>
      <c r="EO1100" s="322">
        <v>12.252040000000044</v>
      </c>
      <c r="EP1100" s="75"/>
      <c r="EQ1100" s="75">
        <v>1329.97</v>
      </c>
      <c r="ER1100" s="75">
        <v>15288.150000000071</v>
      </c>
      <c r="ES1100" s="75"/>
      <c r="ET1100" s="75">
        <v>1355.97</v>
      </c>
      <c r="EU1100" s="100">
        <v>7.4810699999999608</v>
      </c>
      <c r="EV1100" s="75">
        <f t="shared" si="20"/>
        <v>9.9999999999909051E-3</v>
      </c>
      <c r="EW1100" s="75">
        <v>1345.97</v>
      </c>
      <c r="EX1100" s="100">
        <v>29.503020000000088</v>
      </c>
      <c r="FD1100" s="75">
        <v>110.98</v>
      </c>
      <c r="FE1100" s="75">
        <v>726090</v>
      </c>
      <c r="FF1100" s="75">
        <v>2632755</v>
      </c>
      <c r="FH1100" s="77">
        <v>20.47</v>
      </c>
      <c r="FI1100" s="77">
        <v>629.04260390000047</v>
      </c>
      <c r="FJ1100" s="77">
        <v>23.117173811950032</v>
      </c>
      <c r="FL1100" s="92">
        <v>789.98</v>
      </c>
      <c r="FM1100" s="75">
        <v>0.01</v>
      </c>
      <c r="FN1100" s="75">
        <v>2.1999999999999999E-2</v>
      </c>
      <c r="FP1100" s="75">
        <v>48.2</v>
      </c>
      <c r="FQ1100" s="75">
        <v>643.21</v>
      </c>
      <c r="FR1100" s="75">
        <v>6896</v>
      </c>
      <c r="FS1100" s="75">
        <v>48.19</v>
      </c>
      <c r="FT1100" s="75">
        <v>1912.64</v>
      </c>
      <c r="FU1100" s="75">
        <v>19638</v>
      </c>
      <c r="FW1100" s="75">
        <v>800.98</v>
      </c>
      <c r="FX1100" s="89">
        <v>7.3920000000000003</v>
      </c>
      <c r="FY1100" s="89"/>
      <c r="FZ1100" s="90">
        <v>795.98</v>
      </c>
      <c r="GA1100" s="91">
        <v>2.4849999999999999</v>
      </c>
      <c r="GB1100" s="89"/>
      <c r="GC1100" s="75">
        <v>17.97</v>
      </c>
      <c r="GD1100" s="75">
        <v>49.7</v>
      </c>
      <c r="GE1100" s="75">
        <v>1964.93</v>
      </c>
      <c r="GF1100" s="89"/>
      <c r="GG1100" s="89"/>
    </row>
    <row r="1101" spans="1:189" x14ac:dyDescent="0.25">
      <c r="A1101" s="132"/>
      <c r="B1101" s="132"/>
      <c r="C1101" s="132"/>
      <c r="D1101" s="132"/>
      <c r="E1101" s="132"/>
      <c r="F1101" s="132"/>
      <c r="G1101" s="132"/>
      <c r="H1101" s="132"/>
      <c r="I1101" s="132"/>
      <c r="J1101" s="132"/>
      <c r="K1101" s="132"/>
      <c r="DV1101" s="77">
        <v>1339.99</v>
      </c>
      <c r="DW1101" s="77">
        <v>15.147999999999996</v>
      </c>
      <c r="DY1101" s="77">
        <v>1325.99</v>
      </c>
      <c r="DZ1101" s="77">
        <v>9.7060000000000031</v>
      </c>
      <c r="EB1101" s="77">
        <v>2180.9899999999998</v>
      </c>
      <c r="EC1101" s="75">
        <v>29.417000000000005</v>
      </c>
      <c r="EE1101" s="75">
        <v>2156.9899999999998</v>
      </c>
      <c r="EF1101" s="88">
        <v>6.9719999999999969</v>
      </c>
      <c r="EH1101" s="77">
        <v>1354.99</v>
      </c>
      <c r="EI1101" s="75">
        <v>6.4709999999999983</v>
      </c>
      <c r="EJ1101" s="75"/>
      <c r="EK1101" s="75">
        <v>2181.98</v>
      </c>
      <c r="EL1101" s="75">
        <v>34.803119999999964</v>
      </c>
      <c r="EM1101" s="75"/>
      <c r="EN1101" s="75">
        <v>2159.98</v>
      </c>
      <c r="EO1101" s="322">
        <v>12.271360000000044</v>
      </c>
      <c r="EP1101" s="75"/>
      <c r="EQ1101" s="75">
        <v>1329.98</v>
      </c>
      <c r="ER1101" s="75">
        <v>15303.100000000071</v>
      </c>
      <c r="ES1101" s="75"/>
      <c r="ET1101" s="75">
        <v>1355.98</v>
      </c>
      <c r="EU1101" s="100">
        <v>7.4913799999999604</v>
      </c>
      <c r="EV1101" s="75">
        <f t="shared" si="20"/>
        <v>9.9999999999909051E-3</v>
      </c>
      <c r="EW1101" s="75">
        <v>1345.98</v>
      </c>
      <c r="EX1101" s="100">
        <v>29.530680000000089</v>
      </c>
      <c r="FD1101" s="75">
        <v>110.99</v>
      </c>
      <c r="FE1101" s="75">
        <v>727420</v>
      </c>
      <c r="FF1101" s="75">
        <v>2639377.5</v>
      </c>
      <c r="FH1101" s="77">
        <v>20.48</v>
      </c>
      <c r="FI1101" s="77">
        <v>629.95813960000055</v>
      </c>
      <c r="FJ1101" s="77">
        <v>23.178063893800029</v>
      </c>
      <c r="FL1101" s="92">
        <v>789.99</v>
      </c>
      <c r="FM1101" s="75">
        <v>0.01</v>
      </c>
      <c r="FN1101" s="75">
        <v>2.3E-2</v>
      </c>
      <c r="FP1101" s="75">
        <v>48.21</v>
      </c>
      <c r="FQ1101" s="75">
        <v>643.9</v>
      </c>
      <c r="FR1101" s="75">
        <v>6900</v>
      </c>
      <c r="FS1101" s="75">
        <v>48.2</v>
      </c>
      <c r="FT1101" s="75">
        <v>1914.62</v>
      </c>
      <c r="FU1101" s="75">
        <v>19649</v>
      </c>
      <c r="FW1101" s="75">
        <v>800.99</v>
      </c>
      <c r="FX1101" s="89">
        <v>7.4059999999999997</v>
      </c>
      <c r="FY1101" s="89"/>
      <c r="FZ1101" s="90">
        <v>795.99</v>
      </c>
      <c r="GA1101" s="91">
        <v>2.492</v>
      </c>
      <c r="GB1101" s="89"/>
      <c r="GC1101" s="75">
        <v>17.98</v>
      </c>
      <c r="GD1101" s="75">
        <v>49.88</v>
      </c>
      <c r="GE1101" s="75">
        <v>1968.49</v>
      </c>
      <c r="GF1101" s="89"/>
      <c r="GG1101" s="89"/>
    </row>
    <row r="1102" spans="1:189" x14ac:dyDescent="0.25">
      <c r="A1102" s="132"/>
      <c r="B1102" s="132"/>
      <c r="C1102" s="132"/>
      <c r="D1102" s="132"/>
      <c r="E1102" s="132"/>
      <c r="F1102" s="132"/>
      <c r="G1102" s="132"/>
      <c r="H1102" s="132"/>
      <c r="I1102" s="132"/>
      <c r="J1102" s="132"/>
      <c r="K1102" s="132"/>
      <c r="DV1102" s="77">
        <v>1340</v>
      </c>
      <c r="DW1102" s="77">
        <v>15.167</v>
      </c>
      <c r="DY1102" s="77">
        <v>1326</v>
      </c>
      <c r="DZ1102" s="77">
        <v>9.718</v>
      </c>
      <c r="EB1102" s="77">
        <v>2181</v>
      </c>
      <c r="EC1102" s="75">
        <v>29.468</v>
      </c>
      <c r="EE1102" s="75">
        <v>2157</v>
      </c>
      <c r="EF1102" s="88">
        <v>6.9870000000000001</v>
      </c>
      <c r="EH1102" s="77">
        <v>1355</v>
      </c>
      <c r="EI1102" s="75">
        <v>6.4809999999999999</v>
      </c>
      <c r="EJ1102" s="75"/>
      <c r="EK1102" s="75">
        <v>2181.9899999999998</v>
      </c>
      <c r="EL1102" s="75">
        <v>34.857559999999964</v>
      </c>
      <c r="EM1102" s="75"/>
      <c r="EN1102" s="75">
        <v>2159.9899999999998</v>
      </c>
      <c r="EO1102" s="322">
        <v>12.290680000000044</v>
      </c>
      <c r="EP1102" s="75"/>
      <c r="EQ1102" s="75">
        <v>1329.99</v>
      </c>
      <c r="ER1102" s="75">
        <v>15318.050000000072</v>
      </c>
      <c r="ES1102" s="75"/>
      <c r="ET1102" s="75">
        <v>1355.99</v>
      </c>
      <c r="EU1102" s="100">
        <v>7.50168999999996</v>
      </c>
      <c r="EV1102" s="75">
        <f t="shared" si="20"/>
        <v>9.9999999999909051E-3</v>
      </c>
      <c r="EW1102" s="75">
        <v>1345.99</v>
      </c>
      <c r="EX1102" s="100">
        <v>29.55834000000009</v>
      </c>
      <c r="FD1102" s="75">
        <v>111</v>
      </c>
      <c r="FE1102" s="75">
        <v>728750</v>
      </c>
      <c r="FF1102" s="75">
        <v>2646000</v>
      </c>
      <c r="FH1102" s="77">
        <v>20.49</v>
      </c>
      <c r="FI1102" s="77">
        <v>630.87367530000051</v>
      </c>
      <c r="FJ1102" s="77">
        <v>23.238953975650031</v>
      </c>
      <c r="FL1102" s="92">
        <v>790</v>
      </c>
      <c r="FM1102" s="75">
        <v>0.01</v>
      </c>
      <c r="FN1102" s="75">
        <v>2.3E-2</v>
      </c>
      <c r="FP1102" s="75">
        <v>48.22</v>
      </c>
      <c r="FQ1102" s="75">
        <v>644.6</v>
      </c>
      <c r="FR1102" s="75">
        <v>6904</v>
      </c>
      <c r="FS1102" s="75">
        <v>48.21</v>
      </c>
      <c r="FT1102" s="75">
        <v>1916.6</v>
      </c>
      <c r="FU1102" s="75">
        <v>19660</v>
      </c>
      <c r="FW1102" s="75">
        <v>801</v>
      </c>
      <c r="FX1102" s="89">
        <v>7.4210000000000003</v>
      </c>
      <c r="FY1102" s="89"/>
      <c r="FZ1102" s="90">
        <v>796</v>
      </c>
      <c r="GA1102" s="91">
        <v>2.4990000000000001</v>
      </c>
      <c r="GB1102" s="89"/>
      <c r="GC1102" s="75">
        <v>17.989999999999998</v>
      </c>
      <c r="GD1102" s="75">
        <v>50.07</v>
      </c>
      <c r="GE1102" s="75">
        <v>1972.04</v>
      </c>
      <c r="GF1102" s="89"/>
      <c r="GG1102" s="89"/>
    </row>
    <row r="1103" spans="1:189" x14ac:dyDescent="0.25">
      <c r="A1103" s="132"/>
      <c r="B1103" s="132"/>
      <c r="C1103" s="132"/>
      <c r="D1103" s="132"/>
      <c r="E1103" s="132"/>
      <c r="F1103" s="132"/>
      <c r="G1103" s="132"/>
      <c r="H1103" s="132"/>
      <c r="I1103" s="132"/>
      <c r="J1103" s="132"/>
      <c r="K1103" s="132"/>
      <c r="DV1103" s="77">
        <v>1340.01</v>
      </c>
      <c r="DW1103" s="77">
        <v>15.186999999999999</v>
      </c>
      <c r="DY1103" s="77">
        <v>1326.01</v>
      </c>
      <c r="DZ1103" s="77">
        <v>9.7309999999999999</v>
      </c>
      <c r="EB1103" s="77">
        <v>2181.0100000000002</v>
      </c>
      <c r="EC1103" s="75">
        <v>29.523</v>
      </c>
      <c r="EE1103" s="75">
        <v>2157.0100000000002</v>
      </c>
      <c r="EF1103" s="88">
        <v>7.0030000000000001</v>
      </c>
      <c r="EH1103" s="77">
        <v>1355.01</v>
      </c>
      <c r="EI1103" s="75">
        <v>6.4909999999999997</v>
      </c>
      <c r="EJ1103" s="75"/>
      <c r="EK1103" s="75">
        <v>2182</v>
      </c>
      <c r="EL1103" s="75">
        <v>34.911999999999999</v>
      </c>
      <c r="EM1103" s="75"/>
      <c r="EN1103" s="75">
        <v>2160</v>
      </c>
      <c r="EO1103" s="322">
        <v>12.31</v>
      </c>
      <c r="EP1103" s="75"/>
      <c r="EQ1103" s="75">
        <v>1330</v>
      </c>
      <c r="ER1103" s="75">
        <v>15333</v>
      </c>
      <c r="ES1103" s="75"/>
      <c r="ET1103" s="75">
        <v>1356</v>
      </c>
      <c r="EU1103" s="100">
        <v>7.5119999999999996</v>
      </c>
      <c r="EV1103" s="75">
        <f t="shared" si="20"/>
        <v>9.9999999999909051E-3</v>
      </c>
      <c r="EW1103" s="75">
        <v>1346</v>
      </c>
      <c r="EX1103" s="100">
        <v>29.585999999999999</v>
      </c>
      <c r="FD1103" s="75">
        <v>111.01</v>
      </c>
      <c r="FE1103" s="75">
        <v>730192.5</v>
      </c>
      <c r="FF1103" s="75">
        <v>2654008.75</v>
      </c>
      <c r="FH1103" s="77">
        <v>20.5</v>
      </c>
      <c r="FI1103" s="77">
        <v>631.78921100000002</v>
      </c>
      <c r="FJ1103" s="77">
        <v>23.299844057499996</v>
      </c>
      <c r="FL1103" s="92">
        <v>790.01</v>
      </c>
      <c r="FM1103" s="75">
        <v>0.01</v>
      </c>
      <c r="FN1103" s="75">
        <v>2.3E-2</v>
      </c>
      <c r="FP1103" s="75">
        <v>48.23</v>
      </c>
      <c r="FQ1103" s="75">
        <v>645.29999999999995</v>
      </c>
      <c r="FR1103" s="75">
        <v>6909</v>
      </c>
      <c r="FS1103" s="75">
        <v>48.22</v>
      </c>
      <c r="FT1103" s="75">
        <v>1918.59</v>
      </c>
      <c r="FU1103" s="75">
        <v>19672</v>
      </c>
      <c r="FW1103" s="75">
        <v>801.01</v>
      </c>
      <c r="FX1103" s="89">
        <v>7.4359999999999999</v>
      </c>
      <c r="FY1103" s="89"/>
      <c r="FZ1103" s="90">
        <v>796.01</v>
      </c>
      <c r="GA1103" s="91">
        <v>2.5059999999999998</v>
      </c>
      <c r="GB1103" s="89"/>
      <c r="GC1103" s="75">
        <v>18</v>
      </c>
      <c r="GD1103" s="75">
        <v>50.25</v>
      </c>
      <c r="GE1103" s="75">
        <v>1975.6</v>
      </c>
      <c r="GF1103" s="89"/>
      <c r="GG1103" s="89"/>
    </row>
    <row r="1104" spans="1:189" x14ac:dyDescent="0.25">
      <c r="A1104" s="132"/>
      <c r="B1104" s="132"/>
      <c r="C1104" s="132"/>
      <c r="D1104" s="132"/>
      <c r="E1104" s="132"/>
      <c r="F1104" s="132"/>
      <c r="G1104" s="132"/>
      <c r="H1104" s="132"/>
      <c r="I1104" s="132"/>
      <c r="J1104" s="132"/>
      <c r="K1104" s="132"/>
      <c r="DV1104" s="77">
        <v>1340.02</v>
      </c>
      <c r="DW1104" s="77">
        <v>15.208</v>
      </c>
      <c r="DY1104" s="77">
        <v>1326.02</v>
      </c>
      <c r="DZ1104" s="77">
        <v>9.7439999999999998</v>
      </c>
      <c r="EB1104" s="77">
        <v>2181.02</v>
      </c>
      <c r="EC1104" s="75">
        <v>29.577000000000002</v>
      </c>
      <c r="EE1104" s="75">
        <v>2157.02</v>
      </c>
      <c r="EF1104" s="88">
        <v>7.0190000000000001</v>
      </c>
      <c r="EH1104" s="77">
        <v>1355.02</v>
      </c>
      <c r="EI1104" s="75">
        <v>6.5019999999999998</v>
      </c>
      <c r="EJ1104" s="75"/>
      <c r="EK1104" s="75">
        <v>2182.0100000000002</v>
      </c>
      <c r="EL1104" s="75">
        <v>34.969259999999998</v>
      </c>
      <c r="EM1104" s="75"/>
      <c r="EN1104" s="75">
        <v>2160.0100000000002</v>
      </c>
      <c r="EO1104" s="322">
        <v>12.33075</v>
      </c>
      <c r="EP1104" s="75"/>
      <c r="EQ1104" s="75">
        <v>1330.01</v>
      </c>
      <c r="ER1104" s="75">
        <v>15348.46</v>
      </c>
      <c r="ES1104" s="75"/>
      <c r="ET1104" s="75">
        <v>1356.01</v>
      </c>
      <c r="EU1104" s="100">
        <v>7.5231399999999997</v>
      </c>
      <c r="EV1104" s="75">
        <f t="shared" si="20"/>
        <v>9.9999999999909051E-3</v>
      </c>
      <c r="EW1104" s="75">
        <v>1346.01</v>
      </c>
      <c r="EX1104" s="100">
        <v>29.614259999999998</v>
      </c>
      <c r="FD1104" s="75">
        <v>111.02</v>
      </c>
      <c r="FE1104" s="75">
        <v>731635</v>
      </c>
      <c r="FF1104" s="75">
        <v>2662017.5</v>
      </c>
      <c r="FH1104" s="77">
        <v>20.51</v>
      </c>
      <c r="FI1104" s="77">
        <v>633.5251699800001</v>
      </c>
      <c r="FJ1104" s="77">
        <v>23.367362876049999</v>
      </c>
      <c r="FL1104" s="92">
        <v>790.02</v>
      </c>
      <c r="FM1104" s="75">
        <v>0.01</v>
      </c>
      <c r="FN1104" s="75">
        <v>2.3E-2</v>
      </c>
      <c r="FP1104" s="75">
        <v>48.24</v>
      </c>
      <c r="FQ1104" s="75">
        <v>646</v>
      </c>
      <c r="FR1104" s="75">
        <v>6913</v>
      </c>
      <c r="FS1104" s="75">
        <v>48.23</v>
      </c>
      <c r="FT1104" s="75">
        <v>1920.58</v>
      </c>
      <c r="FU1104" s="75">
        <v>19683</v>
      </c>
      <c r="FW1104" s="75">
        <v>801.02</v>
      </c>
      <c r="FX1104" s="89">
        <v>7.45</v>
      </c>
      <c r="FY1104" s="89"/>
      <c r="FZ1104" s="90">
        <v>796.02</v>
      </c>
      <c r="GA1104" s="91">
        <v>2.512</v>
      </c>
      <c r="GB1104" s="89"/>
      <c r="GC1104" s="75">
        <v>18.010000000000002</v>
      </c>
      <c r="GD1104" s="75">
        <v>50.48</v>
      </c>
      <c r="GE1104" s="75">
        <v>1980.24</v>
      </c>
      <c r="GF1104" s="89"/>
      <c r="GG1104" s="89"/>
    </row>
    <row r="1105" spans="1:189" x14ac:dyDescent="0.25">
      <c r="A1105" s="132"/>
      <c r="B1105" s="132"/>
      <c r="C1105" s="132"/>
      <c r="D1105" s="132"/>
      <c r="E1105" s="132"/>
      <c r="F1105" s="132"/>
      <c r="G1105" s="132"/>
      <c r="H1105" s="132"/>
      <c r="I1105" s="132"/>
      <c r="J1105" s="132"/>
      <c r="K1105" s="132"/>
      <c r="DV1105" s="77">
        <v>1340.03</v>
      </c>
      <c r="DW1105" s="77">
        <v>15.228</v>
      </c>
      <c r="DY1105" s="77">
        <v>1326.03</v>
      </c>
      <c r="DZ1105" s="77">
        <v>9.7569999999999997</v>
      </c>
      <c r="EB1105" s="77">
        <v>2181.0300000000002</v>
      </c>
      <c r="EC1105" s="75">
        <v>29.631</v>
      </c>
      <c r="EE1105" s="75">
        <v>2157.0300000000002</v>
      </c>
      <c r="EF1105" s="88">
        <v>7.0350000000000001</v>
      </c>
      <c r="EH1105" s="77">
        <v>1355.03</v>
      </c>
      <c r="EI1105" s="75">
        <v>6.5119999999999996</v>
      </c>
      <c r="EJ1105" s="75"/>
      <c r="EK1105" s="75">
        <v>2182.02</v>
      </c>
      <c r="EL1105" s="75">
        <v>35.026519999999998</v>
      </c>
      <c r="EM1105" s="75"/>
      <c r="EN1105" s="75">
        <v>2160.02</v>
      </c>
      <c r="EO1105" s="322">
        <v>12.3515</v>
      </c>
      <c r="EP1105" s="75"/>
      <c r="EQ1105" s="75">
        <v>1330.02</v>
      </c>
      <c r="ER1105" s="75">
        <v>15363.919999999998</v>
      </c>
      <c r="ES1105" s="75"/>
      <c r="ET1105" s="75">
        <v>1356.02</v>
      </c>
      <c r="EU1105" s="100">
        <v>7.5342799999999999</v>
      </c>
      <c r="EV1105" s="75">
        <f t="shared" si="20"/>
        <v>9.9999999999909051E-3</v>
      </c>
      <c r="EW1105" s="75">
        <v>1346.02</v>
      </c>
      <c r="EX1105" s="100">
        <v>29.642519999999998</v>
      </c>
      <c r="FD1105" s="75">
        <v>111.03</v>
      </c>
      <c r="FE1105" s="75">
        <v>733077.5</v>
      </c>
      <c r="FF1105" s="75">
        <v>2670026.25</v>
      </c>
      <c r="FH1105" s="77">
        <v>20.52</v>
      </c>
      <c r="FI1105" s="77">
        <v>635.26112896000006</v>
      </c>
      <c r="FJ1105" s="77">
        <v>23.434881694599998</v>
      </c>
      <c r="FL1105" s="92">
        <v>790.03</v>
      </c>
      <c r="FM1105" s="75">
        <v>0.01</v>
      </c>
      <c r="FN1105" s="75">
        <v>2.3E-2</v>
      </c>
      <c r="FP1105" s="75">
        <v>48.25</v>
      </c>
      <c r="FQ1105" s="75">
        <v>646.37</v>
      </c>
      <c r="FR1105" s="75">
        <v>6918</v>
      </c>
      <c r="FS1105" s="75">
        <v>48.24</v>
      </c>
      <c r="FT1105" s="75">
        <v>1922.57</v>
      </c>
      <c r="FU1105" s="75">
        <v>19695</v>
      </c>
      <c r="FW1105" s="75">
        <v>801.03</v>
      </c>
      <c r="FX1105" s="89">
        <v>7.4649999999999999</v>
      </c>
      <c r="FY1105" s="89"/>
      <c r="FZ1105" s="90">
        <v>796.03</v>
      </c>
      <c r="GA1105" s="91">
        <v>2.5190000000000001</v>
      </c>
      <c r="GB1105" s="89"/>
      <c r="GC1105" s="75">
        <v>18.02</v>
      </c>
      <c r="GD1105" s="75">
        <v>50.71</v>
      </c>
      <c r="GE1105" s="75">
        <v>1984.89</v>
      </c>
      <c r="GF1105" s="89"/>
      <c r="GG1105" s="89"/>
    </row>
    <row r="1106" spans="1:189" x14ac:dyDescent="0.25">
      <c r="A1106" s="132"/>
      <c r="B1106" s="132"/>
      <c r="C1106" s="132"/>
      <c r="D1106" s="132"/>
      <c r="E1106" s="132"/>
      <c r="F1106" s="132"/>
      <c r="G1106" s="132"/>
      <c r="H1106" s="132"/>
      <c r="I1106" s="132"/>
      <c r="J1106" s="132"/>
      <c r="K1106" s="132"/>
      <c r="DV1106" s="77">
        <v>1340.04</v>
      </c>
      <c r="DW1106" s="77">
        <v>15.249000000000001</v>
      </c>
      <c r="DY1106" s="77">
        <v>1326.04</v>
      </c>
      <c r="DZ1106" s="77">
        <v>9.77</v>
      </c>
      <c r="EB1106" s="77">
        <v>2181.04</v>
      </c>
      <c r="EC1106" s="75">
        <v>29.686</v>
      </c>
      <c r="EE1106" s="75">
        <v>2157.04</v>
      </c>
      <c r="EF1106" s="88">
        <v>7.0519999999999996</v>
      </c>
      <c r="EH1106" s="77">
        <v>1355.04</v>
      </c>
      <c r="EI1106" s="75">
        <v>6.5220000000000002</v>
      </c>
      <c r="EJ1106" s="75"/>
      <c r="EK1106" s="75">
        <v>2182.0300000000002</v>
      </c>
      <c r="EL1106" s="75">
        <v>35.083779999999997</v>
      </c>
      <c r="EM1106" s="75"/>
      <c r="EN1106" s="75">
        <v>2160.0300000000002</v>
      </c>
      <c r="EO1106" s="322">
        <v>12.372249999999999</v>
      </c>
      <c r="EP1106" s="75"/>
      <c r="EQ1106" s="75">
        <v>1330.03</v>
      </c>
      <c r="ER1106" s="75">
        <v>15379.379999999997</v>
      </c>
      <c r="ES1106" s="75"/>
      <c r="ET1106" s="75">
        <v>1356.03</v>
      </c>
      <c r="EU1106" s="100">
        <v>7.54542</v>
      </c>
      <c r="EV1106" s="75">
        <f t="shared" si="20"/>
        <v>9.9999999999909051E-3</v>
      </c>
      <c r="EW1106" s="75">
        <v>1346.03</v>
      </c>
      <c r="EX1106" s="100">
        <v>29.670779999999997</v>
      </c>
      <c r="FD1106" s="75">
        <v>111.04</v>
      </c>
      <c r="FE1106" s="75">
        <v>734520</v>
      </c>
      <c r="FF1106" s="75">
        <v>2678035</v>
      </c>
      <c r="FH1106" s="77">
        <v>20.53</v>
      </c>
      <c r="FI1106" s="77">
        <v>636.99708794000003</v>
      </c>
      <c r="FJ1106" s="77">
        <v>23.50240051315</v>
      </c>
      <c r="FL1106" s="92">
        <v>790.04</v>
      </c>
      <c r="FM1106" s="75">
        <v>0.01</v>
      </c>
      <c r="FN1106" s="75">
        <v>2.3E-2</v>
      </c>
      <c r="FP1106" s="75">
        <v>48.26</v>
      </c>
      <c r="FQ1106" s="75">
        <v>647.39</v>
      </c>
      <c r="FR1106" s="75">
        <v>6922</v>
      </c>
      <c r="FS1106" s="75">
        <v>48.25</v>
      </c>
      <c r="FT1106" s="75">
        <v>1924.56</v>
      </c>
      <c r="FU1106" s="75">
        <v>19706</v>
      </c>
      <c r="FW1106" s="75">
        <v>801.04</v>
      </c>
      <c r="FX1106" s="89">
        <v>7.48</v>
      </c>
      <c r="FY1106" s="89"/>
      <c r="FZ1106" s="90">
        <v>796.04</v>
      </c>
      <c r="GA1106" s="91">
        <v>2.5259999999999998</v>
      </c>
      <c r="GB1106" s="89"/>
      <c r="GC1106" s="75">
        <v>18.03</v>
      </c>
      <c r="GD1106" s="75">
        <v>50.94</v>
      </c>
      <c r="GE1106" s="75">
        <v>1989.53</v>
      </c>
      <c r="GF1106" s="89"/>
      <c r="GG1106" s="89"/>
    </row>
    <row r="1107" spans="1:189" x14ac:dyDescent="0.25">
      <c r="A1107" s="132"/>
      <c r="B1107" s="132"/>
      <c r="C1107" s="132"/>
      <c r="D1107" s="132"/>
      <c r="E1107" s="132"/>
      <c r="F1107" s="132"/>
      <c r="G1107" s="132"/>
      <c r="H1107" s="132"/>
      <c r="I1107" s="132"/>
      <c r="J1107" s="132"/>
      <c r="K1107" s="132"/>
      <c r="DV1107" s="77">
        <v>1340.05</v>
      </c>
      <c r="DW1107" s="77">
        <v>15.269</v>
      </c>
      <c r="DY1107" s="77">
        <v>1326.05</v>
      </c>
      <c r="DZ1107" s="77">
        <v>9.7840000000000007</v>
      </c>
      <c r="EB1107" s="77">
        <v>2181.0500000000002</v>
      </c>
      <c r="EC1107" s="75">
        <v>29.74</v>
      </c>
      <c r="EE1107" s="75">
        <v>2157.0500000000002</v>
      </c>
      <c r="EF1107" s="88">
        <v>7.0679999999999996</v>
      </c>
      <c r="EH1107" s="77">
        <v>1355.05</v>
      </c>
      <c r="EI1107" s="75">
        <v>6.532</v>
      </c>
      <c r="EJ1107" s="75"/>
      <c r="EK1107" s="75">
        <v>2182.04</v>
      </c>
      <c r="EL1107" s="75">
        <v>35.141039999999997</v>
      </c>
      <c r="EM1107" s="75"/>
      <c r="EN1107" s="75">
        <v>2160.04</v>
      </c>
      <c r="EO1107" s="322">
        <v>12.392999999999999</v>
      </c>
      <c r="EP1107" s="75"/>
      <c r="EQ1107" s="75">
        <v>1330.04</v>
      </c>
      <c r="ER1107" s="75">
        <v>15394.839999999997</v>
      </c>
      <c r="ES1107" s="75"/>
      <c r="ET1107" s="75">
        <v>1356.04</v>
      </c>
      <c r="EU1107" s="100">
        <v>7.5565600000000002</v>
      </c>
      <c r="EV1107" s="75">
        <f t="shared" si="20"/>
        <v>9.9999999999909051E-3</v>
      </c>
      <c r="EW1107" s="75">
        <v>1346.04</v>
      </c>
      <c r="EX1107" s="100">
        <v>29.699039999999997</v>
      </c>
      <c r="FD1107" s="75">
        <v>111.05</v>
      </c>
      <c r="FE1107" s="75">
        <v>735962.5</v>
      </c>
      <c r="FF1107" s="75">
        <v>2686043.75</v>
      </c>
      <c r="FH1107" s="77">
        <v>20.54</v>
      </c>
      <c r="FI1107" s="77">
        <v>638.73304692000011</v>
      </c>
      <c r="FJ1107" s="77">
        <v>23.5699193317</v>
      </c>
      <c r="FL1107" s="92">
        <v>790.05</v>
      </c>
      <c r="FM1107" s="75">
        <v>0.01</v>
      </c>
      <c r="FN1107" s="75">
        <v>2.4E-2</v>
      </c>
      <c r="FP1107" s="75">
        <v>48.27</v>
      </c>
      <c r="FQ1107" s="75">
        <v>648.09</v>
      </c>
      <c r="FR1107" s="75">
        <v>6926</v>
      </c>
      <c r="FS1107" s="75">
        <v>48.26</v>
      </c>
      <c r="FT1107" s="75">
        <v>1926.56</v>
      </c>
      <c r="FU1107" s="75">
        <v>19718</v>
      </c>
      <c r="FW1107" s="75">
        <v>801.05</v>
      </c>
      <c r="FX1107" s="89">
        <v>7.4939999999999998</v>
      </c>
      <c r="FY1107" s="89"/>
      <c r="FZ1107" s="90">
        <v>796.05</v>
      </c>
      <c r="GA1107" s="91">
        <v>2.5329999999999999</v>
      </c>
      <c r="GB1107" s="89"/>
      <c r="GC1107" s="75">
        <v>18.04</v>
      </c>
      <c r="GD1107" s="75">
        <v>51.17</v>
      </c>
      <c r="GE1107" s="75">
        <v>1994.18</v>
      </c>
      <c r="GF1107" s="89"/>
      <c r="GG1107" s="89"/>
    </row>
    <row r="1108" spans="1:189" x14ac:dyDescent="0.25">
      <c r="A1108" s="132"/>
      <c r="B1108" s="132"/>
      <c r="C1108" s="132"/>
      <c r="D1108" s="132"/>
      <c r="E1108" s="132"/>
      <c r="F1108" s="132"/>
      <c r="G1108" s="132"/>
      <c r="H1108" s="132"/>
      <c r="I1108" s="132"/>
      <c r="J1108" s="132"/>
      <c r="K1108" s="132"/>
      <c r="DV1108" s="77">
        <v>1340.06</v>
      </c>
      <c r="DW1108" s="77">
        <v>15.289</v>
      </c>
      <c r="DY1108" s="77">
        <v>1326.06</v>
      </c>
      <c r="DZ1108" s="77">
        <v>9.7970000000000006</v>
      </c>
      <c r="EB1108" s="77">
        <v>2181.06</v>
      </c>
      <c r="EC1108" s="75">
        <v>29.795000000000002</v>
      </c>
      <c r="EE1108" s="75">
        <v>2157.06</v>
      </c>
      <c r="EF1108" s="88">
        <v>7.0839999999999996</v>
      </c>
      <c r="EH1108" s="77">
        <v>1355.06</v>
      </c>
      <c r="EI1108" s="75">
        <v>6.5430000000000001</v>
      </c>
      <c r="EJ1108" s="75"/>
      <c r="EK1108" s="75">
        <v>2182.0500000000002</v>
      </c>
      <c r="EL1108" s="75">
        <v>35.198299999999996</v>
      </c>
      <c r="EM1108" s="75"/>
      <c r="EN1108" s="75">
        <v>2160.0500000000002</v>
      </c>
      <c r="EO1108" s="322">
        <v>12.413749999999999</v>
      </c>
      <c r="EP1108" s="75"/>
      <c r="EQ1108" s="75">
        <v>1330.05</v>
      </c>
      <c r="ER1108" s="75">
        <v>15410.299999999996</v>
      </c>
      <c r="ES1108" s="75"/>
      <c r="ET1108" s="75">
        <v>1356.05</v>
      </c>
      <c r="EU1108" s="100">
        <v>7.5677000000000003</v>
      </c>
      <c r="EV1108" s="75">
        <f t="shared" si="20"/>
        <v>9.9999999999909051E-3</v>
      </c>
      <c r="EW1108" s="75">
        <v>1346.05</v>
      </c>
      <c r="EX1108" s="100">
        <v>29.727299999999996</v>
      </c>
      <c r="FD1108" s="75">
        <v>111.06</v>
      </c>
      <c r="FE1108" s="75">
        <v>737405</v>
      </c>
      <c r="FF1108" s="75">
        <v>2694052.5</v>
      </c>
      <c r="FH1108" s="77">
        <v>20.55</v>
      </c>
      <c r="FI1108" s="77">
        <v>640.46900590000018</v>
      </c>
      <c r="FJ1108" s="77">
        <v>23.637438150250002</v>
      </c>
      <c r="FL1108" s="92">
        <v>790.06</v>
      </c>
      <c r="FM1108" s="75">
        <v>0.01</v>
      </c>
      <c r="FN1108" s="75">
        <v>2.4E-2</v>
      </c>
      <c r="FP1108" s="75">
        <v>48.28</v>
      </c>
      <c r="FQ1108" s="75">
        <v>648.79</v>
      </c>
      <c r="FR1108" s="75">
        <v>6931</v>
      </c>
      <c r="FS1108" s="75">
        <v>48.27</v>
      </c>
      <c r="FT1108" s="75">
        <v>1928.55</v>
      </c>
      <c r="FU1108" s="75">
        <v>19729</v>
      </c>
      <c r="FW1108" s="75">
        <v>801.06</v>
      </c>
      <c r="FX1108" s="89">
        <v>7.5090000000000003</v>
      </c>
      <c r="FY1108" s="89"/>
      <c r="FZ1108" s="90">
        <v>796.06</v>
      </c>
      <c r="GA1108" s="91">
        <v>2.54</v>
      </c>
      <c r="GB1108" s="89"/>
      <c r="GC1108" s="75">
        <v>18.05</v>
      </c>
      <c r="GD1108" s="75">
        <v>51.4</v>
      </c>
      <c r="GE1108" s="75">
        <v>1998.82</v>
      </c>
      <c r="GF1108" s="89"/>
      <c r="GG1108" s="89"/>
    </row>
    <row r="1109" spans="1:189" x14ac:dyDescent="0.25">
      <c r="A1109" s="132"/>
      <c r="B1109" s="132"/>
      <c r="C1109" s="132"/>
      <c r="D1109" s="132"/>
      <c r="E1109" s="132"/>
      <c r="F1109" s="132"/>
      <c r="G1109" s="132"/>
      <c r="H1109" s="132"/>
      <c r="I1109" s="132"/>
      <c r="J1109" s="132"/>
      <c r="K1109" s="132"/>
      <c r="DV1109" s="77">
        <v>1340.07</v>
      </c>
      <c r="DW1109" s="77">
        <v>15.31</v>
      </c>
      <c r="DY1109" s="77">
        <v>1326.07</v>
      </c>
      <c r="DZ1109" s="77">
        <v>9.81</v>
      </c>
      <c r="EB1109" s="77">
        <v>2181.0700000000002</v>
      </c>
      <c r="EC1109" s="75">
        <v>29.849</v>
      </c>
      <c r="EE1109" s="75">
        <v>2157.0700000000002</v>
      </c>
      <c r="EF1109" s="88">
        <v>7.1</v>
      </c>
      <c r="EH1109" s="77">
        <v>1355.07</v>
      </c>
      <c r="EI1109" s="75">
        <v>6.5529999999999999</v>
      </c>
      <c r="EJ1109" s="75"/>
      <c r="EK1109" s="75">
        <v>2182.06</v>
      </c>
      <c r="EL1109" s="75">
        <v>35.255559999999996</v>
      </c>
      <c r="EM1109" s="75"/>
      <c r="EN1109" s="75">
        <v>2160.06</v>
      </c>
      <c r="EO1109" s="322">
        <v>12.434499999999998</v>
      </c>
      <c r="EP1109" s="75"/>
      <c r="EQ1109" s="75">
        <v>1330.06</v>
      </c>
      <c r="ER1109" s="75">
        <v>15425.759999999995</v>
      </c>
      <c r="ES1109" s="75"/>
      <c r="ET1109" s="75">
        <v>1356.06</v>
      </c>
      <c r="EU1109" s="100">
        <v>7.5788400000000005</v>
      </c>
      <c r="EV1109" s="75">
        <f t="shared" si="20"/>
        <v>9.9999999999909051E-3</v>
      </c>
      <c r="EW1109" s="75">
        <v>1346.06</v>
      </c>
      <c r="EX1109" s="100">
        <v>29.755559999999996</v>
      </c>
      <c r="FD1109" s="75">
        <v>111.07</v>
      </c>
      <c r="FE1109" s="75">
        <v>738847.5</v>
      </c>
      <c r="FF1109" s="75">
        <v>2702061.25</v>
      </c>
      <c r="FH1109" s="77">
        <v>20.56</v>
      </c>
      <c r="FI1109" s="77">
        <v>642.20496488000015</v>
      </c>
      <c r="FJ1109" s="77">
        <v>23.704956968800005</v>
      </c>
      <c r="FL1109" s="92">
        <v>790.07</v>
      </c>
      <c r="FM1109" s="75">
        <v>0.01</v>
      </c>
      <c r="FN1109" s="75">
        <v>2.4E-2</v>
      </c>
      <c r="FP1109" s="75">
        <v>48.29</v>
      </c>
      <c r="FQ1109" s="75">
        <v>649.49</v>
      </c>
      <c r="FR1109" s="75">
        <v>6935</v>
      </c>
      <c r="FS1109" s="75">
        <v>48.28</v>
      </c>
      <c r="FT1109" s="75">
        <v>1930.54</v>
      </c>
      <c r="FU1109" s="75">
        <v>19741</v>
      </c>
      <c r="FW1109" s="75">
        <v>801.07</v>
      </c>
      <c r="FX1109" s="89">
        <v>7.524</v>
      </c>
      <c r="FY1109" s="89"/>
      <c r="FZ1109" s="90">
        <v>796.07</v>
      </c>
      <c r="GA1109" s="91">
        <v>2.5470000000000002</v>
      </c>
      <c r="GB1109" s="89"/>
      <c r="GC1109" s="75">
        <v>18.059999999999999</v>
      </c>
      <c r="GD1109" s="75">
        <v>51.63</v>
      </c>
      <c r="GE1109" s="75">
        <v>2003.46</v>
      </c>
      <c r="GF1109" s="89"/>
      <c r="GG1109" s="89"/>
    </row>
    <row r="1110" spans="1:189" x14ac:dyDescent="0.25">
      <c r="A1110" s="132"/>
      <c r="B1110" s="132"/>
      <c r="C1110" s="132"/>
      <c r="D1110" s="132"/>
      <c r="E1110" s="132"/>
      <c r="F1110" s="132"/>
      <c r="G1110" s="132"/>
      <c r="H1110" s="132"/>
      <c r="I1110" s="132"/>
      <c r="J1110" s="132"/>
      <c r="K1110" s="132"/>
      <c r="DV1110" s="77">
        <v>1340.08</v>
      </c>
      <c r="DW1110" s="77">
        <v>15.33</v>
      </c>
      <c r="DY1110" s="77">
        <v>1326.08</v>
      </c>
      <c r="DZ1110" s="77">
        <v>9.8230000000000004</v>
      </c>
      <c r="EB1110" s="77">
        <v>2181.08</v>
      </c>
      <c r="EC1110" s="75">
        <v>29.904</v>
      </c>
      <c r="EE1110" s="75">
        <v>2157.08</v>
      </c>
      <c r="EF1110" s="88">
        <v>7.1159999999999997</v>
      </c>
      <c r="EH1110" s="77">
        <v>1355.08</v>
      </c>
      <c r="EI1110" s="75">
        <v>6.5629999999999997</v>
      </c>
      <c r="EJ1110" s="75"/>
      <c r="EK1110" s="75">
        <v>2182.0700000000002</v>
      </c>
      <c r="EL1110" s="75">
        <v>35.312819999999995</v>
      </c>
      <c r="EM1110" s="75"/>
      <c r="EN1110" s="75">
        <v>2160.0700000000002</v>
      </c>
      <c r="EO1110" s="322">
        <v>12.455249999999998</v>
      </c>
      <c r="EP1110" s="75"/>
      <c r="EQ1110" s="75">
        <v>1330.07</v>
      </c>
      <c r="ER1110" s="75">
        <v>15441.219999999994</v>
      </c>
      <c r="ES1110" s="75"/>
      <c r="ET1110" s="75">
        <v>1356.07</v>
      </c>
      <c r="EU1110" s="100">
        <v>7.5899800000000006</v>
      </c>
      <c r="EV1110" s="75">
        <f t="shared" si="20"/>
        <v>9.9999999999909051E-3</v>
      </c>
      <c r="EW1110" s="75">
        <v>1346.07</v>
      </c>
      <c r="EX1110" s="100">
        <v>29.783819999999995</v>
      </c>
      <c r="FD1110" s="75">
        <v>111.08</v>
      </c>
      <c r="FE1110" s="75">
        <v>740290</v>
      </c>
      <c r="FF1110" s="75">
        <v>2710070</v>
      </c>
      <c r="FH1110" s="77">
        <v>20.57</v>
      </c>
      <c r="FI1110" s="77">
        <v>643.94092386000023</v>
      </c>
      <c r="FJ1110" s="77">
        <v>23.772475787350004</v>
      </c>
      <c r="FL1110" s="92">
        <v>790.08</v>
      </c>
      <c r="FM1110" s="75">
        <v>0.01</v>
      </c>
      <c r="FN1110" s="75">
        <v>2.4E-2</v>
      </c>
      <c r="FP1110" s="75">
        <v>48.3</v>
      </c>
      <c r="FQ1110" s="75">
        <v>650.19000000000005</v>
      </c>
      <c r="FR1110" s="75">
        <v>6940</v>
      </c>
      <c r="FS1110" s="75">
        <v>48.29</v>
      </c>
      <c r="FT1110" s="75">
        <v>1932.53</v>
      </c>
      <c r="FU1110" s="75">
        <v>19752</v>
      </c>
      <c r="FW1110" s="75">
        <v>801.08</v>
      </c>
      <c r="FX1110" s="89">
        <v>7.5389999999999997</v>
      </c>
      <c r="FY1110" s="89"/>
      <c r="FZ1110" s="90">
        <v>796.08</v>
      </c>
      <c r="GA1110" s="91">
        <v>2.5539999999999998</v>
      </c>
      <c r="GB1110" s="89"/>
      <c r="GC1110" s="75">
        <v>18.07</v>
      </c>
      <c r="GD1110" s="75">
        <v>51.86</v>
      </c>
      <c r="GE1110" s="75">
        <v>2008.11</v>
      </c>
      <c r="GF1110" s="89"/>
      <c r="GG1110" s="89"/>
    </row>
    <row r="1111" spans="1:189" x14ac:dyDescent="0.25">
      <c r="A1111" s="132"/>
      <c r="B1111" s="132"/>
      <c r="C1111" s="132"/>
      <c r="D1111" s="132"/>
      <c r="E1111" s="132"/>
      <c r="F1111" s="132"/>
      <c r="G1111" s="132"/>
      <c r="H1111" s="132"/>
      <c r="I1111" s="132"/>
      <c r="J1111" s="132"/>
      <c r="K1111" s="132"/>
      <c r="DV1111" s="77">
        <v>1340.09</v>
      </c>
      <c r="DW1111" s="77">
        <v>15.351000000000001</v>
      </c>
      <c r="DY1111" s="77">
        <v>1326.09</v>
      </c>
      <c r="DZ1111" s="77">
        <v>9.8360000000000003</v>
      </c>
      <c r="EB1111" s="77">
        <v>2181.09</v>
      </c>
      <c r="EC1111" s="75">
        <v>29.957999999999998</v>
      </c>
      <c r="EE1111" s="75">
        <v>2157.09</v>
      </c>
      <c r="EF1111" s="88">
        <v>7.1319999999999997</v>
      </c>
      <c r="EH1111" s="77">
        <v>1355.09</v>
      </c>
      <c r="EI1111" s="75">
        <v>6.5739999999999998</v>
      </c>
      <c r="EJ1111" s="75"/>
      <c r="EK1111" s="75">
        <v>2182.08</v>
      </c>
      <c r="EL1111" s="75">
        <v>35.370079999999994</v>
      </c>
      <c r="EM1111" s="75"/>
      <c r="EN1111" s="75">
        <v>2160.08</v>
      </c>
      <c r="EO1111" s="322">
        <v>12.475999999999997</v>
      </c>
      <c r="EP1111" s="75"/>
      <c r="EQ1111" s="75">
        <v>1330.08</v>
      </c>
      <c r="ER1111" s="75">
        <v>15456.679999999993</v>
      </c>
      <c r="ES1111" s="75"/>
      <c r="ET1111" s="75">
        <v>1356.08</v>
      </c>
      <c r="EU1111" s="100">
        <v>7.6011200000000008</v>
      </c>
      <c r="EV1111" s="75">
        <f t="shared" si="20"/>
        <v>9.9999999999909051E-3</v>
      </c>
      <c r="EW1111" s="75">
        <v>1346.08</v>
      </c>
      <c r="EX1111" s="100">
        <v>29.812079999999995</v>
      </c>
      <c r="FD1111" s="75">
        <v>111.09</v>
      </c>
      <c r="FE1111" s="75">
        <v>741732.5</v>
      </c>
      <c r="FF1111" s="75">
        <v>2718078.75</v>
      </c>
      <c r="FH1111" s="77">
        <v>20.58</v>
      </c>
      <c r="FI1111" s="77">
        <v>645.67688284000019</v>
      </c>
      <c r="FJ1111" s="77">
        <v>23.839994605900007</v>
      </c>
      <c r="FL1111" s="92">
        <v>790.09</v>
      </c>
      <c r="FM1111" s="75">
        <v>0.01</v>
      </c>
      <c r="FN1111" s="75">
        <v>2.4E-2</v>
      </c>
      <c r="FP1111" s="75">
        <v>48.31</v>
      </c>
      <c r="FQ1111" s="75">
        <v>650.89</v>
      </c>
      <c r="FR1111" s="75">
        <v>6944</v>
      </c>
      <c r="FS1111" s="75">
        <v>48.3</v>
      </c>
      <c r="FT1111" s="75">
        <v>1934.52</v>
      </c>
      <c r="FU1111" s="75">
        <v>19764</v>
      </c>
      <c r="FW1111" s="75">
        <v>801.09</v>
      </c>
      <c r="FX1111" s="89">
        <v>7.5540000000000003</v>
      </c>
      <c r="FY1111" s="89"/>
      <c r="FZ1111" s="90">
        <v>796.09</v>
      </c>
      <c r="GA1111" s="91">
        <v>2.5609999999999999</v>
      </c>
      <c r="GB1111" s="89"/>
      <c r="GC1111" s="75">
        <v>18.079999999999998</v>
      </c>
      <c r="GD1111" s="75">
        <v>52.09</v>
      </c>
      <c r="GE1111" s="75">
        <v>2012.75</v>
      </c>
      <c r="GF1111" s="89"/>
      <c r="GG1111" s="89"/>
    </row>
    <row r="1112" spans="1:189" x14ac:dyDescent="0.25">
      <c r="A1112" s="132"/>
      <c r="B1112" s="132"/>
      <c r="C1112" s="132"/>
      <c r="D1112" s="132"/>
      <c r="E1112" s="132"/>
      <c r="F1112" s="132"/>
      <c r="G1112" s="132"/>
      <c r="H1112" s="132"/>
      <c r="I1112" s="132"/>
      <c r="J1112" s="132"/>
      <c r="K1112" s="132"/>
      <c r="DV1112" s="77">
        <v>1340.1</v>
      </c>
      <c r="DW1112" s="77">
        <v>15.371</v>
      </c>
      <c r="DY1112" s="77">
        <v>1326.1</v>
      </c>
      <c r="DZ1112" s="77">
        <v>9.8490000000000002</v>
      </c>
      <c r="EB1112" s="77">
        <v>2181.1</v>
      </c>
      <c r="EC1112" s="75">
        <v>30.013000000000002</v>
      </c>
      <c r="EE1112" s="75">
        <v>2157.1</v>
      </c>
      <c r="EF1112" s="88">
        <v>7.1479999999999997</v>
      </c>
      <c r="EH1112" s="77">
        <v>1355.1</v>
      </c>
      <c r="EI1112" s="75">
        <v>6.5839999999999996</v>
      </c>
      <c r="EJ1112" s="75"/>
      <c r="EK1112" s="75">
        <v>2182.09</v>
      </c>
      <c r="EL1112" s="75">
        <v>35.427339999999994</v>
      </c>
      <c r="EM1112" s="75"/>
      <c r="EN1112" s="75">
        <v>2160.09</v>
      </c>
      <c r="EO1112" s="322">
        <v>12.496749999999997</v>
      </c>
      <c r="EP1112" s="75"/>
      <c r="EQ1112" s="75">
        <v>1330.09</v>
      </c>
      <c r="ER1112" s="75">
        <v>15472.139999999992</v>
      </c>
      <c r="ES1112" s="75"/>
      <c r="ET1112" s="75">
        <v>1356.09</v>
      </c>
      <c r="EU1112" s="100">
        <v>7.6122600000000009</v>
      </c>
      <c r="EV1112" s="75">
        <f t="shared" si="20"/>
        <v>9.9999999999909051E-3</v>
      </c>
      <c r="EW1112" s="75">
        <v>1346.09</v>
      </c>
      <c r="EX1112" s="100">
        <v>29.840339999999994</v>
      </c>
      <c r="FD1112" s="75">
        <v>111.1</v>
      </c>
      <c r="FE1112" s="75">
        <v>743175</v>
      </c>
      <c r="FF1112" s="75">
        <v>2726087.5</v>
      </c>
      <c r="FH1112" s="77">
        <v>20.59</v>
      </c>
      <c r="FI1112" s="77">
        <v>647.41284182000027</v>
      </c>
      <c r="FJ1112" s="77">
        <v>23.907513424450006</v>
      </c>
      <c r="FL1112" s="92">
        <v>790.1</v>
      </c>
      <c r="FM1112" s="75">
        <v>0.01</v>
      </c>
      <c r="FN1112" s="75">
        <v>2.4E-2</v>
      </c>
      <c r="FP1112" s="75">
        <v>48.32</v>
      </c>
      <c r="FQ1112" s="75">
        <v>651.59</v>
      </c>
      <c r="FR1112" s="75">
        <v>6948</v>
      </c>
      <c r="FS1112" s="75">
        <v>48.31</v>
      </c>
      <c r="FT1112" s="75">
        <v>1936.51</v>
      </c>
      <c r="FU1112" s="75">
        <v>19775</v>
      </c>
      <c r="FW1112" s="75">
        <v>801.1</v>
      </c>
      <c r="FX1112" s="89">
        <v>7.5679999999999996</v>
      </c>
      <c r="FY1112" s="89"/>
      <c r="FZ1112" s="90">
        <v>796.1</v>
      </c>
      <c r="GA1112" s="91">
        <v>2.5680000000000001</v>
      </c>
      <c r="GB1112" s="89"/>
      <c r="GC1112" s="75">
        <v>18.09</v>
      </c>
      <c r="GD1112" s="75">
        <v>52.32</v>
      </c>
      <c r="GE1112" s="75">
        <v>2017.4</v>
      </c>
      <c r="GF1112" s="89"/>
      <c r="GG1112" s="89"/>
    </row>
    <row r="1113" spans="1:189" x14ac:dyDescent="0.25">
      <c r="A1113" s="132"/>
      <c r="B1113" s="132"/>
      <c r="C1113" s="132"/>
      <c r="D1113" s="132"/>
      <c r="E1113" s="132"/>
      <c r="F1113" s="132"/>
      <c r="G1113" s="132"/>
      <c r="H1113" s="132"/>
      <c r="I1113" s="132"/>
      <c r="J1113" s="132"/>
      <c r="K1113" s="132"/>
      <c r="DV1113" s="77">
        <v>1340.11</v>
      </c>
      <c r="DW1113" s="77">
        <v>15.391999999999999</v>
      </c>
      <c r="DY1113" s="77">
        <v>1326.11</v>
      </c>
      <c r="DZ1113" s="77">
        <v>9.8620000000000001</v>
      </c>
      <c r="EB1113" s="77">
        <v>2181.11</v>
      </c>
      <c r="EC1113" s="75">
        <v>30.067</v>
      </c>
      <c r="EE1113" s="75">
        <v>2157.11</v>
      </c>
      <c r="EF1113" s="88">
        <v>7.165</v>
      </c>
      <c r="EH1113" s="77">
        <v>1355.11</v>
      </c>
      <c r="EI1113" s="75">
        <v>6.5939999999999994</v>
      </c>
      <c r="EJ1113" s="75"/>
      <c r="EK1113" s="75">
        <v>2182.1</v>
      </c>
      <c r="EL1113" s="75">
        <v>35.484599999999993</v>
      </c>
      <c r="EM1113" s="75"/>
      <c r="EN1113" s="75">
        <v>2160.1</v>
      </c>
      <c r="EO1113" s="322">
        <v>12.517499999999997</v>
      </c>
      <c r="EP1113" s="75"/>
      <c r="EQ1113" s="75">
        <v>1330.1</v>
      </c>
      <c r="ER1113" s="75">
        <v>15487.599999999991</v>
      </c>
      <c r="ES1113" s="75"/>
      <c r="ET1113" s="75">
        <v>1356.1</v>
      </c>
      <c r="EU1113" s="100">
        <v>7.6234000000000011</v>
      </c>
      <c r="EV1113" s="75">
        <f t="shared" si="20"/>
        <v>9.9999999999909051E-3</v>
      </c>
      <c r="EW1113" s="75">
        <v>1346.1</v>
      </c>
      <c r="EX1113" s="100">
        <v>29.868599999999994</v>
      </c>
      <c r="FD1113" s="75">
        <v>111.11</v>
      </c>
      <c r="FE1113" s="75">
        <v>744617.5</v>
      </c>
      <c r="FF1113" s="75">
        <v>2734096.25</v>
      </c>
      <c r="FH1113" s="77">
        <v>20.6</v>
      </c>
      <c r="FI1113" s="77">
        <v>649.14880080000023</v>
      </c>
      <c r="FJ1113" s="77">
        <v>23.975032243000008</v>
      </c>
      <c r="FL1113" s="92">
        <v>790.11</v>
      </c>
      <c r="FM1113" s="75">
        <v>0.01</v>
      </c>
      <c r="FN1113" s="75">
        <v>2.5000000000000001E-2</v>
      </c>
      <c r="FP1113" s="75">
        <v>48.33</v>
      </c>
      <c r="FQ1113" s="75">
        <v>652.29999999999995</v>
      </c>
      <c r="FR1113" s="75">
        <v>6953</v>
      </c>
      <c r="FS1113" s="75">
        <v>48.32</v>
      </c>
      <c r="FT1113" s="75">
        <v>1938.51</v>
      </c>
      <c r="FU1113" s="75">
        <v>19787</v>
      </c>
      <c r="FW1113" s="75">
        <v>801.11</v>
      </c>
      <c r="FX1113" s="89">
        <v>7.5830000000000002</v>
      </c>
      <c r="FY1113" s="89"/>
      <c r="FZ1113" s="90">
        <v>796.11</v>
      </c>
      <c r="GA1113" s="91">
        <v>2.5750000000000002</v>
      </c>
      <c r="GB1113" s="89"/>
      <c r="GC1113" s="75">
        <v>18.100000000000001</v>
      </c>
      <c r="GD1113" s="75">
        <v>52.55</v>
      </c>
      <c r="GE1113" s="75">
        <v>2022.04</v>
      </c>
      <c r="GF1113" s="89"/>
      <c r="GG1113" s="89"/>
    </row>
    <row r="1114" spans="1:189" x14ac:dyDescent="0.25">
      <c r="A1114" s="132"/>
      <c r="B1114" s="132"/>
      <c r="C1114" s="132"/>
      <c r="D1114" s="132"/>
      <c r="E1114" s="132"/>
      <c r="F1114" s="132"/>
      <c r="G1114" s="132"/>
      <c r="H1114" s="132"/>
      <c r="I1114" s="132"/>
      <c r="J1114" s="132"/>
      <c r="K1114" s="132"/>
      <c r="DV1114" s="77">
        <v>1340.12</v>
      </c>
      <c r="DW1114" s="77">
        <v>15.412000000000001</v>
      </c>
      <c r="DY1114" s="77">
        <v>1326.12</v>
      </c>
      <c r="DZ1114" s="77">
        <v>9.875</v>
      </c>
      <c r="EB1114" s="77">
        <v>2181.12</v>
      </c>
      <c r="EC1114" s="75">
        <v>30.121000000000002</v>
      </c>
      <c r="EE1114" s="75">
        <v>2157.12</v>
      </c>
      <c r="EF1114" s="88">
        <v>7.181</v>
      </c>
      <c r="EH1114" s="77">
        <v>1355.12</v>
      </c>
      <c r="EI1114" s="75">
        <v>6.6049999999999995</v>
      </c>
      <c r="EJ1114" s="75"/>
      <c r="EK1114" s="75">
        <v>2182.11</v>
      </c>
      <c r="EL1114" s="75">
        <v>35.541859999999993</v>
      </c>
      <c r="EM1114" s="75"/>
      <c r="EN1114" s="75">
        <v>2160.11</v>
      </c>
      <c r="EO1114" s="322">
        <v>12.538249999999996</v>
      </c>
      <c r="EP1114" s="75"/>
      <c r="EQ1114" s="75">
        <v>1330.11</v>
      </c>
      <c r="ER1114" s="75">
        <v>15503.05999999999</v>
      </c>
      <c r="ES1114" s="75"/>
      <c r="ET1114" s="75">
        <v>1356.11</v>
      </c>
      <c r="EU1114" s="100">
        <v>7.6345400000000012</v>
      </c>
      <c r="EV1114" s="75">
        <f t="shared" si="20"/>
        <v>9.9999999999909051E-3</v>
      </c>
      <c r="EW1114" s="75">
        <v>1346.11</v>
      </c>
      <c r="EX1114" s="100">
        <v>29.896859999999993</v>
      </c>
      <c r="FD1114" s="75">
        <v>111.12</v>
      </c>
      <c r="FE1114" s="75">
        <v>746060</v>
      </c>
      <c r="FF1114" s="75">
        <v>2742105</v>
      </c>
      <c r="FH1114" s="77">
        <v>20.61</v>
      </c>
      <c r="FI1114" s="77">
        <v>650.88475978000019</v>
      </c>
      <c r="FJ1114" s="77">
        <v>24.042551061550007</v>
      </c>
      <c r="FL1114" s="92">
        <v>790.12</v>
      </c>
      <c r="FM1114" s="75">
        <v>0.01</v>
      </c>
      <c r="FN1114" s="75">
        <v>2.5000000000000001E-2</v>
      </c>
      <c r="FP1114" s="75">
        <v>48.34</v>
      </c>
      <c r="FQ1114" s="75">
        <v>653</v>
      </c>
      <c r="FR1114" s="75">
        <v>6957</v>
      </c>
      <c r="FS1114" s="75">
        <v>48.33</v>
      </c>
      <c r="FT1114" s="75">
        <v>1940.51</v>
      </c>
      <c r="FU1114" s="75">
        <v>19798</v>
      </c>
      <c r="FW1114" s="75">
        <v>801.12</v>
      </c>
      <c r="FX1114" s="89">
        <v>7.5979999999999999</v>
      </c>
      <c r="FY1114" s="89"/>
      <c r="FZ1114" s="90">
        <v>796.12</v>
      </c>
      <c r="GA1114" s="91">
        <v>2.5819999999999999</v>
      </c>
      <c r="GB1114" s="89"/>
      <c r="GC1114" s="75">
        <v>18.11</v>
      </c>
      <c r="GD1114" s="75">
        <v>52.79</v>
      </c>
      <c r="GE1114" s="75">
        <v>2026.68</v>
      </c>
      <c r="GF1114" s="89"/>
      <c r="GG1114" s="89"/>
    </row>
    <row r="1115" spans="1:189" x14ac:dyDescent="0.25">
      <c r="A1115" s="132"/>
      <c r="B1115" s="132"/>
      <c r="C1115" s="132"/>
      <c r="D1115" s="132"/>
      <c r="E1115" s="132"/>
      <c r="F1115" s="132"/>
      <c r="G1115" s="132"/>
      <c r="H1115" s="132"/>
      <c r="I1115" s="132"/>
      <c r="J1115" s="132"/>
      <c r="K1115" s="132"/>
      <c r="DV1115" s="77">
        <v>1340.13</v>
      </c>
      <c r="DW1115" s="77">
        <v>15.433</v>
      </c>
      <c r="DY1115" s="77">
        <v>1326.13</v>
      </c>
      <c r="DZ1115" s="77">
        <v>9.8879999999999999</v>
      </c>
      <c r="EB1115" s="77">
        <v>2181.13</v>
      </c>
      <c r="EC1115" s="75">
        <v>30.176000000000002</v>
      </c>
      <c r="EE1115" s="75">
        <v>2157.13</v>
      </c>
      <c r="EF1115" s="88">
        <v>7.1970000000000001</v>
      </c>
      <c r="EH1115" s="77">
        <v>1355.13</v>
      </c>
      <c r="EI1115" s="75">
        <v>6.6149999999999993</v>
      </c>
      <c r="EJ1115" s="75"/>
      <c r="EK1115" s="75">
        <v>2182.12</v>
      </c>
      <c r="EL1115" s="75">
        <v>35.599119999999992</v>
      </c>
      <c r="EM1115" s="75"/>
      <c r="EN1115" s="75">
        <v>2160.12</v>
      </c>
      <c r="EO1115" s="322">
        <v>12.558999999999996</v>
      </c>
      <c r="EP1115" s="75"/>
      <c r="EQ1115" s="75">
        <v>1330.12</v>
      </c>
      <c r="ER1115" s="75">
        <v>15518.51999999999</v>
      </c>
      <c r="ES1115" s="75"/>
      <c r="ET1115" s="75">
        <v>1356.12</v>
      </c>
      <c r="EU1115" s="100">
        <v>7.6456800000000014</v>
      </c>
      <c r="EV1115" s="75">
        <f t="shared" si="20"/>
        <v>9.9999999999909051E-3</v>
      </c>
      <c r="EW1115" s="75">
        <v>1346.12</v>
      </c>
      <c r="EX1115" s="100">
        <v>29.925119999999993</v>
      </c>
      <c r="FD1115" s="75">
        <v>111.13</v>
      </c>
      <c r="FE1115" s="75">
        <v>747502.5</v>
      </c>
      <c r="FF1115" s="75">
        <v>2750113.75</v>
      </c>
      <c r="FH1115" s="77">
        <v>20.62</v>
      </c>
      <c r="FI1115" s="77">
        <v>652.62071876000027</v>
      </c>
      <c r="FJ1115" s="77">
        <v>24.11006988010001</v>
      </c>
      <c r="FL1115" s="92">
        <v>790.13</v>
      </c>
      <c r="FM1115" s="75">
        <v>0.01</v>
      </c>
      <c r="FN1115" s="75">
        <v>2.5000000000000001E-2</v>
      </c>
      <c r="FP1115" s="75">
        <v>48.35</v>
      </c>
      <c r="FQ1115" s="75">
        <v>653.70000000000005</v>
      </c>
      <c r="FR1115" s="75">
        <v>6962</v>
      </c>
      <c r="FS1115" s="75">
        <v>48.34</v>
      </c>
      <c r="FT1115" s="75">
        <v>1942.51</v>
      </c>
      <c r="FU1115" s="75">
        <v>19810</v>
      </c>
      <c r="FW1115" s="75">
        <v>801.13</v>
      </c>
      <c r="FX1115" s="89">
        <v>7.6130000000000004</v>
      </c>
      <c r="FY1115" s="89"/>
      <c r="FZ1115" s="90">
        <v>796.13</v>
      </c>
      <c r="GA1115" s="91">
        <v>2.589</v>
      </c>
      <c r="GB1115" s="89"/>
      <c r="GC1115" s="75">
        <v>18.12</v>
      </c>
      <c r="GD1115" s="75">
        <v>53.02</v>
      </c>
      <c r="GE1115" s="75">
        <v>2031.33</v>
      </c>
      <c r="GF1115" s="89"/>
      <c r="GG1115" s="89"/>
    </row>
    <row r="1116" spans="1:189" x14ac:dyDescent="0.25">
      <c r="A1116" s="132"/>
      <c r="B1116" s="132"/>
      <c r="C1116" s="132"/>
      <c r="D1116" s="132"/>
      <c r="E1116" s="132"/>
      <c r="F1116" s="132"/>
      <c r="G1116" s="132"/>
      <c r="H1116" s="132"/>
      <c r="I1116" s="132"/>
      <c r="J1116" s="132"/>
      <c r="K1116" s="132"/>
      <c r="DV1116" s="77">
        <v>1340.14</v>
      </c>
      <c r="DW1116" s="77">
        <v>15.453000000000001</v>
      </c>
      <c r="DY1116" s="77">
        <v>1326.14</v>
      </c>
      <c r="DZ1116" s="77">
        <v>9.9019999999999992</v>
      </c>
      <c r="EB1116" s="77">
        <v>2181.14</v>
      </c>
      <c r="EC1116" s="75">
        <v>30.23</v>
      </c>
      <c r="EE1116" s="75">
        <v>2157.14</v>
      </c>
      <c r="EF1116" s="88">
        <v>7.2129999999999992</v>
      </c>
      <c r="EH1116" s="77">
        <v>1355.14</v>
      </c>
      <c r="EI1116" s="75">
        <v>6.625</v>
      </c>
      <c r="EJ1116" s="75"/>
      <c r="EK1116" s="75">
        <v>2182.13</v>
      </c>
      <c r="EL1116" s="75">
        <v>35.656379999999992</v>
      </c>
      <c r="EM1116" s="75"/>
      <c r="EN1116" s="75">
        <v>2160.13</v>
      </c>
      <c r="EO1116" s="322">
        <v>12.579749999999995</v>
      </c>
      <c r="EP1116" s="75"/>
      <c r="EQ1116" s="75">
        <v>1330.13</v>
      </c>
      <c r="ER1116" s="75">
        <v>15533.979999999989</v>
      </c>
      <c r="ES1116" s="75"/>
      <c r="ET1116" s="75">
        <v>1356.13</v>
      </c>
      <c r="EU1116" s="100">
        <v>7.6568200000000015</v>
      </c>
      <c r="EV1116" s="75">
        <f t="shared" si="20"/>
        <v>1.0000000000218279E-2</v>
      </c>
      <c r="EW1116" s="75">
        <v>1346.13</v>
      </c>
      <c r="EX1116" s="100">
        <v>29.953379999999992</v>
      </c>
      <c r="FD1116" s="75">
        <v>111.14</v>
      </c>
      <c r="FE1116" s="75">
        <v>748945</v>
      </c>
      <c r="FF1116" s="75">
        <v>2758122.5</v>
      </c>
      <c r="FH1116" s="77">
        <v>20.63</v>
      </c>
      <c r="FI1116" s="77">
        <v>654.35667774000024</v>
      </c>
      <c r="FJ1116" s="77">
        <v>24.177588698650009</v>
      </c>
      <c r="FL1116" s="92">
        <v>790.14</v>
      </c>
      <c r="FM1116" s="75">
        <v>0.01</v>
      </c>
      <c r="FN1116" s="75">
        <v>2.5000000000000001E-2</v>
      </c>
      <c r="FP1116" s="75">
        <v>48.36</v>
      </c>
      <c r="FQ1116" s="75">
        <v>654.41</v>
      </c>
      <c r="FR1116" s="75">
        <v>6966</v>
      </c>
      <c r="FS1116" s="75">
        <v>48.35</v>
      </c>
      <c r="FT1116" s="75">
        <v>1944.51</v>
      </c>
      <c r="FU1116" s="75">
        <v>19821</v>
      </c>
      <c r="FW1116" s="75">
        <v>801.14</v>
      </c>
      <c r="FX1116" s="89">
        <v>7.6280000000000001</v>
      </c>
      <c r="FY1116" s="89"/>
      <c r="FZ1116" s="90">
        <v>796.14</v>
      </c>
      <c r="GA1116" s="91">
        <v>2.5960000000000001</v>
      </c>
      <c r="GB1116" s="89"/>
      <c r="GC1116" s="75">
        <v>18.13</v>
      </c>
      <c r="GD1116" s="75">
        <v>53.25</v>
      </c>
      <c r="GE1116" s="75">
        <v>2035.97</v>
      </c>
      <c r="GF1116" s="89"/>
      <c r="GG1116" s="89"/>
    </row>
    <row r="1117" spans="1:189" x14ac:dyDescent="0.25">
      <c r="A1117" s="132"/>
      <c r="B1117" s="132"/>
      <c r="C1117" s="132"/>
      <c r="D1117" s="132"/>
      <c r="E1117" s="132"/>
      <c r="F1117" s="132"/>
      <c r="G1117" s="132"/>
      <c r="H1117" s="132"/>
      <c r="I1117" s="132"/>
      <c r="J1117" s="132"/>
      <c r="K1117" s="132"/>
      <c r="DV1117" s="77">
        <v>1340.15</v>
      </c>
      <c r="DW1117" s="77">
        <v>15.474</v>
      </c>
      <c r="DY1117" s="77">
        <v>1326.15</v>
      </c>
      <c r="DZ1117" s="77">
        <v>9.9150000000000009</v>
      </c>
      <c r="EB1117" s="77">
        <v>2181.15</v>
      </c>
      <c r="EC1117" s="75">
        <v>30.285</v>
      </c>
      <c r="EE1117" s="75">
        <v>2157.15</v>
      </c>
      <c r="EF1117" s="88">
        <v>7.2289999999999992</v>
      </c>
      <c r="EH1117" s="77">
        <v>1355.15</v>
      </c>
      <c r="EI1117" s="75">
        <v>6.6360000000000001</v>
      </c>
      <c r="EJ1117" s="75"/>
      <c r="EK1117" s="75">
        <v>2182.14</v>
      </c>
      <c r="EL1117" s="75">
        <v>35.713639999999991</v>
      </c>
      <c r="EM1117" s="75"/>
      <c r="EN1117" s="75">
        <v>2160.14</v>
      </c>
      <c r="EO1117" s="322">
        <v>12.600499999999995</v>
      </c>
      <c r="EP1117" s="75"/>
      <c r="EQ1117" s="75">
        <v>1330.14</v>
      </c>
      <c r="ER1117" s="75">
        <v>15549.439999999988</v>
      </c>
      <c r="ES1117" s="75"/>
      <c r="ET1117" s="75">
        <v>1356.14</v>
      </c>
      <c r="EU1117" s="100">
        <v>7.6679600000000017</v>
      </c>
      <c r="EV1117" s="75">
        <f t="shared" si="20"/>
        <v>9.9999999999909051E-3</v>
      </c>
      <c r="EW1117" s="75">
        <v>1346.14</v>
      </c>
      <c r="EX1117" s="100">
        <v>29.981639999999992</v>
      </c>
      <c r="FD1117" s="75">
        <v>111.15</v>
      </c>
      <c r="FE1117" s="75">
        <v>750387.5</v>
      </c>
      <c r="FF1117" s="75">
        <v>2766131.25</v>
      </c>
      <c r="FH1117" s="77">
        <v>20.64</v>
      </c>
      <c r="FI1117" s="77">
        <v>656.0926367200002</v>
      </c>
      <c r="FJ1117" s="77">
        <v>24.245107517200008</v>
      </c>
      <c r="FL1117" s="92">
        <v>790.15</v>
      </c>
      <c r="FM1117" s="75">
        <v>0.02</v>
      </c>
      <c r="FN1117" s="75">
        <v>2.5000000000000001E-2</v>
      </c>
      <c r="FP1117" s="75">
        <v>48.37</v>
      </c>
      <c r="FQ1117" s="75">
        <v>655.11</v>
      </c>
      <c r="FR1117" s="75">
        <v>6970</v>
      </c>
      <c r="FS1117" s="75">
        <v>48.36</v>
      </c>
      <c r="FT1117" s="75">
        <v>1946.52</v>
      </c>
      <c r="FU1117" s="75">
        <v>19833</v>
      </c>
      <c r="FW1117" s="75">
        <v>801.15</v>
      </c>
      <c r="FX1117" s="89">
        <v>7.6429999999999998</v>
      </c>
      <c r="FY1117" s="89"/>
      <c r="FZ1117" s="90">
        <v>796.15</v>
      </c>
      <c r="GA1117" s="91">
        <v>2.6030000000000002</v>
      </c>
      <c r="GB1117" s="89"/>
      <c r="GC1117" s="75">
        <v>18.14</v>
      </c>
      <c r="GD1117" s="75">
        <v>53.48</v>
      </c>
      <c r="GE1117" s="75">
        <v>2040.62</v>
      </c>
      <c r="GF1117" s="89"/>
      <c r="GG1117" s="89"/>
    </row>
    <row r="1118" spans="1:189" x14ac:dyDescent="0.25">
      <c r="A1118" s="132"/>
      <c r="B1118" s="132"/>
      <c r="C1118" s="132"/>
      <c r="D1118" s="132"/>
      <c r="E1118" s="132"/>
      <c r="F1118" s="132"/>
      <c r="G1118" s="132"/>
      <c r="H1118" s="132"/>
      <c r="I1118" s="132"/>
      <c r="J1118" s="132"/>
      <c r="K1118" s="132"/>
      <c r="DV1118" s="77">
        <v>1340.16</v>
      </c>
      <c r="DW1118" s="77">
        <v>15.494</v>
      </c>
      <c r="DY1118" s="77">
        <v>1326.16</v>
      </c>
      <c r="DZ1118" s="77">
        <v>9.9280000000000008</v>
      </c>
      <c r="EB1118" s="77">
        <v>2181.16</v>
      </c>
      <c r="EC1118" s="75">
        <v>30.339000000000002</v>
      </c>
      <c r="EE1118" s="75">
        <v>2157.16</v>
      </c>
      <c r="EF1118" s="88">
        <v>7.2449999999999992</v>
      </c>
      <c r="EH1118" s="77">
        <v>1355.16</v>
      </c>
      <c r="EI1118" s="75">
        <v>6.6459999999999999</v>
      </c>
      <c r="EJ1118" s="75"/>
      <c r="EK1118" s="75">
        <v>2182.15</v>
      </c>
      <c r="EL1118" s="75">
        <v>35.77089999999999</v>
      </c>
      <c r="EM1118" s="75"/>
      <c r="EN1118" s="75">
        <v>2160.15</v>
      </c>
      <c r="EO1118" s="322">
        <v>12.621249999999995</v>
      </c>
      <c r="EP1118" s="75"/>
      <c r="EQ1118" s="75">
        <v>1330.15</v>
      </c>
      <c r="ER1118" s="75">
        <v>15564.899999999987</v>
      </c>
      <c r="ES1118" s="75"/>
      <c r="ET1118" s="75">
        <v>1356.15</v>
      </c>
      <c r="EU1118" s="100">
        <v>7.6791000000000018</v>
      </c>
      <c r="EV1118" s="75">
        <f t="shared" si="20"/>
        <v>9.9999999999909051E-3</v>
      </c>
      <c r="EW1118" s="75">
        <v>1346.15</v>
      </c>
      <c r="EX1118" s="100">
        <v>30.009899999999991</v>
      </c>
      <c r="FD1118" s="75">
        <v>111.16</v>
      </c>
      <c r="FE1118" s="75">
        <v>751830</v>
      </c>
      <c r="FF1118" s="75">
        <v>2774140</v>
      </c>
      <c r="FH1118" s="77">
        <v>20.65</v>
      </c>
      <c r="FI1118" s="77">
        <v>657.82859570000028</v>
      </c>
      <c r="FJ1118" s="77">
        <v>24.312626335750007</v>
      </c>
      <c r="FL1118" s="92">
        <v>790.16</v>
      </c>
      <c r="FM1118" s="75">
        <v>0.02</v>
      </c>
      <c r="FN1118" s="75">
        <v>2.5000000000000001E-2</v>
      </c>
      <c r="FP1118" s="75">
        <v>48.38</v>
      </c>
      <c r="FQ1118" s="75">
        <v>655.81</v>
      </c>
      <c r="FR1118" s="75">
        <v>6975</v>
      </c>
      <c r="FS1118" s="75">
        <v>48.37</v>
      </c>
      <c r="FT1118" s="75">
        <v>1948.52</v>
      </c>
      <c r="FU1118" s="75">
        <v>19844</v>
      </c>
      <c r="FW1118" s="75">
        <v>801.16</v>
      </c>
      <c r="FX1118" s="89">
        <v>7.6580000000000004</v>
      </c>
      <c r="FY1118" s="89"/>
      <c r="FZ1118" s="90">
        <v>796.16</v>
      </c>
      <c r="GA1118" s="91">
        <v>2.61</v>
      </c>
      <c r="GB1118" s="89"/>
      <c r="GC1118" s="75">
        <v>18.149999999999999</v>
      </c>
      <c r="GD1118" s="75">
        <v>53.71</v>
      </c>
      <c r="GE1118" s="75">
        <v>2045.26</v>
      </c>
      <c r="GF1118" s="89"/>
      <c r="GG1118" s="89"/>
    </row>
    <row r="1119" spans="1:189" x14ac:dyDescent="0.25">
      <c r="A1119" s="132"/>
      <c r="B1119" s="132"/>
      <c r="C1119" s="132"/>
      <c r="D1119" s="132"/>
      <c r="E1119" s="132"/>
      <c r="F1119" s="132"/>
      <c r="G1119" s="132"/>
      <c r="H1119" s="132"/>
      <c r="I1119" s="132"/>
      <c r="J1119" s="132"/>
      <c r="K1119" s="132"/>
      <c r="DV1119" s="77">
        <v>1340.17</v>
      </c>
      <c r="DW1119" s="77">
        <v>15.515000000000001</v>
      </c>
      <c r="DY1119" s="77">
        <v>1326.17</v>
      </c>
      <c r="DZ1119" s="77">
        <v>9.9410000000000007</v>
      </c>
      <c r="EB1119" s="77">
        <v>2181.17</v>
      </c>
      <c r="EC1119" s="75">
        <v>30.394000000000002</v>
      </c>
      <c r="EE1119" s="75">
        <v>2157.17</v>
      </c>
      <c r="EF1119" s="88">
        <v>7.2609999999999992</v>
      </c>
      <c r="EH1119" s="77">
        <v>1355.17</v>
      </c>
      <c r="EI1119" s="75">
        <v>6.6559999999999997</v>
      </c>
      <c r="EJ1119" s="75"/>
      <c r="EK1119" s="75">
        <v>2182.16</v>
      </c>
      <c r="EL1119" s="75">
        <v>35.82815999999999</v>
      </c>
      <c r="EM1119" s="75"/>
      <c r="EN1119" s="75">
        <v>2160.16</v>
      </c>
      <c r="EO1119" s="322">
        <v>12.641999999999994</v>
      </c>
      <c r="EP1119" s="75"/>
      <c r="EQ1119" s="75">
        <v>1330.16</v>
      </c>
      <c r="ER1119" s="75">
        <v>15580.359999999986</v>
      </c>
      <c r="ES1119" s="75"/>
      <c r="ET1119" s="75">
        <v>1356.16</v>
      </c>
      <c r="EU1119" s="100">
        <v>7.690240000000002</v>
      </c>
      <c r="EV1119" s="75">
        <f t="shared" si="20"/>
        <v>9.9999999999909051E-3</v>
      </c>
      <c r="EW1119" s="75">
        <v>1346.16</v>
      </c>
      <c r="EX1119" s="100">
        <v>30.038159999999991</v>
      </c>
      <c r="FD1119" s="75">
        <v>111.17</v>
      </c>
      <c r="FE1119" s="75">
        <v>753272.5</v>
      </c>
      <c r="FF1119" s="75">
        <v>2782148.75</v>
      </c>
      <c r="FH1119" s="77">
        <v>20.66</v>
      </c>
      <c r="FI1119" s="77">
        <v>659.56455468000024</v>
      </c>
      <c r="FJ1119" s="77">
        <v>24.38014515430001</v>
      </c>
      <c r="FL1119" s="92">
        <v>790.17</v>
      </c>
      <c r="FM1119" s="75">
        <v>0.02</v>
      </c>
      <c r="FN1119" s="75">
        <v>2.5000000000000001E-2</v>
      </c>
      <c r="FP1119" s="75">
        <v>48.39</v>
      </c>
      <c r="FQ1119" s="75">
        <v>656.51</v>
      </c>
      <c r="FR1119" s="75">
        <v>6979</v>
      </c>
      <c r="FS1119" s="75">
        <v>48.38</v>
      </c>
      <c r="FT1119" s="75">
        <v>1950.52</v>
      </c>
      <c r="FU1119" s="75">
        <v>19856</v>
      </c>
      <c r="FW1119" s="75">
        <v>801.17</v>
      </c>
      <c r="FX1119" s="89">
        <v>7.673</v>
      </c>
      <c r="FY1119" s="89"/>
      <c r="FZ1119" s="90">
        <v>796.17</v>
      </c>
      <c r="GA1119" s="91">
        <v>2.617</v>
      </c>
      <c r="GB1119" s="89"/>
      <c r="GC1119" s="75">
        <v>18.16</v>
      </c>
      <c r="GD1119" s="75">
        <v>53.94</v>
      </c>
      <c r="GE1119" s="75">
        <v>2049.9</v>
      </c>
      <c r="GF1119" s="89"/>
      <c r="GG1119" s="89"/>
    </row>
    <row r="1120" spans="1:189" x14ac:dyDescent="0.25">
      <c r="A1120" s="132"/>
      <c r="B1120" s="132"/>
      <c r="C1120" s="132"/>
      <c r="D1120" s="132"/>
      <c r="E1120" s="132"/>
      <c r="F1120" s="132"/>
      <c r="G1120" s="132"/>
      <c r="H1120" s="132"/>
      <c r="I1120" s="132"/>
      <c r="J1120" s="132"/>
      <c r="K1120" s="132"/>
      <c r="DV1120" s="77">
        <v>1340.18</v>
      </c>
      <c r="DW1120" s="77">
        <v>15.535</v>
      </c>
      <c r="DY1120" s="77">
        <v>1326.18</v>
      </c>
      <c r="DZ1120" s="77">
        <v>9.9540000000000006</v>
      </c>
      <c r="EB1120" s="77">
        <v>2181.1799999999998</v>
      </c>
      <c r="EC1120" s="75">
        <v>30.448</v>
      </c>
      <c r="EE1120" s="75">
        <v>2157.1799999999998</v>
      </c>
      <c r="EF1120" s="88">
        <v>7.2779999999999996</v>
      </c>
      <c r="EH1120" s="77">
        <v>1355.18</v>
      </c>
      <c r="EI1120" s="75">
        <v>6.6669999999999998</v>
      </c>
      <c r="EJ1120" s="75"/>
      <c r="EK1120" s="75">
        <v>2182.17</v>
      </c>
      <c r="EL1120" s="75">
        <v>35.885419999999989</v>
      </c>
      <c r="EM1120" s="75"/>
      <c r="EN1120" s="75">
        <v>2160.17</v>
      </c>
      <c r="EO1120" s="322">
        <v>12.662749999999994</v>
      </c>
      <c r="EP1120" s="75"/>
      <c r="EQ1120" s="75">
        <v>1330.17</v>
      </c>
      <c r="ER1120" s="75">
        <v>15595.819999999985</v>
      </c>
      <c r="ES1120" s="75"/>
      <c r="ET1120" s="75">
        <v>1356.17</v>
      </c>
      <c r="EU1120" s="100">
        <v>7.7013800000000021</v>
      </c>
      <c r="EV1120" s="75">
        <f t="shared" si="20"/>
        <v>9.9999999999909051E-3</v>
      </c>
      <c r="EW1120" s="75">
        <v>1346.17</v>
      </c>
      <c r="EX1120" s="100">
        <v>30.06641999999999</v>
      </c>
      <c r="FD1120" s="75">
        <v>111.18</v>
      </c>
      <c r="FE1120" s="75">
        <v>754715</v>
      </c>
      <c r="FF1120" s="75">
        <v>2790157.5</v>
      </c>
      <c r="FH1120" s="77">
        <v>20.67</v>
      </c>
      <c r="FI1120" s="77">
        <v>661.30051366000021</v>
      </c>
      <c r="FJ1120" s="77">
        <v>24.447663972850009</v>
      </c>
      <c r="FL1120" s="92">
        <v>790.18</v>
      </c>
      <c r="FM1120" s="75">
        <v>0.02</v>
      </c>
      <c r="FN1120" s="75">
        <v>2.5999999999999999E-2</v>
      </c>
      <c r="FP1120" s="75">
        <v>48.4</v>
      </c>
      <c r="FQ1120" s="75">
        <v>657.22</v>
      </c>
      <c r="FR1120" s="75">
        <v>6984</v>
      </c>
      <c r="FS1120" s="75">
        <v>48.39</v>
      </c>
      <c r="FT1120" s="75">
        <v>1952.52</v>
      </c>
      <c r="FU1120" s="75">
        <v>19867</v>
      </c>
      <c r="FW1120" s="75">
        <v>801.18</v>
      </c>
      <c r="FX1120" s="89">
        <v>7.6879999999999997</v>
      </c>
      <c r="FY1120" s="89"/>
      <c r="FZ1120" s="90">
        <v>796.18</v>
      </c>
      <c r="GA1120" s="91">
        <v>2.6240000000000001</v>
      </c>
      <c r="GB1120" s="89"/>
      <c r="GC1120" s="75">
        <v>18.170000000000002</v>
      </c>
      <c r="GD1120" s="75">
        <v>54.17</v>
      </c>
      <c r="GE1120" s="75">
        <v>2054.5500000000002</v>
      </c>
      <c r="GF1120" s="89"/>
      <c r="GG1120" s="89"/>
    </row>
    <row r="1121" spans="1:189" x14ac:dyDescent="0.25">
      <c r="A1121" s="132"/>
      <c r="B1121" s="132"/>
      <c r="C1121" s="132"/>
      <c r="D1121" s="132"/>
      <c r="E1121" s="132"/>
      <c r="F1121" s="132"/>
      <c r="G1121" s="132"/>
      <c r="H1121" s="132"/>
      <c r="I1121" s="132"/>
      <c r="J1121" s="132"/>
      <c r="K1121" s="132"/>
      <c r="DV1121" s="77">
        <v>1340.19</v>
      </c>
      <c r="DW1121" s="77">
        <v>15.556000000000001</v>
      </c>
      <c r="DY1121" s="77">
        <v>1326.19</v>
      </c>
      <c r="DZ1121" s="77">
        <v>9.9670000000000005</v>
      </c>
      <c r="EB1121" s="77">
        <v>2181.19</v>
      </c>
      <c r="EC1121" s="75">
        <v>30.503</v>
      </c>
      <c r="EE1121" s="75">
        <v>2157.19</v>
      </c>
      <c r="EF1121" s="88">
        <v>7.2939999999999996</v>
      </c>
      <c r="EH1121" s="77">
        <v>1355.19</v>
      </c>
      <c r="EI1121" s="75">
        <v>6.6769999999999996</v>
      </c>
      <c r="EJ1121" s="75"/>
      <c r="EK1121" s="75">
        <v>2182.1799999999998</v>
      </c>
      <c r="EL1121" s="75">
        <v>35.942679999999989</v>
      </c>
      <c r="EM1121" s="75"/>
      <c r="EN1121" s="75">
        <v>2160.1799999999998</v>
      </c>
      <c r="EO1121" s="322">
        <v>12.683499999999993</v>
      </c>
      <c r="EP1121" s="75"/>
      <c r="EQ1121" s="75">
        <v>1330.18</v>
      </c>
      <c r="ER1121" s="75">
        <v>15611.279999999984</v>
      </c>
      <c r="ES1121" s="75"/>
      <c r="ET1121" s="75">
        <v>1356.18</v>
      </c>
      <c r="EU1121" s="100">
        <v>7.7125200000000023</v>
      </c>
      <c r="EV1121" s="75">
        <f t="shared" si="20"/>
        <v>9.9999999999909051E-3</v>
      </c>
      <c r="EW1121" s="75">
        <v>1346.18</v>
      </c>
      <c r="EX1121" s="100">
        <v>30.09467999999999</v>
      </c>
      <c r="FD1121" s="75">
        <v>111.19</v>
      </c>
      <c r="FE1121" s="75">
        <v>756157.5</v>
      </c>
      <c r="FF1121" s="75">
        <v>2798166.25</v>
      </c>
      <c r="FH1121" s="77">
        <v>20.68</v>
      </c>
      <c r="FI1121" s="77">
        <v>663.03647264000017</v>
      </c>
      <c r="FJ1121" s="77">
        <v>24.515182791400008</v>
      </c>
      <c r="FL1121" s="92">
        <v>790.19</v>
      </c>
      <c r="FM1121" s="75">
        <v>0.02</v>
      </c>
      <c r="FN1121" s="75">
        <v>2.5999999999999999E-2</v>
      </c>
      <c r="FP1121" s="75">
        <v>48.41</v>
      </c>
      <c r="FQ1121" s="75">
        <v>657.92</v>
      </c>
      <c r="FR1121" s="75">
        <v>6938</v>
      </c>
      <c r="FS1121" s="75">
        <v>48.4</v>
      </c>
      <c r="FT1121" s="75">
        <v>1954.52</v>
      </c>
      <c r="FU1121" s="75">
        <v>19879</v>
      </c>
      <c r="FW1121" s="75">
        <v>801.19</v>
      </c>
      <c r="FX1121" s="89">
        <v>7.7030000000000003</v>
      </c>
      <c r="FY1121" s="89"/>
      <c r="FZ1121" s="90">
        <v>796.19</v>
      </c>
      <c r="GA1121" s="91">
        <v>2.6309999999999998</v>
      </c>
      <c r="GB1121" s="89"/>
      <c r="GC1121" s="75">
        <v>18.18</v>
      </c>
      <c r="GD1121" s="75">
        <v>54.4</v>
      </c>
      <c r="GE1121" s="75">
        <v>2059.19</v>
      </c>
      <c r="GF1121" s="89"/>
      <c r="GG1121" s="89"/>
    </row>
    <row r="1122" spans="1:189" x14ac:dyDescent="0.25">
      <c r="A1122" s="132"/>
      <c r="B1122" s="132"/>
      <c r="C1122" s="132"/>
      <c r="D1122" s="132"/>
      <c r="E1122" s="132"/>
      <c r="F1122" s="132"/>
      <c r="G1122" s="132"/>
      <c r="H1122" s="132"/>
      <c r="I1122" s="132"/>
      <c r="J1122" s="132"/>
      <c r="K1122" s="132"/>
      <c r="DV1122" s="77">
        <v>1340.2</v>
      </c>
      <c r="DW1122" s="77">
        <v>15.576000000000001</v>
      </c>
      <c r="DY1122" s="77">
        <v>1326.2</v>
      </c>
      <c r="DZ1122" s="77">
        <v>9.98</v>
      </c>
      <c r="EB1122" s="77">
        <v>2181.1999999999998</v>
      </c>
      <c r="EC1122" s="75">
        <v>30.556999999999999</v>
      </c>
      <c r="EE1122" s="75">
        <v>2157.1999999999998</v>
      </c>
      <c r="EF1122" s="88">
        <v>7.31</v>
      </c>
      <c r="EH1122" s="77">
        <v>1355.2</v>
      </c>
      <c r="EI1122" s="75">
        <v>6.6870000000000003</v>
      </c>
      <c r="EJ1122" s="75"/>
      <c r="EK1122" s="75">
        <v>2182.19</v>
      </c>
      <c r="EL1122" s="75">
        <v>35.999939999999988</v>
      </c>
      <c r="EM1122" s="75"/>
      <c r="EN1122" s="75">
        <v>2160.19</v>
      </c>
      <c r="EO1122" s="322">
        <v>12.704249999999993</v>
      </c>
      <c r="EP1122" s="75"/>
      <c r="EQ1122" s="75">
        <v>1330.19</v>
      </c>
      <c r="ER1122" s="75">
        <v>15626.739999999983</v>
      </c>
      <c r="ES1122" s="75"/>
      <c r="ET1122" s="75">
        <v>1356.19</v>
      </c>
      <c r="EU1122" s="100">
        <v>7.7236600000000024</v>
      </c>
      <c r="EV1122" s="75">
        <f t="shared" si="20"/>
        <v>9.9999999999909051E-3</v>
      </c>
      <c r="EW1122" s="75">
        <v>1346.19</v>
      </c>
      <c r="EX1122" s="100">
        <v>30.122939999999989</v>
      </c>
      <c r="FD1122" s="75">
        <v>111.2</v>
      </c>
      <c r="FE1122" s="75">
        <v>757600</v>
      </c>
      <c r="FF1122" s="75">
        <v>2806175</v>
      </c>
      <c r="FH1122" s="77">
        <v>20.69</v>
      </c>
      <c r="FI1122" s="77">
        <v>664.77243162000025</v>
      </c>
      <c r="FJ1122" s="77">
        <v>24.582701609950007</v>
      </c>
      <c r="FL1122" s="92">
        <v>790.2</v>
      </c>
      <c r="FM1122" s="75">
        <v>0.02</v>
      </c>
      <c r="FN1122" s="75">
        <v>2.5999999999999999E-2</v>
      </c>
      <c r="FP1122" s="75">
        <v>48.42</v>
      </c>
      <c r="FQ1122" s="75">
        <v>658.63</v>
      </c>
      <c r="FR1122" s="75">
        <v>6992</v>
      </c>
      <c r="FS1122" s="75">
        <v>48.41</v>
      </c>
      <c r="FT1122" s="75">
        <v>1956.52</v>
      </c>
      <c r="FU1122" s="75">
        <v>19890</v>
      </c>
      <c r="FW1122" s="75">
        <v>801.2</v>
      </c>
      <c r="FX1122" s="89">
        <v>7.718</v>
      </c>
      <c r="FY1122" s="89"/>
      <c r="FZ1122" s="90">
        <v>796.2</v>
      </c>
      <c r="GA1122" s="91">
        <v>2.6389999999999998</v>
      </c>
      <c r="GB1122" s="89"/>
      <c r="GC1122" s="75">
        <v>18.190000000000001</v>
      </c>
      <c r="GD1122" s="75">
        <v>54.63</v>
      </c>
      <c r="GE1122" s="75">
        <v>2063.84</v>
      </c>
      <c r="GF1122" s="89"/>
      <c r="GG1122" s="89"/>
    </row>
    <row r="1123" spans="1:189" x14ac:dyDescent="0.25">
      <c r="A1123" s="132"/>
      <c r="B1123" s="132"/>
      <c r="C1123" s="132"/>
      <c r="D1123" s="132"/>
      <c r="E1123" s="132"/>
      <c r="F1123" s="132"/>
      <c r="G1123" s="132"/>
      <c r="H1123" s="132"/>
      <c r="I1123" s="132"/>
      <c r="J1123" s="132"/>
      <c r="K1123" s="132"/>
      <c r="DV1123" s="77">
        <v>1340.21</v>
      </c>
      <c r="DW1123" s="77">
        <v>15.597</v>
      </c>
      <c r="DY1123" s="77">
        <v>1326.21</v>
      </c>
      <c r="DZ1123" s="77">
        <v>9.9930000000000003</v>
      </c>
      <c r="EB1123" s="77">
        <v>2181.21</v>
      </c>
      <c r="EC1123" s="75">
        <v>30.611000000000001</v>
      </c>
      <c r="EE1123" s="75">
        <v>2157.21</v>
      </c>
      <c r="EF1123" s="88">
        <v>7.3259999999999996</v>
      </c>
      <c r="EH1123" s="77">
        <v>1355.21</v>
      </c>
      <c r="EI1123" s="75">
        <v>6.6969999999999992</v>
      </c>
      <c r="EJ1123" s="75"/>
      <c r="EK1123" s="75">
        <v>2182.1999999999998</v>
      </c>
      <c r="EL1123" s="75">
        <v>36.057199999999987</v>
      </c>
      <c r="EM1123" s="75"/>
      <c r="EN1123" s="75">
        <v>2160.1999999999998</v>
      </c>
      <c r="EO1123" s="322">
        <v>12.724999999999993</v>
      </c>
      <c r="EP1123" s="75"/>
      <c r="EQ1123" s="75">
        <v>1330.2</v>
      </c>
      <c r="ER1123" s="75">
        <v>15642.199999999983</v>
      </c>
      <c r="ES1123" s="75"/>
      <c r="ET1123" s="75">
        <v>1356.2</v>
      </c>
      <c r="EU1123" s="100">
        <v>7.7348000000000026</v>
      </c>
      <c r="EV1123" s="75">
        <f t="shared" si="20"/>
        <v>9.9999999999909051E-3</v>
      </c>
      <c r="EW1123" s="75">
        <v>1346.2</v>
      </c>
      <c r="EX1123" s="100">
        <v>30.151199999999989</v>
      </c>
      <c r="FD1123" s="75">
        <v>111.21</v>
      </c>
      <c r="FE1123" s="75">
        <v>759042.5</v>
      </c>
      <c r="FF1123" s="75">
        <v>2814183.75</v>
      </c>
      <c r="FH1123" s="77">
        <v>20.7</v>
      </c>
      <c r="FI1123" s="77">
        <v>666.50839060000044</v>
      </c>
      <c r="FJ1123" s="77">
        <v>24.650220428500017</v>
      </c>
      <c r="FL1123" s="92">
        <v>790.21</v>
      </c>
      <c r="FM1123" s="75">
        <v>0.02</v>
      </c>
      <c r="FN1123" s="75">
        <v>2.5999999999999999E-2</v>
      </c>
      <c r="FP1123" s="75">
        <v>48.43</v>
      </c>
      <c r="FQ1123" s="75">
        <v>659.33</v>
      </c>
      <c r="FR1123" s="75">
        <v>6997</v>
      </c>
      <c r="FS1123" s="75">
        <v>48.42</v>
      </c>
      <c r="FT1123" s="75">
        <v>1958.53</v>
      </c>
      <c r="FU1123" s="75">
        <v>19902</v>
      </c>
      <c r="FW1123" s="75">
        <v>801.21</v>
      </c>
      <c r="FX1123" s="89">
        <v>7.7329999999999997</v>
      </c>
      <c r="FY1123" s="89"/>
      <c r="FZ1123" s="90">
        <v>796.21</v>
      </c>
      <c r="GA1123" s="91">
        <v>2.6459999999999999</v>
      </c>
      <c r="GB1123" s="89"/>
      <c r="GC1123" s="75">
        <v>18.2</v>
      </c>
      <c r="GD1123" s="75">
        <v>54.86</v>
      </c>
      <c r="GE1123" s="75">
        <v>2068.48</v>
      </c>
      <c r="GF1123" s="89"/>
      <c r="GG1123" s="89"/>
    </row>
    <row r="1124" spans="1:189" x14ac:dyDescent="0.25">
      <c r="A1124" s="132"/>
      <c r="B1124" s="132"/>
      <c r="C1124" s="132"/>
      <c r="D1124" s="132"/>
      <c r="E1124" s="132"/>
      <c r="F1124" s="132"/>
      <c r="G1124" s="132"/>
      <c r="H1124" s="132"/>
      <c r="I1124" s="132"/>
      <c r="J1124" s="132"/>
      <c r="K1124" s="132"/>
      <c r="DV1124" s="77">
        <v>1340.22</v>
      </c>
      <c r="DW1124" s="77">
        <v>15.617000000000001</v>
      </c>
      <c r="DY1124" s="77">
        <v>1326.22</v>
      </c>
      <c r="DZ1124" s="77">
        <v>10.006</v>
      </c>
      <c r="EB1124" s="77">
        <v>2181.2199999999998</v>
      </c>
      <c r="EC1124" s="75">
        <v>30.666000000000004</v>
      </c>
      <c r="EE1124" s="75">
        <v>2157.2199999999998</v>
      </c>
      <c r="EF1124" s="88">
        <v>7.3419999999999996</v>
      </c>
      <c r="EH1124" s="77">
        <v>1355.22</v>
      </c>
      <c r="EI1124" s="75">
        <v>6.7079999999999993</v>
      </c>
      <c r="EJ1124" s="75"/>
      <c r="EK1124" s="75">
        <v>2182.21</v>
      </c>
      <c r="EL1124" s="75">
        <v>36.114459999999987</v>
      </c>
      <c r="EM1124" s="75"/>
      <c r="EN1124" s="75">
        <v>2160.21</v>
      </c>
      <c r="EO1124" s="322">
        <v>12.745749999999992</v>
      </c>
      <c r="EP1124" s="75"/>
      <c r="EQ1124" s="75">
        <v>1330.21</v>
      </c>
      <c r="ER1124" s="75">
        <v>15657.659999999982</v>
      </c>
      <c r="ES1124" s="75"/>
      <c r="ET1124" s="75">
        <v>1356.21</v>
      </c>
      <c r="EU1124" s="100">
        <v>7.7459400000000027</v>
      </c>
      <c r="EV1124" s="75">
        <f t="shared" si="20"/>
        <v>9.9999999999909051E-3</v>
      </c>
      <c r="EW1124" s="75">
        <v>1346.21</v>
      </c>
      <c r="EX1124" s="100">
        <v>30.179459999999988</v>
      </c>
      <c r="FD1124" s="75">
        <v>111.22</v>
      </c>
      <c r="FE1124" s="75">
        <v>760485</v>
      </c>
      <c r="FF1124" s="75">
        <v>2822192.5</v>
      </c>
      <c r="FH1124" s="77">
        <v>20.71</v>
      </c>
      <c r="FI1124" s="77">
        <v>668.2443495800004</v>
      </c>
      <c r="FJ1124" s="77">
        <v>24.717739247050016</v>
      </c>
      <c r="FL1124" s="92">
        <v>790.22</v>
      </c>
      <c r="FM1124" s="75">
        <v>0.02</v>
      </c>
      <c r="FN1124" s="75">
        <v>2.5999999999999999E-2</v>
      </c>
      <c r="FP1124" s="75">
        <v>48.44</v>
      </c>
      <c r="FQ1124" s="75">
        <v>660.04</v>
      </c>
      <c r="FR1124" s="75">
        <v>7001</v>
      </c>
      <c r="FS1124" s="75">
        <v>48.43</v>
      </c>
      <c r="FT1124" s="75">
        <v>1960.54</v>
      </c>
      <c r="FU1124" s="75">
        <v>19913</v>
      </c>
      <c r="FW1124" s="75">
        <v>801.22</v>
      </c>
      <c r="FX1124" s="89">
        <v>7.7480000000000002</v>
      </c>
      <c r="FY1124" s="89"/>
      <c r="FZ1124" s="90">
        <v>796.22</v>
      </c>
      <c r="GA1124" s="91">
        <v>2.653</v>
      </c>
      <c r="GB1124" s="89"/>
      <c r="GC1124" s="75">
        <v>18.21</v>
      </c>
      <c r="GD1124" s="75">
        <v>55.09</v>
      </c>
      <c r="GE1124" s="75">
        <v>2073.12</v>
      </c>
      <c r="GF1124" s="89"/>
      <c r="GG1124" s="89"/>
    </row>
    <row r="1125" spans="1:189" x14ac:dyDescent="0.25">
      <c r="A1125" s="132"/>
      <c r="B1125" s="132"/>
      <c r="C1125" s="132"/>
      <c r="D1125" s="132"/>
      <c r="E1125" s="132"/>
      <c r="F1125" s="132"/>
      <c r="G1125" s="132"/>
      <c r="H1125" s="132"/>
      <c r="I1125" s="132"/>
      <c r="J1125" s="132"/>
      <c r="K1125" s="132"/>
      <c r="DV1125" s="77">
        <v>1340.23</v>
      </c>
      <c r="DW1125" s="77">
        <v>15.638</v>
      </c>
      <c r="DY1125" s="77">
        <v>1326.23</v>
      </c>
      <c r="DZ1125" s="77">
        <v>10.02</v>
      </c>
      <c r="EB1125" s="77">
        <v>2181.23</v>
      </c>
      <c r="EC1125" s="75">
        <v>30.720000000000002</v>
      </c>
      <c r="EE1125" s="75">
        <v>2157.23</v>
      </c>
      <c r="EF1125" s="88">
        <v>7.3579999999999997</v>
      </c>
      <c r="EH1125" s="77">
        <v>1355.23</v>
      </c>
      <c r="EI1125" s="75">
        <v>6.7179999999999991</v>
      </c>
      <c r="EJ1125" s="75"/>
      <c r="EK1125" s="75">
        <v>2182.2199999999998</v>
      </c>
      <c r="EL1125" s="75">
        <v>36.171719999999986</v>
      </c>
      <c r="EM1125" s="75"/>
      <c r="EN1125" s="75">
        <v>2160.2199999999998</v>
      </c>
      <c r="EO1125" s="322">
        <v>12.766499999999992</v>
      </c>
      <c r="EP1125" s="75"/>
      <c r="EQ1125" s="75">
        <v>1330.22</v>
      </c>
      <c r="ER1125" s="75">
        <v>15673.119999999981</v>
      </c>
      <c r="ES1125" s="75"/>
      <c r="ET1125" s="75">
        <v>1356.22</v>
      </c>
      <c r="EU1125" s="100">
        <v>7.7570800000000029</v>
      </c>
      <c r="EV1125" s="75">
        <f t="shared" si="20"/>
        <v>9.9999999999909051E-3</v>
      </c>
      <c r="EW1125" s="75">
        <v>1346.22</v>
      </c>
      <c r="EX1125" s="100">
        <v>30.207719999999988</v>
      </c>
      <c r="FD1125" s="75">
        <v>111.23</v>
      </c>
      <c r="FE1125" s="75">
        <v>761927.5</v>
      </c>
      <c r="FF1125" s="75">
        <v>2830201.25</v>
      </c>
      <c r="FH1125" s="77">
        <v>20.72</v>
      </c>
      <c r="FI1125" s="77">
        <v>669.98030856000048</v>
      </c>
      <c r="FJ1125" s="77">
        <v>24.785258065600019</v>
      </c>
      <c r="FL1125" s="92">
        <v>790.23</v>
      </c>
      <c r="FM1125" s="75">
        <v>0.02</v>
      </c>
      <c r="FN1125" s="75">
        <v>2.7E-2</v>
      </c>
      <c r="FP1125" s="75">
        <v>48.45</v>
      </c>
      <c r="FQ1125" s="75">
        <v>660.75</v>
      </c>
      <c r="FR1125" s="75">
        <v>7006</v>
      </c>
      <c r="FS1125" s="75">
        <v>48.44</v>
      </c>
      <c r="FT1125" s="75">
        <v>1962.55</v>
      </c>
      <c r="FU1125" s="75">
        <v>19925</v>
      </c>
      <c r="FW1125" s="75">
        <v>801.23</v>
      </c>
      <c r="FX1125" s="89">
        <v>7.7629999999999999</v>
      </c>
      <c r="FY1125" s="89"/>
      <c r="FZ1125" s="90">
        <v>796.23</v>
      </c>
      <c r="GA1125" s="91">
        <v>2.66</v>
      </c>
      <c r="GB1125" s="89"/>
      <c r="GC1125" s="75">
        <v>18.22</v>
      </c>
      <c r="GD1125" s="75">
        <v>55.32</v>
      </c>
      <c r="GE1125" s="75">
        <v>2077.77</v>
      </c>
      <c r="GF1125" s="89"/>
      <c r="GG1125" s="89"/>
    </row>
    <row r="1126" spans="1:189" x14ac:dyDescent="0.25">
      <c r="A1126" s="132"/>
      <c r="B1126" s="132"/>
      <c r="C1126" s="132"/>
      <c r="D1126" s="132"/>
      <c r="E1126" s="132"/>
      <c r="F1126" s="132"/>
      <c r="G1126" s="132"/>
      <c r="H1126" s="132"/>
      <c r="I1126" s="132"/>
      <c r="J1126" s="132"/>
      <c r="K1126" s="132"/>
      <c r="DV1126" s="77">
        <v>1340.24</v>
      </c>
      <c r="DW1126" s="77">
        <v>15.658000000000001</v>
      </c>
      <c r="DY1126" s="77">
        <v>1326.24</v>
      </c>
      <c r="DZ1126" s="77">
        <v>10.032999999999999</v>
      </c>
      <c r="EB1126" s="77">
        <v>2181.2399999999998</v>
      </c>
      <c r="EC1126" s="75">
        <v>30.775000000000002</v>
      </c>
      <c r="EE1126" s="75">
        <v>2157.2399999999998</v>
      </c>
      <c r="EF1126" s="88">
        <v>7.3739999999999988</v>
      </c>
      <c r="EH1126" s="77">
        <v>1355.24</v>
      </c>
      <c r="EI1126" s="75">
        <v>6.7279999999999998</v>
      </c>
      <c r="EJ1126" s="75"/>
      <c r="EK1126" s="75">
        <v>2182.23</v>
      </c>
      <c r="EL1126" s="75">
        <v>36.228979999999986</v>
      </c>
      <c r="EM1126" s="75"/>
      <c r="EN1126" s="75">
        <v>2160.23</v>
      </c>
      <c r="EO1126" s="322">
        <v>12.787249999999991</v>
      </c>
      <c r="EP1126" s="75"/>
      <c r="EQ1126" s="75">
        <v>1330.23</v>
      </c>
      <c r="ER1126" s="75">
        <v>15688.57999999998</v>
      </c>
      <c r="ES1126" s="75"/>
      <c r="ET1126" s="75">
        <v>1356.23</v>
      </c>
      <c r="EU1126" s="100">
        <v>7.768220000000003</v>
      </c>
      <c r="EV1126" s="75">
        <f t="shared" si="20"/>
        <v>9.9999999999909051E-3</v>
      </c>
      <c r="EW1126" s="75">
        <v>1346.23</v>
      </c>
      <c r="EX1126" s="100">
        <v>30.235979999999987</v>
      </c>
      <c r="FD1126" s="75">
        <v>111.24</v>
      </c>
      <c r="FE1126" s="75">
        <v>763370</v>
      </c>
      <c r="FF1126" s="75">
        <v>2838210</v>
      </c>
      <c r="FH1126" s="77">
        <v>20.73</v>
      </c>
      <c r="FI1126" s="77">
        <v>671.71626754000044</v>
      </c>
      <c r="FJ1126" s="77">
        <v>24.852776884150018</v>
      </c>
      <c r="FL1126" s="92">
        <v>790.24</v>
      </c>
      <c r="FM1126" s="75">
        <v>0.02</v>
      </c>
      <c r="FN1126" s="75">
        <v>2.7E-2</v>
      </c>
      <c r="FP1126" s="75">
        <v>48.46</v>
      </c>
      <c r="FQ1126" s="75">
        <v>661.46</v>
      </c>
      <c r="FR1126" s="75">
        <v>7010</v>
      </c>
      <c r="FS1126" s="75">
        <v>48.45</v>
      </c>
      <c r="FT1126" s="75">
        <v>1964.56</v>
      </c>
      <c r="FU1126" s="75">
        <v>19936</v>
      </c>
      <c r="FW1126" s="75">
        <v>801.24</v>
      </c>
      <c r="FX1126" s="89">
        <v>7.7779999999999996</v>
      </c>
      <c r="FY1126" s="89"/>
      <c r="FZ1126" s="90">
        <v>796.24</v>
      </c>
      <c r="GA1126" s="91">
        <v>2.6669999999999998</v>
      </c>
      <c r="GB1126" s="89"/>
      <c r="GC1126" s="75">
        <v>18.23</v>
      </c>
      <c r="GD1126" s="75">
        <v>55.55</v>
      </c>
      <c r="GE1126" s="75">
        <v>2082.41</v>
      </c>
      <c r="GF1126" s="89"/>
      <c r="GG1126" s="89"/>
    </row>
    <row r="1127" spans="1:189" x14ac:dyDescent="0.25">
      <c r="A1127" s="132"/>
      <c r="B1127" s="132"/>
      <c r="C1127" s="132"/>
      <c r="D1127" s="132"/>
      <c r="E1127" s="132"/>
      <c r="F1127" s="132"/>
      <c r="G1127" s="132"/>
      <c r="H1127" s="132"/>
      <c r="I1127" s="132"/>
      <c r="J1127" s="132"/>
      <c r="K1127" s="132"/>
      <c r="DV1127" s="77">
        <v>1340.25</v>
      </c>
      <c r="DW1127" s="77">
        <v>15.679</v>
      </c>
      <c r="DY1127" s="77">
        <v>1326.25</v>
      </c>
      <c r="DZ1127" s="77">
        <v>10.046000000000001</v>
      </c>
      <c r="EB1127" s="77">
        <v>2181.25</v>
      </c>
      <c r="EC1127" s="75">
        <v>30.829000000000001</v>
      </c>
      <c r="EE1127" s="75">
        <v>2157.25</v>
      </c>
      <c r="EF1127" s="88">
        <v>7.3909999999999991</v>
      </c>
      <c r="EH1127" s="77">
        <v>1355.25</v>
      </c>
      <c r="EI1127" s="75">
        <v>6.7389999999999999</v>
      </c>
      <c r="EJ1127" s="75"/>
      <c r="EK1127" s="75">
        <v>2182.2399999999998</v>
      </c>
      <c r="EL1127" s="75">
        <v>36.286239999999985</v>
      </c>
      <c r="EM1127" s="75"/>
      <c r="EN1127" s="75">
        <v>2160.2399999999998</v>
      </c>
      <c r="EO1127" s="322">
        <v>12.807999999999991</v>
      </c>
      <c r="EP1127" s="75"/>
      <c r="EQ1127" s="75">
        <v>1330.24</v>
      </c>
      <c r="ER1127" s="75">
        <v>15704.039999999979</v>
      </c>
      <c r="ES1127" s="75"/>
      <c r="ET1127" s="75">
        <v>1356.24</v>
      </c>
      <c r="EU1127" s="100">
        <v>7.7793600000000032</v>
      </c>
      <c r="EV1127" s="75">
        <f t="shared" si="20"/>
        <v>9.9999999999909051E-3</v>
      </c>
      <c r="EW1127" s="75">
        <v>1346.24</v>
      </c>
      <c r="EX1127" s="100">
        <v>30.264239999999987</v>
      </c>
      <c r="FD1127" s="75">
        <v>111.25</v>
      </c>
      <c r="FE1127" s="75">
        <v>764812.5</v>
      </c>
      <c r="FF1127" s="75">
        <v>2846218.75</v>
      </c>
      <c r="FH1127" s="77">
        <v>20.74</v>
      </c>
      <c r="FI1127" s="77">
        <v>673.45222652000041</v>
      </c>
      <c r="FJ1127" s="77">
        <v>24.920295702700017</v>
      </c>
      <c r="FL1127" s="92">
        <v>790.25</v>
      </c>
      <c r="FM1127" s="75">
        <v>0.02</v>
      </c>
      <c r="FN1127" s="75">
        <v>2.7E-2</v>
      </c>
      <c r="FP1127" s="75">
        <v>48.47</v>
      </c>
      <c r="FQ1127" s="75">
        <v>662.16</v>
      </c>
      <c r="FR1127" s="75">
        <v>7014</v>
      </c>
      <c r="FS1127" s="75">
        <v>48.46</v>
      </c>
      <c r="FT1127" s="75">
        <v>1966.57</v>
      </c>
      <c r="FU1127" s="75">
        <v>19948</v>
      </c>
      <c r="FW1127" s="75">
        <v>801.25</v>
      </c>
      <c r="FX1127" s="89">
        <v>7.7930000000000001</v>
      </c>
      <c r="FY1127" s="89"/>
      <c r="FZ1127" s="90">
        <v>796.25</v>
      </c>
      <c r="GA1127" s="91">
        <v>2.6739999999999999</v>
      </c>
      <c r="GB1127" s="89"/>
      <c r="GC1127" s="75">
        <v>18.239999999999998</v>
      </c>
      <c r="GD1127" s="75">
        <v>55.78</v>
      </c>
      <c r="GE1127" s="75">
        <v>2087.06</v>
      </c>
      <c r="GF1127" s="89"/>
      <c r="GG1127" s="89"/>
    </row>
    <row r="1128" spans="1:189" x14ac:dyDescent="0.25">
      <c r="A1128" s="132"/>
      <c r="B1128" s="132"/>
      <c r="C1128" s="132"/>
      <c r="D1128" s="132"/>
      <c r="E1128" s="132"/>
      <c r="F1128" s="132"/>
      <c r="G1128" s="132"/>
      <c r="H1128" s="132"/>
      <c r="I1128" s="132"/>
      <c r="J1128" s="132"/>
      <c r="K1128" s="132"/>
      <c r="DV1128" s="77">
        <v>1340.26</v>
      </c>
      <c r="DW1128" s="77">
        <v>15.699</v>
      </c>
      <c r="DY1128" s="77">
        <v>1326.26</v>
      </c>
      <c r="DZ1128" s="77">
        <v>10.059000000000001</v>
      </c>
      <c r="EB1128" s="77">
        <v>2181.2600000000002</v>
      </c>
      <c r="EC1128" s="75">
        <v>30.884000000000004</v>
      </c>
      <c r="EE1128" s="75">
        <v>2157.2600000000002</v>
      </c>
      <c r="EF1128" s="88">
        <v>7.4069999999999991</v>
      </c>
      <c r="EH1128" s="77">
        <v>1355.26</v>
      </c>
      <c r="EI1128" s="75">
        <v>6.7489999999999997</v>
      </c>
      <c r="EJ1128" s="75"/>
      <c r="EK1128" s="75">
        <v>2182.25</v>
      </c>
      <c r="EL1128" s="75">
        <v>36.343499999999985</v>
      </c>
      <c r="EM1128" s="75"/>
      <c r="EN1128" s="75">
        <v>2160.25</v>
      </c>
      <c r="EO1128" s="322">
        <v>12.828749999999991</v>
      </c>
      <c r="EP1128" s="75"/>
      <c r="EQ1128" s="75">
        <v>1330.25</v>
      </c>
      <c r="ER1128" s="75">
        <v>15719.499999999978</v>
      </c>
      <c r="ES1128" s="75"/>
      <c r="ET1128" s="75">
        <v>1356.25</v>
      </c>
      <c r="EU1128" s="100">
        <v>7.7905000000000033</v>
      </c>
      <c r="EV1128" s="75">
        <f t="shared" si="20"/>
        <v>9.9999999999909051E-3</v>
      </c>
      <c r="EW1128" s="75">
        <v>1346.25</v>
      </c>
      <c r="EX1128" s="100">
        <v>30.292499999999986</v>
      </c>
      <c r="FD1128" s="75">
        <v>111.26</v>
      </c>
      <c r="FE1128" s="75">
        <v>766255</v>
      </c>
      <c r="FF1128" s="75">
        <v>2854227.5</v>
      </c>
      <c r="FH1128" s="77">
        <v>20.75</v>
      </c>
      <c r="FI1128" s="77">
        <v>675.18818550000037</v>
      </c>
      <c r="FJ1128" s="77">
        <v>24.987814521250016</v>
      </c>
      <c r="FL1128" s="92">
        <v>790.26</v>
      </c>
      <c r="FM1128" s="75">
        <v>0.02</v>
      </c>
      <c r="FN1128" s="75">
        <v>2.7E-2</v>
      </c>
      <c r="FP1128" s="75">
        <v>48.48</v>
      </c>
      <c r="FQ1128" s="75">
        <v>662.87</v>
      </c>
      <c r="FR1128" s="75">
        <v>7019</v>
      </c>
      <c r="FS1128" s="75">
        <v>48.47</v>
      </c>
      <c r="FT1128" s="75">
        <v>1968.67</v>
      </c>
      <c r="FU1128" s="75">
        <v>19959</v>
      </c>
      <c r="FW1128" s="75">
        <v>801.26</v>
      </c>
      <c r="FX1128" s="89">
        <v>7.8079999999999998</v>
      </c>
      <c r="FY1128" s="89"/>
      <c r="FZ1128" s="90">
        <v>796.26</v>
      </c>
      <c r="GA1128" s="91">
        <v>2.6819999999999999</v>
      </c>
      <c r="GB1128" s="89"/>
      <c r="GC1128" s="75">
        <v>18.25</v>
      </c>
      <c r="GD1128" s="75">
        <v>56.01</v>
      </c>
      <c r="GE1128" s="75">
        <v>2091.6999999999998</v>
      </c>
      <c r="GF1128" s="89"/>
      <c r="GG1128" s="89"/>
    </row>
    <row r="1129" spans="1:189" x14ac:dyDescent="0.25">
      <c r="A1129" s="132"/>
      <c r="B1129" s="132"/>
      <c r="C1129" s="132"/>
      <c r="D1129" s="132"/>
      <c r="E1129" s="132"/>
      <c r="F1129" s="132"/>
      <c r="G1129" s="132"/>
      <c r="H1129" s="132"/>
      <c r="I1129" s="132"/>
      <c r="J1129" s="132"/>
      <c r="K1129" s="132"/>
      <c r="DV1129" s="77">
        <v>1340.27</v>
      </c>
      <c r="DW1129" s="77">
        <v>15.719000000000001</v>
      </c>
      <c r="DY1129" s="77">
        <v>1326.27</v>
      </c>
      <c r="DZ1129" s="77">
        <v>10.072000000000001</v>
      </c>
      <c r="EB1129" s="77">
        <v>2181.27</v>
      </c>
      <c r="EC1129" s="75">
        <v>30.938000000000002</v>
      </c>
      <c r="EE1129" s="75">
        <v>2157.27</v>
      </c>
      <c r="EF1129" s="88">
        <v>7.4229999999999992</v>
      </c>
      <c r="EH1129" s="77">
        <v>1355.27</v>
      </c>
      <c r="EI1129" s="75">
        <v>6.7589999999999995</v>
      </c>
      <c r="EJ1129" s="75"/>
      <c r="EK1129" s="75">
        <v>2182.2600000000002</v>
      </c>
      <c r="EL1129" s="75">
        <v>36.400759999999984</v>
      </c>
      <c r="EM1129" s="75"/>
      <c r="EN1129" s="75">
        <v>2160.2600000000002</v>
      </c>
      <c r="EO1129" s="322">
        <v>12.84949999999999</v>
      </c>
      <c r="EP1129" s="75"/>
      <c r="EQ1129" s="75">
        <v>1330.26</v>
      </c>
      <c r="ER1129" s="75">
        <v>15734.959999999977</v>
      </c>
      <c r="ES1129" s="75"/>
      <c r="ET1129" s="75">
        <v>1356.26</v>
      </c>
      <c r="EU1129" s="100">
        <v>7.8016400000000035</v>
      </c>
      <c r="EV1129" s="75">
        <f t="shared" si="20"/>
        <v>9.9999999999909051E-3</v>
      </c>
      <c r="EW1129" s="75">
        <v>1346.26</v>
      </c>
      <c r="EX1129" s="100">
        <v>30.320759999999986</v>
      </c>
      <c r="FD1129" s="75">
        <v>111.27</v>
      </c>
      <c r="FE1129" s="75">
        <v>767697.5</v>
      </c>
      <c r="FF1129" s="75">
        <v>2862236.25</v>
      </c>
      <c r="FH1129" s="77">
        <v>20.76</v>
      </c>
      <c r="FI1129" s="77">
        <v>676.92414448000045</v>
      </c>
      <c r="FJ1129" s="77">
        <v>25.055333339800018</v>
      </c>
      <c r="FL1129" s="92">
        <v>790.27</v>
      </c>
      <c r="FM1129" s="75">
        <v>0.02</v>
      </c>
      <c r="FN1129" s="75">
        <v>2.7E-2</v>
      </c>
      <c r="FP1129" s="75">
        <v>48.49</v>
      </c>
      <c r="FQ1129" s="75">
        <v>663.58</v>
      </c>
      <c r="FR1129" s="75">
        <v>7023</v>
      </c>
      <c r="FS1129" s="75">
        <v>48.48</v>
      </c>
      <c r="FT1129" s="75">
        <v>1970.58</v>
      </c>
      <c r="FU1129" s="75">
        <v>19971</v>
      </c>
      <c r="FW1129" s="75">
        <v>801.27</v>
      </c>
      <c r="FX1129" s="89">
        <v>7.8230000000000004</v>
      </c>
      <c r="FY1129" s="89"/>
      <c r="FZ1129" s="90">
        <v>796.27</v>
      </c>
      <c r="GA1129" s="91">
        <v>2.6890000000000001</v>
      </c>
      <c r="GB1129" s="89"/>
      <c r="GC1129" s="75">
        <v>18.260000000000002</v>
      </c>
      <c r="GD1129" s="75">
        <v>56.24</v>
      </c>
      <c r="GE1129" s="75">
        <v>2096.34</v>
      </c>
      <c r="GF1129" s="89"/>
      <c r="GG1129" s="89"/>
    </row>
    <row r="1130" spans="1:189" x14ac:dyDescent="0.25">
      <c r="A1130" s="132"/>
      <c r="B1130" s="132"/>
      <c r="C1130" s="132"/>
      <c r="D1130" s="132"/>
      <c r="E1130" s="132"/>
      <c r="F1130" s="132"/>
      <c r="G1130" s="132"/>
      <c r="H1130" s="132"/>
      <c r="I1130" s="132"/>
      <c r="J1130" s="132"/>
      <c r="K1130" s="132"/>
      <c r="DV1130" s="77">
        <v>1340.28</v>
      </c>
      <c r="DW1130" s="77">
        <v>15.74</v>
      </c>
      <c r="DY1130" s="77">
        <v>1326.28</v>
      </c>
      <c r="DZ1130" s="77">
        <v>10.085000000000001</v>
      </c>
      <c r="EB1130" s="77">
        <v>2181.2800000000002</v>
      </c>
      <c r="EC1130" s="75">
        <v>30.993000000000002</v>
      </c>
      <c r="EE1130" s="75">
        <v>2157.2800000000002</v>
      </c>
      <c r="EF1130" s="88">
        <v>7.4389999999999992</v>
      </c>
      <c r="EH1130" s="77">
        <v>1355.28</v>
      </c>
      <c r="EI1130" s="75">
        <v>6.77</v>
      </c>
      <c r="EJ1130" s="75"/>
      <c r="EK1130" s="75">
        <v>2182.27</v>
      </c>
      <c r="EL1130" s="75">
        <v>36.458019999999983</v>
      </c>
      <c r="EM1130" s="75"/>
      <c r="EN1130" s="75">
        <v>2160.27</v>
      </c>
      <c r="EO1130" s="322">
        <v>12.87024999999999</v>
      </c>
      <c r="EP1130" s="75"/>
      <c r="EQ1130" s="75">
        <v>1330.27</v>
      </c>
      <c r="ER1130" s="75">
        <v>15750.419999999976</v>
      </c>
      <c r="ES1130" s="75"/>
      <c r="ET1130" s="75">
        <v>1356.27</v>
      </c>
      <c r="EU1130" s="100">
        <v>7.8127800000000036</v>
      </c>
      <c r="EV1130" s="75">
        <f t="shared" si="20"/>
        <v>9.9999999999909051E-3</v>
      </c>
      <c r="EW1130" s="75">
        <v>1346.27</v>
      </c>
      <c r="EX1130" s="100">
        <v>30.349019999999985</v>
      </c>
      <c r="FD1130" s="75">
        <v>111.28</v>
      </c>
      <c r="FE1130" s="75">
        <v>769140</v>
      </c>
      <c r="FF1130" s="75">
        <v>2870245</v>
      </c>
      <c r="FH1130" s="77">
        <v>20.77</v>
      </c>
      <c r="FI1130" s="77">
        <v>678.66010346000041</v>
      </c>
      <c r="FJ1130" s="77">
        <v>25.122852158350018</v>
      </c>
      <c r="FL1130" s="92">
        <v>790.28</v>
      </c>
      <c r="FM1130" s="75">
        <v>0.02</v>
      </c>
      <c r="FN1130" s="75">
        <v>2.7E-2</v>
      </c>
      <c r="FP1130" s="75">
        <v>48.5</v>
      </c>
      <c r="FQ1130" s="75">
        <v>664.28</v>
      </c>
      <c r="FR1130" s="75">
        <v>7028</v>
      </c>
      <c r="FS1130" s="75">
        <v>48.49</v>
      </c>
      <c r="FT1130" s="75">
        <v>1972.59</v>
      </c>
      <c r="FU1130" s="75">
        <v>19982</v>
      </c>
      <c r="FW1130" s="75">
        <v>801.28</v>
      </c>
      <c r="FX1130" s="89">
        <v>7.8380000000000001</v>
      </c>
      <c r="FY1130" s="89"/>
      <c r="FZ1130" s="90">
        <v>796.28</v>
      </c>
      <c r="GA1130" s="91">
        <v>2.6960000000000002</v>
      </c>
      <c r="GB1130" s="89"/>
      <c r="GC1130" s="75">
        <v>18.27</v>
      </c>
      <c r="GD1130" s="75">
        <v>56.47</v>
      </c>
      <c r="GE1130" s="75">
        <v>2100.9899999999998</v>
      </c>
      <c r="GF1130" s="89"/>
      <c r="GG1130" s="89"/>
    </row>
    <row r="1131" spans="1:189" x14ac:dyDescent="0.25">
      <c r="A1131" s="132"/>
      <c r="B1131" s="132"/>
      <c r="C1131" s="132"/>
      <c r="D1131" s="132"/>
      <c r="E1131" s="132"/>
      <c r="F1131" s="132"/>
      <c r="G1131" s="132"/>
      <c r="H1131" s="132"/>
      <c r="I1131" s="132"/>
      <c r="J1131" s="132"/>
      <c r="K1131" s="132"/>
      <c r="DV1131" s="77">
        <v>1340.29</v>
      </c>
      <c r="DW1131" s="77">
        <v>15.760000000000002</v>
      </c>
      <c r="DY1131" s="77">
        <v>1326.29</v>
      </c>
      <c r="DZ1131" s="77">
        <v>10.098000000000001</v>
      </c>
      <c r="EB1131" s="77">
        <v>2181.29</v>
      </c>
      <c r="EC1131" s="75">
        <v>31.047000000000001</v>
      </c>
      <c r="EE1131" s="75">
        <v>2157.29</v>
      </c>
      <c r="EF1131" s="88">
        <v>7.4549999999999992</v>
      </c>
      <c r="EH1131" s="77">
        <v>1355.29</v>
      </c>
      <c r="EI1131" s="75">
        <v>6.7799999999999994</v>
      </c>
      <c r="EJ1131" s="75"/>
      <c r="EK1131" s="75">
        <v>2182.2800000000002</v>
      </c>
      <c r="EL1131" s="75">
        <v>36.515279999999983</v>
      </c>
      <c r="EM1131" s="75"/>
      <c r="EN1131" s="75">
        <v>2160.2800000000002</v>
      </c>
      <c r="EO1131" s="322">
        <v>12.890999999999989</v>
      </c>
      <c r="EP1131" s="75"/>
      <c r="EQ1131" s="75">
        <v>1330.28</v>
      </c>
      <c r="ER1131" s="75">
        <v>15765.879999999976</v>
      </c>
      <c r="ES1131" s="75"/>
      <c r="ET1131" s="75">
        <v>1356.28</v>
      </c>
      <c r="EU1131" s="100">
        <v>7.8239200000000038</v>
      </c>
      <c r="EV1131" s="75">
        <f t="shared" si="20"/>
        <v>9.9999999999909051E-3</v>
      </c>
      <c r="EW1131" s="75">
        <v>1346.28</v>
      </c>
      <c r="EX1131" s="100">
        <v>30.377279999999985</v>
      </c>
      <c r="FD1131" s="75">
        <v>111.29</v>
      </c>
      <c r="FE1131" s="75">
        <v>770582.5</v>
      </c>
      <c r="FF1131" s="75">
        <v>2878253.75</v>
      </c>
      <c r="FH1131" s="77">
        <v>20.78</v>
      </c>
      <c r="FI1131" s="77">
        <v>680.39606244000038</v>
      </c>
      <c r="FJ1131" s="77">
        <v>25.190370976900017</v>
      </c>
      <c r="FL1131" s="92">
        <v>790.29</v>
      </c>
      <c r="FM1131" s="75">
        <v>0.02</v>
      </c>
      <c r="FN1131" s="75">
        <v>2.8000000000000001E-2</v>
      </c>
      <c r="FP1131" s="75">
        <v>48.51</v>
      </c>
      <c r="FQ1131" s="75">
        <v>664.99</v>
      </c>
      <c r="FR1131" s="75">
        <v>7032</v>
      </c>
      <c r="FS1131" s="75">
        <v>48.5</v>
      </c>
      <c r="FT1131" s="75">
        <v>1974.6</v>
      </c>
      <c r="FU1131" s="75">
        <v>19994</v>
      </c>
      <c r="FW1131" s="75">
        <v>801.29</v>
      </c>
      <c r="FX1131" s="89">
        <v>7.8540000000000001</v>
      </c>
      <c r="FY1131" s="89"/>
      <c r="FZ1131" s="90">
        <v>796.29</v>
      </c>
      <c r="GA1131" s="91">
        <v>2.7029999999999998</v>
      </c>
      <c r="GB1131" s="89"/>
      <c r="GC1131" s="75">
        <v>18.28</v>
      </c>
      <c r="GD1131" s="75">
        <v>56.7</v>
      </c>
      <c r="GE1131" s="75">
        <v>2105.63</v>
      </c>
      <c r="GF1131" s="89"/>
      <c r="GG1131" s="89"/>
    </row>
    <row r="1132" spans="1:189" x14ac:dyDescent="0.25">
      <c r="A1132" s="132"/>
      <c r="B1132" s="132"/>
      <c r="C1132" s="132"/>
      <c r="D1132" s="132"/>
      <c r="E1132" s="132"/>
      <c r="F1132" s="132"/>
      <c r="G1132" s="132"/>
      <c r="H1132" s="132"/>
      <c r="I1132" s="132"/>
      <c r="J1132" s="132"/>
      <c r="K1132" s="132"/>
      <c r="DV1132" s="77">
        <v>1340.3</v>
      </c>
      <c r="DW1132" s="77">
        <v>15.781000000000001</v>
      </c>
      <c r="DY1132" s="77">
        <v>1326.3</v>
      </c>
      <c r="DZ1132" s="77">
        <v>10.111000000000001</v>
      </c>
      <c r="EB1132" s="77">
        <v>2181.3000000000002</v>
      </c>
      <c r="EC1132" s="75">
        <v>31.100999999999999</v>
      </c>
      <c r="EE1132" s="75">
        <v>2157.3000000000002</v>
      </c>
      <c r="EF1132" s="88">
        <v>7.4710000000000001</v>
      </c>
      <c r="EH1132" s="77">
        <v>1355.3</v>
      </c>
      <c r="EI1132" s="75">
        <v>6.79</v>
      </c>
      <c r="EJ1132" s="75"/>
      <c r="EK1132" s="75">
        <v>2182.29</v>
      </c>
      <c r="EL1132" s="75">
        <v>36.572539999999982</v>
      </c>
      <c r="EM1132" s="75"/>
      <c r="EN1132" s="75">
        <v>2160.29</v>
      </c>
      <c r="EO1132" s="322">
        <v>12.911749999999989</v>
      </c>
      <c r="EP1132" s="75"/>
      <c r="EQ1132" s="75">
        <v>1330.29</v>
      </c>
      <c r="ER1132" s="75">
        <v>15781.339999999975</v>
      </c>
      <c r="ES1132" s="75"/>
      <c r="ET1132" s="75">
        <v>1356.29</v>
      </c>
      <c r="EU1132" s="100">
        <v>7.8350600000000039</v>
      </c>
      <c r="EV1132" s="75">
        <f t="shared" si="20"/>
        <v>9.9999999999909051E-3</v>
      </c>
      <c r="EW1132" s="75">
        <v>1346.29</v>
      </c>
      <c r="EX1132" s="100">
        <v>30.405539999999984</v>
      </c>
      <c r="FD1132" s="75">
        <v>111.3</v>
      </c>
      <c r="FE1132" s="75">
        <v>772025</v>
      </c>
      <c r="FF1132" s="75">
        <v>2886262.5</v>
      </c>
      <c r="FH1132" s="77">
        <v>20.79</v>
      </c>
      <c r="FI1132" s="77">
        <v>682.13202142000046</v>
      </c>
      <c r="FJ1132" s="77">
        <v>25.257889795450019</v>
      </c>
      <c r="FL1132" s="92">
        <v>790.3</v>
      </c>
      <c r="FM1132" s="75">
        <v>0.02</v>
      </c>
      <c r="FN1132" s="75">
        <v>2.8000000000000001E-2</v>
      </c>
      <c r="FP1132" s="75">
        <v>48.52</v>
      </c>
      <c r="FQ1132" s="75">
        <v>665.7</v>
      </c>
      <c r="FR1132" s="75">
        <v>7036</v>
      </c>
      <c r="FS1132" s="75">
        <v>48.51</v>
      </c>
      <c r="FT1132" s="75">
        <v>1976.61</v>
      </c>
      <c r="FU1132" s="75">
        <v>20005</v>
      </c>
      <c r="FW1132" s="75">
        <v>801.3</v>
      </c>
      <c r="FX1132" s="89">
        <v>7.8689999999999998</v>
      </c>
      <c r="FY1132" s="89"/>
      <c r="FZ1132" s="90">
        <v>796.3</v>
      </c>
      <c r="GA1132" s="91">
        <v>2.71</v>
      </c>
      <c r="GB1132" s="89"/>
      <c r="GC1132" s="75">
        <v>18.29</v>
      </c>
      <c r="GD1132" s="75">
        <v>56.93</v>
      </c>
      <c r="GE1132" s="75">
        <v>2110.2800000000002</v>
      </c>
      <c r="GF1132" s="89"/>
      <c r="GG1132" s="89"/>
    </row>
    <row r="1133" spans="1:189" x14ac:dyDescent="0.25">
      <c r="A1133" s="132"/>
      <c r="B1133" s="132"/>
      <c r="C1133" s="132"/>
      <c r="D1133" s="132"/>
      <c r="E1133" s="132"/>
      <c r="F1133" s="132"/>
      <c r="G1133" s="132"/>
      <c r="H1133" s="132"/>
      <c r="I1133" s="132"/>
      <c r="J1133" s="132"/>
      <c r="K1133" s="132"/>
      <c r="DV1133" s="77">
        <v>1340.31</v>
      </c>
      <c r="DW1133" s="77">
        <v>15.801</v>
      </c>
      <c r="DY1133" s="77">
        <v>1326.31</v>
      </c>
      <c r="DZ1133" s="77">
        <v>10.124000000000001</v>
      </c>
      <c r="EB1133" s="77">
        <v>2181.31</v>
      </c>
      <c r="EC1133" s="75">
        <v>31.156000000000002</v>
      </c>
      <c r="EE1133" s="75">
        <v>2157.31</v>
      </c>
      <c r="EF1133" s="88">
        <v>7.4869999999999992</v>
      </c>
      <c r="EH1133" s="77">
        <v>1355.31</v>
      </c>
      <c r="EI1133" s="75">
        <v>6.8009999999999993</v>
      </c>
      <c r="EJ1133" s="75"/>
      <c r="EK1133" s="75">
        <v>2182.3000000000002</v>
      </c>
      <c r="EL1133" s="75">
        <v>36.629799999999982</v>
      </c>
      <c r="EM1133" s="75"/>
      <c r="EN1133" s="75">
        <v>2160.3000000000002</v>
      </c>
      <c r="EO1133" s="322">
        <v>12.932499999999989</v>
      </c>
      <c r="EP1133" s="75"/>
      <c r="EQ1133" s="75">
        <v>1330.3</v>
      </c>
      <c r="ER1133" s="75">
        <v>15796.799999999974</v>
      </c>
      <c r="ES1133" s="75"/>
      <c r="ET1133" s="75">
        <v>1356.3</v>
      </c>
      <c r="EU1133" s="100">
        <v>7.8462000000000041</v>
      </c>
      <c r="EV1133" s="75">
        <f t="shared" si="20"/>
        <v>9.9999999999909051E-3</v>
      </c>
      <c r="EW1133" s="75">
        <v>1346.3</v>
      </c>
      <c r="EX1133" s="100">
        <v>30.433799999999984</v>
      </c>
      <c r="FD1133" s="75">
        <v>111.31</v>
      </c>
      <c r="FE1133" s="75">
        <v>773467.5</v>
      </c>
      <c r="FF1133" s="75">
        <v>2894271.25</v>
      </c>
      <c r="FH1133" s="77">
        <v>20.8</v>
      </c>
      <c r="FI1133" s="77">
        <v>683.86798040000076</v>
      </c>
      <c r="FJ1133" s="77">
        <v>25.325408614000025</v>
      </c>
      <c r="FL1133" s="92">
        <v>790.31</v>
      </c>
      <c r="FM1133" s="75">
        <v>0.02</v>
      </c>
      <c r="FN1133" s="75">
        <v>2.8000000000000001E-2</v>
      </c>
      <c r="FP1133" s="75">
        <v>48.53</v>
      </c>
      <c r="FQ1133" s="75">
        <v>666.41</v>
      </c>
      <c r="FR1133" s="75">
        <v>7041</v>
      </c>
      <c r="FS1133" s="75">
        <v>48.52</v>
      </c>
      <c r="FT1133" s="75">
        <v>1978.63</v>
      </c>
      <c r="FU1133" s="75">
        <v>20017</v>
      </c>
      <c r="FW1133" s="75">
        <v>801.31</v>
      </c>
      <c r="FX1133" s="89">
        <v>7.8840000000000003</v>
      </c>
      <c r="FY1133" s="89"/>
      <c r="FZ1133" s="90">
        <v>796.31</v>
      </c>
      <c r="GA1133" s="91">
        <v>2.718</v>
      </c>
      <c r="GB1133" s="89"/>
      <c r="GC1133" s="75">
        <v>18.3</v>
      </c>
      <c r="GD1133" s="75">
        <v>57.16</v>
      </c>
      <c r="GE1133" s="75">
        <v>2114.92</v>
      </c>
      <c r="GF1133" s="89"/>
      <c r="GG1133" s="89"/>
    </row>
    <row r="1134" spans="1:189" x14ac:dyDescent="0.25">
      <c r="A1134" s="132"/>
      <c r="B1134" s="132"/>
      <c r="C1134" s="132"/>
      <c r="D1134" s="132"/>
      <c r="E1134" s="132"/>
      <c r="F1134" s="132"/>
      <c r="G1134" s="132"/>
      <c r="H1134" s="132"/>
      <c r="I1134" s="132"/>
      <c r="J1134" s="132"/>
      <c r="K1134" s="132"/>
      <c r="DV1134" s="77">
        <v>1340.32</v>
      </c>
      <c r="DW1134" s="77">
        <v>15.822000000000001</v>
      </c>
      <c r="DY1134" s="77">
        <v>1326.32</v>
      </c>
      <c r="DZ1134" s="77">
        <v>10.138</v>
      </c>
      <c r="EB1134" s="77">
        <v>2181.3200000000002</v>
      </c>
      <c r="EC1134" s="75">
        <v>31.210000000000004</v>
      </c>
      <c r="EE1134" s="75">
        <v>2157.3200000000002</v>
      </c>
      <c r="EF1134" s="88">
        <v>7.5039999999999996</v>
      </c>
      <c r="EH1134" s="77">
        <v>1355.32</v>
      </c>
      <c r="EI1134" s="75">
        <v>6.8109999999999991</v>
      </c>
      <c r="EJ1134" s="75"/>
      <c r="EK1134" s="75">
        <v>2182.31</v>
      </c>
      <c r="EL1134" s="75">
        <v>36.687059999999981</v>
      </c>
      <c r="EM1134" s="75"/>
      <c r="EN1134" s="75">
        <v>2160.31</v>
      </c>
      <c r="EO1134" s="322">
        <v>12.953249999999988</v>
      </c>
      <c r="EP1134" s="75"/>
      <c r="EQ1134" s="75">
        <v>1330.31</v>
      </c>
      <c r="ER1134" s="75">
        <v>15812.259999999973</v>
      </c>
      <c r="ES1134" s="75"/>
      <c r="ET1134" s="75">
        <v>1356.31</v>
      </c>
      <c r="EU1134" s="100">
        <v>7.8573400000000042</v>
      </c>
      <c r="EV1134" s="75">
        <f t="shared" si="20"/>
        <v>9.9999999999909051E-3</v>
      </c>
      <c r="EW1134" s="75">
        <v>1346.31</v>
      </c>
      <c r="EX1134" s="100">
        <v>30.462059999999983</v>
      </c>
      <c r="FD1134" s="75">
        <v>111.32</v>
      </c>
      <c r="FE1134" s="75">
        <v>774910</v>
      </c>
      <c r="FF1134" s="75">
        <v>2902280</v>
      </c>
      <c r="FH1134" s="77">
        <v>20.81</v>
      </c>
      <c r="FI1134" s="77">
        <v>685.60393938000072</v>
      </c>
      <c r="FJ1134" s="77">
        <v>25.392927432550024</v>
      </c>
      <c r="FL1134" s="92">
        <v>790.32</v>
      </c>
      <c r="FM1134" s="75">
        <v>0.02</v>
      </c>
      <c r="FN1134" s="75">
        <v>2.8000000000000001E-2</v>
      </c>
      <c r="FP1134" s="75">
        <v>48.54</v>
      </c>
      <c r="FQ1134" s="75">
        <v>667.12</v>
      </c>
      <c r="FR1134" s="75">
        <v>7045</v>
      </c>
      <c r="FS1134" s="75">
        <v>48.53</v>
      </c>
      <c r="FT1134" s="75">
        <v>1980.65</v>
      </c>
      <c r="FU1134" s="75">
        <v>20028</v>
      </c>
      <c r="FW1134" s="75">
        <v>801.32</v>
      </c>
      <c r="FX1134" s="89">
        <v>7.899</v>
      </c>
      <c r="FY1134" s="89"/>
      <c r="FZ1134" s="90">
        <v>796.32</v>
      </c>
      <c r="GA1134" s="91">
        <v>2.7250000000000001</v>
      </c>
      <c r="GB1134" s="89"/>
      <c r="GC1134" s="75">
        <v>18.309999999999999</v>
      </c>
      <c r="GD1134" s="75">
        <v>57.4</v>
      </c>
      <c r="GE1134" s="75">
        <v>2119.56</v>
      </c>
      <c r="GF1134" s="89"/>
      <c r="GG1134" s="89"/>
    </row>
    <row r="1135" spans="1:189" x14ac:dyDescent="0.25">
      <c r="A1135" s="132"/>
      <c r="B1135" s="132"/>
      <c r="C1135" s="132"/>
      <c r="D1135" s="132"/>
      <c r="E1135" s="132"/>
      <c r="F1135" s="132"/>
      <c r="G1135" s="132"/>
      <c r="H1135" s="132"/>
      <c r="I1135" s="132"/>
      <c r="J1135" s="132"/>
      <c r="K1135" s="132"/>
      <c r="DV1135" s="77">
        <v>1340.33</v>
      </c>
      <c r="DW1135" s="77">
        <v>15.842000000000001</v>
      </c>
      <c r="DY1135" s="77">
        <v>1326.33</v>
      </c>
      <c r="DZ1135" s="77">
        <v>10.151</v>
      </c>
      <c r="EB1135" s="77">
        <v>2181.33</v>
      </c>
      <c r="EC1135" s="75">
        <v>31.265000000000004</v>
      </c>
      <c r="EE1135" s="75">
        <v>2157.33</v>
      </c>
      <c r="EF1135" s="88">
        <v>7.52</v>
      </c>
      <c r="EH1135" s="77">
        <v>1355.33</v>
      </c>
      <c r="EI1135" s="75">
        <v>6.8209999999999988</v>
      </c>
      <c r="EJ1135" s="75"/>
      <c r="EK1135" s="75">
        <v>2182.3200000000002</v>
      </c>
      <c r="EL1135" s="75">
        <v>36.744319999999981</v>
      </c>
      <c r="EM1135" s="75"/>
      <c r="EN1135" s="75">
        <v>2160.3200000000002</v>
      </c>
      <c r="EO1135" s="322">
        <v>12.973999999999988</v>
      </c>
      <c r="EP1135" s="75"/>
      <c r="EQ1135" s="75">
        <v>1330.32</v>
      </c>
      <c r="ER1135" s="75">
        <v>15827.719999999972</v>
      </c>
      <c r="ES1135" s="75"/>
      <c r="ET1135" s="75">
        <v>1356.32</v>
      </c>
      <c r="EU1135" s="100">
        <v>7.8684800000000044</v>
      </c>
      <c r="EV1135" s="75">
        <f t="shared" si="20"/>
        <v>9.9999999999909051E-3</v>
      </c>
      <c r="EW1135" s="75">
        <v>1346.32</v>
      </c>
      <c r="EX1135" s="100">
        <v>30.490319999999983</v>
      </c>
      <c r="FD1135" s="75">
        <v>111.33</v>
      </c>
      <c r="FE1135" s="75">
        <v>776352.5</v>
      </c>
      <c r="FF1135" s="75">
        <v>2910288.75</v>
      </c>
      <c r="FH1135" s="77">
        <v>20.82</v>
      </c>
      <c r="FI1135" s="77">
        <v>687.3398983600008</v>
      </c>
      <c r="FJ1135" s="77">
        <v>25.460446251100027</v>
      </c>
      <c r="FL1135" s="92">
        <v>790.33</v>
      </c>
      <c r="FM1135" s="75">
        <v>0.02</v>
      </c>
      <c r="FN1135" s="75">
        <v>2.8000000000000001E-2</v>
      </c>
      <c r="FP1135" s="75">
        <v>48.55</v>
      </c>
      <c r="FQ1135" s="75">
        <v>667.83</v>
      </c>
      <c r="FR1135" s="75">
        <v>7050</v>
      </c>
      <c r="FS1135" s="75">
        <v>48.54</v>
      </c>
      <c r="FT1135" s="75">
        <v>1982.67</v>
      </c>
      <c r="FU1135" s="75">
        <v>20040</v>
      </c>
      <c r="FW1135" s="75">
        <v>801.33</v>
      </c>
      <c r="FX1135" s="89">
        <v>7.915</v>
      </c>
      <c r="FY1135" s="89"/>
      <c r="FZ1135" s="90">
        <v>796.33</v>
      </c>
      <c r="GA1135" s="91">
        <v>2.7320000000000002</v>
      </c>
      <c r="GB1135" s="89"/>
      <c r="GC1135" s="75">
        <v>18.32</v>
      </c>
      <c r="GD1135" s="75">
        <v>57.63</v>
      </c>
      <c r="GE1135" s="75">
        <v>2124.21</v>
      </c>
      <c r="GF1135" s="89"/>
      <c r="GG1135" s="89"/>
    </row>
    <row r="1136" spans="1:189" x14ac:dyDescent="0.25">
      <c r="A1136" s="132"/>
      <c r="B1136" s="132"/>
      <c r="C1136" s="132"/>
      <c r="D1136" s="132"/>
      <c r="E1136" s="132"/>
      <c r="F1136" s="132"/>
      <c r="G1136" s="132"/>
      <c r="H1136" s="132"/>
      <c r="I1136" s="132"/>
      <c r="J1136" s="132"/>
      <c r="K1136" s="132"/>
      <c r="DV1136" s="77">
        <v>1340.34</v>
      </c>
      <c r="DW1136" s="77">
        <v>15.863000000000001</v>
      </c>
      <c r="DY1136" s="77">
        <v>1326.34</v>
      </c>
      <c r="DZ1136" s="77">
        <v>10.164</v>
      </c>
      <c r="EB1136" s="77">
        <v>2181.34</v>
      </c>
      <c r="EC1136" s="75">
        <v>31.319000000000003</v>
      </c>
      <c r="EE1136" s="75">
        <v>2157.34</v>
      </c>
      <c r="EF1136" s="88">
        <v>7.5359999999999987</v>
      </c>
      <c r="EH1136" s="77">
        <v>1355.34</v>
      </c>
      <c r="EI1136" s="75">
        <v>6.8309999999999995</v>
      </c>
      <c r="EJ1136" s="75"/>
      <c r="EK1136" s="75">
        <v>2182.33</v>
      </c>
      <c r="EL1136" s="75">
        <v>36.80157999999998</v>
      </c>
      <c r="EM1136" s="75"/>
      <c r="EN1136" s="75">
        <v>2160.33</v>
      </c>
      <c r="EO1136" s="322">
        <v>12.994749999999987</v>
      </c>
      <c r="EP1136" s="75"/>
      <c r="EQ1136" s="75">
        <v>1330.33</v>
      </c>
      <c r="ER1136" s="75">
        <v>15843.179999999971</v>
      </c>
      <c r="ES1136" s="75"/>
      <c r="ET1136" s="75">
        <v>1356.33</v>
      </c>
      <c r="EU1136" s="100">
        <v>7.8796200000000045</v>
      </c>
      <c r="EV1136" s="75">
        <f t="shared" si="20"/>
        <v>9.9999999999909051E-3</v>
      </c>
      <c r="EW1136" s="75">
        <v>1346.33</v>
      </c>
      <c r="EX1136" s="100">
        <v>30.518579999999982</v>
      </c>
      <c r="FD1136" s="75">
        <v>111.34</v>
      </c>
      <c r="FE1136" s="75">
        <v>777795</v>
      </c>
      <c r="FF1136" s="75">
        <v>2918297.5</v>
      </c>
      <c r="FH1136" s="77">
        <v>20.83</v>
      </c>
      <c r="FI1136" s="77">
        <v>689.07585734000077</v>
      </c>
      <c r="FJ1136" s="77">
        <v>25.527965069650026</v>
      </c>
      <c r="FL1136" s="92">
        <v>790.34</v>
      </c>
      <c r="FM1136" s="75">
        <v>0.02</v>
      </c>
      <c r="FN1136" s="75">
        <v>2.8000000000000001E-2</v>
      </c>
      <c r="FP1136" s="75">
        <v>48.56</v>
      </c>
      <c r="FQ1136" s="75">
        <v>668.55</v>
      </c>
      <c r="FR1136" s="75">
        <v>7054</v>
      </c>
      <c r="FS1136" s="75">
        <v>48.55</v>
      </c>
      <c r="FT1136" s="75">
        <v>1984.69</v>
      </c>
      <c r="FU1136" s="75">
        <v>20051</v>
      </c>
      <c r="FW1136" s="75">
        <v>801.34</v>
      </c>
      <c r="FX1136" s="89">
        <v>7.93</v>
      </c>
      <c r="FY1136" s="89"/>
      <c r="FZ1136" s="90">
        <v>796.34</v>
      </c>
      <c r="GA1136" s="91">
        <v>2.74</v>
      </c>
      <c r="GB1136" s="89"/>
      <c r="GC1136" s="75">
        <v>18.329999999999998</v>
      </c>
      <c r="GD1136" s="75">
        <v>57.86</v>
      </c>
      <c r="GE1136" s="75">
        <v>2128.85</v>
      </c>
      <c r="GF1136" s="89"/>
      <c r="GG1136" s="89"/>
    </row>
    <row r="1137" spans="1:189" x14ac:dyDescent="0.25">
      <c r="A1137" s="132"/>
      <c r="B1137" s="132"/>
      <c r="C1137" s="132"/>
      <c r="D1137" s="132"/>
      <c r="E1137" s="132"/>
      <c r="F1137" s="132"/>
      <c r="G1137" s="132"/>
      <c r="H1137" s="132"/>
      <c r="I1137" s="132"/>
      <c r="J1137" s="132"/>
      <c r="K1137" s="132"/>
      <c r="DV1137" s="77">
        <v>1340.35</v>
      </c>
      <c r="DW1137" s="77">
        <v>15.883000000000001</v>
      </c>
      <c r="DY1137" s="77">
        <v>1326.35</v>
      </c>
      <c r="DZ1137" s="77">
        <v>10.177000000000001</v>
      </c>
      <c r="EB1137" s="77">
        <v>2181.35</v>
      </c>
      <c r="EC1137" s="75">
        <v>31.374000000000002</v>
      </c>
      <c r="EE1137" s="75">
        <v>2157.35</v>
      </c>
      <c r="EF1137" s="88">
        <v>7.5519999999999987</v>
      </c>
      <c r="EH1137" s="77">
        <v>1355.35</v>
      </c>
      <c r="EI1137" s="75">
        <v>6.8419999999999996</v>
      </c>
      <c r="EJ1137" s="75"/>
      <c r="EK1137" s="75">
        <v>2182.34</v>
      </c>
      <c r="EL1137" s="75">
        <v>36.858839999999979</v>
      </c>
      <c r="EM1137" s="75"/>
      <c r="EN1137" s="75">
        <v>2160.34</v>
      </c>
      <c r="EO1137" s="322">
        <v>13.015499999999987</v>
      </c>
      <c r="EP1137" s="75"/>
      <c r="EQ1137" s="75">
        <v>1330.34</v>
      </c>
      <c r="ER1137" s="75">
        <v>15858.63999999997</v>
      </c>
      <c r="ES1137" s="75"/>
      <c r="ET1137" s="75">
        <v>1356.34</v>
      </c>
      <c r="EU1137" s="100">
        <v>7.8907600000000047</v>
      </c>
      <c r="EV1137" s="75">
        <f t="shared" si="20"/>
        <v>9.9999999999909051E-3</v>
      </c>
      <c r="EW1137" s="75">
        <v>1346.34</v>
      </c>
      <c r="EX1137" s="100">
        <v>30.546839999999982</v>
      </c>
      <c r="FD1137" s="75">
        <v>111.35</v>
      </c>
      <c r="FE1137" s="75">
        <v>779237.5</v>
      </c>
      <c r="FF1137" s="75">
        <v>2926306.25</v>
      </c>
      <c r="FH1137" s="77">
        <v>20.84</v>
      </c>
      <c r="FI1137" s="77">
        <v>690.81181632000073</v>
      </c>
      <c r="FJ1137" s="77">
        <v>25.595483888200025</v>
      </c>
      <c r="FL1137" s="92">
        <v>790.35</v>
      </c>
      <c r="FM1137" s="75">
        <v>0.02</v>
      </c>
      <c r="FN1137" s="75">
        <v>2.9000000000000001E-2</v>
      </c>
      <c r="FP1137" s="75">
        <v>48.57</v>
      </c>
      <c r="FQ1137" s="75">
        <v>669.26</v>
      </c>
      <c r="FR1137" s="75">
        <v>7058</v>
      </c>
      <c r="FS1137" s="75">
        <v>48.56</v>
      </c>
      <c r="FT1137" s="75">
        <v>1986.71</v>
      </c>
      <c r="FU1137" s="75">
        <v>20063</v>
      </c>
      <c r="FW1137" s="75">
        <v>801.35</v>
      </c>
      <c r="FX1137" s="89">
        <v>7.9450000000000003</v>
      </c>
      <c r="FY1137" s="89"/>
      <c r="FZ1137" s="90">
        <v>796.35</v>
      </c>
      <c r="GA1137" s="91">
        <v>2.7469999999999999</v>
      </c>
      <c r="GB1137" s="89"/>
      <c r="GC1137" s="75">
        <v>18.34</v>
      </c>
      <c r="GD1137" s="75">
        <v>58.09</v>
      </c>
      <c r="GE1137" s="75">
        <v>2133.5</v>
      </c>
      <c r="GF1137" s="89"/>
      <c r="GG1137" s="89"/>
    </row>
    <row r="1138" spans="1:189" x14ac:dyDescent="0.25">
      <c r="A1138" s="132"/>
      <c r="B1138" s="132"/>
      <c r="C1138" s="132"/>
      <c r="D1138" s="132"/>
      <c r="E1138" s="132"/>
      <c r="F1138" s="132"/>
      <c r="G1138" s="132"/>
      <c r="H1138" s="132"/>
      <c r="I1138" s="132"/>
      <c r="J1138" s="132"/>
      <c r="K1138" s="132"/>
      <c r="DV1138" s="77">
        <v>1340.36</v>
      </c>
      <c r="DW1138" s="77">
        <v>15.904</v>
      </c>
      <c r="DY1138" s="77">
        <v>1326.36</v>
      </c>
      <c r="DZ1138" s="77">
        <v>10.190000000000001</v>
      </c>
      <c r="EB1138" s="77">
        <v>2181.36</v>
      </c>
      <c r="EC1138" s="75">
        <v>31.428000000000004</v>
      </c>
      <c r="EE1138" s="75">
        <v>2157.36</v>
      </c>
      <c r="EF1138" s="88">
        <v>7.5679999999999987</v>
      </c>
      <c r="EH1138" s="77">
        <v>1355.36</v>
      </c>
      <c r="EI1138" s="75">
        <v>6.8519999999999994</v>
      </c>
      <c r="EJ1138" s="75"/>
      <c r="EK1138" s="75">
        <v>2182.35</v>
      </c>
      <c r="EL1138" s="75">
        <v>36.916099999999979</v>
      </c>
      <c r="EM1138" s="75"/>
      <c r="EN1138" s="75">
        <v>2160.35</v>
      </c>
      <c r="EO1138" s="322">
        <v>13.036249999999987</v>
      </c>
      <c r="EP1138" s="75"/>
      <c r="EQ1138" s="75">
        <v>1330.35</v>
      </c>
      <c r="ER1138" s="75">
        <v>15874.099999999969</v>
      </c>
      <c r="ES1138" s="75"/>
      <c r="ET1138" s="75">
        <v>1356.35</v>
      </c>
      <c r="EU1138" s="100">
        <v>7.9019000000000048</v>
      </c>
      <c r="EV1138" s="75">
        <f t="shared" si="20"/>
        <v>9.9999999999909051E-3</v>
      </c>
      <c r="EW1138" s="75">
        <v>1346.35</v>
      </c>
      <c r="EX1138" s="100">
        <v>30.575099999999981</v>
      </c>
      <c r="FD1138" s="75">
        <v>111.36</v>
      </c>
      <c r="FE1138" s="75">
        <v>780680</v>
      </c>
      <c r="FF1138" s="75">
        <v>2934315</v>
      </c>
      <c r="FH1138" s="77">
        <v>20.85</v>
      </c>
      <c r="FI1138" s="77">
        <v>692.54777530000069</v>
      </c>
      <c r="FJ1138" s="77">
        <v>25.663002706750024</v>
      </c>
      <c r="FL1138" s="92">
        <v>790.36</v>
      </c>
      <c r="FM1138" s="75">
        <v>0.02</v>
      </c>
      <c r="FN1138" s="75">
        <v>2.9000000000000001E-2</v>
      </c>
      <c r="FP1138" s="75">
        <v>48.58</v>
      </c>
      <c r="FQ1138" s="75">
        <v>669.97</v>
      </c>
      <c r="FR1138" s="75">
        <v>7063</v>
      </c>
      <c r="FS1138" s="75">
        <v>48.57</v>
      </c>
      <c r="FT1138" s="75">
        <v>1988.72</v>
      </c>
      <c r="FU1138" s="75">
        <v>20074</v>
      </c>
      <c r="FW1138" s="75">
        <v>801.36</v>
      </c>
      <c r="FX1138" s="89">
        <v>7.96</v>
      </c>
      <c r="FY1138" s="89"/>
      <c r="FZ1138" s="90">
        <v>796.36</v>
      </c>
      <c r="GA1138" s="91">
        <v>2.754</v>
      </c>
      <c r="GB1138" s="89"/>
      <c r="GC1138" s="75">
        <v>18.350000000000001</v>
      </c>
      <c r="GD1138" s="75">
        <v>58.32</v>
      </c>
      <c r="GE1138" s="75">
        <v>2138.14</v>
      </c>
      <c r="GF1138" s="89"/>
      <c r="GG1138" s="89"/>
    </row>
    <row r="1139" spans="1:189" x14ac:dyDescent="0.25">
      <c r="A1139" s="132"/>
      <c r="B1139" s="132"/>
      <c r="C1139" s="132"/>
      <c r="D1139" s="132"/>
      <c r="E1139" s="132"/>
      <c r="F1139" s="132"/>
      <c r="G1139" s="132"/>
      <c r="H1139" s="132"/>
      <c r="I1139" s="132"/>
      <c r="J1139" s="132"/>
      <c r="K1139" s="132"/>
      <c r="DV1139" s="77">
        <v>1340.37</v>
      </c>
      <c r="DW1139" s="77">
        <v>15.924000000000001</v>
      </c>
      <c r="DY1139" s="77">
        <v>1326.37</v>
      </c>
      <c r="DZ1139" s="77">
        <v>10.203000000000001</v>
      </c>
      <c r="EB1139" s="77">
        <v>2181.37</v>
      </c>
      <c r="EC1139" s="75">
        <v>31.483000000000004</v>
      </c>
      <c r="EE1139" s="75">
        <v>2157.37</v>
      </c>
      <c r="EF1139" s="88">
        <v>7.5839999999999987</v>
      </c>
      <c r="EH1139" s="77">
        <v>1355.37</v>
      </c>
      <c r="EI1139" s="75">
        <v>6.8619999999999992</v>
      </c>
      <c r="EJ1139" s="75"/>
      <c r="EK1139" s="75">
        <v>2182.36</v>
      </c>
      <c r="EL1139" s="75">
        <v>36.973359999999978</v>
      </c>
      <c r="EM1139" s="75"/>
      <c r="EN1139" s="75">
        <v>2160.36</v>
      </c>
      <c r="EO1139" s="322">
        <v>13.056999999999986</v>
      </c>
      <c r="EP1139" s="75"/>
      <c r="EQ1139" s="75">
        <v>1330.36</v>
      </c>
      <c r="ER1139" s="75">
        <v>15889.559999999969</v>
      </c>
      <c r="ES1139" s="75"/>
      <c r="ET1139" s="75">
        <v>1356.36</v>
      </c>
      <c r="EU1139" s="100">
        <v>7.913040000000005</v>
      </c>
      <c r="EV1139" s="75">
        <f t="shared" si="20"/>
        <v>9.9999999999909051E-3</v>
      </c>
      <c r="EW1139" s="75">
        <v>1346.36</v>
      </c>
      <c r="EX1139" s="100">
        <v>30.603359999999981</v>
      </c>
      <c r="FD1139" s="75">
        <v>111.37</v>
      </c>
      <c r="FE1139" s="75">
        <v>782122.5</v>
      </c>
      <c r="FF1139" s="75">
        <v>2942323.75</v>
      </c>
      <c r="FH1139" s="77">
        <v>20.86</v>
      </c>
      <c r="FI1139" s="77">
        <v>694.28373428000077</v>
      </c>
      <c r="FJ1139" s="77">
        <v>25.730521525300027</v>
      </c>
      <c r="FL1139" s="92">
        <v>790.37</v>
      </c>
      <c r="FM1139" s="75">
        <v>0.02</v>
      </c>
      <c r="FN1139" s="75">
        <v>2.9000000000000001E-2</v>
      </c>
      <c r="FP1139" s="75">
        <v>48.59</v>
      </c>
      <c r="FQ1139" s="75">
        <v>670.69</v>
      </c>
      <c r="FR1139" s="75">
        <v>7067</v>
      </c>
      <c r="FS1139" s="75">
        <v>48.58</v>
      </c>
      <c r="FT1139" s="75">
        <v>1990.74</v>
      </c>
      <c r="FU1139" s="75">
        <v>20086</v>
      </c>
      <c r="FW1139" s="75">
        <v>801.37</v>
      </c>
      <c r="FX1139" s="89">
        <v>7.976</v>
      </c>
      <c r="FY1139" s="89"/>
      <c r="FZ1139" s="90">
        <v>796.37</v>
      </c>
      <c r="GA1139" s="91">
        <v>2.762</v>
      </c>
      <c r="GB1139" s="89"/>
      <c r="GC1139" s="75">
        <v>18.36</v>
      </c>
      <c r="GD1139" s="75">
        <v>58.55</v>
      </c>
      <c r="GE1139" s="75">
        <v>2142.7800000000002</v>
      </c>
      <c r="GF1139" s="89"/>
      <c r="GG1139" s="89"/>
    </row>
    <row r="1140" spans="1:189" x14ac:dyDescent="0.25">
      <c r="A1140" s="132"/>
      <c r="B1140" s="132"/>
      <c r="C1140" s="132"/>
      <c r="D1140" s="132"/>
      <c r="E1140" s="132"/>
      <c r="F1140" s="132"/>
      <c r="G1140" s="132"/>
      <c r="H1140" s="132"/>
      <c r="I1140" s="132"/>
      <c r="J1140" s="132"/>
      <c r="K1140" s="132"/>
      <c r="DV1140" s="77">
        <v>1340.38</v>
      </c>
      <c r="DW1140" s="77">
        <v>15.945</v>
      </c>
      <c r="DY1140" s="77">
        <v>1326.38</v>
      </c>
      <c r="DZ1140" s="77">
        <v>10.216000000000001</v>
      </c>
      <c r="EB1140" s="77">
        <v>2181.38</v>
      </c>
      <c r="EC1140" s="75">
        <v>31.537000000000003</v>
      </c>
      <c r="EE1140" s="75">
        <v>2157.38</v>
      </c>
      <c r="EF1140" s="88">
        <v>7.6009999999999991</v>
      </c>
      <c r="EH1140" s="77">
        <v>1355.38</v>
      </c>
      <c r="EI1140" s="75">
        <v>6.8729999999999993</v>
      </c>
      <c r="EJ1140" s="75"/>
      <c r="EK1140" s="75">
        <v>2182.37</v>
      </c>
      <c r="EL1140" s="75">
        <v>37.030619999999978</v>
      </c>
      <c r="EM1140" s="75"/>
      <c r="EN1140" s="75">
        <v>2160.37</v>
      </c>
      <c r="EO1140" s="322">
        <v>13.077749999999986</v>
      </c>
      <c r="EP1140" s="75"/>
      <c r="EQ1140" s="75">
        <v>1330.37</v>
      </c>
      <c r="ER1140" s="75">
        <v>15905.019999999968</v>
      </c>
      <c r="ES1140" s="75"/>
      <c r="ET1140" s="75">
        <v>1356.37</v>
      </c>
      <c r="EU1140" s="100">
        <v>7.9241800000000051</v>
      </c>
      <c r="EV1140" s="75">
        <f t="shared" si="20"/>
        <v>9.9999999999909051E-3</v>
      </c>
      <c r="EW1140" s="75">
        <v>1346.37</v>
      </c>
      <c r="EX1140" s="100">
        <v>30.63161999999998</v>
      </c>
      <c r="FD1140" s="75">
        <v>111.38</v>
      </c>
      <c r="FE1140" s="75">
        <v>783565</v>
      </c>
      <c r="FF1140" s="75">
        <v>2950332.5</v>
      </c>
      <c r="FH1140" s="77">
        <v>20.87</v>
      </c>
      <c r="FI1140" s="77">
        <v>696.01969326000074</v>
      </c>
      <c r="FJ1140" s="77">
        <v>25.798040343850026</v>
      </c>
      <c r="FL1140" s="92">
        <v>790.38</v>
      </c>
      <c r="FM1140" s="75">
        <v>0.02</v>
      </c>
      <c r="FN1140" s="75">
        <v>2.9000000000000001E-2</v>
      </c>
      <c r="FP1140" s="75">
        <v>48.6</v>
      </c>
      <c r="FQ1140" s="75">
        <v>671.39</v>
      </c>
      <c r="FR1140" s="75">
        <v>7072</v>
      </c>
      <c r="FS1140" s="75">
        <v>48.59</v>
      </c>
      <c r="FT1140" s="75">
        <v>1992.76</v>
      </c>
      <c r="FU1140" s="75">
        <v>20097</v>
      </c>
      <c r="FW1140" s="75">
        <v>801.38</v>
      </c>
      <c r="FX1140" s="89">
        <v>7.9909999999999997</v>
      </c>
      <c r="FY1140" s="89"/>
      <c r="FZ1140" s="90">
        <v>796.38</v>
      </c>
      <c r="GA1140" s="91">
        <v>2.7690000000000001</v>
      </c>
      <c r="GB1140" s="89"/>
      <c r="GC1140" s="75">
        <v>18.37</v>
      </c>
      <c r="GD1140" s="75">
        <v>58.78</v>
      </c>
      <c r="GE1140" s="75">
        <v>2147.4299999999998</v>
      </c>
      <c r="GF1140" s="89"/>
      <c r="GG1140" s="89"/>
    </row>
    <row r="1141" spans="1:189" x14ac:dyDescent="0.25">
      <c r="A1141" s="132"/>
      <c r="B1141" s="132"/>
      <c r="C1141" s="132"/>
      <c r="D1141" s="132"/>
      <c r="E1141" s="132"/>
      <c r="F1141" s="132"/>
      <c r="G1141" s="132"/>
      <c r="H1141" s="132"/>
      <c r="I1141" s="132"/>
      <c r="J1141" s="132"/>
      <c r="K1141" s="132"/>
      <c r="DV1141" s="77">
        <v>1340.39</v>
      </c>
      <c r="DW1141" s="77">
        <v>15.965000000000002</v>
      </c>
      <c r="DY1141" s="77">
        <v>1326.39</v>
      </c>
      <c r="DZ1141" s="77">
        <v>10.229000000000001</v>
      </c>
      <c r="EB1141" s="77">
        <v>2181.39</v>
      </c>
      <c r="EC1141" s="75">
        <v>31.591000000000001</v>
      </c>
      <c r="EE1141" s="75">
        <v>2157.39</v>
      </c>
      <c r="EF1141" s="88">
        <v>7.6169999999999991</v>
      </c>
      <c r="EH1141" s="77">
        <v>1355.39</v>
      </c>
      <c r="EI1141" s="75">
        <v>6.8829999999999991</v>
      </c>
      <c r="EJ1141" s="75"/>
      <c r="EK1141" s="75">
        <v>2182.38</v>
      </c>
      <c r="EL1141" s="75">
        <v>37.087879999999977</v>
      </c>
      <c r="EM1141" s="75"/>
      <c r="EN1141" s="75">
        <v>2160.38</v>
      </c>
      <c r="EO1141" s="322">
        <v>13.098499999999985</v>
      </c>
      <c r="EP1141" s="75"/>
      <c r="EQ1141" s="75">
        <v>1330.38</v>
      </c>
      <c r="ER1141" s="75">
        <v>15920.479999999967</v>
      </c>
      <c r="ES1141" s="75"/>
      <c r="ET1141" s="75">
        <v>1356.38</v>
      </c>
      <c r="EU1141" s="100">
        <v>7.9353200000000053</v>
      </c>
      <c r="EV1141" s="75">
        <f t="shared" si="20"/>
        <v>1.0000000000218279E-2</v>
      </c>
      <c r="EW1141" s="75">
        <v>1346.38</v>
      </c>
      <c r="EX1141" s="100">
        <v>30.65987999999998</v>
      </c>
      <c r="FD1141" s="75">
        <v>111.39</v>
      </c>
      <c r="FE1141" s="75">
        <v>785007.5</v>
      </c>
      <c r="FF1141" s="75">
        <v>2958341.25</v>
      </c>
      <c r="FH1141" s="77">
        <v>20.88</v>
      </c>
      <c r="FI1141" s="77">
        <v>697.7556522400007</v>
      </c>
      <c r="FJ1141" s="77">
        <v>25.865559162400025</v>
      </c>
      <c r="FL1141" s="92">
        <v>790.39</v>
      </c>
      <c r="FM1141" s="75">
        <v>0.02</v>
      </c>
      <c r="FN1141" s="75">
        <v>2.9000000000000001E-2</v>
      </c>
      <c r="FP1141" s="75">
        <v>48.61</v>
      </c>
      <c r="FQ1141" s="75">
        <v>672.1</v>
      </c>
      <c r="FR1141" s="75">
        <v>7076</v>
      </c>
      <c r="FS1141" s="75">
        <v>48.6</v>
      </c>
      <c r="FT1141" s="75">
        <v>1994.78</v>
      </c>
      <c r="FU1141" s="75">
        <v>20109</v>
      </c>
      <c r="FW1141" s="75">
        <v>801.39</v>
      </c>
      <c r="FX1141" s="89">
        <v>8.0069999999999997</v>
      </c>
      <c r="FY1141" s="89"/>
      <c r="FZ1141" s="90">
        <v>796.39</v>
      </c>
      <c r="GA1141" s="91">
        <v>2.7759999999999998</v>
      </c>
      <c r="GB1141" s="89"/>
      <c r="GC1141" s="75">
        <v>18.38</v>
      </c>
      <c r="GD1141" s="75">
        <v>59.01</v>
      </c>
      <c r="GE1141" s="75">
        <v>2152.0700000000002</v>
      </c>
      <c r="GF1141" s="89"/>
      <c r="GG1141" s="89"/>
    </row>
    <row r="1142" spans="1:189" x14ac:dyDescent="0.25">
      <c r="A1142" s="132"/>
      <c r="B1142" s="132"/>
      <c r="C1142" s="132"/>
      <c r="D1142" s="132"/>
      <c r="E1142" s="132"/>
      <c r="F1142" s="132"/>
      <c r="G1142" s="132"/>
      <c r="H1142" s="132"/>
      <c r="I1142" s="132"/>
      <c r="J1142" s="132"/>
      <c r="K1142" s="132"/>
      <c r="DV1142" s="77">
        <v>1340.4</v>
      </c>
      <c r="DW1142" s="77">
        <v>15.986000000000001</v>
      </c>
      <c r="DY1142" s="77">
        <v>1326.4</v>
      </c>
      <c r="DZ1142" s="77">
        <v>10.242000000000001</v>
      </c>
      <c r="EB1142" s="77">
        <v>2181.4</v>
      </c>
      <c r="EC1142" s="75">
        <v>31.646000000000001</v>
      </c>
      <c r="EE1142" s="75">
        <v>2157.4</v>
      </c>
      <c r="EF1142" s="88">
        <v>7.633</v>
      </c>
      <c r="EH1142" s="77">
        <v>1355.4</v>
      </c>
      <c r="EI1142" s="75">
        <v>6.8929999999999998</v>
      </c>
      <c r="EJ1142" s="75"/>
      <c r="EK1142" s="75">
        <v>2182.39</v>
      </c>
      <c r="EL1142" s="75">
        <v>37.145139999999977</v>
      </c>
      <c r="EM1142" s="75"/>
      <c r="EN1142" s="75">
        <v>2160.39</v>
      </c>
      <c r="EO1142" s="322">
        <v>13.119249999999985</v>
      </c>
      <c r="EP1142" s="75"/>
      <c r="EQ1142" s="75">
        <v>1330.39</v>
      </c>
      <c r="ER1142" s="75">
        <v>15935.939999999966</v>
      </c>
      <c r="ES1142" s="75"/>
      <c r="ET1142" s="75">
        <v>1356.39</v>
      </c>
      <c r="EU1142" s="100">
        <v>7.9464600000000054</v>
      </c>
      <c r="EV1142" s="75">
        <f t="shared" si="20"/>
        <v>9.9999999999909051E-3</v>
      </c>
      <c r="EW1142" s="75">
        <v>1346.39</v>
      </c>
      <c r="EX1142" s="100">
        <v>30.688139999999979</v>
      </c>
      <c r="FD1142" s="75">
        <v>111.4</v>
      </c>
      <c r="FE1142" s="75">
        <v>786450</v>
      </c>
      <c r="FF1142" s="75">
        <v>2966350</v>
      </c>
      <c r="FH1142" s="77">
        <v>20.89</v>
      </c>
      <c r="FI1142" s="77">
        <v>699.49161122000078</v>
      </c>
      <c r="FJ1142" s="77">
        <v>25.933077980950024</v>
      </c>
      <c r="FL1142" s="92">
        <v>790.4</v>
      </c>
      <c r="FM1142" s="75">
        <v>0.02</v>
      </c>
      <c r="FN1142" s="75">
        <v>0.03</v>
      </c>
      <c r="FP1142" s="75">
        <v>48.62</v>
      </c>
      <c r="FQ1142" s="75">
        <v>672.82</v>
      </c>
      <c r="FR1142" s="75">
        <v>7080</v>
      </c>
      <c r="FS1142" s="75">
        <v>48.61</v>
      </c>
      <c r="FT1142" s="75">
        <v>1996.83</v>
      </c>
      <c r="FU1142" s="75">
        <v>20120</v>
      </c>
      <c r="FW1142" s="75">
        <v>801.4</v>
      </c>
      <c r="FX1142" s="89">
        <v>8.0220000000000002</v>
      </c>
      <c r="FY1142" s="89"/>
      <c r="FZ1142" s="90">
        <v>796.4</v>
      </c>
      <c r="GA1142" s="91">
        <v>2.7839999999999998</v>
      </c>
      <c r="GB1142" s="89"/>
      <c r="GC1142" s="75">
        <v>18.39</v>
      </c>
      <c r="GD1142" s="75">
        <v>59.24</v>
      </c>
      <c r="GE1142" s="75">
        <v>2156.7199999999998</v>
      </c>
      <c r="GF1142" s="89"/>
      <c r="GG1142" s="89"/>
    </row>
    <row r="1143" spans="1:189" x14ac:dyDescent="0.25">
      <c r="A1143" s="132"/>
      <c r="B1143" s="132"/>
      <c r="C1143" s="132"/>
      <c r="D1143" s="132"/>
      <c r="E1143" s="132"/>
      <c r="F1143" s="132"/>
      <c r="G1143" s="132"/>
      <c r="H1143" s="132"/>
      <c r="I1143" s="132"/>
      <c r="J1143" s="132"/>
      <c r="K1143" s="132"/>
      <c r="DV1143" s="77">
        <v>1340.41</v>
      </c>
      <c r="DW1143" s="77">
        <v>16.006</v>
      </c>
      <c r="DY1143" s="77">
        <v>1326.41</v>
      </c>
      <c r="DZ1143" s="77">
        <v>10.256</v>
      </c>
      <c r="EB1143" s="77">
        <v>2181.41</v>
      </c>
      <c r="EC1143" s="75">
        <v>31.700000000000003</v>
      </c>
      <c r="EE1143" s="75">
        <v>2157.41</v>
      </c>
      <c r="EF1143" s="88">
        <v>7.6489999999999991</v>
      </c>
      <c r="EH1143" s="77">
        <v>1355.41</v>
      </c>
      <c r="EI1143" s="75">
        <v>6.903999999999999</v>
      </c>
      <c r="EJ1143" s="75"/>
      <c r="EK1143" s="75">
        <v>2182.4</v>
      </c>
      <c r="EL1143" s="75">
        <v>37.202399999999976</v>
      </c>
      <c r="EM1143" s="75"/>
      <c r="EN1143" s="75">
        <v>2160.4</v>
      </c>
      <c r="EO1143" s="322">
        <v>13.139999999999985</v>
      </c>
      <c r="EP1143" s="75"/>
      <c r="EQ1143" s="75">
        <v>1330.4</v>
      </c>
      <c r="ER1143" s="75">
        <v>15951.399999999965</v>
      </c>
      <c r="ES1143" s="75"/>
      <c r="ET1143" s="75">
        <v>1356.4</v>
      </c>
      <c r="EU1143" s="100">
        <v>7.9576000000000056</v>
      </c>
      <c r="EV1143" s="75">
        <f t="shared" si="20"/>
        <v>9.9999999999909051E-3</v>
      </c>
      <c r="EW1143" s="75">
        <v>1346.4</v>
      </c>
      <c r="EX1143" s="100">
        <v>30.716399999999979</v>
      </c>
      <c r="FD1143" s="75">
        <v>111.41</v>
      </c>
      <c r="FE1143" s="75">
        <v>787892.5</v>
      </c>
      <c r="FF1143" s="75">
        <v>2974358.75</v>
      </c>
      <c r="FH1143" s="77">
        <v>20.9</v>
      </c>
      <c r="FI1143" s="77">
        <v>701.22757020000097</v>
      </c>
      <c r="FJ1143" s="77">
        <v>26.000596799500038</v>
      </c>
      <c r="FL1143" s="92">
        <v>790.41</v>
      </c>
      <c r="FM1143" s="75">
        <v>0.02</v>
      </c>
      <c r="FN1143" s="75">
        <v>0.03</v>
      </c>
      <c r="FP1143" s="75">
        <v>48.63</v>
      </c>
      <c r="FQ1143" s="75">
        <v>673.53</v>
      </c>
      <c r="FR1143" s="75">
        <v>7085</v>
      </c>
      <c r="FS1143" s="75">
        <v>48.62</v>
      </c>
      <c r="FT1143" s="75">
        <v>1998.83</v>
      </c>
      <c r="FU1143" s="75">
        <v>20132</v>
      </c>
      <c r="FW1143" s="75">
        <v>801.41</v>
      </c>
      <c r="FX1143" s="89">
        <v>8.0370000000000008</v>
      </c>
      <c r="FY1143" s="89"/>
      <c r="FZ1143" s="90">
        <v>796.41</v>
      </c>
      <c r="GA1143" s="91">
        <v>2.7909999999999999</v>
      </c>
      <c r="GB1143" s="89"/>
      <c r="GC1143" s="75">
        <v>18.399999999999999</v>
      </c>
      <c r="GD1143" s="75">
        <v>59.47</v>
      </c>
      <c r="GE1143" s="75">
        <v>2161.36</v>
      </c>
      <c r="GF1143" s="89"/>
      <c r="GG1143" s="89"/>
    </row>
    <row r="1144" spans="1:189" x14ac:dyDescent="0.25">
      <c r="A1144" s="132"/>
      <c r="B1144" s="132"/>
      <c r="C1144" s="132"/>
      <c r="D1144" s="132"/>
      <c r="E1144" s="132"/>
      <c r="F1144" s="132"/>
      <c r="G1144" s="132"/>
      <c r="H1144" s="132"/>
      <c r="I1144" s="132"/>
      <c r="J1144" s="132"/>
      <c r="K1144" s="132"/>
      <c r="DV1144" s="77">
        <v>1340.42</v>
      </c>
      <c r="DW1144" s="77">
        <v>16.027000000000001</v>
      </c>
      <c r="DY1144" s="77">
        <v>1326.42</v>
      </c>
      <c r="DZ1144" s="77">
        <v>10.269</v>
      </c>
      <c r="EB1144" s="77">
        <v>2181.42</v>
      </c>
      <c r="EC1144" s="75">
        <v>31.755000000000006</v>
      </c>
      <c r="EE1144" s="75">
        <v>2157.42</v>
      </c>
      <c r="EF1144" s="88">
        <v>7.6649999999999991</v>
      </c>
      <c r="EH1144" s="77">
        <v>1355.42</v>
      </c>
      <c r="EI1144" s="75">
        <v>6.9139999999999988</v>
      </c>
      <c r="EJ1144" s="75"/>
      <c r="EK1144" s="75">
        <v>2182.41</v>
      </c>
      <c r="EL1144" s="75">
        <v>37.259659999999975</v>
      </c>
      <c r="EM1144" s="75"/>
      <c r="EN1144" s="75">
        <v>2160.41</v>
      </c>
      <c r="EO1144" s="322">
        <v>13.160749999999984</v>
      </c>
      <c r="EP1144" s="75"/>
      <c r="EQ1144" s="75">
        <v>1330.41</v>
      </c>
      <c r="ER1144" s="75">
        <v>15966.859999999964</v>
      </c>
      <c r="ES1144" s="75"/>
      <c r="ET1144" s="75">
        <v>1356.41</v>
      </c>
      <c r="EU1144" s="100">
        <v>7.9687400000000057</v>
      </c>
      <c r="EV1144" s="75">
        <f t="shared" si="20"/>
        <v>9.9999999999909051E-3</v>
      </c>
      <c r="EW1144" s="75">
        <v>1346.41</v>
      </c>
      <c r="EX1144" s="100">
        <v>30.744659999999978</v>
      </c>
      <c r="FD1144" s="75">
        <v>111.42</v>
      </c>
      <c r="FE1144" s="75">
        <v>789335</v>
      </c>
      <c r="FF1144" s="75">
        <v>2982367.5</v>
      </c>
      <c r="FH1144" s="77">
        <v>20.91</v>
      </c>
      <c r="FI1144" s="77">
        <v>702.96352918000093</v>
      </c>
      <c r="FJ1144" s="77">
        <v>26.068115618050037</v>
      </c>
      <c r="FL1144" s="92">
        <v>790.42</v>
      </c>
      <c r="FM1144" s="75">
        <v>0.02</v>
      </c>
      <c r="FN1144" s="75">
        <v>0.03</v>
      </c>
      <c r="FP1144" s="75">
        <v>48.64</v>
      </c>
      <c r="FQ1144" s="75">
        <v>674.25</v>
      </c>
      <c r="FR1144" s="75">
        <v>7089</v>
      </c>
      <c r="FS1144" s="75">
        <v>48.63</v>
      </c>
      <c r="FT1144" s="75">
        <v>2000.84</v>
      </c>
      <c r="FU1144" s="75">
        <v>20143</v>
      </c>
      <c r="FW1144" s="75">
        <v>801.42</v>
      </c>
      <c r="FX1144" s="89">
        <v>8.0530000000000008</v>
      </c>
      <c r="FY1144" s="89"/>
      <c r="FZ1144" s="90">
        <v>796.42</v>
      </c>
      <c r="GA1144" s="91">
        <v>2.798</v>
      </c>
      <c r="GB1144" s="89"/>
      <c r="GC1144" s="75">
        <v>18.41</v>
      </c>
      <c r="GD1144" s="75">
        <v>59.7</v>
      </c>
      <c r="GE1144" s="75">
        <v>2166</v>
      </c>
      <c r="GF1144" s="89"/>
      <c r="GG1144" s="89"/>
    </row>
    <row r="1145" spans="1:189" x14ac:dyDescent="0.25">
      <c r="A1145" s="132"/>
      <c r="B1145" s="132"/>
      <c r="C1145" s="132"/>
      <c r="D1145" s="132"/>
      <c r="E1145" s="132"/>
      <c r="F1145" s="132"/>
      <c r="G1145" s="132"/>
      <c r="H1145" s="132"/>
      <c r="I1145" s="132"/>
      <c r="J1145" s="132"/>
      <c r="K1145" s="132"/>
      <c r="DV1145" s="77">
        <v>1340.43</v>
      </c>
      <c r="DW1145" s="77">
        <v>16.047000000000001</v>
      </c>
      <c r="DY1145" s="77">
        <v>1326.43</v>
      </c>
      <c r="DZ1145" s="77">
        <v>10.282</v>
      </c>
      <c r="EB1145" s="77">
        <v>2181.4299999999998</v>
      </c>
      <c r="EC1145" s="75">
        <v>31.809000000000005</v>
      </c>
      <c r="EE1145" s="75">
        <v>2157.4299999999998</v>
      </c>
      <c r="EF1145" s="88">
        <v>7.6809999999999992</v>
      </c>
      <c r="EH1145" s="77">
        <v>1355.43</v>
      </c>
      <c r="EI1145" s="75">
        <v>6.9239999999999986</v>
      </c>
      <c r="EJ1145" s="75"/>
      <c r="EK1145" s="75">
        <v>2182.42</v>
      </c>
      <c r="EL1145" s="75">
        <v>37.316919999999975</v>
      </c>
      <c r="EM1145" s="75"/>
      <c r="EN1145" s="75">
        <v>2160.42</v>
      </c>
      <c r="EO1145" s="322">
        <v>13.181499999999984</v>
      </c>
      <c r="EP1145" s="75"/>
      <c r="EQ1145" s="75">
        <v>1330.42</v>
      </c>
      <c r="ER1145" s="75">
        <v>15982.319999999963</v>
      </c>
      <c r="ES1145" s="75"/>
      <c r="ET1145" s="75">
        <v>1356.42</v>
      </c>
      <c r="EU1145" s="100">
        <v>7.9798800000000059</v>
      </c>
      <c r="EV1145" s="75">
        <f t="shared" si="20"/>
        <v>9.9999999999909051E-3</v>
      </c>
      <c r="EW1145" s="75">
        <v>1346.42</v>
      </c>
      <c r="EX1145" s="100">
        <v>30.772919999999978</v>
      </c>
      <c r="FD1145" s="75">
        <v>111.43</v>
      </c>
      <c r="FE1145" s="75">
        <v>790777.5</v>
      </c>
      <c r="FF1145" s="75">
        <v>2990376.25</v>
      </c>
      <c r="FH1145" s="77">
        <v>20.92</v>
      </c>
      <c r="FI1145" s="77">
        <v>704.69948816000101</v>
      </c>
      <c r="FJ1145" s="77">
        <v>26.135634436600039</v>
      </c>
      <c r="FL1145" s="92">
        <v>790.43</v>
      </c>
      <c r="FM1145" s="75">
        <v>0.02</v>
      </c>
      <c r="FN1145" s="75">
        <v>0.03</v>
      </c>
      <c r="FP1145" s="75">
        <v>48.65</v>
      </c>
      <c r="FQ1145" s="75">
        <v>674.96</v>
      </c>
      <c r="FR1145" s="75">
        <v>7094</v>
      </c>
      <c r="FS1145" s="75">
        <v>48.64</v>
      </c>
      <c r="FT1145" s="75">
        <v>2002.88</v>
      </c>
      <c r="FU1145" s="75">
        <v>20155</v>
      </c>
      <c r="FW1145" s="75">
        <v>801.43</v>
      </c>
      <c r="FX1145" s="89">
        <v>8.0679999999999996</v>
      </c>
      <c r="FY1145" s="89"/>
      <c r="FZ1145" s="90">
        <v>796.43</v>
      </c>
      <c r="GA1145" s="91">
        <v>2.806</v>
      </c>
      <c r="GB1145" s="89"/>
      <c r="GC1145" s="75">
        <v>18.420000000000002</v>
      </c>
      <c r="GD1145" s="75">
        <v>59.93</v>
      </c>
      <c r="GE1145" s="75">
        <v>2170.65</v>
      </c>
      <c r="GF1145" s="89"/>
      <c r="GG1145" s="89"/>
    </row>
    <row r="1146" spans="1:189" x14ac:dyDescent="0.25">
      <c r="A1146" s="132"/>
      <c r="B1146" s="132"/>
      <c r="C1146" s="132"/>
      <c r="D1146" s="132"/>
      <c r="E1146" s="132"/>
      <c r="F1146" s="132"/>
      <c r="G1146" s="132"/>
      <c r="H1146" s="132"/>
      <c r="I1146" s="132"/>
      <c r="J1146" s="132"/>
      <c r="K1146" s="132"/>
      <c r="DV1146" s="77">
        <v>1340.44</v>
      </c>
      <c r="DW1146" s="77">
        <v>16.068000000000001</v>
      </c>
      <c r="DY1146" s="77">
        <v>1326.44</v>
      </c>
      <c r="DZ1146" s="77">
        <v>10.295</v>
      </c>
      <c r="EB1146" s="77">
        <v>2181.44</v>
      </c>
      <c r="EC1146" s="75">
        <v>31.864000000000004</v>
      </c>
      <c r="EE1146" s="75">
        <v>2157.44</v>
      </c>
      <c r="EF1146" s="88">
        <v>7.6969999999999983</v>
      </c>
      <c r="EH1146" s="77">
        <v>1355.44</v>
      </c>
      <c r="EI1146" s="75">
        <v>6.9349999999999996</v>
      </c>
      <c r="EJ1146" s="75"/>
      <c r="EK1146" s="75">
        <v>2182.4299999999998</v>
      </c>
      <c r="EL1146" s="75">
        <v>37.374179999999974</v>
      </c>
      <c r="EM1146" s="75"/>
      <c r="EN1146" s="75">
        <v>2160.4299999999998</v>
      </c>
      <c r="EO1146" s="322">
        <v>13.202249999999983</v>
      </c>
      <c r="EP1146" s="75"/>
      <c r="EQ1146" s="75">
        <v>1330.43</v>
      </c>
      <c r="ER1146" s="75">
        <v>15997.779999999962</v>
      </c>
      <c r="ES1146" s="75"/>
      <c r="ET1146" s="75">
        <v>1356.43</v>
      </c>
      <c r="EU1146" s="100">
        <v>7.991020000000006</v>
      </c>
      <c r="EV1146" s="75">
        <f t="shared" si="20"/>
        <v>9.9999999999909051E-3</v>
      </c>
      <c r="EW1146" s="75">
        <v>1346.43</v>
      </c>
      <c r="EX1146" s="100">
        <v>30.801179999999977</v>
      </c>
      <c r="FD1146" s="75">
        <v>111.44</v>
      </c>
      <c r="FE1146" s="75">
        <v>792220</v>
      </c>
      <c r="FF1146" s="75">
        <v>2998385</v>
      </c>
      <c r="FH1146" s="77">
        <v>20.93</v>
      </c>
      <c r="FI1146" s="77">
        <v>706.43544714000097</v>
      </c>
      <c r="FJ1146" s="77">
        <v>26.203153255150038</v>
      </c>
      <c r="FL1146" s="92">
        <v>790.44</v>
      </c>
      <c r="FM1146" s="75">
        <v>0.02</v>
      </c>
      <c r="FN1146" s="75">
        <v>0.03</v>
      </c>
      <c r="FP1146" s="75">
        <v>48.66</v>
      </c>
      <c r="FQ1146" s="75">
        <v>675.68</v>
      </c>
      <c r="FR1146" s="75">
        <v>7098</v>
      </c>
      <c r="FS1146" s="75">
        <v>48.65</v>
      </c>
      <c r="FT1146" s="75">
        <v>2004.91</v>
      </c>
      <c r="FU1146" s="75">
        <v>20166</v>
      </c>
      <c r="FW1146" s="75">
        <v>801.44</v>
      </c>
      <c r="FX1146" s="89">
        <v>8.0839999999999996</v>
      </c>
      <c r="FY1146" s="89"/>
      <c r="FZ1146" s="90">
        <v>796.44</v>
      </c>
      <c r="GA1146" s="91">
        <v>2.8130000000000002</v>
      </c>
      <c r="GB1146" s="89"/>
      <c r="GC1146" s="75">
        <v>18.43</v>
      </c>
      <c r="GD1146" s="75">
        <v>60.16</v>
      </c>
      <c r="GE1146" s="75">
        <v>2175.29</v>
      </c>
      <c r="GF1146" s="89"/>
      <c r="GG1146" s="89"/>
    </row>
    <row r="1147" spans="1:189" x14ac:dyDescent="0.25">
      <c r="A1147" s="132"/>
      <c r="B1147" s="132"/>
      <c r="C1147" s="132"/>
      <c r="D1147" s="132"/>
      <c r="E1147" s="132"/>
      <c r="F1147" s="132"/>
      <c r="G1147" s="132"/>
      <c r="H1147" s="132"/>
      <c r="I1147" s="132"/>
      <c r="J1147" s="132"/>
      <c r="K1147" s="132"/>
      <c r="DV1147" s="77">
        <v>1340.45</v>
      </c>
      <c r="DW1147" s="77">
        <v>16.088000000000001</v>
      </c>
      <c r="DY1147" s="77">
        <v>1326.45</v>
      </c>
      <c r="DZ1147" s="77">
        <v>10.308000000000002</v>
      </c>
      <c r="EB1147" s="77">
        <v>2181.4499999999998</v>
      </c>
      <c r="EC1147" s="75">
        <v>31.918000000000003</v>
      </c>
      <c r="EE1147" s="75">
        <v>2157.4499999999998</v>
      </c>
      <c r="EF1147" s="88">
        <v>7.7139999999999986</v>
      </c>
      <c r="EH1147" s="77">
        <v>1355.45</v>
      </c>
      <c r="EI1147" s="75">
        <v>6.9449999999999994</v>
      </c>
      <c r="EJ1147" s="75"/>
      <c r="EK1147" s="75">
        <v>2182.44</v>
      </c>
      <c r="EL1147" s="75">
        <v>37.431439999999974</v>
      </c>
      <c r="EM1147" s="75"/>
      <c r="EN1147" s="75">
        <v>2160.44</v>
      </c>
      <c r="EO1147" s="322">
        <v>13.222999999999983</v>
      </c>
      <c r="EP1147" s="75"/>
      <c r="EQ1147" s="75">
        <v>1330.44</v>
      </c>
      <c r="ER1147" s="75">
        <v>16013.239999999962</v>
      </c>
      <c r="ES1147" s="75"/>
      <c r="ET1147" s="75">
        <v>1356.44</v>
      </c>
      <c r="EU1147" s="100">
        <v>8.0021600000000053</v>
      </c>
      <c r="EV1147" s="75">
        <f t="shared" si="20"/>
        <v>9.9999999999909051E-3</v>
      </c>
      <c r="EW1147" s="75">
        <v>1346.44</v>
      </c>
      <c r="EX1147" s="100">
        <v>30.829439999999977</v>
      </c>
      <c r="FD1147" s="75">
        <v>111.45</v>
      </c>
      <c r="FE1147" s="75">
        <v>793662.5</v>
      </c>
      <c r="FF1147" s="75">
        <v>3006393.75</v>
      </c>
      <c r="FH1147" s="77">
        <v>20.94</v>
      </c>
      <c r="FI1147" s="77">
        <v>708.17140612000094</v>
      </c>
      <c r="FJ1147" s="77">
        <v>26.270672073700037</v>
      </c>
      <c r="FL1147" s="92">
        <v>790.45</v>
      </c>
      <c r="FM1147" s="75">
        <v>0.02</v>
      </c>
      <c r="FN1147" s="75">
        <v>0.03</v>
      </c>
      <c r="FP1147" s="75">
        <v>48.67</v>
      </c>
      <c r="FQ1147" s="75">
        <v>676.39</v>
      </c>
      <c r="FR1147" s="75">
        <v>7102</v>
      </c>
      <c r="FS1147" s="75">
        <v>48.66</v>
      </c>
      <c r="FT1147" s="75">
        <v>2006.94</v>
      </c>
      <c r="FU1147" s="75">
        <v>20178</v>
      </c>
      <c r="FW1147" s="75">
        <v>801.45</v>
      </c>
      <c r="FX1147" s="89">
        <v>8.0990000000000002</v>
      </c>
      <c r="FY1147" s="89"/>
      <c r="FZ1147" s="90">
        <v>796.45</v>
      </c>
      <c r="GA1147" s="91">
        <v>2.8210000000000002</v>
      </c>
      <c r="GB1147" s="89"/>
      <c r="GC1147" s="75">
        <v>18.440000000000001</v>
      </c>
      <c r="GD1147" s="75">
        <v>60.39</v>
      </c>
      <c r="GE1147" s="75">
        <v>2179.94</v>
      </c>
      <c r="GF1147" s="89"/>
      <c r="GG1147" s="89"/>
    </row>
    <row r="1148" spans="1:189" x14ac:dyDescent="0.25">
      <c r="A1148" s="132"/>
      <c r="B1148" s="132"/>
      <c r="C1148" s="132"/>
      <c r="D1148" s="132"/>
      <c r="E1148" s="132"/>
      <c r="F1148" s="132"/>
      <c r="G1148" s="132"/>
      <c r="H1148" s="132"/>
      <c r="I1148" s="132"/>
      <c r="J1148" s="132"/>
      <c r="K1148" s="132"/>
      <c r="DV1148" s="77">
        <v>1340.46</v>
      </c>
      <c r="DW1148" s="77">
        <v>16.108000000000001</v>
      </c>
      <c r="DY1148" s="77">
        <v>1326.46</v>
      </c>
      <c r="DZ1148" s="77">
        <v>10.321000000000002</v>
      </c>
      <c r="EB1148" s="77">
        <v>2181.46</v>
      </c>
      <c r="EC1148" s="75">
        <v>31.973000000000006</v>
      </c>
      <c r="EE1148" s="75">
        <v>2157.46</v>
      </c>
      <c r="EF1148" s="88">
        <v>7.7299999999999986</v>
      </c>
      <c r="EH1148" s="77">
        <v>1355.46</v>
      </c>
      <c r="EI1148" s="75">
        <v>6.9549999999999992</v>
      </c>
      <c r="EJ1148" s="75"/>
      <c r="EK1148" s="75">
        <v>2182.4499999999998</v>
      </c>
      <c r="EL1148" s="75">
        <v>37.488699999999973</v>
      </c>
      <c r="EM1148" s="75"/>
      <c r="EN1148" s="75">
        <v>2160.4499999999998</v>
      </c>
      <c r="EO1148" s="322">
        <v>13.243749999999983</v>
      </c>
      <c r="EP1148" s="75"/>
      <c r="EQ1148" s="75">
        <v>1330.45</v>
      </c>
      <c r="ER1148" s="75">
        <v>16028.699999999961</v>
      </c>
      <c r="ES1148" s="75"/>
      <c r="ET1148" s="75">
        <v>1356.45</v>
      </c>
      <c r="EU1148" s="100">
        <v>8.0133000000000045</v>
      </c>
      <c r="EV1148" s="75">
        <f t="shared" si="20"/>
        <v>9.9999999999909051E-3</v>
      </c>
      <c r="EW1148" s="75">
        <v>1346.45</v>
      </c>
      <c r="EX1148" s="100">
        <v>30.857699999999976</v>
      </c>
      <c r="FD1148" s="75">
        <v>111.46</v>
      </c>
      <c r="FE1148" s="75">
        <v>795105</v>
      </c>
      <c r="FF1148" s="75">
        <v>3014402.5</v>
      </c>
      <c r="FH1148" s="77">
        <v>20.95</v>
      </c>
      <c r="FI1148" s="77">
        <v>709.90736510000102</v>
      </c>
      <c r="FJ1148" s="77">
        <v>26.338190892250037</v>
      </c>
      <c r="FL1148" s="92">
        <v>790.46</v>
      </c>
      <c r="FM1148" s="75">
        <v>0.02</v>
      </c>
      <c r="FN1148" s="75">
        <v>3.1E-2</v>
      </c>
      <c r="FP1148" s="75">
        <v>48.68</v>
      </c>
      <c r="FQ1148" s="75">
        <v>677.11</v>
      </c>
      <c r="FR1148" s="75">
        <v>7107</v>
      </c>
      <c r="FS1148" s="75">
        <v>48.67</v>
      </c>
      <c r="FT1148" s="75">
        <v>2008.96</v>
      </c>
      <c r="FU1148" s="75">
        <v>20189</v>
      </c>
      <c r="FW1148" s="75">
        <v>801.46</v>
      </c>
      <c r="FX1148" s="89">
        <v>8.1150000000000002</v>
      </c>
      <c r="FY1148" s="89"/>
      <c r="FZ1148" s="90">
        <v>796.46</v>
      </c>
      <c r="GA1148" s="91">
        <v>2.8279999999999998</v>
      </c>
      <c r="GB1148" s="89"/>
      <c r="GC1148" s="75">
        <v>18.45</v>
      </c>
      <c r="GD1148" s="75">
        <v>60.62</v>
      </c>
      <c r="GE1148" s="75">
        <v>2184.58</v>
      </c>
      <c r="GF1148" s="89"/>
      <c r="GG1148" s="89"/>
    </row>
    <row r="1149" spans="1:189" x14ac:dyDescent="0.25">
      <c r="A1149" s="132"/>
      <c r="B1149" s="132"/>
      <c r="C1149" s="132"/>
      <c r="D1149" s="132"/>
      <c r="E1149" s="132"/>
      <c r="F1149" s="132"/>
      <c r="G1149" s="132"/>
      <c r="H1149" s="132"/>
      <c r="I1149" s="132"/>
      <c r="J1149" s="132"/>
      <c r="K1149" s="132"/>
      <c r="DV1149" s="77">
        <v>1340.47</v>
      </c>
      <c r="DW1149" s="77">
        <v>16.129000000000001</v>
      </c>
      <c r="DY1149" s="77">
        <v>1326.47</v>
      </c>
      <c r="DZ1149" s="77">
        <v>10.334000000000001</v>
      </c>
      <c r="EB1149" s="77">
        <v>2181.4699999999998</v>
      </c>
      <c r="EC1149" s="75">
        <v>32.027000000000001</v>
      </c>
      <c r="EE1149" s="75">
        <v>2157.4699999999998</v>
      </c>
      <c r="EF1149" s="88">
        <v>7.7459999999999987</v>
      </c>
      <c r="EH1149" s="77">
        <v>1355.47</v>
      </c>
      <c r="EI1149" s="75">
        <v>6.9659999999999993</v>
      </c>
      <c r="EJ1149" s="75"/>
      <c r="EK1149" s="75">
        <v>2182.46</v>
      </c>
      <c r="EL1149" s="75">
        <v>37.545959999999972</v>
      </c>
      <c r="EM1149" s="75"/>
      <c r="EN1149" s="75">
        <v>2160.46</v>
      </c>
      <c r="EO1149" s="322">
        <v>13.264499999999982</v>
      </c>
      <c r="EP1149" s="75"/>
      <c r="EQ1149" s="75">
        <v>1330.46</v>
      </c>
      <c r="ER1149" s="75">
        <v>16044.15999999996</v>
      </c>
      <c r="ES1149" s="75"/>
      <c r="ET1149" s="75">
        <v>1356.46</v>
      </c>
      <c r="EU1149" s="100">
        <v>8.0244400000000038</v>
      </c>
      <c r="EV1149" s="75">
        <f t="shared" si="20"/>
        <v>9.9999999999909051E-3</v>
      </c>
      <c r="EW1149" s="75">
        <v>1346.46</v>
      </c>
      <c r="EX1149" s="100">
        <v>30.885959999999976</v>
      </c>
      <c r="FD1149" s="75">
        <v>111.47</v>
      </c>
      <c r="FE1149" s="75">
        <v>796547.5</v>
      </c>
      <c r="FF1149" s="75">
        <v>3022411.25</v>
      </c>
      <c r="FH1149" s="77">
        <v>20.96</v>
      </c>
      <c r="FI1149" s="77">
        <v>711.64332408000098</v>
      </c>
      <c r="FJ1149" s="77">
        <v>26.405709710800039</v>
      </c>
      <c r="FL1149" s="92">
        <v>790.47</v>
      </c>
      <c r="FM1149" s="75">
        <v>0.02</v>
      </c>
      <c r="FN1149" s="75">
        <v>3.1E-2</v>
      </c>
      <c r="FP1149" s="75">
        <v>48.69</v>
      </c>
      <c r="FQ1149" s="75">
        <v>677.82</v>
      </c>
      <c r="FR1149" s="75">
        <v>7111</v>
      </c>
      <c r="FS1149" s="75">
        <v>48.68</v>
      </c>
      <c r="FT1149" s="75">
        <v>2010.99</v>
      </c>
      <c r="FU1149" s="75">
        <v>20201</v>
      </c>
      <c r="FW1149" s="75">
        <v>801.47</v>
      </c>
      <c r="FX1149" s="89">
        <v>8.1300000000000008</v>
      </c>
      <c r="FY1149" s="89"/>
      <c r="FZ1149" s="90">
        <v>796.47</v>
      </c>
      <c r="GA1149" s="91">
        <v>2.8359999999999999</v>
      </c>
      <c r="GB1149" s="89"/>
      <c r="GC1149" s="75">
        <v>18.46</v>
      </c>
      <c r="GD1149" s="75">
        <v>60.85</v>
      </c>
      <c r="GE1149" s="75">
        <v>2189.2199999999998</v>
      </c>
      <c r="GF1149" s="89"/>
      <c r="GG1149" s="89"/>
    </row>
    <row r="1150" spans="1:189" x14ac:dyDescent="0.25">
      <c r="A1150" s="132"/>
      <c r="B1150" s="132"/>
      <c r="C1150" s="132"/>
      <c r="D1150" s="132"/>
      <c r="E1150" s="132"/>
      <c r="F1150" s="132"/>
      <c r="G1150" s="132"/>
      <c r="H1150" s="132"/>
      <c r="I1150" s="132"/>
      <c r="J1150" s="132"/>
      <c r="K1150" s="132"/>
      <c r="DV1150" s="77">
        <v>1340.48</v>
      </c>
      <c r="DW1150" s="77">
        <v>16.149000000000001</v>
      </c>
      <c r="DY1150" s="77">
        <v>1326.48</v>
      </c>
      <c r="DZ1150" s="77">
        <v>10.347000000000001</v>
      </c>
      <c r="EB1150" s="77">
        <v>2181.48</v>
      </c>
      <c r="EC1150" s="75">
        <v>32.081000000000003</v>
      </c>
      <c r="EE1150" s="75">
        <v>2157.48</v>
      </c>
      <c r="EF1150" s="88">
        <v>7.7619999999999987</v>
      </c>
      <c r="EH1150" s="77">
        <v>1355.48</v>
      </c>
      <c r="EI1150" s="75">
        <v>6.9759999999999991</v>
      </c>
      <c r="EJ1150" s="75"/>
      <c r="EK1150" s="75">
        <v>2182.4699999999998</v>
      </c>
      <c r="EL1150" s="75">
        <v>37.603219999999972</v>
      </c>
      <c r="EM1150" s="75"/>
      <c r="EN1150" s="75">
        <v>2160.4699999999998</v>
      </c>
      <c r="EO1150" s="322">
        <v>13.285249999999982</v>
      </c>
      <c r="EP1150" s="75"/>
      <c r="EQ1150" s="75">
        <v>1330.47</v>
      </c>
      <c r="ER1150" s="75">
        <v>16059.619999999959</v>
      </c>
      <c r="ES1150" s="75"/>
      <c r="ET1150" s="75">
        <v>1356.47</v>
      </c>
      <c r="EU1150" s="100">
        <v>8.0355800000000031</v>
      </c>
      <c r="EV1150" s="75">
        <f t="shared" si="20"/>
        <v>9.9999999999909051E-3</v>
      </c>
      <c r="EW1150" s="75">
        <v>1346.47</v>
      </c>
      <c r="EX1150" s="100">
        <v>30.914219999999975</v>
      </c>
      <c r="FD1150" s="75">
        <v>111.48</v>
      </c>
      <c r="FE1150" s="75">
        <v>797990</v>
      </c>
      <c r="FF1150" s="75">
        <v>3030420</v>
      </c>
      <c r="FH1150" s="77">
        <v>20.97</v>
      </c>
      <c r="FI1150" s="77">
        <v>713.37928306000094</v>
      </c>
      <c r="FJ1150" s="77">
        <v>26.473228529350038</v>
      </c>
      <c r="FL1150" s="92">
        <v>790.48</v>
      </c>
      <c r="FM1150" s="75">
        <v>0.02</v>
      </c>
      <c r="FN1150" s="75">
        <v>3.1E-2</v>
      </c>
      <c r="FP1150" s="75">
        <v>48.7</v>
      </c>
      <c r="FQ1150" s="75">
        <v>678.54</v>
      </c>
      <c r="FR1150" s="75">
        <v>7116</v>
      </c>
      <c r="FS1150" s="75">
        <v>48.69</v>
      </c>
      <c r="FT1150" s="75">
        <v>2013.02</v>
      </c>
      <c r="FU1150" s="75">
        <v>20212</v>
      </c>
      <c r="FW1150" s="75">
        <v>801.48</v>
      </c>
      <c r="FX1150" s="89">
        <v>8.1460000000000008</v>
      </c>
      <c r="FY1150" s="89"/>
      <c r="FZ1150" s="90">
        <v>796.48</v>
      </c>
      <c r="GA1150" s="91">
        <v>2.843</v>
      </c>
      <c r="GB1150" s="89"/>
      <c r="GC1150" s="75">
        <v>18.47</v>
      </c>
      <c r="GD1150" s="75">
        <v>61.08</v>
      </c>
      <c r="GE1150" s="75">
        <v>2193.87</v>
      </c>
      <c r="GF1150" s="89"/>
      <c r="GG1150" s="89"/>
    </row>
    <row r="1151" spans="1:189" x14ac:dyDescent="0.25">
      <c r="A1151" s="132"/>
      <c r="B1151" s="132"/>
      <c r="C1151" s="132"/>
      <c r="D1151" s="132"/>
      <c r="E1151" s="132"/>
      <c r="F1151" s="132"/>
      <c r="G1151" s="132"/>
      <c r="H1151" s="132"/>
      <c r="I1151" s="132"/>
      <c r="J1151" s="132"/>
      <c r="K1151" s="132"/>
      <c r="DV1151" s="77">
        <v>1340.49</v>
      </c>
      <c r="DW1151" s="77">
        <v>16.170000000000002</v>
      </c>
      <c r="DY1151" s="77">
        <v>1326.49</v>
      </c>
      <c r="DZ1151" s="77">
        <v>10.360000000000001</v>
      </c>
      <c r="EB1151" s="77">
        <v>2181.4899999999998</v>
      </c>
      <c r="EC1151" s="75">
        <v>32.136000000000003</v>
      </c>
      <c r="EE1151" s="75">
        <v>2157.4899999999998</v>
      </c>
      <c r="EF1151" s="88">
        <v>7.7779999999999987</v>
      </c>
      <c r="EH1151" s="77">
        <v>1355.49</v>
      </c>
      <c r="EI1151" s="75">
        <v>6.9859999999999989</v>
      </c>
      <c r="EJ1151" s="75"/>
      <c r="EK1151" s="75">
        <v>2182.48</v>
      </c>
      <c r="EL1151" s="75">
        <v>37.660479999999971</v>
      </c>
      <c r="EM1151" s="75"/>
      <c r="EN1151" s="75">
        <v>2160.48</v>
      </c>
      <c r="EO1151" s="322">
        <v>13.305999999999981</v>
      </c>
      <c r="EP1151" s="75"/>
      <c r="EQ1151" s="75">
        <v>1330.48</v>
      </c>
      <c r="ER1151" s="75">
        <v>16075.079999999958</v>
      </c>
      <c r="ES1151" s="75"/>
      <c r="ET1151" s="75">
        <v>1356.48</v>
      </c>
      <c r="EU1151" s="100">
        <v>8.0467200000000023</v>
      </c>
      <c r="EV1151" s="75">
        <f t="shared" si="20"/>
        <v>9.9999999999909051E-3</v>
      </c>
      <c r="EW1151" s="75">
        <v>1346.48</v>
      </c>
      <c r="EX1151" s="100">
        <v>30.942479999999975</v>
      </c>
      <c r="FD1151" s="75">
        <v>111.49</v>
      </c>
      <c r="FE1151" s="75">
        <v>799432.5</v>
      </c>
      <c r="FF1151" s="75">
        <v>3038428.75</v>
      </c>
      <c r="FH1151" s="77">
        <v>20.98</v>
      </c>
      <c r="FI1151" s="77">
        <v>715.11524204000091</v>
      </c>
      <c r="FJ1151" s="77">
        <v>26.540747347900037</v>
      </c>
      <c r="FL1151" s="92">
        <v>790.49</v>
      </c>
      <c r="FM1151" s="75">
        <v>0.02</v>
      </c>
      <c r="FN1151" s="75">
        <v>3.1E-2</v>
      </c>
      <c r="FP1151" s="75">
        <v>48.71</v>
      </c>
      <c r="FQ1151" s="75">
        <v>679.25</v>
      </c>
      <c r="FR1151" s="75">
        <v>7120</v>
      </c>
      <c r="FS1151" s="75">
        <v>48.7</v>
      </c>
      <c r="FT1151" s="75">
        <v>2015.04</v>
      </c>
      <c r="FU1151" s="75">
        <v>20224</v>
      </c>
      <c r="FW1151" s="75">
        <v>801.49</v>
      </c>
      <c r="FX1151" s="89">
        <v>8.1609999999999996</v>
      </c>
      <c r="FY1151" s="89"/>
      <c r="FZ1151" s="90">
        <v>796.49</v>
      </c>
      <c r="GA1151" s="91">
        <v>2.851</v>
      </c>
      <c r="GB1151" s="89"/>
      <c r="GC1151" s="75">
        <v>18.48</v>
      </c>
      <c r="GD1151" s="75">
        <v>61.31</v>
      </c>
      <c r="GE1151" s="75">
        <v>2198.5100000000002</v>
      </c>
      <c r="GF1151" s="89"/>
      <c r="GG1151" s="89"/>
    </row>
    <row r="1152" spans="1:189" x14ac:dyDescent="0.25">
      <c r="A1152" s="132"/>
      <c r="B1152" s="132"/>
      <c r="C1152" s="132"/>
      <c r="D1152" s="132"/>
      <c r="E1152" s="132"/>
      <c r="F1152" s="132"/>
      <c r="G1152" s="132"/>
      <c r="H1152" s="132"/>
      <c r="I1152" s="132"/>
      <c r="J1152" s="132"/>
      <c r="K1152" s="132"/>
      <c r="DV1152" s="77">
        <v>1340.5</v>
      </c>
      <c r="DW1152" s="77">
        <v>16.190000000000001</v>
      </c>
      <c r="DY1152" s="77">
        <v>1326.5</v>
      </c>
      <c r="DZ1152" s="77">
        <v>10.374000000000001</v>
      </c>
      <c r="EB1152" s="77">
        <v>2181.5</v>
      </c>
      <c r="EC1152" s="75">
        <v>32.19</v>
      </c>
      <c r="EE1152" s="75">
        <v>2157.5</v>
      </c>
      <c r="EF1152" s="88">
        <v>7.7939999999999996</v>
      </c>
      <c r="EH1152" s="77">
        <v>1355.5</v>
      </c>
      <c r="EI1152" s="75">
        <v>6.9960000000000004</v>
      </c>
      <c r="EJ1152" s="75"/>
      <c r="EK1152" s="75">
        <v>2182.4899999999998</v>
      </c>
      <c r="EL1152" s="75">
        <v>37.717739999999971</v>
      </c>
      <c r="EM1152" s="75"/>
      <c r="EN1152" s="75">
        <v>2160.4899999999998</v>
      </c>
      <c r="EO1152" s="322">
        <v>13.326749999999981</v>
      </c>
      <c r="EP1152" s="75"/>
      <c r="EQ1152" s="75">
        <v>1330.49</v>
      </c>
      <c r="ER1152" s="75">
        <v>16090.539999999957</v>
      </c>
      <c r="ES1152" s="75"/>
      <c r="ET1152" s="75">
        <v>1356.49</v>
      </c>
      <c r="EU1152" s="100">
        <v>8.0578600000000016</v>
      </c>
      <c r="EV1152" s="75">
        <f t="shared" si="20"/>
        <v>9.9999999999909051E-3</v>
      </c>
      <c r="EW1152" s="75">
        <v>1346.49</v>
      </c>
      <c r="EX1152" s="100">
        <v>30.970739999999974</v>
      </c>
      <c r="FD1152" s="75">
        <v>111.5</v>
      </c>
      <c r="FE1152" s="75">
        <v>800875</v>
      </c>
      <c r="FF1152" s="75">
        <v>3046437.5</v>
      </c>
      <c r="FH1152" s="77">
        <v>20.99</v>
      </c>
      <c r="FI1152" s="77">
        <v>716.85120102000099</v>
      </c>
      <c r="FJ1152" s="77">
        <v>26.608266166450036</v>
      </c>
      <c r="FL1152" s="92">
        <v>790.5</v>
      </c>
      <c r="FM1152" s="75">
        <v>0.02</v>
      </c>
      <c r="FN1152" s="75">
        <v>3.1E-2</v>
      </c>
      <c r="FP1152" s="75">
        <v>48.72</v>
      </c>
      <c r="FQ1152" s="75">
        <v>679.97</v>
      </c>
      <c r="FR1152" s="75">
        <v>7125</v>
      </c>
      <c r="FS1152" s="75">
        <v>48.71</v>
      </c>
      <c r="FT1152" s="75">
        <v>2017.07</v>
      </c>
      <c r="FU1152" s="75">
        <v>20235</v>
      </c>
      <c r="FW1152" s="75">
        <v>801.5</v>
      </c>
      <c r="FX1152" s="89">
        <v>8.1769999999999996</v>
      </c>
      <c r="FY1152" s="89"/>
      <c r="FZ1152" s="90">
        <v>796.5</v>
      </c>
      <c r="GA1152" s="91">
        <v>2.8580000000000001</v>
      </c>
      <c r="GB1152" s="89"/>
      <c r="GC1152" s="75">
        <v>18.489999999999998</v>
      </c>
      <c r="GD1152" s="75">
        <v>61.54</v>
      </c>
      <c r="GE1152" s="75">
        <v>2203.16</v>
      </c>
      <c r="GF1152" s="89"/>
      <c r="GG1152" s="89"/>
    </row>
    <row r="1153" spans="1:189" x14ac:dyDescent="0.25">
      <c r="A1153" s="132"/>
      <c r="B1153" s="132"/>
      <c r="C1153" s="132"/>
      <c r="D1153" s="132"/>
      <c r="E1153" s="132"/>
      <c r="F1153" s="132"/>
      <c r="G1153" s="132"/>
      <c r="H1153" s="132"/>
      <c r="I1153" s="132"/>
      <c r="J1153" s="132"/>
      <c r="K1153" s="132"/>
      <c r="DV1153" s="77">
        <v>1340.51</v>
      </c>
      <c r="DW1153" s="77">
        <v>16.210999999999999</v>
      </c>
      <c r="DY1153" s="77">
        <v>1326.51</v>
      </c>
      <c r="DZ1153" s="77">
        <v>10.387</v>
      </c>
      <c r="EB1153" s="77">
        <v>2181.5100000000002</v>
      </c>
      <c r="EC1153" s="75">
        <v>32.245000000000005</v>
      </c>
      <c r="EE1153" s="75">
        <v>2157.5100000000002</v>
      </c>
      <c r="EF1153" s="88">
        <v>7.8099999999999987</v>
      </c>
      <c r="EH1153" s="77">
        <v>1355.51</v>
      </c>
      <c r="EI1153" s="75">
        <v>7.0069999999999988</v>
      </c>
      <c r="EJ1153" s="75"/>
      <c r="EK1153" s="75">
        <v>2182.5</v>
      </c>
      <c r="EL1153" s="75">
        <v>37.77499999999997</v>
      </c>
      <c r="EM1153" s="75"/>
      <c r="EN1153" s="75">
        <v>2160.5</v>
      </c>
      <c r="EO1153" s="322">
        <v>13.347499999999981</v>
      </c>
      <c r="EP1153" s="75"/>
      <c r="EQ1153" s="75">
        <v>1330.5</v>
      </c>
      <c r="ER1153" s="75">
        <v>16105.999999999956</v>
      </c>
      <c r="ES1153" s="75"/>
      <c r="ET1153" s="75">
        <v>1356.5</v>
      </c>
      <c r="EU1153" s="100">
        <v>8.0690000000000008</v>
      </c>
      <c r="EV1153" s="75">
        <f t="shared" si="20"/>
        <v>9.9999999999909051E-3</v>
      </c>
      <c r="EW1153" s="75">
        <v>1346.5</v>
      </c>
      <c r="EX1153" s="100">
        <v>30.998999999999974</v>
      </c>
      <c r="FD1153" s="75">
        <v>111.51</v>
      </c>
      <c r="FE1153" s="75">
        <v>802317.5</v>
      </c>
      <c r="FF1153" s="75">
        <v>3054446.25</v>
      </c>
      <c r="FH1153" s="77">
        <v>21</v>
      </c>
      <c r="FI1153" s="77">
        <v>718.58715999999993</v>
      </c>
      <c r="FJ1153" s="77">
        <v>26.675784985</v>
      </c>
      <c r="FL1153" s="92">
        <v>790.51</v>
      </c>
      <c r="FM1153" s="75">
        <v>0.02</v>
      </c>
      <c r="FN1153" s="75">
        <v>3.1E-2</v>
      </c>
      <c r="FP1153" s="75">
        <v>48.73</v>
      </c>
      <c r="FQ1153" s="75">
        <v>680.69</v>
      </c>
      <c r="FR1153" s="75">
        <v>7129</v>
      </c>
      <c r="FS1153" s="75">
        <v>48.72</v>
      </c>
      <c r="FT1153" s="75">
        <v>2019.11</v>
      </c>
      <c r="FU1153" s="75">
        <v>20247</v>
      </c>
      <c r="FW1153" s="75">
        <v>801.51</v>
      </c>
      <c r="FX1153" s="89">
        <v>8.1929999999999996</v>
      </c>
      <c r="FY1153" s="89"/>
      <c r="FZ1153" s="90">
        <v>796.51</v>
      </c>
      <c r="GA1153" s="91">
        <v>2.8660000000000001</v>
      </c>
      <c r="GB1153" s="89"/>
      <c r="GC1153" s="75">
        <v>18.5</v>
      </c>
      <c r="GD1153" s="75">
        <v>61.77</v>
      </c>
      <c r="GE1153" s="75">
        <v>2207.8000000000002</v>
      </c>
      <c r="GF1153" s="89"/>
      <c r="GG1153" s="89"/>
    </row>
    <row r="1154" spans="1:189" x14ac:dyDescent="0.25">
      <c r="A1154" s="132"/>
      <c r="B1154" s="132"/>
      <c r="C1154" s="132"/>
      <c r="D1154" s="132"/>
      <c r="E1154" s="132"/>
      <c r="F1154" s="132"/>
      <c r="G1154" s="132"/>
      <c r="H1154" s="132"/>
      <c r="I1154" s="132"/>
      <c r="J1154" s="132"/>
      <c r="K1154" s="132"/>
      <c r="DV1154" s="77">
        <v>1340.52</v>
      </c>
      <c r="DW1154" s="77">
        <v>16.231000000000002</v>
      </c>
      <c r="DY1154" s="77">
        <v>1326.52</v>
      </c>
      <c r="DZ1154" s="77">
        <v>10.4</v>
      </c>
      <c r="EB1154" s="77">
        <v>2181.52</v>
      </c>
      <c r="EC1154" s="75">
        <v>32.299000000000007</v>
      </c>
      <c r="EE1154" s="75">
        <v>2157.52</v>
      </c>
      <c r="EF1154" s="88">
        <v>7.8269999999999991</v>
      </c>
      <c r="EH1154" s="77">
        <v>1355.52</v>
      </c>
      <c r="EI1154" s="75">
        <v>7.0169999999999986</v>
      </c>
      <c r="EJ1154" s="75"/>
      <c r="EK1154" s="75">
        <v>2182.5100000000002</v>
      </c>
      <c r="EL1154" s="75">
        <v>37.83225999999997</v>
      </c>
      <c r="EM1154" s="75"/>
      <c r="EN1154" s="75">
        <v>2160.5100000000002</v>
      </c>
      <c r="EO1154" s="322">
        <v>13.36824999999998</v>
      </c>
      <c r="EP1154" s="75"/>
      <c r="EQ1154" s="75">
        <v>1330.51</v>
      </c>
      <c r="ER1154" s="75">
        <v>16121.459999999955</v>
      </c>
      <c r="ES1154" s="75"/>
      <c r="ET1154" s="75">
        <v>1356.51</v>
      </c>
      <c r="EU1154" s="100">
        <v>8.0801400000000001</v>
      </c>
      <c r="EV1154" s="75">
        <f t="shared" si="20"/>
        <v>9.9999999999909051E-3</v>
      </c>
      <c r="EW1154" s="75">
        <v>1346.51</v>
      </c>
      <c r="EX1154" s="100">
        <v>31.027259999999973</v>
      </c>
      <c r="FD1154" s="75">
        <v>111.52</v>
      </c>
      <c r="FE1154" s="75">
        <v>803760</v>
      </c>
      <c r="FF1154" s="75">
        <v>3062455</v>
      </c>
      <c r="FH1154" s="77">
        <v>21.01</v>
      </c>
      <c r="FI1154" s="77">
        <v>719.63069153999993</v>
      </c>
      <c r="FJ1154" s="77">
        <v>26.750252529850002</v>
      </c>
      <c r="FL1154" s="92">
        <v>790.52</v>
      </c>
      <c r="FM1154" s="75">
        <v>0.02</v>
      </c>
      <c r="FN1154" s="75">
        <v>3.2000000000000001E-2</v>
      </c>
      <c r="FP1154" s="75">
        <v>48.74</v>
      </c>
      <c r="FQ1154" s="75">
        <v>681.41</v>
      </c>
      <c r="FR1154" s="75">
        <v>7134</v>
      </c>
      <c r="FS1154" s="75">
        <v>48.73</v>
      </c>
      <c r="FT1154" s="75">
        <v>2021.14</v>
      </c>
      <c r="FU1154" s="75">
        <v>20258</v>
      </c>
      <c r="FW1154" s="75">
        <v>801.52</v>
      </c>
      <c r="FX1154" s="89">
        <v>8.2080000000000002</v>
      </c>
      <c r="FY1154" s="89"/>
      <c r="FZ1154" s="90">
        <v>796.52</v>
      </c>
      <c r="GA1154" s="91">
        <v>2.8730000000000002</v>
      </c>
      <c r="GB1154" s="89"/>
      <c r="GC1154" s="75">
        <v>18.510000000000002</v>
      </c>
      <c r="GD1154" s="75">
        <v>62.01</v>
      </c>
      <c r="GE1154" s="75">
        <v>2212.44</v>
      </c>
      <c r="GF1154" s="89"/>
      <c r="GG1154" s="89"/>
    </row>
    <row r="1155" spans="1:189" x14ac:dyDescent="0.25">
      <c r="A1155" s="132"/>
      <c r="B1155" s="132"/>
      <c r="C1155" s="132"/>
      <c r="D1155" s="132"/>
      <c r="E1155" s="132"/>
      <c r="F1155" s="132"/>
      <c r="G1155" s="132"/>
      <c r="H1155" s="132"/>
      <c r="I1155" s="132"/>
      <c r="J1155" s="132"/>
      <c r="K1155" s="132"/>
      <c r="DV1155" s="77">
        <v>1340.53</v>
      </c>
      <c r="DW1155" s="77">
        <v>16.251999999999999</v>
      </c>
      <c r="DY1155" s="77">
        <v>1326.53</v>
      </c>
      <c r="DZ1155" s="77">
        <v>10.413</v>
      </c>
      <c r="EB1155" s="77">
        <v>2181.5300000000002</v>
      </c>
      <c r="EC1155" s="75">
        <v>32.354000000000006</v>
      </c>
      <c r="EE1155" s="75">
        <v>2157.5300000000002</v>
      </c>
      <c r="EF1155" s="88">
        <v>7.8429999999999991</v>
      </c>
      <c r="EH1155" s="77">
        <v>1355.53</v>
      </c>
      <c r="EI1155" s="75">
        <v>7.0269999999999984</v>
      </c>
      <c r="EJ1155" s="75"/>
      <c r="EK1155" s="75">
        <v>2182.52</v>
      </c>
      <c r="EL1155" s="75">
        <v>37.889519999999969</v>
      </c>
      <c r="EM1155" s="75"/>
      <c r="EN1155" s="75">
        <v>2160.52</v>
      </c>
      <c r="EO1155" s="322">
        <v>13.38899999999998</v>
      </c>
      <c r="EP1155" s="75"/>
      <c r="EQ1155" s="75">
        <v>1330.52</v>
      </c>
      <c r="ER1155" s="75">
        <v>16136.919999999955</v>
      </c>
      <c r="ES1155" s="75"/>
      <c r="ET1155" s="75">
        <v>1356.52</v>
      </c>
      <c r="EU1155" s="100">
        <v>8.0912799999999994</v>
      </c>
      <c r="EV1155" s="75">
        <f t="shared" si="20"/>
        <v>9.9999999999909051E-3</v>
      </c>
      <c r="EW1155" s="75">
        <v>1346.52</v>
      </c>
      <c r="EX1155" s="100">
        <v>31.055519999999973</v>
      </c>
      <c r="FD1155" s="75">
        <v>111.53</v>
      </c>
      <c r="FE1155" s="75">
        <v>805202.5</v>
      </c>
      <c r="FF1155" s="75">
        <v>3070463.75</v>
      </c>
      <c r="FH1155" s="77">
        <v>21.02</v>
      </c>
      <c r="FI1155" s="77">
        <v>720.67422307999993</v>
      </c>
      <c r="FJ1155" s="77">
        <v>26.824720074700004</v>
      </c>
      <c r="FL1155" s="92">
        <v>790.53</v>
      </c>
      <c r="FM1155" s="75">
        <v>0.02</v>
      </c>
      <c r="FN1155" s="75">
        <v>3.2000000000000001E-2</v>
      </c>
      <c r="FP1155" s="75">
        <v>48.75</v>
      </c>
      <c r="FQ1155" s="75">
        <v>682.13</v>
      </c>
      <c r="FR1155" s="75">
        <v>7138</v>
      </c>
      <c r="FS1155" s="75">
        <v>48.74</v>
      </c>
      <c r="FT1155" s="75">
        <v>2023.18</v>
      </c>
      <c r="FU1155" s="75">
        <v>20270</v>
      </c>
      <c r="FW1155" s="75">
        <v>801.53</v>
      </c>
      <c r="FX1155" s="89">
        <v>8.2240000000000002</v>
      </c>
      <c r="FY1155" s="89"/>
      <c r="FZ1155" s="90">
        <v>796.53</v>
      </c>
      <c r="GA1155" s="91">
        <v>2.8809999999999998</v>
      </c>
      <c r="GB1155" s="89"/>
      <c r="GC1155" s="75">
        <v>18.52</v>
      </c>
      <c r="GD1155" s="75">
        <v>62.24</v>
      </c>
      <c r="GE1155" s="75">
        <v>2217.09</v>
      </c>
      <c r="GF1155" s="89"/>
      <c r="GG1155" s="89"/>
    </row>
    <row r="1156" spans="1:189" x14ac:dyDescent="0.25">
      <c r="A1156" s="132"/>
      <c r="B1156" s="132"/>
      <c r="C1156" s="132"/>
      <c r="D1156" s="132"/>
      <c r="E1156" s="132"/>
      <c r="F1156" s="132"/>
      <c r="G1156" s="132"/>
      <c r="H1156" s="132"/>
      <c r="I1156" s="132"/>
      <c r="J1156" s="132"/>
      <c r="K1156" s="132"/>
      <c r="DV1156" s="77">
        <v>1340.54</v>
      </c>
      <c r="DW1156" s="77">
        <v>16.272000000000002</v>
      </c>
      <c r="DY1156" s="77">
        <v>1326.54</v>
      </c>
      <c r="DZ1156" s="77">
        <v>10.426</v>
      </c>
      <c r="EB1156" s="77">
        <v>2181.54</v>
      </c>
      <c r="EC1156" s="75">
        <v>32.408000000000001</v>
      </c>
      <c r="EE1156" s="75">
        <v>2157.54</v>
      </c>
      <c r="EF1156" s="88">
        <v>7.8589999999999982</v>
      </c>
      <c r="EH1156" s="77">
        <v>1355.54</v>
      </c>
      <c r="EI1156" s="75">
        <v>7.0379999999999994</v>
      </c>
      <c r="EJ1156" s="75"/>
      <c r="EK1156" s="75">
        <v>2182.5300000000002</v>
      </c>
      <c r="EL1156" s="75">
        <v>37.946779999999968</v>
      </c>
      <c r="EM1156" s="75"/>
      <c r="EN1156" s="75">
        <v>2160.5300000000002</v>
      </c>
      <c r="EO1156" s="322">
        <v>13.409749999999979</v>
      </c>
      <c r="EP1156" s="75"/>
      <c r="EQ1156" s="75">
        <v>1330.53</v>
      </c>
      <c r="ER1156" s="75">
        <v>16152.379999999954</v>
      </c>
      <c r="ES1156" s="75"/>
      <c r="ET1156" s="75">
        <v>1356.53</v>
      </c>
      <c r="EU1156" s="100">
        <v>8.1024199999999986</v>
      </c>
      <c r="EV1156" s="75">
        <f t="shared" si="20"/>
        <v>9.9999999999909051E-3</v>
      </c>
      <c r="EW1156" s="75">
        <v>1346.53</v>
      </c>
      <c r="EX1156" s="100">
        <v>31.083779999999972</v>
      </c>
      <c r="FD1156" s="75">
        <v>111.54</v>
      </c>
      <c r="FE1156" s="75">
        <v>806645</v>
      </c>
      <c r="FF1156" s="75">
        <v>3078472.5</v>
      </c>
      <c r="FH1156" s="77">
        <v>21.03</v>
      </c>
      <c r="FI1156" s="77">
        <v>721.71775461999994</v>
      </c>
      <c r="FJ1156" s="77">
        <v>26.899187619550002</v>
      </c>
      <c r="FL1156" s="92">
        <v>790.54</v>
      </c>
      <c r="FM1156" s="75">
        <v>0.02</v>
      </c>
      <c r="FN1156" s="75">
        <v>3.2000000000000001E-2</v>
      </c>
      <c r="FP1156" s="75">
        <v>48.76</v>
      </c>
      <c r="FQ1156" s="75">
        <v>682.85</v>
      </c>
      <c r="FR1156" s="75">
        <v>7143</v>
      </c>
      <c r="FS1156" s="75">
        <v>48.75</v>
      </c>
      <c r="FT1156" s="75">
        <v>2025.22</v>
      </c>
      <c r="FU1156" s="75">
        <v>20281</v>
      </c>
      <c r="FW1156" s="75">
        <v>801.54</v>
      </c>
      <c r="FX1156" s="89">
        <v>8.2390000000000008</v>
      </c>
      <c r="FY1156" s="89"/>
      <c r="FZ1156" s="90">
        <v>796.54</v>
      </c>
      <c r="GA1156" s="91">
        <v>2.8879999999999999</v>
      </c>
      <c r="GB1156" s="89"/>
      <c r="GC1156" s="75">
        <v>18.53</v>
      </c>
      <c r="GD1156" s="75">
        <v>62.47</v>
      </c>
      <c r="GE1156" s="75">
        <v>2221.73</v>
      </c>
      <c r="GF1156" s="89"/>
      <c r="GG1156" s="89"/>
    </row>
    <row r="1157" spans="1:189" x14ac:dyDescent="0.25">
      <c r="A1157" s="132"/>
      <c r="B1157" s="132"/>
      <c r="C1157" s="132"/>
      <c r="D1157" s="132"/>
      <c r="E1157" s="132"/>
      <c r="F1157" s="132"/>
      <c r="G1157" s="132"/>
      <c r="H1157" s="132"/>
      <c r="I1157" s="132"/>
      <c r="J1157" s="132"/>
      <c r="K1157" s="132"/>
      <c r="DV1157" s="77">
        <v>1340.55</v>
      </c>
      <c r="DW1157" s="77">
        <v>16.292999999999999</v>
      </c>
      <c r="DY1157" s="77">
        <v>1326.55</v>
      </c>
      <c r="DZ1157" s="77">
        <v>10.439000000000002</v>
      </c>
      <c r="EB1157" s="77">
        <v>2181.5500000000002</v>
      </c>
      <c r="EC1157" s="75">
        <v>32.462000000000003</v>
      </c>
      <c r="EE1157" s="75">
        <v>2157.5500000000002</v>
      </c>
      <c r="EF1157" s="88">
        <v>7.8749999999999982</v>
      </c>
      <c r="EH1157" s="77">
        <v>1355.55</v>
      </c>
      <c r="EI1157" s="75">
        <v>7.0479999999999992</v>
      </c>
      <c r="EJ1157" s="75"/>
      <c r="EK1157" s="75">
        <v>2182.54</v>
      </c>
      <c r="EL1157" s="75">
        <v>38.004039999999968</v>
      </c>
      <c r="EM1157" s="75"/>
      <c r="EN1157" s="75">
        <v>2160.54</v>
      </c>
      <c r="EO1157" s="322">
        <v>13.430499999999979</v>
      </c>
      <c r="EP1157" s="75"/>
      <c r="EQ1157" s="75">
        <v>1330.54</v>
      </c>
      <c r="ER1157" s="75">
        <v>16167.839999999953</v>
      </c>
      <c r="ES1157" s="75"/>
      <c r="ET1157" s="75">
        <v>1356.54</v>
      </c>
      <c r="EU1157" s="100">
        <v>8.1135599999999979</v>
      </c>
      <c r="EV1157" s="75">
        <f t="shared" ref="EV1157:EV1220" si="21">+EW1157-EW1156</f>
        <v>9.9999999999909051E-3</v>
      </c>
      <c r="EW1157" s="75">
        <v>1346.54</v>
      </c>
      <c r="EX1157" s="100">
        <v>31.112039999999972</v>
      </c>
      <c r="FD1157" s="75">
        <v>111.55</v>
      </c>
      <c r="FE1157" s="75">
        <v>808087.5</v>
      </c>
      <c r="FF1157" s="75">
        <v>3086481.25</v>
      </c>
      <c r="FH1157" s="77">
        <v>21.04</v>
      </c>
      <c r="FI1157" s="77">
        <v>722.76128615999994</v>
      </c>
      <c r="FJ1157" s="77">
        <v>26.973655164400004</v>
      </c>
      <c r="FL1157" s="92">
        <v>790.55</v>
      </c>
      <c r="FM1157" s="75">
        <v>0.02</v>
      </c>
      <c r="FN1157" s="75">
        <v>3.3000000000000002E-2</v>
      </c>
      <c r="FP1157" s="75">
        <v>48.77</v>
      </c>
      <c r="FQ1157" s="75">
        <v>683.56</v>
      </c>
      <c r="FR1157" s="75">
        <v>7148</v>
      </c>
      <c r="FS1157" s="75">
        <v>48.76</v>
      </c>
      <c r="FT1157" s="75">
        <v>2027.26</v>
      </c>
      <c r="FU1157" s="75">
        <v>20293</v>
      </c>
      <c r="FW1157" s="75">
        <v>801.55</v>
      </c>
      <c r="FX1157" s="89">
        <v>8.2550000000000008</v>
      </c>
      <c r="FY1157" s="89"/>
      <c r="FZ1157" s="90">
        <v>796.55</v>
      </c>
      <c r="GA1157" s="91">
        <v>2.8959999999999999</v>
      </c>
      <c r="GB1157" s="89"/>
      <c r="GC1157" s="75">
        <v>18.54</v>
      </c>
      <c r="GD1157" s="75">
        <v>62.7</v>
      </c>
      <c r="GE1157" s="75">
        <v>2226.38</v>
      </c>
      <c r="GF1157" s="89"/>
      <c r="GG1157" s="89"/>
    </row>
    <row r="1158" spans="1:189" x14ac:dyDescent="0.25">
      <c r="A1158" s="132"/>
      <c r="B1158" s="132"/>
      <c r="C1158" s="132"/>
      <c r="D1158" s="132"/>
      <c r="E1158" s="132"/>
      <c r="F1158" s="132"/>
      <c r="G1158" s="132"/>
      <c r="H1158" s="132"/>
      <c r="I1158" s="132"/>
      <c r="J1158" s="132"/>
      <c r="K1158" s="132"/>
      <c r="DV1158" s="77">
        <v>1340.56</v>
      </c>
      <c r="DW1158" s="77">
        <v>16.312999999999999</v>
      </c>
      <c r="DY1158" s="77">
        <v>1326.56</v>
      </c>
      <c r="DZ1158" s="77">
        <v>10.452000000000002</v>
      </c>
      <c r="EB1158" s="77">
        <v>2181.56</v>
      </c>
      <c r="EC1158" s="75">
        <v>32.517000000000003</v>
      </c>
      <c r="EE1158" s="75">
        <v>2157.56</v>
      </c>
      <c r="EF1158" s="88">
        <v>7.8909999999999982</v>
      </c>
      <c r="EH1158" s="77">
        <v>1355.56</v>
      </c>
      <c r="EI1158" s="75">
        <v>7.0579999999999989</v>
      </c>
      <c r="EJ1158" s="75"/>
      <c r="EK1158" s="75">
        <v>2182.5500000000002</v>
      </c>
      <c r="EL1158" s="75">
        <v>38.061299999999967</v>
      </c>
      <c r="EM1158" s="75"/>
      <c r="EN1158" s="75">
        <v>2160.5500000000002</v>
      </c>
      <c r="EO1158" s="322">
        <v>13.451249999999979</v>
      </c>
      <c r="EP1158" s="75"/>
      <c r="EQ1158" s="75">
        <v>1330.55</v>
      </c>
      <c r="ER1158" s="75">
        <v>16183.299999999952</v>
      </c>
      <c r="ES1158" s="75"/>
      <c r="ET1158" s="75">
        <v>1356.55</v>
      </c>
      <c r="EU1158" s="100">
        <v>8.1246999999999971</v>
      </c>
      <c r="EV1158" s="75">
        <f t="shared" si="21"/>
        <v>9.9999999999909051E-3</v>
      </c>
      <c r="EW1158" s="75">
        <v>1346.55</v>
      </c>
      <c r="EX1158" s="100">
        <v>31.140299999999971</v>
      </c>
      <c r="FD1158" s="75">
        <v>111.56</v>
      </c>
      <c r="FE1158" s="75">
        <v>809530</v>
      </c>
      <c r="FF1158" s="75">
        <v>3094490</v>
      </c>
      <c r="FH1158" s="77">
        <v>21.05</v>
      </c>
      <c r="FI1158" s="77">
        <v>723.80481770000006</v>
      </c>
      <c r="FJ1158" s="77">
        <v>27.048122709250006</v>
      </c>
      <c r="FL1158" s="92">
        <v>790.56</v>
      </c>
      <c r="FM1158" s="75">
        <v>0.02</v>
      </c>
      <c r="FN1158" s="75">
        <v>3.3000000000000002E-2</v>
      </c>
      <c r="FP1158" s="75">
        <v>48.78</v>
      </c>
      <c r="FQ1158" s="75">
        <v>684.28</v>
      </c>
      <c r="FR1158" s="75">
        <v>7152</v>
      </c>
      <c r="FS1158" s="75">
        <v>48.77</v>
      </c>
      <c r="FT1158" s="75">
        <v>2029.29</v>
      </c>
      <c r="FU1158" s="75">
        <v>20304</v>
      </c>
      <c r="FW1158" s="75">
        <v>801.56</v>
      </c>
      <c r="FX1158" s="89">
        <v>8.2710000000000008</v>
      </c>
      <c r="FY1158" s="89"/>
      <c r="FZ1158" s="90">
        <v>796.56</v>
      </c>
      <c r="GA1158" s="91">
        <v>2.903</v>
      </c>
      <c r="GB1158" s="89"/>
      <c r="GC1158" s="75">
        <v>18.55</v>
      </c>
      <c r="GD1158" s="75">
        <v>62.93</v>
      </c>
      <c r="GE1158" s="75">
        <v>2231.02</v>
      </c>
      <c r="GF1158" s="89"/>
      <c r="GG1158" s="89"/>
    </row>
    <row r="1159" spans="1:189" x14ac:dyDescent="0.25">
      <c r="A1159" s="132"/>
      <c r="B1159" s="132"/>
      <c r="C1159" s="132"/>
      <c r="D1159" s="132"/>
      <c r="E1159" s="132"/>
      <c r="F1159" s="132"/>
      <c r="G1159" s="132"/>
      <c r="H1159" s="132"/>
      <c r="I1159" s="132"/>
      <c r="J1159" s="132"/>
      <c r="K1159" s="132"/>
      <c r="DV1159" s="77">
        <v>1340.57</v>
      </c>
      <c r="DW1159" s="77">
        <v>16.334</v>
      </c>
      <c r="DY1159" s="77">
        <v>1326.57</v>
      </c>
      <c r="DZ1159" s="77">
        <v>10.465000000000002</v>
      </c>
      <c r="EB1159" s="77">
        <v>2181.5700000000002</v>
      </c>
      <c r="EC1159" s="75">
        <v>32.570999999999998</v>
      </c>
      <c r="EE1159" s="75">
        <v>2157.5700000000002</v>
      </c>
      <c r="EF1159" s="88">
        <v>7.9069999999999983</v>
      </c>
      <c r="EH1159" s="77">
        <v>1355.57</v>
      </c>
      <c r="EI1159" s="75">
        <v>7.0689999999999991</v>
      </c>
      <c r="EJ1159" s="75"/>
      <c r="EK1159" s="75">
        <v>2182.56</v>
      </c>
      <c r="EL1159" s="75">
        <v>38.118559999999967</v>
      </c>
      <c r="EM1159" s="75"/>
      <c r="EN1159" s="75">
        <v>2160.56</v>
      </c>
      <c r="EO1159" s="322">
        <v>13.471999999999978</v>
      </c>
      <c r="EP1159" s="75"/>
      <c r="EQ1159" s="75">
        <v>1330.56</v>
      </c>
      <c r="ER1159" s="75">
        <v>16198.759999999951</v>
      </c>
      <c r="ES1159" s="75"/>
      <c r="ET1159" s="75">
        <v>1356.56</v>
      </c>
      <c r="EU1159" s="100">
        <v>8.1358399999999964</v>
      </c>
      <c r="EV1159" s="75">
        <f t="shared" si="21"/>
        <v>9.9999999999909051E-3</v>
      </c>
      <c r="EW1159" s="75">
        <v>1346.56</v>
      </c>
      <c r="EX1159" s="100">
        <v>31.168559999999971</v>
      </c>
      <c r="FD1159" s="75">
        <v>111.57</v>
      </c>
      <c r="FE1159" s="75">
        <v>810972.5</v>
      </c>
      <c r="FF1159" s="75">
        <v>3102498.75</v>
      </c>
      <c r="FH1159" s="77">
        <v>21.06</v>
      </c>
      <c r="FI1159" s="77">
        <v>724.84834924000006</v>
      </c>
      <c r="FJ1159" s="77">
        <v>27.122590254100007</v>
      </c>
      <c r="FL1159" s="92">
        <v>790.57</v>
      </c>
      <c r="FM1159" s="75">
        <v>0.02</v>
      </c>
      <c r="FN1159" s="75">
        <v>3.3000000000000002E-2</v>
      </c>
      <c r="FP1159" s="75">
        <v>48.79</v>
      </c>
      <c r="FQ1159" s="75">
        <v>685</v>
      </c>
      <c r="FR1159" s="75">
        <v>7157</v>
      </c>
      <c r="FS1159" s="75">
        <v>48.78</v>
      </c>
      <c r="FT1159" s="75">
        <v>2031.33</v>
      </c>
      <c r="FU1159" s="75">
        <v>20316</v>
      </c>
      <c r="FW1159" s="75">
        <v>801.57</v>
      </c>
      <c r="FX1159" s="89">
        <v>8.2870000000000008</v>
      </c>
      <c r="FY1159" s="89"/>
      <c r="FZ1159" s="90">
        <v>796.57</v>
      </c>
      <c r="GA1159" s="91">
        <v>2.911</v>
      </c>
      <c r="GB1159" s="89"/>
      <c r="GC1159" s="75">
        <v>18.559999999999999</v>
      </c>
      <c r="GD1159" s="75">
        <v>63.16</v>
      </c>
      <c r="GE1159" s="75">
        <v>2235.66</v>
      </c>
      <c r="GF1159" s="89"/>
      <c r="GG1159" s="89"/>
    </row>
    <row r="1160" spans="1:189" x14ac:dyDescent="0.25">
      <c r="A1160" s="132"/>
      <c r="B1160" s="132"/>
      <c r="C1160" s="132"/>
      <c r="D1160" s="132"/>
      <c r="E1160" s="132"/>
      <c r="F1160" s="132"/>
      <c r="G1160" s="132"/>
      <c r="H1160" s="132"/>
      <c r="I1160" s="132"/>
      <c r="J1160" s="132"/>
      <c r="K1160" s="132"/>
      <c r="DV1160" s="77">
        <v>1340.58</v>
      </c>
      <c r="DW1160" s="77">
        <v>16.353999999999999</v>
      </c>
      <c r="DY1160" s="77">
        <v>1326.58</v>
      </c>
      <c r="DZ1160" s="77">
        <v>10.478000000000002</v>
      </c>
      <c r="EB1160" s="77">
        <v>2181.58</v>
      </c>
      <c r="EC1160" s="75">
        <v>32.626000000000005</v>
      </c>
      <c r="EE1160" s="75">
        <v>2157.58</v>
      </c>
      <c r="EF1160" s="88">
        <v>7.9229999999999983</v>
      </c>
      <c r="EH1160" s="77">
        <v>1355.58</v>
      </c>
      <c r="EI1160" s="75">
        <v>7.0789999999999988</v>
      </c>
      <c r="EJ1160" s="75"/>
      <c r="EK1160" s="75">
        <v>2182.5700000000002</v>
      </c>
      <c r="EL1160" s="75">
        <v>38.175819999999966</v>
      </c>
      <c r="EM1160" s="75"/>
      <c r="EN1160" s="75">
        <v>2160.5700000000002</v>
      </c>
      <c r="EO1160" s="322">
        <v>13.492749999999978</v>
      </c>
      <c r="EP1160" s="75"/>
      <c r="EQ1160" s="75">
        <v>1330.57</v>
      </c>
      <c r="ER1160" s="75">
        <v>16214.21999999995</v>
      </c>
      <c r="ES1160" s="75"/>
      <c r="ET1160" s="75">
        <v>1356.57</v>
      </c>
      <c r="EU1160" s="100">
        <v>8.1469799999999957</v>
      </c>
      <c r="EV1160" s="75">
        <f t="shared" si="21"/>
        <v>9.9999999999909051E-3</v>
      </c>
      <c r="EW1160" s="75">
        <v>1346.57</v>
      </c>
      <c r="EX1160" s="100">
        <v>31.19681999999997</v>
      </c>
      <c r="FD1160" s="75">
        <v>111.58</v>
      </c>
      <c r="FE1160" s="75">
        <v>812415</v>
      </c>
      <c r="FF1160" s="75">
        <v>3110507.5</v>
      </c>
      <c r="FH1160" s="77">
        <v>21.07</v>
      </c>
      <c r="FI1160" s="77">
        <v>725.89188078000006</v>
      </c>
      <c r="FJ1160" s="77">
        <v>27.197057798950009</v>
      </c>
      <c r="FL1160" s="92">
        <v>790.58</v>
      </c>
      <c r="FM1160" s="75">
        <v>0.02</v>
      </c>
      <c r="FN1160" s="75">
        <v>3.3000000000000002E-2</v>
      </c>
      <c r="FP1160" s="75">
        <v>48.8</v>
      </c>
      <c r="FQ1160" s="75">
        <v>685.72</v>
      </c>
      <c r="FR1160" s="75">
        <v>7161</v>
      </c>
      <c r="FS1160" s="75">
        <v>48.79</v>
      </c>
      <c r="FT1160" s="75">
        <v>2033.37</v>
      </c>
      <c r="FU1160" s="75">
        <v>20327</v>
      </c>
      <c r="FW1160" s="75">
        <v>801.58</v>
      </c>
      <c r="FX1160" s="89">
        <v>8.3019999999999996</v>
      </c>
      <c r="FY1160" s="89"/>
      <c r="FZ1160" s="90">
        <v>796.58</v>
      </c>
      <c r="GA1160" s="91">
        <v>2.919</v>
      </c>
      <c r="GB1160" s="89"/>
      <c r="GC1160" s="75">
        <v>18.57</v>
      </c>
      <c r="GD1160" s="75">
        <v>63.39</v>
      </c>
      <c r="GE1160" s="75">
        <v>2240.31</v>
      </c>
      <c r="GF1160" s="89"/>
      <c r="GG1160" s="89"/>
    </row>
    <row r="1161" spans="1:189" x14ac:dyDescent="0.25">
      <c r="A1161" s="132"/>
      <c r="B1161" s="132"/>
      <c r="C1161" s="132"/>
      <c r="D1161" s="132"/>
      <c r="E1161" s="132"/>
      <c r="F1161" s="132"/>
      <c r="G1161" s="132"/>
      <c r="H1161" s="132"/>
      <c r="I1161" s="132"/>
      <c r="J1161" s="132"/>
      <c r="K1161" s="132"/>
      <c r="DV1161" s="77">
        <v>1340.59</v>
      </c>
      <c r="DW1161" s="77">
        <v>16.375</v>
      </c>
      <c r="DY1161" s="77">
        <v>1326.59</v>
      </c>
      <c r="DZ1161" s="77">
        <v>10.491000000000001</v>
      </c>
      <c r="EB1161" s="77">
        <v>2181.59</v>
      </c>
      <c r="EC1161" s="75">
        <v>32.68</v>
      </c>
      <c r="EE1161" s="75">
        <v>2157.59</v>
      </c>
      <c r="EF1161" s="88">
        <v>7.9399999999999986</v>
      </c>
      <c r="EH1161" s="77">
        <v>1355.59</v>
      </c>
      <c r="EI1161" s="75">
        <v>7.0889999999999986</v>
      </c>
      <c r="EJ1161" s="75"/>
      <c r="EK1161" s="75">
        <v>2182.58</v>
      </c>
      <c r="EL1161" s="75">
        <v>38.233079999999966</v>
      </c>
      <c r="EM1161" s="75"/>
      <c r="EN1161" s="75">
        <v>2160.58</v>
      </c>
      <c r="EO1161" s="322">
        <v>13.513499999999977</v>
      </c>
      <c r="EP1161" s="75"/>
      <c r="EQ1161" s="75">
        <v>1330.58</v>
      </c>
      <c r="ER1161" s="75">
        <v>16229.679999999949</v>
      </c>
      <c r="ES1161" s="75"/>
      <c r="ET1161" s="75">
        <v>1356.58</v>
      </c>
      <c r="EU1161" s="100">
        <v>8.1581199999999949</v>
      </c>
      <c r="EV1161" s="75">
        <f t="shared" si="21"/>
        <v>9.9999999999909051E-3</v>
      </c>
      <c r="EW1161" s="75">
        <v>1346.58</v>
      </c>
      <c r="EX1161" s="100">
        <v>31.22507999999997</v>
      </c>
      <c r="FD1161" s="75">
        <v>111.59</v>
      </c>
      <c r="FE1161" s="75">
        <v>813857.5</v>
      </c>
      <c r="FF1161" s="75">
        <v>3118516.25</v>
      </c>
      <c r="FH1161" s="77">
        <v>21.08</v>
      </c>
      <c r="FI1161" s="77">
        <v>726.93541232000007</v>
      </c>
      <c r="FJ1161" s="77">
        <v>27.271525343800008</v>
      </c>
      <c r="FL1161" s="92">
        <v>790.59</v>
      </c>
      <c r="FM1161" s="75">
        <v>0.02</v>
      </c>
      <c r="FN1161" s="75">
        <v>3.4000000000000002E-2</v>
      </c>
      <c r="FP1161" s="75">
        <v>48.81</v>
      </c>
      <c r="FQ1161" s="75">
        <v>686.44</v>
      </c>
      <c r="FR1161" s="75">
        <v>7166</v>
      </c>
      <c r="FS1161" s="75">
        <v>48.8</v>
      </c>
      <c r="FT1161" s="75">
        <v>2035.4</v>
      </c>
      <c r="FU1161" s="75">
        <v>20339</v>
      </c>
      <c r="FW1161" s="75">
        <v>801.59</v>
      </c>
      <c r="FX1161" s="89">
        <v>8.3179999999999996</v>
      </c>
      <c r="FY1161" s="89"/>
      <c r="FZ1161" s="90">
        <v>796.59</v>
      </c>
      <c r="GA1161" s="91">
        <v>2.9260000000000002</v>
      </c>
      <c r="GB1161" s="89"/>
      <c r="GC1161" s="75">
        <v>18.579999999999998</v>
      </c>
      <c r="GD1161" s="75">
        <v>63.62</v>
      </c>
      <c r="GE1161" s="75">
        <v>2244.9499999999998</v>
      </c>
      <c r="GF1161" s="89"/>
      <c r="GG1161" s="89"/>
    </row>
    <row r="1162" spans="1:189" x14ac:dyDescent="0.25">
      <c r="A1162" s="132"/>
      <c r="B1162" s="132"/>
      <c r="C1162" s="132"/>
      <c r="D1162" s="132"/>
      <c r="E1162" s="132"/>
      <c r="F1162" s="132"/>
      <c r="G1162" s="132"/>
      <c r="H1162" s="132"/>
      <c r="I1162" s="132"/>
      <c r="J1162" s="132"/>
      <c r="K1162" s="132"/>
      <c r="DV1162" s="77">
        <v>1340.6</v>
      </c>
      <c r="DW1162" s="77">
        <v>16.395</v>
      </c>
      <c r="DY1162" s="77">
        <v>1326.6</v>
      </c>
      <c r="DZ1162" s="77">
        <v>10.505000000000001</v>
      </c>
      <c r="EB1162" s="77">
        <v>2181.6</v>
      </c>
      <c r="EC1162" s="75">
        <v>32.734999999999999</v>
      </c>
      <c r="EE1162" s="75">
        <v>2157.6</v>
      </c>
      <c r="EF1162" s="88">
        <v>7.9560000000000004</v>
      </c>
      <c r="EH1162" s="77">
        <v>1355.6</v>
      </c>
      <c r="EI1162" s="75">
        <v>7.1</v>
      </c>
      <c r="EJ1162" s="75"/>
      <c r="EK1162" s="75">
        <v>2182.59</v>
      </c>
      <c r="EL1162" s="75">
        <v>38.290339999999965</v>
      </c>
      <c r="EM1162" s="75"/>
      <c r="EN1162" s="75">
        <v>2160.59</v>
      </c>
      <c r="EO1162" s="322">
        <v>13.534249999999977</v>
      </c>
      <c r="EP1162" s="75"/>
      <c r="EQ1162" s="75">
        <v>1330.59</v>
      </c>
      <c r="ER1162" s="75">
        <v>16245.139999999948</v>
      </c>
      <c r="ES1162" s="75"/>
      <c r="ET1162" s="75">
        <v>1356.59</v>
      </c>
      <c r="EU1162" s="100">
        <v>8.1692599999999942</v>
      </c>
      <c r="EV1162" s="75">
        <f t="shared" si="21"/>
        <v>9.9999999999909051E-3</v>
      </c>
      <c r="EW1162" s="75">
        <v>1346.59</v>
      </c>
      <c r="EX1162" s="100">
        <v>31.253339999999969</v>
      </c>
      <c r="FD1162" s="75">
        <v>111.6</v>
      </c>
      <c r="FE1162" s="75">
        <v>815300</v>
      </c>
      <c r="FF1162" s="75">
        <v>3126525</v>
      </c>
      <c r="FH1162" s="77">
        <v>21.09</v>
      </c>
      <c r="FI1162" s="77">
        <v>727.97894386000007</v>
      </c>
      <c r="FJ1162" s="77">
        <v>27.345992888650009</v>
      </c>
      <c r="FL1162" s="92">
        <v>790.6</v>
      </c>
      <c r="FM1162" s="75">
        <v>0.02</v>
      </c>
      <c r="FN1162" s="75">
        <v>3.4000000000000002E-2</v>
      </c>
      <c r="FP1162" s="75">
        <v>48.82</v>
      </c>
      <c r="FQ1162" s="75">
        <v>687.16</v>
      </c>
      <c r="FR1162" s="75">
        <v>7171</v>
      </c>
      <c r="FS1162" s="75">
        <v>48.81</v>
      </c>
      <c r="FT1162" s="75">
        <v>2037.44</v>
      </c>
      <c r="FU1162" s="75">
        <v>20350</v>
      </c>
      <c r="FW1162" s="75">
        <v>801.6</v>
      </c>
      <c r="FX1162" s="89">
        <v>8.3339999999999996</v>
      </c>
      <c r="FY1162" s="89"/>
      <c r="FZ1162" s="90">
        <v>796.6</v>
      </c>
      <c r="GA1162" s="91">
        <v>2.9340000000000002</v>
      </c>
      <c r="GB1162" s="89"/>
      <c r="GC1162" s="75">
        <v>18.59</v>
      </c>
      <c r="GD1162" s="75">
        <v>63.85</v>
      </c>
      <c r="GE1162" s="75">
        <v>2249.6</v>
      </c>
      <c r="GF1162" s="89"/>
      <c r="GG1162" s="89"/>
    </row>
    <row r="1163" spans="1:189" x14ac:dyDescent="0.25">
      <c r="A1163" s="132"/>
      <c r="B1163" s="132"/>
      <c r="C1163" s="132"/>
      <c r="D1163" s="132"/>
      <c r="E1163" s="132"/>
      <c r="F1163" s="132"/>
      <c r="G1163" s="132"/>
      <c r="H1163" s="132"/>
      <c r="I1163" s="132"/>
      <c r="J1163" s="132"/>
      <c r="K1163" s="132"/>
      <c r="DV1163" s="77">
        <v>1340.61</v>
      </c>
      <c r="DW1163" s="77">
        <v>16.416</v>
      </c>
      <c r="DY1163" s="77">
        <v>1326.61</v>
      </c>
      <c r="DZ1163" s="77">
        <v>10.518000000000001</v>
      </c>
      <c r="EB1163" s="77">
        <v>2181.61</v>
      </c>
      <c r="EC1163" s="75">
        <v>32.789000000000001</v>
      </c>
      <c r="EE1163" s="75">
        <v>2157.61</v>
      </c>
      <c r="EF1163" s="88">
        <v>7.9719999999999986</v>
      </c>
      <c r="EH1163" s="77">
        <v>1355.61</v>
      </c>
      <c r="EI1163" s="75">
        <v>7.1099999999999985</v>
      </c>
      <c r="EJ1163" s="75"/>
      <c r="EK1163" s="75">
        <v>2182.6</v>
      </c>
      <c r="EL1163" s="75">
        <v>38.347599999999964</v>
      </c>
      <c r="EM1163" s="75"/>
      <c r="EN1163" s="75">
        <v>2160.6</v>
      </c>
      <c r="EO1163" s="322">
        <v>13.554999999999977</v>
      </c>
      <c r="EP1163" s="75"/>
      <c r="EQ1163" s="75">
        <v>1330.6</v>
      </c>
      <c r="ER1163" s="75">
        <v>16260.599999999948</v>
      </c>
      <c r="ES1163" s="75"/>
      <c r="ET1163" s="75">
        <v>1356.6</v>
      </c>
      <c r="EU1163" s="100">
        <v>8.1803999999999935</v>
      </c>
      <c r="EV1163" s="75">
        <f t="shared" si="21"/>
        <v>9.9999999999909051E-3</v>
      </c>
      <c r="EW1163" s="75">
        <v>1346.6</v>
      </c>
      <c r="EX1163" s="100">
        <v>31.281599999999969</v>
      </c>
      <c r="FD1163" s="75">
        <v>111.61</v>
      </c>
      <c r="FE1163" s="75">
        <v>816742.5</v>
      </c>
      <c r="FF1163" s="75">
        <v>3134533.75</v>
      </c>
      <c r="FH1163" s="77">
        <v>21.1</v>
      </c>
      <c r="FI1163" s="77">
        <v>729.02247540000008</v>
      </c>
      <c r="FJ1163" s="77">
        <v>27.420460433500011</v>
      </c>
      <c r="FL1163" s="92">
        <v>790.61</v>
      </c>
      <c r="FM1163" s="75">
        <v>0.02</v>
      </c>
      <c r="FN1163" s="75">
        <v>3.4000000000000002E-2</v>
      </c>
      <c r="FP1163" s="75">
        <v>48.83</v>
      </c>
      <c r="FQ1163" s="75">
        <v>687.89</v>
      </c>
      <c r="FR1163" s="75">
        <v>7175</v>
      </c>
      <c r="FS1163" s="75">
        <v>48.82</v>
      </c>
      <c r="FT1163" s="75">
        <v>2039.49</v>
      </c>
      <c r="FU1163" s="75">
        <v>20362</v>
      </c>
      <c r="FW1163" s="75">
        <v>801.61</v>
      </c>
      <c r="FX1163" s="89">
        <v>8.35</v>
      </c>
      <c r="FY1163" s="89"/>
      <c r="FZ1163" s="90">
        <v>796.61</v>
      </c>
      <c r="GA1163" s="91">
        <v>2.9409999999999998</v>
      </c>
      <c r="GB1163" s="89"/>
      <c r="GC1163" s="75">
        <v>18.600000000000001</v>
      </c>
      <c r="GD1163" s="75">
        <v>64.08</v>
      </c>
      <c r="GE1163" s="75">
        <v>2254.2399999999998</v>
      </c>
      <c r="GF1163" s="89"/>
      <c r="GG1163" s="89"/>
    </row>
    <row r="1164" spans="1:189" x14ac:dyDescent="0.25">
      <c r="A1164" s="132"/>
      <c r="B1164" s="132"/>
      <c r="C1164" s="132"/>
      <c r="D1164" s="132"/>
      <c r="E1164" s="132"/>
      <c r="F1164" s="132"/>
      <c r="G1164" s="132"/>
      <c r="H1164" s="132"/>
      <c r="I1164" s="132"/>
      <c r="J1164" s="132"/>
      <c r="K1164" s="132"/>
      <c r="DV1164" s="77">
        <v>1340.62</v>
      </c>
      <c r="DW1164" s="77">
        <v>16.436</v>
      </c>
      <c r="DY1164" s="77">
        <v>1326.62</v>
      </c>
      <c r="DZ1164" s="77">
        <v>10.531000000000001</v>
      </c>
      <c r="EB1164" s="77">
        <v>2181.62</v>
      </c>
      <c r="EC1164" s="75">
        <v>32.844000000000008</v>
      </c>
      <c r="EE1164" s="75">
        <v>2157.62</v>
      </c>
      <c r="EF1164" s="88">
        <v>7.9879999999999987</v>
      </c>
      <c r="EH1164" s="77">
        <v>1355.62</v>
      </c>
      <c r="EI1164" s="75">
        <v>7.1199999999999983</v>
      </c>
      <c r="EJ1164" s="75"/>
      <c r="EK1164" s="75">
        <v>2182.61</v>
      </c>
      <c r="EL1164" s="75">
        <v>38.404859999999964</v>
      </c>
      <c r="EM1164" s="75"/>
      <c r="EN1164" s="75">
        <v>2160.61</v>
      </c>
      <c r="EO1164" s="322">
        <v>13.575749999999976</v>
      </c>
      <c r="EP1164" s="75"/>
      <c r="EQ1164" s="75">
        <v>1330.61</v>
      </c>
      <c r="ER1164" s="75">
        <v>16276.059999999947</v>
      </c>
      <c r="ES1164" s="75"/>
      <c r="ET1164" s="75">
        <v>1356.61</v>
      </c>
      <c r="EU1164" s="100">
        <v>8.1915399999999927</v>
      </c>
      <c r="EV1164" s="75">
        <f t="shared" si="21"/>
        <v>9.9999999999909051E-3</v>
      </c>
      <c r="EW1164" s="75">
        <v>1346.61</v>
      </c>
      <c r="EX1164" s="100">
        <v>31.309859999999968</v>
      </c>
      <c r="FD1164" s="75">
        <v>111.62</v>
      </c>
      <c r="FE1164" s="75">
        <v>818185</v>
      </c>
      <c r="FF1164" s="75">
        <v>3142542.5</v>
      </c>
      <c r="FH1164" s="77">
        <v>21.11</v>
      </c>
      <c r="FI1164" s="77">
        <v>730.06600694000008</v>
      </c>
      <c r="FJ1164" s="77">
        <v>27.49492797835001</v>
      </c>
      <c r="FL1164" s="92">
        <v>790.62</v>
      </c>
      <c r="FM1164" s="75">
        <v>0.02</v>
      </c>
      <c r="FN1164" s="75">
        <v>3.4000000000000002E-2</v>
      </c>
      <c r="FP1164" s="75">
        <v>48.84</v>
      </c>
      <c r="FQ1164" s="75">
        <v>683.61</v>
      </c>
      <c r="FR1164" s="75">
        <v>7180</v>
      </c>
      <c r="FS1164" s="75">
        <v>48.83</v>
      </c>
      <c r="FT1164" s="75">
        <v>2041.53</v>
      </c>
      <c r="FU1164" s="75">
        <v>20374</v>
      </c>
      <c r="FW1164" s="75">
        <v>801.62</v>
      </c>
      <c r="FX1164" s="89">
        <v>8.3650000000000002</v>
      </c>
      <c r="FY1164" s="89"/>
      <c r="FZ1164" s="90">
        <v>796.62</v>
      </c>
      <c r="GA1164" s="91">
        <v>2.9489999999999998</v>
      </c>
      <c r="GB1164" s="89"/>
      <c r="GC1164" s="75">
        <v>18.61</v>
      </c>
      <c r="GD1164" s="75">
        <v>64.31</v>
      </c>
      <c r="GE1164" s="75">
        <v>2258.88</v>
      </c>
      <c r="GF1164" s="89"/>
      <c r="GG1164" s="89"/>
    </row>
    <row r="1165" spans="1:189" x14ac:dyDescent="0.25">
      <c r="A1165" s="132"/>
      <c r="B1165" s="132"/>
      <c r="C1165" s="132"/>
      <c r="D1165" s="132"/>
      <c r="E1165" s="132"/>
      <c r="F1165" s="132"/>
      <c r="G1165" s="132"/>
      <c r="H1165" s="132"/>
      <c r="I1165" s="132"/>
      <c r="J1165" s="132"/>
      <c r="K1165" s="132"/>
      <c r="DV1165" s="77">
        <v>1340.63</v>
      </c>
      <c r="DW1165" s="77">
        <v>16.456999999999997</v>
      </c>
      <c r="DY1165" s="77">
        <v>1326.63</v>
      </c>
      <c r="DZ1165" s="77">
        <v>10.544</v>
      </c>
      <c r="EB1165" s="77">
        <v>2181.63</v>
      </c>
      <c r="EC1165" s="75">
        <v>32.898000000000003</v>
      </c>
      <c r="EE1165" s="75">
        <v>2157.63</v>
      </c>
      <c r="EF1165" s="88">
        <v>8.0039999999999996</v>
      </c>
      <c r="EH1165" s="77">
        <v>1355.63</v>
      </c>
      <c r="EI1165" s="75">
        <v>7.1299999999999981</v>
      </c>
      <c r="EJ1165" s="75"/>
      <c r="EK1165" s="75">
        <v>2182.62</v>
      </c>
      <c r="EL1165" s="75">
        <v>38.462119999999963</v>
      </c>
      <c r="EM1165" s="75"/>
      <c r="EN1165" s="75">
        <v>2160.62</v>
      </c>
      <c r="EO1165" s="322">
        <v>13.596499999999976</v>
      </c>
      <c r="EP1165" s="75"/>
      <c r="EQ1165" s="75">
        <v>1330.62</v>
      </c>
      <c r="ER1165" s="75">
        <v>16291.519999999946</v>
      </c>
      <c r="ES1165" s="75"/>
      <c r="ET1165" s="75">
        <v>1356.62</v>
      </c>
      <c r="EU1165" s="100">
        <v>8.202679999999992</v>
      </c>
      <c r="EV1165" s="75">
        <f t="shared" si="21"/>
        <v>9.9999999999909051E-3</v>
      </c>
      <c r="EW1165" s="75">
        <v>1346.62</v>
      </c>
      <c r="EX1165" s="100">
        <v>31.338119999999968</v>
      </c>
      <c r="FD1165" s="75">
        <v>111.63</v>
      </c>
      <c r="FE1165" s="75">
        <v>819627.5</v>
      </c>
      <c r="FF1165" s="75">
        <v>3150551.25</v>
      </c>
      <c r="FH1165" s="77">
        <v>21.12</v>
      </c>
      <c r="FI1165" s="77">
        <v>731.10953848000008</v>
      </c>
      <c r="FJ1165" s="77">
        <v>27.569395523200011</v>
      </c>
      <c r="FL1165" s="92">
        <v>790.63</v>
      </c>
      <c r="FM1165" s="75">
        <v>0.02</v>
      </c>
      <c r="FN1165" s="75">
        <v>3.5000000000000003E-2</v>
      </c>
      <c r="FP1165" s="75">
        <v>48.85</v>
      </c>
      <c r="FQ1165" s="75">
        <v>689.33</v>
      </c>
      <c r="FR1165" s="75">
        <v>7184</v>
      </c>
      <c r="FS1165" s="75">
        <v>48.84</v>
      </c>
      <c r="FT1165" s="75">
        <v>2043.58</v>
      </c>
      <c r="FU1165" s="75">
        <v>20386</v>
      </c>
      <c r="FW1165" s="75">
        <v>801.63</v>
      </c>
      <c r="FX1165" s="89">
        <v>8.3810000000000002</v>
      </c>
      <c r="FY1165" s="89"/>
      <c r="FZ1165" s="90">
        <v>796.63</v>
      </c>
      <c r="GA1165" s="91">
        <v>2.9569999999999999</v>
      </c>
      <c r="GB1165" s="89"/>
      <c r="GC1165" s="75">
        <v>18.62</v>
      </c>
      <c r="GD1165" s="75">
        <v>64.540000000000006</v>
      </c>
      <c r="GE1165" s="75">
        <v>2263.5300000000002</v>
      </c>
      <c r="GF1165" s="89"/>
      <c r="GG1165" s="89"/>
    </row>
    <row r="1166" spans="1:189" x14ac:dyDescent="0.25">
      <c r="A1166" s="132"/>
      <c r="B1166" s="132"/>
      <c r="C1166" s="132"/>
      <c r="D1166" s="132"/>
      <c r="E1166" s="132"/>
      <c r="F1166" s="132"/>
      <c r="G1166" s="132"/>
      <c r="H1166" s="132"/>
      <c r="I1166" s="132"/>
      <c r="J1166" s="132"/>
      <c r="K1166" s="132"/>
      <c r="DV1166" s="77">
        <v>1340.64</v>
      </c>
      <c r="DW1166" s="77">
        <v>16.477</v>
      </c>
      <c r="DY1166" s="77">
        <v>1326.64</v>
      </c>
      <c r="DZ1166" s="77">
        <v>10.557</v>
      </c>
      <c r="EB1166" s="77">
        <v>2181.64</v>
      </c>
      <c r="EC1166" s="75">
        <v>32.951999999999998</v>
      </c>
      <c r="EE1166" s="75">
        <v>2157.64</v>
      </c>
      <c r="EF1166" s="88">
        <v>8.0199999999999978</v>
      </c>
      <c r="EH1166" s="77">
        <v>1355.64</v>
      </c>
      <c r="EI1166" s="75">
        <v>7.1409999999999991</v>
      </c>
      <c r="EJ1166" s="75"/>
      <c r="EK1166" s="75">
        <v>2182.63</v>
      </c>
      <c r="EL1166" s="75">
        <v>38.519379999999963</v>
      </c>
      <c r="EM1166" s="75"/>
      <c r="EN1166" s="75">
        <v>2160.63</v>
      </c>
      <c r="EO1166" s="322">
        <v>13.617249999999975</v>
      </c>
      <c r="EP1166" s="75"/>
      <c r="EQ1166" s="75">
        <v>1330.63</v>
      </c>
      <c r="ER1166" s="75">
        <v>16306.979999999945</v>
      </c>
      <c r="ES1166" s="75"/>
      <c r="ET1166" s="75">
        <v>1356.63</v>
      </c>
      <c r="EU1166" s="100">
        <v>8.2138199999999912</v>
      </c>
      <c r="EV1166" s="75">
        <f t="shared" si="21"/>
        <v>1.0000000000218279E-2</v>
      </c>
      <c r="EW1166" s="75">
        <v>1346.63</v>
      </c>
      <c r="EX1166" s="100">
        <v>31.366379999999968</v>
      </c>
      <c r="FD1166" s="75">
        <v>111.64</v>
      </c>
      <c r="FE1166" s="75">
        <v>821070</v>
      </c>
      <c r="FF1166" s="75">
        <v>3158560</v>
      </c>
      <c r="FH1166" s="77">
        <v>21.13</v>
      </c>
      <c r="FI1166" s="77">
        <v>732.15307002000009</v>
      </c>
      <c r="FJ1166" s="77">
        <v>27.64386306805001</v>
      </c>
      <c r="FL1166" s="92">
        <v>790.64</v>
      </c>
      <c r="FM1166" s="75">
        <v>0.02</v>
      </c>
      <c r="FN1166" s="75">
        <v>3.5000000000000003E-2</v>
      </c>
      <c r="FP1166" s="75">
        <v>48.86</v>
      </c>
      <c r="FQ1166" s="75">
        <v>690.06</v>
      </c>
      <c r="FR1166" s="75">
        <v>7189</v>
      </c>
      <c r="FS1166" s="75">
        <v>48.85</v>
      </c>
      <c r="FT1166" s="75">
        <v>2045.62</v>
      </c>
      <c r="FU1166" s="75">
        <v>20398</v>
      </c>
      <c r="FW1166" s="75">
        <v>801.64</v>
      </c>
      <c r="FX1166" s="89">
        <v>8.3970000000000002</v>
      </c>
      <c r="FY1166" s="89"/>
      <c r="FZ1166" s="90">
        <v>796.64</v>
      </c>
      <c r="GA1166" s="91">
        <v>2.964</v>
      </c>
      <c r="GB1166" s="89"/>
      <c r="GC1166" s="75">
        <v>18.63</v>
      </c>
      <c r="GD1166" s="75">
        <v>64.77</v>
      </c>
      <c r="GE1166" s="75">
        <v>2268.17</v>
      </c>
      <c r="GF1166" s="89"/>
      <c r="GG1166" s="89"/>
    </row>
    <row r="1167" spans="1:189" x14ac:dyDescent="0.25">
      <c r="A1167" s="132"/>
      <c r="B1167" s="132"/>
      <c r="C1167" s="132"/>
      <c r="D1167" s="132"/>
      <c r="E1167" s="132"/>
      <c r="F1167" s="132"/>
      <c r="G1167" s="132"/>
      <c r="H1167" s="132"/>
      <c r="I1167" s="132"/>
      <c r="J1167" s="132"/>
      <c r="K1167" s="132"/>
      <c r="DV1167" s="77">
        <v>1340.65</v>
      </c>
      <c r="DW1167" s="77">
        <v>16.497999999999998</v>
      </c>
      <c r="DY1167" s="77">
        <v>1326.65</v>
      </c>
      <c r="DZ1167" s="77">
        <v>10.570000000000002</v>
      </c>
      <c r="EB1167" s="77">
        <v>2181.65</v>
      </c>
      <c r="EC1167" s="75">
        <v>33.007000000000005</v>
      </c>
      <c r="EE1167" s="75">
        <v>2157.65</v>
      </c>
      <c r="EF1167" s="88">
        <v>8.0359999999999978</v>
      </c>
      <c r="EH1167" s="77">
        <v>1355.65</v>
      </c>
      <c r="EI1167" s="75">
        <v>7.1509999999999989</v>
      </c>
      <c r="EJ1167" s="75"/>
      <c r="EK1167" s="75">
        <v>2182.64</v>
      </c>
      <c r="EL1167" s="75">
        <v>38.576639999999962</v>
      </c>
      <c r="EM1167" s="75"/>
      <c r="EN1167" s="75">
        <v>2160.64</v>
      </c>
      <c r="EO1167" s="322">
        <v>13.637999999999975</v>
      </c>
      <c r="EP1167" s="75"/>
      <c r="EQ1167" s="75">
        <v>1330.64</v>
      </c>
      <c r="ER1167" s="75">
        <v>16322.439999999944</v>
      </c>
      <c r="ES1167" s="75"/>
      <c r="ET1167" s="75">
        <v>1356.64</v>
      </c>
      <c r="EU1167" s="100">
        <v>8.2249599999999905</v>
      </c>
      <c r="EV1167" s="75">
        <f t="shared" si="21"/>
        <v>9.9999999999909051E-3</v>
      </c>
      <c r="EW1167" s="75">
        <v>1346.64</v>
      </c>
      <c r="EX1167" s="100">
        <v>31.394639999999967</v>
      </c>
      <c r="FD1167" s="75">
        <v>111.65</v>
      </c>
      <c r="FE1167" s="75">
        <v>822512.5</v>
      </c>
      <c r="FF1167" s="75">
        <v>3166568.75</v>
      </c>
      <c r="FH1167" s="77">
        <v>21.14</v>
      </c>
      <c r="FI1167" s="77">
        <v>733.19660156000009</v>
      </c>
      <c r="FJ1167" s="77">
        <v>27.718330612900012</v>
      </c>
      <c r="FL1167" s="92">
        <v>790.65</v>
      </c>
      <c r="FM1167" s="75">
        <v>0.02</v>
      </c>
      <c r="FN1167" s="75">
        <v>3.5000000000000003E-2</v>
      </c>
      <c r="FP1167" s="75">
        <v>48.87</v>
      </c>
      <c r="FQ1167" s="75">
        <v>690.78</v>
      </c>
      <c r="FR1167" s="75">
        <v>7194</v>
      </c>
      <c r="FS1167" s="75">
        <v>48.86</v>
      </c>
      <c r="FT1167" s="75">
        <v>2047.67</v>
      </c>
      <c r="FU1167" s="75">
        <v>20410</v>
      </c>
      <c r="FW1167" s="75">
        <v>801.65</v>
      </c>
      <c r="FX1167" s="89">
        <v>8.4130000000000003</v>
      </c>
      <c r="FY1167" s="89"/>
      <c r="FZ1167" s="90">
        <v>796.65</v>
      </c>
      <c r="GA1167" s="91">
        <v>2.972</v>
      </c>
      <c r="GB1167" s="89"/>
      <c r="GC1167" s="75">
        <v>18.64</v>
      </c>
      <c r="GD1167" s="75">
        <v>65</v>
      </c>
      <c r="GE1167" s="75">
        <v>2272.8200000000002</v>
      </c>
      <c r="GF1167" s="89"/>
      <c r="GG1167" s="89"/>
    </row>
    <row r="1168" spans="1:189" x14ac:dyDescent="0.25">
      <c r="A1168" s="132"/>
      <c r="B1168" s="132"/>
      <c r="C1168" s="132"/>
      <c r="D1168" s="132"/>
      <c r="E1168" s="132"/>
      <c r="F1168" s="132"/>
      <c r="G1168" s="132"/>
      <c r="H1168" s="132"/>
      <c r="I1168" s="132"/>
      <c r="J1168" s="132"/>
      <c r="K1168" s="132"/>
      <c r="DV1168" s="77">
        <v>1340.66</v>
      </c>
      <c r="DW1168" s="77">
        <v>16.517999999999997</v>
      </c>
      <c r="DY1168" s="77">
        <v>1326.66</v>
      </c>
      <c r="DZ1168" s="77">
        <v>10.583000000000002</v>
      </c>
      <c r="EB1168" s="77">
        <v>2181.66</v>
      </c>
      <c r="EC1168" s="75">
        <v>33.061</v>
      </c>
      <c r="EE1168" s="75">
        <v>2157.66</v>
      </c>
      <c r="EF1168" s="88">
        <v>8.052999999999999</v>
      </c>
      <c r="EH1168" s="77">
        <v>1355.66</v>
      </c>
      <c r="EI1168" s="75">
        <v>7.1609999999999987</v>
      </c>
      <c r="EJ1168" s="75"/>
      <c r="EK1168" s="75">
        <v>2182.65</v>
      </c>
      <c r="EL1168" s="75">
        <v>38.633899999999961</v>
      </c>
      <c r="EM1168" s="75"/>
      <c r="EN1168" s="75">
        <v>2160.65</v>
      </c>
      <c r="EO1168" s="322">
        <v>13.658749999999975</v>
      </c>
      <c r="EP1168" s="75"/>
      <c r="EQ1168" s="75">
        <v>1330.65</v>
      </c>
      <c r="ER1168" s="75">
        <v>16337.899999999943</v>
      </c>
      <c r="ES1168" s="75"/>
      <c r="ET1168" s="75">
        <v>1356.65</v>
      </c>
      <c r="EU1168" s="100">
        <v>8.2360999999999898</v>
      </c>
      <c r="EV1168" s="75">
        <f t="shared" si="21"/>
        <v>9.9999999999909051E-3</v>
      </c>
      <c r="EW1168" s="75">
        <v>1346.65</v>
      </c>
      <c r="EX1168" s="100">
        <v>31.422899999999967</v>
      </c>
      <c r="FD1168" s="75">
        <v>111.66</v>
      </c>
      <c r="FE1168" s="75">
        <v>823955</v>
      </c>
      <c r="FF1168" s="75">
        <v>3174577.5</v>
      </c>
      <c r="FH1168" s="77">
        <v>21.15</v>
      </c>
      <c r="FI1168" s="77">
        <v>734.24013310000009</v>
      </c>
      <c r="FJ1168" s="77">
        <v>27.79279815775001</v>
      </c>
      <c r="FL1168" s="92">
        <v>790.66</v>
      </c>
      <c r="FM1168" s="75">
        <v>0.02</v>
      </c>
      <c r="FN1168" s="75">
        <v>3.5000000000000003E-2</v>
      </c>
      <c r="FP1168" s="75">
        <v>48.88</v>
      </c>
      <c r="FQ1168" s="75">
        <v>691.5</v>
      </c>
      <c r="FR1168" s="75">
        <v>7198</v>
      </c>
      <c r="FS1168" s="75">
        <v>48.87</v>
      </c>
      <c r="FT1168" s="75">
        <v>2049.71</v>
      </c>
      <c r="FU1168" s="75">
        <v>20422</v>
      </c>
      <c r="FW1168" s="75">
        <v>801.66</v>
      </c>
      <c r="FX1168" s="89">
        <v>8.4290000000000003</v>
      </c>
      <c r="FY1168" s="89"/>
      <c r="FZ1168" s="90">
        <v>796.66</v>
      </c>
      <c r="GA1168" s="91">
        <v>2.98</v>
      </c>
      <c r="GB1168" s="89"/>
      <c r="GC1168" s="75">
        <v>18.649999999999999</v>
      </c>
      <c r="GD1168" s="75">
        <v>65.23</v>
      </c>
      <c r="GE1168" s="75">
        <v>2277.46</v>
      </c>
      <c r="GF1168" s="89"/>
      <c r="GG1168" s="89"/>
    </row>
    <row r="1169" spans="1:189" x14ac:dyDescent="0.25">
      <c r="A1169" s="132"/>
      <c r="B1169" s="132"/>
      <c r="C1169" s="132"/>
      <c r="D1169" s="132"/>
      <c r="E1169" s="132"/>
      <c r="F1169" s="132"/>
      <c r="G1169" s="132"/>
      <c r="H1169" s="132"/>
      <c r="I1169" s="132"/>
      <c r="J1169" s="132"/>
      <c r="K1169" s="132"/>
      <c r="DV1169" s="77">
        <v>1340.67</v>
      </c>
      <c r="DW1169" s="77">
        <v>16.538</v>
      </c>
      <c r="DY1169" s="77">
        <v>1326.67</v>
      </c>
      <c r="DZ1169" s="77">
        <v>10.596000000000002</v>
      </c>
      <c r="EB1169" s="77">
        <v>2181.67</v>
      </c>
      <c r="EC1169" s="75">
        <v>33.116</v>
      </c>
      <c r="EE1169" s="75">
        <v>2157.67</v>
      </c>
      <c r="EF1169" s="88">
        <v>8.0689999999999991</v>
      </c>
      <c r="EH1169" s="77">
        <v>1355.67</v>
      </c>
      <c r="EI1169" s="75">
        <v>7.1719999999999988</v>
      </c>
      <c r="EJ1169" s="75"/>
      <c r="EK1169" s="75">
        <v>2182.66</v>
      </c>
      <c r="EL1169" s="75">
        <v>38.691159999999961</v>
      </c>
      <c r="EM1169" s="75"/>
      <c r="EN1169" s="75">
        <v>2160.66</v>
      </c>
      <c r="EO1169" s="322">
        <v>13.679499999999974</v>
      </c>
      <c r="EP1169" s="75"/>
      <c r="EQ1169" s="75">
        <v>1330.66</v>
      </c>
      <c r="ER1169" s="75">
        <v>16353.359999999942</v>
      </c>
      <c r="ES1169" s="75"/>
      <c r="ET1169" s="75">
        <v>1356.66</v>
      </c>
      <c r="EU1169" s="100">
        <v>8.247239999999989</v>
      </c>
      <c r="EV1169" s="75">
        <f t="shared" si="21"/>
        <v>9.9999999999909051E-3</v>
      </c>
      <c r="EW1169" s="75">
        <v>1346.66</v>
      </c>
      <c r="EX1169" s="100">
        <v>31.451159999999966</v>
      </c>
      <c r="FD1169" s="75">
        <v>111.67</v>
      </c>
      <c r="FE1169" s="75">
        <v>825397.5</v>
      </c>
      <c r="FF1169" s="75">
        <v>3182586.25</v>
      </c>
      <c r="FH1169" s="77">
        <v>21.16</v>
      </c>
      <c r="FI1169" s="77">
        <v>735.2836646400001</v>
      </c>
      <c r="FJ1169" s="77">
        <v>27.867265702600012</v>
      </c>
      <c r="FL1169" s="92">
        <v>790.67</v>
      </c>
      <c r="FM1169" s="75">
        <v>0.02</v>
      </c>
      <c r="FN1169" s="75">
        <v>3.5000000000000003E-2</v>
      </c>
      <c r="FP1169" s="75">
        <v>48.89</v>
      </c>
      <c r="FQ1169" s="75">
        <v>692.22</v>
      </c>
      <c r="FR1169" s="75">
        <v>7203</v>
      </c>
      <c r="FS1169" s="75">
        <v>48.88</v>
      </c>
      <c r="FT1169" s="75">
        <v>2051.7600000000002</v>
      </c>
      <c r="FU1169" s="75">
        <v>20434</v>
      </c>
      <c r="FW1169" s="75">
        <v>801.67</v>
      </c>
      <c r="FX1169" s="89">
        <v>8.4450000000000003</v>
      </c>
      <c r="FY1169" s="89"/>
      <c r="FZ1169" s="90">
        <v>796.67</v>
      </c>
      <c r="GA1169" s="91">
        <v>2.988</v>
      </c>
      <c r="GB1169" s="89"/>
      <c r="GC1169" s="75">
        <v>18.66</v>
      </c>
      <c r="GD1169" s="75">
        <v>65.459999999999994</v>
      </c>
      <c r="GE1169" s="75">
        <v>2282.1</v>
      </c>
      <c r="GF1169" s="89"/>
      <c r="GG1169" s="89"/>
    </row>
    <row r="1170" spans="1:189" x14ac:dyDescent="0.25">
      <c r="A1170" s="132"/>
      <c r="B1170" s="132"/>
      <c r="C1170" s="132"/>
      <c r="D1170" s="132"/>
      <c r="E1170" s="132"/>
      <c r="F1170" s="132"/>
      <c r="G1170" s="132"/>
      <c r="H1170" s="132"/>
      <c r="I1170" s="132"/>
      <c r="J1170" s="132"/>
      <c r="K1170" s="132"/>
      <c r="DV1170" s="77">
        <v>1340.68</v>
      </c>
      <c r="DW1170" s="77">
        <v>16.558999999999997</v>
      </c>
      <c r="DY1170" s="77">
        <v>1326.68</v>
      </c>
      <c r="DZ1170" s="77">
        <v>10.609000000000002</v>
      </c>
      <c r="EB1170" s="77">
        <v>2181.6799999999998</v>
      </c>
      <c r="EC1170" s="75">
        <v>33.17</v>
      </c>
      <c r="EE1170" s="75">
        <v>2157.6799999999998</v>
      </c>
      <c r="EF1170" s="88">
        <v>8.0849999999999991</v>
      </c>
      <c r="EH1170" s="77">
        <v>1355.68</v>
      </c>
      <c r="EI1170" s="75">
        <v>7.1819999999999986</v>
      </c>
      <c r="EJ1170" s="75"/>
      <c r="EK1170" s="75">
        <v>2182.67</v>
      </c>
      <c r="EL1170" s="75">
        <v>38.74841999999996</v>
      </c>
      <c r="EM1170" s="75"/>
      <c r="EN1170" s="75">
        <v>2160.67</v>
      </c>
      <c r="EO1170" s="322">
        <v>13.700249999999974</v>
      </c>
      <c r="EP1170" s="75"/>
      <c r="EQ1170" s="75">
        <v>1330.67</v>
      </c>
      <c r="ER1170" s="75">
        <v>16368.819999999942</v>
      </c>
      <c r="ES1170" s="75"/>
      <c r="ET1170" s="75">
        <v>1356.67</v>
      </c>
      <c r="EU1170" s="100">
        <v>8.2583799999999883</v>
      </c>
      <c r="EV1170" s="75">
        <f t="shared" si="21"/>
        <v>9.9999999999909051E-3</v>
      </c>
      <c r="EW1170" s="75">
        <v>1346.67</v>
      </c>
      <c r="EX1170" s="100">
        <v>31.479419999999966</v>
      </c>
      <c r="FD1170" s="75">
        <v>111.68</v>
      </c>
      <c r="FE1170" s="75">
        <v>826840</v>
      </c>
      <c r="FF1170" s="75">
        <v>3190595</v>
      </c>
      <c r="FH1170" s="77">
        <v>21.17</v>
      </c>
      <c r="FI1170" s="77">
        <v>736.3271961800001</v>
      </c>
      <c r="FJ1170" s="77">
        <v>27.94173324745001</v>
      </c>
      <c r="FL1170" s="92">
        <v>790.68</v>
      </c>
      <c r="FM1170" s="75">
        <v>0.02</v>
      </c>
      <c r="FN1170" s="75">
        <v>3.5999999999999997E-2</v>
      </c>
      <c r="FP1170" s="75">
        <v>48.9</v>
      </c>
      <c r="FQ1170" s="75">
        <v>692.95</v>
      </c>
      <c r="FR1170" s="75">
        <v>7207</v>
      </c>
      <c r="FS1170" s="75">
        <v>48.89</v>
      </c>
      <c r="FT1170" s="75">
        <v>2053.8000000000002</v>
      </c>
      <c r="FU1170" s="75">
        <v>20446</v>
      </c>
      <c r="FW1170" s="75">
        <v>801.68</v>
      </c>
      <c r="FX1170" s="89">
        <v>8.4610000000000003</v>
      </c>
      <c r="FY1170" s="89"/>
      <c r="FZ1170" s="90">
        <v>796.68</v>
      </c>
      <c r="GA1170" s="91">
        <v>2.9950000000000001</v>
      </c>
      <c r="GB1170" s="89"/>
      <c r="GC1170" s="75">
        <v>18.670000000000002</v>
      </c>
      <c r="GD1170" s="75">
        <v>65.69</v>
      </c>
      <c r="GE1170" s="75">
        <v>2286.75</v>
      </c>
      <c r="GF1170" s="89"/>
      <c r="GG1170" s="89"/>
    </row>
    <row r="1171" spans="1:189" x14ac:dyDescent="0.25">
      <c r="A1171" s="132"/>
      <c r="B1171" s="132"/>
      <c r="C1171" s="132"/>
      <c r="D1171" s="132"/>
      <c r="E1171" s="132"/>
      <c r="F1171" s="132"/>
      <c r="G1171" s="132"/>
      <c r="H1171" s="132"/>
      <c r="I1171" s="132"/>
      <c r="J1171" s="132"/>
      <c r="K1171" s="132"/>
      <c r="DV1171" s="77">
        <v>1340.69</v>
      </c>
      <c r="DW1171" s="77">
        <v>16.579000000000001</v>
      </c>
      <c r="DY1171" s="77">
        <v>1326.69</v>
      </c>
      <c r="DZ1171" s="77">
        <v>10.623000000000001</v>
      </c>
      <c r="EB1171" s="77">
        <v>2181.69</v>
      </c>
      <c r="EC1171" s="75">
        <v>33.225000000000001</v>
      </c>
      <c r="EE1171" s="75">
        <v>2157.69</v>
      </c>
      <c r="EF1171" s="88">
        <v>8.1009999999999991</v>
      </c>
      <c r="EH1171" s="77">
        <v>1355.69</v>
      </c>
      <c r="EI1171" s="75">
        <v>7.1919999999999984</v>
      </c>
      <c r="EJ1171" s="75"/>
      <c r="EK1171" s="75">
        <v>2182.6799999999998</v>
      </c>
      <c r="EL1171" s="75">
        <v>38.80567999999996</v>
      </c>
      <c r="EM1171" s="75"/>
      <c r="EN1171" s="75">
        <v>2160.6799999999998</v>
      </c>
      <c r="EO1171" s="322">
        <v>13.720999999999973</v>
      </c>
      <c r="EP1171" s="75"/>
      <c r="EQ1171" s="75">
        <v>1330.68</v>
      </c>
      <c r="ER1171" s="75">
        <v>16384.279999999941</v>
      </c>
      <c r="ES1171" s="75"/>
      <c r="ET1171" s="75">
        <v>1356.68</v>
      </c>
      <c r="EU1171" s="100">
        <v>8.2695199999999875</v>
      </c>
      <c r="EV1171" s="75">
        <f t="shared" si="21"/>
        <v>9.9999999999909051E-3</v>
      </c>
      <c r="EW1171" s="75">
        <v>1346.68</v>
      </c>
      <c r="EX1171" s="100">
        <v>31.507679999999965</v>
      </c>
      <c r="FD1171" s="75">
        <v>111.69</v>
      </c>
      <c r="FE1171" s="75">
        <v>828282.5</v>
      </c>
      <c r="FF1171" s="75">
        <v>3198603.75</v>
      </c>
      <c r="FH1171" s="77">
        <v>21.18</v>
      </c>
      <c r="FI1171" s="77">
        <v>737.3707277200001</v>
      </c>
      <c r="FJ1171" s="77">
        <v>28.016200792300012</v>
      </c>
      <c r="FL1171" s="92">
        <v>790.69</v>
      </c>
      <c r="FM1171" s="75">
        <v>0.02</v>
      </c>
      <c r="FN1171" s="75">
        <v>3.5999999999999997E-2</v>
      </c>
      <c r="FP1171" s="75">
        <v>48.91</v>
      </c>
      <c r="FQ1171" s="75">
        <v>693.67</v>
      </c>
      <c r="FR1171" s="75">
        <v>7212</v>
      </c>
      <c r="FS1171" s="75">
        <v>48.9</v>
      </c>
      <c r="FT1171" s="75">
        <v>2055.85</v>
      </c>
      <c r="FU1171" s="75">
        <v>20458</v>
      </c>
      <c r="FW1171" s="75">
        <v>801.69</v>
      </c>
      <c r="FX1171" s="89">
        <v>8.4770000000000003</v>
      </c>
      <c r="FY1171" s="89"/>
      <c r="FZ1171" s="90">
        <v>796.69</v>
      </c>
      <c r="GA1171" s="91">
        <v>3.0030000000000001</v>
      </c>
      <c r="GB1171" s="89"/>
      <c r="GC1171" s="75">
        <v>18.68</v>
      </c>
      <c r="GD1171" s="75">
        <v>65.92</v>
      </c>
      <c r="GE1171" s="75">
        <v>2291.39</v>
      </c>
      <c r="GF1171" s="89"/>
      <c r="GG1171" s="89"/>
    </row>
    <row r="1172" spans="1:189" x14ac:dyDescent="0.25">
      <c r="A1172" s="132"/>
      <c r="B1172" s="132"/>
      <c r="C1172" s="132"/>
      <c r="D1172" s="132"/>
      <c r="E1172" s="132"/>
      <c r="F1172" s="132"/>
      <c r="G1172" s="132"/>
      <c r="H1172" s="132"/>
      <c r="I1172" s="132"/>
      <c r="J1172" s="132"/>
      <c r="K1172" s="132"/>
      <c r="DV1172" s="77">
        <v>1340.7</v>
      </c>
      <c r="DW1172" s="77">
        <v>16.600000000000001</v>
      </c>
      <c r="DY1172" s="77">
        <v>1326.7</v>
      </c>
      <c r="DZ1172" s="77">
        <v>10.635999999999999</v>
      </c>
      <c r="EB1172" s="77">
        <v>2181.6999999999998</v>
      </c>
      <c r="EC1172" s="75">
        <v>33.279000000000003</v>
      </c>
      <c r="EE1172" s="75">
        <v>2157.6999999999998</v>
      </c>
      <c r="EF1172" s="88">
        <v>8.1170000000000009</v>
      </c>
      <c r="EH1172" s="77">
        <v>1355.7</v>
      </c>
      <c r="EI1172" s="75">
        <v>7.2030000000000003</v>
      </c>
      <c r="EJ1172" s="75"/>
      <c r="EK1172" s="75">
        <v>2182.69</v>
      </c>
      <c r="EL1172" s="75">
        <v>38.862939999999959</v>
      </c>
      <c r="EM1172" s="75"/>
      <c r="EN1172" s="75">
        <v>2160.69</v>
      </c>
      <c r="EO1172" s="322">
        <v>13.741749999999973</v>
      </c>
      <c r="EP1172" s="75"/>
      <c r="EQ1172" s="75">
        <v>1330.69</v>
      </c>
      <c r="ER1172" s="75">
        <v>16399.73999999994</v>
      </c>
      <c r="ES1172" s="75"/>
      <c r="ET1172" s="75">
        <v>1356.69</v>
      </c>
      <c r="EU1172" s="100">
        <v>8.2806599999999868</v>
      </c>
      <c r="EV1172" s="75">
        <f t="shared" si="21"/>
        <v>9.9999999999909051E-3</v>
      </c>
      <c r="EW1172" s="75">
        <v>1346.69</v>
      </c>
      <c r="EX1172" s="100">
        <v>31.535939999999965</v>
      </c>
      <c r="FD1172" s="75">
        <v>111.7</v>
      </c>
      <c r="FE1172" s="75">
        <v>829725</v>
      </c>
      <c r="FF1172" s="75">
        <v>3206612.5</v>
      </c>
      <c r="FH1172" s="77">
        <v>21.19</v>
      </c>
      <c r="FI1172" s="77">
        <v>738.41425926000011</v>
      </c>
      <c r="FJ1172" s="77">
        <v>28.09066833715001</v>
      </c>
      <c r="FL1172" s="92">
        <v>790.7</v>
      </c>
      <c r="FM1172" s="75">
        <v>0.02</v>
      </c>
      <c r="FN1172" s="75">
        <v>3.5999999999999997E-2</v>
      </c>
      <c r="FP1172" s="75">
        <v>48.92</v>
      </c>
      <c r="FQ1172" s="75">
        <v>694.4</v>
      </c>
      <c r="FR1172" s="75">
        <v>7217</v>
      </c>
      <c r="FS1172" s="75">
        <v>48.91</v>
      </c>
      <c r="FT1172" s="75">
        <v>2057.89</v>
      </c>
      <c r="FU1172" s="75">
        <v>20470</v>
      </c>
      <c r="FW1172" s="75">
        <v>801.7</v>
      </c>
      <c r="FX1172" s="89">
        <v>8.4930000000000003</v>
      </c>
      <c r="FY1172" s="89"/>
      <c r="FZ1172" s="90">
        <v>796.7</v>
      </c>
      <c r="GA1172" s="91">
        <v>3.0110000000000001</v>
      </c>
      <c r="GB1172" s="89"/>
      <c r="GC1172" s="75">
        <v>18.690000000000001</v>
      </c>
      <c r="GD1172" s="75">
        <v>66.150000000000006</v>
      </c>
      <c r="GE1172" s="75">
        <v>2296.04</v>
      </c>
      <c r="GF1172" s="89"/>
      <c r="GG1172" s="89"/>
    </row>
    <row r="1173" spans="1:189" x14ac:dyDescent="0.25">
      <c r="A1173" s="132"/>
      <c r="B1173" s="132"/>
      <c r="C1173" s="132"/>
      <c r="D1173" s="132"/>
      <c r="E1173" s="132"/>
      <c r="F1173" s="132"/>
      <c r="G1173" s="132"/>
      <c r="H1173" s="132"/>
      <c r="I1173" s="132"/>
      <c r="J1173" s="132"/>
      <c r="K1173" s="132"/>
      <c r="DV1173" s="77">
        <v>1340.71</v>
      </c>
      <c r="DW1173" s="77">
        <v>16.62</v>
      </c>
      <c r="DY1173" s="77">
        <v>1326.71</v>
      </c>
      <c r="DZ1173" s="77">
        <v>10.649000000000001</v>
      </c>
      <c r="EB1173" s="77">
        <v>2181.71</v>
      </c>
      <c r="EC1173" s="75">
        <v>33.334000000000003</v>
      </c>
      <c r="EE1173" s="75">
        <v>2157.71</v>
      </c>
      <c r="EF1173" s="88">
        <v>8.1329999999999991</v>
      </c>
      <c r="EH1173" s="77">
        <v>1355.71</v>
      </c>
      <c r="EI1173" s="75">
        <v>7.2129999999999983</v>
      </c>
      <c r="EJ1173" s="75"/>
      <c r="EK1173" s="75">
        <v>2182.6999999999998</v>
      </c>
      <c r="EL1173" s="75">
        <v>38.920199999999959</v>
      </c>
      <c r="EM1173" s="75"/>
      <c r="EN1173" s="75">
        <v>2160.6999999999998</v>
      </c>
      <c r="EO1173" s="322">
        <v>13.762499999999973</v>
      </c>
      <c r="EP1173" s="75"/>
      <c r="EQ1173" s="75">
        <v>1330.7</v>
      </c>
      <c r="ER1173" s="75">
        <v>16415.199999999939</v>
      </c>
      <c r="ES1173" s="75"/>
      <c r="ET1173" s="75">
        <v>1356.7</v>
      </c>
      <c r="EU1173" s="100">
        <v>8.2917999999999861</v>
      </c>
      <c r="EV1173" s="75">
        <f t="shared" si="21"/>
        <v>9.9999999999909051E-3</v>
      </c>
      <c r="EW1173" s="75">
        <v>1346.7</v>
      </c>
      <c r="EX1173" s="100">
        <v>31.564199999999964</v>
      </c>
      <c r="FD1173" s="75">
        <v>111.71</v>
      </c>
      <c r="FE1173" s="75">
        <v>831167.5</v>
      </c>
      <c r="FF1173" s="75">
        <v>3214621.25</v>
      </c>
      <c r="FH1173" s="77">
        <v>21.2</v>
      </c>
      <c r="FI1173" s="77">
        <v>739.45779080000023</v>
      </c>
      <c r="FJ1173" s="77">
        <v>28.165135882000023</v>
      </c>
      <c r="FL1173" s="92">
        <v>790.71</v>
      </c>
      <c r="FM1173" s="75">
        <v>0.03</v>
      </c>
      <c r="FN1173" s="75">
        <v>3.6999999999999998E-2</v>
      </c>
      <c r="FP1173" s="75">
        <v>48.93</v>
      </c>
      <c r="FQ1173" s="75">
        <v>695.12</v>
      </c>
      <c r="FR1173" s="75">
        <v>7221</v>
      </c>
      <c r="FS1173" s="75">
        <v>48.92</v>
      </c>
      <c r="FT1173" s="75">
        <v>2059.9499999999998</v>
      </c>
      <c r="FU1173" s="75">
        <v>20482</v>
      </c>
      <c r="FW1173" s="75">
        <v>801.71</v>
      </c>
      <c r="FX1173" s="89">
        <v>8.5090000000000003</v>
      </c>
      <c r="FY1173" s="89"/>
      <c r="FZ1173" s="90">
        <v>796.71</v>
      </c>
      <c r="GA1173" s="91">
        <v>3.0190000000000001</v>
      </c>
      <c r="GB1173" s="89"/>
      <c r="GC1173" s="75">
        <v>18.7</v>
      </c>
      <c r="GD1173" s="75">
        <v>66.38</v>
      </c>
      <c r="GE1173" s="75">
        <v>2300.6799999999998</v>
      </c>
      <c r="GF1173" s="89"/>
      <c r="GG1173" s="89"/>
    </row>
    <row r="1174" spans="1:189" x14ac:dyDescent="0.25">
      <c r="A1174" s="132"/>
      <c r="B1174" s="132"/>
      <c r="C1174" s="132"/>
      <c r="D1174" s="132"/>
      <c r="E1174" s="132"/>
      <c r="F1174" s="132"/>
      <c r="G1174" s="132"/>
      <c r="H1174" s="132"/>
      <c r="I1174" s="132"/>
      <c r="J1174" s="132"/>
      <c r="K1174" s="132"/>
      <c r="DV1174" s="77">
        <v>1340.72</v>
      </c>
      <c r="DW1174" s="77">
        <v>16.640999999999998</v>
      </c>
      <c r="DY1174" s="77">
        <v>1326.72</v>
      </c>
      <c r="DZ1174" s="77">
        <v>10.662000000000001</v>
      </c>
      <c r="EB1174" s="77">
        <v>2181.7199999999998</v>
      </c>
      <c r="EC1174" s="75">
        <v>33.388000000000005</v>
      </c>
      <c r="EE1174" s="75">
        <v>2157.7199999999998</v>
      </c>
      <c r="EF1174" s="88">
        <v>8.1499999999999986</v>
      </c>
      <c r="EH1174" s="77">
        <v>1355.72</v>
      </c>
      <c r="EI1174" s="75">
        <v>7.2229999999999981</v>
      </c>
      <c r="EJ1174" s="75"/>
      <c r="EK1174" s="75">
        <v>2182.71</v>
      </c>
      <c r="EL1174" s="75">
        <v>38.977459999999958</v>
      </c>
      <c r="EM1174" s="75"/>
      <c r="EN1174" s="75">
        <v>2160.71</v>
      </c>
      <c r="EO1174" s="322">
        <v>13.783249999999972</v>
      </c>
      <c r="EP1174" s="75"/>
      <c r="EQ1174" s="75">
        <v>1330.71</v>
      </c>
      <c r="ER1174" s="75">
        <v>16430.659999999938</v>
      </c>
      <c r="ES1174" s="75"/>
      <c r="ET1174" s="75">
        <v>1356.71</v>
      </c>
      <c r="EU1174" s="100">
        <v>8.3029399999999853</v>
      </c>
      <c r="EV1174" s="75">
        <f t="shared" si="21"/>
        <v>9.9999999999909051E-3</v>
      </c>
      <c r="EW1174" s="75">
        <v>1346.71</v>
      </c>
      <c r="EX1174" s="100">
        <v>31.592459999999964</v>
      </c>
      <c r="FD1174" s="75">
        <v>111.72</v>
      </c>
      <c r="FE1174" s="75">
        <v>832610</v>
      </c>
      <c r="FF1174" s="75">
        <v>3222630</v>
      </c>
      <c r="FH1174" s="77">
        <v>21.21</v>
      </c>
      <c r="FI1174" s="77">
        <v>740.50132234000023</v>
      </c>
      <c r="FJ1174" s="77">
        <v>28.239603426850021</v>
      </c>
      <c r="FL1174" s="92">
        <v>790.72</v>
      </c>
      <c r="FM1174" s="75">
        <v>0.03</v>
      </c>
      <c r="FN1174" s="75">
        <v>3.6999999999999998E-2</v>
      </c>
      <c r="FP1174" s="75">
        <v>48.94</v>
      </c>
      <c r="FQ1174" s="75">
        <v>695.85</v>
      </c>
      <c r="FR1174" s="75">
        <v>7126</v>
      </c>
      <c r="FS1174" s="75">
        <v>48.93</v>
      </c>
      <c r="FT1174" s="75">
        <v>2062</v>
      </c>
      <c r="FU1174" s="75">
        <v>20494</v>
      </c>
      <c r="FW1174" s="75">
        <v>801.72</v>
      </c>
      <c r="FX1174" s="89">
        <v>8.5250000000000004</v>
      </c>
      <c r="FY1174" s="89"/>
      <c r="FZ1174" s="90">
        <v>796.72</v>
      </c>
      <c r="GA1174" s="91">
        <v>3.0259999999999998</v>
      </c>
      <c r="GB1174" s="89"/>
      <c r="GC1174" s="75">
        <v>18.71</v>
      </c>
      <c r="GD1174" s="75">
        <v>66.62</v>
      </c>
      <c r="GE1174" s="75">
        <v>2305.3200000000002</v>
      </c>
      <c r="GF1174" s="89"/>
      <c r="GG1174" s="89"/>
    </row>
    <row r="1175" spans="1:189" x14ac:dyDescent="0.25">
      <c r="A1175" s="132"/>
      <c r="B1175" s="132"/>
      <c r="C1175" s="132"/>
      <c r="D1175" s="132"/>
      <c r="E1175" s="132"/>
      <c r="F1175" s="132"/>
      <c r="G1175" s="132"/>
      <c r="H1175" s="132"/>
      <c r="I1175" s="132"/>
      <c r="J1175" s="132"/>
      <c r="K1175" s="132"/>
      <c r="DV1175" s="77">
        <v>1340.73</v>
      </c>
      <c r="DW1175" s="77">
        <v>16.660999999999998</v>
      </c>
      <c r="DY1175" s="77">
        <v>1326.73</v>
      </c>
      <c r="DZ1175" s="77">
        <v>10.675000000000001</v>
      </c>
      <c r="EB1175" s="77">
        <v>2181.73</v>
      </c>
      <c r="EC1175" s="75">
        <v>33.442</v>
      </c>
      <c r="EE1175" s="75">
        <v>2157.73</v>
      </c>
      <c r="EF1175" s="88">
        <v>8.1660000000000004</v>
      </c>
      <c r="EH1175" s="77">
        <v>1355.73</v>
      </c>
      <c r="EI1175" s="75">
        <v>7.2339999999999982</v>
      </c>
      <c r="EJ1175" s="75"/>
      <c r="EK1175" s="75">
        <v>2182.7199999999998</v>
      </c>
      <c r="EL1175" s="75">
        <v>39.034719999999957</v>
      </c>
      <c r="EM1175" s="75"/>
      <c r="EN1175" s="75">
        <v>2160.7199999999998</v>
      </c>
      <c r="EO1175" s="322">
        <v>13.803999999999972</v>
      </c>
      <c r="EP1175" s="75"/>
      <c r="EQ1175" s="75">
        <v>1330.72</v>
      </c>
      <c r="ER1175" s="75">
        <v>16446.119999999937</v>
      </c>
      <c r="ES1175" s="75"/>
      <c r="ET1175" s="75">
        <v>1356.72</v>
      </c>
      <c r="EU1175" s="100">
        <v>8.3140799999999846</v>
      </c>
      <c r="EV1175" s="75">
        <f t="shared" si="21"/>
        <v>9.9999999999909051E-3</v>
      </c>
      <c r="EW1175" s="75">
        <v>1346.72</v>
      </c>
      <c r="EX1175" s="100">
        <v>31.620719999999963</v>
      </c>
      <c r="FD1175" s="75">
        <v>111.73</v>
      </c>
      <c r="FE1175" s="75">
        <v>834052.5</v>
      </c>
      <c r="FF1175" s="75">
        <v>3230638.75</v>
      </c>
      <c r="FH1175" s="77">
        <v>21.22</v>
      </c>
      <c r="FI1175" s="77">
        <v>741.54485388000023</v>
      </c>
      <c r="FJ1175" s="77">
        <v>28.314070971700023</v>
      </c>
      <c r="FL1175" s="92">
        <v>790.73</v>
      </c>
      <c r="FM1175" s="75">
        <v>0.03</v>
      </c>
      <c r="FN1175" s="75">
        <v>3.6999999999999998E-2</v>
      </c>
      <c r="FP1175" s="75">
        <v>48.95</v>
      </c>
      <c r="FQ1175" s="75">
        <v>696.58</v>
      </c>
      <c r="FR1175" s="75">
        <v>7230</v>
      </c>
      <c r="FS1175" s="75">
        <v>48.94</v>
      </c>
      <c r="FT1175" s="75">
        <v>2064.06</v>
      </c>
      <c r="FU1175" s="75">
        <v>20506</v>
      </c>
      <c r="FW1175" s="75">
        <v>801.73</v>
      </c>
      <c r="FX1175" s="89">
        <v>8.5410000000000004</v>
      </c>
      <c r="FY1175" s="89"/>
      <c r="FZ1175" s="90">
        <v>796.73</v>
      </c>
      <c r="GA1175" s="91">
        <v>3.0339999999999998</v>
      </c>
      <c r="GB1175" s="89"/>
      <c r="GC1175" s="75">
        <v>18.72</v>
      </c>
      <c r="GD1175" s="75">
        <v>66.849999999999994</v>
      </c>
      <c r="GE1175" s="75">
        <v>2309.9699999999998</v>
      </c>
      <c r="GF1175" s="89"/>
      <c r="GG1175" s="89"/>
    </row>
    <row r="1176" spans="1:189" x14ac:dyDescent="0.25">
      <c r="A1176" s="132"/>
      <c r="B1176" s="132"/>
      <c r="C1176" s="132"/>
      <c r="D1176" s="132"/>
      <c r="E1176" s="132"/>
      <c r="F1176" s="132"/>
      <c r="G1176" s="132"/>
      <c r="H1176" s="132"/>
      <c r="I1176" s="132"/>
      <c r="J1176" s="132"/>
      <c r="K1176" s="132"/>
      <c r="DV1176" s="77">
        <v>1340.74</v>
      </c>
      <c r="DW1176" s="77">
        <v>16.681999999999999</v>
      </c>
      <c r="DY1176" s="77">
        <v>1326.74</v>
      </c>
      <c r="DZ1176" s="77">
        <v>10.688000000000001</v>
      </c>
      <c r="EB1176" s="77">
        <v>2181.7399999999998</v>
      </c>
      <c r="EC1176" s="75">
        <v>33.497</v>
      </c>
      <c r="EE1176" s="75">
        <v>2157.7399999999998</v>
      </c>
      <c r="EF1176" s="88">
        <v>8.1819999999999986</v>
      </c>
      <c r="EH1176" s="77">
        <v>1355.74</v>
      </c>
      <c r="EI1176" s="75">
        <v>7.2439999999999989</v>
      </c>
      <c r="EJ1176" s="75"/>
      <c r="EK1176" s="75">
        <v>2182.73</v>
      </c>
      <c r="EL1176" s="75">
        <v>39.091979999999957</v>
      </c>
      <c r="EM1176" s="75"/>
      <c r="EN1176" s="75">
        <v>2160.73</v>
      </c>
      <c r="EO1176" s="322">
        <v>13.824749999999971</v>
      </c>
      <c r="EP1176" s="75"/>
      <c r="EQ1176" s="75">
        <v>1330.73</v>
      </c>
      <c r="ER1176" s="75">
        <v>16461.579999999936</v>
      </c>
      <c r="ES1176" s="75"/>
      <c r="ET1176" s="75">
        <v>1356.73</v>
      </c>
      <c r="EU1176" s="100">
        <v>8.3252199999999839</v>
      </c>
      <c r="EV1176" s="75">
        <f t="shared" si="21"/>
        <v>9.9999999999909051E-3</v>
      </c>
      <c r="EW1176" s="75">
        <v>1346.73</v>
      </c>
      <c r="EX1176" s="100">
        <v>31.648979999999963</v>
      </c>
      <c r="FD1176" s="75">
        <v>111.74</v>
      </c>
      <c r="FE1176" s="75">
        <v>835495</v>
      </c>
      <c r="FF1176" s="75">
        <v>3238647.5</v>
      </c>
      <c r="FH1176" s="77">
        <v>21.23</v>
      </c>
      <c r="FI1176" s="77">
        <v>742.58838542000024</v>
      </c>
      <c r="FJ1176" s="77">
        <v>28.388538516550021</v>
      </c>
      <c r="FL1176" s="92">
        <v>790.74</v>
      </c>
      <c r="FM1176" s="75">
        <v>0.03</v>
      </c>
      <c r="FN1176" s="75">
        <v>3.6999999999999998E-2</v>
      </c>
      <c r="FP1176" s="75">
        <v>48.96</v>
      </c>
      <c r="FQ1176" s="75">
        <v>697.31</v>
      </c>
      <c r="FR1176" s="75">
        <v>7235</v>
      </c>
      <c r="FS1176" s="75">
        <v>48.95</v>
      </c>
      <c r="FT1176" s="75">
        <v>2066.11</v>
      </c>
      <c r="FU1176" s="75">
        <v>20518</v>
      </c>
      <c r="FW1176" s="75">
        <v>801.74</v>
      </c>
      <c r="FX1176" s="89">
        <v>8.5570000000000004</v>
      </c>
      <c r="FY1176" s="89"/>
      <c r="FZ1176" s="90">
        <v>796.74</v>
      </c>
      <c r="GA1176" s="91">
        <v>3.0419999999999998</v>
      </c>
      <c r="GB1176" s="89"/>
      <c r="GC1176" s="75">
        <v>18.73</v>
      </c>
      <c r="GD1176" s="75">
        <v>67.08</v>
      </c>
      <c r="GE1176" s="75">
        <v>2314.61</v>
      </c>
      <c r="GF1176" s="89"/>
      <c r="GG1176" s="89"/>
    </row>
    <row r="1177" spans="1:189" x14ac:dyDescent="0.25">
      <c r="A1177" s="132"/>
      <c r="B1177" s="132"/>
      <c r="C1177" s="132"/>
      <c r="D1177" s="132"/>
      <c r="E1177" s="132"/>
      <c r="F1177" s="132"/>
      <c r="G1177" s="132"/>
      <c r="H1177" s="132"/>
      <c r="I1177" s="132"/>
      <c r="J1177" s="132"/>
      <c r="K1177" s="132"/>
      <c r="DV1177" s="77">
        <v>1340.75</v>
      </c>
      <c r="DW1177" s="77">
        <v>16.701999999999998</v>
      </c>
      <c r="DY1177" s="77">
        <v>1326.75</v>
      </c>
      <c r="DZ1177" s="77">
        <v>10.701000000000002</v>
      </c>
      <c r="EB1177" s="77">
        <v>2181.75</v>
      </c>
      <c r="EC1177" s="75">
        <v>33.551000000000002</v>
      </c>
      <c r="EE1177" s="75">
        <v>2157.75</v>
      </c>
      <c r="EF1177" s="88">
        <v>8.1979999999999986</v>
      </c>
      <c r="EH1177" s="77">
        <v>1355.75</v>
      </c>
      <c r="EI1177" s="75">
        <v>7.2539999999999987</v>
      </c>
      <c r="EJ1177" s="75"/>
      <c r="EK1177" s="75">
        <v>2182.7399999999998</v>
      </c>
      <c r="EL1177" s="75">
        <v>39.149239999999956</v>
      </c>
      <c r="EM1177" s="75"/>
      <c r="EN1177" s="75">
        <v>2160.7399999999998</v>
      </c>
      <c r="EO1177" s="322">
        <v>13.845499999999971</v>
      </c>
      <c r="EP1177" s="75"/>
      <c r="EQ1177" s="75">
        <v>1330.74</v>
      </c>
      <c r="ER1177" s="75">
        <v>16477.039999999935</v>
      </c>
      <c r="ES1177" s="75"/>
      <c r="ET1177" s="75">
        <v>1356.74</v>
      </c>
      <c r="EU1177" s="100">
        <v>8.3363599999999831</v>
      </c>
      <c r="EV1177" s="75">
        <f t="shared" si="21"/>
        <v>9.9999999999909051E-3</v>
      </c>
      <c r="EW1177" s="75">
        <v>1346.74</v>
      </c>
      <c r="EX1177" s="100">
        <v>31.677239999999962</v>
      </c>
      <c r="FD1177" s="75">
        <v>111.75</v>
      </c>
      <c r="FE1177" s="75">
        <v>836937.5</v>
      </c>
      <c r="FF1177" s="75">
        <v>3246656.25</v>
      </c>
      <c r="FH1177" s="77">
        <v>21.24</v>
      </c>
      <c r="FI1177" s="77">
        <v>743.63191696000024</v>
      </c>
      <c r="FJ1177" s="77">
        <v>28.463006061400023</v>
      </c>
      <c r="FL1177" s="92">
        <v>790.75</v>
      </c>
      <c r="FM1177" s="75">
        <v>0.03</v>
      </c>
      <c r="FN1177" s="75">
        <v>3.7999999999999999E-2</v>
      </c>
      <c r="FP1177" s="75">
        <v>48.97</v>
      </c>
      <c r="FQ1177" s="75">
        <v>698.03</v>
      </c>
      <c r="FR1177" s="75">
        <v>7240</v>
      </c>
      <c r="FS1177" s="75">
        <v>48.96</v>
      </c>
      <c r="FT1177" s="75">
        <v>2068.17</v>
      </c>
      <c r="FU1177" s="75">
        <v>20530</v>
      </c>
      <c r="FW1177" s="75">
        <v>801.75</v>
      </c>
      <c r="FX1177" s="89">
        <v>8.5730000000000004</v>
      </c>
      <c r="FY1177" s="89"/>
      <c r="FZ1177" s="90">
        <v>796.75</v>
      </c>
      <c r="GA1177" s="91">
        <v>3.05</v>
      </c>
      <c r="GB1177" s="89"/>
      <c r="GC1177" s="75">
        <v>18.739999999999998</v>
      </c>
      <c r="GD1177" s="75">
        <v>67.31</v>
      </c>
      <c r="GE1177" s="75">
        <v>2319.2600000000002</v>
      </c>
      <c r="GF1177" s="89"/>
      <c r="GG1177" s="89"/>
    </row>
    <row r="1178" spans="1:189" x14ac:dyDescent="0.25">
      <c r="A1178" s="132"/>
      <c r="B1178" s="132"/>
      <c r="C1178" s="132"/>
      <c r="D1178" s="132"/>
      <c r="E1178" s="132"/>
      <c r="F1178" s="132"/>
      <c r="G1178" s="132"/>
      <c r="H1178" s="132"/>
      <c r="I1178" s="132"/>
      <c r="J1178" s="132"/>
      <c r="K1178" s="132"/>
      <c r="DV1178" s="77">
        <v>1340.76</v>
      </c>
      <c r="DW1178" s="77">
        <v>16.722999999999995</v>
      </c>
      <c r="DY1178" s="77">
        <v>1326.76</v>
      </c>
      <c r="DZ1178" s="77">
        <v>10.714000000000002</v>
      </c>
      <c r="EB1178" s="77">
        <v>2181.7600000000002</v>
      </c>
      <c r="EC1178" s="75">
        <v>33.606000000000002</v>
      </c>
      <c r="EE1178" s="75">
        <v>2157.7600000000002</v>
      </c>
      <c r="EF1178" s="88">
        <v>8.2139999999999986</v>
      </c>
      <c r="EH1178" s="77">
        <v>1355.76</v>
      </c>
      <c r="EI1178" s="75">
        <v>7.2649999999999988</v>
      </c>
      <c r="EJ1178" s="75"/>
      <c r="EK1178" s="75">
        <v>2182.75</v>
      </c>
      <c r="EL1178" s="75">
        <v>39.206499999999956</v>
      </c>
      <c r="EM1178" s="75"/>
      <c r="EN1178" s="75">
        <v>2160.75</v>
      </c>
      <c r="EO1178" s="322">
        <v>13.866249999999971</v>
      </c>
      <c r="EP1178" s="75"/>
      <c r="EQ1178" s="75">
        <v>1330.75</v>
      </c>
      <c r="ER1178" s="75">
        <v>16492.499999999935</v>
      </c>
      <c r="ES1178" s="75"/>
      <c r="ET1178" s="75">
        <v>1356.75</v>
      </c>
      <c r="EU1178" s="100">
        <v>8.3474999999999824</v>
      </c>
      <c r="EV1178" s="75">
        <f t="shared" si="21"/>
        <v>9.9999999999909051E-3</v>
      </c>
      <c r="EW1178" s="75">
        <v>1346.75</v>
      </c>
      <c r="EX1178" s="100">
        <v>31.705499999999962</v>
      </c>
      <c r="FD1178" s="75">
        <v>111.76</v>
      </c>
      <c r="FE1178" s="75">
        <v>838380</v>
      </c>
      <c r="FF1178" s="75">
        <v>3254665</v>
      </c>
      <c r="FH1178" s="77">
        <v>21.25</v>
      </c>
      <c r="FI1178" s="77">
        <v>744.67544850000024</v>
      </c>
      <c r="FJ1178" s="77">
        <v>28.537473606250021</v>
      </c>
      <c r="FL1178" s="92">
        <v>790.76</v>
      </c>
      <c r="FM1178" s="75">
        <v>0.03</v>
      </c>
      <c r="FN1178" s="75">
        <v>3.7999999999999999E-2</v>
      </c>
      <c r="FP1178" s="75">
        <v>48.98</v>
      </c>
      <c r="FQ1178" s="75">
        <v>693.76</v>
      </c>
      <c r="FR1178" s="75">
        <v>7244</v>
      </c>
      <c r="FS1178" s="75">
        <v>48.97</v>
      </c>
      <c r="FT1178" s="75">
        <v>2070.2199999999998</v>
      </c>
      <c r="FU1178" s="75">
        <v>20542</v>
      </c>
      <c r="FW1178" s="75">
        <v>801.76</v>
      </c>
      <c r="FX1178" s="89">
        <v>8.5890000000000004</v>
      </c>
      <c r="FY1178" s="89"/>
      <c r="FZ1178" s="90">
        <v>796.76</v>
      </c>
      <c r="GA1178" s="91">
        <v>3.0579999999999998</v>
      </c>
      <c r="GB1178" s="89"/>
      <c r="GC1178" s="75">
        <v>18.75</v>
      </c>
      <c r="GD1178" s="75">
        <v>67.540000000000006</v>
      </c>
      <c r="GE1178" s="75">
        <v>2323.9</v>
      </c>
      <c r="GF1178" s="89"/>
      <c r="GG1178" s="89"/>
    </row>
    <row r="1179" spans="1:189" x14ac:dyDescent="0.25">
      <c r="A1179" s="132"/>
      <c r="B1179" s="132"/>
      <c r="C1179" s="132"/>
      <c r="D1179" s="132"/>
      <c r="E1179" s="132"/>
      <c r="F1179" s="132"/>
      <c r="G1179" s="132"/>
      <c r="H1179" s="132"/>
      <c r="I1179" s="132"/>
      <c r="J1179" s="132"/>
      <c r="K1179" s="132"/>
      <c r="DV1179" s="77">
        <v>1340.77</v>
      </c>
      <c r="DW1179" s="77">
        <v>16.742999999999999</v>
      </c>
      <c r="DY1179" s="77">
        <v>1326.77</v>
      </c>
      <c r="DZ1179" s="77">
        <v>10.727000000000002</v>
      </c>
      <c r="EB1179" s="77">
        <v>2181.77</v>
      </c>
      <c r="EC1179" s="75">
        <v>33.659999999999997</v>
      </c>
      <c r="EE1179" s="75">
        <v>2157.77</v>
      </c>
      <c r="EF1179" s="88">
        <v>8.2299999999999986</v>
      </c>
      <c r="EH1179" s="77">
        <v>1355.77</v>
      </c>
      <c r="EI1179" s="75">
        <v>7.2749999999999986</v>
      </c>
      <c r="EJ1179" s="75"/>
      <c r="EK1179" s="75">
        <v>2182.7600000000002</v>
      </c>
      <c r="EL1179" s="75">
        <v>39.263759999999955</v>
      </c>
      <c r="EM1179" s="75"/>
      <c r="EN1179" s="75">
        <v>2160.7600000000002</v>
      </c>
      <c r="EO1179" s="322">
        <v>13.88699999999997</v>
      </c>
      <c r="EP1179" s="75"/>
      <c r="EQ1179" s="75">
        <v>1330.76</v>
      </c>
      <c r="ER1179" s="75">
        <v>16507.959999999934</v>
      </c>
      <c r="ES1179" s="75"/>
      <c r="ET1179" s="75">
        <v>1356.76</v>
      </c>
      <c r="EU1179" s="100">
        <v>8.3586399999999816</v>
      </c>
      <c r="EV1179" s="75">
        <f t="shared" si="21"/>
        <v>9.9999999999909051E-3</v>
      </c>
      <c r="EW1179" s="75">
        <v>1346.76</v>
      </c>
      <c r="EX1179" s="100">
        <v>31.733759999999961</v>
      </c>
      <c r="FD1179" s="75">
        <v>111.77</v>
      </c>
      <c r="FE1179" s="75">
        <v>839822.5</v>
      </c>
      <c r="FF1179" s="75">
        <v>3262673.75</v>
      </c>
      <c r="FH1179" s="77">
        <v>21.26</v>
      </c>
      <c r="FI1179" s="77">
        <v>745.71898004000025</v>
      </c>
      <c r="FJ1179" s="77">
        <v>28.611941151100023</v>
      </c>
      <c r="FL1179" s="92">
        <v>790.77</v>
      </c>
      <c r="FM1179" s="75">
        <v>0.03</v>
      </c>
      <c r="FN1179" s="75">
        <v>3.7999999999999999E-2</v>
      </c>
      <c r="FP1179" s="75">
        <v>48.99</v>
      </c>
      <c r="FQ1179" s="75">
        <v>699.49</v>
      </c>
      <c r="FR1179" s="75">
        <v>7249</v>
      </c>
      <c r="FS1179" s="75">
        <v>48.98</v>
      </c>
      <c r="FT1179" s="75">
        <v>2072.38</v>
      </c>
      <c r="FU1179" s="75">
        <v>20554</v>
      </c>
      <c r="FW1179" s="75">
        <v>801.77</v>
      </c>
      <c r="FX1179" s="89">
        <v>8.6050000000000004</v>
      </c>
      <c r="FY1179" s="89"/>
      <c r="FZ1179" s="90">
        <v>796.77</v>
      </c>
      <c r="GA1179" s="91">
        <v>3.0659999999999998</v>
      </c>
      <c r="GB1179" s="89"/>
      <c r="GC1179" s="75">
        <v>18.760000000000002</v>
      </c>
      <c r="GD1179" s="75">
        <v>67.77</v>
      </c>
      <c r="GE1179" s="75">
        <v>2328.54</v>
      </c>
      <c r="GF1179" s="89"/>
      <c r="GG1179" s="89"/>
    </row>
    <row r="1180" spans="1:189" x14ac:dyDescent="0.25">
      <c r="A1180" s="132"/>
      <c r="B1180" s="132"/>
      <c r="C1180" s="132"/>
      <c r="D1180" s="132"/>
      <c r="E1180" s="132"/>
      <c r="F1180" s="132"/>
      <c r="G1180" s="132"/>
      <c r="H1180" s="132"/>
      <c r="I1180" s="132"/>
      <c r="J1180" s="132"/>
      <c r="K1180" s="132"/>
      <c r="DV1180" s="77">
        <v>1340.78</v>
      </c>
      <c r="DW1180" s="77">
        <v>16.763999999999996</v>
      </c>
      <c r="DY1180" s="77">
        <v>1326.78</v>
      </c>
      <c r="DZ1180" s="77">
        <v>10.741000000000001</v>
      </c>
      <c r="EB1180" s="77">
        <v>2181.7800000000002</v>
      </c>
      <c r="EC1180" s="75">
        <v>33.715000000000003</v>
      </c>
      <c r="EE1180" s="75">
        <v>2157.7800000000002</v>
      </c>
      <c r="EF1180" s="88">
        <v>8.2459999999999987</v>
      </c>
      <c r="EH1180" s="77">
        <v>1355.78</v>
      </c>
      <c r="EI1180" s="75">
        <v>7.2849999999999984</v>
      </c>
      <c r="EJ1180" s="75"/>
      <c r="EK1180" s="75">
        <v>2182.77</v>
      </c>
      <c r="EL1180" s="75">
        <v>39.321019999999955</v>
      </c>
      <c r="EM1180" s="75"/>
      <c r="EN1180" s="75">
        <v>2160.77</v>
      </c>
      <c r="EO1180" s="322">
        <v>13.90774999999997</v>
      </c>
      <c r="EP1180" s="75"/>
      <c r="EQ1180" s="75">
        <v>1330.77</v>
      </c>
      <c r="ER1180" s="75">
        <v>16523.419999999933</v>
      </c>
      <c r="ES1180" s="75"/>
      <c r="ET1180" s="75">
        <v>1356.77</v>
      </c>
      <c r="EU1180" s="100">
        <v>8.3697799999999809</v>
      </c>
      <c r="EV1180" s="75">
        <f t="shared" si="21"/>
        <v>9.9999999999909051E-3</v>
      </c>
      <c r="EW1180" s="75">
        <v>1346.77</v>
      </c>
      <c r="EX1180" s="100">
        <v>31.762019999999961</v>
      </c>
      <c r="FD1180" s="75">
        <v>111.78</v>
      </c>
      <c r="FE1180" s="75">
        <v>841265</v>
      </c>
      <c r="FF1180" s="75">
        <v>3270682.5</v>
      </c>
      <c r="FH1180" s="77">
        <v>21.27</v>
      </c>
      <c r="FI1180" s="77">
        <v>746.76251158000025</v>
      </c>
      <c r="FJ1180" s="77">
        <v>28.686408695950021</v>
      </c>
      <c r="FL1180" s="92">
        <v>790.78</v>
      </c>
      <c r="FM1180" s="75">
        <v>0.03</v>
      </c>
      <c r="FN1180" s="75">
        <v>3.7999999999999999E-2</v>
      </c>
      <c r="FP1180" s="75">
        <v>49</v>
      </c>
      <c r="FQ1180" s="75">
        <v>700.21</v>
      </c>
      <c r="FR1180" s="75">
        <v>7253</v>
      </c>
      <c r="FS1180" s="75">
        <v>48.99</v>
      </c>
      <c r="FT1180" s="75">
        <v>2074.33</v>
      </c>
      <c r="FU1180" s="75">
        <v>20566</v>
      </c>
      <c r="FW1180" s="75">
        <v>801.78</v>
      </c>
      <c r="FX1180" s="89">
        <v>8.6210000000000004</v>
      </c>
      <c r="FY1180" s="89"/>
      <c r="FZ1180" s="90">
        <v>796.78</v>
      </c>
      <c r="GA1180" s="91">
        <v>3.073</v>
      </c>
      <c r="GB1180" s="89"/>
      <c r="GC1180" s="75">
        <v>18.77</v>
      </c>
      <c r="GD1180" s="75">
        <v>68</v>
      </c>
      <c r="GE1180" s="75">
        <v>2333.19</v>
      </c>
      <c r="GF1180" s="89"/>
      <c r="GG1180" s="89"/>
    </row>
    <row r="1181" spans="1:189" x14ac:dyDescent="0.25">
      <c r="A1181" s="132"/>
      <c r="B1181" s="132"/>
      <c r="C1181" s="132"/>
      <c r="D1181" s="132"/>
      <c r="E1181" s="132"/>
      <c r="F1181" s="132"/>
      <c r="G1181" s="132"/>
      <c r="H1181" s="132"/>
      <c r="I1181" s="132"/>
      <c r="J1181" s="132"/>
      <c r="K1181" s="132"/>
      <c r="DV1181" s="77">
        <v>1340.79</v>
      </c>
      <c r="DW1181" s="77">
        <v>16.783999999999999</v>
      </c>
      <c r="DY1181" s="77">
        <v>1326.79</v>
      </c>
      <c r="DZ1181" s="77">
        <v>10.754000000000001</v>
      </c>
      <c r="EB1181" s="77">
        <v>2181.79</v>
      </c>
      <c r="EC1181" s="75">
        <v>33.768999999999998</v>
      </c>
      <c r="EE1181" s="75">
        <v>2157.79</v>
      </c>
      <c r="EF1181" s="88">
        <v>8.2629999999999999</v>
      </c>
      <c r="EH1181" s="77">
        <v>1355.79</v>
      </c>
      <c r="EI1181" s="75">
        <v>7.2949999999999982</v>
      </c>
      <c r="EJ1181" s="75"/>
      <c r="EK1181" s="75">
        <v>2182.7800000000002</v>
      </c>
      <c r="EL1181" s="75">
        <v>39.378279999999954</v>
      </c>
      <c r="EM1181" s="75"/>
      <c r="EN1181" s="75">
        <v>2160.7800000000002</v>
      </c>
      <c r="EO1181" s="322">
        <v>13.928499999999969</v>
      </c>
      <c r="EP1181" s="75"/>
      <c r="EQ1181" s="75">
        <v>1330.78</v>
      </c>
      <c r="ER1181" s="75">
        <v>16538.879999999932</v>
      </c>
      <c r="ES1181" s="75"/>
      <c r="ET1181" s="75">
        <v>1356.78</v>
      </c>
      <c r="EU1181" s="100">
        <v>8.3809199999999802</v>
      </c>
      <c r="EV1181" s="75">
        <f t="shared" si="21"/>
        <v>9.9999999999909051E-3</v>
      </c>
      <c r="EW1181" s="75">
        <v>1346.78</v>
      </c>
      <c r="EX1181" s="100">
        <v>31.79027999999996</v>
      </c>
      <c r="FD1181" s="75">
        <v>111.79</v>
      </c>
      <c r="FE1181" s="75">
        <v>842707.5</v>
      </c>
      <c r="FF1181" s="75">
        <v>3278691.25</v>
      </c>
      <c r="FH1181" s="77">
        <v>21.28</v>
      </c>
      <c r="FI1181" s="77">
        <v>747.80604312000025</v>
      </c>
      <c r="FJ1181" s="77">
        <v>28.760876240800023</v>
      </c>
      <c r="FL1181" s="92">
        <v>790.79</v>
      </c>
      <c r="FM1181" s="75">
        <v>0.03</v>
      </c>
      <c r="FN1181" s="75">
        <v>3.9E-2</v>
      </c>
      <c r="FP1181" s="75">
        <v>49.01</v>
      </c>
      <c r="FQ1181" s="75">
        <v>700.94</v>
      </c>
      <c r="FR1181" s="75">
        <v>7258</v>
      </c>
      <c r="FS1181" s="75">
        <v>49</v>
      </c>
      <c r="FT1181" s="75">
        <v>2076.39</v>
      </c>
      <c r="FU1181" s="75">
        <v>20578</v>
      </c>
      <c r="FW1181" s="75">
        <v>801.79</v>
      </c>
      <c r="FX1181" s="89">
        <v>8.6370000000000005</v>
      </c>
      <c r="FY1181" s="89"/>
      <c r="FZ1181" s="90">
        <v>796.79</v>
      </c>
      <c r="GA1181" s="91">
        <v>3.081</v>
      </c>
      <c r="GB1181" s="89"/>
      <c r="GC1181" s="75">
        <v>18.78</v>
      </c>
      <c r="GD1181" s="75">
        <v>68.23</v>
      </c>
      <c r="GE1181" s="75">
        <v>2337.83</v>
      </c>
      <c r="GF1181" s="89"/>
      <c r="GG1181" s="89"/>
    </row>
    <row r="1182" spans="1:189" x14ac:dyDescent="0.25">
      <c r="A1182" s="132"/>
      <c r="B1182" s="132"/>
      <c r="C1182" s="132"/>
      <c r="D1182" s="132"/>
      <c r="E1182" s="132"/>
      <c r="F1182" s="132"/>
      <c r="G1182" s="132"/>
      <c r="H1182" s="132"/>
      <c r="I1182" s="132"/>
      <c r="J1182" s="132"/>
      <c r="K1182" s="132"/>
      <c r="DV1182" s="77">
        <v>1340.8</v>
      </c>
      <c r="DW1182" s="77">
        <v>16.805</v>
      </c>
      <c r="DY1182" s="77">
        <v>1326.8</v>
      </c>
      <c r="DZ1182" s="77">
        <v>10.766999999999999</v>
      </c>
      <c r="EB1182" s="77">
        <v>2181.8000000000002</v>
      </c>
      <c r="EC1182" s="75">
        <v>33.823999999999998</v>
      </c>
      <c r="EE1182" s="75">
        <v>2157.8000000000002</v>
      </c>
      <c r="EF1182" s="88">
        <v>8.2789999999999999</v>
      </c>
      <c r="EH1182" s="77">
        <v>1355.8</v>
      </c>
      <c r="EI1182" s="75">
        <v>7.306</v>
      </c>
      <c r="EJ1182" s="75"/>
      <c r="EK1182" s="75">
        <v>2182.79</v>
      </c>
      <c r="EL1182" s="75">
        <v>39.435539999999953</v>
      </c>
      <c r="EM1182" s="75"/>
      <c r="EN1182" s="75">
        <v>2160.79</v>
      </c>
      <c r="EO1182" s="322">
        <v>13.949249999999969</v>
      </c>
      <c r="EP1182" s="75"/>
      <c r="EQ1182" s="75">
        <v>1330.79</v>
      </c>
      <c r="ER1182" s="75">
        <v>16554.339999999931</v>
      </c>
      <c r="ES1182" s="75"/>
      <c r="ET1182" s="75">
        <v>1356.79</v>
      </c>
      <c r="EU1182" s="100">
        <v>8.3920599999999794</v>
      </c>
      <c r="EV1182" s="75">
        <f t="shared" si="21"/>
        <v>9.9999999999909051E-3</v>
      </c>
      <c r="EW1182" s="75">
        <v>1346.79</v>
      </c>
      <c r="EX1182" s="100">
        <v>31.81853999999996</v>
      </c>
      <c r="FD1182" s="75">
        <v>111.8</v>
      </c>
      <c r="FE1182" s="75">
        <v>844150</v>
      </c>
      <c r="FF1182" s="75">
        <v>3286700</v>
      </c>
      <c r="FH1182" s="77">
        <v>21.29</v>
      </c>
      <c r="FI1182" s="77">
        <v>748.84957466000026</v>
      </c>
      <c r="FJ1182" s="77">
        <v>28.835343785650021</v>
      </c>
      <c r="FL1182" s="92">
        <v>790.8</v>
      </c>
      <c r="FM1182" s="75">
        <v>0.03</v>
      </c>
      <c r="FN1182" s="75">
        <v>3.9E-2</v>
      </c>
      <c r="FP1182" s="75">
        <v>49.02</v>
      </c>
      <c r="FQ1182" s="75">
        <v>701.67</v>
      </c>
      <c r="FR1182" s="75">
        <v>7263</v>
      </c>
      <c r="FS1182" s="75">
        <v>49.01</v>
      </c>
      <c r="FT1182" s="75">
        <v>2078.44</v>
      </c>
      <c r="FU1182" s="75">
        <v>20590</v>
      </c>
      <c r="FW1182" s="75">
        <v>801.8</v>
      </c>
      <c r="FX1182" s="89">
        <v>8.6530000000000005</v>
      </c>
      <c r="FY1182" s="89"/>
      <c r="FZ1182" s="90">
        <v>796.8</v>
      </c>
      <c r="GA1182" s="91">
        <v>3.089</v>
      </c>
      <c r="GB1182" s="89"/>
      <c r="GC1182" s="75">
        <v>18.79</v>
      </c>
      <c r="GD1182" s="75">
        <v>68.459999999999994</v>
      </c>
      <c r="GE1182" s="75">
        <v>2342.48</v>
      </c>
      <c r="GF1182" s="89"/>
      <c r="GG1182" s="89"/>
    </row>
    <row r="1183" spans="1:189" x14ac:dyDescent="0.25">
      <c r="A1183" s="132"/>
      <c r="B1183" s="132"/>
      <c r="C1183" s="132"/>
      <c r="D1183" s="132"/>
      <c r="E1183" s="132"/>
      <c r="F1183" s="132"/>
      <c r="G1183" s="132"/>
      <c r="H1183" s="132"/>
      <c r="I1183" s="132"/>
      <c r="J1183" s="132"/>
      <c r="K1183" s="132"/>
      <c r="DV1183" s="77">
        <v>1340.81</v>
      </c>
      <c r="DW1183" s="77">
        <v>16.824999999999999</v>
      </c>
      <c r="DY1183" s="77">
        <v>1326.81</v>
      </c>
      <c r="DZ1183" s="77">
        <v>10.780000000000001</v>
      </c>
      <c r="EB1183" s="77">
        <v>2181.81</v>
      </c>
      <c r="EC1183" s="75">
        <v>33.878</v>
      </c>
      <c r="EE1183" s="75">
        <v>2157.81</v>
      </c>
      <c r="EF1183" s="88">
        <v>8.2949999999999999</v>
      </c>
      <c r="EH1183" s="77">
        <v>1355.81</v>
      </c>
      <c r="EI1183" s="75">
        <v>7.3159999999999981</v>
      </c>
      <c r="EJ1183" s="75"/>
      <c r="EK1183" s="75">
        <v>2182.8000000000002</v>
      </c>
      <c r="EL1183" s="75">
        <v>39.492799999999953</v>
      </c>
      <c r="EM1183" s="75"/>
      <c r="EN1183" s="75">
        <v>2160.8000000000002</v>
      </c>
      <c r="EO1183" s="322">
        <v>13.969999999999969</v>
      </c>
      <c r="EP1183" s="75"/>
      <c r="EQ1183" s="75">
        <v>1330.8</v>
      </c>
      <c r="ER1183" s="75">
        <v>16569.79999999993</v>
      </c>
      <c r="ES1183" s="75"/>
      <c r="ET1183" s="75">
        <v>1356.8</v>
      </c>
      <c r="EU1183" s="100">
        <v>8.4031999999999787</v>
      </c>
      <c r="EV1183" s="75">
        <f t="shared" si="21"/>
        <v>9.9999999999909051E-3</v>
      </c>
      <c r="EW1183" s="75">
        <v>1346.8</v>
      </c>
      <c r="EX1183" s="100">
        <v>31.846799999999959</v>
      </c>
      <c r="FD1183" s="75">
        <v>111.81</v>
      </c>
      <c r="FE1183" s="75">
        <v>845592.5</v>
      </c>
      <c r="FF1183" s="75">
        <v>3294708.75</v>
      </c>
      <c r="FH1183" s="77">
        <v>21.3</v>
      </c>
      <c r="FI1183" s="77">
        <v>749.89310620000037</v>
      </c>
      <c r="FJ1183" s="77">
        <v>28.90981133050003</v>
      </c>
      <c r="FL1183" s="92">
        <v>790.81</v>
      </c>
      <c r="FM1183" s="75">
        <v>0.03</v>
      </c>
      <c r="FN1183" s="75">
        <v>3.9E-2</v>
      </c>
      <c r="FP1183" s="75">
        <v>49.03</v>
      </c>
      <c r="FQ1183" s="75">
        <v>702.4</v>
      </c>
      <c r="FR1183" s="75">
        <v>7267</v>
      </c>
      <c r="FS1183" s="75">
        <v>49.02</v>
      </c>
      <c r="FT1183" s="75">
        <v>2080.5</v>
      </c>
      <c r="FU1183" s="75">
        <v>20602</v>
      </c>
      <c r="FW1183" s="75">
        <v>801.81</v>
      </c>
      <c r="FX1183" s="89">
        <v>8.67</v>
      </c>
      <c r="FY1183" s="89"/>
      <c r="FZ1183" s="90">
        <v>796.81</v>
      </c>
      <c r="GA1183" s="91">
        <v>3.097</v>
      </c>
      <c r="GB1183" s="89"/>
      <c r="GC1183" s="75">
        <v>18.8</v>
      </c>
      <c r="GD1183" s="75">
        <v>68.69</v>
      </c>
      <c r="GE1183" s="75">
        <v>2347.12</v>
      </c>
      <c r="GF1183" s="89"/>
      <c r="GG1183" s="89"/>
    </row>
    <row r="1184" spans="1:189" x14ac:dyDescent="0.25">
      <c r="A1184" s="132"/>
      <c r="B1184" s="132"/>
      <c r="C1184" s="132"/>
      <c r="D1184" s="132"/>
      <c r="E1184" s="132"/>
      <c r="F1184" s="132"/>
      <c r="G1184" s="132"/>
      <c r="H1184" s="132"/>
      <c r="I1184" s="132"/>
      <c r="J1184" s="132"/>
      <c r="K1184" s="132"/>
      <c r="DV1184" s="77">
        <v>1340.82</v>
      </c>
      <c r="DW1184" s="77">
        <v>16.845999999999997</v>
      </c>
      <c r="DY1184" s="77">
        <v>1326.82</v>
      </c>
      <c r="DZ1184" s="77">
        <v>10.793000000000001</v>
      </c>
      <c r="EB1184" s="77">
        <v>2181.8200000000002</v>
      </c>
      <c r="EC1184" s="75">
        <v>33.932000000000002</v>
      </c>
      <c r="EE1184" s="75">
        <v>2157.8200000000002</v>
      </c>
      <c r="EF1184" s="88">
        <v>8.3109999999999982</v>
      </c>
      <c r="EH1184" s="77">
        <v>1355.82</v>
      </c>
      <c r="EI1184" s="75">
        <v>7.3259999999999978</v>
      </c>
      <c r="EJ1184" s="75"/>
      <c r="EK1184" s="75">
        <v>2182.81</v>
      </c>
      <c r="EL1184" s="75">
        <v>39.550059999999952</v>
      </c>
      <c r="EM1184" s="75"/>
      <c r="EN1184" s="75">
        <v>2160.81</v>
      </c>
      <c r="EO1184" s="322">
        <v>13.990749999999968</v>
      </c>
      <c r="EP1184" s="75"/>
      <c r="EQ1184" s="75">
        <v>1330.81</v>
      </c>
      <c r="ER1184" s="75">
        <v>16585.259999999929</v>
      </c>
      <c r="ES1184" s="75"/>
      <c r="ET1184" s="75">
        <v>1356.81</v>
      </c>
      <c r="EU1184" s="100">
        <v>8.4143399999999779</v>
      </c>
      <c r="EV1184" s="75">
        <f t="shared" si="21"/>
        <v>9.9999999999909051E-3</v>
      </c>
      <c r="EW1184" s="75">
        <v>1346.81</v>
      </c>
      <c r="EX1184" s="100">
        <v>31.875059999999959</v>
      </c>
      <c r="FD1184" s="75">
        <v>111.82</v>
      </c>
      <c r="FE1184" s="75">
        <v>847035</v>
      </c>
      <c r="FF1184" s="75">
        <v>3302717.5</v>
      </c>
      <c r="FH1184" s="77">
        <v>21.31</v>
      </c>
      <c r="FI1184" s="77">
        <v>750.93663774000038</v>
      </c>
      <c r="FJ1184" s="77">
        <v>28.984278875350029</v>
      </c>
      <c r="FL1184" s="92">
        <v>790.82</v>
      </c>
      <c r="FM1184" s="75">
        <v>0.03</v>
      </c>
      <c r="FN1184" s="75">
        <v>0.04</v>
      </c>
      <c r="FP1184" s="75">
        <v>49.04</v>
      </c>
      <c r="FQ1184" s="75">
        <v>703.13</v>
      </c>
      <c r="FR1184" s="75">
        <v>7272</v>
      </c>
      <c r="FS1184" s="75">
        <v>49.03</v>
      </c>
      <c r="FT1184" s="75">
        <v>2082.5700000000002</v>
      </c>
      <c r="FU1184" s="75">
        <v>20614</v>
      </c>
      <c r="FW1184" s="75">
        <v>801.82</v>
      </c>
      <c r="FX1184" s="89">
        <v>8.6859999999999999</v>
      </c>
      <c r="FY1184" s="89"/>
      <c r="FZ1184" s="90">
        <v>796.82</v>
      </c>
      <c r="GA1184" s="91">
        <v>3.105</v>
      </c>
      <c r="GB1184" s="89"/>
      <c r="GC1184" s="75">
        <v>18.809999999999999</v>
      </c>
      <c r="GD1184" s="75">
        <v>68.92</v>
      </c>
      <c r="GE1184" s="75">
        <v>2351.7600000000002</v>
      </c>
      <c r="GF1184" s="89"/>
      <c r="GG1184" s="89"/>
    </row>
    <row r="1185" spans="1:189" x14ac:dyDescent="0.25">
      <c r="A1185" s="132"/>
      <c r="B1185" s="132"/>
      <c r="C1185" s="132"/>
      <c r="D1185" s="132"/>
      <c r="E1185" s="132"/>
      <c r="F1185" s="132"/>
      <c r="G1185" s="132"/>
      <c r="H1185" s="132"/>
      <c r="I1185" s="132"/>
      <c r="J1185" s="132"/>
      <c r="K1185" s="132"/>
      <c r="DV1185" s="77">
        <v>1340.83</v>
      </c>
      <c r="DW1185" s="77">
        <v>16.865999999999996</v>
      </c>
      <c r="DY1185" s="77">
        <v>1326.83</v>
      </c>
      <c r="DZ1185" s="77">
        <v>10.806000000000001</v>
      </c>
      <c r="EB1185" s="77">
        <v>2181.83</v>
      </c>
      <c r="EC1185" s="75">
        <v>33.987000000000002</v>
      </c>
      <c r="EE1185" s="75">
        <v>2157.83</v>
      </c>
      <c r="EF1185" s="88">
        <v>8.327</v>
      </c>
      <c r="EH1185" s="77">
        <v>1355.83</v>
      </c>
      <c r="EI1185" s="75">
        <v>7.336999999999998</v>
      </c>
      <c r="EJ1185" s="75"/>
      <c r="EK1185" s="75">
        <v>2182.8200000000002</v>
      </c>
      <c r="EL1185" s="75">
        <v>39.607319999999952</v>
      </c>
      <c r="EM1185" s="75"/>
      <c r="EN1185" s="75">
        <v>2160.8200000000002</v>
      </c>
      <c r="EO1185" s="322">
        <v>14.011499999999968</v>
      </c>
      <c r="EP1185" s="75"/>
      <c r="EQ1185" s="75">
        <v>1330.82</v>
      </c>
      <c r="ER1185" s="75">
        <v>16600.719999999928</v>
      </c>
      <c r="ES1185" s="75"/>
      <c r="ET1185" s="75">
        <v>1356.82</v>
      </c>
      <c r="EU1185" s="100">
        <v>8.4254799999999772</v>
      </c>
      <c r="EV1185" s="75">
        <f t="shared" si="21"/>
        <v>9.9999999999909051E-3</v>
      </c>
      <c r="EW1185" s="75">
        <v>1346.82</v>
      </c>
      <c r="EX1185" s="100">
        <v>31.903319999999958</v>
      </c>
      <c r="FD1185" s="75">
        <v>111.83</v>
      </c>
      <c r="FE1185" s="75">
        <v>848477.5</v>
      </c>
      <c r="FF1185" s="75">
        <v>3310726.25</v>
      </c>
      <c r="FH1185" s="77">
        <v>21.32</v>
      </c>
      <c r="FI1185" s="77">
        <v>751.98016928000038</v>
      </c>
      <c r="FJ1185" s="77">
        <v>29.058746420200031</v>
      </c>
      <c r="FL1185" s="92">
        <v>790.83</v>
      </c>
      <c r="FM1185" s="75">
        <v>0.03</v>
      </c>
      <c r="FN1185" s="75">
        <v>0.04</v>
      </c>
      <c r="FP1185" s="75">
        <v>49.05</v>
      </c>
      <c r="FQ1185" s="75">
        <v>703.86</v>
      </c>
      <c r="FR1185" s="75">
        <v>7276</v>
      </c>
      <c r="FS1185" s="75">
        <v>49.04</v>
      </c>
      <c r="FT1185" s="75">
        <v>2084.63</v>
      </c>
      <c r="FU1185" s="75">
        <v>20625</v>
      </c>
      <c r="FW1185" s="75">
        <v>801.83</v>
      </c>
      <c r="FX1185" s="89">
        <v>8.702</v>
      </c>
      <c r="FY1185" s="89"/>
      <c r="FZ1185" s="90">
        <v>796.83</v>
      </c>
      <c r="GA1185" s="91">
        <v>3.113</v>
      </c>
      <c r="GB1185" s="89"/>
      <c r="GC1185" s="75">
        <v>18.82</v>
      </c>
      <c r="GD1185" s="75">
        <v>69.150000000000006</v>
      </c>
      <c r="GE1185" s="75">
        <v>2356.41</v>
      </c>
      <c r="GF1185" s="89"/>
      <c r="GG1185" s="89"/>
    </row>
    <row r="1186" spans="1:189" x14ac:dyDescent="0.25">
      <c r="A1186" s="132"/>
      <c r="B1186" s="132"/>
      <c r="C1186" s="132"/>
      <c r="D1186" s="132"/>
      <c r="E1186" s="132"/>
      <c r="F1186" s="132"/>
      <c r="G1186" s="132"/>
      <c r="H1186" s="132"/>
      <c r="I1186" s="132"/>
      <c r="J1186" s="132"/>
      <c r="K1186" s="132"/>
      <c r="DV1186" s="77">
        <v>1340.84</v>
      </c>
      <c r="DW1186" s="77">
        <v>16.886999999999997</v>
      </c>
      <c r="DY1186" s="77">
        <v>1326.84</v>
      </c>
      <c r="DZ1186" s="77">
        <v>10.819000000000001</v>
      </c>
      <c r="EB1186" s="77">
        <v>2181.84</v>
      </c>
      <c r="EC1186" s="75">
        <v>34.040999999999997</v>
      </c>
      <c r="EE1186" s="75">
        <v>2157.84</v>
      </c>
      <c r="EF1186" s="88">
        <v>8.3429999999999982</v>
      </c>
      <c r="EH1186" s="77">
        <v>1355.84</v>
      </c>
      <c r="EI1186" s="75">
        <v>7.3469999999999986</v>
      </c>
      <c r="EJ1186" s="75"/>
      <c r="EK1186" s="75">
        <v>2182.83</v>
      </c>
      <c r="EL1186" s="75">
        <v>39.664579999999951</v>
      </c>
      <c r="EM1186" s="75"/>
      <c r="EN1186" s="75">
        <v>2160.83</v>
      </c>
      <c r="EO1186" s="322">
        <v>14.032249999999967</v>
      </c>
      <c r="EP1186" s="75"/>
      <c r="EQ1186" s="75">
        <v>1330.83</v>
      </c>
      <c r="ER1186" s="75">
        <v>16616.179999999928</v>
      </c>
      <c r="ES1186" s="75"/>
      <c r="ET1186" s="75">
        <v>1356.83</v>
      </c>
      <c r="EU1186" s="100">
        <v>8.4366199999999765</v>
      </c>
      <c r="EV1186" s="75">
        <f t="shared" si="21"/>
        <v>9.9999999999909051E-3</v>
      </c>
      <c r="EW1186" s="75">
        <v>1346.83</v>
      </c>
      <c r="EX1186" s="100">
        <v>31.931579999999958</v>
      </c>
      <c r="FD1186" s="75">
        <v>111.84</v>
      </c>
      <c r="FE1186" s="75">
        <v>849920</v>
      </c>
      <c r="FF1186" s="75">
        <v>3318735</v>
      </c>
      <c r="FH1186" s="77">
        <v>21.33</v>
      </c>
      <c r="FI1186" s="77">
        <v>753.02370082000039</v>
      </c>
      <c r="FJ1186" s="77">
        <v>29.133213965050029</v>
      </c>
      <c r="FL1186" s="92">
        <v>790.84</v>
      </c>
      <c r="FM1186" s="75">
        <v>0.03</v>
      </c>
      <c r="FN1186" s="75">
        <v>0.04</v>
      </c>
      <c r="FP1186" s="75">
        <v>49.06</v>
      </c>
      <c r="FQ1186" s="75">
        <v>704.6</v>
      </c>
      <c r="FR1186" s="75">
        <v>7281</v>
      </c>
      <c r="FS1186" s="75">
        <v>49.05</v>
      </c>
      <c r="FT1186" s="75">
        <v>2086.69</v>
      </c>
      <c r="FU1186" s="75">
        <v>20637</v>
      </c>
      <c r="FW1186" s="75">
        <v>801.84</v>
      </c>
      <c r="FX1186" s="89">
        <v>8.718</v>
      </c>
      <c r="FY1186" s="89"/>
      <c r="FZ1186" s="90">
        <v>796.84</v>
      </c>
      <c r="GA1186" s="91">
        <v>3.121</v>
      </c>
      <c r="GB1186" s="89"/>
      <c r="GC1186" s="75">
        <v>18.829999999999998</v>
      </c>
      <c r="GD1186" s="75">
        <v>69.38</v>
      </c>
      <c r="GE1186" s="75">
        <v>2361.0500000000002</v>
      </c>
      <c r="GF1186" s="89"/>
      <c r="GG1186" s="89"/>
    </row>
    <row r="1187" spans="1:189" x14ac:dyDescent="0.25">
      <c r="A1187" s="132"/>
      <c r="B1187" s="132"/>
      <c r="C1187" s="132"/>
      <c r="D1187" s="132"/>
      <c r="E1187" s="132"/>
      <c r="F1187" s="132"/>
      <c r="G1187" s="132"/>
      <c r="H1187" s="132"/>
      <c r="I1187" s="132"/>
      <c r="J1187" s="132"/>
      <c r="K1187" s="132"/>
      <c r="DV1187" s="77">
        <v>1340.85</v>
      </c>
      <c r="DW1187" s="77">
        <v>16.906999999999996</v>
      </c>
      <c r="DY1187" s="77">
        <v>1326.85</v>
      </c>
      <c r="DZ1187" s="77">
        <v>10.832000000000003</v>
      </c>
      <c r="EB1187" s="77">
        <v>2181.85</v>
      </c>
      <c r="EC1187" s="75">
        <v>34.096000000000004</v>
      </c>
      <c r="EE1187" s="75">
        <v>2157.85</v>
      </c>
      <c r="EF1187" s="88">
        <v>8.3589999999999982</v>
      </c>
      <c r="EH1187" s="77">
        <v>1355.85</v>
      </c>
      <c r="EI1187" s="75">
        <v>7.3569999999999984</v>
      </c>
      <c r="EJ1187" s="75"/>
      <c r="EK1187" s="75">
        <v>2182.84</v>
      </c>
      <c r="EL1187" s="75">
        <v>39.721839999999951</v>
      </c>
      <c r="EM1187" s="75"/>
      <c r="EN1187" s="75">
        <v>2160.84</v>
      </c>
      <c r="EO1187" s="322">
        <v>14.052999999999967</v>
      </c>
      <c r="EP1187" s="75"/>
      <c r="EQ1187" s="75">
        <v>1330.84</v>
      </c>
      <c r="ER1187" s="75">
        <v>16631.639999999927</v>
      </c>
      <c r="ES1187" s="75"/>
      <c r="ET1187" s="75">
        <v>1356.84</v>
      </c>
      <c r="EU1187" s="100">
        <v>8.4477599999999757</v>
      </c>
      <c r="EV1187" s="75">
        <f t="shared" si="21"/>
        <v>9.9999999999909051E-3</v>
      </c>
      <c r="EW1187" s="75">
        <v>1346.84</v>
      </c>
      <c r="EX1187" s="100">
        <v>31.959839999999957</v>
      </c>
      <c r="FD1187" s="75">
        <v>111.85</v>
      </c>
      <c r="FE1187" s="75">
        <v>851362.5</v>
      </c>
      <c r="FF1187" s="75">
        <v>3326743.75</v>
      </c>
      <c r="FH1187" s="77">
        <v>21.34</v>
      </c>
      <c r="FI1187" s="77">
        <v>754.06723236000039</v>
      </c>
      <c r="FJ1187" s="77">
        <v>29.207681509900031</v>
      </c>
      <c r="FL1187" s="92">
        <v>790.85</v>
      </c>
      <c r="FM1187" s="75">
        <v>0.03</v>
      </c>
      <c r="FN1187" s="75">
        <v>0.04</v>
      </c>
      <c r="FP1187" s="75">
        <v>49.07</v>
      </c>
      <c r="FQ1187" s="75">
        <v>705.33</v>
      </c>
      <c r="FR1187" s="75">
        <v>7286</v>
      </c>
      <c r="FS1187" s="75">
        <v>49.06</v>
      </c>
      <c r="FT1187" s="75">
        <v>2088.7600000000002</v>
      </c>
      <c r="FU1187" s="75">
        <v>20649</v>
      </c>
      <c r="FW1187" s="75">
        <v>801.85</v>
      </c>
      <c r="FX1187" s="89">
        <v>8.7349999999999994</v>
      </c>
      <c r="FY1187" s="89"/>
      <c r="FZ1187" s="90">
        <v>796.85</v>
      </c>
      <c r="GA1187" s="91">
        <v>3.129</v>
      </c>
      <c r="GB1187" s="89"/>
      <c r="GC1187" s="75">
        <v>18.84</v>
      </c>
      <c r="GD1187" s="75">
        <v>69.61</v>
      </c>
      <c r="GE1187" s="75">
        <v>2365.6999999999998</v>
      </c>
      <c r="GF1187" s="89"/>
      <c r="GG1187" s="89"/>
    </row>
    <row r="1188" spans="1:189" x14ac:dyDescent="0.25">
      <c r="A1188" s="132"/>
      <c r="B1188" s="132"/>
      <c r="C1188" s="132"/>
      <c r="D1188" s="132"/>
      <c r="E1188" s="132"/>
      <c r="F1188" s="132"/>
      <c r="G1188" s="132"/>
      <c r="H1188" s="132"/>
      <c r="I1188" s="132"/>
      <c r="J1188" s="132"/>
      <c r="K1188" s="132"/>
      <c r="DV1188" s="77">
        <v>1340.86</v>
      </c>
      <c r="DW1188" s="77">
        <v>16.926999999999996</v>
      </c>
      <c r="DY1188" s="77">
        <v>1326.86</v>
      </c>
      <c r="DZ1188" s="77">
        <v>10.845000000000002</v>
      </c>
      <c r="EB1188" s="77">
        <v>2181.86</v>
      </c>
      <c r="EC1188" s="75">
        <v>34.15</v>
      </c>
      <c r="EE1188" s="75">
        <v>2157.86</v>
      </c>
      <c r="EF1188" s="88">
        <v>8.3759999999999994</v>
      </c>
      <c r="EH1188" s="77">
        <v>1355.86</v>
      </c>
      <c r="EI1188" s="75">
        <v>7.3679999999999986</v>
      </c>
      <c r="EJ1188" s="75"/>
      <c r="EK1188" s="75">
        <v>2182.85</v>
      </c>
      <c r="EL1188" s="75">
        <v>39.77909999999995</v>
      </c>
      <c r="EM1188" s="75"/>
      <c r="EN1188" s="75">
        <v>2160.85</v>
      </c>
      <c r="EO1188" s="322">
        <v>14.073749999999967</v>
      </c>
      <c r="EP1188" s="75"/>
      <c r="EQ1188" s="75">
        <v>1330.85</v>
      </c>
      <c r="ER1188" s="75">
        <v>16647.099999999926</v>
      </c>
      <c r="ES1188" s="75"/>
      <c r="ET1188" s="75">
        <v>1356.85</v>
      </c>
      <c r="EU1188" s="100">
        <v>8.458899999999975</v>
      </c>
      <c r="EV1188" s="75">
        <f t="shared" si="21"/>
        <v>9.9999999999909051E-3</v>
      </c>
      <c r="EW1188" s="75">
        <v>1346.85</v>
      </c>
      <c r="EX1188" s="100">
        <v>31.988099999999957</v>
      </c>
      <c r="FD1188" s="75">
        <v>111.86</v>
      </c>
      <c r="FE1188" s="75">
        <v>852805</v>
      </c>
      <c r="FF1188" s="75">
        <v>3334752.5</v>
      </c>
      <c r="FH1188" s="77">
        <v>21.35</v>
      </c>
      <c r="FI1188" s="77">
        <v>755.11076390000039</v>
      </c>
      <c r="FJ1188" s="77">
        <v>29.282149054750029</v>
      </c>
      <c r="FL1188" s="92">
        <v>790.86</v>
      </c>
      <c r="FM1188" s="75">
        <v>0.03</v>
      </c>
      <c r="FN1188" s="75">
        <v>4.1000000000000002E-2</v>
      </c>
      <c r="FP1188" s="75">
        <v>49.08</v>
      </c>
      <c r="FQ1188" s="75">
        <v>706.06</v>
      </c>
      <c r="FR1188" s="75">
        <v>7290</v>
      </c>
      <c r="FS1188" s="75">
        <v>49.07</v>
      </c>
      <c r="FT1188" s="75">
        <v>2090.8200000000002</v>
      </c>
      <c r="FU1188" s="75">
        <v>20664</v>
      </c>
      <c r="FW1188" s="75">
        <v>801.86</v>
      </c>
      <c r="FX1188" s="89">
        <v>8.7509999999999994</v>
      </c>
      <c r="FY1188" s="89"/>
      <c r="FZ1188" s="90">
        <v>796.86</v>
      </c>
      <c r="GA1188" s="91">
        <v>3.137</v>
      </c>
      <c r="GB1188" s="89"/>
      <c r="GC1188" s="75">
        <v>18.850000000000001</v>
      </c>
      <c r="GD1188" s="75">
        <v>69.84</v>
      </c>
      <c r="GE1188" s="75">
        <v>2370.34</v>
      </c>
      <c r="GF1188" s="89"/>
      <c r="GG1188" s="89"/>
    </row>
    <row r="1189" spans="1:189" x14ac:dyDescent="0.25">
      <c r="A1189" s="132"/>
      <c r="B1189" s="132"/>
      <c r="C1189" s="132"/>
      <c r="D1189" s="132"/>
      <c r="E1189" s="132"/>
      <c r="F1189" s="132"/>
      <c r="G1189" s="132"/>
      <c r="H1189" s="132"/>
      <c r="I1189" s="132"/>
      <c r="J1189" s="132"/>
      <c r="K1189" s="132"/>
      <c r="DV1189" s="77">
        <v>1340.87</v>
      </c>
      <c r="DW1189" s="77">
        <v>16.947999999999997</v>
      </c>
      <c r="DY1189" s="77">
        <v>1326.87</v>
      </c>
      <c r="DZ1189" s="77">
        <v>10.859000000000002</v>
      </c>
      <c r="EB1189" s="77">
        <v>2181.87</v>
      </c>
      <c r="EC1189" s="75">
        <v>34.204999999999998</v>
      </c>
      <c r="EE1189" s="75">
        <v>2157.87</v>
      </c>
      <c r="EF1189" s="88">
        <v>8.3919999999999995</v>
      </c>
      <c r="EH1189" s="77">
        <v>1355.87</v>
      </c>
      <c r="EI1189" s="75">
        <v>7.3779999999999983</v>
      </c>
      <c r="EJ1189" s="75"/>
      <c r="EK1189" s="75">
        <v>2182.86</v>
      </c>
      <c r="EL1189" s="75">
        <v>39.836359999999949</v>
      </c>
      <c r="EM1189" s="75"/>
      <c r="EN1189" s="75">
        <v>2160.86</v>
      </c>
      <c r="EO1189" s="322">
        <v>14.094499999999966</v>
      </c>
      <c r="EP1189" s="75"/>
      <c r="EQ1189" s="75">
        <v>1330.86</v>
      </c>
      <c r="ER1189" s="75">
        <v>16662.559999999925</v>
      </c>
      <c r="ES1189" s="75"/>
      <c r="ET1189" s="75">
        <v>1356.86</v>
      </c>
      <c r="EU1189" s="100">
        <v>8.4700399999999743</v>
      </c>
      <c r="EV1189" s="75">
        <f t="shared" si="21"/>
        <v>9.9999999999909051E-3</v>
      </c>
      <c r="EW1189" s="75">
        <v>1346.86</v>
      </c>
      <c r="EX1189" s="100">
        <v>32.016359999999956</v>
      </c>
      <c r="FD1189" s="75">
        <v>111.87</v>
      </c>
      <c r="FE1189" s="75">
        <v>854247.5</v>
      </c>
      <c r="FF1189" s="75">
        <v>3342761.25</v>
      </c>
      <c r="FH1189" s="77">
        <v>21.36</v>
      </c>
      <c r="FI1189" s="77">
        <v>756.1542954400004</v>
      </c>
      <c r="FJ1189" s="77">
        <v>29.356616599600031</v>
      </c>
      <c r="FL1189" s="92">
        <v>790.87</v>
      </c>
      <c r="FM1189" s="75">
        <v>0.03</v>
      </c>
      <c r="FN1189" s="75">
        <v>4.1000000000000002E-2</v>
      </c>
      <c r="FP1189" s="75">
        <v>49.09</v>
      </c>
      <c r="FQ1189" s="75">
        <v>706.79</v>
      </c>
      <c r="FR1189" s="75">
        <v>7295</v>
      </c>
      <c r="FS1189" s="75">
        <v>49.08</v>
      </c>
      <c r="FT1189" s="75">
        <v>2092.88</v>
      </c>
      <c r="FU1189" s="75">
        <v>20672</v>
      </c>
      <c r="FW1189" s="75">
        <v>801.87</v>
      </c>
      <c r="FX1189" s="89">
        <v>8.7669999999999995</v>
      </c>
      <c r="FY1189" s="89"/>
      <c r="FZ1189" s="90">
        <v>796.87</v>
      </c>
      <c r="GA1189" s="91">
        <v>3.145</v>
      </c>
      <c r="GB1189" s="89"/>
      <c r="GC1189" s="75">
        <v>18.86</v>
      </c>
      <c r="GD1189" s="75">
        <v>70.069999999999993</v>
      </c>
      <c r="GE1189" s="75">
        <v>2374.98</v>
      </c>
      <c r="GF1189" s="89"/>
      <c r="GG1189" s="89"/>
    </row>
    <row r="1190" spans="1:189" x14ac:dyDescent="0.25">
      <c r="A1190" s="132"/>
      <c r="B1190" s="132"/>
      <c r="C1190" s="132"/>
      <c r="D1190" s="132"/>
      <c r="E1190" s="132"/>
      <c r="F1190" s="132"/>
      <c r="G1190" s="132"/>
      <c r="H1190" s="132"/>
      <c r="I1190" s="132"/>
      <c r="J1190" s="132"/>
      <c r="K1190" s="132"/>
      <c r="DV1190" s="77">
        <v>1340.88</v>
      </c>
      <c r="DW1190" s="77">
        <v>16.967999999999996</v>
      </c>
      <c r="DY1190" s="77">
        <v>1326.88</v>
      </c>
      <c r="DZ1190" s="77">
        <v>10.872000000000002</v>
      </c>
      <c r="EB1190" s="77">
        <v>2181.88</v>
      </c>
      <c r="EC1190" s="75">
        <v>34.259</v>
      </c>
      <c r="EE1190" s="75">
        <v>2157.88</v>
      </c>
      <c r="EF1190" s="88">
        <v>8.4079999999999995</v>
      </c>
      <c r="EH1190" s="77">
        <v>1355.88</v>
      </c>
      <c r="EI1190" s="75">
        <v>7.3879999999999981</v>
      </c>
      <c r="EJ1190" s="75"/>
      <c r="EK1190" s="75">
        <v>2182.87</v>
      </c>
      <c r="EL1190" s="75">
        <v>39.893619999999949</v>
      </c>
      <c r="EM1190" s="75"/>
      <c r="EN1190" s="75">
        <v>2160.87</v>
      </c>
      <c r="EO1190" s="322">
        <v>14.115249999999966</v>
      </c>
      <c r="EP1190" s="75"/>
      <c r="EQ1190" s="75">
        <v>1330.87</v>
      </c>
      <c r="ER1190" s="75">
        <v>16678.019999999924</v>
      </c>
      <c r="ES1190" s="75"/>
      <c r="ET1190" s="75">
        <v>1356.87</v>
      </c>
      <c r="EU1190" s="100">
        <v>8.4811799999999735</v>
      </c>
      <c r="EV1190" s="75">
        <f t="shared" si="21"/>
        <v>9.9999999999909051E-3</v>
      </c>
      <c r="EW1190" s="75">
        <v>1346.87</v>
      </c>
      <c r="EX1190" s="100">
        <v>32.044619999999959</v>
      </c>
      <c r="FD1190" s="75">
        <v>111.88</v>
      </c>
      <c r="FE1190" s="75">
        <v>855690</v>
      </c>
      <c r="FF1190" s="75">
        <v>3350770</v>
      </c>
      <c r="FH1190" s="77">
        <v>21.37</v>
      </c>
      <c r="FI1190" s="77">
        <v>757.1978269800004</v>
      </c>
      <c r="FJ1190" s="77">
        <v>29.431084144450029</v>
      </c>
      <c r="FL1190" s="92">
        <v>790.88</v>
      </c>
      <c r="FM1190" s="75">
        <v>0.03</v>
      </c>
      <c r="FN1190" s="75">
        <v>4.1000000000000002E-2</v>
      </c>
      <c r="FP1190" s="75">
        <v>49.1</v>
      </c>
      <c r="FQ1190" s="75">
        <v>707.52</v>
      </c>
      <c r="FR1190" s="75">
        <v>7299</v>
      </c>
      <c r="FS1190" s="75">
        <v>49.09</v>
      </c>
      <c r="FT1190" s="75">
        <v>2094.94</v>
      </c>
      <c r="FU1190" s="75">
        <v>20674</v>
      </c>
      <c r="FW1190" s="75">
        <v>801.88</v>
      </c>
      <c r="FX1190" s="89">
        <v>8.7829999999999995</v>
      </c>
      <c r="FY1190" s="89"/>
      <c r="FZ1190" s="90">
        <v>796.88</v>
      </c>
      <c r="GA1190" s="91">
        <v>3.153</v>
      </c>
      <c r="GB1190" s="89"/>
      <c r="GC1190" s="75">
        <v>18.87</v>
      </c>
      <c r="GD1190" s="75">
        <v>70.3</v>
      </c>
      <c r="GE1190" s="75">
        <v>2379.63</v>
      </c>
      <c r="GF1190" s="89"/>
      <c r="GG1190" s="89"/>
    </row>
    <row r="1191" spans="1:189" x14ac:dyDescent="0.25">
      <c r="A1191" s="132"/>
      <c r="B1191" s="132"/>
      <c r="C1191" s="132"/>
      <c r="D1191" s="132"/>
      <c r="E1191" s="132"/>
      <c r="F1191" s="132"/>
      <c r="G1191" s="132"/>
      <c r="H1191" s="132"/>
      <c r="I1191" s="132"/>
      <c r="J1191" s="132"/>
      <c r="K1191" s="132"/>
      <c r="DV1191" s="77">
        <v>1340.89</v>
      </c>
      <c r="DW1191" s="77">
        <v>16.988999999999997</v>
      </c>
      <c r="DY1191" s="77">
        <v>1326.89</v>
      </c>
      <c r="DZ1191" s="77">
        <v>10.885000000000002</v>
      </c>
      <c r="EB1191" s="77">
        <v>2181.89</v>
      </c>
      <c r="EC1191" s="75">
        <v>34.314</v>
      </c>
      <c r="EE1191" s="75">
        <v>2157.89</v>
      </c>
      <c r="EF1191" s="88">
        <v>8.4239999999999995</v>
      </c>
      <c r="EH1191" s="77">
        <v>1355.89</v>
      </c>
      <c r="EI1191" s="75">
        <v>7.3989999999999982</v>
      </c>
      <c r="EJ1191" s="75"/>
      <c r="EK1191" s="75">
        <v>2182.88</v>
      </c>
      <c r="EL1191" s="75">
        <v>39.950879999999948</v>
      </c>
      <c r="EM1191" s="75"/>
      <c r="EN1191" s="75">
        <v>2160.88</v>
      </c>
      <c r="EO1191" s="322">
        <v>14.135999999999965</v>
      </c>
      <c r="EP1191" s="75"/>
      <c r="EQ1191" s="75">
        <v>1330.88</v>
      </c>
      <c r="ER1191" s="75">
        <v>16693.479999999923</v>
      </c>
      <c r="ES1191" s="75"/>
      <c r="ET1191" s="75">
        <v>1356.88</v>
      </c>
      <c r="EU1191" s="100">
        <v>8.4923199999999728</v>
      </c>
      <c r="EV1191" s="75">
        <f t="shared" si="21"/>
        <v>1.0000000000218279E-2</v>
      </c>
      <c r="EW1191" s="75">
        <v>1346.88</v>
      </c>
      <c r="EX1191" s="100">
        <v>32.072879999999962</v>
      </c>
      <c r="FD1191" s="75">
        <v>111.89</v>
      </c>
      <c r="FE1191" s="75">
        <v>857132.5</v>
      </c>
      <c r="FF1191" s="75">
        <v>3358778.75</v>
      </c>
      <c r="FH1191" s="77">
        <v>21.38</v>
      </c>
      <c r="FI1191" s="77">
        <v>758.2413585200004</v>
      </c>
      <c r="FJ1191" s="77">
        <v>29.505551689300031</v>
      </c>
      <c r="FL1191" s="92">
        <v>790.89</v>
      </c>
      <c r="FM1191" s="75">
        <v>0.03</v>
      </c>
      <c r="FN1191" s="75">
        <v>4.1000000000000002E-2</v>
      </c>
      <c r="FP1191" s="75">
        <v>49.11</v>
      </c>
      <c r="FQ1191" s="75">
        <v>708.25</v>
      </c>
      <c r="FR1191" s="75">
        <v>7304</v>
      </c>
      <c r="FS1191" s="75">
        <v>49.1</v>
      </c>
      <c r="FT1191" s="75">
        <v>2097.0100000000002</v>
      </c>
      <c r="FU1191" s="75">
        <v>20696</v>
      </c>
      <c r="FW1191" s="75">
        <v>801.89</v>
      </c>
      <c r="FX1191" s="89">
        <v>8.8000000000000007</v>
      </c>
      <c r="FY1191" s="89"/>
      <c r="FZ1191" s="90">
        <v>796.89</v>
      </c>
      <c r="GA1191" s="91">
        <v>3.161</v>
      </c>
      <c r="GB1191" s="89"/>
      <c r="GC1191" s="75">
        <v>18.88</v>
      </c>
      <c r="GD1191" s="75">
        <v>70.53</v>
      </c>
      <c r="GE1191" s="75">
        <v>2384.27</v>
      </c>
      <c r="GF1191" s="89"/>
      <c r="GG1191" s="89"/>
    </row>
    <row r="1192" spans="1:189" x14ac:dyDescent="0.25">
      <c r="A1192" s="132"/>
      <c r="B1192" s="132"/>
      <c r="C1192" s="132"/>
      <c r="D1192" s="132"/>
      <c r="E1192" s="132"/>
      <c r="F1192" s="132"/>
      <c r="G1192" s="132"/>
      <c r="H1192" s="132"/>
      <c r="I1192" s="132"/>
      <c r="J1192" s="132"/>
      <c r="K1192" s="132"/>
      <c r="DV1192" s="77">
        <v>1340.9</v>
      </c>
      <c r="DW1192" s="77">
        <v>17.009</v>
      </c>
      <c r="DY1192" s="77">
        <v>1326.9</v>
      </c>
      <c r="DZ1192" s="77">
        <v>10.898</v>
      </c>
      <c r="EB1192" s="77">
        <v>2181.9</v>
      </c>
      <c r="EC1192" s="75">
        <v>34.368000000000002</v>
      </c>
      <c r="EE1192" s="75">
        <v>2157.9</v>
      </c>
      <c r="EF1192" s="88">
        <v>8.44</v>
      </c>
      <c r="EH1192" s="77">
        <v>1355.9</v>
      </c>
      <c r="EI1192" s="75">
        <v>7.4089999999999998</v>
      </c>
      <c r="EJ1192" s="75"/>
      <c r="EK1192" s="75">
        <v>2182.89</v>
      </c>
      <c r="EL1192" s="75">
        <v>40.008139999999948</v>
      </c>
      <c r="EM1192" s="75"/>
      <c r="EN1192" s="75">
        <v>2160.89</v>
      </c>
      <c r="EO1192" s="322">
        <v>14.156749999999965</v>
      </c>
      <c r="EP1192" s="75"/>
      <c r="EQ1192" s="75">
        <v>1330.89</v>
      </c>
      <c r="ER1192" s="75">
        <v>16708.939999999922</v>
      </c>
      <c r="ES1192" s="75"/>
      <c r="ET1192" s="75">
        <v>1356.89</v>
      </c>
      <c r="EU1192" s="100">
        <v>8.503459999999972</v>
      </c>
      <c r="EV1192" s="75">
        <f t="shared" si="21"/>
        <v>9.9999999999909051E-3</v>
      </c>
      <c r="EW1192" s="75">
        <v>1346.89</v>
      </c>
      <c r="EX1192" s="100">
        <v>32.101139999999965</v>
      </c>
      <c r="FD1192" s="75">
        <v>111.9</v>
      </c>
      <c r="FE1192" s="75">
        <v>858575</v>
      </c>
      <c r="FF1192" s="75">
        <v>3366787.5</v>
      </c>
      <c r="FH1192" s="77">
        <v>21.39</v>
      </c>
      <c r="FI1192" s="77">
        <v>759.28489006000041</v>
      </c>
      <c r="FJ1192" s="77">
        <v>29.580019234150029</v>
      </c>
      <c r="FL1192" s="92">
        <v>790.9</v>
      </c>
      <c r="FM1192" s="75">
        <v>0.03</v>
      </c>
      <c r="FN1192" s="75">
        <v>4.2000000000000003E-2</v>
      </c>
      <c r="FP1192" s="75">
        <v>49.12</v>
      </c>
      <c r="FQ1192" s="75">
        <v>708.99</v>
      </c>
      <c r="FR1192" s="75">
        <v>7309</v>
      </c>
      <c r="FS1192" s="75">
        <v>49.11</v>
      </c>
      <c r="FT1192" s="75">
        <v>2099.0700000000002</v>
      </c>
      <c r="FU1192" s="75">
        <v>20708</v>
      </c>
      <c r="FW1192" s="75">
        <v>801.9</v>
      </c>
      <c r="FX1192" s="89">
        <v>8.8160000000000007</v>
      </c>
      <c r="FY1192" s="89"/>
      <c r="FZ1192" s="90">
        <v>796.9</v>
      </c>
      <c r="GA1192" s="91">
        <v>3.169</v>
      </c>
      <c r="GB1192" s="89"/>
      <c r="GC1192" s="75">
        <v>18.89</v>
      </c>
      <c r="GD1192" s="75">
        <v>70.760000000000005</v>
      </c>
      <c r="GE1192" s="75">
        <v>2388.92</v>
      </c>
      <c r="GF1192" s="89"/>
      <c r="GG1192" s="89"/>
    </row>
    <row r="1193" spans="1:189" x14ac:dyDescent="0.25">
      <c r="A1193" s="132"/>
      <c r="B1193" s="132"/>
      <c r="C1193" s="132"/>
      <c r="D1193" s="132"/>
      <c r="E1193" s="132"/>
      <c r="F1193" s="132"/>
      <c r="G1193" s="132"/>
      <c r="H1193" s="132"/>
      <c r="I1193" s="132"/>
      <c r="J1193" s="132"/>
      <c r="K1193" s="132"/>
      <c r="DV1193" s="77">
        <v>1340.91</v>
      </c>
      <c r="DW1193" s="77">
        <v>17.03</v>
      </c>
      <c r="DY1193" s="77">
        <v>1326.91</v>
      </c>
      <c r="DZ1193" s="77">
        <v>10.911000000000001</v>
      </c>
      <c r="EB1193" s="77">
        <v>2181.91</v>
      </c>
      <c r="EC1193" s="75">
        <v>34.421999999999997</v>
      </c>
      <c r="EE1193" s="75">
        <v>2157.91</v>
      </c>
      <c r="EF1193" s="88">
        <v>8.4559999999999995</v>
      </c>
      <c r="EH1193" s="77">
        <v>1355.91</v>
      </c>
      <c r="EI1193" s="75">
        <v>7.4189999999999978</v>
      </c>
      <c r="EJ1193" s="75"/>
      <c r="EK1193" s="75">
        <v>2182.9</v>
      </c>
      <c r="EL1193" s="75">
        <v>40.065399999999947</v>
      </c>
      <c r="EM1193" s="75"/>
      <c r="EN1193" s="75">
        <v>2160.9</v>
      </c>
      <c r="EO1193" s="322">
        <v>14.177499999999965</v>
      </c>
      <c r="EP1193" s="75"/>
      <c r="EQ1193" s="75">
        <v>1330.9</v>
      </c>
      <c r="ER1193" s="75">
        <v>16724.399999999921</v>
      </c>
      <c r="ES1193" s="75"/>
      <c r="ET1193" s="75">
        <v>1356.9</v>
      </c>
      <c r="EU1193" s="100">
        <v>8.5145999999999713</v>
      </c>
      <c r="EV1193" s="75">
        <f t="shared" si="21"/>
        <v>9.9999999999909051E-3</v>
      </c>
      <c r="EW1193" s="75">
        <v>1346.9</v>
      </c>
      <c r="EX1193" s="100">
        <v>32.129399999999968</v>
      </c>
      <c r="FD1193" s="75">
        <v>111.91</v>
      </c>
      <c r="FE1193" s="75">
        <v>860017.5</v>
      </c>
      <c r="FF1193" s="75">
        <v>3374796.25</v>
      </c>
      <c r="FH1193" s="77">
        <v>21.4</v>
      </c>
      <c r="FI1193" s="77">
        <v>760.32842160000052</v>
      </c>
      <c r="FJ1193" s="77">
        <v>29.654486779000042</v>
      </c>
      <c r="FL1193" s="92">
        <v>790.91</v>
      </c>
      <c r="FM1193" s="75">
        <v>0.03</v>
      </c>
      <c r="FN1193" s="75">
        <v>4.2000000000000003E-2</v>
      </c>
      <c r="FP1193" s="75">
        <v>49.13</v>
      </c>
      <c r="FQ1193" s="75">
        <v>709.72</v>
      </c>
      <c r="FR1193" s="75">
        <v>7313</v>
      </c>
      <c r="FS1193" s="75">
        <v>49.12</v>
      </c>
      <c r="FT1193" s="75">
        <v>2101.14</v>
      </c>
      <c r="FU1193" s="75">
        <v>20719</v>
      </c>
      <c r="FW1193" s="75">
        <v>801.91</v>
      </c>
      <c r="FX1193" s="89">
        <v>8.8330000000000002</v>
      </c>
      <c r="FY1193" s="89"/>
      <c r="FZ1193" s="90">
        <v>796.91</v>
      </c>
      <c r="GA1193" s="91">
        <v>3.177</v>
      </c>
      <c r="GB1193" s="89"/>
      <c r="GC1193" s="75">
        <v>18.899999999999999</v>
      </c>
      <c r="GD1193" s="75">
        <v>70.989999999999995</v>
      </c>
      <c r="GE1193" s="75">
        <v>2393.56</v>
      </c>
      <c r="GF1193" s="89"/>
      <c r="GG1193" s="89"/>
    </row>
    <row r="1194" spans="1:189" x14ac:dyDescent="0.25">
      <c r="A1194" s="132"/>
      <c r="B1194" s="132"/>
      <c r="C1194" s="132"/>
      <c r="D1194" s="132"/>
      <c r="E1194" s="132"/>
      <c r="F1194" s="132"/>
      <c r="G1194" s="132"/>
      <c r="H1194" s="132"/>
      <c r="I1194" s="132"/>
      <c r="J1194" s="132"/>
      <c r="K1194" s="132"/>
      <c r="DV1194" s="77">
        <v>1340.92</v>
      </c>
      <c r="DW1194" s="77">
        <v>17.049999999999997</v>
      </c>
      <c r="DY1194" s="77">
        <v>1326.92</v>
      </c>
      <c r="DZ1194" s="77">
        <v>10.924000000000001</v>
      </c>
      <c r="EB1194" s="77">
        <v>2181.92</v>
      </c>
      <c r="EC1194" s="75">
        <v>34.477000000000004</v>
      </c>
      <c r="EE1194" s="75">
        <v>2157.92</v>
      </c>
      <c r="EF1194" s="88">
        <v>8.4719999999999978</v>
      </c>
      <c r="EH1194" s="77">
        <v>1355.92</v>
      </c>
      <c r="EI1194" s="75">
        <v>7.4289999999999976</v>
      </c>
      <c r="EJ1194" s="75"/>
      <c r="EK1194" s="75">
        <v>2182.91</v>
      </c>
      <c r="EL1194" s="75">
        <v>40.122659999999946</v>
      </c>
      <c r="EM1194" s="75"/>
      <c r="EN1194" s="75">
        <v>2160.91</v>
      </c>
      <c r="EO1194" s="322">
        <v>14.198249999999964</v>
      </c>
      <c r="EP1194" s="75"/>
      <c r="EQ1194" s="75">
        <v>1330.91</v>
      </c>
      <c r="ER1194" s="75">
        <v>16739.859999999921</v>
      </c>
      <c r="ES1194" s="75"/>
      <c r="ET1194" s="75">
        <v>1356.91</v>
      </c>
      <c r="EU1194" s="100">
        <v>8.5257399999999706</v>
      </c>
      <c r="EV1194" s="75">
        <f t="shared" si="21"/>
        <v>9.9999999999909051E-3</v>
      </c>
      <c r="EW1194" s="75">
        <v>1346.91</v>
      </c>
      <c r="EX1194" s="100">
        <v>32.157659999999971</v>
      </c>
      <c r="FD1194" s="75">
        <v>111.92</v>
      </c>
      <c r="FE1194" s="75">
        <v>861460</v>
      </c>
      <c r="FF1194" s="75">
        <v>3382805</v>
      </c>
      <c r="FH1194" s="77">
        <v>21.41</v>
      </c>
      <c r="FI1194" s="77">
        <v>761.37195314000053</v>
      </c>
      <c r="FJ1194" s="77">
        <v>29.72895432385004</v>
      </c>
      <c r="FL1194" s="92">
        <v>790.92</v>
      </c>
      <c r="FM1194" s="75">
        <v>0.03</v>
      </c>
      <c r="FN1194" s="75">
        <v>4.2000000000000003E-2</v>
      </c>
      <c r="FP1194" s="75">
        <v>49.14</v>
      </c>
      <c r="FQ1194" s="75">
        <v>710.46</v>
      </c>
      <c r="FR1194" s="75">
        <v>7318</v>
      </c>
      <c r="FS1194" s="75">
        <v>49.13</v>
      </c>
      <c r="FT1194" s="75">
        <v>2103.2199999999998</v>
      </c>
      <c r="FU1194" s="75">
        <v>20731</v>
      </c>
      <c r="FW1194" s="75">
        <v>801.92</v>
      </c>
      <c r="FX1194" s="89">
        <v>8.8490000000000002</v>
      </c>
      <c r="FY1194" s="89"/>
      <c r="FZ1194" s="90">
        <v>796.92</v>
      </c>
      <c r="GA1194" s="91">
        <v>3.1850000000000001</v>
      </c>
      <c r="GB1194" s="89"/>
      <c r="GC1194" s="75">
        <v>18.91</v>
      </c>
      <c r="GD1194" s="75">
        <v>71.23</v>
      </c>
      <c r="GE1194" s="75">
        <v>2398.1999999999998</v>
      </c>
      <c r="GF1194" s="89"/>
      <c r="GG1194" s="89"/>
    </row>
    <row r="1195" spans="1:189" x14ac:dyDescent="0.25">
      <c r="A1195" s="132"/>
      <c r="B1195" s="132"/>
      <c r="C1195" s="132"/>
      <c r="D1195" s="132"/>
      <c r="E1195" s="132"/>
      <c r="F1195" s="132"/>
      <c r="G1195" s="132"/>
      <c r="H1195" s="132"/>
      <c r="I1195" s="132"/>
      <c r="J1195" s="132"/>
      <c r="K1195" s="132"/>
      <c r="DV1195" s="77">
        <v>1340.93</v>
      </c>
      <c r="DW1195" s="77">
        <v>17.070999999999994</v>
      </c>
      <c r="DY1195" s="77">
        <v>1326.93</v>
      </c>
      <c r="DZ1195" s="77">
        <v>10.937000000000001</v>
      </c>
      <c r="EB1195" s="77">
        <v>2181.9299999999998</v>
      </c>
      <c r="EC1195" s="75">
        <v>34.530999999999999</v>
      </c>
      <c r="EE1195" s="75">
        <v>2157.9299999999998</v>
      </c>
      <c r="EF1195" s="88">
        <v>8.4890000000000008</v>
      </c>
      <c r="EH1195" s="77">
        <v>1355.93</v>
      </c>
      <c r="EI1195" s="75">
        <v>7.4399999999999977</v>
      </c>
      <c r="EJ1195" s="75"/>
      <c r="EK1195" s="75">
        <v>2182.92</v>
      </c>
      <c r="EL1195" s="75">
        <v>40.179919999999946</v>
      </c>
      <c r="EM1195" s="75"/>
      <c r="EN1195" s="75">
        <v>2160.92</v>
      </c>
      <c r="EO1195" s="322">
        <v>14.218999999999964</v>
      </c>
      <c r="EP1195" s="75"/>
      <c r="EQ1195" s="75">
        <v>1330.92</v>
      </c>
      <c r="ER1195" s="75">
        <v>16755.31999999992</v>
      </c>
      <c r="ES1195" s="75"/>
      <c r="ET1195" s="75">
        <v>1356.92</v>
      </c>
      <c r="EU1195" s="100">
        <v>8.5368799999999698</v>
      </c>
      <c r="EV1195" s="75">
        <f t="shared" si="21"/>
        <v>9.9999999999909051E-3</v>
      </c>
      <c r="EW1195" s="75">
        <v>1346.92</v>
      </c>
      <c r="EX1195" s="100">
        <v>32.185919999999975</v>
      </c>
      <c r="FD1195" s="75">
        <v>111.93</v>
      </c>
      <c r="FE1195" s="75">
        <v>862902.5</v>
      </c>
      <c r="FF1195" s="75">
        <v>3390813.75</v>
      </c>
      <c r="FH1195" s="77">
        <v>21.42</v>
      </c>
      <c r="FI1195" s="77">
        <v>762.41548468000053</v>
      </c>
      <c r="FJ1195" s="77">
        <v>29.803421868700042</v>
      </c>
      <c r="FL1195" s="92">
        <v>790.93</v>
      </c>
      <c r="FM1195" s="75">
        <v>0.03</v>
      </c>
      <c r="FN1195" s="75">
        <v>4.2000000000000003E-2</v>
      </c>
      <c r="FP1195" s="75">
        <v>49.15</v>
      </c>
      <c r="FQ1195" s="75">
        <v>711.19</v>
      </c>
      <c r="FR1195" s="75">
        <v>7322</v>
      </c>
      <c r="FS1195" s="75">
        <v>49.14</v>
      </c>
      <c r="FT1195" s="75">
        <v>2105.29</v>
      </c>
      <c r="FU1195" s="75">
        <v>20743</v>
      </c>
      <c r="FW1195" s="75">
        <v>801.93</v>
      </c>
      <c r="FX1195" s="89">
        <v>8.8650000000000002</v>
      </c>
      <c r="FY1195" s="89"/>
      <c r="FZ1195" s="90">
        <v>796.93</v>
      </c>
      <c r="GA1195" s="91">
        <v>3.1930000000000001</v>
      </c>
      <c r="GB1195" s="89"/>
      <c r="GC1195" s="75">
        <v>18.920000000000002</v>
      </c>
      <c r="GD1195" s="75">
        <v>71.459999999999994</v>
      </c>
      <c r="GE1195" s="75">
        <v>2402.85</v>
      </c>
      <c r="GF1195" s="89"/>
      <c r="GG1195" s="89"/>
    </row>
    <row r="1196" spans="1:189" x14ac:dyDescent="0.25">
      <c r="A1196" s="132"/>
      <c r="B1196" s="132"/>
      <c r="C1196" s="132"/>
      <c r="D1196" s="132"/>
      <c r="E1196" s="132"/>
      <c r="F1196" s="132"/>
      <c r="G1196" s="132"/>
      <c r="H1196" s="132"/>
      <c r="I1196" s="132"/>
      <c r="J1196" s="132"/>
      <c r="K1196" s="132"/>
      <c r="DV1196" s="77">
        <v>1340.94</v>
      </c>
      <c r="DW1196" s="77">
        <v>17.090999999999998</v>
      </c>
      <c r="DY1196" s="77">
        <v>1326.94</v>
      </c>
      <c r="DZ1196" s="77">
        <v>10.950000000000001</v>
      </c>
      <c r="EB1196" s="77">
        <v>2181.94</v>
      </c>
      <c r="EC1196" s="75">
        <v>34.585999999999999</v>
      </c>
      <c r="EE1196" s="75">
        <v>2157.94</v>
      </c>
      <c r="EF1196" s="88">
        <v>8.504999999999999</v>
      </c>
      <c r="EH1196" s="77">
        <v>1355.94</v>
      </c>
      <c r="EI1196" s="75">
        <v>7.4499999999999984</v>
      </c>
      <c r="EJ1196" s="75"/>
      <c r="EK1196" s="75">
        <v>2182.9299999999998</v>
      </c>
      <c r="EL1196" s="75">
        <v>40.237179999999945</v>
      </c>
      <c r="EM1196" s="75"/>
      <c r="EN1196" s="75">
        <v>2160.9299999999998</v>
      </c>
      <c r="EO1196" s="322">
        <v>14.239749999999963</v>
      </c>
      <c r="EP1196" s="75"/>
      <c r="EQ1196" s="75">
        <v>1330.93</v>
      </c>
      <c r="ER1196" s="75">
        <v>16770.779999999919</v>
      </c>
      <c r="ES1196" s="75"/>
      <c r="ET1196" s="75">
        <v>1356.93</v>
      </c>
      <c r="EU1196" s="100">
        <v>8.5480199999999691</v>
      </c>
      <c r="EV1196" s="75">
        <f t="shared" si="21"/>
        <v>9.9999999999909051E-3</v>
      </c>
      <c r="EW1196" s="75">
        <v>1346.93</v>
      </c>
      <c r="EX1196" s="100">
        <v>32.214179999999978</v>
      </c>
      <c r="FD1196" s="75">
        <v>111.94</v>
      </c>
      <c r="FE1196" s="75">
        <v>864345</v>
      </c>
      <c r="FF1196" s="75">
        <v>3398822.5</v>
      </c>
      <c r="FH1196" s="77">
        <v>21.43</v>
      </c>
      <c r="FI1196" s="77">
        <v>763.45901622000054</v>
      </c>
      <c r="FJ1196" s="77">
        <v>29.87788941355004</v>
      </c>
      <c r="FL1196" s="92">
        <v>790.94</v>
      </c>
      <c r="FM1196" s="75">
        <v>0.03</v>
      </c>
      <c r="FN1196" s="75">
        <v>4.2999999999999997E-2</v>
      </c>
      <c r="FP1196" s="75">
        <v>49.16</v>
      </c>
      <c r="FQ1196" s="75">
        <v>711.93</v>
      </c>
      <c r="FR1196" s="75">
        <v>7327</v>
      </c>
      <c r="FS1196" s="75">
        <v>49.15</v>
      </c>
      <c r="FT1196" s="75">
        <v>2107.36</v>
      </c>
      <c r="FU1196" s="75">
        <v>20755</v>
      </c>
      <c r="FW1196" s="75">
        <v>801.94</v>
      </c>
      <c r="FX1196" s="89">
        <v>8.8819999999999997</v>
      </c>
      <c r="FY1196" s="89"/>
      <c r="FZ1196" s="90">
        <v>796.94</v>
      </c>
      <c r="GA1196" s="91">
        <v>3.2010000000000001</v>
      </c>
      <c r="GB1196" s="89"/>
      <c r="GC1196" s="75">
        <v>18.93</v>
      </c>
      <c r="GD1196" s="75">
        <v>71.69</v>
      </c>
      <c r="GE1196" s="75">
        <v>2407.4899999999998</v>
      </c>
      <c r="GF1196" s="89"/>
      <c r="GG1196" s="89"/>
    </row>
    <row r="1197" spans="1:189" x14ac:dyDescent="0.25">
      <c r="A1197" s="132"/>
      <c r="B1197" s="132"/>
      <c r="C1197" s="132"/>
      <c r="D1197" s="132"/>
      <c r="E1197" s="132"/>
      <c r="F1197" s="132"/>
      <c r="G1197" s="132"/>
      <c r="H1197" s="132"/>
      <c r="I1197" s="132"/>
      <c r="J1197" s="132"/>
      <c r="K1197" s="132"/>
      <c r="DV1197" s="77">
        <v>1340.95</v>
      </c>
      <c r="DW1197" s="77">
        <v>17.111999999999995</v>
      </c>
      <c r="DY1197" s="77">
        <v>1326.95</v>
      </c>
      <c r="DZ1197" s="77">
        <v>10.963000000000003</v>
      </c>
      <c r="EB1197" s="77">
        <v>2181.9499999999998</v>
      </c>
      <c r="EC1197" s="75">
        <v>34.64</v>
      </c>
      <c r="EE1197" s="75">
        <v>2157.9499999999998</v>
      </c>
      <c r="EF1197" s="88">
        <v>8.520999999999999</v>
      </c>
      <c r="EH1197" s="77">
        <v>1355.95</v>
      </c>
      <c r="EI1197" s="75">
        <v>7.4599999999999982</v>
      </c>
      <c r="EJ1197" s="75"/>
      <c r="EK1197" s="75">
        <v>2182.94</v>
      </c>
      <c r="EL1197" s="75">
        <v>40.294439999999945</v>
      </c>
      <c r="EM1197" s="75"/>
      <c r="EN1197" s="75">
        <v>2160.94</v>
      </c>
      <c r="EO1197" s="322">
        <v>14.260499999999963</v>
      </c>
      <c r="EP1197" s="75"/>
      <c r="EQ1197" s="75">
        <v>1330.94</v>
      </c>
      <c r="ER1197" s="75">
        <v>16786.239999999918</v>
      </c>
      <c r="ES1197" s="75"/>
      <c r="ET1197" s="75">
        <v>1356.94</v>
      </c>
      <c r="EU1197" s="100">
        <v>8.5591599999999683</v>
      </c>
      <c r="EV1197" s="75">
        <f t="shared" si="21"/>
        <v>9.9999999999909051E-3</v>
      </c>
      <c r="EW1197" s="75">
        <v>1346.94</v>
      </c>
      <c r="EX1197" s="100">
        <v>32.242439999999981</v>
      </c>
      <c r="FD1197" s="75">
        <v>111.95</v>
      </c>
      <c r="FE1197" s="75">
        <v>865787.5</v>
      </c>
      <c r="FF1197" s="75">
        <v>3406831.25</v>
      </c>
      <c r="FH1197" s="77">
        <v>21.44</v>
      </c>
      <c r="FI1197" s="77">
        <v>764.50254776000054</v>
      </c>
      <c r="FJ1197" s="77">
        <v>29.952356958400042</v>
      </c>
      <c r="FL1197" s="92">
        <v>790.95</v>
      </c>
      <c r="FM1197" s="75">
        <v>0.03</v>
      </c>
      <c r="FN1197" s="75">
        <v>4.2999999999999997E-2</v>
      </c>
      <c r="FP1197" s="75">
        <v>49.17</v>
      </c>
      <c r="FQ1197" s="75">
        <v>712.66</v>
      </c>
      <c r="FR1197" s="75">
        <v>7332</v>
      </c>
      <c r="FS1197" s="75">
        <v>49.16</v>
      </c>
      <c r="FT1197" s="75">
        <v>2109.44</v>
      </c>
      <c r="FU1197" s="75">
        <v>20766</v>
      </c>
      <c r="FW1197" s="75">
        <v>801.95</v>
      </c>
      <c r="FX1197" s="89">
        <v>8.8979999999999997</v>
      </c>
      <c r="FY1197" s="89"/>
      <c r="FZ1197" s="90">
        <v>796.95</v>
      </c>
      <c r="GA1197" s="91">
        <v>3.2090000000000001</v>
      </c>
      <c r="GB1197" s="89"/>
      <c r="GC1197" s="75">
        <v>18.940000000000001</v>
      </c>
      <c r="GD1197" s="75">
        <v>71.92</v>
      </c>
      <c r="GE1197" s="75">
        <v>2412.14</v>
      </c>
      <c r="GF1197" s="89"/>
      <c r="GG1197" s="89"/>
    </row>
    <row r="1198" spans="1:189" x14ac:dyDescent="0.25">
      <c r="A1198" s="132"/>
      <c r="B1198" s="132"/>
      <c r="C1198" s="132"/>
      <c r="D1198" s="132"/>
      <c r="E1198" s="132"/>
      <c r="F1198" s="132"/>
      <c r="G1198" s="132"/>
      <c r="H1198" s="132"/>
      <c r="I1198" s="132"/>
      <c r="J1198" s="132"/>
      <c r="K1198" s="132"/>
      <c r="DV1198" s="77">
        <v>1340.96</v>
      </c>
      <c r="DW1198" s="77">
        <v>17.131999999999994</v>
      </c>
      <c r="DY1198" s="77">
        <v>1326.96</v>
      </c>
      <c r="DZ1198" s="77">
        <v>10.977000000000002</v>
      </c>
      <c r="EB1198" s="77">
        <v>2181.96</v>
      </c>
      <c r="EC1198" s="75">
        <v>34.695</v>
      </c>
      <c r="EE1198" s="75">
        <v>2157.96</v>
      </c>
      <c r="EF1198" s="88">
        <v>8.536999999999999</v>
      </c>
      <c r="EH1198" s="77">
        <v>1355.96</v>
      </c>
      <c r="EI1198" s="75">
        <v>7.4709999999999983</v>
      </c>
      <c r="EJ1198" s="75"/>
      <c r="EK1198" s="75">
        <v>2182.9499999999998</v>
      </c>
      <c r="EL1198" s="75">
        <v>40.351699999999944</v>
      </c>
      <c r="EM1198" s="75"/>
      <c r="EN1198" s="75">
        <v>2160.9499999999998</v>
      </c>
      <c r="EO1198" s="322">
        <v>14.281249999999963</v>
      </c>
      <c r="EP1198" s="75"/>
      <c r="EQ1198" s="75">
        <v>1330.95</v>
      </c>
      <c r="ER1198" s="75">
        <v>16801.699999999917</v>
      </c>
      <c r="ES1198" s="75"/>
      <c r="ET1198" s="75">
        <v>1356.95</v>
      </c>
      <c r="EU1198" s="100">
        <v>8.5702999999999676</v>
      </c>
      <c r="EV1198" s="75">
        <f t="shared" si="21"/>
        <v>9.9999999999909051E-3</v>
      </c>
      <c r="EW1198" s="75">
        <v>1346.95</v>
      </c>
      <c r="EX1198" s="100">
        <v>32.270699999999984</v>
      </c>
      <c r="FD1198" s="75">
        <v>111.96</v>
      </c>
      <c r="FE1198" s="75">
        <v>867230</v>
      </c>
      <c r="FF1198" s="75">
        <v>3414840</v>
      </c>
      <c r="FH1198" s="77">
        <v>21.45</v>
      </c>
      <c r="FI1198" s="77">
        <v>765.54607930000054</v>
      </c>
      <c r="FJ1198" s="77">
        <v>30.02682450325004</v>
      </c>
      <c r="FL1198" s="92">
        <v>790.96</v>
      </c>
      <c r="FM1198" s="75">
        <v>0.03</v>
      </c>
      <c r="FN1198" s="75">
        <v>4.2999999999999997E-2</v>
      </c>
      <c r="FP1198" s="75">
        <v>49.18</v>
      </c>
      <c r="FQ1198" s="75">
        <v>713.4</v>
      </c>
      <c r="FR1198" s="75">
        <v>7336</v>
      </c>
      <c r="FS1198" s="75">
        <v>49.17</v>
      </c>
      <c r="FT1198" s="75">
        <v>2111.5100000000002</v>
      </c>
      <c r="FU1198" s="75">
        <v>20778</v>
      </c>
      <c r="FW1198" s="75">
        <v>801.96</v>
      </c>
      <c r="FX1198" s="89">
        <v>8.9149999999999991</v>
      </c>
      <c r="FY1198" s="89"/>
      <c r="FZ1198" s="90">
        <v>796.96</v>
      </c>
      <c r="GA1198" s="91">
        <v>3.2170000000000001</v>
      </c>
      <c r="GB1198" s="89"/>
      <c r="GC1198" s="75">
        <v>18.95</v>
      </c>
      <c r="GD1198" s="75">
        <v>72.150000000000006</v>
      </c>
      <c r="GE1198" s="75">
        <v>2416.7800000000002</v>
      </c>
      <c r="GF1198" s="89"/>
      <c r="GG1198" s="89"/>
    </row>
    <row r="1199" spans="1:189" x14ac:dyDescent="0.25">
      <c r="A1199" s="132"/>
      <c r="B1199" s="132"/>
      <c r="C1199" s="132"/>
      <c r="D1199" s="132"/>
      <c r="E1199" s="132"/>
      <c r="F1199" s="132"/>
      <c r="G1199" s="132"/>
      <c r="H1199" s="132"/>
      <c r="I1199" s="132"/>
      <c r="J1199" s="132"/>
      <c r="K1199" s="132"/>
      <c r="DV1199" s="77">
        <v>1340.97</v>
      </c>
      <c r="DW1199" s="77">
        <v>17.152999999999995</v>
      </c>
      <c r="DY1199" s="77">
        <v>1326.97</v>
      </c>
      <c r="DZ1199" s="77">
        <v>10.990000000000002</v>
      </c>
      <c r="EB1199" s="77">
        <v>2181.9699999999998</v>
      </c>
      <c r="EC1199" s="75">
        <v>34.748999999999995</v>
      </c>
      <c r="EE1199" s="75">
        <v>2157.9699999999998</v>
      </c>
      <c r="EF1199" s="88">
        <v>8.552999999999999</v>
      </c>
      <c r="EH1199" s="77">
        <v>1355.97</v>
      </c>
      <c r="EI1199" s="75">
        <v>7.4809999999999981</v>
      </c>
      <c r="EJ1199" s="75"/>
      <c r="EK1199" s="75">
        <v>2182.96</v>
      </c>
      <c r="EL1199" s="75">
        <v>40.408959999999944</v>
      </c>
      <c r="EM1199" s="75"/>
      <c r="EN1199" s="75">
        <v>2160.96</v>
      </c>
      <c r="EO1199" s="322">
        <v>14.301999999999962</v>
      </c>
      <c r="EP1199" s="75"/>
      <c r="EQ1199" s="75">
        <v>1330.96</v>
      </c>
      <c r="ER1199" s="75">
        <v>16817.159999999916</v>
      </c>
      <c r="ES1199" s="75"/>
      <c r="ET1199" s="75">
        <v>1356.96</v>
      </c>
      <c r="EU1199" s="100">
        <v>8.5814399999999669</v>
      </c>
      <c r="EV1199" s="75">
        <f t="shared" si="21"/>
        <v>9.9999999999909051E-3</v>
      </c>
      <c r="EW1199" s="75">
        <v>1346.96</v>
      </c>
      <c r="EX1199" s="100">
        <v>32.298959999999987</v>
      </c>
      <c r="FD1199" s="75">
        <v>111.97</v>
      </c>
      <c r="FE1199" s="75">
        <v>868672.5</v>
      </c>
      <c r="FF1199" s="75">
        <v>3422848.75</v>
      </c>
      <c r="FH1199" s="77">
        <v>21.46</v>
      </c>
      <c r="FI1199" s="77">
        <v>766.58961084000055</v>
      </c>
      <c r="FJ1199" s="77">
        <v>30.101292048100042</v>
      </c>
      <c r="FL1199" s="92">
        <v>790.97</v>
      </c>
      <c r="FM1199" s="75">
        <v>0.03</v>
      </c>
      <c r="FN1199" s="75">
        <v>4.2999999999999997E-2</v>
      </c>
      <c r="FP1199" s="75">
        <v>49.19</v>
      </c>
      <c r="FQ1199" s="75">
        <v>714.13</v>
      </c>
      <c r="FR1199" s="75">
        <v>7341</v>
      </c>
      <c r="FS1199" s="75">
        <v>49.18</v>
      </c>
      <c r="FT1199" s="75">
        <v>2113.58</v>
      </c>
      <c r="FU1199" s="75">
        <v>20790</v>
      </c>
      <c r="FW1199" s="75">
        <v>801.97</v>
      </c>
      <c r="FX1199" s="89">
        <v>8.9309999999999992</v>
      </c>
      <c r="FY1199" s="89"/>
      <c r="FZ1199" s="90">
        <v>796.97</v>
      </c>
      <c r="GA1199" s="91">
        <v>3.226</v>
      </c>
      <c r="GB1199" s="89"/>
      <c r="GC1199" s="75">
        <v>18.96</v>
      </c>
      <c r="GD1199" s="75">
        <v>72.38</v>
      </c>
      <c r="GE1199" s="75">
        <v>2421.42</v>
      </c>
      <c r="GF1199" s="89"/>
      <c r="GG1199" s="89"/>
    </row>
    <row r="1200" spans="1:189" x14ac:dyDescent="0.25">
      <c r="A1200" s="132"/>
      <c r="B1200" s="132"/>
      <c r="C1200" s="132"/>
      <c r="D1200" s="132"/>
      <c r="E1200" s="132"/>
      <c r="F1200" s="132"/>
      <c r="G1200" s="132"/>
      <c r="H1200" s="132"/>
      <c r="I1200" s="132"/>
      <c r="J1200" s="132"/>
      <c r="K1200" s="132"/>
      <c r="DV1200" s="77">
        <v>1340.98</v>
      </c>
      <c r="DW1200" s="77">
        <v>17.172999999999995</v>
      </c>
      <c r="DY1200" s="77">
        <v>1326.98</v>
      </c>
      <c r="DZ1200" s="77">
        <v>11.003000000000002</v>
      </c>
      <c r="EB1200" s="77">
        <v>2181.98</v>
      </c>
      <c r="EC1200" s="75">
        <v>34.804000000000002</v>
      </c>
      <c r="EE1200" s="75">
        <v>2157.98</v>
      </c>
      <c r="EF1200" s="88">
        <v>8.5689999999999991</v>
      </c>
      <c r="EH1200" s="77">
        <v>1355.98</v>
      </c>
      <c r="EI1200" s="75">
        <v>7.4909999999999979</v>
      </c>
      <c r="EJ1200" s="75"/>
      <c r="EK1200" s="75">
        <v>2182.9699999999998</v>
      </c>
      <c r="EL1200" s="75">
        <v>40.466219999999943</v>
      </c>
      <c r="EM1200" s="75"/>
      <c r="EN1200" s="75">
        <v>2160.9699999999998</v>
      </c>
      <c r="EO1200" s="322">
        <v>14.322749999999962</v>
      </c>
      <c r="EP1200" s="75"/>
      <c r="EQ1200" s="75">
        <v>1330.97</v>
      </c>
      <c r="ER1200" s="75">
        <v>16832.619999999915</v>
      </c>
      <c r="ES1200" s="75"/>
      <c r="ET1200" s="75">
        <v>1356.97</v>
      </c>
      <c r="EU1200" s="100">
        <v>8.5925799999999661</v>
      </c>
      <c r="EV1200" s="75">
        <f t="shared" si="21"/>
        <v>9.9999999999909051E-3</v>
      </c>
      <c r="EW1200" s="75">
        <v>1346.97</v>
      </c>
      <c r="EX1200" s="100">
        <v>32.32721999999999</v>
      </c>
      <c r="FD1200" s="75">
        <v>111.98</v>
      </c>
      <c r="FE1200" s="75">
        <v>870115</v>
      </c>
      <c r="FF1200" s="75">
        <v>3430857.5</v>
      </c>
      <c r="FH1200" s="77">
        <v>21.47</v>
      </c>
      <c r="FI1200" s="77">
        <v>767.63314238000055</v>
      </c>
      <c r="FJ1200" s="77">
        <v>30.17575959295004</v>
      </c>
      <c r="FL1200" s="92">
        <v>790.98</v>
      </c>
      <c r="FM1200" s="75">
        <v>0.03</v>
      </c>
      <c r="FN1200" s="75">
        <v>4.3999999999999997E-2</v>
      </c>
      <c r="FP1200" s="75">
        <v>49.2</v>
      </c>
      <c r="FQ1200" s="75">
        <v>714.57</v>
      </c>
      <c r="FR1200" s="75">
        <v>7345</v>
      </c>
      <c r="FS1200" s="75">
        <v>49.19</v>
      </c>
      <c r="FT1200" s="75">
        <v>2115.65</v>
      </c>
      <c r="FU1200" s="75">
        <v>20802</v>
      </c>
      <c r="FW1200" s="75">
        <v>801.98</v>
      </c>
      <c r="FX1200" s="89">
        <v>8.9480000000000004</v>
      </c>
      <c r="FY1200" s="89"/>
      <c r="FZ1200" s="90">
        <v>796.98</v>
      </c>
      <c r="GA1200" s="91">
        <v>3.234</v>
      </c>
      <c r="GB1200" s="89"/>
      <c r="GC1200" s="75">
        <v>18.97</v>
      </c>
      <c r="GD1200" s="75">
        <v>72.61</v>
      </c>
      <c r="GE1200" s="75">
        <v>2426.0700000000002</v>
      </c>
      <c r="GF1200" s="89"/>
      <c r="GG1200" s="89"/>
    </row>
    <row r="1201" spans="1:189" x14ac:dyDescent="0.25">
      <c r="A1201" s="132"/>
      <c r="B1201" s="132"/>
      <c r="C1201" s="132"/>
      <c r="D1201" s="132"/>
      <c r="E1201" s="132"/>
      <c r="F1201" s="132"/>
      <c r="G1201" s="132"/>
      <c r="H1201" s="132"/>
      <c r="I1201" s="132"/>
      <c r="J1201" s="132"/>
      <c r="K1201" s="132"/>
      <c r="DV1201" s="77">
        <v>1340.99</v>
      </c>
      <c r="DW1201" s="77">
        <v>17.193999999999996</v>
      </c>
      <c r="DY1201" s="77">
        <v>1326.99</v>
      </c>
      <c r="DZ1201" s="77">
        <v>11.016000000000002</v>
      </c>
      <c r="EB1201" s="77">
        <v>2181.9899999999998</v>
      </c>
      <c r="EC1201" s="75">
        <v>34.857999999999997</v>
      </c>
      <c r="EE1201" s="75">
        <v>2157.9899999999998</v>
      </c>
      <c r="EF1201" s="88">
        <v>8.5849999999999991</v>
      </c>
      <c r="EH1201" s="77">
        <v>1355.99</v>
      </c>
      <c r="EI1201" s="75">
        <v>7.501999999999998</v>
      </c>
      <c r="EJ1201" s="75"/>
      <c r="EK1201" s="75">
        <v>2182.98</v>
      </c>
      <c r="EL1201" s="75">
        <v>40.523479999999942</v>
      </c>
      <c r="EM1201" s="75"/>
      <c r="EN1201" s="75">
        <v>2160.98</v>
      </c>
      <c r="EO1201" s="322">
        <v>14.343499999999962</v>
      </c>
      <c r="EP1201" s="75"/>
      <c r="EQ1201" s="75">
        <v>1330.98</v>
      </c>
      <c r="ER1201" s="75">
        <v>16848.079999999914</v>
      </c>
      <c r="ES1201" s="75"/>
      <c r="ET1201" s="75">
        <v>1356.98</v>
      </c>
      <c r="EU1201" s="100">
        <v>8.6037199999999654</v>
      </c>
      <c r="EV1201" s="75">
        <f t="shared" si="21"/>
        <v>9.9999999999909051E-3</v>
      </c>
      <c r="EW1201" s="75">
        <v>1346.98</v>
      </c>
      <c r="EX1201" s="100">
        <v>32.355479999999993</v>
      </c>
      <c r="FD1201" s="75">
        <v>111.99</v>
      </c>
      <c r="FE1201" s="75">
        <v>871557.5</v>
      </c>
      <c r="FF1201" s="75">
        <v>3438866.25</v>
      </c>
      <c r="FH1201" s="77">
        <v>21.48</v>
      </c>
      <c r="FI1201" s="77">
        <v>768.67667392000055</v>
      </c>
      <c r="FJ1201" s="77">
        <v>30.250227137800042</v>
      </c>
      <c r="FL1201" s="92">
        <v>790.99</v>
      </c>
      <c r="FM1201" s="75">
        <v>0.03</v>
      </c>
      <c r="FN1201" s="75">
        <v>4.3999999999999997E-2</v>
      </c>
      <c r="FP1201" s="75">
        <v>49.21</v>
      </c>
      <c r="FQ1201" s="75">
        <v>715.6</v>
      </c>
      <c r="FR1201" s="75">
        <v>7350</v>
      </c>
      <c r="FS1201" s="75">
        <v>49.2</v>
      </c>
      <c r="FT1201" s="75">
        <v>2117.75</v>
      </c>
      <c r="FU1201" s="75">
        <v>20813</v>
      </c>
      <c r="FW1201" s="75">
        <v>801.99</v>
      </c>
      <c r="FX1201" s="89">
        <v>8.9640000000000004</v>
      </c>
      <c r="FY1201" s="89"/>
      <c r="FZ1201" s="90">
        <v>796.99</v>
      </c>
      <c r="GA1201" s="91">
        <v>3.242</v>
      </c>
      <c r="GB1201" s="89"/>
      <c r="GC1201" s="75">
        <v>18.98</v>
      </c>
      <c r="GD1201" s="75">
        <v>72.84</v>
      </c>
      <c r="GE1201" s="75">
        <v>2430.71</v>
      </c>
      <c r="GF1201" s="89"/>
      <c r="GG1201" s="89"/>
    </row>
    <row r="1202" spans="1:189" x14ac:dyDescent="0.25">
      <c r="A1202" s="132"/>
      <c r="B1202" s="132"/>
      <c r="C1202" s="132"/>
      <c r="D1202" s="132"/>
      <c r="E1202" s="132"/>
      <c r="F1202" s="132"/>
      <c r="G1202" s="132"/>
      <c r="H1202" s="132"/>
      <c r="I1202" s="132"/>
      <c r="J1202" s="132"/>
      <c r="K1202" s="132"/>
      <c r="DV1202" s="77">
        <v>1341</v>
      </c>
      <c r="DW1202" s="77">
        <v>17.213999999999999</v>
      </c>
      <c r="DY1202" s="77">
        <v>1327</v>
      </c>
      <c r="DZ1202" s="77">
        <v>11.029</v>
      </c>
      <c r="EB1202" s="77">
        <v>2182</v>
      </c>
      <c r="EC1202" s="75">
        <v>34.911999999999999</v>
      </c>
      <c r="EE1202" s="75">
        <v>2158</v>
      </c>
      <c r="EF1202" s="88">
        <v>8.6020000000000003</v>
      </c>
      <c r="EH1202" s="77">
        <v>1356</v>
      </c>
      <c r="EI1202" s="75">
        <v>7.5119999999999996</v>
      </c>
      <c r="EJ1202" s="75"/>
      <c r="EK1202" s="75">
        <v>2182.9899999999998</v>
      </c>
      <c r="EL1202" s="75">
        <v>40.580739999999942</v>
      </c>
      <c r="EM1202" s="75"/>
      <c r="EN1202" s="75">
        <v>2160.9899999999998</v>
      </c>
      <c r="EO1202" s="322">
        <v>14.364249999999961</v>
      </c>
      <c r="EP1202" s="75"/>
      <c r="EQ1202" s="75">
        <v>1330.99</v>
      </c>
      <c r="ER1202" s="75">
        <v>16863.539999999914</v>
      </c>
      <c r="ES1202" s="75"/>
      <c r="ET1202" s="75">
        <v>1356.99</v>
      </c>
      <c r="EU1202" s="100">
        <v>8.6148599999999647</v>
      </c>
      <c r="EV1202" s="75">
        <f t="shared" si="21"/>
        <v>9.9999999999909051E-3</v>
      </c>
      <c r="EW1202" s="75">
        <v>1346.99</v>
      </c>
      <c r="EX1202" s="100">
        <v>32.383739999999996</v>
      </c>
      <c r="FD1202" s="75">
        <v>112</v>
      </c>
      <c r="FE1202" s="75">
        <v>873000</v>
      </c>
      <c r="FF1202" s="75">
        <v>3446875</v>
      </c>
      <c r="FH1202" s="77">
        <v>21.49</v>
      </c>
      <c r="FI1202" s="77">
        <v>769.72020546000056</v>
      </c>
      <c r="FJ1202" s="77">
        <v>30.324694682650041</v>
      </c>
      <c r="FL1202" s="92">
        <v>791</v>
      </c>
      <c r="FM1202" s="75">
        <v>0.03</v>
      </c>
      <c r="FN1202" s="75">
        <v>4.3999999999999997E-2</v>
      </c>
      <c r="FP1202" s="75">
        <v>49.22</v>
      </c>
      <c r="FQ1202" s="75">
        <v>716.34</v>
      </c>
      <c r="FR1202" s="75">
        <v>7355</v>
      </c>
      <c r="FS1202" s="75">
        <v>49.21</v>
      </c>
      <c r="FT1202" s="75">
        <v>2119.8000000000002</v>
      </c>
      <c r="FU1202" s="75">
        <v>20825</v>
      </c>
      <c r="FW1202" s="75">
        <v>802</v>
      </c>
      <c r="FX1202" s="89">
        <v>8.9809999999999999</v>
      </c>
      <c r="FY1202" s="89"/>
      <c r="FZ1202" s="90">
        <v>797</v>
      </c>
      <c r="GA1202" s="91">
        <v>3.25</v>
      </c>
      <c r="GB1202" s="89"/>
      <c r="GC1202" s="75">
        <v>18.989999999999998</v>
      </c>
      <c r="GD1202" s="75">
        <v>73.069999999999993</v>
      </c>
      <c r="GE1202" s="75">
        <v>2435.36</v>
      </c>
      <c r="GF1202" s="89"/>
      <c r="GG1202" s="89"/>
    </row>
    <row r="1203" spans="1:189" x14ac:dyDescent="0.25">
      <c r="A1203" s="132"/>
      <c r="B1203" s="132"/>
      <c r="C1203" s="132"/>
      <c r="D1203" s="132"/>
      <c r="E1203" s="132"/>
      <c r="F1203" s="132"/>
      <c r="G1203" s="132"/>
      <c r="H1203" s="132"/>
      <c r="I1203" s="132"/>
      <c r="J1203" s="132"/>
      <c r="K1203" s="132"/>
      <c r="DV1203" s="77">
        <v>1341.01</v>
      </c>
      <c r="DW1203" s="77">
        <v>17.236000000000001</v>
      </c>
      <c r="DY1203" s="77">
        <v>1327.01</v>
      </c>
      <c r="DZ1203" s="77">
        <v>11.042999999999999</v>
      </c>
      <c r="EB1203" s="77">
        <v>2182.0100000000002</v>
      </c>
      <c r="EC1203" s="75">
        <v>34.97</v>
      </c>
      <c r="EE1203" s="75">
        <v>2158.0100000000002</v>
      </c>
      <c r="EF1203" s="88">
        <v>8.6189999999999998</v>
      </c>
      <c r="EH1203" s="77">
        <v>1356.01</v>
      </c>
      <c r="EI1203" s="75">
        <v>7.5229999999999997</v>
      </c>
      <c r="EJ1203" s="75"/>
      <c r="EK1203" s="75">
        <v>2183</v>
      </c>
      <c r="EL1203" s="75">
        <v>40.637999999999998</v>
      </c>
      <c r="EM1203" s="75"/>
      <c r="EN1203" s="75">
        <v>2161</v>
      </c>
      <c r="EO1203" s="322">
        <v>14.385</v>
      </c>
      <c r="EP1203" s="75"/>
      <c r="EQ1203" s="75">
        <v>1331</v>
      </c>
      <c r="ER1203" s="75">
        <v>16879</v>
      </c>
      <c r="ES1203" s="75"/>
      <c r="ET1203" s="75">
        <v>1357</v>
      </c>
      <c r="EU1203" s="100">
        <v>8.6259999999999994</v>
      </c>
      <c r="EV1203" s="75">
        <f t="shared" si="21"/>
        <v>9.9999999999909051E-3</v>
      </c>
      <c r="EW1203" s="75">
        <v>1347</v>
      </c>
      <c r="EX1203" s="100">
        <v>32.411999999999999</v>
      </c>
      <c r="FD1203" s="75">
        <v>112.01</v>
      </c>
      <c r="FE1203" s="75">
        <v>874517.5</v>
      </c>
      <c r="FF1203" s="75">
        <v>3456363.75</v>
      </c>
      <c r="FH1203" s="77">
        <v>21.5</v>
      </c>
      <c r="FI1203" s="77">
        <v>770.76373699999999</v>
      </c>
      <c r="FJ1203" s="77">
        <v>30.3991622275</v>
      </c>
      <c r="FL1203" s="92">
        <v>791.01</v>
      </c>
      <c r="FM1203" s="75">
        <v>0.03</v>
      </c>
      <c r="FN1203" s="75">
        <v>4.4999999999999998E-2</v>
      </c>
      <c r="FP1203" s="75">
        <v>49.23</v>
      </c>
      <c r="FQ1203" s="75">
        <v>717.08</v>
      </c>
      <c r="FR1203" s="75">
        <v>7360</v>
      </c>
      <c r="FS1203" s="75">
        <v>49.22</v>
      </c>
      <c r="FT1203" s="75">
        <v>2121.89</v>
      </c>
      <c r="FU1203" s="75">
        <v>20837</v>
      </c>
      <c r="FW1203" s="75">
        <v>802.01</v>
      </c>
      <c r="FX1203" s="89">
        <v>8.9979999999999993</v>
      </c>
      <c r="FY1203" s="89"/>
      <c r="FZ1203" s="90">
        <v>797.01</v>
      </c>
      <c r="GA1203" s="91">
        <v>3.258</v>
      </c>
      <c r="GB1203" s="89"/>
      <c r="GC1203" s="75">
        <v>19</v>
      </c>
      <c r="GD1203" s="75">
        <v>73.3</v>
      </c>
      <c r="GE1203" s="75">
        <v>2440</v>
      </c>
      <c r="GF1203" s="89"/>
      <c r="GG1203" s="89"/>
    </row>
    <row r="1204" spans="1:189" x14ac:dyDescent="0.25">
      <c r="A1204" s="132"/>
      <c r="B1204" s="132"/>
      <c r="C1204" s="132"/>
      <c r="D1204" s="132"/>
      <c r="E1204" s="132"/>
      <c r="F1204" s="132"/>
      <c r="G1204" s="132"/>
      <c r="H1204" s="132"/>
      <c r="I1204" s="132"/>
      <c r="J1204" s="132"/>
      <c r="K1204" s="132"/>
      <c r="DV1204" s="77">
        <v>1341.02</v>
      </c>
      <c r="DW1204" s="77">
        <v>17.257999999999999</v>
      </c>
      <c r="DY1204" s="77">
        <v>1327.02</v>
      </c>
      <c r="DZ1204" s="77">
        <v>11.055999999999999</v>
      </c>
      <c r="EB1204" s="77">
        <v>2182.02</v>
      </c>
      <c r="EC1204" s="75">
        <v>35.027000000000001</v>
      </c>
      <c r="EE1204" s="75">
        <v>2158.02</v>
      </c>
      <c r="EF1204" s="88">
        <v>8.6370000000000005</v>
      </c>
      <c r="EH1204" s="77">
        <v>1356.02</v>
      </c>
      <c r="EI1204" s="75">
        <v>7.5339999999999998</v>
      </c>
      <c r="EJ1204" s="75"/>
      <c r="EK1204" s="75">
        <v>2183.0100000000002</v>
      </c>
      <c r="EL1204" s="75">
        <v>40.695259999999998</v>
      </c>
      <c r="EM1204" s="75"/>
      <c r="EN1204" s="75">
        <v>2161.0100000000002</v>
      </c>
      <c r="EO1204" s="322">
        <v>14.40709</v>
      </c>
      <c r="EP1204" s="75"/>
      <c r="EQ1204" s="75">
        <v>1331.01</v>
      </c>
      <c r="ER1204" s="75">
        <v>16894.93</v>
      </c>
      <c r="ES1204" s="75"/>
      <c r="ET1204" s="75">
        <v>1357.01</v>
      </c>
      <c r="EU1204" s="100">
        <v>8.6379999999999999</v>
      </c>
      <c r="EV1204" s="75">
        <f t="shared" si="21"/>
        <v>9.9999999999909051E-3</v>
      </c>
      <c r="EW1204" s="75">
        <v>1347.01</v>
      </c>
      <c r="EX1204" s="100">
        <v>32.44218</v>
      </c>
      <c r="FD1204" s="75">
        <v>112.02</v>
      </c>
      <c r="FE1204" s="75">
        <v>876035</v>
      </c>
      <c r="FF1204" s="75">
        <v>3465852.5</v>
      </c>
      <c r="FH1204" s="77">
        <v>21.51</v>
      </c>
      <c r="FI1204" s="77">
        <v>771.78659904000006</v>
      </c>
      <c r="FJ1204" s="77">
        <v>30.479197712920001</v>
      </c>
      <c r="FL1204" s="92">
        <v>791.02</v>
      </c>
      <c r="FM1204" s="75">
        <v>0.03</v>
      </c>
      <c r="FN1204" s="75">
        <v>4.4999999999999998E-2</v>
      </c>
      <c r="FP1204" s="75">
        <v>49.24</v>
      </c>
      <c r="FQ1204" s="75">
        <v>717.82</v>
      </c>
      <c r="FR1204" s="75">
        <v>7364</v>
      </c>
      <c r="FS1204" s="75">
        <v>49.23</v>
      </c>
      <c r="FT1204" s="75">
        <v>2123.98</v>
      </c>
      <c r="FU1204" s="75">
        <v>20849</v>
      </c>
      <c r="FW1204" s="75">
        <v>802.02</v>
      </c>
      <c r="FX1204" s="89">
        <v>9.0139999999999993</v>
      </c>
      <c r="FY1204" s="89"/>
      <c r="FZ1204" s="90">
        <v>797.02</v>
      </c>
      <c r="GA1204" s="91">
        <v>3.266</v>
      </c>
      <c r="GB1204" s="89"/>
      <c r="GC1204" s="75">
        <v>19.010000000000002</v>
      </c>
      <c r="GD1204" s="75">
        <v>73.569999999999993</v>
      </c>
      <c r="GE1204" s="75">
        <v>2446.0100000000002</v>
      </c>
      <c r="GF1204" s="89"/>
      <c r="GG1204" s="89"/>
    </row>
    <row r="1205" spans="1:189" x14ac:dyDescent="0.25">
      <c r="A1205" s="132"/>
      <c r="B1205" s="132"/>
      <c r="C1205" s="132"/>
      <c r="D1205" s="132"/>
      <c r="E1205" s="132"/>
      <c r="F1205" s="132"/>
      <c r="G1205" s="132"/>
      <c r="H1205" s="132"/>
      <c r="I1205" s="132"/>
      <c r="J1205" s="132"/>
      <c r="K1205" s="132"/>
      <c r="DV1205" s="77">
        <v>1341.03</v>
      </c>
      <c r="DW1205" s="77">
        <v>17.28</v>
      </c>
      <c r="DY1205" s="77">
        <v>1327.03</v>
      </c>
      <c r="DZ1205" s="77">
        <v>11.07</v>
      </c>
      <c r="EB1205" s="77">
        <v>2182.0300000000002</v>
      </c>
      <c r="EC1205" s="75">
        <v>35.084000000000003</v>
      </c>
      <c r="EE1205" s="75">
        <v>2158.0300000000002</v>
      </c>
      <c r="EF1205" s="88">
        <v>8.6549999999999994</v>
      </c>
      <c r="EH1205" s="77">
        <v>1356.03</v>
      </c>
      <c r="EI1205" s="75">
        <v>7.5449999999999999</v>
      </c>
      <c r="EJ1205" s="75"/>
      <c r="EK1205" s="75">
        <v>2183.02</v>
      </c>
      <c r="EL1205" s="75">
        <v>40.752519999999997</v>
      </c>
      <c r="EM1205" s="75"/>
      <c r="EN1205" s="75">
        <v>2161.02</v>
      </c>
      <c r="EO1205" s="322">
        <v>14.429180000000001</v>
      </c>
      <c r="EP1205" s="75"/>
      <c r="EQ1205" s="75">
        <v>1331.02</v>
      </c>
      <c r="ER1205" s="75">
        <v>16910.86</v>
      </c>
      <c r="ES1205" s="75"/>
      <c r="ET1205" s="75">
        <v>1357.02</v>
      </c>
      <c r="EU1205" s="100">
        <v>8.65</v>
      </c>
      <c r="EV1205" s="75">
        <f t="shared" si="21"/>
        <v>9.9999999999909051E-3</v>
      </c>
      <c r="EW1205" s="75">
        <v>1347.02</v>
      </c>
      <c r="EX1205" s="100">
        <v>32.472360000000002</v>
      </c>
      <c r="FD1205" s="75">
        <v>112.03</v>
      </c>
      <c r="FE1205" s="75">
        <v>877552.5</v>
      </c>
      <c r="FF1205" s="75">
        <v>3475341.25</v>
      </c>
      <c r="FH1205" s="77">
        <v>21.52</v>
      </c>
      <c r="FI1205" s="77">
        <v>772.80946108000001</v>
      </c>
      <c r="FJ1205" s="77">
        <v>30.559233198340003</v>
      </c>
      <c r="FL1205" s="92">
        <v>791.03</v>
      </c>
      <c r="FM1205" s="75">
        <v>0.03</v>
      </c>
      <c r="FN1205" s="75">
        <v>4.4999999999999998E-2</v>
      </c>
      <c r="FP1205" s="75">
        <v>49.25</v>
      </c>
      <c r="FQ1205" s="75">
        <v>718.56</v>
      </c>
      <c r="FR1205" s="75">
        <v>7369</v>
      </c>
      <c r="FS1205" s="75">
        <v>49.24</v>
      </c>
      <c r="FT1205" s="75">
        <v>2126.0700000000002</v>
      </c>
      <c r="FU1205" s="75">
        <v>20861</v>
      </c>
      <c r="FW1205" s="75">
        <v>802.03</v>
      </c>
      <c r="FX1205" s="89">
        <v>9.0310000000000006</v>
      </c>
      <c r="FY1205" s="89"/>
      <c r="FZ1205" s="90">
        <v>797.03</v>
      </c>
      <c r="GA1205" s="91">
        <v>3.2749999999999999</v>
      </c>
      <c r="GB1205" s="89"/>
      <c r="GC1205" s="75">
        <v>19.02</v>
      </c>
      <c r="GD1205" s="75">
        <v>73.84</v>
      </c>
      <c r="GE1205" s="75">
        <v>2452.02</v>
      </c>
      <c r="GF1205" s="89"/>
      <c r="GG1205" s="89"/>
    </row>
    <row r="1206" spans="1:189" x14ac:dyDescent="0.25">
      <c r="A1206" s="132"/>
      <c r="B1206" s="132"/>
      <c r="C1206" s="132"/>
      <c r="D1206" s="132"/>
      <c r="E1206" s="132"/>
      <c r="F1206" s="132"/>
      <c r="G1206" s="132"/>
      <c r="H1206" s="132"/>
      <c r="I1206" s="132"/>
      <c r="J1206" s="132"/>
      <c r="K1206" s="132"/>
      <c r="DV1206" s="77">
        <v>1341.04</v>
      </c>
      <c r="DW1206" s="77">
        <v>17.302</v>
      </c>
      <c r="DY1206" s="77">
        <v>1327.04</v>
      </c>
      <c r="DZ1206" s="77">
        <v>11.084</v>
      </c>
      <c r="EB1206" s="77">
        <v>2182.04</v>
      </c>
      <c r="EC1206" s="75">
        <v>35.140999999999998</v>
      </c>
      <c r="EE1206" s="75">
        <v>2158.04</v>
      </c>
      <c r="EF1206" s="88">
        <v>8.673</v>
      </c>
      <c r="EH1206" s="77">
        <v>1356.04</v>
      </c>
      <c r="EI1206" s="75">
        <v>7.5570000000000004</v>
      </c>
      <c r="EJ1206" s="75"/>
      <c r="EK1206" s="75">
        <v>2183.0300000000002</v>
      </c>
      <c r="EL1206" s="75">
        <v>40.809779999999996</v>
      </c>
      <c r="EM1206" s="75"/>
      <c r="EN1206" s="75">
        <v>2161.0300000000002</v>
      </c>
      <c r="EO1206" s="322">
        <v>14.451270000000001</v>
      </c>
      <c r="EP1206" s="75"/>
      <c r="EQ1206" s="75">
        <v>1331.03</v>
      </c>
      <c r="ER1206" s="75">
        <v>16926.79</v>
      </c>
      <c r="ES1206" s="75"/>
      <c r="ET1206" s="75">
        <v>1357.03</v>
      </c>
      <c r="EU1206" s="100">
        <v>8.6620000000000008</v>
      </c>
      <c r="EV1206" s="75">
        <f t="shared" si="21"/>
        <v>9.9999999999909051E-3</v>
      </c>
      <c r="EW1206" s="75">
        <v>1347.03</v>
      </c>
      <c r="EX1206" s="100">
        <v>32.502540000000003</v>
      </c>
      <c r="FD1206" s="75">
        <v>112.04</v>
      </c>
      <c r="FE1206" s="75">
        <v>879070</v>
      </c>
      <c r="FF1206" s="75">
        <v>3484830</v>
      </c>
      <c r="FH1206" s="77">
        <v>21.53</v>
      </c>
      <c r="FI1206" s="77">
        <v>773.83232312000007</v>
      </c>
      <c r="FJ1206" s="77">
        <v>30.639268683760001</v>
      </c>
      <c r="FL1206" s="92">
        <v>791.04</v>
      </c>
      <c r="FM1206" s="75">
        <v>0.03</v>
      </c>
      <c r="FN1206" s="75">
        <v>4.5999999999999999E-2</v>
      </c>
      <c r="FP1206" s="75">
        <v>49.26</v>
      </c>
      <c r="FQ1206" s="75">
        <v>719.3</v>
      </c>
      <c r="FR1206" s="75">
        <v>7374</v>
      </c>
      <c r="FS1206" s="75">
        <v>49.25</v>
      </c>
      <c r="FT1206" s="75">
        <v>2128.16</v>
      </c>
      <c r="FU1206" s="75">
        <v>20873</v>
      </c>
      <c r="FW1206" s="75">
        <v>802.04</v>
      </c>
      <c r="FX1206" s="89">
        <v>9.0470000000000006</v>
      </c>
      <c r="FY1206" s="89"/>
      <c r="FZ1206" s="90">
        <v>797.04</v>
      </c>
      <c r="GA1206" s="91">
        <v>3.2829999999999999</v>
      </c>
      <c r="GB1206" s="89"/>
      <c r="GC1206" s="75">
        <v>19.03</v>
      </c>
      <c r="GD1206" s="75">
        <v>74.11</v>
      </c>
      <c r="GE1206" s="75">
        <v>2458.0300000000002</v>
      </c>
      <c r="GF1206" s="89"/>
      <c r="GG1206" s="89"/>
    </row>
    <row r="1207" spans="1:189" x14ac:dyDescent="0.25">
      <c r="A1207" s="132"/>
      <c r="B1207" s="132"/>
      <c r="C1207" s="132"/>
      <c r="D1207" s="132"/>
      <c r="E1207" s="132"/>
      <c r="F1207" s="132"/>
      <c r="G1207" s="132"/>
      <c r="H1207" s="132"/>
      <c r="I1207" s="132"/>
      <c r="J1207" s="132"/>
      <c r="K1207" s="132"/>
      <c r="DV1207" s="77">
        <v>1341.05</v>
      </c>
      <c r="DW1207" s="77">
        <v>17.324000000000002</v>
      </c>
      <c r="DY1207" s="77">
        <v>1327.05</v>
      </c>
      <c r="DZ1207" s="77">
        <v>11.098000000000001</v>
      </c>
      <c r="EB1207" s="77">
        <v>2182.0500000000002</v>
      </c>
      <c r="EC1207" s="75">
        <v>35.198999999999998</v>
      </c>
      <c r="EE1207" s="75">
        <v>2158.0500000000002</v>
      </c>
      <c r="EF1207" s="88">
        <v>8.69</v>
      </c>
      <c r="EH1207" s="77">
        <v>1356.05</v>
      </c>
      <c r="EI1207" s="75">
        <v>7.5679999999999996</v>
      </c>
      <c r="EJ1207" s="75"/>
      <c r="EK1207" s="75">
        <v>2183.04</v>
      </c>
      <c r="EL1207" s="75">
        <v>40.867039999999996</v>
      </c>
      <c r="EM1207" s="75"/>
      <c r="EN1207" s="75">
        <v>2161.04</v>
      </c>
      <c r="EO1207" s="322">
        <v>14.473360000000001</v>
      </c>
      <c r="EP1207" s="75"/>
      <c r="EQ1207" s="75">
        <v>1331.04</v>
      </c>
      <c r="ER1207" s="75">
        <v>16942.72</v>
      </c>
      <c r="ES1207" s="75"/>
      <c r="ET1207" s="75">
        <v>1357.04</v>
      </c>
      <c r="EU1207" s="100">
        <v>8.6740000000000013</v>
      </c>
      <c r="EV1207" s="75">
        <f t="shared" si="21"/>
        <v>9.9999999999909051E-3</v>
      </c>
      <c r="EW1207" s="75">
        <v>1347.04</v>
      </c>
      <c r="EX1207" s="100">
        <v>32.532720000000005</v>
      </c>
      <c r="FD1207" s="75">
        <v>112.05</v>
      </c>
      <c r="FE1207" s="75">
        <v>880587.5</v>
      </c>
      <c r="FF1207" s="75">
        <v>3494318.75</v>
      </c>
      <c r="FH1207" s="77">
        <v>21.54</v>
      </c>
      <c r="FI1207" s="77">
        <v>774.85518516000002</v>
      </c>
      <c r="FJ1207" s="77">
        <v>30.719304169180003</v>
      </c>
      <c r="FL1207" s="92">
        <v>791.05</v>
      </c>
      <c r="FM1207" s="75">
        <v>0.03</v>
      </c>
      <c r="FN1207" s="75">
        <v>4.5999999999999999E-2</v>
      </c>
      <c r="FP1207" s="75">
        <v>49.27</v>
      </c>
      <c r="FQ1207" s="75">
        <v>720.05</v>
      </c>
      <c r="FR1207" s="75">
        <v>7379</v>
      </c>
      <c r="FS1207" s="75">
        <v>49.26</v>
      </c>
      <c r="FT1207" s="75">
        <v>2130.25</v>
      </c>
      <c r="FU1207" s="75">
        <v>20885</v>
      </c>
      <c r="FW1207" s="75">
        <v>802.05</v>
      </c>
      <c r="FX1207" s="89">
        <v>9.0640000000000001</v>
      </c>
      <c r="FY1207" s="89"/>
      <c r="FZ1207" s="90">
        <v>797.05</v>
      </c>
      <c r="GA1207" s="91">
        <v>3.2909999999999999</v>
      </c>
      <c r="GB1207" s="89"/>
      <c r="GC1207" s="75">
        <v>19.04</v>
      </c>
      <c r="GD1207" s="75">
        <v>74.38</v>
      </c>
      <c r="GE1207" s="75">
        <v>2464.04</v>
      </c>
      <c r="GF1207" s="89"/>
      <c r="GG1207" s="89"/>
    </row>
    <row r="1208" spans="1:189" x14ac:dyDescent="0.25">
      <c r="A1208" s="132"/>
      <c r="B1208" s="132"/>
      <c r="C1208" s="132"/>
      <c r="D1208" s="132"/>
      <c r="E1208" s="132"/>
      <c r="F1208" s="132"/>
      <c r="G1208" s="132"/>
      <c r="H1208" s="132"/>
      <c r="I1208" s="132"/>
      <c r="J1208" s="132"/>
      <c r="K1208" s="132"/>
      <c r="DV1208" s="77">
        <v>1341.06</v>
      </c>
      <c r="DW1208" s="77">
        <v>17.344999999999999</v>
      </c>
      <c r="DY1208" s="77">
        <v>1327.06</v>
      </c>
      <c r="DZ1208" s="77">
        <v>11.111000000000001</v>
      </c>
      <c r="EB1208" s="77">
        <v>2182.06</v>
      </c>
      <c r="EC1208" s="75">
        <v>35.256</v>
      </c>
      <c r="EE1208" s="75">
        <v>2158.06</v>
      </c>
      <c r="EF1208" s="88">
        <v>8.7080000000000002</v>
      </c>
      <c r="EH1208" s="77">
        <v>1356.06</v>
      </c>
      <c r="EI1208" s="75">
        <v>7.5789999999999997</v>
      </c>
      <c r="EJ1208" s="75"/>
      <c r="EK1208" s="75">
        <v>2183.0500000000002</v>
      </c>
      <c r="EL1208" s="75">
        <v>40.924299999999995</v>
      </c>
      <c r="EM1208" s="75"/>
      <c r="EN1208" s="75">
        <v>2161.0500000000002</v>
      </c>
      <c r="EO1208" s="322">
        <v>14.495450000000002</v>
      </c>
      <c r="EP1208" s="75"/>
      <c r="EQ1208" s="75">
        <v>1331.05</v>
      </c>
      <c r="ER1208" s="75">
        <v>16958.650000000001</v>
      </c>
      <c r="ES1208" s="75"/>
      <c r="ET1208" s="75">
        <v>1357.05</v>
      </c>
      <c r="EU1208" s="100">
        <v>8.6860000000000017</v>
      </c>
      <c r="EV1208" s="75">
        <f t="shared" si="21"/>
        <v>9.9999999999909051E-3</v>
      </c>
      <c r="EW1208" s="75">
        <v>1347.05</v>
      </c>
      <c r="EX1208" s="100">
        <v>32.562900000000006</v>
      </c>
      <c r="FD1208" s="75">
        <v>112.06</v>
      </c>
      <c r="FE1208" s="75">
        <v>882105</v>
      </c>
      <c r="FF1208" s="75">
        <v>3503807.5</v>
      </c>
      <c r="FH1208" s="77">
        <v>21.55</v>
      </c>
      <c r="FI1208" s="77">
        <v>775.87804720000008</v>
      </c>
      <c r="FJ1208" s="77">
        <v>30.799339654600004</v>
      </c>
      <c r="FL1208" s="92">
        <v>791.06</v>
      </c>
      <c r="FM1208" s="75">
        <v>0.03</v>
      </c>
      <c r="FN1208" s="75">
        <v>4.5999999999999999E-2</v>
      </c>
      <c r="FP1208" s="75">
        <v>49.28</v>
      </c>
      <c r="FQ1208" s="75">
        <v>720.79</v>
      </c>
      <c r="FR1208" s="75">
        <v>7384</v>
      </c>
      <c r="FS1208" s="75">
        <v>49.27</v>
      </c>
      <c r="FT1208" s="75">
        <v>2123.33</v>
      </c>
      <c r="FU1208" s="75">
        <v>20897</v>
      </c>
      <c r="FW1208" s="75">
        <v>802.06</v>
      </c>
      <c r="FX1208" s="89">
        <v>9.0809999999999995</v>
      </c>
      <c r="FY1208" s="89"/>
      <c r="FZ1208" s="90">
        <v>797.06</v>
      </c>
      <c r="GA1208" s="91">
        <v>3.2989999999999999</v>
      </c>
      <c r="GB1208" s="89"/>
      <c r="GC1208" s="75">
        <v>19.05</v>
      </c>
      <c r="GD1208" s="75">
        <v>74.66</v>
      </c>
      <c r="GE1208" s="75">
        <v>2470.0500000000002</v>
      </c>
      <c r="GF1208" s="89"/>
      <c r="GG1208" s="89"/>
    </row>
    <row r="1209" spans="1:189" x14ac:dyDescent="0.25">
      <c r="A1209" s="132"/>
      <c r="B1209" s="132"/>
      <c r="C1209" s="132"/>
      <c r="D1209" s="132"/>
      <c r="E1209" s="132"/>
      <c r="F1209" s="132"/>
      <c r="G1209" s="132"/>
      <c r="H1209" s="132"/>
      <c r="I1209" s="132"/>
      <c r="J1209" s="132"/>
      <c r="K1209" s="132"/>
      <c r="DV1209" s="77">
        <v>1341.07</v>
      </c>
      <c r="DW1209" s="77">
        <v>17.367000000000001</v>
      </c>
      <c r="DY1209" s="77">
        <v>1327.07</v>
      </c>
      <c r="DZ1209" s="77">
        <v>11.125</v>
      </c>
      <c r="EB1209" s="77">
        <v>2182.0700000000002</v>
      </c>
      <c r="EC1209" s="75">
        <v>35.313000000000002</v>
      </c>
      <c r="EE1209" s="75">
        <v>2158.0700000000002</v>
      </c>
      <c r="EF1209" s="88">
        <v>8.7260000000000009</v>
      </c>
      <c r="EH1209" s="77">
        <v>1356.07</v>
      </c>
      <c r="EI1209" s="75">
        <v>7.59</v>
      </c>
      <c r="EJ1209" s="75"/>
      <c r="EK1209" s="75">
        <v>2183.06</v>
      </c>
      <c r="EL1209" s="75">
        <v>40.981559999999995</v>
      </c>
      <c r="EM1209" s="75"/>
      <c r="EN1209" s="75">
        <v>2161.06</v>
      </c>
      <c r="EO1209" s="322">
        <v>14.517540000000002</v>
      </c>
      <c r="EP1209" s="75"/>
      <c r="EQ1209" s="75">
        <v>1331.06</v>
      </c>
      <c r="ER1209" s="75">
        <v>16974.580000000002</v>
      </c>
      <c r="ES1209" s="75"/>
      <c r="ET1209" s="75">
        <v>1357.06</v>
      </c>
      <c r="EU1209" s="100">
        <v>8.6980000000000022</v>
      </c>
      <c r="EV1209" s="75">
        <f t="shared" si="21"/>
        <v>9.9999999999909051E-3</v>
      </c>
      <c r="EW1209" s="75">
        <v>1347.06</v>
      </c>
      <c r="EX1209" s="100">
        <v>32.593080000000008</v>
      </c>
      <c r="FD1209" s="75">
        <v>112.07</v>
      </c>
      <c r="FE1209" s="75">
        <v>883622.5</v>
      </c>
      <c r="FF1209" s="75">
        <v>3513296.25</v>
      </c>
      <c r="FH1209" s="77">
        <v>21.56</v>
      </c>
      <c r="FI1209" s="77">
        <v>776.90090924000015</v>
      </c>
      <c r="FJ1209" s="77">
        <v>30.879375140020006</v>
      </c>
      <c r="FL1209" s="92">
        <v>791.07</v>
      </c>
      <c r="FM1209" s="75">
        <v>0.03</v>
      </c>
      <c r="FN1209" s="75">
        <v>4.5999999999999999E-2</v>
      </c>
      <c r="FP1209" s="75">
        <v>49.29</v>
      </c>
      <c r="FQ1209" s="75">
        <v>721.53</v>
      </c>
      <c r="FR1209" s="75">
        <v>7388</v>
      </c>
      <c r="FS1209" s="75">
        <v>49.28</v>
      </c>
      <c r="FT1209" s="75">
        <v>2134.42</v>
      </c>
      <c r="FU1209" s="75">
        <v>20909</v>
      </c>
      <c r="FW1209" s="75">
        <v>802.07</v>
      </c>
      <c r="FX1209" s="89">
        <v>9.0969999999999995</v>
      </c>
      <c r="FY1209" s="89"/>
      <c r="FZ1209" s="90">
        <v>797.07</v>
      </c>
      <c r="GA1209" s="91">
        <v>3.3079999999999998</v>
      </c>
      <c r="GB1209" s="89"/>
      <c r="GC1209" s="75">
        <v>19.059999999999999</v>
      </c>
      <c r="GD1209" s="75">
        <v>74.930000000000007</v>
      </c>
      <c r="GE1209" s="75">
        <v>2476.06</v>
      </c>
      <c r="GF1209" s="89"/>
      <c r="GG1209" s="89"/>
    </row>
    <row r="1210" spans="1:189" x14ac:dyDescent="0.25">
      <c r="A1210" s="132"/>
      <c r="B1210" s="132"/>
      <c r="C1210" s="132"/>
      <c r="D1210" s="132"/>
      <c r="E1210" s="132"/>
      <c r="F1210" s="132"/>
      <c r="G1210" s="132"/>
      <c r="H1210" s="132"/>
      <c r="I1210" s="132"/>
      <c r="J1210" s="132"/>
      <c r="K1210" s="132"/>
      <c r="DV1210" s="77">
        <v>1341.08</v>
      </c>
      <c r="DW1210" s="77">
        <v>17.388999999999999</v>
      </c>
      <c r="DY1210" s="77">
        <v>1327.08</v>
      </c>
      <c r="DZ1210" s="77">
        <v>11.138999999999999</v>
      </c>
      <c r="EB1210" s="77">
        <v>2182.08</v>
      </c>
      <c r="EC1210" s="75">
        <v>35.369999999999997</v>
      </c>
      <c r="EE1210" s="75">
        <v>2158.08</v>
      </c>
      <c r="EF1210" s="88">
        <v>8.7439999999999998</v>
      </c>
      <c r="EH1210" s="77">
        <v>1356.08</v>
      </c>
      <c r="EI1210" s="75">
        <v>7.601</v>
      </c>
      <c r="EJ1210" s="75"/>
      <c r="EK1210" s="75">
        <v>2183.0700000000002</v>
      </c>
      <c r="EL1210" s="75">
        <v>41.038819999999994</v>
      </c>
      <c r="EM1210" s="75"/>
      <c r="EN1210" s="75">
        <v>2161.0700000000002</v>
      </c>
      <c r="EO1210" s="322">
        <v>14.539630000000002</v>
      </c>
      <c r="EP1210" s="75"/>
      <c r="EQ1210" s="75">
        <v>1331.07</v>
      </c>
      <c r="ER1210" s="75">
        <v>16990.510000000002</v>
      </c>
      <c r="ES1210" s="75"/>
      <c r="ET1210" s="75">
        <v>1357.07</v>
      </c>
      <c r="EU1210" s="100">
        <v>8.7100000000000026</v>
      </c>
      <c r="EV1210" s="75">
        <f t="shared" si="21"/>
        <v>9.9999999999909051E-3</v>
      </c>
      <c r="EW1210" s="75">
        <v>1347.07</v>
      </c>
      <c r="EX1210" s="100">
        <v>32.623260000000009</v>
      </c>
      <c r="FD1210" s="75">
        <v>112.08</v>
      </c>
      <c r="FE1210" s="75">
        <v>885140</v>
      </c>
      <c r="FF1210" s="75">
        <v>3522785</v>
      </c>
      <c r="FH1210" s="77">
        <v>21.57</v>
      </c>
      <c r="FI1210" s="77">
        <v>777.9237712800001</v>
      </c>
      <c r="FJ1210" s="77">
        <v>30.959410625440007</v>
      </c>
      <c r="FL1210" s="92">
        <v>791.08</v>
      </c>
      <c r="FM1210" s="75">
        <v>0.03</v>
      </c>
      <c r="FN1210" s="75">
        <v>4.7E-2</v>
      </c>
      <c r="FP1210" s="75">
        <v>49.3</v>
      </c>
      <c r="FQ1210" s="75">
        <v>722.27</v>
      </c>
      <c r="FR1210" s="75">
        <v>7393</v>
      </c>
      <c r="FS1210" s="75">
        <v>49.29</v>
      </c>
      <c r="FT1210" s="75">
        <v>2136.5100000000002</v>
      </c>
      <c r="FU1210" s="75">
        <v>20921</v>
      </c>
      <c r="FW1210" s="75">
        <v>802.08</v>
      </c>
      <c r="FX1210" s="89">
        <v>9.1140000000000008</v>
      </c>
      <c r="FY1210" s="89"/>
      <c r="FZ1210" s="90">
        <v>797.08</v>
      </c>
      <c r="GA1210" s="91">
        <v>3.3159999999999998</v>
      </c>
      <c r="GB1210" s="89"/>
      <c r="GC1210" s="75">
        <v>19.07</v>
      </c>
      <c r="GD1210" s="75">
        <v>75.2</v>
      </c>
      <c r="GE1210" s="75">
        <v>2482.0700000000002</v>
      </c>
      <c r="GF1210" s="89"/>
      <c r="GG1210" s="89"/>
    </row>
    <row r="1211" spans="1:189" x14ac:dyDescent="0.25">
      <c r="A1211" s="132"/>
      <c r="B1211" s="132"/>
      <c r="C1211" s="132"/>
      <c r="D1211" s="132"/>
      <c r="E1211" s="132"/>
      <c r="F1211" s="132"/>
      <c r="G1211" s="132"/>
      <c r="H1211" s="132"/>
      <c r="I1211" s="132"/>
      <c r="J1211" s="132"/>
      <c r="K1211" s="132"/>
      <c r="DV1211" s="77">
        <v>1341.09</v>
      </c>
      <c r="DW1211" s="77">
        <v>17.411000000000001</v>
      </c>
      <c r="DY1211" s="77">
        <v>1327.09</v>
      </c>
      <c r="DZ1211" s="77">
        <v>11.151999999999999</v>
      </c>
      <c r="EB1211" s="77">
        <v>2182.09</v>
      </c>
      <c r="EC1211" s="75">
        <v>35.427999999999997</v>
      </c>
      <c r="EE1211" s="75">
        <v>2158.09</v>
      </c>
      <c r="EF1211" s="88">
        <v>8.7620000000000005</v>
      </c>
      <c r="EH1211" s="77">
        <v>1356.09</v>
      </c>
      <c r="EI1211" s="75">
        <v>7.6120000000000001</v>
      </c>
      <c r="EJ1211" s="75"/>
      <c r="EK1211" s="75">
        <v>2183.08</v>
      </c>
      <c r="EL1211" s="75">
        <v>41.096079999999994</v>
      </c>
      <c r="EM1211" s="75"/>
      <c r="EN1211" s="75">
        <v>2161.08</v>
      </c>
      <c r="EO1211" s="322">
        <v>14.561720000000003</v>
      </c>
      <c r="EP1211" s="75"/>
      <c r="EQ1211" s="75">
        <v>1331.08</v>
      </c>
      <c r="ER1211" s="75">
        <v>17006.440000000002</v>
      </c>
      <c r="ES1211" s="75"/>
      <c r="ET1211" s="75">
        <v>1357.08</v>
      </c>
      <c r="EU1211" s="100">
        <v>8.7220000000000031</v>
      </c>
      <c r="EV1211" s="75">
        <f t="shared" si="21"/>
        <v>9.9999999999909051E-3</v>
      </c>
      <c r="EW1211" s="75">
        <v>1347.08</v>
      </c>
      <c r="EX1211" s="100">
        <v>32.65344000000001</v>
      </c>
      <c r="FD1211" s="75">
        <v>112.09</v>
      </c>
      <c r="FE1211" s="75">
        <v>886657.5</v>
      </c>
      <c r="FF1211" s="75">
        <v>3532273.75</v>
      </c>
      <c r="FH1211" s="77">
        <v>21.58</v>
      </c>
      <c r="FI1211" s="77">
        <v>778.94663332000016</v>
      </c>
      <c r="FJ1211" s="77">
        <v>31.039446110860005</v>
      </c>
      <c r="FL1211" s="92">
        <v>791.09</v>
      </c>
      <c r="FM1211" s="75">
        <v>0.03</v>
      </c>
      <c r="FN1211" s="75">
        <v>4.7E-2</v>
      </c>
      <c r="FP1211" s="75">
        <v>49.31</v>
      </c>
      <c r="FQ1211" s="75">
        <v>723.01</v>
      </c>
      <c r="FR1211" s="75">
        <v>7398</v>
      </c>
      <c r="FS1211" s="75">
        <v>49.3</v>
      </c>
      <c r="FT1211" s="75">
        <v>2138.6</v>
      </c>
      <c r="FU1211" s="75">
        <v>20933</v>
      </c>
      <c r="FW1211" s="75">
        <v>802.09</v>
      </c>
      <c r="FX1211" s="89">
        <v>9.1310000000000002</v>
      </c>
      <c r="FY1211" s="89"/>
      <c r="FZ1211" s="90">
        <v>797.09</v>
      </c>
      <c r="GA1211" s="91">
        <v>3.3239999999999998</v>
      </c>
      <c r="GB1211" s="89"/>
      <c r="GC1211" s="75">
        <v>19.079999999999998</v>
      </c>
      <c r="GD1211" s="75">
        <v>75.47</v>
      </c>
      <c r="GE1211" s="75">
        <v>2488.08</v>
      </c>
      <c r="GF1211" s="89"/>
      <c r="GG1211" s="89"/>
    </row>
    <row r="1212" spans="1:189" x14ac:dyDescent="0.25">
      <c r="A1212" s="132"/>
      <c r="B1212" s="132"/>
      <c r="C1212" s="132"/>
      <c r="D1212" s="132"/>
      <c r="E1212" s="132"/>
      <c r="F1212" s="132"/>
      <c r="G1212" s="132"/>
      <c r="H1212" s="132"/>
      <c r="I1212" s="132"/>
      <c r="J1212" s="132"/>
      <c r="K1212" s="132"/>
      <c r="DV1212" s="77">
        <v>1341.1</v>
      </c>
      <c r="DW1212" s="77">
        <v>17.433</v>
      </c>
      <c r="DY1212" s="77">
        <v>1327.1</v>
      </c>
      <c r="DZ1212" s="77">
        <v>11.166</v>
      </c>
      <c r="EB1212" s="77">
        <v>2182.1</v>
      </c>
      <c r="EC1212" s="75">
        <v>35.484999999999999</v>
      </c>
      <c r="EE1212" s="75">
        <v>2158.1</v>
      </c>
      <c r="EF1212" s="88">
        <v>8.7789999999999999</v>
      </c>
      <c r="EH1212" s="77">
        <v>1356.1</v>
      </c>
      <c r="EI1212" s="75">
        <v>7.6230000000000002</v>
      </c>
      <c r="EJ1212" s="75"/>
      <c r="EK1212" s="75">
        <v>2183.09</v>
      </c>
      <c r="EL1212" s="75">
        <v>41.153339999999993</v>
      </c>
      <c r="EM1212" s="75"/>
      <c r="EN1212" s="75">
        <v>2161.09</v>
      </c>
      <c r="EO1212" s="322">
        <v>14.583810000000003</v>
      </c>
      <c r="EP1212" s="75"/>
      <c r="EQ1212" s="75">
        <v>1331.09</v>
      </c>
      <c r="ER1212" s="75">
        <v>17022.370000000003</v>
      </c>
      <c r="ES1212" s="75"/>
      <c r="ET1212" s="75">
        <v>1357.09</v>
      </c>
      <c r="EU1212" s="100">
        <v>8.7340000000000035</v>
      </c>
      <c r="EV1212" s="75">
        <f t="shared" si="21"/>
        <v>9.9999999999909051E-3</v>
      </c>
      <c r="EW1212" s="75">
        <v>1347.09</v>
      </c>
      <c r="EX1212" s="100">
        <v>32.683620000000012</v>
      </c>
      <c r="FD1212" s="75">
        <v>112.1</v>
      </c>
      <c r="FE1212" s="75">
        <v>888175</v>
      </c>
      <c r="FF1212" s="75">
        <v>3541762.5</v>
      </c>
      <c r="FH1212" s="77">
        <v>21.59</v>
      </c>
      <c r="FI1212" s="77">
        <v>779.96949536000011</v>
      </c>
      <c r="FJ1212" s="77">
        <v>31.119481596280007</v>
      </c>
      <c r="FL1212" s="92">
        <v>791.1</v>
      </c>
      <c r="FM1212" s="75">
        <v>0.03</v>
      </c>
      <c r="FN1212" s="75">
        <v>4.8000000000000001E-2</v>
      </c>
      <c r="FP1212" s="75">
        <v>49.32</v>
      </c>
      <c r="FQ1212" s="75">
        <v>723.76</v>
      </c>
      <c r="FR1212" s="75">
        <v>7403</v>
      </c>
      <c r="FS1212" s="75">
        <v>49.31</v>
      </c>
      <c r="FT1212" s="75">
        <v>2140.69</v>
      </c>
      <c r="FU1212" s="75">
        <v>20945</v>
      </c>
      <c r="FW1212" s="75">
        <v>802.1</v>
      </c>
      <c r="FX1212" s="89">
        <v>9.1479999999999997</v>
      </c>
      <c r="FY1212" s="89"/>
      <c r="FZ1212" s="90">
        <v>797.1</v>
      </c>
      <c r="GA1212" s="91">
        <v>3.3319999999999999</v>
      </c>
      <c r="GB1212" s="89"/>
      <c r="GC1212" s="75">
        <v>19.09</v>
      </c>
      <c r="GD1212" s="75">
        <v>75.739999999999995</v>
      </c>
      <c r="GE1212" s="75">
        <v>2494.09</v>
      </c>
      <c r="GF1212" s="89"/>
      <c r="GG1212" s="89"/>
    </row>
    <row r="1213" spans="1:189" x14ac:dyDescent="0.25">
      <c r="A1213" s="132"/>
      <c r="B1213" s="132"/>
      <c r="C1213" s="132"/>
      <c r="D1213" s="132"/>
      <c r="E1213" s="132"/>
      <c r="F1213" s="132"/>
      <c r="G1213" s="132"/>
      <c r="H1213" s="132"/>
      <c r="I1213" s="132"/>
      <c r="J1213" s="132"/>
      <c r="K1213" s="132"/>
      <c r="DV1213" s="77">
        <v>1341.11</v>
      </c>
      <c r="DW1213" s="77">
        <v>17.455000000000002</v>
      </c>
      <c r="DY1213" s="77">
        <v>1327.11</v>
      </c>
      <c r="DZ1213" s="77">
        <v>11.18</v>
      </c>
      <c r="EB1213" s="77">
        <v>2182.11</v>
      </c>
      <c r="EC1213" s="75">
        <v>35.542000000000002</v>
      </c>
      <c r="EE1213" s="75">
        <v>2158.11</v>
      </c>
      <c r="EF1213" s="88">
        <v>8.7970000000000006</v>
      </c>
      <c r="EH1213" s="77">
        <v>1356.11</v>
      </c>
      <c r="EI1213" s="75">
        <v>7.6349999999999998</v>
      </c>
      <c r="EJ1213" s="75"/>
      <c r="EK1213" s="75">
        <v>2183.1</v>
      </c>
      <c r="EL1213" s="75">
        <v>41.210599999999992</v>
      </c>
      <c r="EM1213" s="75"/>
      <c r="EN1213" s="75">
        <v>2161.1</v>
      </c>
      <c r="EO1213" s="322">
        <v>14.605900000000004</v>
      </c>
      <c r="EP1213" s="75"/>
      <c r="EQ1213" s="75">
        <v>1331.1</v>
      </c>
      <c r="ER1213" s="75">
        <v>17038.300000000003</v>
      </c>
      <c r="ES1213" s="75"/>
      <c r="ET1213" s="75">
        <v>1357.1</v>
      </c>
      <c r="EU1213" s="100">
        <v>8.746000000000004</v>
      </c>
      <c r="EV1213" s="75">
        <f t="shared" si="21"/>
        <v>9.9999999999909051E-3</v>
      </c>
      <c r="EW1213" s="75">
        <v>1347.1</v>
      </c>
      <c r="EX1213" s="100">
        <v>32.713800000000013</v>
      </c>
      <c r="FD1213" s="75">
        <v>112.11</v>
      </c>
      <c r="FE1213" s="75">
        <v>889692.5</v>
      </c>
      <c r="FF1213" s="75">
        <v>3551251.25</v>
      </c>
      <c r="FH1213" s="77">
        <v>21.6</v>
      </c>
      <c r="FI1213" s="77">
        <v>780.99235740000017</v>
      </c>
      <c r="FJ1213" s="77">
        <v>31.199517081700009</v>
      </c>
      <c r="FL1213" s="92">
        <v>791.11</v>
      </c>
      <c r="FM1213" s="75">
        <v>0.03</v>
      </c>
      <c r="FN1213" s="75">
        <v>4.8000000000000001E-2</v>
      </c>
      <c r="FP1213" s="75">
        <v>49.33</v>
      </c>
      <c r="FQ1213" s="75">
        <v>724.5</v>
      </c>
      <c r="FR1213" s="75">
        <v>7408</v>
      </c>
      <c r="FS1213" s="75">
        <v>49.32</v>
      </c>
      <c r="FT1213" s="75">
        <v>2142.79</v>
      </c>
      <c r="FU1213" s="75">
        <v>20957</v>
      </c>
      <c r="FW1213" s="75">
        <v>802.11</v>
      </c>
      <c r="FX1213" s="89">
        <v>9.1639999999999997</v>
      </c>
      <c r="FY1213" s="89"/>
      <c r="FZ1213" s="90">
        <v>797.11</v>
      </c>
      <c r="GA1213" s="91">
        <v>3.3410000000000002</v>
      </c>
      <c r="GB1213" s="89"/>
      <c r="GC1213" s="75">
        <v>19.100000000000001</v>
      </c>
      <c r="GD1213" s="75">
        <v>76.010000000000005</v>
      </c>
      <c r="GE1213" s="75">
        <v>2500.1</v>
      </c>
      <c r="GF1213" s="89"/>
      <c r="GG1213" s="89"/>
    </row>
    <row r="1214" spans="1:189" x14ac:dyDescent="0.25">
      <c r="A1214" s="132"/>
      <c r="B1214" s="132"/>
      <c r="C1214" s="132"/>
      <c r="D1214" s="132"/>
      <c r="E1214" s="132"/>
      <c r="F1214" s="132"/>
      <c r="G1214" s="132"/>
      <c r="H1214" s="132"/>
      <c r="I1214" s="132"/>
      <c r="J1214" s="132"/>
      <c r="K1214" s="132"/>
      <c r="DV1214" s="77">
        <v>1341.12</v>
      </c>
      <c r="DW1214" s="77">
        <v>17.477</v>
      </c>
      <c r="DY1214" s="77">
        <v>1327.12</v>
      </c>
      <c r="DZ1214" s="77">
        <v>11.193999999999999</v>
      </c>
      <c r="EB1214" s="77">
        <v>2182.12</v>
      </c>
      <c r="EC1214" s="75">
        <v>35.599000000000004</v>
      </c>
      <c r="EE1214" s="75">
        <v>2158.12</v>
      </c>
      <c r="EF1214" s="88">
        <v>8.8150000000000013</v>
      </c>
      <c r="EH1214" s="77">
        <v>1356.12</v>
      </c>
      <c r="EI1214" s="75">
        <v>7.6459999999999999</v>
      </c>
      <c r="EJ1214" s="75"/>
      <c r="EK1214" s="75">
        <v>2183.11</v>
      </c>
      <c r="EL1214" s="75">
        <v>41.267859999999992</v>
      </c>
      <c r="EM1214" s="75"/>
      <c r="EN1214" s="75">
        <v>2161.11</v>
      </c>
      <c r="EO1214" s="322">
        <v>14.627990000000004</v>
      </c>
      <c r="EP1214" s="75"/>
      <c r="EQ1214" s="75">
        <v>1331.11</v>
      </c>
      <c r="ER1214" s="75">
        <v>17054.230000000003</v>
      </c>
      <c r="ES1214" s="75"/>
      <c r="ET1214" s="75">
        <v>1357.11</v>
      </c>
      <c r="EU1214" s="100">
        <v>8.7580000000000044</v>
      </c>
      <c r="EV1214" s="75">
        <f t="shared" si="21"/>
        <v>9.9999999999909051E-3</v>
      </c>
      <c r="EW1214" s="75">
        <v>1347.11</v>
      </c>
      <c r="EX1214" s="100">
        <v>32.743980000000015</v>
      </c>
      <c r="FD1214" s="75">
        <v>112.12</v>
      </c>
      <c r="FE1214" s="75">
        <v>891210</v>
      </c>
      <c r="FF1214" s="75">
        <v>3560740</v>
      </c>
      <c r="FH1214" s="77">
        <v>21.61</v>
      </c>
      <c r="FI1214" s="77">
        <v>782.01521944000012</v>
      </c>
      <c r="FJ1214" s="77">
        <v>31.27955256712001</v>
      </c>
      <c r="FL1214" s="92">
        <v>791.12</v>
      </c>
      <c r="FM1214" s="75">
        <v>0.03</v>
      </c>
      <c r="FN1214" s="75">
        <v>4.8000000000000001E-2</v>
      </c>
      <c r="FP1214" s="75">
        <v>49.34</v>
      </c>
      <c r="FQ1214" s="75">
        <v>725.25</v>
      </c>
      <c r="FR1214" s="75">
        <v>7412</v>
      </c>
      <c r="FS1214" s="75">
        <v>49.33</v>
      </c>
      <c r="FT1214" s="75">
        <v>2144.9</v>
      </c>
      <c r="FU1214" s="75">
        <v>20969</v>
      </c>
      <c r="FW1214" s="75">
        <v>802.12</v>
      </c>
      <c r="FX1214" s="89">
        <v>9.1809999999999992</v>
      </c>
      <c r="FY1214" s="89"/>
      <c r="FZ1214" s="90">
        <v>797.12</v>
      </c>
      <c r="GA1214" s="91">
        <v>3.3490000000000002</v>
      </c>
      <c r="GB1214" s="89"/>
      <c r="GC1214" s="75">
        <v>19.11</v>
      </c>
      <c r="GD1214" s="75">
        <v>76.28</v>
      </c>
      <c r="GE1214" s="75">
        <v>2506.11</v>
      </c>
      <c r="GF1214" s="89"/>
      <c r="GG1214" s="89"/>
    </row>
    <row r="1215" spans="1:189" x14ac:dyDescent="0.25">
      <c r="A1215" s="132"/>
      <c r="B1215" s="132"/>
      <c r="C1215" s="132"/>
      <c r="D1215" s="132"/>
      <c r="E1215" s="132"/>
      <c r="F1215" s="132"/>
      <c r="G1215" s="132"/>
      <c r="H1215" s="132"/>
      <c r="I1215" s="132"/>
      <c r="J1215" s="132"/>
      <c r="K1215" s="132"/>
      <c r="DV1215" s="77">
        <v>1341.13</v>
      </c>
      <c r="DW1215" s="77">
        <v>17.499000000000002</v>
      </c>
      <c r="DY1215" s="77">
        <v>1327.13</v>
      </c>
      <c r="DZ1215" s="77">
        <v>11.207000000000001</v>
      </c>
      <c r="EB1215" s="77">
        <v>2182.13</v>
      </c>
      <c r="EC1215" s="75">
        <v>35.657000000000004</v>
      </c>
      <c r="EE1215" s="75">
        <v>2158.13</v>
      </c>
      <c r="EF1215" s="88">
        <v>8.8330000000000002</v>
      </c>
      <c r="EH1215" s="77">
        <v>1356.13</v>
      </c>
      <c r="EI1215" s="75">
        <v>7.657</v>
      </c>
      <c r="EJ1215" s="75"/>
      <c r="EK1215" s="75">
        <v>2183.12</v>
      </c>
      <c r="EL1215" s="75">
        <v>41.325119999999991</v>
      </c>
      <c r="EM1215" s="75"/>
      <c r="EN1215" s="75">
        <v>2161.12</v>
      </c>
      <c r="EO1215" s="322">
        <v>14.650080000000004</v>
      </c>
      <c r="EP1215" s="75"/>
      <c r="EQ1215" s="75">
        <v>1331.12</v>
      </c>
      <c r="ER1215" s="75">
        <v>17070.160000000003</v>
      </c>
      <c r="ES1215" s="75"/>
      <c r="ET1215" s="75">
        <v>1357.12</v>
      </c>
      <c r="EU1215" s="100">
        <v>8.7700000000000049</v>
      </c>
      <c r="EV1215" s="75">
        <f t="shared" si="21"/>
        <v>9.9999999999909051E-3</v>
      </c>
      <c r="EW1215" s="75">
        <v>1347.12</v>
      </c>
      <c r="EX1215" s="100">
        <v>32.774160000000016</v>
      </c>
      <c r="FD1215" s="75">
        <v>112.13</v>
      </c>
      <c r="FE1215" s="75">
        <v>892727.5</v>
      </c>
      <c r="FF1215" s="75">
        <v>3570228.75</v>
      </c>
      <c r="FH1215" s="77">
        <v>21.62</v>
      </c>
      <c r="FI1215" s="77">
        <v>783.03808148000019</v>
      </c>
      <c r="FJ1215" s="77">
        <v>31.359588052540008</v>
      </c>
      <c r="FL1215" s="92">
        <v>791.13</v>
      </c>
      <c r="FM1215" s="75">
        <v>0.03</v>
      </c>
      <c r="FN1215" s="75">
        <v>4.9000000000000002E-2</v>
      </c>
      <c r="FP1215" s="75">
        <v>49.35</v>
      </c>
      <c r="FQ1215" s="75">
        <v>725.99</v>
      </c>
      <c r="FR1215" s="75">
        <v>7417</v>
      </c>
      <c r="FS1215" s="75">
        <v>49.34</v>
      </c>
      <c r="FT1215" s="75">
        <v>2147</v>
      </c>
      <c r="FU1215" s="75">
        <v>20981</v>
      </c>
      <c r="FW1215" s="75">
        <v>802.13</v>
      </c>
      <c r="FX1215" s="89">
        <v>9.1980000000000004</v>
      </c>
      <c r="FY1215" s="89"/>
      <c r="FZ1215" s="90">
        <v>797.13</v>
      </c>
      <c r="GA1215" s="91">
        <v>3.3570000000000002</v>
      </c>
      <c r="GB1215" s="89"/>
      <c r="GC1215" s="75">
        <v>19.12</v>
      </c>
      <c r="GD1215" s="75">
        <v>76.55</v>
      </c>
      <c r="GE1215" s="75">
        <v>2512.12</v>
      </c>
      <c r="GF1215" s="89"/>
      <c r="GG1215" s="89"/>
    </row>
    <row r="1216" spans="1:189" x14ac:dyDescent="0.25">
      <c r="A1216" s="132"/>
      <c r="B1216" s="132"/>
      <c r="C1216" s="132"/>
      <c r="D1216" s="132"/>
      <c r="E1216" s="132"/>
      <c r="F1216" s="132"/>
      <c r="G1216" s="132"/>
      <c r="H1216" s="132"/>
      <c r="I1216" s="132"/>
      <c r="J1216" s="132"/>
      <c r="K1216" s="132"/>
      <c r="DV1216" s="77">
        <v>1341.14</v>
      </c>
      <c r="DW1216" s="77">
        <v>17.52</v>
      </c>
      <c r="DY1216" s="77">
        <v>1327.14</v>
      </c>
      <c r="DZ1216" s="77">
        <v>11.221</v>
      </c>
      <c r="EB1216" s="77">
        <v>2182.14</v>
      </c>
      <c r="EC1216" s="75">
        <v>35.713999999999999</v>
      </c>
      <c r="EE1216" s="75">
        <v>2158.14</v>
      </c>
      <c r="EF1216" s="88">
        <v>8.85</v>
      </c>
      <c r="EH1216" s="77">
        <v>1356.14</v>
      </c>
      <c r="EI1216" s="75">
        <v>7.6680000000000001</v>
      </c>
      <c r="EJ1216" s="75"/>
      <c r="EK1216" s="75">
        <v>2183.13</v>
      </c>
      <c r="EL1216" s="75">
        <v>41.382379999999991</v>
      </c>
      <c r="EM1216" s="75"/>
      <c r="EN1216" s="75">
        <v>2161.13</v>
      </c>
      <c r="EO1216" s="322">
        <v>14.672170000000005</v>
      </c>
      <c r="EP1216" s="75"/>
      <c r="EQ1216" s="75">
        <v>1331.13</v>
      </c>
      <c r="ER1216" s="75">
        <v>17086.090000000004</v>
      </c>
      <c r="ES1216" s="75"/>
      <c r="ET1216" s="75">
        <v>1357.13</v>
      </c>
      <c r="EU1216" s="100">
        <v>8.7820000000000054</v>
      </c>
      <c r="EV1216" s="75">
        <f t="shared" si="21"/>
        <v>1.0000000000218279E-2</v>
      </c>
      <c r="EW1216" s="75">
        <v>1347.13</v>
      </c>
      <c r="EX1216" s="100">
        <v>32.804340000000018</v>
      </c>
      <c r="FD1216" s="75">
        <v>112.14</v>
      </c>
      <c r="FE1216" s="75">
        <v>894245</v>
      </c>
      <c r="FF1216" s="75">
        <v>3579717.5</v>
      </c>
      <c r="FH1216" s="77">
        <v>21.63</v>
      </c>
      <c r="FI1216" s="77">
        <v>784.06094352000014</v>
      </c>
      <c r="FJ1216" s="77">
        <v>31.43962353796001</v>
      </c>
      <c r="FL1216" s="92">
        <v>791.14</v>
      </c>
      <c r="FM1216" s="75">
        <v>0.03</v>
      </c>
      <c r="FN1216" s="75">
        <v>4.9000000000000002E-2</v>
      </c>
      <c r="FP1216" s="75">
        <v>49.36</v>
      </c>
      <c r="FQ1216" s="75">
        <v>726.74</v>
      </c>
      <c r="FR1216" s="75">
        <v>7422</v>
      </c>
      <c r="FS1216" s="75">
        <v>49.35</v>
      </c>
      <c r="FT1216" s="75">
        <v>2149.1</v>
      </c>
      <c r="FU1216" s="75">
        <v>20993</v>
      </c>
      <c r="FW1216" s="75">
        <v>802.14</v>
      </c>
      <c r="FX1216" s="89">
        <v>9.2149999999999999</v>
      </c>
      <c r="FY1216" s="89"/>
      <c r="FZ1216" s="90">
        <v>797.14</v>
      </c>
      <c r="GA1216" s="91">
        <v>3.3660000000000001</v>
      </c>
      <c r="GB1216" s="89"/>
      <c r="GC1216" s="75">
        <v>19.13</v>
      </c>
      <c r="GD1216" s="75">
        <v>76.83</v>
      </c>
      <c r="GE1216" s="75">
        <v>2518.13</v>
      </c>
      <c r="GF1216" s="89"/>
      <c r="GG1216" s="89"/>
    </row>
    <row r="1217" spans="1:189" x14ac:dyDescent="0.25">
      <c r="A1217" s="132"/>
      <c r="B1217" s="132"/>
      <c r="C1217" s="132"/>
      <c r="D1217" s="132"/>
      <c r="E1217" s="132"/>
      <c r="F1217" s="132"/>
      <c r="G1217" s="132"/>
      <c r="H1217" s="132"/>
      <c r="I1217" s="132"/>
      <c r="J1217" s="132"/>
      <c r="K1217" s="132"/>
      <c r="DV1217" s="77">
        <v>1341.15</v>
      </c>
      <c r="DW1217" s="77">
        <v>17.542000000000002</v>
      </c>
      <c r="DY1217" s="77">
        <v>1327.15</v>
      </c>
      <c r="DZ1217" s="77">
        <v>11.235000000000001</v>
      </c>
      <c r="EB1217" s="77">
        <v>2182.15</v>
      </c>
      <c r="EC1217" s="75">
        <v>35.771000000000001</v>
      </c>
      <c r="EE1217" s="75">
        <v>2158.15</v>
      </c>
      <c r="EF1217" s="88">
        <v>8.8680000000000003</v>
      </c>
      <c r="EH1217" s="77">
        <v>1356.15</v>
      </c>
      <c r="EI1217" s="75">
        <v>7.6789999999999994</v>
      </c>
      <c r="EJ1217" s="75"/>
      <c r="EK1217" s="75">
        <v>2183.14</v>
      </c>
      <c r="EL1217" s="75">
        <v>41.43963999999999</v>
      </c>
      <c r="EM1217" s="75"/>
      <c r="EN1217" s="75">
        <v>2161.14</v>
      </c>
      <c r="EO1217" s="322">
        <v>14.694260000000005</v>
      </c>
      <c r="EP1217" s="75"/>
      <c r="EQ1217" s="75">
        <v>1331.14</v>
      </c>
      <c r="ER1217" s="75">
        <v>17102.020000000004</v>
      </c>
      <c r="ES1217" s="75"/>
      <c r="ET1217" s="75">
        <v>1357.14</v>
      </c>
      <c r="EU1217" s="100">
        <v>8.7940000000000058</v>
      </c>
      <c r="EV1217" s="75">
        <f t="shared" si="21"/>
        <v>9.9999999999909051E-3</v>
      </c>
      <c r="EW1217" s="75">
        <v>1347.14</v>
      </c>
      <c r="EX1217" s="100">
        <v>32.834520000000019</v>
      </c>
      <c r="FD1217" s="75">
        <v>112.15</v>
      </c>
      <c r="FE1217" s="75">
        <v>895762.5</v>
      </c>
      <c r="FF1217" s="75">
        <v>3589206.25</v>
      </c>
      <c r="FH1217" s="77">
        <v>21.64</v>
      </c>
      <c r="FI1217" s="77">
        <v>785.0838055600002</v>
      </c>
      <c r="FJ1217" s="77">
        <v>31.519659023380008</v>
      </c>
      <c r="FL1217" s="92">
        <v>791.15</v>
      </c>
      <c r="FM1217" s="75">
        <v>0.03</v>
      </c>
      <c r="FN1217" s="75">
        <v>4.9000000000000002E-2</v>
      </c>
      <c r="FP1217" s="75">
        <v>49.37</v>
      </c>
      <c r="FQ1217" s="75">
        <v>727.49</v>
      </c>
      <c r="FR1217" s="75">
        <v>7427</v>
      </c>
      <c r="FS1217" s="75">
        <v>49.36</v>
      </c>
      <c r="FT1217" s="75">
        <v>2151.21</v>
      </c>
      <c r="FU1217" s="75">
        <v>21005</v>
      </c>
      <c r="FW1217" s="75">
        <v>802.15</v>
      </c>
      <c r="FX1217" s="89">
        <v>9.2319999999999993</v>
      </c>
      <c r="FY1217" s="89"/>
      <c r="FZ1217" s="90">
        <v>797.15</v>
      </c>
      <c r="GA1217" s="91">
        <v>3.3740000000000001</v>
      </c>
      <c r="GB1217" s="89"/>
      <c r="GC1217" s="75">
        <v>19.14</v>
      </c>
      <c r="GD1217" s="75">
        <v>77.099999999999994</v>
      </c>
      <c r="GE1217" s="75">
        <v>2524.14</v>
      </c>
      <c r="GF1217" s="89"/>
      <c r="GG1217" s="89"/>
    </row>
    <row r="1218" spans="1:189" x14ac:dyDescent="0.25">
      <c r="A1218" s="132"/>
      <c r="B1218" s="132"/>
      <c r="C1218" s="132"/>
      <c r="D1218" s="132"/>
      <c r="E1218" s="132"/>
      <c r="F1218" s="132"/>
      <c r="G1218" s="132"/>
      <c r="H1218" s="132"/>
      <c r="I1218" s="132"/>
      <c r="J1218" s="132"/>
      <c r="K1218" s="132"/>
      <c r="DV1218" s="77">
        <v>1341.16</v>
      </c>
      <c r="DW1218" s="77">
        <v>17.564</v>
      </c>
      <c r="DY1218" s="77">
        <v>1327.16</v>
      </c>
      <c r="DZ1218" s="77">
        <v>11.249000000000001</v>
      </c>
      <c r="EB1218" s="77">
        <v>2182.16</v>
      </c>
      <c r="EC1218" s="75">
        <v>35.829000000000001</v>
      </c>
      <c r="EE1218" s="75">
        <v>2158.16</v>
      </c>
      <c r="EF1218" s="88">
        <v>8.886000000000001</v>
      </c>
      <c r="EH1218" s="77">
        <v>1356.16</v>
      </c>
      <c r="EI1218" s="75">
        <v>7.6899999999999995</v>
      </c>
      <c r="EJ1218" s="75"/>
      <c r="EK1218" s="75">
        <v>2183.15</v>
      </c>
      <c r="EL1218" s="75">
        <v>41.496899999999989</v>
      </c>
      <c r="EM1218" s="75"/>
      <c r="EN1218" s="75">
        <v>2161.15</v>
      </c>
      <c r="EO1218" s="322">
        <v>14.716350000000006</v>
      </c>
      <c r="EP1218" s="75"/>
      <c r="EQ1218" s="75">
        <v>1331.15</v>
      </c>
      <c r="ER1218" s="75">
        <v>17117.950000000004</v>
      </c>
      <c r="ES1218" s="75"/>
      <c r="ET1218" s="75">
        <v>1357.15</v>
      </c>
      <c r="EU1218" s="100">
        <v>8.8060000000000063</v>
      </c>
      <c r="EV1218" s="75">
        <f t="shared" si="21"/>
        <v>9.9999999999909051E-3</v>
      </c>
      <c r="EW1218" s="75">
        <v>1347.15</v>
      </c>
      <c r="EX1218" s="100">
        <v>32.86470000000002</v>
      </c>
      <c r="FD1218" s="75">
        <v>112.16</v>
      </c>
      <c r="FE1218" s="75">
        <v>897280</v>
      </c>
      <c r="FF1218" s="75">
        <v>3598695</v>
      </c>
      <c r="FH1218" s="77">
        <v>21.65</v>
      </c>
      <c r="FI1218" s="77">
        <v>786.10666760000015</v>
      </c>
      <c r="FJ1218" s="77">
        <v>31.59969450880001</v>
      </c>
      <c r="FL1218" s="92">
        <v>791.16</v>
      </c>
      <c r="FM1218" s="75">
        <v>0.03</v>
      </c>
      <c r="FN1218" s="75">
        <v>0.05</v>
      </c>
      <c r="FP1218" s="75">
        <v>49.38</v>
      </c>
      <c r="FQ1218" s="75">
        <v>728.23</v>
      </c>
      <c r="FR1218" s="75">
        <v>7432</v>
      </c>
      <c r="FS1218" s="75">
        <v>49.37</v>
      </c>
      <c r="FT1218" s="75">
        <v>2153.31</v>
      </c>
      <c r="FU1218" s="75">
        <v>21017</v>
      </c>
      <c r="FW1218" s="75">
        <v>802.16</v>
      </c>
      <c r="FX1218" s="89">
        <v>9.2490000000000006</v>
      </c>
      <c r="FY1218" s="89"/>
      <c r="FZ1218" s="90">
        <v>797.16</v>
      </c>
      <c r="GA1218" s="91">
        <v>3.383</v>
      </c>
      <c r="GB1218" s="89"/>
      <c r="GC1218" s="75">
        <v>19.149999999999999</v>
      </c>
      <c r="GD1218" s="75">
        <v>77.37</v>
      </c>
      <c r="GE1218" s="75">
        <v>2530.15</v>
      </c>
      <c r="GF1218" s="89"/>
      <c r="GG1218" s="89"/>
    </row>
    <row r="1219" spans="1:189" x14ac:dyDescent="0.25">
      <c r="A1219" s="132"/>
      <c r="B1219" s="132"/>
      <c r="C1219" s="132"/>
      <c r="D1219" s="132"/>
      <c r="E1219" s="132"/>
      <c r="F1219" s="132"/>
      <c r="G1219" s="132"/>
      <c r="H1219" s="132"/>
      <c r="I1219" s="132"/>
      <c r="J1219" s="132"/>
      <c r="K1219" s="132"/>
      <c r="DV1219" s="77">
        <v>1341.17</v>
      </c>
      <c r="DW1219" s="77">
        <v>17.586000000000002</v>
      </c>
      <c r="DY1219" s="77">
        <v>1327.17</v>
      </c>
      <c r="DZ1219" s="77">
        <v>11.262</v>
      </c>
      <c r="EB1219" s="77">
        <v>2182.17</v>
      </c>
      <c r="EC1219" s="75">
        <v>35.886000000000003</v>
      </c>
      <c r="EE1219" s="75">
        <v>2158.17</v>
      </c>
      <c r="EF1219" s="88">
        <v>8.9040000000000017</v>
      </c>
      <c r="EH1219" s="77">
        <v>1356.17</v>
      </c>
      <c r="EI1219" s="75">
        <v>7.7009999999999996</v>
      </c>
      <c r="EJ1219" s="75"/>
      <c r="EK1219" s="75">
        <v>2183.16</v>
      </c>
      <c r="EL1219" s="75">
        <v>41.554159999999989</v>
      </c>
      <c r="EM1219" s="75"/>
      <c r="EN1219" s="75">
        <v>2161.16</v>
      </c>
      <c r="EO1219" s="322">
        <v>14.738440000000006</v>
      </c>
      <c r="EP1219" s="75"/>
      <c r="EQ1219" s="75">
        <v>1331.16</v>
      </c>
      <c r="ER1219" s="75">
        <v>17133.880000000005</v>
      </c>
      <c r="ES1219" s="75"/>
      <c r="ET1219" s="75">
        <v>1357.16</v>
      </c>
      <c r="EU1219" s="100">
        <v>8.8180000000000067</v>
      </c>
      <c r="EV1219" s="75">
        <f t="shared" si="21"/>
        <v>9.9999999999909051E-3</v>
      </c>
      <c r="EW1219" s="75">
        <v>1347.16</v>
      </c>
      <c r="EX1219" s="100">
        <v>32.894880000000022</v>
      </c>
      <c r="FD1219" s="75">
        <v>112.17</v>
      </c>
      <c r="FE1219" s="75">
        <v>898797.5</v>
      </c>
      <c r="FF1219" s="75">
        <v>3608183.75</v>
      </c>
      <c r="FH1219" s="77">
        <v>21.66</v>
      </c>
      <c r="FI1219" s="77">
        <v>787.12952964000021</v>
      </c>
      <c r="FJ1219" s="77">
        <v>31.679729994220008</v>
      </c>
      <c r="FL1219" s="92">
        <v>791.17</v>
      </c>
      <c r="FM1219" s="75">
        <v>0.03</v>
      </c>
      <c r="FN1219" s="75">
        <v>0.05</v>
      </c>
      <c r="FP1219" s="75">
        <v>49.39</v>
      </c>
      <c r="FQ1219" s="75">
        <v>729.72</v>
      </c>
      <c r="FR1219" s="75">
        <v>7436</v>
      </c>
      <c r="FS1219" s="75">
        <v>49.38</v>
      </c>
      <c r="FT1219" s="75">
        <v>2155.41</v>
      </c>
      <c r="FU1219" s="75">
        <v>21029</v>
      </c>
      <c r="FW1219" s="75">
        <v>802.17</v>
      </c>
      <c r="FX1219" s="89">
        <v>9.266</v>
      </c>
      <c r="FY1219" s="89"/>
      <c r="FZ1219" s="90">
        <v>797.17</v>
      </c>
      <c r="GA1219" s="91">
        <v>3.391</v>
      </c>
      <c r="GB1219" s="89"/>
      <c r="GC1219" s="75">
        <v>19.16</v>
      </c>
      <c r="GD1219" s="75">
        <v>77.64</v>
      </c>
      <c r="GE1219" s="75">
        <v>2536.16</v>
      </c>
      <c r="GF1219" s="89"/>
      <c r="GG1219" s="89"/>
    </row>
    <row r="1220" spans="1:189" x14ac:dyDescent="0.25">
      <c r="A1220" s="132"/>
      <c r="B1220" s="132"/>
      <c r="C1220" s="132"/>
      <c r="D1220" s="132"/>
      <c r="E1220" s="132"/>
      <c r="F1220" s="132"/>
      <c r="G1220" s="132"/>
      <c r="H1220" s="132"/>
      <c r="I1220" s="132"/>
      <c r="J1220" s="132"/>
      <c r="K1220" s="132"/>
      <c r="DV1220" s="77">
        <v>1341.18</v>
      </c>
      <c r="DW1220" s="77">
        <v>17.608000000000001</v>
      </c>
      <c r="DY1220" s="77">
        <v>1327.18</v>
      </c>
      <c r="DZ1220" s="77">
        <v>11.276</v>
      </c>
      <c r="EB1220" s="77">
        <v>2182.1799999999998</v>
      </c>
      <c r="EC1220" s="75">
        <v>35.942999999999998</v>
      </c>
      <c r="EE1220" s="75">
        <v>2158.1799999999998</v>
      </c>
      <c r="EF1220" s="88">
        <v>8.9209999999999994</v>
      </c>
      <c r="EH1220" s="77">
        <v>1356.18</v>
      </c>
      <c r="EI1220" s="75">
        <v>7.7130000000000001</v>
      </c>
      <c r="EJ1220" s="75"/>
      <c r="EK1220" s="75">
        <v>2183.17</v>
      </c>
      <c r="EL1220" s="75">
        <v>41.611419999999988</v>
      </c>
      <c r="EM1220" s="75"/>
      <c r="EN1220" s="75">
        <v>2161.17</v>
      </c>
      <c r="EO1220" s="322">
        <v>14.760530000000006</v>
      </c>
      <c r="EP1220" s="75"/>
      <c r="EQ1220" s="75">
        <v>1331.17</v>
      </c>
      <c r="ER1220" s="75">
        <v>17149.810000000005</v>
      </c>
      <c r="ES1220" s="75"/>
      <c r="ET1220" s="75">
        <v>1357.17</v>
      </c>
      <c r="EU1220" s="100">
        <v>8.8300000000000072</v>
      </c>
      <c r="EV1220" s="75">
        <f t="shared" si="21"/>
        <v>9.9999999999909051E-3</v>
      </c>
      <c r="EW1220" s="75">
        <v>1347.17</v>
      </c>
      <c r="EX1220" s="100">
        <v>32.925060000000023</v>
      </c>
      <c r="FD1220" s="75">
        <v>112.18</v>
      </c>
      <c r="FE1220" s="75">
        <v>900315</v>
      </c>
      <c r="FF1220" s="75">
        <v>3617672.5</v>
      </c>
      <c r="FH1220" s="77">
        <v>21.67</v>
      </c>
      <c r="FI1220" s="77">
        <v>788.15239168000016</v>
      </c>
      <c r="FJ1220" s="77">
        <v>31.759765479640009</v>
      </c>
      <c r="FL1220" s="92">
        <v>791.18</v>
      </c>
      <c r="FM1220" s="75">
        <v>0.03</v>
      </c>
      <c r="FN1220" s="75">
        <v>0.05</v>
      </c>
      <c r="FP1220" s="75">
        <v>49.4</v>
      </c>
      <c r="FQ1220" s="75">
        <v>729.98</v>
      </c>
      <c r="FR1220" s="75">
        <v>7441</v>
      </c>
      <c r="FS1220" s="75">
        <v>49.39</v>
      </c>
      <c r="FT1220" s="75">
        <v>2157.5100000000002</v>
      </c>
      <c r="FU1220" s="75">
        <v>21041</v>
      </c>
      <c r="FW1220" s="75">
        <v>802.18</v>
      </c>
      <c r="FX1220" s="89">
        <v>9.282</v>
      </c>
      <c r="FY1220" s="89"/>
      <c r="FZ1220" s="90">
        <v>797.18</v>
      </c>
      <c r="GA1220" s="91">
        <v>3.399</v>
      </c>
      <c r="GB1220" s="89"/>
      <c r="GC1220" s="75">
        <v>19.170000000000002</v>
      </c>
      <c r="GD1220" s="75">
        <v>77.91</v>
      </c>
      <c r="GE1220" s="75">
        <v>2542.17</v>
      </c>
      <c r="GF1220" s="89"/>
      <c r="GG1220" s="89"/>
    </row>
    <row r="1221" spans="1:189" x14ac:dyDescent="0.25">
      <c r="A1221" s="132"/>
      <c r="B1221" s="132"/>
      <c r="C1221" s="132"/>
      <c r="D1221" s="132"/>
      <c r="E1221" s="132"/>
      <c r="F1221" s="132"/>
      <c r="G1221" s="132"/>
      <c r="H1221" s="132"/>
      <c r="I1221" s="132"/>
      <c r="J1221" s="132"/>
      <c r="K1221" s="132"/>
      <c r="DV1221" s="77">
        <v>1341.19</v>
      </c>
      <c r="DW1221" s="77">
        <v>17.630000000000003</v>
      </c>
      <c r="DY1221" s="77">
        <v>1327.19</v>
      </c>
      <c r="DZ1221" s="77">
        <v>11.29</v>
      </c>
      <c r="EB1221" s="77">
        <v>2182.19</v>
      </c>
      <c r="EC1221" s="75">
        <v>36</v>
      </c>
      <c r="EE1221" s="75">
        <v>2158.19</v>
      </c>
      <c r="EF1221" s="88">
        <v>8.9390000000000001</v>
      </c>
      <c r="EH1221" s="77">
        <v>1356.19</v>
      </c>
      <c r="EI1221" s="75">
        <v>7.7240000000000002</v>
      </c>
      <c r="EJ1221" s="75"/>
      <c r="EK1221" s="75">
        <v>2183.1799999999998</v>
      </c>
      <c r="EL1221" s="75">
        <v>41.668679999999988</v>
      </c>
      <c r="EM1221" s="75"/>
      <c r="EN1221" s="75">
        <v>2161.1799999999998</v>
      </c>
      <c r="EO1221" s="322">
        <v>14.782620000000007</v>
      </c>
      <c r="EP1221" s="75"/>
      <c r="EQ1221" s="75">
        <v>1331.18</v>
      </c>
      <c r="ER1221" s="75">
        <v>17165.740000000005</v>
      </c>
      <c r="ES1221" s="75"/>
      <c r="ET1221" s="75">
        <v>1357.18</v>
      </c>
      <c r="EU1221" s="100">
        <v>8.8420000000000076</v>
      </c>
      <c r="EV1221" s="75">
        <f t="shared" ref="EV1221:EV1284" si="22">+EW1221-EW1220</f>
        <v>9.9999999999909051E-3</v>
      </c>
      <c r="EW1221" s="75">
        <v>1347.18</v>
      </c>
      <c r="EX1221" s="100">
        <v>32.955240000000025</v>
      </c>
      <c r="FD1221" s="75">
        <v>112.19</v>
      </c>
      <c r="FE1221" s="75">
        <v>901832.5</v>
      </c>
      <c r="FF1221" s="75">
        <v>3627161.25</v>
      </c>
      <c r="FH1221" s="77">
        <v>21.68</v>
      </c>
      <c r="FI1221" s="77">
        <v>789.17525372000023</v>
      </c>
      <c r="FJ1221" s="77">
        <v>31.839800965060007</v>
      </c>
      <c r="FL1221" s="92">
        <v>791.19</v>
      </c>
      <c r="FM1221" s="75">
        <v>0.03</v>
      </c>
      <c r="FN1221" s="75">
        <v>5.0999999999999997E-2</v>
      </c>
      <c r="FP1221" s="75">
        <v>49.41</v>
      </c>
      <c r="FQ1221" s="75">
        <v>730.47</v>
      </c>
      <c r="FR1221" s="75">
        <v>7446</v>
      </c>
      <c r="FS1221" s="75">
        <v>49.4</v>
      </c>
      <c r="FT1221" s="75">
        <v>2159.62</v>
      </c>
      <c r="FU1221" s="75">
        <v>21053</v>
      </c>
      <c r="FW1221" s="75">
        <v>802.19</v>
      </c>
      <c r="FX1221" s="89">
        <v>9.2989999999999995</v>
      </c>
      <c r="FY1221" s="89"/>
      <c r="FZ1221" s="90">
        <v>797.19</v>
      </c>
      <c r="GA1221" s="91">
        <v>3.4079999999999999</v>
      </c>
      <c r="GB1221" s="89"/>
      <c r="GC1221" s="75">
        <v>19.18</v>
      </c>
      <c r="GD1221" s="75">
        <v>78.180000000000007</v>
      </c>
      <c r="GE1221" s="75">
        <v>2548.1799999999998</v>
      </c>
      <c r="GF1221" s="89"/>
      <c r="GG1221" s="89"/>
    </row>
    <row r="1222" spans="1:189" x14ac:dyDescent="0.25">
      <c r="A1222" s="132"/>
      <c r="B1222" s="132"/>
      <c r="C1222" s="132"/>
      <c r="D1222" s="132"/>
      <c r="E1222" s="132"/>
      <c r="F1222" s="132"/>
      <c r="G1222" s="132"/>
      <c r="H1222" s="132"/>
      <c r="I1222" s="132"/>
      <c r="J1222" s="132"/>
      <c r="K1222" s="132"/>
      <c r="DV1222" s="77">
        <v>1341.2</v>
      </c>
      <c r="DW1222" s="77">
        <v>17.652000000000001</v>
      </c>
      <c r="DY1222" s="77">
        <v>1327.2</v>
      </c>
      <c r="DZ1222" s="77">
        <v>11.303000000000001</v>
      </c>
      <c r="EB1222" s="77">
        <v>2182.1999999999998</v>
      </c>
      <c r="EC1222" s="75">
        <v>36.058</v>
      </c>
      <c r="EE1222" s="75">
        <v>2158.1999999999998</v>
      </c>
      <c r="EF1222" s="88">
        <v>8.9570000000000007</v>
      </c>
      <c r="EH1222" s="77">
        <v>1356.2</v>
      </c>
      <c r="EI1222" s="75">
        <v>7.7350000000000003</v>
      </c>
      <c r="EJ1222" s="75"/>
      <c r="EK1222" s="75">
        <v>2183.19</v>
      </c>
      <c r="EL1222" s="75">
        <v>41.725939999999987</v>
      </c>
      <c r="EM1222" s="75"/>
      <c r="EN1222" s="75">
        <v>2161.19</v>
      </c>
      <c r="EO1222" s="322">
        <v>14.804710000000007</v>
      </c>
      <c r="EP1222" s="75"/>
      <c r="EQ1222" s="75">
        <v>1331.19</v>
      </c>
      <c r="ER1222" s="75">
        <v>17181.670000000006</v>
      </c>
      <c r="ES1222" s="75"/>
      <c r="ET1222" s="75">
        <v>1357.19</v>
      </c>
      <c r="EU1222" s="100">
        <v>8.8540000000000081</v>
      </c>
      <c r="EV1222" s="75">
        <f t="shared" si="22"/>
        <v>9.9999999999909051E-3</v>
      </c>
      <c r="EW1222" s="75">
        <v>1347.19</v>
      </c>
      <c r="EX1222" s="100">
        <v>32.985420000000026</v>
      </c>
      <c r="FD1222" s="75">
        <v>112.2</v>
      </c>
      <c r="FE1222" s="75">
        <v>903350</v>
      </c>
      <c r="FF1222" s="75">
        <v>3636650</v>
      </c>
      <c r="FH1222" s="77">
        <v>21.69</v>
      </c>
      <c r="FI1222" s="77">
        <v>790.19811576000018</v>
      </c>
      <c r="FJ1222" s="77">
        <v>31.919836450480009</v>
      </c>
      <c r="FL1222" s="92">
        <v>791.2</v>
      </c>
      <c r="FM1222" s="75">
        <v>0.03</v>
      </c>
      <c r="FN1222" s="75">
        <v>5.0999999999999997E-2</v>
      </c>
      <c r="FP1222" s="75">
        <v>49.42</v>
      </c>
      <c r="FQ1222" s="75">
        <v>731.22</v>
      </c>
      <c r="FR1222" s="75">
        <v>7451</v>
      </c>
      <c r="FS1222" s="75">
        <v>49.41</v>
      </c>
      <c r="FT1222" s="75">
        <v>2161.7199999999998</v>
      </c>
      <c r="FU1222" s="75">
        <v>21065</v>
      </c>
      <c r="FW1222" s="75">
        <v>802.2</v>
      </c>
      <c r="FX1222" s="89">
        <v>9.3160000000000007</v>
      </c>
      <c r="FY1222" s="89"/>
      <c r="FZ1222" s="90">
        <v>797.2</v>
      </c>
      <c r="GA1222" s="91">
        <v>3.4159999999999999</v>
      </c>
      <c r="GB1222" s="89"/>
      <c r="GC1222" s="75">
        <v>19.190000000000001</v>
      </c>
      <c r="GD1222" s="75">
        <v>78.45</v>
      </c>
      <c r="GE1222" s="75">
        <v>2554.19</v>
      </c>
      <c r="GF1222" s="89"/>
      <c r="GG1222" s="89"/>
    </row>
    <row r="1223" spans="1:189" x14ac:dyDescent="0.25">
      <c r="A1223" s="132"/>
      <c r="B1223" s="132"/>
      <c r="C1223" s="132"/>
      <c r="D1223" s="132"/>
      <c r="E1223" s="132"/>
      <c r="F1223" s="132"/>
      <c r="G1223" s="132"/>
      <c r="H1223" s="132"/>
      <c r="I1223" s="132"/>
      <c r="J1223" s="132"/>
      <c r="K1223" s="132"/>
      <c r="DV1223" s="77">
        <v>1341.21</v>
      </c>
      <c r="DW1223" s="77">
        <v>17.674000000000003</v>
      </c>
      <c r="DY1223" s="77">
        <v>1327.21</v>
      </c>
      <c r="DZ1223" s="77">
        <v>11.317</v>
      </c>
      <c r="EB1223" s="77">
        <v>2182.21</v>
      </c>
      <c r="EC1223" s="75">
        <v>36.115000000000002</v>
      </c>
      <c r="EE1223" s="75">
        <v>2158.21</v>
      </c>
      <c r="EF1223" s="88">
        <v>8.9750000000000014</v>
      </c>
      <c r="EH1223" s="77">
        <v>1356.21</v>
      </c>
      <c r="EI1223" s="75">
        <v>7.7459999999999996</v>
      </c>
      <c r="EJ1223" s="75"/>
      <c r="EK1223" s="75">
        <v>2183.1999999999998</v>
      </c>
      <c r="EL1223" s="75">
        <v>41.783199999999987</v>
      </c>
      <c r="EM1223" s="75"/>
      <c r="EN1223" s="75">
        <v>2161.1999999999998</v>
      </c>
      <c r="EO1223" s="322">
        <v>14.826800000000008</v>
      </c>
      <c r="EP1223" s="75"/>
      <c r="EQ1223" s="75">
        <v>1331.2</v>
      </c>
      <c r="ER1223" s="75">
        <v>17197.600000000006</v>
      </c>
      <c r="ES1223" s="75"/>
      <c r="ET1223" s="75">
        <v>1357.2</v>
      </c>
      <c r="EU1223" s="100">
        <v>8.8660000000000085</v>
      </c>
      <c r="EV1223" s="75">
        <f t="shared" si="22"/>
        <v>9.9999999999909051E-3</v>
      </c>
      <c r="EW1223" s="75">
        <v>1347.2</v>
      </c>
      <c r="EX1223" s="100">
        <v>33.015600000000028</v>
      </c>
      <c r="FD1223" s="75">
        <v>112.21</v>
      </c>
      <c r="FE1223" s="75">
        <v>904867.5</v>
      </c>
      <c r="FF1223" s="75">
        <v>3646138.75</v>
      </c>
      <c r="FH1223" s="77">
        <v>21.7</v>
      </c>
      <c r="FI1223" s="77">
        <v>791.22097780000024</v>
      </c>
      <c r="FJ1223" s="77">
        <v>31.999871935900021</v>
      </c>
      <c r="FL1223" s="92">
        <v>791.21</v>
      </c>
      <c r="FM1223" s="75">
        <v>0.03</v>
      </c>
      <c r="FN1223" s="75">
        <v>5.0999999999999997E-2</v>
      </c>
      <c r="FP1223" s="75">
        <v>49.43</v>
      </c>
      <c r="FQ1223" s="75">
        <v>731.97</v>
      </c>
      <c r="FR1223" s="75">
        <v>7456</v>
      </c>
      <c r="FS1223" s="75">
        <v>49.42</v>
      </c>
      <c r="FT1223" s="75">
        <v>2163.84</v>
      </c>
      <c r="FU1223" s="75">
        <v>21077</v>
      </c>
      <c r="FW1223" s="75">
        <v>802.21</v>
      </c>
      <c r="FX1223" s="89">
        <v>9.3330000000000002</v>
      </c>
      <c r="FY1223" s="89"/>
      <c r="FZ1223" s="90">
        <v>797.21</v>
      </c>
      <c r="GA1223" s="91">
        <v>3.4249999999999998</v>
      </c>
      <c r="GB1223" s="89"/>
      <c r="GC1223" s="75">
        <v>19.2</v>
      </c>
      <c r="GD1223" s="75">
        <v>78.72</v>
      </c>
      <c r="GE1223" s="75">
        <v>2560.1999999999998</v>
      </c>
      <c r="GF1223" s="89"/>
      <c r="GG1223" s="89"/>
    </row>
    <row r="1224" spans="1:189" x14ac:dyDescent="0.25">
      <c r="A1224" s="132"/>
      <c r="B1224" s="132"/>
      <c r="C1224" s="132"/>
      <c r="D1224" s="132"/>
      <c r="E1224" s="132"/>
      <c r="F1224" s="132"/>
      <c r="G1224" s="132"/>
      <c r="H1224" s="132"/>
      <c r="I1224" s="132"/>
      <c r="J1224" s="132"/>
      <c r="K1224" s="132"/>
      <c r="DV1224" s="77">
        <v>1341.22</v>
      </c>
      <c r="DW1224" s="77">
        <v>17.696000000000002</v>
      </c>
      <c r="DY1224" s="77">
        <v>1327.22</v>
      </c>
      <c r="DZ1224" s="77">
        <v>11.331</v>
      </c>
      <c r="EB1224" s="77">
        <v>2182.2199999999998</v>
      </c>
      <c r="EC1224" s="75">
        <v>36.172000000000004</v>
      </c>
      <c r="EE1224" s="75">
        <v>2158.2199999999998</v>
      </c>
      <c r="EF1224" s="88">
        <v>8.9920000000000009</v>
      </c>
      <c r="EH1224" s="77">
        <v>1356.22</v>
      </c>
      <c r="EI1224" s="75">
        <v>7.7569999999999997</v>
      </c>
      <c r="EJ1224" s="75"/>
      <c r="EK1224" s="75">
        <v>2183.21</v>
      </c>
      <c r="EL1224" s="75">
        <v>41.840459999999986</v>
      </c>
      <c r="EM1224" s="75"/>
      <c r="EN1224" s="75">
        <v>2161.21</v>
      </c>
      <c r="EO1224" s="322">
        <v>14.848890000000008</v>
      </c>
      <c r="EP1224" s="75"/>
      <c r="EQ1224" s="75">
        <v>1331.21</v>
      </c>
      <c r="ER1224" s="75">
        <v>17213.530000000006</v>
      </c>
      <c r="ES1224" s="75"/>
      <c r="ET1224" s="75">
        <v>1357.21</v>
      </c>
      <c r="EU1224" s="100">
        <v>8.878000000000009</v>
      </c>
      <c r="EV1224" s="75">
        <f t="shared" si="22"/>
        <v>9.9999999999909051E-3</v>
      </c>
      <c r="EW1224" s="75">
        <v>1347.21</v>
      </c>
      <c r="EX1224" s="100">
        <v>33.045780000000029</v>
      </c>
      <c r="FD1224" s="75">
        <v>112.22</v>
      </c>
      <c r="FE1224" s="75">
        <v>906385</v>
      </c>
      <c r="FF1224" s="75">
        <v>3655627.5</v>
      </c>
      <c r="FH1224" s="77">
        <v>21.71</v>
      </c>
      <c r="FI1224" s="77">
        <v>792.24383984000019</v>
      </c>
      <c r="FJ1224" s="77">
        <v>32.079907421320023</v>
      </c>
      <c r="FL1224" s="92">
        <v>791.22</v>
      </c>
      <c r="FM1224" s="75">
        <v>0.03</v>
      </c>
      <c r="FN1224" s="75">
        <v>5.1999999999999998E-2</v>
      </c>
      <c r="FP1224" s="75">
        <v>49.44</v>
      </c>
      <c r="FQ1224" s="75">
        <v>732.72</v>
      </c>
      <c r="FR1224" s="75">
        <v>7460</v>
      </c>
      <c r="FS1224" s="75">
        <v>49.43</v>
      </c>
      <c r="FT1224" s="75">
        <v>2165.9499999999998</v>
      </c>
      <c r="FU1224" s="75">
        <v>21089</v>
      </c>
      <c r="FW1224" s="75">
        <v>802.22</v>
      </c>
      <c r="FX1224" s="89">
        <v>9.35</v>
      </c>
      <c r="FY1224" s="89"/>
      <c r="FZ1224" s="90">
        <v>797.22</v>
      </c>
      <c r="GA1224" s="91">
        <v>3.4329999999999998</v>
      </c>
      <c r="GB1224" s="89"/>
      <c r="GC1224" s="75">
        <v>19.21</v>
      </c>
      <c r="GD1224" s="75">
        <v>79</v>
      </c>
      <c r="GE1224" s="75">
        <v>2566.21</v>
      </c>
      <c r="GF1224" s="89"/>
      <c r="GG1224" s="89"/>
    </row>
    <row r="1225" spans="1:189" x14ac:dyDescent="0.25">
      <c r="A1225" s="132"/>
      <c r="B1225" s="132"/>
      <c r="C1225" s="132"/>
      <c r="D1225" s="132"/>
      <c r="E1225" s="132"/>
      <c r="F1225" s="132"/>
      <c r="G1225" s="132"/>
      <c r="H1225" s="132"/>
      <c r="I1225" s="132"/>
      <c r="J1225" s="132"/>
      <c r="K1225" s="132"/>
      <c r="DV1225" s="77">
        <v>1341.23</v>
      </c>
      <c r="DW1225" s="77">
        <v>17.717000000000002</v>
      </c>
      <c r="DY1225" s="77">
        <v>1327.23</v>
      </c>
      <c r="DZ1225" s="77">
        <v>11.345000000000001</v>
      </c>
      <c r="EB1225" s="77">
        <v>2182.23</v>
      </c>
      <c r="EC1225" s="75">
        <v>36.229000000000006</v>
      </c>
      <c r="EE1225" s="75">
        <v>2158.23</v>
      </c>
      <c r="EF1225" s="88">
        <v>9.01</v>
      </c>
      <c r="EH1225" s="77">
        <v>1356.23</v>
      </c>
      <c r="EI1225" s="75">
        <v>7.7679999999999998</v>
      </c>
      <c r="EJ1225" s="75"/>
      <c r="EK1225" s="75">
        <v>2183.2199999999998</v>
      </c>
      <c r="EL1225" s="75">
        <v>41.897719999999985</v>
      </c>
      <c r="EM1225" s="75"/>
      <c r="EN1225" s="75">
        <v>2161.2199999999998</v>
      </c>
      <c r="EO1225" s="322">
        <v>14.870980000000008</v>
      </c>
      <c r="EP1225" s="75"/>
      <c r="EQ1225" s="75">
        <v>1331.22</v>
      </c>
      <c r="ER1225" s="75">
        <v>17229.460000000006</v>
      </c>
      <c r="ES1225" s="75"/>
      <c r="ET1225" s="75">
        <v>1357.22</v>
      </c>
      <c r="EU1225" s="100">
        <v>8.8900000000000095</v>
      </c>
      <c r="EV1225" s="75">
        <f t="shared" si="22"/>
        <v>9.9999999999909051E-3</v>
      </c>
      <c r="EW1225" s="75">
        <v>1347.22</v>
      </c>
      <c r="EX1225" s="100">
        <v>33.07596000000003</v>
      </c>
      <c r="FD1225" s="75">
        <v>112.23</v>
      </c>
      <c r="FE1225" s="75">
        <v>907902.5</v>
      </c>
      <c r="FF1225" s="75">
        <v>3665116.25</v>
      </c>
      <c r="FH1225" s="77">
        <v>21.72</v>
      </c>
      <c r="FI1225" s="77">
        <v>793.26670188000026</v>
      </c>
      <c r="FJ1225" s="77">
        <v>32.159942906740021</v>
      </c>
      <c r="FL1225" s="92">
        <v>791.23</v>
      </c>
      <c r="FM1225" s="75">
        <v>0.03</v>
      </c>
      <c r="FN1225" s="75">
        <v>5.1999999999999998E-2</v>
      </c>
      <c r="FP1225" s="75">
        <v>49.45</v>
      </c>
      <c r="FQ1225" s="75">
        <v>733.47</v>
      </c>
      <c r="FR1225" s="75">
        <v>7465</v>
      </c>
      <c r="FS1225" s="75">
        <v>49.44</v>
      </c>
      <c r="FT1225" s="75">
        <v>2168.0700000000002</v>
      </c>
      <c r="FU1225" s="75">
        <v>21101</v>
      </c>
      <c r="FW1225" s="75">
        <v>802.23</v>
      </c>
      <c r="FX1225" s="89">
        <v>9.3670000000000009</v>
      </c>
      <c r="FY1225" s="89"/>
      <c r="FZ1225" s="90">
        <v>797.23</v>
      </c>
      <c r="GA1225" s="91">
        <v>3.4420000000000002</v>
      </c>
      <c r="GB1225" s="89"/>
      <c r="GC1225" s="75">
        <v>19.22</v>
      </c>
      <c r="GD1225" s="75">
        <v>79.27</v>
      </c>
      <c r="GE1225" s="75">
        <v>2572.2199999999998</v>
      </c>
      <c r="GF1225" s="89"/>
      <c r="GG1225" s="89"/>
    </row>
    <row r="1226" spans="1:189" x14ac:dyDescent="0.25">
      <c r="A1226" s="132"/>
      <c r="B1226" s="132"/>
      <c r="C1226" s="132"/>
      <c r="D1226" s="132"/>
      <c r="E1226" s="132"/>
      <c r="F1226" s="132"/>
      <c r="G1226" s="132"/>
      <c r="H1226" s="132"/>
      <c r="I1226" s="132"/>
      <c r="J1226" s="132"/>
      <c r="K1226" s="132"/>
      <c r="DV1226" s="77">
        <v>1341.24</v>
      </c>
      <c r="DW1226" s="77">
        <v>17.739000000000001</v>
      </c>
      <c r="DY1226" s="77">
        <v>1327.24</v>
      </c>
      <c r="DZ1226" s="77">
        <v>11.358000000000001</v>
      </c>
      <c r="EB1226" s="77">
        <v>2182.2399999999998</v>
      </c>
      <c r="EC1226" s="75">
        <v>36.286999999999999</v>
      </c>
      <c r="EE1226" s="75">
        <v>2158.2399999999998</v>
      </c>
      <c r="EF1226" s="88">
        <v>9.0280000000000005</v>
      </c>
      <c r="EH1226" s="77">
        <v>1356.24</v>
      </c>
      <c r="EI1226" s="75">
        <v>7.7789999999999999</v>
      </c>
      <c r="EJ1226" s="75"/>
      <c r="EK1226" s="75">
        <v>2183.23</v>
      </c>
      <c r="EL1226" s="75">
        <v>41.954979999999985</v>
      </c>
      <c r="EM1226" s="75"/>
      <c r="EN1226" s="75">
        <v>2161.23</v>
      </c>
      <c r="EO1226" s="322">
        <v>14.893070000000009</v>
      </c>
      <c r="EP1226" s="75"/>
      <c r="EQ1226" s="75">
        <v>1331.23</v>
      </c>
      <c r="ER1226" s="75">
        <v>17245.390000000007</v>
      </c>
      <c r="ES1226" s="75"/>
      <c r="ET1226" s="75">
        <v>1357.23</v>
      </c>
      <c r="EU1226" s="100">
        <v>8.9020000000000099</v>
      </c>
      <c r="EV1226" s="75">
        <f t="shared" si="22"/>
        <v>9.9999999999909051E-3</v>
      </c>
      <c r="EW1226" s="75">
        <v>1347.23</v>
      </c>
      <c r="EX1226" s="100">
        <v>33.106140000000032</v>
      </c>
      <c r="FD1226" s="75">
        <v>112.24</v>
      </c>
      <c r="FE1226" s="75">
        <v>909420</v>
      </c>
      <c r="FF1226" s="75">
        <v>3674605</v>
      </c>
      <c r="FH1226" s="77">
        <v>21.73</v>
      </c>
      <c r="FI1226" s="77">
        <v>794.28956392000021</v>
      </c>
      <c r="FJ1226" s="77">
        <v>32.239978392160019</v>
      </c>
      <c r="FL1226" s="92">
        <v>791.24</v>
      </c>
      <c r="FM1226" s="75">
        <v>0.03</v>
      </c>
      <c r="FN1226" s="75">
        <v>5.1999999999999998E-2</v>
      </c>
      <c r="FP1226" s="75">
        <v>49.46</v>
      </c>
      <c r="FQ1226" s="75">
        <v>734.23</v>
      </c>
      <c r="FR1226" s="75">
        <v>7470</v>
      </c>
      <c r="FS1226" s="75">
        <v>49.45</v>
      </c>
      <c r="FT1226" s="75">
        <v>2170.19</v>
      </c>
      <c r="FU1226" s="75">
        <v>21113</v>
      </c>
      <c r="FW1226" s="75">
        <v>802.24</v>
      </c>
      <c r="FX1226" s="89">
        <v>9.3840000000000003</v>
      </c>
      <c r="FY1226" s="89"/>
      <c r="FZ1226" s="90">
        <v>797.24</v>
      </c>
      <c r="GA1226" s="91">
        <v>3.45</v>
      </c>
      <c r="GB1226" s="89"/>
      <c r="GC1226" s="75">
        <v>19.23</v>
      </c>
      <c r="GD1226" s="75">
        <v>79.540000000000006</v>
      </c>
      <c r="GE1226" s="75">
        <v>2578.23</v>
      </c>
      <c r="GF1226" s="89"/>
      <c r="GG1226" s="89"/>
    </row>
    <row r="1227" spans="1:189" x14ac:dyDescent="0.25">
      <c r="A1227" s="132"/>
      <c r="B1227" s="132"/>
      <c r="C1227" s="132"/>
      <c r="D1227" s="132"/>
      <c r="E1227" s="132"/>
      <c r="F1227" s="132"/>
      <c r="G1227" s="132"/>
      <c r="H1227" s="132"/>
      <c r="I1227" s="132"/>
      <c r="J1227" s="132"/>
      <c r="K1227" s="132"/>
      <c r="DV1227" s="77">
        <v>1341.25</v>
      </c>
      <c r="DW1227" s="77">
        <v>17.761000000000003</v>
      </c>
      <c r="DY1227" s="77">
        <v>1327.25</v>
      </c>
      <c r="DZ1227" s="77">
        <v>11.372000000000002</v>
      </c>
      <c r="EB1227" s="77">
        <v>2182.25</v>
      </c>
      <c r="EC1227" s="75">
        <v>36.344000000000001</v>
      </c>
      <c r="EE1227" s="75">
        <v>2158.25</v>
      </c>
      <c r="EF1227" s="88">
        <v>9.0460000000000012</v>
      </c>
      <c r="EH1227" s="77">
        <v>1356.25</v>
      </c>
      <c r="EI1227" s="75">
        <v>7.7899999999999991</v>
      </c>
      <c r="EJ1227" s="75"/>
      <c r="EK1227" s="75">
        <v>2183.2399999999998</v>
      </c>
      <c r="EL1227" s="75">
        <v>42.012239999999984</v>
      </c>
      <c r="EM1227" s="75"/>
      <c r="EN1227" s="75">
        <v>2161.2399999999998</v>
      </c>
      <c r="EO1227" s="322">
        <v>14.915160000000009</v>
      </c>
      <c r="EP1227" s="75"/>
      <c r="EQ1227" s="75">
        <v>1331.24</v>
      </c>
      <c r="ER1227" s="75">
        <v>17261.320000000007</v>
      </c>
      <c r="ES1227" s="75"/>
      <c r="ET1227" s="75">
        <v>1357.24</v>
      </c>
      <c r="EU1227" s="100">
        <v>8.9140000000000104</v>
      </c>
      <c r="EV1227" s="75">
        <f t="shared" si="22"/>
        <v>9.9999999999909051E-3</v>
      </c>
      <c r="EW1227" s="75">
        <v>1347.24</v>
      </c>
      <c r="EX1227" s="100">
        <v>33.136320000000033</v>
      </c>
      <c r="FD1227" s="75">
        <v>112.25</v>
      </c>
      <c r="FE1227" s="75">
        <v>910937.5</v>
      </c>
      <c r="FF1227" s="75">
        <v>3684093.75</v>
      </c>
      <c r="FH1227" s="77">
        <v>21.74</v>
      </c>
      <c r="FI1227" s="77">
        <v>795.31242596000027</v>
      </c>
      <c r="FJ1227" s="77">
        <v>32.320013877580024</v>
      </c>
      <c r="FL1227" s="92">
        <v>791.25</v>
      </c>
      <c r="FM1227" s="75">
        <v>0.03</v>
      </c>
      <c r="FN1227" s="75">
        <v>5.2999999999999999E-2</v>
      </c>
      <c r="FP1227" s="75">
        <v>49.47</v>
      </c>
      <c r="FQ1227" s="75">
        <v>734.98</v>
      </c>
      <c r="FR1227" s="75">
        <v>7475</v>
      </c>
      <c r="FS1227" s="75">
        <v>49.46</v>
      </c>
      <c r="FT1227" s="75">
        <v>2172.31</v>
      </c>
      <c r="FU1227" s="75">
        <v>21125</v>
      </c>
      <c r="FW1227" s="75">
        <v>802.25</v>
      </c>
      <c r="FX1227" s="89">
        <v>9.4009999999999998</v>
      </c>
      <c r="FY1227" s="89"/>
      <c r="FZ1227" s="90">
        <v>797.25</v>
      </c>
      <c r="GA1227" s="91">
        <v>3.4590000000000001</v>
      </c>
      <c r="GB1227" s="89"/>
      <c r="GC1227" s="75">
        <v>19.239999999999998</v>
      </c>
      <c r="GD1227" s="75">
        <v>79.81</v>
      </c>
      <c r="GE1227" s="75">
        <v>2584.2399999999998</v>
      </c>
      <c r="GF1227" s="89"/>
      <c r="GG1227" s="89"/>
    </row>
    <row r="1228" spans="1:189" x14ac:dyDescent="0.25">
      <c r="A1228" s="132"/>
      <c r="B1228" s="132"/>
      <c r="C1228" s="132"/>
      <c r="D1228" s="132"/>
      <c r="E1228" s="132"/>
      <c r="F1228" s="132"/>
      <c r="G1228" s="132"/>
      <c r="H1228" s="132"/>
      <c r="I1228" s="132"/>
      <c r="J1228" s="132"/>
      <c r="K1228" s="132"/>
      <c r="DV1228" s="77">
        <v>1341.26</v>
      </c>
      <c r="DW1228" s="77">
        <v>17.783000000000001</v>
      </c>
      <c r="DY1228" s="77">
        <v>1327.26</v>
      </c>
      <c r="DZ1228" s="77">
        <v>11.386000000000001</v>
      </c>
      <c r="EB1228" s="77">
        <v>2182.2600000000002</v>
      </c>
      <c r="EC1228" s="75">
        <v>36.401000000000003</v>
      </c>
      <c r="EE1228" s="75">
        <v>2158.2600000000002</v>
      </c>
      <c r="EF1228" s="88">
        <v>9.0630000000000006</v>
      </c>
      <c r="EH1228" s="77">
        <v>1356.26</v>
      </c>
      <c r="EI1228" s="75">
        <v>7.8019999999999996</v>
      </c>
      <c r="EJ1228" s="75"/>
      <c r="EK1228" s="75">
        <v>2183.25</v>
      </c>
      <c r="EL1228" s="75">
        <v>42.069499999999984</v>
      </c>
      <c r="EM1228" s="75"/>
      <c r="EN1228" s="75">
        <v>2161.25</v>
      </c>
      <c r="EO1228" s="322">
        <v>14.937250000000009</v>
      </c>
      <c r="EP1228" s="75"/>
      <c r="EQ1228" s="75">
        <v>1331.25</v>
      </c>
      <c r="ER1228" s="75">
        <v>17277.250000000007</v>
      </c>
      <c r="ES1228" s="75"/>
      <c r="ET1228" s="75">
        <v>1357.25</v>
      </c>
      <c r="EU1228" s="100">
        <v>8.9260000000000108</v>
      </c>
      <c r="EV1228" s="75">
        <f t="shared" si="22"/>
        <v>9.9999999999909051E-3</v>
      </c>
      <c r="EW1228" s="75">
        <v>1347.25</v>
      </c>
      <c r="EX1228" s="100">
        <v>33.166500000000035</v>
      </c>
      <c r="FD1228" s="75">
        <v>112.26</v>
      </c>
      <c r="FE1228" s="75">
        <v>912455</v>
      </c>
      <c r="FF1228" s="75">
        <v>3693582.5</v>
      </c>
      <c r="FH1228" s="77">
        <v>21.75</v>
      </c>
      <c r="FI1228" s="77">
        <v>796.33528800000022</v>
      </c>
      <c r="FJ1228" s="77">
        <v>32.400049363000022</v>
      </c>
      <c r="FL1228" s="92">
        <v>791.26</v>
      </c>
      <c r="FM1228" s="75">
        <v>0.03</v>
      </c>
      <c r="FN1228" s="75">
        <v>5.2999999999999999E-2</v>
      </c>
      <c r="FP1228" s="75">
        <v>49.48</v>
      </c>
      <c r="FQ1228" s="75">
        <v>735.73</v>
      </c>
      <c r="FR1228" s="75">
        <v>7480</v>
      </c>
      <c r="FS1228" s="75">
        <v>49.47</v>
      </c>
      <c r="FT1228" s="75">
        <v>2174.42</v>
      </c>
      <c r="FU1228" s="75">
        <v>21137</v>
      </c>
      <c r="FW1228" s="75">
        <v>802.26</v>
      </c>
      <c r="FX1228" s="89">
        <v>9.4190000000000005</v>
      </c>
      <c r="FY1228" s="89"/>
      <c r="FZ1228" s="90">
        <v>797.26</v>
      </c>
      <c r="GA1228" s="91">
        <v>3.4670000000000001</v>
      </c>
      <c r="GB1228" s="89"/>
      <c r="GC1228" s="75">
        <v>19.25</v>
      </c>
      <c r="GD1228" s="75">
        <v>80.08</v>
      </c>
      <c r="GE1228" s="75">
        <v>2590.25</v>
      </c>
      <c r="GF1228" s="89"/>
      <c r="GG1228" s="89"/>
    </row>
    <row r="1229" spans="1:189" x14ac:dyDescent="0.25">
      <c r="A1229" s="132"/>
      <c r="B1229" s="132"/>
      <c r="C1229" s="132"/>
      <c r="D1229" s="132"/>
      <c r="E1229" s="132"/>
      <c r="F1229" s="132"/>
      <c r="G1229" s="132"/>
      <c r="H1229" s="132"/>
      <c r="I1229" s="132"/>
      <c r="J1229" s="132"/>
      <c r="K1229" s="132"/>
      <c r="DV1229" s="77">
        <v>1341.27</v>
      </c>
      <c r="DW1229" s="77">
        <v>17.805000000000003</v>
      </c>
      <c r="DY1229" s="77">
        <v>1327.27</v>
      </c>
      <c r="DZ1229" s="77">
        <v>11.399000000000001</v>
      </c>
      <c r="EB1229" s="77">
        <v>2182.27</v>
      </c>
      <c r="EC1229" s="75">
        <v>36.458000000000006</v>
      </c>
      <c r="EE1229" s="75">
        <v>2158.27</v>
      </c>
      <c r="EF1229" s="88">
        <v>9.0810000000000013</v>
      </c>
      <c r="EH1229" s="77">
        <v>1356.27</v>
      </c>
      <c r="EI1229" s="75">
        <v>7.8129999999999997</v>
      </c>
      <c r="EJ1229" s="75"/>
      <c r="EK1229" s="75">
        <v>2183.2600000000002</v>
      </c>
      <c r="EL1229" s="75">
        <v>42.126759999999983</v>
      </c>
      <c r="EM1229" s="75"/>
      <c r="EN1229" s="75">
        <v>2161.2600000000002</v>
      </c>
      <c r="EO1229" s="322">
        <v>14.95934000000001</v>
      </c>
      <c r="EP1229" s="75"/>
      <c r="EQ1229" s="75">
        <v>1331.26</v>
      </c>
      <c r="ER1229" s="75">
        <v>17293.180000000008</v>
      </c>
      <c r="ES1229" s="75"/>
      <c r="ET1229" s="75">
        <v>1357.26</v>
      </c>
      <c r="EU1229" s="100">
        <v>8.9380000000000113</v>
      </c>
      <c r="EV1229" s="75">
        <f t="shared" si="22"/>
        <v>9.9999999999909051E-3</v>
      </c>
      <c r="EW1229" s="75">
        <v>1347.26</v>
      </c>
      <c r="EX1229" s="100">
        <v>33.196680000000036</v>
      </c>
      <c r="FD1229" s="75">
        <v>112.27</v>
      </c>
      <c r="FE1229" s="75">
        <v>913972.5</v>
      </c>
      <c r="FF1229" s="75">
        <v>3703071.25</v>
      </c>
      <c r="FH1229" s="77">
        <v>21.76</v>
      </c>
      <c r="FI1229" s="77">
        <v>797.35815004000028</v>
      </c>
      <c r="FJ1229" s="77">
        <v>32.48008484842002</v>
      </c>
      <c r="FL1229" s="92">
        <v>791.27</v>
      </c>
      <c r="FM1229" s="75">
        <v>0.03</v>
      </c>
      <c r="FN1229" s="75">
        <v>5.2999999999999999E-2</v>
      </c>
      <c r="FP1229" s="75">
        <v>49.49</v>
      </c>
      <c r="FQ1229" s="75">
        <v>736.48</v>
      </c>
      <c r="FR1229" s="75">
        <v>7484</v>
      </c>
      <c r="FS1229" s="75">
        <v>49.48</v>
      </c>
      <c r="FT1229" s="75">
        <v>2176.54</v>
      </c>
      <c r="FU1229" s="75">
        <v>21149</v>
      </c>
      <c r="FW1229" s="75">
        <v>802.27</v>
      </c>
      <c r="FX1229" s="89">
        <v>9.4359999999999999</v>
      </c>
      <c r="FY1229" s="89"/>
      <c r="FZ1229" s="90">
        <v>797.27</v>
      </c>
      <c r="GA1229" s="91">
        <v>3.476</v>
      </c>
      <c r="GB1229" s="89"/>
      <c r="GC1229" s="75">
        <v>19.260000000000002</v>
      </c>
      <c r="GD1229" s="75">
        <v>80.349999999999994</v>
      </c>
      <c r="GE1229" s="75">
        <v>2596.2600000000002</v>
      </c>
      <c r="GF1229" s="89"/>
      <c r="GG1229" s="89"/>
    </row>
    <row r="1230" spans="1:189" x14ac:dyDescent="0.25">
      <c r="A1230" s="132"/>
      <c r="B1230" s="132"/>
      <c r="C1230" s="132"/>
      <c r="D1230" s="132"/>
      <c r="E1230" s="132"/>
      <c r="F1230" s="132"/>
      <c r="G1230" s="132"/>
      <c r="H1230" s="132"/>
      <c r="I1230" s="132"/>
      <c r="J1230" s="132"/>
      <c r="K1230" s="132"/>
      <c r="DV1230" s="77">
        <v>1341.28</v>
      </c>
      <c r="DW1230" s="77">
        <v>17.827000000000002</v>
      </c>
      <c r="DY1230" s="77">
        <v>1327.28</v>
      </c>
      <c r="DZ1230" s="77">
        <v>11.413</v>
      </c>
      <c r="EB1230" s="77">
        <v>2182.2800000000002</v>
      </c>
      <c r="EC1230" s="75">
        <v>36.515999999999998</v>
      </c>
      <c r="EE1230" s="75">
        <v>2158.2800000000002</v>
      </c>
      <c r="EF1230" s="88">
        <v>9.0990000000000002</v>
      </c>
      <c r="EH1230" s="77">
        <v>1356.28</v>
      </c>
      <c r="EI1230" s="75">
        <v>7.8239999999999998</v>
      </c>
      <c r="EJ1230" s="75"/>
      <c r="EK1230" s="75">
        <v>2183.27</v>
      </c>
      <c r="EL1230" s="75">
        <v>42.184019999999983</v>
      </c>
      <c r="EM1230" s="75"/>
      <c r="EN1230" s="75">
        <v>2161.27</v>
      </c>
      <c r="EO1230" s="322">
        <v>14.98143000000001</v>
      </c>
      <c r="EP1230" s="75"/>
      <c r="EQ1230" s="75">
        <v>1331.27</v>
      </c>
      <c r="ER1230" s="75">
        <v>17309.110000000008</v>
      </c>
      <c r="ES1230" s="75"/>
      <c r="ET1230" s="75">
        <v>1357.27</v>
      </c>
      <c r="EU1230" s="100">
        <v>8.9500000000000117</v>
      </c>
      <c r="EV1230" s="75">
        <f t="shared" si="22"/>
        <v>9.9999999999909051E-3</v>
      </c>
      <c r="EW1230" s="75">
        <v>1347.27</v>
      </c>
      <c r="EX1230" s="100">
        <v>33.226860000000038</v>
      </c>
      <c r="FD1230" s="75">
        <v>112.28</v>
      </c>
      <c r="FE1230" s="75">
        <v>915490</v>
      </c>
      <c r="FF1230" s="75">
        <v>3712560</v>
      </c>
      <c r="FH1230" s="77">
        <v>21.77</v>
      </c>
      <c r="FI1230" s="77">
        <v>798.38101208000023</v>
      </c>
      <c r="FJ1230" s="77">
        <v>32.560120333840018</v>
      </c>
      <c r="FL1230" s="92">
        <v>791.28</v>
      </c>
      <c r="FM1230" s="75">
        <v>0.03</v>
      </c>
      <c r="FN1230" s="75">
        <v>5.3999999999999999E-2</v>
      </c>
      <c r="FP1230" s="75">
        <v>49.5</v>
      </c>
      <c r="FQ1230" s="75">
        <v>737.23</v>
      </c>
      <c r="FR1230" s="75">
        <v>7489</v>
      </c>
      <c r="FS1230" s="75">
        <v>49.49</v>
      </c>
      <c r="FT1230" s="75">
        <v>2178.66</v>
      </c>
      <c r="FU1230" s="75">
        <v>21161</v>
      </c>
      <c r="FW1230" s="75">
        <v>802.28</v>
      </c>
      <c r="FX1230" s="89">
        <v>9.4529999999999994</v>
      </c>
      <c r="FY1230" s="89"/>
      <c r="FZ1230" s="90">
        <v>797.28</v>
      </c>
      <c r="GA1230" s="91">
        <v>3.484</v>
      </c>
      <c r="GB1230" s="89"/>
      <c r="GC1230" s="75">
        <v>19.27</v>
      </c>
      <c r="GD1230" s="75">
        <v>80.62</v>
      </c>
      <c r="GE1230" s="75">
        <v>2602.27</v>
      </c>
      <c r="GF1230" s="89"/>
      <c r="GG1230" s="89"/>
    </row>
    <row r="1231" spans="1:189" x14ac:dyDescent="0.25">
      <c r="A1231" s="132"/>
      <c r="B1231" s="132"/>
      <c r="C1231" s="132"/>
      <c r="D1231" s="132"/>
      <c r="E1231" s="132"/>
      <c r="F1231" s="132"/>
      <c r="G1231" s="132"/>
      <c r="H1231" s="132"/>
      <c r="I1231" s="132"/>
      <c r="J1231" s="132"/>
      <c r="K1231" s="132"/>
      <c r="DV1231" s="77">
        <v>1341.29</v>
      </c>
      <c r="DW1231" s="77">
        <v>17.849000000000004</v>
      </c>
      <c r="DY1231" s="77">
        <v>1327.29</v>
      </c>
      <c r="DZ1231" s="77">
        <v>11.427</v>
      </c>
      <c r="EB1231" s="77">
        <v>2182.29</v>
      </c>
      <c r="EC1231" s="75">
        <v>36.573</v>
      </c>
      <c r="EE1231" s="75">
        <v>2158.29</v>
      </c>
      <c r="EF1231" s="88">
        <v>9.1170000000000009</v>
      </c>
      <c r="EH1231" s="77">
        <v>1356.29</v>
      </c>
      <c r="EI1231" s="75">
        <v>7.835</v>
      </c>
      <c r="EJ1231" s="75"/>
      <c r="EK1231" s="75">
        <v>2183.2800000000002</v>
      </c>
      <c r="EL1231" s="75">
        <v>42.241279999999982</v>
      </c>
      <c r="EM1231" s="75"/>
      <c r="EN1231" s="75">
        <v>2161.2800000000002</v>
      </c>
      <c r="EO1231" s="322">
        <v>15.003520000000011</v>
      </c>
      <c r="EP1231" s="75"/>
      <c r="EQ1231" s="75">
        <v>1331.28</v>
      </c>
      <c r="ER1231" s="75">
        <v>17325.040000000008</v>
      </c>
      <c r="ES1231" s="75"/>
      <c r="ET1231" s="75">
        <v>1357.28</v>
      </c>
      <c r="EU1231" s="100">
        <v>8.9620000000000122</v>
      </c>
      <c r="EV1231" s="75">
        <f t="shared" si="22"/>
        <v>9.9999999999909051E-3</v>
      </c>
      <c r="EW1231" s="75">
        <v>1347.28</v>
      </c>
      <c r="EX1231" s="100">
        <v>33.257040000000039</v>
      </c>
      <c r="FD1231" s="75">
        <v>112.29</v>
      </c>
      <c r="FE1231" s="75">
        <v>917007.5</v>
      </c>
      <c r="FF1231" s="75">
        <v>3722048.75</v>
      </c>
      <c r="FH1231" s="77">
        <v>21.78</v>
      </c>
      <c r="FI1231" s="77">
        <v>799.4038741200003</v>
      </c>
      <c r="FJ1231" s="77">
        <v>32.640155819260023</v>
      </c>
      <c r="FL1231" s="92">
        <v>791.29</v>
      </c>
      <c r="FM1231" s="75">
        <v>0.03</v>
      </c>
      <c r="FN1231" s="75">
        <v>5.3999999999999999E-2</v>
      </c>
      <c r="FP1231" s="75">
        <v>49.51</v>
      </c>
      <c r="FQ1231" s="75">
        <v>737.98</v>
      </c>
      <c r="FR1231" s="75">
        <v>7494</v>
      </c>
      <c r="FS1231" s="75">
        <v>49.5</v>
      </c>
      <c r="FT1231" s="75">
        <v>2180.77</v>
      </c>
      <c r="FU1231" s="75">
        <v>21173</v>
      </c>
      <c r="FW1231" s="75">
        <v>802.29</v>
      </c>
      <c r="FX1231" s="89">
        <v>9.4700000000000006</v>
      </c>
      <c r="FY1231" s="89"/>
      <c r="FZ1231" s="90">
        <v>797.29</v>
      </c>
      <c r="GA1231" s="91">
        <v>3.4929999999999999</v>
      </c>
      <c r="GB1231" s="89"/>
      <c r="GC1231" s="75">
        <v>19.28</v>
      </c>
      <c r="GD1231" s="75">
        <v>80.89</v>
      </c>
      <c r="GE1231" s="75">
        <v>2608.2800000000002</v>
      </c>
      <c r="GF1231" s="89"/>
      <c r="GG1231" s="89"/>
    </row>
    <row r="1232" spans="1:189" x14ac:dyDescent="0.25">
      <c r="A1232" s="132"/>
      <c r="B1232" s="132"/>
      <c r="C1232" s="132"/>
      <c r="D1232" s="132"/>
      <c r="E1232" s="132"/>
      <c r="F1232" s="132"/>
      <c r="G1232" s="132"/>
      <c r="H1232" s="132"/>
      <c r="I1232" s="132"/>
      <c r="J1232" s="132"/>
      <c r="K1232" s="132"/>
      <c r="DV1232" s="77">
        <v>1341.3</v>
      </c>
      <c r="DW1232" s="77">
        <v>17.870999999999999</v>
      </c>
      <c r="DY1232" s="77">
        <v>1327.3</v>
      </c>
      <c r="DZ1232" s="77">
        <v>11.441000000000001</v>
      </c>
      <c r="EB1232" s="77">
        <v>2182.3000000000002</v>
      </c>
      <c r="EC1232" s="75">
        <v>36.630000000000003</v>
      </c>
      <c r="EE1232" s="75">
        <v>2158.3000000000002</v>
      </c>
      <c r="EF1232" s="88">
        <v>9.1349999999999998</v>
      </c>
      <c r="EH1232" s="77">
        <v>1356.3</v>
      </c>
      <c r="EI1232" s="75">
        <v>7.8460000000000001</v>
      </c>
      <c r="EJ1232" s="75"/>
      <c r="EK1232" s="75">
        <v>2183.29</v>
      </c>
      <c r="EL1232" s="75">
        <v>42.298539999999981</v>
      </c>
      <c r="EM1232" s="75"/>
      <c r="EN1232" s="75">
        <v>2161.29</v>
      </c>
      <c r="EO1232" s="322">
        <v>15.025610000000011</v>
      </c>
      <c r="EP1232" s="75"/>
      <c r="EQ1232" s="75">
        <v>1331.29</v>
      </c>
      <c r="ER1232" s="75">
        <v>17340.970000000008</v>
      </c>
      <c r="ES1232" s="75"/>
      <c r="ET1232" s="75">
        <v>1357.29</v>
      </c>
      <c r="EU1232" s="100">
        <v>8.9740000000000126</v>
      </c>
      <c r="EV1232" s="75">
        <f t="shared" si="22"/>
        <v>9.9999999999909051E-3</v>
      </c>
      <c r="EW1232" s="75">
        <v>1347.29</v>
      </c>
      <c r="EX1232" s="100">
        <v>33.28722000000004</v>
      </c>
      <c r="FD1232" s="75">
        <v>112.3</v>
      </c>
      <c r="FE1232" s="75">
        <v>918525</v>
      </c>
      <c r="FF1232" s="75">
        <v>3731537.5</v>
      </c>
      <c r="FH1232" s="77">
        <v>21.79</v>
      </c>
      <c r="FI1232" s="77">
        <v>800.42673616000025</v>
      </c>
      <c r="FJ1232" s="77">
        <v>32.720191304680021</v>
      </c>
      <c r="FL1232" s="92">
        <v>791.3</v>
      </c>
      <c r="FM1232" s="75">
        <v>0.03</v>
      </c>
      <c r="FN1232" s="75">
        <v>5.3999999999999999E-2</v>
      </c>
      <c r="FP1232" s="75">
        <v>49.52</v>
      </c>
      <c r="FQ1232" s="75">
        <v>738.74</v>
      </c>
      <c r="FR1232" s="75">
        <v>7499</v>
      </c>
      <c r="FS1232" s="75">
        <v>49.51</v>
      </c>
      <c r="FT1232" s="75">
        <v>2182.89</v>
      </c>
      <c r="FU1232" s="75">
        <v>21185</v>
      </c>
      <c r="FW1232" s="75">
        <v>802.3</v>
      </c>
      <c r="FX1232" s="89">
        <v>9.4870000000000001</v>
      </c>
      <c r="FY1232" s="89"/>
      <c r="FZ1232" s="90">
        <v>797.3</v>
      </c>
      <c r="GA1232" s="91">
        <v>3.5009999999999999</v>
      </c>
      <c r="GB1232" s="89"/>
      <c r="GC1232" s="75">
        <v>19.29</v>
      </c>
      <c r="GD1232" s="75">
        <v>81.16</v>
      </c>
      <c r="GE1232" s="75">
        <v>2614.29</v>
      </c>
      <c r="GF1232" s="89"/>
      <c r="GG1232" s="89"/>
    </row>
    <row r="1233" spans="1:189" x14ac:dyDescent="0.25">
      <c r="A1233" s="132"/>
      <c r="B1233" s="132"/>
      <c r="C1233" s="132"/>
      <c r="D1233" s="132"/>
      <c r="E1233" s="132"/>
      <c r="F1233" s="132"/>
      <c r="G1233" s="132"/>
      <c r="H1233" s="132"/>
      <c r="I1233" s="132"/>
      <c r="J1233" s="132"/>
      <c r="K1233" s="132"/>
      <c r="DV1233" s="77">
        <v>1341.31</v>
      </c>
      <c r="DW1233" s="77">
        <v>17.892000000000003</v>
      </c>
      <c r="DY1233" s="77">
        <v>1327.31</v>
      </c>
      <c r="DZ1233" s="77">
        <v>11.454000000000001</v>
      </c>
      <c r="EB1233" s="77">
        <v>2182.31</v>
      </c>
      <c r="EC1233" s="75">
        <v>36.687000000000005</v>
      </c>
      <c r="EE1233" s="75">
        <v>2158.31</v>
      </c>
      <c r="EF1233" s="88">
        <v>9.152000000000001</v>
      </c>
      <c r="EH1233" s="77">
        <v>1356.31</v>
      </c>
      <c r="EI1233" s="75">
        <v>7.8569999999999993</v>
      </c>
      <c r="EJ1233" s="75"/>
      <c r="EK1233" s="75">
        <v>2183.3000000000002</v>
      </c>
      <c r="EL1233" s="75">
        <v>42.355799999999981</v>
      </c>
      <c r="EM1233" s="75"/>
      <c r="EN1233" s="75">
        <v>2161.3000000000002</v>
      </c>
      <c r="EO1233" s="322">
        <v>15.047700000000011</v>
      </c>
      <c r="EP1233" s="75"/>
      <c r="EQ1233" s="75">
        <v>1331.3</v>
      </c>
      <c r="ER1233" s="75">
        <v>17356.900000000009</v>
      </c>
      <c r="ES1233" s="75"/>
      <c r="ET1233" s="75">
        <v>1357.3</v>
      </c>
      <c r="EU1233" s="100">
        <v>8.9860000000000131</v>
      </c>
      <c r="EV1233" s="75">
        <f t="shared" si="22"/>
        <v>9.9999999999909051E-3</v>
      </c>
      <c r="EW1233" s="75">
        <v>1347.3</v>
      </c>
      <c r="EX1233" s="100">
        <v>33.317400000000042</v>
      </c>
      <c r="FD1233" s="75">
        <v>112.31</v>
      </c>
      <c r="FE1233" s="75">
        <v>920042.5</v>
      </c>
      <c r="FF1233" s="75">
        <v>3741026.25</v>
      </c>
      <c r="FH1233" s="77">
        <v>21.8</v>
      </c>
      <c r="FI1233" s="77">
        <v>801.44959820000042</v>
      </c>
      <c r="FJ1233" s="77">
        <v>32.800226790100034</v>
      </c>
      <c r="FL1233" s="92">
        <v>791.31</v>
      </c>
      <c r="FM1233" s="75">
        <v>0.03</v>
      </c>
      <c r="FN1233" s="75">
        <v>5.5E-2</v>
      </c>
      <c r="FP1233" s="75">
        <v>49.53</v>
      </c>
      <c r="FQ1233" s="75">
        <v>739.49</v>
      </c>
      <c r="FR1233" s="75">
        <v>7504</v>
      </c>
      <c r="FS1233" s="75">
        <v>49.52</v>
      </c>
      <c r="FT1233" s="75">
        <v>2185.02</v>
      </c>
      <c r="FU1233" s="75">
        <v>21197</v>
      </c>
      <c r="FW1233" s="75">
        <v>802.31</v>
      </c>
      <c r="FX1233" s="89">
        <v>9.5039999999999996</v>
      </c>
      <c r="FY1233" s="89"/>
      <c r="FZ1233" s="90">
        <v>797.31</v>
      </c>
      <c r="GA1233" s="91">
        <v>3.51</v>
      </c>
      <c r="GB1233" s="89"/>
      <c r="GC1233" s="75">
        <v>19.3</v>
      </c>
      <c r="GD1233" s="75">
        <v>81.44</v>
      </c>
      <c r="GE1233" s="75">
        <v>2620.3000000000002</v>
      </c>
      <c r="GF1233" s="89"/>
      <c r="GG1233" s="89"/>
    </row>
    <row r="1234" spans="1:189" x14ac:dyDescent="0.25">
      <c r="A1234" s="132"/>
      <c r="B1234" s="132"/>
      <c r="C1234" s="132"/>
      <c r="D1234" s="132"/>
      <c r="E1234" s="132"/>
      <c r="F1234" s="132"/>
      <c r="G1234" s="132"/>
      <c r="H1234" s="132"/>
      <c r="I1234" s="132"/>
      <c r="J1234" s="132"/>
      <c r="K1234" s="132"/>
      <c r="DV1234" s="77">
        <v>1341.32</v>
      </c>
      <c r="DW1234" s="77">
        <v>17.914000000000001</v>
      </c>
      <c r="DY1234" s="77">
        <v>1327.32</v>
      </c>
      <c r="DZ1234" s="77">
        <v>11.468</v>
      </c>
      <c r="EB1234" s="77">
        <v>2182.3200000000002</v>
      </c>
      <c r="EC1234" s="75">
        <v>36.745000000000005</v>
      </c>
      <c r="EE1234" s="75">
        <v>2158.3200000000002</v>
      </c>
      <c r="EF1234" s="88">
        <v>9.1700000000000017</v>
      </c>
      <c r="EH1234" s="77">
        <v>1356.32</v>
      </c>
      <c r="EI1234" s="75">
        <v>7.8679999999999994</v>
      </c>
      <c r="EJ1234" s="75"/>
      <c r="EK1234" s="75">
        <v>2183.31</v>
      </c>
      <c r="EL1234" s="75">
        <v>42.41305999999998</v>
      </c>
      <c r="EM1234" s="75"/>
      <c r="EN1234" s="75">
        <v>2161.31</v>
      </c>
      <c r="EO1234" s="322">
        <v>15.069790000000012</v>
      </c>
      <c r="EP1234" s="75"/>
      <c r="EQ1234" s="75">
        <v>1331.31</v>
      </c>
      <c r="ER1234" s="75">
        <v>17372.830000000009</v>
      </c>
      <c r="ES1234" s="75"/>
      <c r="ET1234" s="75">
        <v>1357.31</v>
      </c>
      <c r="EU1234" s="100">
        <v>8.9980000000000135</v>
      </c>
      <c r="EV1234" s="75">
        <f t="shared" si="22"/>
        <v>9.9999999999909051E-3</v>
      </c>
      <c r="EW1234" s="75">
        <v>1347.31</v>
      </c>
      <c r="EX1234" s="100">
        <v>33.347580000000043</v>
      </c>
      <c r="FD1234" s="75">
        <v>112.32</v>
      </c>
      <c r="FE1234" s="75">
        <v>921560</v>
      </c>
      <c r="FF1234" s="75">
        <v>3750515</v>
      </c>
      <c r="FH1234" s="77">
        <v>21.81</v>
      </c>
      <c r="FI1234" s="77">
        <v>802.47246024000037</v>
      </c>
      <c r="FJ1234" s="77">
        <v>32.880262275520032</v>
      </c>
      <c r="FL1234" s="92">
        <v>791.32</v>
      </c>
      <c r="FM1234" s="75">
        <v>0.03</v>
      </c>
      <c r="FN1234" s="75">
        <v>5.5E-2</v>
      </c>
      <c r="FP1234" s="75">
        <v>49.54</v>
      </c>
      <c r="FQ1234" s="75">
        <v>740.25</v>
      </c>
      <c r="FR1234" s="75">
        <v>7508</v>
      </c>
      <c r="FS1234" s="75">
        <v>49.53</v>
      </c>
      <c r="FT1234" s="75">
        <v>2187.15</v>
      </c>
      <c r="FU1234" s="75">
        <v>21209</v>
      </c>
      <c r="FW1234" s="75">
        <v>802.32</v>
      </c>
      <c r="FX1234" s="89">
        <v>9.5210000000000008</v>
      </c>
      <c r="FY1234" s="89"/>
      <c r="FZ1234" s="90">
        <v>797.32</v>
      </c>
      <c r="GA1234" s="91">
        <v>3.5190000000000001</v>
      </c>
      <c r="GB1234" s="89"/>
      <c r="GC1234" s="75">
        <v>19.309999999999999</v>
      </c>
      <c r="GD1234" s="75">
        <v>81.709999999999994</v>
      </c>
      <c r="GE1234" s="75">
        <v>2626.31</v>
      </c>
      <c r="GF1234" s="89"/>
      <c r="GG1234" s="89"/>
    </row>
    <row r="1235" spans="1:189" x14ac:dyDescent="0.25">
      <c r="A1235" s="132"/>
      <c r="B1235" s="132"/>
      <c r="C1235" s="132"/>
      <c r="D1235" s="132"/>
      <c r="E1235" s="132"/>
      <c r="F1235" s="132"/>
      <c r="G1235" s="132"/>
      <c r="H1235" s="132"/>
      <c r="I1235" s="132"/>
      <c r="J1235" s="132"/>
      <c r="K1235" s="132"/>
      <c r="DV1235" s="77">
        <v>1341.33</v>
      </c>
      <c r="DW1235" s="77">
        <v>17.936000000000003</v>
      </c>
      <c r="DY1235" s="77">
        <v>1327.33</v>
      </c>
      <c r="DZ1235" s="77">
        <v>11.482000000000001</v>
      </c>
      <c r="EB1235" s="77">
        <v>2182.33</v>
      </c>
      <c r="EC1235" s="75">
        <v>36.802000000000007</v>
      </c>
      <c r="EE1235" s="75">
        <v>2158.33</v>
      </c>
      <c r="EF1235" s="88">
        <v>9.1880000000000006</v>
      </c>
      <c r="EH1235" s="77">
        <v>1356.33</v>
      </c>
      <c r="EI1235" s="75">
        <v>7.88</v>
      </c>
      <c r="EJ1235" s="75"/>
      <c r="EK1235" s="75">
        <v>2183.3200000000002</v>
      </c>
      <c r="EL1235" s="75">
        <v>42.47031999999998</v>
      </c>
      <c r="EM1235" s="75"/>
      <c r="EN1235" s="75">
        <v>2161.3200000000002</v>
      </c>
      <c r="EO1235" s="322">
        <v>15.091880000000012</v>
      </c>
      <c r="EP1235" s="75"/>
      <c r="EQ1235" s="75">
        <v>1331.32</v>
      </c>
      <c r="ER1235" s="75">
        <v>17388.760000000009</v>
      </c>
      <c r="ES1235" s="75"/>
      <c r="ET1235" s="75">
        <v>1357.32</v>
      </c>
      <c r="EU1235" s="100">
        <v>9.010000000000014</v>
      </c>
      <c r="EV1235" s="75">
        <f t="shared" si="22"/>
        <v>9.9999999999909051E-3</v>
      </c>
      <c r="EW1235" s="75">
        <v>1347.32</v>
      </c>
      <c r="EX1235" s="100">
        <v>33.377760000000045</v>
      </c>
      <c r="FD1235" s="75">
        <v>112.33</v>
      </c>
      <c r="FE1235" s="75">
        <v>923077.5</v>
      </c>
      <c r="FF1235" s="75">
        <v>3760003.75</v>
      </c>
      <c r="FH1235" s="77">
        <v>21.82</v>
      </c>
      <c r="FI1235" s="77">
        <v>803.49532228000044</v>
      </c>
      <c r="FJ1235" s="77">
        <v>32.960297760940037</v>
      </c>
      <c r="FL1235" s="92">
        <v>791.33</v>
      </c>
      <c r="FM1235" s="75">
        <v>0.03</v>
      </c>
      <c r="FN1235" s="75">
        <v>5.5E-2</v>
      </c>
      <c r="FP1235" s="75">
        <v>49.55</v>
      </c>
      <c r="FQ1235" s="75">
        <v>741</v>
      </c>
      <c r="FR1235" s="75">
        <v>7513</v>
      </c>
      <c r="FS1235" s="75">
        <v>49.54</v>
      </c>
      <c r="FT1235" s="75">
        <v>2189.2800000000002</v>
      </c>
      <c r="FU1235" s="75">
        <v>21221</v>
      </c>
      <c r="FW1235" s="75">
        <v>802.33</v>
      </c>
      <c r="FX1235" s="89">
        <v>9.5389999999999997</v>
      </c>
      <c r="FY1235" s="89"/>
      <c r="FZ1235" s="90">
        <v>797.33</v>
      </c>
      <c r="GA1235" s="91">
        <v>3.5270000000000001</v>
      </c>
      <c r="GB1235" s="89"/>
      <c r="GC1235" s="75">
        <v>19.32</v>
      </c>
      <c r="GD1235" s="75">
        <v>81.98</v>
      </c>
      <c r="GE1235" s="75">
        <v>2632.32</v>
      </c>
      <c r="GF1235" s="89"/>
      <c r="GG1235" s="89"/>
    </row>
    <row r="1236" spans="1:189" x14ac:dyDescent="0.25">
      <c r="A1236" s="132"/>
      <c r="B1236" s="132"/>
      <c r="C1236" s="132"/>
      <c r="D1236" s="132"/>
      <c r="E1236" s="132"/>
      <c r="F1236" s="132"/>
      <c r="G1236" s="132"/>
      <c r="H1236" s="132"/>
      <c r="I1236" s="132"/>
      <c r="J1236" s="132"/>
      <c r="K1236" s="132"/>
      <c r="DV1236" s="77">
        <v>1341.34</v>
      </c>
      <c r="DW1236" s="77">
        <v>17.958000000000002</v>
      </c>
      <c r="DY1236" s="77">
        <v>1327.34</v>
      </c>
      <c r="DZ1236" s="77">
        <v>11.495000000000001</v>
      </c>
      <c r="EB1236" s="77">
        <v>2182.34</v>
      </c>
      <c r="EC1236" s="75">
        <v>36.859000000000002</v>
      </c>
      <c r="EE1236" s="75">
        <v>2158.34</v>
      </c>
      <c r="EF1236" s="88">
        <v>9.2060000000000013</v>
      </c>
      <c r="EH1236" s="77">
        <v>1356.34</v>
      </c>
      <c r="EI1236" s="75">
        <v>7.891</v>
      </c>
      <c r="EJ1236" s="75"/>
      <c r="EK1236" s="75">
        <v>2183.33</v>
      </c>
      <c r="EL1236" s="75">
        <v>42.527579999999979</v>
      </c>
      <c r="EM1236" s="75"/>
      <c r="EN1236" s="75">
        <v>2161.33</v>
      </c>
      <c r="EO1236" s="322">
        <v>15.113970000000013</v>
      </c>
      <c r="EP1236" s="75"/>
      <c r="EQ1236" s="75">
        <v>1331.33</v>
      </c>
      <c r="ER1236" s="75">
        <v>17404.69000000001</v>
      </c>
      <c r="ES1236" s="75"/>
      <c r="ET1236" s="75">
        <v>1357.33</v>
      </c>
      <c r="EU1236" s="100">
        <v>9.0220000000000145</v>
      </c>
      <c r="EV1236" s="75">
        <f t="shared" si="22"/>
        <v>9.9999999999909051E-3</v>
      </c>
      <c r="EW1236" s="75">
        <v>1347.33</v>
      </c>
      <c r="EX1236" s="100">
        <v>33.407940000000046</v>
      </c>
      <c r="FD1236" s="75">
        <v>112.34</v>
      </c>
      <c r="FE1236" s="75">
        <v>924595</v>
      </c>
      <c r="FF1236" s="75">
        <v>3769492.5</v>
      </c>
      <c r="FH1236" s="77">
        <v>21.83</v>
      </c>
      <c r="FI1236" s="77">
        <v>804.51818432000039</v>
      </c>
      <c r="FJ1236" s="77">
        <v>33.040333246360035</v>
      </c>
      <c r="FL1236" s="92">
        <v>791.34</v>
      </c>
      <c r="FM1236" s="75">
        <v>0.04</v>
      </c>
      <c r="FN1236" s="75">
        <v>5.6000000000000001E-2</v>
      </c>
      <c r="FP1236" s="75">
        <v>49.56</v>
      </c>
      <c r="FQ1236" s="75">
        <v>741.76</v>
      </c>
      <c r="FR1236" s="75">
        <v>7518</v>
      </c>
      <c r="FS1236" s="75">
        <v>49.55</v>
      </c>
      <c r="FT1236" s="75">
        <v>2191.41</v>
      </c>
      <c r="FU1236" s="75">
        <v>21233</v>
      </c>
      <c r="FW1236" s="75">
        <v>802.34</v>
      </c>
      <c r="FX1236" s="89">
        <v>9.5559999999999992</v>
      </c>
      <c r="FY1236" s="89"/>
      <c r="FZ1236" s="90">
        <v>797.34</v>
      </c>
      <c r="GA1236" s="91">
        <v>3.536</v>
      </c>
      <c r="GB1236" s="89"/>
      <c r="GC1236" s="75">
        <v>19.329999999999998</v>
      </c>
      <c r="GD1236" s="75">
        <v>82.25</v>
      </c>
      <c r="GE1236" s="75">
        <v>2638.33</v>
      </c>
      <c r="GF1236" s="89"/>
      <c r="GG1236" s="89"/>
    </row>
    <row r="1237" spans="1:189" x14ac:dyDescent="0.25">
      <c r="A1237" s="132"/>
      <c r="B1237" s="132"/>
      <c r="C1237" s="132"/>
      <c r="D1237" s="132"/>
      <c r="E1237" s="132"/>
      <c r="F1237" s="132"/>
      <c r="G1237" s="132"/>
      <c r="H1237" s="132"/>
      <c r="I1237" s="132"/>
      <c r="J1237" s="132"/>
      <c r="K1237" s="132"/>
      <c r="DV1237" s="77">
        <v>1341.35</v>
      </c>
      <c r="DW1237" s="77">
        <v>17.980000000000004</v>
      </c>
      <c r="DY1237" s="77">
        <v>1327.35</v>
      </c>
      <c r="DZ1237" s="77">
        <v>11.509000000000002</v>
      </c>
      <c r="EB1237" s="77">
        <v>2182.35</v>
      </c>
      <c r="EC1237" s="75">
        <v>36.916000000000004</v>
      </c>
      <c r="EE1237" s="75">
        <v>2158.35</v>
      </c>
      <c r="EF1237" s="88">
        <v>9.2230000000000008</v>
      </c>
      <c r="EH1237" s="77">
        <v>1356.35</v>
      </c>
      <c r="EI1237" s="75">
        <v>7.9019999999999992</v>
      </c>
      <c r="EJ1237" s="75"/>
      <c r="EK1237" s="75">
        <v>2183.34</v>
      </c>
      <c r="EL1237" s="75">
        <v>42.584839999999978</v>
      </c>
      <c r="EM1237" s="75"/>
      <c r="EN1237" s="75">
        <v>2161.34</v>
      </c>
      <c r="EO1237" s="322">
        <v>15.136060000000013</v>
      </c>
      <c r="EP1237" s="75"/>
      <c r="EQ1237" s="75">
        <v>1331.34</v>
      </c>
      <c r="ER1237" s="75">
        <v>17420.62000000001</v>
      </c>
      <c r="ES1237" s="75"/>
      <c r="ET1237" s="75">
        <v>1357.34</v>
      </c>
      <c r="EU1237" s="100">
        <v>9.0340000000000149</v>
      </c>
      <c r="EV1237" s="75">
        <f t="shared" si="22"/>
        <v>9.9999999999909051E-3</v>
      </c>
      <c r="EW1237" s="75">
        <v>1347.34</v>
      </c>
      <c r="EX1237" s="100">
        <v>33.438120000000048</v>
      </c>
      <c r="FD1237" s="75">
        <v>112.35</v>
      </c>
      <c r="FE1237" s="75">
        <v>926112.5</v>
      </c>
      <c r="FF1237" s="75">
        <v>3778981.25</v>
      </c>
      <c r="FH1237" s="77">
        <v>21.84</v>
      </c>
      <c r="FI1237" s="77">
        <v>805.54104636000045</v>
      </c>
      <c r="FJ1237" s="77">
        <v>33.120368731780033</v>
      </c>
      <c r="FL1237" s="92">
        <v>791.35</v>
      </c>
      <c r="FM1237" s="75">
        <v>0.04</v>
      </c>
      <c r="FN1237" s="75">
        <v>5.6000000000000001E-2</v>
      </c>
      <c r="FP1237" s="75">
        <v>49.57</v>
      </c>
      <c r="FQ1237" s="75">
        <v>742.52</v>
      </c>
      <c r="FR1237" s="75">
        <v>7523</v>
      </c>
      <c r="FS1237" s="75">
        <v>49.56</v>
      </c>
      <c r="FT1237" s="75">
        <v>2193.5500000000002</v>
      </c>
      <c r="FU1237" s="75">
        <v>21245</v>
      </c>
      <c r="FW1237" s="75">
        <v>802.35</v>
      </c>
      <c r="FX1237" s="89">
        <v>9.5730000000000004</v>
      </c>
      <c r="FY1237" s="89"/>
      <c r="FZ1237" s="90">
        <v>797.35</v>
      </c>
      <c r="GA1237" s="91">
        <v>3.5449999999999999</v>
      </c>
      <c r="GB1237" s="89"/>
      <c r="GC1237" s="75">
        <v>19.34</v>
      </c>
      <c r="GD1237" s="75">
        <v>82.52</v>
      </c>
      <c r="GE1237" s="75">
        <v>2644.34</v>
      </c>
      <c r="GF1237" s="89"/>
      <c r="GG1237" s="89"/>
    </row>
    <row r="1238" spans="1:189" x14ac:dyDescent="0.25">
      <c r="A1238" s="132"/>
      <c r="B1238" s="132"/>
      <c r="C1238" s="132"/>
      <c r="D1238" s="132"/>
      <c r="E1238" s="132"/>
      <c r="F1238" s="132"/>
      <c r="G1238" s="132"/>
      <c r="H1238" s="132"/>
      <c r="I1238" s="132"/>
      <c r="J1238" s="132"/>
      <c r="K1238" s="132"/>
      <c r="DV1238" s="77">
        <v>1341.36</v>
      </c>
      <c r="DW1238" s="77">
        <v>18.002000000000002</v>
      </c>
      <c r="DY1238" s="77">
        <v>1327.36</v>
      </c>
      <c r="DZ1238" s="77">
        <v>11.523000000000001</v>
      </c>
      <c r="EB1238" s="77">
        <v>2182.36</v>
      </c>
      <c r="EC1238" s="75">
        <v>36.974000000000004</v>
      </c>
      <c r="EE1238" s="75">
        <v>2158.36</v>
      </c>
      <c r="EF1238" s="88">
        <v>9.2410000000000014</v>
      </c>
      <c r="EH1238" s="77">
        <v>1356.36</v>
      </c>
      <c r="EI1238" s="75">
        <v>7.9129999999999994</v>
      </c>
      <c r="EJ1238" s="75"/>
      <c r="EK1238" s="75">
        <v>2183.35</v>
      </c>
      <c r="EL1238" s="75">
        <v>42.642099999999978</v>
      </c>
      <c r="EM1238" s="75"/>
      <c r="EN1238" s="75">
        <v>2161.35</v>
      </c>
      <c r="EO1238" s="322">
        <v>15.158150000000013</v>
      </c>
      <c r="EP1238" s="75"/>
      <c r="EQ1238" s="75">
        <v>1331.35</v>
      </c>
      <c r="ER1238" s="75">
        <v>17436.55000000001</v>
      </c>
      <c r="ES1238" s="75"/>
      <c r="ET1238" s="75">
        <v>1357.35</v>
      </c>
      <c r="EU1238" s="100">
        <v>9.0460000000000154</v>
      </c>
      <c r="EV1238" s="75">
        <f t="shared" si="22"/>
        <v>9.9999999999909051E-3</v>
      </c>
      <c r="EW1238" s="75">
        <v>1347.35</v>
      </c>
      <c r="EX1238" s="100">
        <v>33.468300000000049</v>
      </c>
      <c r="FD1238" s="75">
        <v>112.36</v>
      </c>
      <c r="FE1238" s="75">
        <v>927630</v>
      </c>
      <c r="FF1238" s="75">
        <v>3788470</v>
      </c>
      <c r="FH1238" s="77">
        <v>21.85</v>
      </c>
      <c r="FI1238" s="77">
        <v>806.5639084000004</v>
      </c>
      <c r="FJ1238" s="77">
        <v>33.200404217200031</v>
      </c>
      <c r="FL1238" s="92">
        <v>791.36</v>
      </c>
      <c r="FM1238" s="75">
        <v>0.04</v>
      </c>
      <c r="FN1238" s="75">
        <v>5.6000000000000001E-2</v>
      </c>
      <c r="FP1238" s="75">
        <v>49.58</v>
      </c>
      <c r="FQ1238" s="75">
        <v>743.27</v>
      </c>
      <c r="FR1238" s="75">
        <v>7528</v>
      </c>
      <c r="FS1238" s="75">
        <v>49.57</v>
      </c>
      <c r="FT1238" s="75">
        <v>2195.6799999999998</v>
      </c>
      <c r="FU1238" s="75">
        <v>21257</v>
      </c>
      <c r="FW1238" s="75">
        <v>802.36</v>
      </c>
      <c r="FX1238" s="89">
        <v>9.59</v>
      </c>
      <c r="FY1238" s="89"/>
      <c r="FZ1238" s="90">
        <v>797.36</v>
      </c>
      <c r="GA1238" s="91">
        <v>3.5529999999999999</v>
      </c>
      <c r="GB1238" s="89"/>
      <c r="GC1238" s="75">
        <v>19.350000000000001</v>
      </c>
      <c r="GD1238" s="75">
        <v>82.79</v>
      </c>
      <c r="GE1238" s="75">
        <v>2650.35</v>
      </c>
      <c r="GF1238" s="89"/>
      <c r="GG1238" s="89"/>
    </row>
    <row r="1239" spans="1:189" x14ac:dyDescent="0.25">
      <c r="A1239" s="132"/>
      <c r="B1239" s="132"/>
      <c r="C1239" s="132"/>
      <c r="D1239" s="132"/>
      <c r="E1239" s="132"/>
      <c r="F1239" s="132"/>
      <c r="G1239" s="132"/>
      <c r="H1239" s="132"/>
      <c r="I1239" s="132"/>
      <c r="J1239" s="132"/>
      <c r="K1239" s="132"/>
      <c r="DV1239" s="77">
        <v>1341.37</v>
      </c>
      <c r="DW1239" s="77">
        <v>18.024000000000004</v>
      </c>
      <c r="DY1239" s="77">
        <v>1327.37</v>
      </c>
      <c r="DZ1239" s="77">
        <v>11.537000000000001</v>
      </c>
      <c r="EB1239" s="77">
        <v>2182.37</v>
      </c>
      <c r="EC1239" s="75">
        <v>37.031000000000006</v>
      </c>
      <c r="EE1239" s="75">
        <v>2158.37</v>
      </c>
      <c r="EF1239" s="88">
        <v>9.2590000000000021</v>
      </c>
      <c r="EH1239" s="77">
        <v>1356.37</v>
      </c>
      <c r="EI1239" s="75">
        <v>7.9239999999999995</v>
      </c>
      <c r="EJ1239" s="75"/>
      <c r="EK1239" s="75">
        <v>2183.36</v>
      </c>
      <c r="EL1239" s="75">
        <v>42.699359999999977</v>
      </c>
      <c r="EM1239" s="75"/>
      <c r="EN1239" s="75">
        <v>2161.36</v>
      </c>
      <c r="EO1239" s="322">
        <v>15.180240000000014</v>
      </c>
      <c r="EP1239" s="75"/>
      <c r="EQ1239" s="75">
        <v>1331.36</v>
      </c>
      <c r="ER1239" s="75">
        <v>17452.48000000001</v>
      </c>
      <c r="ES1239" s="75"/>
      <c r="ET1239" s="75">
        <v>1357.36</v>
      </c>
      <c r="EU1239" s="100">
        <v>9.0580000000000158</v>
      </c>
      <c r="EV1239" s="75">
        <f t="shared" si="22"/>
        <v>9.9999999999909051E-3</v>
      </c>
      <c r="EW1239" s="75">
        <v>1347.36</v>
      </c>
      <c r="EX1239" s="100">
        <v>33.49848000000005</v>
      </c>
      <c r="FD1239" s="75">
        <v>112.37</v>
      </c>
      <c r="FE1239" s="75">
        <v>929147.5</v>
      </c>
      <c r="FF1239" s="75">
        <v>3797958.75</v>
      </c>
      <c r="FH1239" s="77">
        <v>21.86</v>
      </c>
      <c r="FI1239" s="77">
        <v>807.58677044000046</v>
      </c>
      <c r="FJ1239" s="77">
        <v>33.280439702620036</v>
      </c>
      <c r="FL1239" s="92">
        <v>791.37</v>
      </c>
      <c r="FM1239" s="75">
        <v>0.04</v>
      </c>
      <c r="FN1239" s="75">
        <v>5.6000000000000001E-2</v>
      </c>
      <c r="FP1239" s="75">
        <v>49.59</v>
      </c>
      <c r="FQ1239" s="75">
        <v>744.03</v>
      </c>
      <c r="FR1239" s="75">
        <v>7532</v>
      </c>
      <c r="FS1239" s="75">
        <v>49.58</v>
      </c>
      <c r="FT1239" s="75">
        <v>2197.81</v>
      </c>
      <c r="FU1239" s="75">
        <v>21269</v>
      </c>
      <c r="FW1239" s="75">
        <v>802.37</v>
      </c>
      <c r="FX1239" s="89">
        <v>9.6080000000000005</v>
      </c>
      <c r="FY1239" s="89"/>
      <c r="FZ1239" s="90">
        <v>797.37</v>
      </c>
      <c r="GA1239" s="91">
        <v>3.5619999999999998</v>
      </c>
      <c r="GB1239" s="89"/>
      <c r="GC1239" s="75">
        <v>19.36</v>
      </c>
      <c r="GD1239" s="75">
        <v>83.06</v>
      </c>
      <c r="GE1239" s="75">
        <v>2656.36</v>
      </c>
      <c r="GF1239" s="89"/>
      <c r="GG1239" s="89"/>
    </row>
    <row r="1240" spans="1:189" x14ac:dyDescent="0.25">
      <c r="A1240" s="132"/>
      <c r="B1240" s="132"/>
      <c r="C1240" s="132"/>
      <c r="D1240" s="132"/>
      <c r="E1240" s="132"/>
      <c r="F1240" s="132"/>
      <c r="G1240" s="132"/>
      <c r="H1240" s="132"/>
      <c r="I1240" s="132"/>
      <c r="J1240" s="132"/>
      <c r="K1240" s="132"/>
      <c r="DV1240" s="77">
        <v>1341.38</v>
      </c>
      <c r="DW1240" s="77">
        <v>18.046000000000003</v>
      </c>
      <c r="DY1240" s="77">
        <v>1327.38</v>
      </c>
      <c r="DZ1240" s="77">
        <v>11.55</v>
      </c>
      <c r="EB1240" s="77">
        <v>2182.38</v>
      </c>
      <c r="EC1240" s="75">
        <v>37.088000000000001</v>
      </c>
      <c r="EE1240" s="75">
        <v>2158.38</v>
      </c>
      <c r="EF1240" s="88">
        <v>9.277000000000001</v>
      </c>
      <c r="EH1240" s="77">
        <v>1356.38</v>
      </c>
      <c r="EI1240" s="75">
        <v>7.9349999999999996</v>
      </c>
      <c r="EJ1240" s="75"/>
      <c r="EK1240" s="75">
        <v>2183.37</v>
      </c>
      <c r="EL1240" s="75">
        <v>42.756619999999977</v>
      </c>
      <c r="EM1240" s="75"/>
      <c r="EN1240" s="75">
        <v>2161.37</v>
      </c>
      <c r="EO1240" s="322">
        <v>15.202330000000014</v>
      </c>
      <c r="EP1240" s="75"/>
      <c r="EQ1240" s="75">
        <v>1331.37</v>
      </c>
      <c r="ER1240" s="75">
        <v>17468.410000000011</v>
      </c>
      <c r="ES1240" s="75"/>
      <c r="ET1240" s="75">
        <v>1357.37</v>
      </c>
      <c r="EU1240" s="100">
        <v>9.0700000000000163</v>
      </c>
      <c r="EV1240" s="75">
        <f t="shared" si="22"/>
        <v>9.9999999999909051E-3</v>
      </c>
      <c r="EW1240" s="75">
        <v>1347.37</v>
      </c>
      <c r="EX1240" s="100">
        <v>33.528660000000052</v>
      </c>
      <c r="FD1240" s="75">
        <v>112.38</v>
      </c>
      <c r="FE1240" s="75">
        <v>930665</v>
      </c>
      <c r="FF1240" s="75">
        <v>3807447.5</v>
      </c>
      <c r="FH1240" s="77">
        <v>21.87</v>
      </c>
      <c r="FI1240" s="77">
        <v>808.60963248000041</v>
      </c>
      <c r="FJ1240" s="77">
        <v>33.360475188040034</v>
      </c>
      <c r="FL1240" s="92">
        <v>791.38</v>
      </c>
      <c r="FM1240" s="75">
        <v>0.04</v>
      </c>
      <c r="FN1240" s="75">
        <v>5.7000000000000002E-2</v>
      </c>
      <c r="FP1240" s="75">
        <v>49.6</v>
      </c>
      <c r="FQ1240" s="75">
        <v>744.78</v>
      </c>
      <c r="FR1240" s="75">
        <v>7537</v>
      </c>
      <c r="FS1240" s="75">
        <v>49.59</v>
      </c>
      <c r="FT1240" s="75">
        <v>2199.94</v>
      </c>
      <c r="FU1240" s="75">
        <v>21281</v>
      </c>
      <c r="FW1240" s="75">
        <v>802.38</v>
      </c>
      <c r="FX1240" s="89">
        <v>9.625</v>
      </c>
      <c r="FY1240" s="89"/>
      <c r="FZ1240" s="90">
        <v>797.38</v>
      </c>
      <c r="GA1240" s="91">
        <v>3.5710000000000002</v>
      </c>
      <c r="GB1240" s="89"/>
      <c r="GC1240" s="75">
        <v>19.37</v>
      </c>
      <c r="GD1240" s="75">
        <v>83.33</v>
      </c>
      <c r="GE1240" s="75">
        <v>2662.37</v>
      </c>
      <c r="GF1240" s="89"/>
      <c r="GG1240" s="89"/>
    </row>
    <row r="1241" spans="1:189" x14ac:dyDescent="0.25">
      <c r="A1241" s="132"/>
      <c r="B1241" s="132"/>
      <c r="C1241" s="132"/>
      <c r="D1241" s="132"/>
      <c r="E1241" s="132"/>
      <c r="F1241" s="132"/>
      <c r="G1241" s="132"/>
      <c r="H1241" s="132"/>
      <c r="I1241" s="132"/>
      <c r="J1241" s="132"/>
      <c r="K1241" s="132"/>
      <c r="DV1241" s="77">
        <v>1341.39</v>
      </c>
      <c r="DW1241" s="77">
        <v>18.068000000000005</v>
      </c>
      <c r="DY1241" s="77">
        <v>1327.39</v>
      </c>
      <c r="DZ1241" s="77">
        <v>11.564</v>
      </c>
      <c r="EB1241" s="77">
        <v>2182.39</v>
      </c>
      <c r="EC1241" s="75">
        <v>37.145000000000003</v>
      </c>
      <c r="EE1241" s="75">
        <v>2158.39</v>
      </c>
      <c r="EF1241" s="88">
        <v>9.2940000000000005</v>
      </c>
      <c r="EH1241" s="77">
        <v>1356.39</v>
      </c>
      <c r="EI1241" s="75">
        <v>7.9459999999999997</v>
      </c>
      <c r="EJ1241" s="75"/>
      <c r="EK1241" s="75">
        <v>2183.38</v>
      </c>
      <c r="EL1241" s="75">
        <v>42.813879999999976</v>
      </c>
      <c r="EM1241" s="75"/>
      <c r="EN1241" s="75">
        <v>2161.38</v>
      </c>
      <c r="EO1241" s="322">
        <v>15.224420000000014</v>
      </c>
      <c r="EP1241" s="75"/>
      <c r="EQ1241" s="75">
        <v>1331.38</v>
      </c>
      <c r="ER1241" s="75">
        <v>17484.340000000011</v>
      </c>
      <c r="ES1241" s="75"/>
      <c r="ET1241" s="75">
        <v>1357.38</v>
      </c>
      <c r="EU1241" s="100">
        <v>9.0820000000000167</v>
      </c>
      <c r="EV1241" s="75">
        <f t="shared" si="22"/>
        <v>1.0000000000218279E-2</v>
      </c>
      <c r="EW1241" s="75">
        <v>1347.38</v>
      </c>
      <c r="EX1241" s="100">
        <v>33.558840000000053</v>
      </c>
      <c r="FD1241" s="75">
        <v>112.39</v>
      </c>
      <c r="FE1241" s="75">
        <v>932182.5</v>
      </c>
      <c r="FF1241" s="75">
        <v>3816936.25</v>
      </c>
      <c r="FH1241" s="77">
        <v>21.88</v>
      </c>
      <c r="FI1241" s="77">
        <v>809.63249452000048</v>
      </c>
      <c r="FJ1241" s="77">
        <v>33.440510673460032</v>
      </c>
      <c r="FL1241" s="92">
        <v>791.39</v>
      </c>
      <c r="FM1241" s="75">
        <v>0.04</v>
      </c>
      <c r="FN1241" s="75">
        <v>5.7000000000000002E-2</v>
      </c>
      <c r="FP1241" s="75">
        <v>49.61</v>
      </c>
      <c r="FQ1241" s="75">
        <v>745.54</v>
      </c>
      <c r="FR1241" s="75">
        <v>7542</v>
      </c>
      <c r="FS1241" s="75">
        <v>49.6</v>
      </c>
      <c r="FT1241" s="75">
        <v>2202.0700000000002</v>
      </c>
      <c r="FU1241" s="75">
        <v>21293</v>
      </c>
      <c r="FW1241" s="75">
        <v>802.39</v>
      </c>
      <c r="FX1241" s="89">
        <v>9.6419999999999995</v>
      </c>
      <c r="FY1241" s="89"/>
      <c r="FZ1241" s="90">
        <v>797.39</v>
      </c>
      <c r="GA1241" s="91">
        <v>3.5790000000000002</v>
      </c>
      <c r="GB1241" s="89"/>
      <c r="GC1241" s="75">
        <v>19.38</v>
      </c>
      <c r="GD1241" s="75">
        <v>83.61</v>
      </c>
      <c r="GE1241" s="75">
        <v>2668.38</v>
      </c>
      <c r="GF1241" s="89"/>
      <c r="GG1241" s="89"/>
    </row>
    <row r="1242" spans="1:189" x14ac:dyDescent="0.25">
      <c r="A1242" s="132"/>
      <c r="B1242" s="132"/>
      <c r="C1242" s="132"/>
      <c r="D1242" s="132"/>
      <c r="E1242" s="132"/>
      <c r="F1242" s="132"/>
      <c r="G1242" s="132"/>
      <c r="H1242" s="132"/>
      <c r="I1242" s="132"/>
      <c r="J1242" s="132"/>
      <c r="K1242" s="132"/>
      <c r="DV1242" s="77">
        <v>1341.4</v>
      </c>
      <c r="DW1242" s="77">
        <v>18.088999999999999</v>
      </c>
      <c r="DY1242" s="77">
        <v>1327.4</v>
      </c>
      <c r="DZ1242" s="77">
        <v>11.577999999999999</v>
      </c>
      <c r="EB1242" s="77">
        <v>2182.4</v>
      </c>
      <c r="EC1242" s="75">
        <v>37.203000000000003</v>
      </c>
      <c r="EE1242" s="75">
        <v>2158.4</v>
      </c>
      <c r="EF1242" s="88">
        <v>9.3119999999999994</v>
      </c>
      <c r="EH1242" s="77">
        <v>1356.4</v>
      </c>
      <c r="EI1242" s="75">
        <v>7.9580000000000002</v>
      </c>
      <c r="EJ1242" s="75"/>
      <c r="EK1242" s="75">
        <v>2183.39</v>
      </c>
      <c r="EL1242" s="75">
        <v>42.871139999999976</v>
      </c>
      <c r="EM1242" s="75"/>
      <c r="EN1242" s="75">
        <v>2161.39</v>
      </c>
      <c r="EO1242" s="322">
        <v>15.246510000000015</v>
      </c>
      <c r="EP1242" s="75"/>
      <c r="EQ1242" s="75">
        <v>1331.39</v>
      </c>
      <c r="ER1242" s="75">
        <v>17500.270000000011</v>
      </c>
      <c r="ES1242" s="75"/>
      <c r="ET1242" s="75">
        <v>1357.39</v>
      </c>
      <c r="EU1242" s="100">
        <v>9.0940000000000172</v>
      </c>
      <c r="EV1242" s="75">
        <f t="shared" si="22"/>
        <v>9.9999999999909051E-3</v>
      </c>
      <c r="EW1242" s="75">
        <v>1347.39</v>
      </c>
      <c r="EX1242" s="100">
        <v>33.589020000000055</v>
      </c>
      <c r="FD1242" s="75">
        <v>112.4</v>
      </c>
      <c r="FE1242" s="75">
        <v>933700</v>
      </c>
      <c r="FF1242" s="75">
        <v>3826425</v>
      </c>
      <c r="FH1242" s="77">
        <v>21.89</v>
      </c>
      <c r="FI1242" s="77">
        <v>810.65535656000043</v>
      </c>
      <c r="FJ1242" s="77">
        <v>33.52054615888003</v>
      </c>
      <c r="FL1242" s="92">
        <v>791.4</v>
      </c>
      <c r="FM1242" s="75">
        <v>0.04</v>
      </c>
      <c r="FN1242" s="75">
        <v>5.8000000000000003E-2</v>
      </c>
      <c r="FP1242" s="75">
        <v>49.62</v>
      </c>
      <c r="FQ1242" s="75">
        <v>746.3</v>
      </c>
      <c r="FR1242" s="75">
        <v>7547</v>
      </c>
      <c r="FS1242" s="75">
        <v>49.61</v>
      </c>
      <c r="FT1242" s="75">
        <v>2204.1999999999998</v>
      </c>
      <c r="FU1242" s="75">
        <v>21305</v>
      </c>
      <c r="FW1242" s="75">
        <v>802.4</v>
      </c>
      <c r="FX1242" s="89">
        <v>9.66</v>
      </c>
      <c r="FY1242" s="89"/>
      <c r="FZ1242" s="90">
        <v>797.4</v>
      </c>
      <c r="GA1242" s="91">
        <v>3.5880000000000001</v>
      </c>
      <c r="GB1242" s="89"/>
      <c r="GC1242" s="75">
        <v>19.39</v>
      </c>
      <c r="GD1242" s="75">
        <v>83.88</v>
      </c>
      <c r="GE1242" s="75">
        <v>2674.39</v>
      </c>
      <c r="GF1242" s="89"/>
      <c r="GG1242" s="89"/>
    </row>
    <row r="1243" spans="1:189" x14ac:dyDescent="0.25">
      <c r="A1243" s="132"/>
      <c r="B1243" s="132"/>
      <c r="C1243" s="132"/>
      <c r="D1243" s="132"/>
      <c r="E1243" s="132"/>
      <c r="F1243" s="132"/>
      <c r="G1243" s="132"/>
      <c r="H1243" s="132"/>
      <c r="I1243" s="132"/>
      <c r="J1243" s="132"/>
      <c r="K1243" s="132"/>
      <c r="DV1243" s="77">
        <v>1341.41</v>
      </c>
      <c r="DW1243" s="77">
        <v>18.111000000000004</v>
      </c>
      <c r="DY1243" s="77">
        <v>1327.41</v>
      </c>
      <c r="DZ1243" s="77">
        <v>11.592000000000001</v>
      </c>
      <c r="EB1243" s="77">
        <v>2182.41</v>
      </c>
      <c r="EC1243" s="75">
        <v>37.260000000000005</v>
      </c>
      <c r="EE1243" s="75">
        <v>2158.41</v>
      </c>
      <c r="EF1243" s="88">
        <v>9.3300000000000018</v>
      </c>
      <c r="EH1243" s="77">
        <v>1356.41</v>
      </c>
      <c r="EI1243" s="75">
        <v>7.9689999999999994</v>
      </c>
      <c r="EJ1243" s="75"/>
      <c r="EK1243" s="75">
        <v>2183.4</v>
      </c>
      <c r="EL1243" s="75">
        <v>42.928399999999975</v>
      </c>
      <c r="EM1243" s="75"/>
      <c r="EN1243" s="75">
        <v>2161.4</v>
      </c>
      <c r="EO1243" s="322">
        <v>15.268600000000015</v>
      </c>
      <c r="EP1243" s="75"/>
      <c r="EQ1243" s="75">
        <v>1331.4</v>
      </c>
      <c r="ER1243" s="75">
        <v>17516.200000000012</v>
      </c>
      <c r="ES1243" s="75"/>
      <c r="ET1243" s="75">
        <v>1357.4</v>
      </c>
      <c r="EU1243" s="100">
        <v>9.1060000000000176</v>
      </c>
      <c r="EV1243" s="75">
        <f t="shared" si="22"/>
        <v>9.9999999999909051E-3</v>
      </c>
      <c r="EW1243" s="75">
        <v>1347.4</v>
      </c>
      <c r="EX1243" s="100">
        <v>33.619200000000056</v>
      </c>
      <c r="FD1243" s="75">
        <v>112.41</v>
      </c>
      <c r="FE1243" s="75">
        <v>935217.5</v>
      </c>
      <c r="FF1243" s="75">
        <v>3835913.75</v>
      </c>
      <c r="FH1243" s="77">
        <v>21.9</v>
      </c>
      <c r="FI1243" s="77">
        <v>811.6782186000006</v>
      </c>
      <c r="FJ1243" s="77">
        <v>33.600581644300043</v>
      </c>
      <c r="FL1243" s="92">
        <v>791.41</v>
      </c>
      <c r="FM1243" s="75">
        <v>0.04</v>
      </c>
      <c r="FN1243" s="75">
        <v>5.8000000000000003E-2</v>
      </c>
      <c r="FP1243" s="75">
        <v>49.63</v>
      </c>
      <c r="FQ1243" s="75">
        <v>747.06</v>
      </c>
      <c r="FR1243" s="75">
        <v>7552</v>
      </c>
      <c r="FS1243" s="75">
        <v>49.62</v>
      </c>
      <c r="FT1243" s="75">
        <v>2206.35</v>
      </c>
      <c r="FU1243" s="75">
        <v>21318</v>
      </c>
      <c r="FW1243" s="75">
        <v>802.41</v>
      </c>
      <c r="FX1243" s="89">
        <v>9.6769999999999996</v>
      </c>
      <c r="FY1243" s="89"/>
      <c r="FZ1243" s="90">
        <v>797.41</v>
      </c>
      <c r="GA1243" s="91">
        <v>3.597</v>
      </c>
      <c r="GB1243" s="89"/>
      <c r="GC1243" s="75">
        <v>19.399999999999999</v>
      </c>
      <c r="GD1243" s="75">
        <v>84.15</v>
      </c>
      <c r="GE1243" s="75">
        <v>2680.4</v>
      </c>
      <c r="GF1243" s="89"/>
      <c r="GG1243" s="89"/>
    </row>
    <row r="1244" spans="1:189" x14ac:dyDescent="0.25">
      <c r="A1244" s="132"/>
      <c r="B1244" s="132"/>
      <c r="C1244" s="132"/>
      <c r="D1244" s="132"/>
      <c r="E1244" s="132"/>
      <c r="F1244" s="132"/>
      <c r="G1244" s="132"/>
      <c r="H1244" s="132"/>
      <c r="I1244" s="132"/>
      <c r="J1244" s="132"/>
      <c r="K1244" s="132"/>
      <c r="DV1244" s="77">
        <v>1341.42</v>
      </c>
      <c r="DW1244" s="77">
        <v>18.133000000000003</v>
      </c>
      <c r="DY1244" s="77">
        <v>1327.42</v>
      </c>
      <c r="DZ1244" s="77">
        <v>11.605</v>
      </c>
      <c r="EB1244" s="77">
        <v>2182.42</v>
      </c>
      <c r="EC1244" s="75">
        <v>37.317000000000007</v>
      </c>
      <c r="EE1244" s="75">
        <v>2158.42</v>
      </c>
      <c r="EF1244" s="88">
        <v>9.3480000000000025</v>
      </c>
      <c r="EH1244" s="77">
        <v>1356.42</v>
      </c>
      <c r="EI1244" s="75">
        <v>7.9799999999999995</v>
      </c>
      <c r="EJ1244" s="75"/>
      <c r="EK1244" s="75">
        <v>2183.41</v>
      </c>
      <c r="EL1244" s="75">
        <v>42.985659999999974</v>
      </c>
      <c r="EM1244" s="75"/>
      <c r="EN1244" s="75">
        <v>2161.41</v>
      </c>
      <c r="EO1244" s="322">
        <v>15.290690000000016</v>
      </c>
      <c r="EP1244" s="75"/>
      <c r="EQ1244" s="75">
        <v>1331.41</v>
      </c>
      <c r="ER1244" s="75">
        <v>17532.130000000012</v>
      </c>
      <c r="ES1244" s="75"/>
      <c r="ET1244" s="75">
        <v>1357.41</v>
      </c>
      <c r="EU1244" s="100">
        <v>9.1180000000000181</v>
      </c>
      <c r="EV1244" s="75">
        <f t="shared" si="22"/>
        <v>9.9999999999909051E-3</v>
      </c>
      <c r="EW1244" s="75">
        <v>1347.41</v>
      </c>
      <c r="EX1244" s="100">
        <v>33.649380000000058</v>
      </c>
      <c r="FD1244" s="75">
        <v>112.42</v>
      </c>
      <c r="FE1244" s="75">
        <v>936735</v>
      </c>
      <c r="FF1244" s="75">
        <v>3845402.5</v>
      </c>
      <c r="FH1244" s="77">
        <v>21.91</v>
      </c>
      <c r="FI1244" s="77">
        <v>812.70108064000055</v>
      </c>
      <c r="FJ1244" s="77">
        <v>33.680617129720041</v>
      </c>
      <c r="FL1244" s="92">
        <v>791.42</v>
      </c>
      <c r="FM1244" s="75">
        <v>0.04</v>
      </c>
      <c r="FN1244" s="75">
        <v>5.8000000000000003E-2</v>
      </c>
      <c r="FP1244" s="75">
        <v>49.64</v>
      </c>
      <c r="FQ1244" s="75">
        <v>747.82</v>
      </c>
      <c r="FR1244" s="75">
        <v>7556</v>
      </c>
      <c r="FS1244" s="75">
        <v>49.63</v>
      </c>
      <c r="FT1244" s="75">
        <v>2208.4899999999998</v>
      </c>
      <c r="FU1244" s="75">
        <v>21330</v>
      </c>
      <c r="FW1244" s="75">
        <v>802.42</v>
      </c>
      <c r="FX1244" s="89">
        <v>9.6950000000000003</v>
      </c>
      <c r="FY1244" s="89"/>
      <c r="FZ1244" s="90">
        <v>797.42</v>
      </c>
      <c r="GA1244" s="91">
        <v>3.605</v>
      </c>
      <c r="GB1244" s="89"/>
      <c r="GC1244" s="75">
        <v>19.41</v>
      </c>
      <c r="GD1244" s="75">
        <v>84.42</v>
      </c>
      <c r="GE1244" s="75">
        <v>2686.41</v>
      </c>
      <c r="GF1244" s="89"/>
      <c r="GG1244" s="89"/>
    </row>
    <row r="1245" spans="1:189" x14ac:dyDescent="0.25">
      <c r="A1245" s="132"/>
      <c r="B1245" s="132"/>
      <c r="C1245" s="132"/>
      <c r="D1245" s="132"/>
      <c r="E1245" s="132"/>
      <c r="F1245" s="132"/>
      <c r="G1245" s="132"/>
      <c r="H1245" s="132"/>
      <c r="I1245" s="132"/>
      <c r="J1245" s="132"/>
      <c r="K1245" s="132"/>
      <c r="DV1245" s="77">
        <v>1341.43</v>
      </c>
      <c r="DW1245" s="77">
        <v>18.155000000000005</v>
      </c>
      <c r="DY1245" s="77">
        <v>1327.43</v>
      </c>
      <c r="DZ1245" s="77">
        <v>11.619000000000002</v>
      </c>
      <c r="EB1245" s="77">
        <v>2182.4299999999998</v>
      </c>
      <c r="EC1245" s="75">
        <v>37.374000000000009</v>
      </c>
      <c r="EE1245" s="75">
        <v>2158.4299999999998</v>
      </c>
      <c r="EF1245" s="88">
        <v>9.3650000000000002</v>
      </c>
      <c r="EH1245" s="77">
        <v>1356.43</v>
      </c>
      <c r="EI1245" s="75">
        <v>7.9909999999999997</v>
      </c>
      <c r="EJ1245" s="75"/>
      <c r="EK1245" s="75">
        <v>2183.42</v>
      </c>
      <c r="EL1245" s="75">
        <v>43.042919999999974</v>
      </c>
      <c r="EM1245" s="75"/>
      <c r="EN1245" s="75">
        <v>2161.42</v>
      </c>
      <c r="EO1245" s="322">
        <v>15.312780000000016</v>
      </c>
      <c r="EP1245" s="75"/>
      <c r="EQ1245" s="75">
        <v>1331.42</v>
      </c>
      <c r="ER1245" s="75">
        <v>17548.060000000012</v>
      </c>
      <c r="ES1245" s="75"/>
      <c r="ET1245" s="75">
        <v>1357.42</v>
      </c>
      <c r="EU1245" s="100">
        <v>9.1300000000000185</v>
      </c>
      <c r="EV1245" s="75">
        <f t="shared" si="22"/>
        <v>9.9999999999909051E-3</v>
      </c>
      <c r="EW1245" s="75">
        <v>1347.42</v>
      </c>
      <c r="EX1245" s="100">
        <v>33.679560000000059</v>
      </c>
      <c r="FD1245" s="75">
        <v>112.43</v>
      </c>
      <c r="FE1245" s="75">
        <v>938252.5</v>
      </c>
      <c r="FF1245" s="75">
        <v>3854891.25</v>
      </c>
      <c r="FH1245" s="77">
        <v>21.92</v>
      </c>
      <c r="FI1245" s="77">
        <v>813.72394268000062</v>
      </c>
      <c r="FJ1245" s="77">
        <v>33.760652615140046</v>
      </c>
      <c r="FL1245" s="92">
        <v>791.43</v>
      </c>
      <c r="FM1245" s="75">
        <v>0.04</v>
      </c>
      <c r="FN1245" s="75">
        <v>5.8999999999999997E-2</v>
      </c>
      <c r="FP1245" s="75">
        <v>49.65</v>
      </c>
      <c r="FQ1245" s="75">
        <v>748.48</v>
      </c>
      <c r="FR1245" s="75">
        <v>7561</v>
      </c>
      <c r="FS1245" s="75">
        <v>49.64</v>
      </c>
      <c r="FT1245" s="75">
        <v>2210.64</v>
      </c>
      <c r="FU1245" s="75">
        <v>21343</v>
      </c>
      <c r="FW1245" s="75">
        <v>802.43</v>
      </c>
      <c r="FX1245" s="89">
        <v>9.7119999999999997</v>
      </c>
      <c r="FY1245" s="89"/>
      <c r="FZ1245" s="90">
        <v>797.43</v>
      </c>
      <c r="GA1245" s="91">
        <v>3.6139999999999999</v>
      </c>
      <c r="GB1245" s="89"/>
      <c r="GC1245" s="75">
        <v>19.420000000000002</v>
      </c>
      <c r="GD1245" s="75">
        <v>84.69</v>
      </c>
      <c r="GE1245" s="75">
        <v>2692.42</v>
      </c>
      <c r="GF1245" s="89"/>
      <c r="GG1245" s="89"/>
    </row>
    <row r="1246" spans="1:189" x14ac:dyDescent="0.25">
      <c r="A1246" s="132"/>
      <c r="B1246" s="132"/>
      <c r="C1246" s="132"/>
      <c r="D1246" s="132"/>
      <c r="E1246" s="132"/>
      <c r="F1246" s="132"/>
      <c r="G1246" s="132"/>
      <c r="H1246" s="132"/>
      <c r="I1246" s="132"/>
      <c r="J1246" s="132"/>
      <c r="K1246" s="132"/>
      <c r="DV1246" s="77">
        <v>1341.44</v>
      </c>
      <c r="DW1246" s="77">
        <v>18.177000000000003</v>
      </c>
      <c r="DY1246" s="77">
        <v>1327.44</v>
      </c>
      <c r="DZ1246" s="77">
        <v>11.633000000000001</v>
      </c>
      <c r="EB1246" s="77">
        <v>2182.44</v>
      </c>
      <c r="EC1246" s="75">
        <v>37.432000000000002</v>
      </c>
      <c r="EE1246" s="75">
        <v>2158.44</v>
      </c>
      <c r="EF1246" s="88">
        <v>9.3830000000000009</v>
      </c>
      <c r="EH1246" s="77">
        <v>1356.44</v>
      </c>
      <c r="EI1246" s="75">
        <v>8.0020000000000007</v>
      </c>
      <c r="EJ1246" s="75"/>
      <c r="EK1246" s="75">
        <v>2183.4299999999998</v>
      </c>
      <c r="EL1246" s="75">
        <v>43.100179999999973</v>
      </c>
      <c r="EM1246" s="75"/>
      <c r="EN1246" s="75">
        <v>2161.4299999999998</v>
      </c>
      <c r="EO1246" s="322">
        <v>15.334870000000016</v>
      </c>
      <c r="EP1246" s="75"/>
      <c r="EQ1246" s="75">
        <v>1331.43</v>
      </c>
      <c r="ER1246" s="75">
        <v>17563.990000000013</v>
      </c>
      <c r="ES1246" s="75"/>
      <c r="ET1246" s="75">
        <v>1357.43</v>
      </c>
      <c r="EU1246" s="100">
        <v>9.142000000000019</v>
      </c>
      <c r="EV1246" s="75">
        <f t="shared" si="22"/>
        <v>9.9999999999909051E-3</v>
      </c>
      <c r="EW1246" s="75">
        <v>1347.43</v>
      </c>
      <c r="EX1246" s="100">
        <v>33.70974000000006</v>
      </c>
      <c r="FD1246" s="75">
        <v>112.44</v>
      </c>
      <c r="FE1246" s="75">
        <v>939770</v>
      </c>
      <c r="FF1246" s="75">
        <v>3864380</v>
      </c>
      <c r="FH1246" s="77">
        <v>21.93</v>
      </c>
      <c r="FI1246" s="77">
        <v>814.74680472000057</v>
      </c>
      <c r="FJ1246" s="77">
        <v>33.840688100560044</v>
      </c>
      <c r="FL1246" s="92">
        <v>791.44</v>
      </c>
      <c r="FM1246" s="75">
        <v>0.04</v>
      </c>
      <c r="FN1246" s="75">
        <v>5.8999999999999997E-2</v>
      </c>
      <c r="FP1246" s="75">
        <v>49.66</v>
      </c>
      <c r="FQ1246" s="75">
        <v>749.35</v>
      </c>
      <c r="FR1246" s="75">
        <v>7566</v>
      </c>
      <c r="FS1246" s="75">
        <v>49.65</v>
      </c>
      <c r="FT1246" s="75">
        <v>2212.7800000000002</v>
      </c>
      <c r="FU1246" s="75">
        <v>21355</v>
      </c>
      <c r="FW1246" s="75">
        <v>802.44</v>
      </c>
      <c r="FX1246" s="89">
        <v>9.7289999999999992</v>
      </c>
      <c r="FY1246" s="89"/>
      <c r="FZ1246" s="90">
        <v>797.44</v>
      </c>
      <c r="GA1246" s="91">
        <v>3.6230000000000002</v>
      </c>
      <c r="GB1246" s="89"/>
      <c r="GC1246" s="75">
        <v>19.43</v>
      </c>
      <c r="GD1246" s="75">
        <v>84.96</v>
      </c>
      <c r="GE1246" s="75">
        <v>2698.43</v>
      </c>
      <c r="GF1246" s="89"/>
      <c r="GG1246" s="89"/>
    </row>
    <row r="1247" spans="1:189" x14ac:dyDescent="0.25">
      <c r="A1247" s="132"/>
      <c r="B1247" s="132"/>
      <c r="C1247" s="132"/>
      <c r="D1247" s="132"/>
      <c r="E1247" s="132"/>
      <c r="F1247" s="132"/>
      <c r="G1247" s="132"/>
      <c r="H1247" s="132"/>
      <c r="I1247" s="132"/>
      <c r="J1247" s="132"/>
      <c r="K1247" s="132"/>
      <c r="DV1247" s="77">
        <v>1341.45</v>
      </c>
      <c r="DW1247" s="77">
        <v>18.199000000000005</v>
      </c>
      <c r="DY1247" s="77">
        <v>1327.45</v>
      </c>
      <c r="DZ1247" s="77">
        <v>11.646000000000003</v>
      </c>
      <c r="EB1247" s="77">
        <v>2182.4499999999998</v>
      </c>
      <c r="EC1247" s="75">
        <v>37.489000000000004</v>
      </c>
      <c r="EE1247" s="75">
        <v>2158.4499999999998</v>
      </c>
      <c r="EF1247" s="88">
        <v>9.4010000000000016</v>
      </c>
      <c r="EH1247" s="77">
        <v>1356.45</v>
      </c>
      <c r="EI1247" s="75">
        <v>8.0129999999999999</v>
      </c>
      <c r="EJ1247" s="75"/>
      <c r="EK1247" s="75">
        <v>2183.44</v>
      </c>
      <c r="EL1247" s="75">
        <v>43.157439999999973</v>
      </c>
      <c r="EM1247" s="75"/>
      <c r="EN1247" s="75">
        <v>2161.44</v>
      </c>
      <c r="EO1247" s="322">
        <v>15.356960000000017</v>
      </c>
      <c r="EP1247" s="75"/>
      <c r="EQ1247" s="75">
        <v>1331.44</v>
      </c>
      <c r="ER1247" s="75">
        <v>17579.920000000013</v>
      </c>
      <c r="ES1247" s="75"/>
      <c r="ET1247" s="75">
        <v>1357.44</v>
      </c>
      <c r="EU1247" s="100">
        <v>9.1540000000000195</v>
      </c>
      <c r="EV1247" s="75">
        <f t="shared" si="22"/>
        <v>9.9999999999909051E-3</v>
      </c>
      <c r="EW1247" s="75">
        <v>1347.44</v>
      </c>
      <c r="EX1247" s="100">
        <v>33.739920000000062</v>
      </c>
      <c r="FD1247" s="75">
        <v>112.45</v>
      </c>
      <c r="FE1247" s="75">
        <v>941287.5</v>
      </c>
      <c r="FF1247" s="75">
        <v>3873868.75</v>
      </c>
      <c r="FH1247" s="77">
        <v>21.94</v>
      </c>
      <c r="FI1247" s="77">
        <v>815.76966676000063</v>
      </c>
      <c r="FJ1247" s="77">
        <v>33.920723585980042</v>
      </c>
      <c r="FL1247" s="92">
        <v>791.45</v>
      </c>
      <c r="FM1247" s="75">
        <v>0.04</v>
      </c>
      <c r="FN1247" s="75">
        <v>5.8999999999999997E-2</v>
      </c>
      <c r="FP1247" s="75">
        <v>49.67</v>
      </c>
      <c r="FQ1247" s="75">
        <v>750.11</v>
      </c>
      <c r="FR1247" s="75">
        <v>7571</v>
      </c>
      <c r="FS1247" s="75">
        <v>49.66</v>
      </c>
      <c r="FT1247" s="75">
        <v>2214.9299999999998</v>
      </c>
      <c r="FU1247" s="75">
        <v>21368</v>
      </c>
      <c r="FW1247" s="75">
        <v>802.45</v>
      </c>
      <c r="FX1247" s="89">
        <v>9.7469999999999999</v>
      </c>
      <c r="FY1247" s="89"/>
      <c r="FZ1247" s="90">
        <v>797.45</v>
      </c>
      <c r="GA1247" s="91">
        <v>3.6320000000000001</v>
      </c>
      <c r="GB1247" s="89"/>
      <c r="GC1247" s="75">
        <v>19.440000000000001</v>
      </c>
      <c r="GD1247" s="75">
        <v>85.23</v>
      </c>
      <c r="GE1247" s="75">
        <v>2704.44</v>
      </c>
      <c r="GF1247" s="89"/>
      <c r="GG1247" s="89"/>
    </row>
    <row r="1248" spans="1:189" x14ac:dyDescent="0.25">
      <c r="A1248" s="132"/>
      <c r="B1248" s="132"/>
      <c r="C1248" s="132"/>
      <c r="D1248" s="132"/>
      <c r="E1248" s="132"/>
      <c r="F1248" s="132"/>
      <c r="G1248" s="132"/>
      <c r="H1248" s="132"/>
      <c r="I1248" s="132"/>
      <c r="J1248" s="132"/>
      <c r="K1248" s="132"/>
      <c r="DV1248" s="77">
        <v>1341.46</v>
      </c>
      <c r="DW1248" s="77">
        <v>18.221000000000004</v>
      </c>
      <c r="DY1248" s="77">
        <v>1327.46</v>
      </c>
      <c r="DZ1248" s="77">
        <v>11.660000000000002</v>
      </c>
      <c r="EB1248" s="77">
        <v>2182.46</v>
      </c>
      <c r="EC1248" s="75">
        <v>37.546000000000006</v>
      </c>
      <c r="EE1248" s="75">
        <v>2158.46</v>
      </c>
      <c r="EF1248" s="88">
        <v>9.4190000000000023</v>
      </c>
      <c r="EH1248" s="77">
        <v>1356.46</v>
      </c>
      <c r="EI1248" s="75">
        <v>8.0239999999999991</v>
      </c>
      <c r="EJ1248" s="75"/>
      <c r="EK1248" s="75">
        <v>2183.4499999999998</v>
      </c>
      <c r="EL1248" s="75">
        <v>43.214699999999972</v>
      </c>
      <c r="EM1248" s="75"/>
      <c r="EN1248" s="75">
        <v>2161.4499999999998</v>
      </c>
      <c r="EO1248" s="322">
        <v>15.379050000000017</v>
      </c>
      <c r="EP1248" s="75"/>
      <c r="EQ1248" s="75">
        <v>1331.45</v>
      </c>
      <c r="ER1248" s="75">
        <v>17595.850000000013</v>
      </c>
      <c r="ES1248" s="75"/>
      <c r="ET1248" s="75">
        <v>1357.45</v>
      </c>
      <c r="EU1248" s="100">
        <v>9.1660000000000199</v>
      </c>
      <c r="EV1248" s="75">
        <f t="shared" si="22"/>
        <v>9.9999999999909051E-3</v>
      </c>
      <c r="EW1248" s="75">
        <v>1347.45</v>
      </c>
      <c r="EX1248" s="100">
        <v>33.770100000000063</v>
      </c>
      <c r="FD1248" s="75">
        <v>112.46</v>
      </c>
      <c r="FE1248" s="75">
        <v>942805</v>
      </c>
      <c r="FF1248" s="75">
        <v>3883357.5</v>
      </c>
      <c r="FH1248" s="77">
        <v>21.95</v>
      </c>
      <c r="FI1248" s="77">
        <v>816.79252880000058</v>
      </c>
      <c r="FJ1248" s="77">
        <v>34.00075907140004</v>
      </c>
      <c r="FL1248" s="92">
        <v>791.46</v>
      </c>
      <c r="FM1248" s="75">
        <v>0.04</v>
      </c>
      <c r="FN1248" s="75">
        <v>0.06</v>
      </c>
      <c r="FP1248" s="75">
        <v>49.68</v>
      </c>
      <c r="FQ1248" s="75">
        <v>750.87</v>
      </c>
      <c r="FR1248" s="75">
        <v>7576</v>
      </c>
      <c r="FS1248" s="75">
        <v>49.67</v>
      </c>
      <c r="FT1248" s="75">
        <v>2217.0700000000002</v>
      </c>
      <c r="FU1248" s="75">
        <v>21380</v>
      </c>
      <c r="FW1248" s="75">
        <v>802.46</v>
      </c>
      <c r="FX1248" s="89">
        <v>9.7639999999999993</v>
      </c>
      <c r="FY1248" s="89"/>
      <c r="FZ1248" s="90">
        <v>797.46</v>
      </c>
      <c r="GA1248" s="91">
        <v>3.641</v>
      </c>
      <c r="GB1248" s="89"/>
      <c r="GC1248" s="75">
        <v>19.45</v>
      </c>
      <c r="GD1248" s="75">
        <v>85.5</v>
      </c>
      <c r="GE1248" s="75">
        <v>2710.45</v>
      </c>
      <c r="GF1248" s="89"/>
      <c r="GG1248" s="89"/>
    </row>
    <row r="1249" spans="1:189" x14ac:dyDescent="0.25">
      <c r="A1249" s="132"/>
      <c r="B1249" s="132"/>
      <c r="C1249" s="132"/>
      <c r="D1249" s="132"/>
      <c r="E1249" s="132"/>
      <c r="F1249" s="132"/>
      <c r="G1249" s="132"/>
      <c r="H1249" s="132"/>
      <c r="I1249" s="132"/>
      <c r="J1249" s="132"/>
      <c r="K1249" s="132"/>
      <c r="DV1249" s="77">
        <v>1341.47</v>
      </c>
      <c r="DW1249" s="77">
        <v>18.243000000000006</v>
      </c>
      <c r="DY1249" s="77">
        <v>1327.47</v>
      </c>
      <c r="DZ1249" s="77">
        <v>11.674000000000001</v>
      </c>
      <c r="EB1249" s="77">
        <v>2182.4699999999998</v>
      </c>
      <c r="EC1249" s="75">
        <v>37.603000000000009</v>
      </c>
      <c r="EE1249" s="75">
        <v>2158.4699999999998</v>
      </c>
      <c r="EF1249" s="88">
        <v>9.4370000000000029</v>
      </c>
      <c r="EH1249" s="77">
        <v>1356.47</v>
      </c>
      <c r="EI1249" s="75">
        <v>8.0359999999999996</v>
      </c>
      <c r="EJ1249" s="75"/>
      <c r="EK1249" s="75">
        <v>2183.46</v>
      </c>
      <c r="EL1249" s="75">
        <v>43.271959999999972</v>
      </c>
      <c r="EM1249" s="75"/>
      <c r="EN1249" s="75">
        <v>2161.46</v>
      </c>
      <c r="EO1249" s="322">
        <v>15.401140000000018</v>
      </c>
      <c r="EP1249" s="75"/>
      <c r="EQ1249" s="75">
        <v>1331.46</v>
      </c>
      <c r="ER1249" s="75">
        <v>17611.780000000013</v>
      </c>
      <c r="ES1249" s="75"/>
      <c r="ET1249" s="75">
        <v>1357.46</v>
      </c>
      <c r="EU1249" s="100">
        <v>9.1780000000000204</v>
      </c>
      <c r="EV1249" s="75">
        <f t="shared" si="22"/>
        <v>9.9999999999909051E-3</v>
      </c>
      <c r="EW1249" s="75">
        <v>1347.46</v>
      </c>
      <c r="EX1249" s="100">
        <v>33.800280000000065</v>
      </c>
      <c r="FD1249" s="75">
        <v>112.47</v>
      </c>
      <c r="FE1249" s="75">
        <v>944322.5</v>
      </c>
      <c r="FF1249" s="75">
        <v>3892846.25</v>
      </c>
      <c r="FH1249" s="77">
        <v>21.96</v>
      </c>
      <c r="FI1249" s="77">
        <v>817.81539084000065</v>
      </c>
      <c r="FJ1249" s="77">
        <v>34.080794556820045</v>
      </c>
      <c r="FL1249" s="92">
        <v>791.47</v>
      </c>
      <c r="FM1249" s="75">
        <v>0.04</v>
      </c>
      <c r="FN1249" s="75">
        <v>0.06</v>
      </c>
      <c r="FP1249" s="75">
        <v>49.69</v>
      </c>
      <c r="FQ1249" s="75">
        <v>751.63</v>
      </c>
      <c r="FR1249" s="75">
        <v>7580</v>
      </c>
      <c r="FS1249" s="75">
        <v>49.68</v>
      </c>
      <c r="FT1249" s="75">
        <v>2219.2199999999998</v>
      </c>
      <c r="FU1249" s="75">
        <v>21393</v>
      </c>
      <c r="FW1249" s="75">
        <v>802.47</v>
      </c>
      <c r="FX1249" s="89">
        <v>9.782</v>
      </c>
      <c r="FY1249" s="89"/>
      <c r="FZ1249" s="90">
        <v>797.47</v>
      </c>
      <c r="GA1249" s="91">
        <v>3.649</v>
      </c>
      <c r="GB1249" s="89"/>
      <c r="GC1249" s="75">
        <v>19.46</v>
      </c>
      <c r="GD1249" s="75">
        <v>85.78</v>
      </c>
      <c r="GE1249" s="75">
        <v>2716.46</v>
      </c>
      <c r="GF1249" s="89"/>
      <c r="GG1249" s="89"/>
    </row>
    <row r="1250" spans="1:189" x14ac:dyDescent="0.25">
      <c r="A1250" s="132"/>
      <c r="B1250" s="132"/>
      <c r="C1250" s="132"/>
      <c r="D1250" s="132"/>
      <c r="E1250" s="132"/>
      <c r="F1250" s="132"/>
      <c r="G1250" s="132"/>
      <c r="H1250" s="132"/>
      <c r="I1250" s="132"/>
      <c r="J1250" s="132"/>
      <c r="K1250" s="132"/>
      <c r="DV1250" s="77">
        <v>1341.48</v>
      </c>
      <c r="DW1250" s="77">
        <v>18.264000000000003</v>
      </c>
      <c r="DY1250" s="77">
        <v>1327.48</v>
      </c>
      <c r="DZ1250" s="77">
        <v>11.688000000000001</v>
      </c>
      <c r="EB1250" s="77">
        <v>2182.48</v>
      </c>
      <c r="EC1250" s="75">
        <v>37.661000000000001</v>
      </c>
      <c r="EE1250" s="75">
        <v>2158.48</v>
      </c>
      <c r="EF1250" s="88">
        <v>9.4540000000000006</v>
      </c>
      <c r="EH1250" s="77">
        <v>1356.48</v>
      </c>
      <c r="EI1250" s="75">
        <v>8.0469999999999988</v>
      </c>
      <c r="EJ1250" s="75"/>
      <c r="EK1250" s="75">
        <v>2183.4699999999998</v>
      </c>
      <c r="EL1250" s="75">
        <v>43.329219999999971</v>
      </c>
      <c r="EM1250" s="75"/>
      <c r="EN1250" s="75">
        <v>2161.4699999999998</v>
      </c>
      <c r="EO1250" s="322">
        <v>15.423230000000018</v>
      </c>
      <c r="EP1250" s="75"/>
      <c r="EQ1250" s="75">
        <v>1331.47</v>
      </c>
      <c r="ER1250" s="75">
        <v>17627.710000000014</v>
      </c>
      <c r="ES1250" s="75"/>
      <c r="ET1250" s="75">
        <v>1357.47</v>
      </c>
      <c r="EU1250" s="100">
        <v>9.1900000000000208</v>
      </c>
      <c r="EV1250" s="75">
        <f t="shared" si="22"/>
        <v>9.9999999999909051E-3</v>
      </c>
      <c r="EW1250" s="75">
        <v>1347.47</v>
      </c>
      <c r="EX1250" s="100">
        <v>33.830460000000066</v>
      </c>
      <c r="FD1250" s="75">
        <v>112.48</v>
      </c>
      <c r="FE1250" s="75">
        <v>945840</v>
      </c>
      <c r="FF1250" s="75">
        <v>3902335</v>
      </c>
      <c r="FH1250" s="77">
        <v>21.97</v>
      </c>
      <c r="FI1250" s="77">
        <v>818.8382528800006</v>
      </c>
      <c r="FJ1250" s="77">
        <v>34.160830042240043</v>
      </c>
      <c r="FL1250" s="92">
        <v>791.48</v>
      </c>
      <c r="FM1250" s="75">
        <v>0.04</v>
      </c>
      <c r="FN1250" s="75">
        <v>0.06</v>
      </c>
      <c r="FP1250" s="75">
        <v>49.7</v>
      </c>
      <c r="FQ1250" s="75">
        <v>752.39</v>
      </c>
      <c r="FR1250" s="75">
        <v>7585</v>
      </c>
      <c r="FS1250" s="75">
        <v>49.69</v>
      </c>
      <c r="FT1250" s="75">
        <v>2221.36</v>
      </c>
      <c r="FU1250" s="75">
        <v>21405</v>
      </c>
      <c r="FW1250" s="75">
        <v>802.48</v>
      </c>
      <c r="FX1250" s="89">
        <v>9.7989999999999995</v>
      </c>
      <c r="FY1250" s="89"/>
      <c r="FZ1250" s="90">
        <v>797.48</v>
      </c>
      <c r="GA1250" s="91">
        <v>3.6579999999999999</v>
      </c>
      <c r="GB1250" s="89"/>
      <c r="GC1250" s="75">
        <v>19.47</v>
      </c>
      <c r="GD1250" s="75">
        <v>86.05</v>
      </c>
      <c r="GE1250" s="75">
        <v>2722.47</v>
      </c>
      <c r="GF1250" s="89"/>
      <c r="GG1250" s="89"/>
    </row>
    <row r="1251" spans="1:189" x14ac:dyDescent="0.25">
      <c r="A1251" s="132"/>
      <c r="B1251" s="132"/>
      <c r="C1251" s="132"/>
      <c r="D1251" s="132"/>
      <c r="E1251" s="132"/>
      <c r="F1251" s="132"/>
      <c r="G1251" s="132"/>
      <c r="H1251" s="132"/>
      <c r="I1251" s="132"/>
      <c r="J1251" s="132"/>
      <c r="K1251" s="132"/>
      <c r="DV1251" s="77">
        <v>1341.49</v>
      </c>
      <c r="DW1251" s="77">
        <v>18.286000000000005</v>
      </c>
      <c r="DY1251" s="77">
        <v>1327.49</v>
      </c>
      <c r="DZ1251" s="77">
        <v>11.701000000000001</v>
      </c>
      <c r="EB1251" s="77">
        <v>2182.4899999999998</v>
      </c>
      <c r="EC1251" s="75">
        <v>37.718000000000004</v>
      </c>
      <c r="EE1251" s="75">
        <v>2158.4899999999998</v>
      </c>
      <c r="EF1251" s="88">
        <v>9.4720000000000013</v>
      </c>
      <c r="EH1251" s="77">
        <v>1356.49</v>
      </c>
      <c r="EI1251" s="75">
        <v>8.0579999999999998</v>
      </c>
      <c r="EJ1251" s="75"/>
      <c r="EK1251" s="75">
        <v>2183.48</v>
      </c>
      <c r="EL1251" s="75">
        <v>43.38647999999997</v>
      </c>
      <c r="EM1251" s="75"/>
      <c r="EN1251" s="75">
        <v>2161.48</v>
      </c>
      <c r="EO1251" s="322">
        <v>15.445320000000018</v>
      </c>
      <c r="EP1251" s="75"/>
      <c r="EQ1251" s="75">
        <v>1331.48</v>
      </c>
      <c r="ER1251" s="75">
        <v>17643.640000000014</v>
      </c>
      <c r="ES1251" s="75"/>
      <c r="ET1251" s="75">
        <v>1357.48</v>
      </c>
      <c r="EU1251" s="100">
        <v>9.2020000000000213</v>
      </c>
      <c r="EV1251" s="75">
        <f t="shared" si="22"/>
        <v>9.9999999999909051E-3</v>
      </c>
      <c r="EW1251" s="75">
        <v>1347.48</v>
      </c>
      <c r="EX1251" s="100">
        <v>33.860640000000068</v>
      </c>
      <c r="FD1251" s="75">
        <v>112.49</v>
      </c>
      <c r="FE1251" s="75">
        <v>947357.5</v>
      </c>
      <c r="FF1251" s="75">
        <v>3911823.75</v>
      </c>
      <c r="FH1251" s="77">
        <v>21.98</v>
      </c>
      <c r="FI1251" s="77">
        <v>819.86111492000066</v>
      </c>
      <c r="FJ1251" s="77">
        <v>34.240865527660041</v>
      </c>
      <c r="FL1251" s="92">
        <v>791.49</v>
      </c>
      <c r="FM1251" s="75">
        <v>0.04</v>
      </c>
      <c r="FN1251" s="75">
        <v>6.0999999999999999E-2</v>
      </c>
      <c r="FP1251" s="75">
        <v>49.71</v>
      </c>
      <c r="FQ1251" s="75">
        <v>753.15</v>
      </c>
      <c r="FR1251" s="75">
        <v>7590</v>
      </c>
      <c r="FS1251" s="75">
        <v>49.7</v>
      </c>
      <c r="FT1251" s="75">
        <v>2223.5100000000002</v>
      </c>
      <c r="FU1251" s="75">
        <v>21418</v>
      </c>
      <c r="FW1251" s="75">
        <v>802.49</v>
      </c>
      <c r="FX1251" s="89">
        <v>9.8170000000000002</v>
      </c>
      <c r="FY1251" s="89"/>
      <c r="FZ1251" s="90">
        <v>797.49</v>
      </c>
      <c r="GA1251" s="91">
        <v>3.6669999999999998</v>
      </c>
      <c r="GB1251" s="89"/>
      <c r="GC1251" s="75">
        <v>19.48</v>
      </c>
      <c r="GD1251" s="75">
        <v>86.32</v>
      </c>
      <c r="GE1251" s="75">
        <v>2728.48</v>
      </c>
      <c r="GF1251" s="89"/>
      <c r="GG1251" s="89"/>
    </row>
    <row r="1252" spans="1:189" x14ac:dyDescent="0.25">
      <c r="A1252" s="132"/>
      <c r="B1252" s="132"/>
      <c r="C1252" s="132"/>
      <c r="D1252" s="132"/>
      <c r="E1252" s="132"/>
      <c r="F1252" s="132"/>
      <c r="G1252" s="132"/>
      <c r="H1252" s="132"/>
      <c r="I1252" s="132"/>
      <c r="J1252" s="132"/>
      <c r="K1252" s="132"/>
      <c r="DV1252" s="77">
        <v>1341.5</v>
      </c>
      <c r="DW1252" s="77">
        <v>18.308</v>
      </c>
      <c r="DY1252" s="77">
        <v>1327.5</v>
      </c>
      <c r="DZ1252" s="77">
        <v>11.715</v>
      </c>
      <c r="EB1252" s="77">
        <v>2182.5</v>
      </c>
      <c r="EC1252" s="75">
        <v>37.774999999999999</v>
      </c>
      <c r="EE1252" s="75">
        <v>2158.5</v>
      </c>
      <c r="EF1252" s="88">
        <v>9.49</v>
      </c>
      <c r="EH1252" s="77">
        <v>1356.5</v>
      </c>
      <c r="EI1252" s="75">
        <v>8.0690000000000008</v>
      </c>
      <c r="EJ1252" s="75"/>
      <c r="EK1252" s="75">
        <v>2183.4899999999998</v>
      </c>
      <c r="EL1252" s="75">
        <v>43.44373999999997</v>
      </c>
      <c r="EM1252" s="75"/>
      <c r="EN1252" s="75">
        <v>2161.4899999999998</v>
      </c>
      <c r="EO1252" s="322">
        <v>15.467410000000019</v>
      </c>
      <c r="EP1252" s="75"/>
      <c r="EQ1252" s="75">
        <v>1331.49</v>
      </c>
      <c r="ER1252" s="75">
        <v>17659.570000000014</v>
      </c>
      <c r="ES1252" s="75"/>
      <c r="ET1252" s="75">
        <v>1357.49</v>
      </c>
      <c r="EU1252" s="100">
        <v>9.2140000000000217</v>
      </c>
      <c r="EV1252" s="75">
        <f t="shared" si="22"/>
        <v>9.9999999999909051E-3</v>
      </c>
      <c r="EW1252" s="75">
        <v>1347.49</v>
      </c>
      <c r="EX1252" s="100">
        <v>33.890820000000069</v>
      </c>
      <c r="FD1252" s="75">
        <v>112.5</v>
      </c>
      <c r="FE1252" s="75">
        <v>948875</v>
      </c>
      <c r="FF1252" s="75">
        <v>3921312.5</v>
      </c>
      <c r="FH1252" s="77">
        <v>21.99</v>
      </c>
      <c r="FI1252" s="77">
        <v>820.88397696000061</v>
      </c>
      <c r="FJ1252" s="77">
        <v>34.320901013080039</v>
      </c>
      <c r="FL1252" s="92">
        <v>791.5</v>
      </c>
      <c r="FM1252" s="75">
        <v>0.04</v>
      </c>
      <c r="FN1252" s="75">
        <v>6.0999999999999999E-2</v>
      </c>
      <c r="FP1252" s="75">
        <v>49.72</v>
      </c>
      <c r="FQ1252" s="75">
        <v>753.92</v>
      </c>
      <c r="FR1252" s="75">
        <v>7595</v>
      </c>
      <c r="FS1252" s="75">
        <v>49.71</v>
      </c>
      <c r="FT1252" s="75">
        <v>2225.65</v>
      </c>
      <c r="FU1252" s="75">
        <v>21430</v>
      </c>
      <c r="FW1252" s="75">
        <v>802.5</v>
      </c>
      <c r="FX1252" s="89">
        <v>9.8350000000000009</v>
      </c>
      <c r="FY1252" s="89"/>
      <c r="FZ1252" s="90">
        <v>797.5</v>
      </c>
      <c r="GA1252" s="91">
        <v>3.6760000000000002</v>
      </c>
      <c r="GB1252" s="89"/>
      <c r="GC1252" s="75">
        <v>19.489999999999998</v>
      </c>
      <c r="GD1252" s="75">
        <v>86.59</v>
      </c>
      <c r="GE1252" s="75">
        <v>2734.49</v>
      </c>
      <c r="GF1252" s="89"/>
      <c r="GG1252" s="89"/>
    </row>
    <row r="1253" spans="1:189" x14ac:dyDescent="0.25">
      <c r="A1253" s="132"/>
      <c r="B1253" s="132"/>
      <c r="C1253" s="132"/>
      <c r="D1253" s="132"/>
      <c r="E1253" s="132"/>
      <c r="F1253" s="132"/>
      <c r="G1253" s="132"/>
      <c r="H1253" s="132"/>
      <c r="I1253" s="132"/>
      <c r="J1253" s="132"/>
      <c r="K1253" s="132"/>
      <c r="DV1253" s="77">
        <v>1341.51</v>
      </c>
      <c r="DW1253" s="77">
        <v>18.330000000000005</v>
      </c>
      <c r="DY1253" s="77">
        <v>1327.51</v>
      </c>
      <c r="DZ1253" s="77">
        <v>11.729000000000001</v>
      </c>
      <c r="EB1253" s="77">
        <v>2182.5100000000002</v>
      </c>
      <c r="EC1253" s="75">
        <v>37.832000000000008</v>
      </c>
      <c r="EE1253" s="75">
        <v>2158.5100000000002</v>
      </c>
      <c r="EF1253" s="88">
        <v>9.5080000000000027</v>
      </c>
      <c r="EH1253" s="77">
        <v>1356.51</v>
      </c>
      <c r="EI1253" s="75">
        <v>8.08</v>
      </c>
      <c r="EJ1253" s="75"/>
      <c r="EK1253" s="75">
        <v>2183.5</v>
      </c>
      <c r="EL1253" s="75">
        <v>43.500999999999969</v>
      </c>
      <c r="EM1253" s="75"/>
      <c r="EN1253" s="75">
        <v>2161.5</v>
      </c>
      <c r="EO1253" s="322">
        <v>15.489500000000019</v>
      </c>
      <c r="EP1253" s="75"/>
      <c r="EQ1253" s="75">
        <v>1331.5</v>
      </c>
      <c r="ER1253" s="75">
        <v>17675.500000000015</v>
      </c>
      <c r="ES1253" s="75"/>
      <c r="ET1253" s="75">
        <v>1357.5</v>
      </c>
      <c r="EU1253" s="100">
        <v>9.2260000000000222</v>
      </c>
      <c r="EV1253" s="75">
        <f t="shared" si="22"/>
        <v>9.9999999999909051E-3</v>
      </c>
      <c r="EW1253" s="75">
        <v>1347.5</v>
      </c>
      <c r="EX1253" s="100">
        <v>33.92100000000007</v>
      </c>
      <c r="FD1253" s="75">
        <v>112.51</v>
      </c>
      <c r="FE1253" s="75">
        <v>950392.5</v>
      </c>
      <c r="FF1253" s="75">
        <v>3930801.25</v>
      </c>
      <c r="FH1253" s="77">
        <v>22</v>
      </c>
      <c r="FI1253" s="77">
        <v>821.90683899999999</v>
      </c>
      <c r="FJ1253" s="77">
        <v>34.400936498499995</v>
      </c>
      <c r="FL1253" s="92">
        <v>791.51</v>
      </c>
      <c r="FM1253" s="75">
        <v>0.04</v>
      </c>
      <c r="FN1253" s="75">
        <v>6.0999999999999999E-2</v>
      </c>
      <c r="FP1253" s="75">
        <v>49.73</v>
      </c>
      <c r="FQ1253" s="75">
        <v>754.68</v>
      </c>
      <c r="FR1253" s="75">
        <v>7600</v>
      </c>
      <c r="FS1253" s="75">
        <v>49.72</v>
      </c>
      <c r="FT1253" s="75">
        <v>2227.81</v>
      </c>
      <c r="FU1253" s="75">
        <v>21443</v>
      </c>
      <c r="FW1253" s="75">
        <v>802.51</v>
      </c>
      <c r="FX1253" s="89">
        <v>9.8520000000000003</v>
      </c>
      <c r="FY1253" s="89"/>
      <c r="FZ1253" s="90">
        <v>797.51</v>
      </c>
      <c r="GA1253" s="91">
        <v>3.6850000000000001</v>
      </c>
      <c r="GB1253" s="89"/>
      <c r="GC1253" s="75">
        <v>19.5</v>
      </c>
      <c r="GD1253" s="75">
        <v>86.86</v>
      </c>
      <c r="GE1253" s="75">
        <v>2740.5</v>
      </c>
      <c r="GF1253" s="89"/>
      <c r="GG1253" s="89"/>
    </row>
    <row r="1254" spans="1:189" x14ac:dyDescent="0.25">
      <c r="A1254" s="132"/>
      <c r="B1254" s="132"/>
      <c r="C1254" s="132"/>
      <c r="D1254" s="132"/>
      <c r="E1254" s="132"/>
      <c r="F1254" s="132"/>
      <c r="G1254" s="132"/>
      <c r="H1254" s="132"/>
      <c r="I1254" s="132"/>
      <c r="J1254" s="132"/>
      <c r="K1254" s="132"/>
      <c r="DV1254" s="77">
        <v>1341.52</v>
      </c>
      <c r="DW1254" s="77">
        <v>18.352000000000004</v>
      </c>
      <c r="DY1254" s="77">
        <v>1327.52</v>
      </c>
      <c r="DZ1254" s="77">
        <v>11.742000000000001</v>
      </c>
      <c r="EB1254" s="77">
        <v>2182.52</v>
      </c>
      <c r="EC1254" s="75">
        <v>37.890000000000008</v>
      </c>
      <c r="EE1254" s="75">
        <v>2158.52</v>
      </c>
      <c r="EF1254" s="88">
        <v>9.5250000000000021</v>
      </c>
      <c r="EH1254" s="77">
        <v>1356.52</v>
      </c>
      <c r="EI1254" s="75">
        <v>8.0909999999999993</v>
      </c>
      <c r="EJ1254" s="75"/>
      <c r="EK1254" s="75">
        <v>2183.5100000000002</v>
      </c>
      <c r="EL1254" s="75">
        <v>43.558259999999969</v>
      </c>
      <c r="EM1254" s="75"/>
      <c r="EN1254" s="75">
        <v>2161.5100000000002</v>
      </c>
      <c r="EO1254" s="322">
        <v>15.51159000000002</v>
      </c>
      <c r="EP1254" s="75"/>
      <c r="EQ1254" s="75">
        <v>1331.51</v>
      </c>
      <c r="ER1254" s="75">
        <v>17691.430000000015</v>
      </c>
      <c r="ES1254" s="75"/>
      <c r="ET1254" s="75">
        <v>1357.51</v>
      </c>
      <c r="EU1254" s="100">
        <v>9.2380000000000226</v>
      </c>
      <c r="EV1254" s="75">
        <f t="shared" si="22"/>
        <v>9.9999999999909051E-3</v>
      </c>
      <c r="EW1254" s="75">
        <v>1347.51</v>
      </c>
      <c r="EX1254" s="100">
        <v>33.951180000000072</v>
      </c>
      <c r="FD1254" s="75">
        <v>112.52</v>
      </c>
      <c r="FE1254" s="75">
        <v>951910</v>
      </c>
      <c r="FF1254" s="75">
        <v>3940290</v>
      </c>
      <c r="FH1254" s="77">
        <v>22.01</v>
      </c>
      <c r="FI1254" s="77">
        <v>822.98781892</v>
      </c>
      <c r="FJ1254" s="77">
        <v>34.485829632199994</v>
      </c>
      <c r="FL1254" s="92">
        <v>791.52</v>
      </c>
      <c r="FM1254" s="75">
        <v>0.04</v>
      </c>
      <c r="FN1254" s="75">
        <v>6.2E-2</v>
      </c>
      <c r="FP1254" s="75">
        <v>49.74</v>
      </c>
      <c r="FQ1254" s="75">
        <v>755.45</v>
      </c>
      <c r="FR1254" s="75">
        <v>7605</v>
      </c>
      <c r="FS1254" s="75">
        <v>49.73</v>
      </c>
      <c r="FT1254" s="75">
        <v>2229.9699999999998</v>
      </c>
      <c r="FU1254" s="75">
        <v>21455</v>
      </c>
      <c r="FW1254" s="75">
        <v>802.52</v>
      </c>
      <c r="FX1254" s="89">
        <v>9.8699999999999992</v>
      </c>
      <c r="FY1254" s="89"/>
      <c r="FZ1254" s="90">
        <v>797.52</v>
      </c>
      <c r="GA1254" s="91">
        <v>3.694</v>
      </c>
      <c r="GB1254" s="89"/>
      <c r="GC1254" s="75">
        <v>19.510000000000002</v>
      </c>
      <c r="GD1254" s="75">
        <v>87.13</v>
      </c>
      <c r="GE1254" s="75">
        <v>2746.51</v>
      </c>
      <c r="GF1254" s="89"/>
      <c r="GG1254" s="89"/>
    </row>
    <row r="1255" spans="1:189" x14ac:dyDescent="0.25">
      <c r="A1255" s="132"/>
      <c r="B1255" s="132"/>
      <c r="C1255" s="132"/>
      <c r="D1255" s="132"/>
      <c r="E1255" s="132"/>
      <c r="F1255" s="132"/>
      <c r="G1255" s="132"/>
      <c r="H1255" s="132"/>
      <c r="I1255" s="132"/>
      <c r="J1255" s="132"/>
      <c r="K1255" s="132"/>
      <c r="DV1255" s="77">
        <v>1341.53</v>
      </c>
      <c r="DW1255" s="77">
        <v>18.374000000000006</v>
      </c>
      <c r="DY1255" s="77">
        <v>1327.53</v>
      </c>
      <c r="DZ1255" s="77">
        <v>11.756000000000002</v>
      </c>
      <c r="EB1255" s="77">
        <v>2182.5300000000002</v>
      </c>
      <c r="EC1255" s="75">
        <v>37.94700000000001</v>
      </c>
      <c r="EE1255" s="75">
        <v>2158.5300000000002</v>
      </c>
      <c r="EF1255" s="88">
        <v>9.543000000000001</v>
      </c>
      <c r="EH1255" s="77">
        <v>1356.53</v>
      </c>
      <c r="EI1255" s="75">
        <v>8.1020000000000003</v>
      </c>
      <c r="EJ1255" s="75"/>
      <c r="EK1255" s="75">
        <v>2183.52</v>
      </c>
      <c r="EL1255" s="75">
        <v>43.615519999999968</v>
      </c>
      <c r="EM1255" s="75"/>
      <c r="EN1255" s="75">
        <v>2161.52</v>
      </c>
      <c r="EO1255" s="322">
        <v>15.53368000000002</v>
      </c>
      <c r="EP1255" s="75"/>
      <c r="EQ1255" s="75">
        <v>1331.52</v>
      </c>
      <c r="ER1255" s="75">
        <v>17707.360000000015</v>
      </c>
      <c r="ES1255" s="75"/>
      <c r="ET1255" s="75">
        <v>1357.52</v>
      </c>
      <c r="EU1255" s="100">
        <v>9.2500000000000231</v>
      </c>
      <c r="EV1255" s="75">
        <f t="shared" si="22"/>
        <v>9.9999999999909051E-3</v>
      </c>
      <c r="EW1255" s="75">
        <v>1347.52</v>
      </c>
      <c r="EX1255" s="100">
        <v>33.981360000000073</v>
      </c>
      <c r="FD1255" s="75">
        <v>112.53</v>
      </c>
      <c r="FE1255" s="75">
        <v>953427.5</v>
      </c>
      <c r="FF1255" s="75">
        <v>3949778.75</v>
      </c>
      <c r="FH1255" s="77">
        <v>22.02</v>
      </c>
      <c r="FI1255" s="77">
        <v>824.06879884</v>
      </c>
      <c r="FJ1255" s="77">
        <v>34.570722765899994</v>
      </c>
      <c r="FL1255" s="92">
        <v>791.53</v>
      </c>
      <c r="FM1255" s="75">
        <v>0.04</v>
      </c>
      <c r="FN1255" s="75">
        <v>6.2E-2</v>
      </c>
      <c r="FP1255" s="75">
        <v>49.75</v>
      </c>
      <c r="FQ1255" s="75">
        <v>756.22</v>
      </c>
      <c r="FR1255" s="75">
        <v>7610</v>
      </c>
      <c r="FS1255" s="75">
        <v>49.74</v>
      </c>
      <c r="FT1255" s="75">
        <v>2232.13</v>
      </c>
      <c r="FU1255" s="75">
        <v>21468</v>
      </c>
      <c r="FW1255" s="75">
        <v>802.53</v>
      </c>
      <c r="FX1255" s="89">
        <v>9.8870000000000005</v>
      </c>
      <c r="FY1255" s="89"/>
      <c r="FZ1255" s="90">
        <v>797.53</v>
      </c>
      <c r="GA1255" s="91">
        <v>3.7029999999999998</v>
      </c>
      <c r="GB1255" s="89"/>
      <c r="GC1255" s="75">
        <v>19.52</v>
      </c>
      <c r="GD1255" s="75">
        <v>87.4</v>
      </c>
      <c r="GE1255" s="75">
        <v>2752.52</v>
      </c>
      <c r="GF1255" s="89"/>
      <c r="GG1255" s="89"/>
    </row>
    <row r="1256" spans="1:189" x14ac:dyDescent="0.25">
      <c r="A1256" s="132"/>
      <c r="B1256" s="132"/>
      <c r="C1256" s="132"/>
      <c r="D1256" s="132"/>
      <c r="E1256" s="132"/>
      <c r="F1256" s="132"/>
      <c r="G1256" s="132"/>
      <c r="H1256" s="132"/>
      <c r="I1256" s="132"/>
      <c r="J1256" s="132"/>
      <c r="K1256" s="132"/>
      <c r="DV1256" s="77">
        <v>1341.54</v>
      </c>
      <c r="DW1256" s="77">
        <v>18.396000000000004</v>
      </c>
      <c r="DY1256" s="77">
        <v>1327.54</v>
      </c>
      <c r="DZ1256" s="77">
        <v>11.770000000000001</v>
      </c>
      <c r="EB1256" s="77">
        <v>2182.54</v>
      </c>
      <c r="EC1256" s="75">
        <v>38.004000000000005</v>
      </c>
      <c r="EE1256" s="75">
        <v>2158.54</v>
      </c>
      <c r="EF1256" s="88">
        <v>9.5610000000000017</v>
      </c>
      <c r="EH1256" s="77">
        <v>1356.54</v>
      </c>
      <c r="EI1256" s="75">
        <v>8.1140000000000008</v>
      </c>
      <c r="EJ1256" s="75"/>
      <c r="EK1256" s="75">
        <v>2183.5300000000002</v>
      </c>
      <c r="EL1256" s="75">
        <v>43.672779999999968</v>
      </c>
      <c r="EM1256" s="75"/>
      <c r="EN1256" s="75">
        <v>2161.5300000000002</v>
      </c>
      <c r="EO1256" s="322">
        <v>15.55577000000002</v>
      </c>
      <c r="EP1256" s="75"/>
      <c r="EQ1256" s="75">
        <v>1331.53</v>
      </c>
      <c r="ER1256" s="75">
        <v>17723.290000000015</v>
      </c>
      <c r="ES1256" s="75"/>
      <c r="ET1256" s="75">
        <v>1357.53</v>
      </c>
      <c r="EU1256" s="100">
        <v>9.2620000000000235</v>
      </c>
      <c r="EV1256" s="75">
        <f t="shared" si="22"/>
        <v>9.9999999999909051E-3</v>
      </c>
      <c r="EW1256" s="75">
        <v>1347.53</v>
      </c>
      <c r="EX1256" s="100">
        <v>34.011540000000075</v>
      </c>
      <c r="FD1256" s="75">
        <v>112.54</v>
      </c>
      <c r="FE1256" s="75">
        <v>954945</v>
      </c>
      <c r="FF1256" s="75">
        <v>3959267.5</v>
      </c>
      <c r="FH1256" s="77">
        <v>22.03</v>
      </c>
      <c r="FI1256" s="77">
        <v>825.14977876</v>
      </c>
      <c r="FJ1256" s="77">
        <v>34.655615899600001</v>
      </c>
      <c r="FL1256" s="92">
        <v>791.54</v>
      </c>
      <c r="FM1256" s="75">
        <v>0.04</v>
      </c>
      <c r="FN1256" s="75">
        <v>6.3E-2</v>
      </c>
      <c r="FP1256" s="75">
        <v>49.76</v>
      </c>
      <c r="FQ1256" s="75">
        <v>756.99</v>
      </c>
      <c r="FR1256" s="75">
        <v>7615</v>
      </c>
      <c r="FS1256" s="75">
        <v>49.75</v>
      </c>
      <c r="FT1256" s="75">
        <v>2234.29</v>
      </c>
      <c r="FU1256" s="75">
        <v>21480</v>
      </c>
      <c r="FW1256" s="75">
        <v>802.54</v>
      </c>
      <c r="FX1256" s="89">
        <v>9.9049999999999994</v>
      </c>
      <c r="FY1256" s="89"/>
      <c r="FZ1256" s="90">
        <v>797.54</v>
      </c>
      <c r="GA1256" s="91">
        <v>3.7109999999999999</v>
      </c>
      <c r="GB1256" s="89"/>
      <c r="GC1256" s="75">
        <v>19.53</v>
      </c>
      <c r="GD1256" s="75">
        <v>87.67</v>
      </c>
      <c r="GE1256" s="75">
        <v>2758.53</v>
      </c>
      <c r="GF1256" s="89"/>
      <c r="GG1256" s="89"/>
    </row>
    <row r="1257" spans="1:189" x14ac:dyDescent="0.25">
      <c r="A1257" s="132"/>
      <c r="B1257" s="132"/>
      <c r="C1257" s="132"/>
      <c r="D1257" s="132"/>
      <c r="E1257" s="132"/>
      <c r="F1257" s="132"/>
      <c r="G1257" s="132"/>
      <c r="H1257" s="132"/>
      <c r="I1257" s="132"/>
      <c r="J1257" s="132"/>
      <c r="K1257" s="132"/>
      <c r="DV1257" s="77">
        <v>1341.55</v>
      </c>
      <c r="DW1257" s="77">
        <v>18.418000000000006</v>
      </c>
      <c r="DY1257" s="77">
        <v>1327.55</v>
      </c>
      <c r="DZ1257" s="77">
        <v>11.784000000000002</v>
      </c>
      <c r="EB1257" s="77">
        <v>2182.5500000000002</v>
      </c>
      <c r="EC1257" s="75">
        <v>38.061000000000007</v>
      </c>
      <c r="EE1257" s="75">
        <v>2158.5500000000002</v>
      </c>
      <c r="EF1257" s="88">
        <v>9.5790000000000024</v>
      </c>
      <c r="EH1257" s="77">
        <v>1356.55</v>
      </c>
      <c r="EI1257" s="75">
        <v>8.125</v>
      </c>
      <c r="EJ1257" s="75"/>
      <c r="EK1257" s="75">
        <v>2183.54</v>
      </c>
      <c r="EL1257" s="75">
        <v>43.730039999999967</v>
      </c>
      <c r="EM1257" s="75"/>
      <c r="EN1257" s="75">
        <v>2161.54</v>
      </c>
      <c r="EO1257" s="322">
        <v>15.577860000000021</v>
      </c>
      <c r="EP1257" s="75"/>
      <c r="EQ1257" s="75">
        <v>1331.54</v>
      </c>
      <c r="ER1257" s="75">
        <v>17739.220000000016</v>
      </c>
      <c r="ES1257" s="75"/>
      <c r="ET1257" s="75">
        <v>1357.54</v>
      </c>
      <c r="EU1257" s="100">
        <v>9.274000000000024</v>
      </c>
      <c r="EV1257" s="75">
        <f t="shared" si="22"/>
        <v>9.9999999999909051E-3</v>
      </c>
      <c r="EW1257" s="75">
        <v>1347.54</v>
      </c>
      <c r="EX1257" s="100">
        <v>34.041720000000076</v>
      </c>
      <c r="FD1257" s="75">
        <v>112.55</v>
      </c>
      <c r="FE1257" s="75">
        <v>956462.5</v>
      </c>
      <c r="FF1257" s="75">
        <v>3968756.25</v>
      </c>
      <c r="FH1257" s="77">
        <v>22.04</v>
      </c>
      <c r="FI1257" s="77">
        <v>826.23075868000001</v>
      </c>
      <c r="FJ1257" s="77">
        <v>34.7405090333</v>
      </c>
      <c r="FL1257" s="92">
        <v>791.55</v>
      </c>
      <c r="FM1257" s="75">
        <v>0.04</v>
      </c>
      <c r="FN1257" s="75">
        <v>6.3E-2</v>
      </c>
      <c r="FP1257" s="75">
        <v>49.77</v>
      </c>
      <c r="FQ1257" s="75">
        <v>757.75</v>
      </c>
      <c r="FR1257" s="75">
        <v>7619</v>
      </c>
      <c r="FS1257" s="75">
        <v>49.76</v>
      </c>
      <c r="FT1257" s="75">
        <v>2236.46</v>
      </c>
      <c r="FU1257" s="75">
        <v>21493</v>
      </c>
      <c r="FW1257" s="75">
        <v>802.55</v>
      </c>
      <c r="FX1257" s="89">
        <v>9.923</v>
      </c>
      <c r="FY1257" s="89"/>
      <c r="FZ1257" s="90">
        <v>797.55</v>
      </c>
      <c r="GA1257" s="91">
        <v>3.72</v>
      </c>
      <c r="GB1257" s="89"/>
      <c r="GC1257" s="75">
        <v>19.54</v>
      </c>
      <c r="GD1257" s="75">
        <v>87.94</v>
      </c>
      <c r="GE1257" s="75">
        <v>2764.54</v>
      </c>
      <c r="GF1257" s="89"/>
      <c r="GG1257" s="89"/>
    </row>
    <row r="1258" spans="1:189" x14ac:dyDescent="0.25">
      <c r="A1258" s="132"/>
      <c r="B1258" s="132"/>
      <c r="C1258" s="132"/>
      <c r="D1258" s="132"/>
      <c r="E1258" s="132"/>
      <c r="F1258" s="132"/>
      <c r="G1258" s="132"/>
      <c r="H1258" s="132"/>
      <c r="I1258" s="132"/>
      <c r="J1258" s="132"/>
      <c r="K1258" s="132"/>
      <c r="DV1258" s="77">
        <v>1341.56</v>
      </c>
      <c r="DW1258" s="77">
        <v>18.440000000000005</v>
      </c>
      <c r="DY1258" s="77">
        <v>1327.56</v>
      </c>
      <c r="DZ1258" s="77">
        <v>11.797000000000002</v>
      </c>
      <c r="EB1258" s="77">
        <v>2182.56</v>
      </c>
      <c r="EC1258" s="75">
        <v>38.119000000000007</v>
      </c>
      <c r="EE1258" s="75">
        <v>2158.56</v>
      </c>
      <c r="EF1258" s="88">
        <v>9.5960000000000019</v>
      </c>
      <c r="EH1258" s="77">
        <v>1356.56</v>
      </c>
      <c r="EI1258" s="75">
        <v>8.1359999999999992</v>
      </c>
      <c r="EJ1258" s="75"/>
      <c r="EK1258" s="75">
        <v>2183.5500000000002</v>
      </c>
      <c r="EL1258" s="75">
        <v>43.787299999999966</v>
      </c>
      <c r="EM1258" s="75"/>
      <c r="EN1258" s="75">
        <v>2161.5500000000002</v>
      </c>
      <c r="EO1258" s="322">
        <v>15.599950000000021</v>
      </c>
      <c r="EP1258" s="75"/>
      <c r="EQ1258" s="75">
        <v>1331.55</v>
      </c>
      <c r="ER1258" s="75">
        <v>17755.150000000016</v>
      </c>
      <c r="ES1258" s="75"/>
      <c r="ET1258" s="75">
        <v>1357.55</v>
      </c>
      <c r="EU1258" s="100">
        <v>9.2860000000000245</v>
      </c>
      <c r="EV1258" s="75">
        <f t="shared" si="22"/>
        <v>9.9999999999909051E-3</v>
      </c>
      <c r="EW1258" s="75">
        <v>1347.55</v>
      </c>
      <c r="EX1258" s="100">
        <v>34.071900000000078</v>
      </c>
      <c r="FD1258" s="75">
        <v>112.56</v>
      </c>
      <c r="FE1258" s="75">
        <v>957980</v>
      </c>
      <c r="FF1258" s="75">
        <v>3978245</v>
      </c>
      <c r="FH1258" s="77">
        <v>22.05</v>
      </c>
      <c r="FI1258" s="77">
        <v>827.31173860000013</v>
      </c>
      <c r="FJ1258" s="77">
        <v>34.825402167</v>
      </c>
      <c r="FL1258" s="92">
        <v>791.56</v>
      </c>
      <c r="FM1258" s="75">
        <v>0.04</v>
      </c>
      <c r="FN1258" s="75">
        <v>6.4000000000000001E-2</v>
      </c>
      <c r="FP1258" s="75">
        <v>49.78</v>
      </c>
      <c r="FQ1258" s="75">
        <v>758.52</v>
      </c>
      <c r="FR1258" s="75">
        <v>7624</v>
      </c>
      <c r="FS1258" s="75">
        <v>49.77</v>
      </c>
      <c r="FT1258" s="75">
        <v>2239.6</v>
      </c>
      <c r="FU1258" s="75">
        <v>21505</v>
      </c>
      <c r="FW1258" s="75">
        <v>802.56</v>
      </c>
      <c r="FX1258" s="89">
        <v>9.94</v>
      </c>
      <c r="FY1258" s="89"/>
      <c r="FZ1258" s="90">
        <v>797.56</v>
      </c>
      <c r="GA1258" s="91">
        <v>3.7290000000000001</v>
      </c>
      <c r="GB1258" s="89"/>
      <c r="GC1258" s="75">
        <v>19.55</v>
      </c>
      <c r="GD1258" s="75">
        <v>88.22</v>
      </c>
      <c r="GE1258" s="75">
        <v>2770.55</v>
      </c>
      <c r="GF1258" s="89"/>
      <c r="GG1258" s="89"/>
    </row>
    <row r="1259" spans="1:189" x14ac:dyDescent="0.25">
      <c r="A1259" s="132"/>
      <c r="B1259" s="132"/>
      <c r="C1259" s="132"/>
      <c r="D1259" s="132"/>
      <c r="E1259" s="132"/>
      <c r="F1259" s="132"/>
      <c r="G1259" s="132"/>
      <c r="H1259" s="132"/>
      <c r="I1259" s="132"/>
      <c r="J1259" s="132"/>
      <c r="K1259" s="132"/>
      <c r="DV1259" s="77">
        <v>1341.57</v>
      </c>
      <c r="DW1259" s="77">
        <v>18.461000000000006</v>
      </c>
      <c r="DY1259" s="77">
        <v>1327.57</v>
      </c>
      <c r="DZ1259" s="77">
        <v>11.811000000000002</v>
      </c>
      <c r="EB1259" s="77">
        <v>2182.5700000000002</v>
      </c>
      <c r="EC1259" s="75">
        <v>38.176000000000009</v>
      </c>
      <c r="EE1259" s="75">
        <v>2158.5700000000002</v>
      </c>
      <c r="EF1259" s="88">
        <v>9.6140000000000025</v>
      </c>
      <c r="EH1259" s="77">
        <v>1356.57</v>
      </c>
      <c r="EI1259" s="75">
        <v>8.1470000000000002</v>
      </c>
      <c r="EJ1259" s="75"/>
      <c r="EK1259" s="75">
        <v>2183.56</v>
      </c>
      <c r="EL1259" s="75">
        <v>43.844559999999966</v>
      </c>
      <c r="EM1259" s="75"/>
      <c r="EN1259" s="75">
        <v>2161.56</v>
      </c>
      <c r="EO1259" s="322">
        <v>15.622040000000021</v>
      </c>
      <c r="EP1259" s="75"/>
      <c r="EQ1259" s="75">
        <v>1331.56</v>
      </c>
      <c r="ER1259" s="75">
        <v>17771.080000000016</v>
      </c>
      <c r="ES1259" s="75"/>
      <c r="ET1259" s="75">
        <v>1357.56</v>
      </c>
      <c r="EU1259" s="100">
        <v>9.2980000000000249</v>
      </c>
      <c r="EV1259" s="75">
        <f t="shared" si="22"/>
        <v>9.9999999999909051E-3</v>
      </c>
      <c r="EW1259" s="75">
        <v>1347.56</v>
      </c>
      <c r="EX1259" s="100">
        <v>34.102080000000079</v>
      </c>
      <c r="FD1259" s="75">
        <v>112.57</v>
      </c>
      <c r="FE1259" s="75">
        <v>959497.5</v>
      </c>
      <c r="FF1259" s="75">
        <v>3987733.75</v>
      </c>
      <c r="FH1259" s="77">
        <v>22.06</v>
      </c>
      <c r="FI1259" s="77">
        <v>828.39271852000013</v>
      </c>
      <c r="FJ1259" s="77">
        <v>34.9102953007</v>
      </c>
      <c r="FL1259" s="92">
        <v>791.57</v>
      </c>
      <c r="FM1259" s="75">
        <v>0.04</v>
      </c>
      <c r="FN1259" s="75">
        <v>6.4000000000000001E-2</v>
      </c>
      <c r="FP1259" s="75">
        <v>49.79</v>
      </c>
      <c r="FQ1259" s="75">
        <v>759.29</v>
      </c>
      <c r="FR1259" s="75">
        <v>7629</v>
      </c>
      <c r="FS1259" s="75">
        <v>49.78</v>
      </c>
      <c r="FT1259" s="75">
        <v>2240.7600000000002</v>
      </c>
      <c r="FU1259" s="75">
        <v>21518</v>
      </c>
      <c r="FW1259" s="75">
        <v>802.57</v>
      </c>
      <c r="FX1259" s="89">
        <v>9.9580000000000002</v>
      </c>
      <c r="FY1259" s="89"/>
      <c r="FZ1259" s="90">
        <v>797.57</v>
      </c>
      <c r="GA1259" s="91">
        <v>3.738</v>
      </c>
      <c r="GB1259" s="89"/>
      <c r="GC1259" s="75">
        <v>19.559999999999999</v>
      </c>
      <c r="GD1259" s="75">
        <v>88.49</v>
      </c>
      <c r="GE1259" s="75">
        <v>2776.56</v>
      </c>
      <c r="GF1259" s="89"/>
      <c r="GG1259" s="89"/>
    </row>
    <row r="1260" spans="1:189" x14ac:dyDescent="0.25">
      <c r="A1260" s="132"/>
      <c r="B1260" s="132"/>
      <c r="C1260" s="132"/>
      <c r="D1260" s="132"/>
      <c r="E1260" s="132"/>
      <c r="F1260" s="132"/>
      <c r="G1260" s="132"/>
      <c r="H1260" s="132"/>
      <c r="I1260" s="132"/>
      <c r="J1260" s="132"/>
      <c r="K1260" s="132"/>
      <c r="DV1260" s="77">
        <v>1341.58</v>
      </c>
      <c r="DW1260" s="77">
        <v>18.483000000000004</v>
      </c>
      <c r="DY1260" s="77">
        <v>1327.58</v>
      </c>
      <c r="DZ1260" s="77">
        <v>11.825000000000001</v>
      </c>
      <c r="EB1260" s="77">
        <v>2182.58</v>
      </c>
      <c r="EC1260" s="75">
        <v>38.233000000000004</v>
      </c>
      <c r="EE1260" s="75">
        <v>2158.58</v>
      </c>
      <c r="EF1260" s="88">
        <v>9.6320000000000014</v>
      </c>
      <c r="EH1260" s="77">
        <v>1356.58</v>
      </c>
      <c r="EI1260" s="75">
        <v>8.1579999999999995</v>
      </c>
      <c r="EJ1260" s="75"/>
      <c r="EK1260" s="75">
        <v>2183.5700000000002</v>
      </c>
      <c r="EL1260" s="75">
        <v>43.901819999999965</v>
      </c>
      <c r="EM1260" s="75"/>
      <c r="EN1260" s="75">
        <v>2161.5700000000002</v>
      </c>
      <c r="EO1260" s="322">
        <v>15.644130000000022</v>
      </c>
      <c r="EP1260" s="75"/>
      <c r="EQ1260" s="75">
        <v>1331.57</v>
      </c>
      <c r="ER1260" s="75">
        <v>17787.010000000017</v>
      </c>
      <c r="ES1260" s="75"/>
      <c r="ET1260" s="75">
        <v>1357.57</v>
      </c>
      <c r="EU1260" s="100">
        <v>9.3100000000000254</v>
      </c>
      <c r="EV1260" s="75">
        <f t="shared" si="22"/>
        <v>9.9999999999909051E-3</v>
      </c>
      <c r="EW1260" s="75">
        <v>1347.57</v>
      </c>
      <c r="EX1260" s="100">
        <v>34.13226000000008</v>
      </c>
      <c r="FD1260" s="75">
        <v>112.58</v>
      </c>
      <c r="FE1260" s="75">
        <v>961015</v>
      </c>
      <c r="FF1260" s="75">
        <v>3997222.5</v>
      </c>
      <c r="FH1260" s="77">
        <v>22.07</v>
      </c>
      <c r="FI1260" s="77">
        <v>829.47369844000013</v>
      </c>
      <c r="FJ1260" s="77">
        <v>34.995188434399999</v>
      </c>
      <c r="FL1260" s="92">
        <v>791.58</v>
      </c>
      <c r="FM1260" s="75">
        <v>0.04</v>
      </c>
      <c r="FN1260" s="75">
        <v>6.5000000000000002E-2</v>
      </c>
      <c r="FP1260" s="75">
        <v>49.8</v>
      </c>
      <c r="FQ1260" s="75">
        <v>760.05</v>
      </c>
      <c r="FR1260" s="75">
        <v>7634</v>
      </c>
      <c r="FS1260" s="75">
        <v>49.79</v>
      </c>
      <c r="FT1260" s="75">
        <v>2242.92</v>
      </c>
      <c r="FU1260" s="75">
        <v>21530</v>
      </c>
      <c r="FW1260" s="75">
        <v>802.58</v>
      </c>
      <c r="FX1260" s="89">
        <v>9.9760000000000009</v>
      </c>
      <c r="FY1260" s="89"/>
      <c r="FZ1260" s="90">
        <v>797.58</v>
      </c>
      <c r="GA1260" s="91">
        <v>3.7469999999999999</v>
      </c>
      <c r="GB1260" s="89"/>
      <c r="GC1260" s="75">
        <v>19.57</v>
      </c>
      <c r="GD1260" s="75">
        <v>88.76</v>
      </c>
      <c r="GE1260" s="75">
        <v>2782.57</v>
      </c>
      <c r="GF1260" s="89"/>
      <c r="GG1260" s="89"/>
    </row>
    <row r="1261" spans="1:189" x14ac:dyDescent="0.25">
      <c r="A1261" s="132"/>
      <c r="B1261" s="132"/>
      <c r="C1261" s="132"/>
      <c r="D1261" s="132"/>
      <c r="E1261" s="132"/>
      <c r="F1261" s="132"/>
      <c r="G1261" s="132"/>
      <c r="H1261" s="132"/>
      <c r="I1261" s="132"/>
      <c r="J1261" s="132"/>
      <c r="K1261" s="132"/>
      <c r="DV1261" s="77">
        <v>1341.59</v>
      </c>
      <c r="DW1261" s="77">
        <v>18.505000000000006</v>
      </c>
      <c r="DY1261" s="77">
        <v>1327.59</v>
      </c>
      <c r="DZ1261" s="77">
        <v>11.838000000000001</v>
      </c>
      <c r="EB1261" s="77">
        <v>2182.59</v>
      </c>
      <c r="EC1261" s="75">
        <v>38.290000000000006</v>
      </c>
      <c r="EE1261" s="75">
        <v>2158.59</v>
      </c>
      <c r="EF1261" s="88">
        <v>9.6500000000000021</v>
      </c>
      <c r="EH1261" s="77">
        <v>1356.59</v>
      </c>
      <c r="EI1261" s="75">
        <v>8.1690000000000005</v>
      </c>
      <c r="EJ1261" s="75"/>
      <c r="EK1261" s="75">
        <v>2183.58</v>
      </c>
      <c r="EL1261" s="75">
        <v>43.959079999999965</v>
      </c>
      <c r="EM1261" s="75"/>
      <c r="EN1261" s="75">
        <v>2161.58</v>
      </c>
      <c r="EO1261" s="322">
        <v>15.666220000000022</v>
      </c>
      <c r="EP1261" s="75"/>
      <c r="EQ1261" s="75">
        <v>1331.58</v>
      </c>
      <c r="ER1261" s="75">
        <v>17802.940000000017</v>
      </c>
      <c r="ES1261" s="75"/>
      <c r="ET1261" s="75">
        <v>1357.58</v>
      </c>
      <c r="EU1261" s="100">
        <v>9.3220000000000258</v>
      </c>
      <c r="EV1261" s="75">
        <f t="shared" si="22"/>
        <v>9.9999999999909051E-3</v>
      </c>
      <c r="EW1261" s="75">
        <v>1347.58</v>
      </c>
      <c r="EX1261" s="100">
        <v>34.162440000000082</v>
      </c>
      <c r="FD1261" s="75">
        <v>112.59</v>
      </c>
      <c r="FE1261" s="75">
        <v>962532.5</v>
      </c>
      <c r="FF1261" s="75">
        <v>4006711.25</v>
      </c>
      <c r="FH1261" s="77">
        <v>22.08</v>
      </c>
      <c r="FI1261" s="77">
        <v>830.55467836000014</v>
      </c>
      <c r="FJ1261" s="77">
        <v>35.080081568100006</v>
      </c>
      <c r="FL1261" s="92">
        <v>791.59</v>
      </c>
      <c r="FM1261" s="75">
        <v>0.04</v>
      </c>
      <c r="FN1261" s="75">
        <v>6.5000000000000002E-2</v>
      </c>
      <c r="FP1261" s="75">
        <v>49.81</v>
      </c>
      <c r="FQ1261" s="75">
        <v>760.82</v>
      </c>
      <c r="FR1261" s="75">
        <v>7639</v>
      </c>
      <c r="FS1261" s="75">
        <v>49.8</v>
      </c>
      <c r="FT1261" s="75">
        <v>2245.08</v>
      </c>
      <c r="FU1261" s="75">
        <v>21543</v>
      </c>
      <c r="FW1261" s="75">
        <v>802.59</v>
      </c>
      <c r="FX1261" s="89">
        <v>9.9939999999999998</v>
      </c>
      <c r="FY1261" s="89"/>
      <c r="FZ1261" s="90">
        <v>797.59</v>
      </c>
      <c r="GA1261" s="91">
        <v>3.7559999999999998</v>
      </c>
      <c r="GB1261" s="89"/>
      <c r="GC1261" s="75">
        <v>19.579999999999998</v>
      </c>
      <c r="GD1261" s="75">
        <v>89.03</v>
      </c>
      <c r="GE1261" s="75">
        <v>2788.58</v>
      </c>
      <c r="GF1261" s="89"/>
      <c r="GG1261" s="89"/>
    </row>
    <row r="1262" spans="1:189" x14ac:dyDescent="0.25">
      <c r="A1262" s="132"/>
      <c r="B1262" s="132"/>
      <c r="C1262" s="132"/>
      <c r="D1262" s="132"/>
      <c r="E1262" s="132"/>
      <c r="F1262" s="132"/>
      <c r="G1262" s="132"/>
      <c r="H1262" s="132"/>
      <c r="I1262" s="132"/>
      <c r="J1262" s="132"/>
      <c r="K1262" s="132"/>
      <c r="DV1262" s="77">
        <v>1341.6</v>
      </c>
      <c r="DW1262" s="77">
        <v>18.527000000000001</v>
      </c>
      <c r="DY1262" s="77">
        <v>1327.6</v>
      </c>
      <c r="DZ1262" s="77">
        <v>11.852</v>
      </c>
      <c r="EB1262" s="77">
        <v>2182.6</v>
      </c>
      <c r="EC1262" s="75">
        <v>38.347999999999999</v>
      </c>
      <c r="EE1262" s="75">
        <v>2158.6</v>
      </c>
      <c r="EF1262" s="88">
        <v>9.6669999999999998</v>
      </c>
      <c r="EH1262" s="77">
        <v>1356.6</v>
      </c>
      <c r="EI1262" s="75">
        <v>8.18</v>
      </c>
      <c r="EJ1262" s="75"/>
      <c r="EK1262" s="75">
        <v>2183.59</v>
      </c>
      <c r="EL1262" s="75">
        <v>44.016339999999964</v>
      </c>
      <c r="EM1262" s="75"/>
      <c r="EN1262" s="75">
        <v>2161.59</v>
      </c>
      <c r="EO1262" s="322">
        <v>15.688310000000023</v>
      </c>
      <c r="EP1262" s="75"/>
      <c r="EQ1262" s="75">
        <v>1331.59</v>
      </c>
      <c r="ER1262" s="75">
        <v>17818.870000000017</v>
      </c>
      <c r="ES1262" s="75"/>
      <c r="ET1262" s="75">
        <v>1357.59</v>
      </c>
      <c r="EU1262" s="100">
        <v>9.3340000000000263</v>
      </c>
      <c r="EV1262" s="75">
        <f t="shared" si="22"/>
        <v>9.9999999999909051E-3</v>
      </c>
      <c r="EW1262" s="75">
        <v>1347.59</v>
      </c>
      <c r="EX1262" s="100">
        <v>34.192620000000083</v>
      </c>
      <c r="FD1262" s="75">
        <v>112.6</v>
      </c>
      <c r="FE1262" s="75">
        <v>964050</v>
      </c>
      <c r="FF1262" s="75">
        <v>4016200</v>
      </c>
      <c r="FH1262" s="77">
        <v>22.09</v>
      </c>
      <c r="FI1262" s="77">
        <v>831.63565828000014</v>
      </c>
      <c r="FJ1262" s="77">
        <v>35.164974701800006</v>
      </c>
      <c r="FL1262" s="92">
        <v>791.6</v>
      </c>
      <c r="FM1262" s="75">
        <v>0.04</v>
      </c>
      <c r="FN1262" s="75">
        <v>6.6000000000000003E-2</v>
      </c>
      <c r="FP1262" s="75">
        <v>49.82</v>
      </c>
      <c r="FQ1262" s="75">
        <v>761.59</v>
      </c>
      <c r="FR1262" s="75">
        <v>7644</v>
      </c>
      <c r="FS1262" s="75">
        <v>49.81</v>
      </c>
      <c r="FT1262" s="75">
        <v>2247.2399999999998</v>
      </c>
      <c r="FU1262" s="75">
        <v>21555</v>
      </c>
      <c r="FW1262" s="75">
        <v>802.6</v>
      </c>
      <c r="FX1262" s="89">
        <v>10.010999999999999</v>
      </c>
      <c r="FY1262" s="89"/>
      <c r="FZ1262" s="90">
        <v>797.6</v>
      </c>
      <c r="GA1262" s="91">
        <v>3.7650000000000001</v>
      </c>
      <c r="GB1262" s="89"/>
      <c r="GC1262" s="75">
        <v>19.59</v>
      </c>
      <c r="GD1262" s="75">
        <v>89.3</v>
      </c>
      <c r="GE1262" s="75">
        <v>2794.59</v>
      </c>
      <c r="GF1262" s="89"/>
      <c r="GG1262" s="89"/>
    </row>
    <row r="1263" spans="1:189" x14ac:dyDescent="0.25">
      <c r="A1263" s="132"/>
      <c r="B1263" s="132"/>
      <c r="C1263" s="132"/>
      <c r="D1263" s="132"/>
      <c r="E1263" s="132"/>
      <c r="F1263" s="132"/>
      <c r="G1263" s="132"/>
      <c r="H1263" s="132"/>
      <c r="I1263" s="132"/>
      <c r="J1263" s="132"/>
      <c r="K1263" s="132"/>
      <c r="DV1263" s="77">
        <v>1341.61</v>
      </c>
      <c r="DW1263" s="77">
        <v>18.549000000000007</v>
      </c>
      <c r="DY1263" s="77">
        <v>1327.61</v>
      </c>
      <c r="DZ1263" s="77">
        <v>11.866000000000001</v>
      </c>
      <c r="EB1263" s="77">
        <v>2182.61</v>
      </c>
      <c r="EC1263" s="75">
        <v>38.405000000000008</v>
      </c>
      <c r="EE1263" s="75">
        <v>2158.61</v>
      </c>
      <c r="EF1263" s="88">
        <v>9.6850000000000023</v>
      </c>
      <c r="EH1263" s="77">
        <v>1356.61</v>
      </c>
      <c r="EI1263" s="75">
        <v>8.1920000000000002</v>
      </c>
      <c r="EJ1263" s="75"/>
      <c r="EK1263" s="75">
        <v>2183.6</v>
      </c>
      <c r="EL1263" s="75">
        <v>44.073599999999963</v>
      </c>
      <c r="EM1263" s="75"/>
      <c r="EN1263" s="75">
        <v>2161.6</v>
      </c>
      <c r="EO1263" s="322">
        <v>15.710400000000023</v>
      </c>
      <c r="EP1263" s="75"/>
      <c r="EQ1263" s="75">
        <v>1331.6</v>
      </c>
      <c r="ER1263" s="75">
        <v>17834.800000000017</v>
      </c>
      <c r="ES1263" s="75"/>
      <c r="ET1263" s="75">
        <v>1357.6</v>
      </c>
      <c r="EU1263" s="100">
        <v>9.3460000000000267</v>
      </c>
      <c r="EV1263" s="75">
        <f t="shared" si="22"/>
        <v>9.9999999999909051E-3</v>
      </c>
      <c r="EW1263" s="75">
        <v>1347.6</v>
      </c>
      <c r="EX1263" s="100">
        <v>34.222800000000085</v>
      </c>
      <c r="FD1263" s="75">
        <v>112.61</v>
      </c>
      <c r="FE1263" s="75">
        <v>965567.5</v>
      </c>
      <c r="FF1263" s="75">
        <v>4025688.75</v>
      </c>
      <c r="FH1263" s="77">
        <v>22.1</v>
      </c>
      <c r="FI1263" s="77">
        <v>832.71663820000015</v>
      </c>
      <c r="FJ1263" s="77">
        <v>35.249867835500005</v>
      </c>
      <c r="FL1263" s="92">
        <v>791.61</v>
      </c>
      <c r="FM1263" s="75">
        <v>0.04</v>
      </c>
      <c r="FN1263" s="75">
        <v>6.6000000000000003E-2</v>
      </c>
      <c r="FP1263" s="75">
        <v>49.83</v>
      </c>
      <c r="FQ1263" s="75">
        <v>762.36</v>
      </c>
      <c r="FR1263" s="75">
        <v>7649</v>
      </c>
      <c r="FS1263" s="75">
        <v>49.82</v>
      </c>
      <c r="FT1263" s="75">
        <v>2249.41</v>
      </c>
      <c r="FU1263" s="75">
        <v>21567</v>
      </c>
      <c r="FW1263" s="75">
        <v>802.61</v>
      </c>
      <c r="FX1263" s="89">
        <v>10.029</v>
      </c>
      <c r="FY1263" s="89"/>
      <c r="FZ1263" s="90">
        <v>797.61</v>
      </c>
      <c r="GA1263" s="91">
        <v>3.774</v>
      </c>
      <c r="GB1263" s="89"/>
      <c r="GC1263" s="75">
        <v>19.600000000000001</v>
      </c>
      <c r="GD1263" s="75">
        <v>89.57</v>
      </c>
      <c r="GE1263" s="75">
        <v>2800.6</v>
      </c>
      <c r="GF1263" s="89"/>
      <c r="GG1263" s="89"/>
    </row>
    <row r="1264" spans="1:189" x14ac:dyDescent="0.25">
      <c r="A1264" s="132"/>
      <c r="B1264" s="132"/>
      <c r="C1264" s="132"/>
      <c r="D1264" s="132"/>
      <c r="E1264" s="132"/>
      <c r="F1264" s="132"/>
      <c r="G1264" s="132"/>
      <c r="H1264" s="132"/>
      <c r="I1264" s="132"/>
      <c r="J1264" s="132"/>
      <c r="K1264" s="132"/>
      <c r="DV1264" s="77">
        <v>1341.62</v>
      </c>
      <c r="DW1264" s="77">
        <v>18.571000000000005</v>
      </c>
      <c r="DY1264" s="77">
        <v>1327.62</v>
      </c>
      <c r="DZ1264" s="77">
        <v>11.88</v>
      </c>
      <c r="EB1264" s="77">
        <v>2182.62</v>
      </c>
      <c r="EC1264" s="75">
        <v>38.46200000000001</v>
      </c>
      <c r="EE1264" s="75">
        <v>2158.62</v>
      </c>
      <c r="EF1264" s="88">
        <v>9.703000000000003</v>
      </c>
      <c r="EH1264" s="77">
        <v>1356.62</v>
      </c>
      <c r="EI1264" s="75">
        <v>8.2029999999999994</v>
      </c>
      <c r="EJ1264" s="75"/>
      <c r="EK1264" s="75">
        <v>2183.61</v>
      </c>
      <c r="EL1264" s="75">
        <v>44.130859999999963</v>
      </c>
      <c r="EM1264" s="75"/>
      <c r="EN1264" s="75">
        <v>2161.61</v>
      </c>
      <c r="EO1264" s="322">
        <v>15.732490000000023</v>
      </c>
      <c r="EP1264" s="75"/>
      <c r="EQ1264" s="75">
        <v>1331.61</v>
      </c>
      <c r="ER1264" s="75">
        <v>17850.730000000018</v>
      </c>
      <c r="ES1264" s="75"/>
      <c r="ET1264" s="75">
        <v>1357.61</v>
      </c>
      <c r="EU1264" s="100">
        <v>9.3580000000000272</v>
      </c>
      <c r="EV1264" s="75">
        <f t="shared" si="22"/>
        <v>9.9999999999909051E-3</v>
      </c>
      <c r="EW1264" s="75">
        <v>1347.61</v>
      </c>
      <c r="EX1264" s="100">
        <v>34.252980000000086</v>
      </c>
      <c r="FD1264" s="75">
        <v>112.62</v>
      </c>
      <c r="FE1264" s="75">
        <v>967085</v>
      </c>
      <c r="FF1264" s="75">
        <v>4035177.5</v>
      </c>
      <c r="FH1264" s="77">
        <v>22.11</v>
      </c>
      <c r="FI1264" s="77">
        <v>833.79761812000015</v>
      </c>
      <c r="FJ1264" s="77">
        <v>35.334760969200005</v>
      </c>
      <c r="FL1264" s="92">
        <v>791.62</v>
      </c>
      <c r="FM1264" s="75">
        <v>0.04</v>
      </c>
      <c r="FN1264" s="75">
        <v>6.7000000000000004E-2</v>
      </c>
      <c r="FP1264" s="75">
        <v>49.84</v>
      </c>
      <c r="FQ1264" s="75">
        <v>763.14</v>
      </c>
      <c r="FR1264" s="75">
        <v>7654</v>
      </c>
      <c r="FS1264" s="75">
        <v>49.83</v>
      </c>
      <c r="FT1264" s="75">
        <v>2251.59</v>
      </c>
      <c r="FU1264" s="75">
        <v>21580</v>
      </c>
      <c r="FW1264" s="75">
        <v>802.62</v>
      </c>
      <c r="FX1264" s="89">
        <v>10.047000000000001</v>
      </c>
      <c r="FY1264" s="89"/>
      <c r="FZ1264" s="90">
        <v>797.62</v>
      </c>
      <c r="GA1264" s="91">
        <v>3.7829999999999999</v>
      </c>
      <c r="GB1264" s="89"/>
      <c r="GC1264" s="75">
        <v>19.61</v>
      </c>
      <c r="GD1264" s="75">
        <v>89.84</v>
      </c>
      <c r="GE1264" s="75">
        <v>2806.61</v>
      </c>
      <c r="GF1264" s="89"/>
      <c r="GG1264" s="89"/>
    </row>
    <row r="1265" spans="1:189" x14ac:dyDescent="0.25">
      <c r="A1265" s="132"/>
      <c r="B1265" s="132"/>
      <c r="C1265" s="132"/>
      <c r="D1265" s="132"/>
      <c r="E1265" s="132"/>
      <c r="F1265" s="132"/>
      <c r="G1265" s="132"/>
      <c r="H1265" s="132"/>
      <c r="I1265" s="132"/>
      <c r="J1265" s="132"/>
      <c r="K1265" s="132"/>
      <c r="DV1265" s="77">
        <v>1341.63</v>
      </c>
      <c r="DW1265" s="77">
        <v>18.593000000000007</v>
      </c>
      <c r="DY1265" s="77">
        <v>1327.63</v>
      </c>
      <c r="DZ1265" s="77">
        <v>11.893000000000002</v>
      </c>
      <c r="EB1265" s="77">
        <v>2182.63</v>
      </c>
      <c r="EC1265" s="75">
        <v>38.519000000000013</v>
      </c>
      <c r="EE1265" s="75">
        <v>2158.63</v>
      </c>
      <c r="EF1265" s="88">
        <v>9.7210000000000019</v>
      </c>
      <c r="EH1265" s="77">
        <v>1356.63</v>
      </c>
      <c r="EI1265" s="75">
        <v>8.2140000000000004</v>
      </c>
      <c r="EJ1265" s="75"/>
      <c r="EK1265" s="75">
        <v>2183.62</v>
      </c>
      <c r="EL1265" s="75">
        <v>44.188119999999962</v>
      </c>
      <c r="EM1265" s="75"/>
      <c r="EN1265" s="75">
        <v>2161.62</v>
      </c>
      <c r="EO1265" s="322">
        <v>15.754580000000024</v>
      </c>
      <c r="EP1265" s="75"/>
      <c r="EQ1265" s="75">
        <v>1331.62</v>
      </c>
      <c r="ER1265" s="75">
        <v>17866.660000000018</v>
      </c>
      <c r="ES1265" s="75"/>
      <c r="ET1265" s="75">
        <v>1357.62</v>
      </c>
      <c r="EU1265" s="100">
        <v>9.3700000000000276</v>
      </c>
      <c r="EV1265" s="75">
        <f t="shared" si="22"/>
        <v>9.9999999999909051E-3</v>
      </c>
      <c r="EW1265" s="75">
        <v>1347.62</v>
      </c>
      <c r="EX1265" s="100">
        <v>34.283160000000088</v>
      </c>
      <c r="FD1265" s="75">
        <v>112.63</v>
      </c>
      <c r="FE1265" s="75">
        <v>968602.5</v>
      </c>
      <c r="FF1265" s="75">
        <v>4044666.25</v>
      </c>
      <c r="FH1265" s="77">
        <v>22.12</v>
      </c>
      <c r="FI1265" s="77">
        <v>834.87859804000016</v>
      </c>
      <c r="FJ1265" s="77">
        <v>35.419654102900004</v>
      </c>
      <c r="FL1265" s="92">
        <v>791.63</v>
      </c>
      <c r="FM1265" s="75">
        <v>0.04</v>
      </c>
      <c r="FN1265" s="75">
        <v>6.7000000000000004E-2</v>
      </c>
      <c r="FP1265" s="75">
        <v>49.85</v>
      </c>
      <c r="FQ1265" s="75">
        <v>763.91</v>
      </c>
      <c r="FR1265" s="75">
        <v>7659</v>
      </c>
      <c r="FS1265" s="75">
        <v>49.84</v>
      </c>
      <c r="FT1265" s="75">
        <v>2253.7600000000002</v>
      </c>
      <c r="FU1265" s="75">
        <v>21592</v>
      </c>
      <c r="FW1265" s="75">
        <v>802.63</v>
      </c>
      <c r="FX1265" s="89">
        <v>10.065</v>
      </c>
      <c r="FY1265" s="89"/>
      <c r="FZ1265" s="90">
        <v>797.63</v>
      </c>
      <c r="GA1265" s="91">
        <v>3.7919999999999998</v>
      </c>
      <c r="GB1265" s="89"/>
      <c r="GC1265" s="75">
        <v>19.62</v>
      </c>
      <c r="GD1265" s="75">
        <v>90.11</v>
      </c>
      <c r="GE1265" s="75">
        <v>2812.62</v>
      </c>
      <c r="GF1265" s="89"/>
      <c r="GG1265" s="89"/>
    </row>
    <row r="1266" spans="1:189" x14ac:dyDescent="0.25">
      <c r="A1266" s="132"/>
      <c r="B1266" s="132"/>
      <c r="C1266" s="132"/>
      <c r="D1266" s="132"/>
      <c r="E1266" s="132"/>
      <c r="F1266" s="132"/>
      <c r="G1266" s="132"/>
      <c r="H1266" s="132"/>
      <c r="I1266" s="132"/>
      <c r="J1266" s="132"/>
      <c r="K1266" s="132"/>
      <c r="DV1266" s="77">
        <v>1341.64</v>
      </c>
      <c r="DW1266" s="77">
        <v>18.615000000000006</v>
      </c>
      <c r="DY1266" s="77">
        <v>1327.64</v>
      </c>
      <c r="DZ1266" s="77">
        <v>11.907000000000002</v>
      </c>
      <c r="EB1266" s="77">
        <v>2182.64</v>
      </c>
      <c r="EC1266" s="75">
        <v>38.577000000000005</v>
      </c>
      <c r="EE1266" s="75">
        <v>2158.64</v>
      </c>
      <c r="EF1266" s="88">
        <v>9.7390000000000025</v>
      </c>
      <c r="EH1266" s="77">
        <v>1356.64</v>
      </c>
      <c r="EI1266" s="75">
        <v>8.2250000000000014</v>
      </c>
      <c r="EJ1266" s="75"/>
      <c r="EK1266" s="75">
        <v>2183.63</v>
      </c>
      <c r="EL1266" s="75">
        <v>44.245379999999962</v>
      </c>
      <c r="EM1266" s="75"/>
      <c r="EN1266" s="75">
        <v>2161.63</v>
      </c>
      <c r="EO1266" s="322">
        <v>15.776670000000024</v>
      </c>
      <c r="EP1266" s="75"/>
      <c r="EQ1266" s="75">
        <v>1331.63</v>
      </c>
      <c r="ER1266" s="75">
        <v>17882.590000000018</v>
      </c>
      <c r="ES1266" s="75"/>
      <c r="ET1266" s="75">
        <v>1357.63</v>
      </c>
      <c r="EU1266" s="100">
        <v>9.3820000000000281</v>
      </c>
      <c r="EV1266" s="75">
        <f t="shared" si="22"/>
        <v>1.0000000000218279E-2</v>
      </c>
      <c r="EW1266" s="75">
        <v>1347.63</v>
      </c>
      <c r="EX1266" s="100">
        <v>34.313340000000089</v>
      </c>
      <c r="FD1266" s="75">
        <v>112.64</v>
      </c>
      <c r="FE1266" s="75">
        <v>970120</v>
      </c>
      <c r="FF1266" s="75">
        <v>4054155</v>
      </c>
      <c r="FH1266" s="77">
        <v>22.13</v>
      </c>
      <c r="FI1266" s="77">
        <v>835.95957796000016</v>
      </c>
      <c r="FJ1266" s="77">
        <v>35.504547236600004</v>
      </c>
      <c r="FL1266" s="92">
        <v>791.64</v>
      </c>
      <c r="FM1266" s="75">
        <v>0.04</v>
      </c>
      <c r="FN1266" s="75">
        <v>6.7000000000000004E-2</v>
      </c>
      <c r="FP1266" s="75">
        <v>49.86</v>
      </c>
      <c r="FQ1266" s="75">
        <v>764.68</v>
      </c>
      <c r="FR1266" s="75">
        <v>7664</v>
      </c>
      <c r="FS1266" s="75">
        <v>49.85</v>
      </c>
      <c r="FT1266" s="75">
        <v>2255.9299999999998</v>
      </c>
      <c r="FU1266" s="75">
        <v>21604</v>
      </c>
      <c r="FW1266" s="75">
        <v>802.64</v>
      </c>
      <c r="FX1266" s="89">
        <v>10.083</v>
      </c>
      <c r="FY1266" s="89"/>
      <c r="FZ1266" s="90">
        <v>797.64</v>
      </c>
      <c r="GA1266" s="91">
        <v>3.8010000000000002</v>
      </c>
      <c r="GB1266" s="89"/>
      <c r="GC1266" s="75">
        <v>19.63</v>
      </c>
      <c r="GD1266" s="75">
        <v>90.39</v>
      </c>
      <c r="GE1266" s="75">
        <v>2818.63</v>
      </c>
      <c r="GF1266" s="89"/>
      <c r="GG1266" s="89"/>
    </row>
    <row r="1267" spans="1:189" x14ac:dyDescent="0.25">
      <c r="A1267" s="132"/>
      <c r="B1267" s="132"/>
      <c r="C1267" s="132"/>
      <c r="D1267" s="132"/>
      <c r="E1267" s="132"/>
      <c r="F1267" s="132"/>
      <c r="G1267" s="132"/>
      <c r="H1267" s="132"/>
      <c r="I1267" s="132"/>
      <c r="J1267" s="132"/>
      <c r="K1267" s="132"/>
      <c r="DV1267" s="77">
        <v>1341.65</v>
      </c>
      <c r="DW1267" s="77">
        <v>18.636000000000006</v>
      </c>
      <c r="DY1267" s="77">
        <v>1327.65</v>
      </c>
      <c r="DZ1267" s="77">
        <v>11.921000000000003</v>
      </c>
      <c r="EB1267" s="77">
        <v>2182.65</v>
      </c>
      <c r="EC1267" s="75">
        <v>38.634000000000007</v>
      </c>
      <c r="EE1267" s="75">
        <v>2158.65</v>
      </c>
      <c r="EF1267" s="88">
        <v>9.756000000000002</v>
      </c>
      <c r="EH1267" s="77">
        <v>1356.65</v>
      </c>
      <c r="EI1267" s="75">
        <v>8.2360000000000007</v>
      </c>
      <c r="EJ1267" s="75"/>
      <c r="EK1267" s="75">
        <v>2183.64</v>
      </c>
      <c r="EL1267" s="75">
        <v>44.302639999999961</v>
      </c>
      <c r="EM1267" s="75"/>
      <c r="EN1267" s="75">
        <v>2161.64</v>
      </c>
      <c r="EO1267" s="322">
        <v>15.798760000000025</v>
      </c>
      <c r="EP1267" s="75"/>
      <c r="EQ1267" s="75">
        <v>1331.64</v>
      </c>
      <c r="ER1267" s="75">
        <v>17898.520000000019</v>
      </c>
      <c r="ES1267" s="75"/>
      <c r="ET1267" s="75">
        <v>1357.64</v>
      </c>
      <c r="EU1267" s="100">
        <v>9.3940000000000285</v>
      </c>
      <c r="EV1267" s="75">
        <f t="shared" si="22"/>
        <v>9.9999999999909051E-3</v>
      </c>
      <c r="EW1267" s="75">
        <v>1347.64</v>
      </c>
      <c r="EX1267" s="100">
        <v>34.34352000000009</v>
      </c>
      <c r="FD1267" s="75">
        <v>112.65</v>
      </c>
      <c r="FE1267" s="75">
        <v>971637.5</v>
      </c>
      <c r="FF1267" s="75">
        <v>4063643.75</v>
      </c>
      <c r="FH1267" s="77">
        <v>22.14</v>
      </c>
      <c r="FI1267" s="77">
        <v>837.04055788000016</v>
      </c>
      <c r="FJ1267" s="77">
        <v>35.589440370300004</v>
      </c>
      <c r="FL1267" s="92">
        <v>791.65</v>
      </c>
      <c r="FM1267" s="75">
        <v>0.04</v>
      </c>
      <c r="FN1267" s="75">
        <v>6.8000000000000005E-2</v>
      </c>
      <c r="FP1267" s="75">
        <v>49.87</v>
      </c>
      <c r="FQ1267" s="75">
        <v>765.45</v>
      </c>
      <c r="FR1267" s="75">
        <v>7668</v>
      </c>
      <c r="FS1267" s="75">
        <v>49.86</v>
      </c>
      <c r="FT1267" s="75">
        <v>2258.11</v>
      </c>
      <c r="FU1267" s="75">
        <v>21616</v>
      </c>
      <c r="FW1267" s="75">
        <v>802.65</v>
      </c>
      <c r="FX1267" s="89">
        <v>10.101000000000001</v>
      </c>
      <c r="FY1267" s="89"/>
      <c r="FZ1267" s="90">
        <v>797.65</v>
      </c>
      <c r="GA1267" s="91">
        <v>3.81</v>
      </c>
      <c r="GB1267" s="89"/>
      <c r="GC1267" s="75">
        <v>19.64</v>
      </c>
      <c r="GD1267" s="75">
        <v>90.66</v>
      </c>
      <c r="GE1267" s="75">
        <v>2824.64</v>
      </c>
      <c r="GF1267" s="89"/>
      <c r="GG1267" s="89"/>
    </row>
    <row r="1268" spans="1:189" x14ac:dyDescent="0.25">
      <c r="A1268" s="132"/>
      <c r="B1268" s="132"/>
      <c r="C1268" s="132"/>
      <c r="D1268" s="132"/>
      <c r="E1268" s="132"/>
      <c r="F1268" s="132"/>
      <c r="G1268" s="132"/>
      <c r="H1268" s="132"/>
      <c r="I1268" s="132"/>
      <c r="J1268" s="132"/>
      <c r="K1268" s="132"/>
      <c r="DV1268" s="77">
        <v>1341.66</v>
      </c>
      <c r="DW1268" s="77">
        <v>18.658000000000005</v>
      </c>
      <c r="DY1268" s="77">
        <v>1327.66</v>
      </c>
      <c r="DZ1268" s="77">
        <v>11.935000000000002</v>
      </c>
      <c r="EB1268" s="77">
        <v>2182.66</v>
      </c>
      <c r="EC1268" s="75">
        <v>38.69100000000001</v>
      </c>
      <c r="EE1268" s="75">
        <v>2158.66</v>
      </c>
      <c r="EF1268" s="88">
        <v>9.7740000000000027</v>
      </c>
      <c r="EH1268" s="77">
        <v>1356.66</v>
      </c>
      <c r="EI1268" s="75">
        <v>8.2469999999999999</v>
      </c>
      <c r="EJ1268" s="75"/>
      <c r="EK1268" s="75">
        <v>2183.65</v>
      </c>
      <c r="EL1268" s="75">
        <v>44.359899999999961</v>
      </c>
      <c r="EM1268" s="75"/>
      <c r="EN1268" s="75">
        <v>2161.65</v>
      </c>
      <c r="EO1268" s="322">
        <v>15.820850000000025</v>
      </c>
      <c r="EP1268" s="75"/>
      <c r="EQ1268" s="75">
        <v>1331.65</v>
      </c>
      <c r="ER1268" s="75">
        <v>17914.450000000019</v>
      </c>
      <c r="ES1268" s="75"/>
      <c r="ET1268" s="75">
        <v>1357.65</v>
      </c>
      <c r="EU1268" s="100">
        <v>9.406000000000029</v>
      </c>
      <c r="EV1268" s="75">
        <f t="shared" si="22"/>
        <v>9.9999999999909051E-3</v>
      </c>
      <c r="EW1268" s="75">
        <v>1347.65</v>
      </c>
      <c r="EX1268" s="100">
        <v>34.373700000000092</v>
      </c>
      <c r="FD1268" s="75">
        <v>112.66</v>
      </c>
      <c r="FE1268" s="75">
        <v>973155</v>
      </c>
      <c r="FF1268" s="75">
        <v>4073132.5</v>
      </c>
      <c r="FH1268" s="77">
        <v>22.15</v>
      </c>
      <c r="FI1268" s="77">
        <v>838.12153780000017</v>
      </c>
      <c r="FJ1268" s="77">
        <v>35.674333504000003</v>
      </c>
      <c r="FL1268" s="92">
        <v>791.66</v>
      </c>
      <c r="FM1268" s="75">
        <v>0.04</v>
      </c>
      <c r="FN1268" s="75">
        <v>6.8000000000000005E-2</v>
      </c>
      <c r="FP1268" s="75">
        <v>49.88</v>
      </c>
      <c r="FQ1268" s="75">
        <v>766.22</v>
      </c>
      <c r="FR1268" s="75">
        <v>7673</v>
      </c>
      <c r="FS1268" s="75">
        <v>49.87</v>
      </c>
      <c r="FT1268" s="75">
        <v>2260.2800000000002</v>
      </c>
      <c r="FU1268" s="75">
        <v>21629</v>
      </c>
      <c r="FW1268" s="75">
        <v>802.66</v>
      </c>
      <c r="FX1268" s="89">
        <v>10.118</v>
      </c>
      <c r="FY1268" s="89"/>
      <c r="FZ1268" s="90">
        <v>797.66</v>
      </c>
      <c r="GA1268" s="91">
        <v>3.82</v>
      </c>
      <c r="GB1268" s="89"/>
      <c r="GC1268" s="75">
        <v>19.649999999999999</v>
      </c>
      <c r="GD1268" s="75">
        <v>90.93</v>
      </c>
      <c r="GE1268" s="75">
        <v>2830.65</v>
      </c>
      <c r="GF1268" s="89"/>
      <c r="GG1268" s="89"/>
    </row>
    <row r="1269" spans="1:189" x14ac:dyDescent="0.25">
      <c r="A1269" s="132"/>
      <c r="B1269" s="132"/>
      <c r="C1269" s="132"/>
      <c r="D1269" s="132"/>
      <c r="E1269" s="132"/>
      <c r="F1269" s="132"/>
      <c r="G1269" s="132"/>
      <c r="H1269" s="132"/>
      <c r="I1269" s="132"/>
      <c r="J1269" s="132"/>
      <c r="K1269" s="132"/>
      <c r="DV1269" s="77">
        <v>1341.67</v>
      </c>
      <c r="DW1269" s="77">
        <v>18.680000000000007</v>
      </c>
      <c r="DY1269" s="77">
        <v>1327.67</v>
      </c>
      <c r="DZ1269" s="77">
        <v>11.948000000000002</v>
      </c>
      <c r="EB1269" s="77">
        <v>2182.67</v>
      </c>
      <c r="EC1269" s="75">
        <v>38.748000000000012</v>
      </c>
      <c r="EE1269" s="75">
        <v>2158.67</v>
      </c>
      <c r="EF1269" s="88">
        <v>9.7920000000000034</v>
      </c>
      <c r="EH1269" s="77">
        <v>1356.67</v>
      </c>
      <c r="EI1269" s="75">
        <v>8.2580000000000009</v>
      </c>
      <c r="EJ1269" s="75"/>
      <c r="EK1269" s="75">
        <v>2183.66</v>
      </c>
      <c r="EL1269" s="75">
        <v>44.41715999999996</v>
      </c>
      <c r="EM1269" s="75"/>
      <c r="EN1269" s="75">
        <v>2161.66</v>
      </c>
      <c r="EO1269" s="322">
        <v>15.842940000000025</v>
      </c>
      <c r="EP1269" s="75"/>
      <c r="EQ1269" s="75">
        <v>1331.66</v>
      </c>
      <c r="ER1269" s="75">
        <v>17930.380000000019</v>
      </c>
      <c r="ES1269" s="75"/>
      <c r="ET1269" s="75">
        <v>1357.66</v>
      </c>
      <c r="EU1269" s="100">
        <v>9.4180000000000295</v>
      </c>
      <c r="EV1269" s="75">
        <f t="shared" si="22"/>
        <v>9.9999999999909051E-3</v>
      </c>
      <c r="EW1269" s="75">
        <v>1347.66</v>
      </c>
      <c r="EX1269" s="100">
        <v>34.403880000000093</v>
      </c>
      <c r="FD1269" s="75">
        <v>112.67</v>
      </c>
      <c r="FE1269" s="75">
        <v>974672.5</v>
      </c>
      <c r="FF1269" s="75">
        <v>4082621.25</v>
      </c>
      <c r="FH1269" s="77">
        <v>22.16</v>
      </c>
      <c r="FI1269" s="77">
        <v>839.20251772000017</v>
      </c>
      <c r="FJ1269" s="77">
        <v>35.759226637700003</v>
      </c>
      <c r="FL1269" s="92">
        <v>791.67</v>
      </c>
      <c r="FM1269" s="75">
        <v>0.04</v>
      </c>
      <c r="FN1269" s="75">
        <v>6.8000000000000005E-2</v>
      </c>
      <c r="FP1269" s="75">
        <v>49.89</v>
      </c>
      <c r="FQ1269" s="75">
        <v>767</v>
      </c>
      <c r="FR1269" s="75">
        <v>7678</v>
      </c>
      <c r="FS1269" s="75">
        <v>49.88</v>
      </c>
      <c r="FT1269" s="75">
        <v>2262.4499999999998</v>
      </c>
      <c r="FU1269" s="75">
        <v>21641</v>
      </c>
      <c r="FW1269" s="75">
        <v>802.67</v>
      </c>
      <c r="FX1269" s="89">
        <v>10.135999999999999</v>
      </c>
      <c r="FY1269" s="89"/>
      <c r="FZ1269" s="90">
        <v>797.67</v>
      </c>
      <c r="GA1269" s="91">
        <v>3.8290000000000002</v>
      </c>
      <c r="GB1269" s="89"/>
      <c r="GC1269" s="75">
        <v>19.66</v>
      </c>
      <c r="GD1269" s="75">
        <v>91.2</v>
      </c>
      <c r="GE1269" s="75">
        <v>2836.66</v>
      </c>
      <c r="GF1269" s="89"/>
      <c r="GG1269" s="89"/>
    </row>
    <row r="1270" spans="1:189" x14ac:dyDescent="0.25">
      <c r="A1270" s="132"/>
      <c r="B1270" s="132"/>
      <c r="C1270" s="132"/>
      <c r="D1270" s="132"/>
      <c r="E1270" s="132"/>
      <c r="F1270" s="132"/>
      <c r="G1270" s="132"/>
      <c r="H1270" s="132"/>
      <c r="I1270" s="132"/>
      <c r="J1270" s="132"/>
      <c r="K1270" s="132"/>
      <c r="DV1270" s="77">
        <v>1341.68</v>
      </c>
      <c r="DW1270" s="77">
        <v>18.702000000000005</v>
      </c>
      <c r="DY1270" s="77">
        <v>1327.68</v>
      </c>
      <c r="DZ1270" s="77">
        <v>11.962000000000002</v>
      </c>
      <c r="EB1270" s="77">
        <v>2182.6799999999998</v>
      </c>
      <c r="EC1270" s="75">
        <v>38.806000000000004</v>
      </c>
      <c r="EE1270" s="75">
        <v>2158.6799999999998</v>
      </c>
      <c r="EF1270" s="88">
        <v>9.8100000000000023</v>
      </c>
      <c r="EH1270" s="77">
        <v>1356.68</v>
      </c>
      <c r="EI1270" s="75">
        <v>8.27</v>
      </c>
      <c r="EJ1270" s="75"/>
      <c r="EK1270" s="75">
        <v>2183.67</v>
      </c>
      <c r="EL1270" s="75">
        <v>44.474419999999959</v>
      </c>
      <c r="EM1270" s="75"/>
      <c r="EN1270" s="75">
        <v>2161.67</v>
      </c>
      <c r="EO1270" s="322">
        <v>15.865030000000026</v>
      </c>
      <c r="EP1270" s="75"/>
      <c r="EQ1270" s="75">
        <v>1331.67</v>
      </c>
      <c r="ER1270" s="75">
        <v>17946.310000000019</v>
      </c>
      <c r="ES1270" s="75"/>
      <c r="ET1270" s="75">
        <v>1357.67</v>
      </c>
      <c r="EU1270" s="100">
        <v>9.4300000000000299</v>
      </c>
      <c r="EV1270" s="75">
        <f t="shared" si="22"/>
        <v>9.9999999999909051E-3</v>
      </c>
      <c r="EW1270" s="75">
        <v>1347.67</v>
      </c>
      <c r="EX1270" s="100">
        <v>34.434060000000095</v>
      </c>
      <c r="FD1270" s="75">
        <v>112.68</v>
      </c>
      <c r="FE1270" s="75">
        <v>976190</v>
      </c>
      <c r="FF1270" s="75">
        <v>4092110</v>
      </c>
      <c r="FH1270" s="77">
        <v>22.17</v>
      </c>
      <c r="FI1270" s="77">
        <v>840.28349764000018</v>
      </c>
      <c r="FJ1270" s="77">
        <v>35.844119771400003</v>
      </c>
      <c r="FL1270" s="92">
        <v>791.68</v>
      </c>
      <c r="FM1270" s="75">
        <v>0.04</v>
      </c>
      <c r="FN1270" s="75">
        <v>6.9000000000000006E-2</v>
      </c>
      <c r="FP1270" s="75">
        <v>49.9</v>
      </c>
      <c r="FQ1270" s="75">
        <v>767.77</v>
      </c>
      <c r="FR1270" s="75">
        <v>7683</v>
      </c>
      <c r="FS1270" s="75">
        <v>49.89</v>
      </c>
      <c r="FT1270" s="75">
        <v>2264.62</v>
      </c>
      <c r="FU1270" s="75">
        <v>21653</v>
      </c>
      <c r="FW1270" s="75">
        <v>802.68</v>
      </c>
      <c r="FX1270" s="89">
        <v>10.154</v>
      </c>
      <c r="FY1270" s="89"/>
      <c r="FZ1270" s="90">
        <v>797.68</v>
      </c>
      <c r="GA1270" s="91">
        <v>3.8380000000000001</v>
      </c>
      <c r="GB1270" s="89"/>
      <c r="GC1270" s="75">
        <v>19.670000000000002</v>
      </c>
      <c r="GD1270" s="75">
        <v>91.47</v>
      </c>
      <c r="GE1270" s="75">
        <v>2842.67</v>
      </c>
      <c r="GF1270" s="89"/>
      <c r="GG1270" s="89"/>
    </row>
    <row r="1271" spans="1:189" x14ac:dyDescent="0.25">
      <c r="A1271" s="132"/>
      <c r="B1271" s="132"/>
      <c r="C1271" s="132"/>
      <c r="D1271" s="132"/>
      <c r="E1271" s="132"/>
      <c r="F1271" s="132"/>
      <c r="G1271" s="132"/>
      <c r="H1271" s="132"/>
      <c r="I1271" s="132"/>
      <c r="J1271" s="132"/>
      <c r="K1271" s="132"/>
      <c r="DV1271" s="77">
        <v>1341.69</v>
      </c>
      <c r="DW1271" s="77">
        <v>18.724000000000007</v>
      </c>
      <c r="DY1271" s="77">
        <v>1327.69</v>
      </c>
      <c r="DZ1271" s="77">
        <v>11.976000000000001</v>
      </c>
      <c r="EB1271" s="77">
        <v>2182.69</v>
      </c>
      <c r="EC1271" s="75">
        <v>38.863000000000007</v>
      </c>
      <c r="EE1271" s="75">
        <v>2158.69</v>
      </c>
      <c r="EF1271" s="88">
        <v>9.8270000000000017</v>
      </c>
      <c r="EH1271" s="77">
        <v>1356.69</v>
      </c>
      <c r="EI1271" s="75">
        <v>8.2810000000000006</v>
      </c>
      <c r="EJ1271" s="75"/>
      <c r="EK1271" s="75">
        <v>2183.6799999999998</v>
      </c>
      <c r="EL1271" s="75">
        <v>44.531679999999959</v>
      </c>
      <c r="EM1271" s="75"/>
      <c r="EN1271" s="75">
        <v>2161.6799999999998</v>
      </c>
      <c r="EO1271" s="322">
        <v>15.887120000000026</v>
      </c>
      <c r="EP1271" s="75"/>
      <c r="EQ1271" s="75">
        <v>1331.68</v>
      </c>
      <c r="ER1271" s="75">
        <v>17962.24000000002</v>
      </c>
      <c r="ES1271" s="75"/>
      <c r="ET1271" s="75">
        <v>1357.68</v>
      </c>
      <c r="EU1271" s="100">
        <v>9.4420000000000304</v>
      </c>
      <c r="EV1271" s="75">
        <f t="shared" si="22"/>
        <v>9.9999999999909051E-3</v>
      </c>
      <c r="EW1271" s="75">
        <v>1347.68</v>
      </c>
      <c r="EX1271" s="100">
        <v>34.464240000000096</v>
      </c>
      <c r="FD1271" s="75">
        <v>112.69</v>
      </c>
      <c r="FE1271" s="75">
        <v>977707.5</v>
      </c>
      <c r="FF1271" s="75">
        <v>4101598.75</v>
      </c>
      <c r="FH1271" s="77">
        <v>22.18</v>
      </c>
      <c r="FI1271" s="77">
        <v>841.36447756000018</v>
      </c>
      <c r="FJ1271" s="77">
        <v>35.929012905100002</v>
      </c>
      <c r="FL1271" s="92">
        <v>791.69</v>
      </c>
      <c r="FM1271" s="75">
        <v>0.04</v>
      </c>
      <c r="FN1271" s="75">
        <v>7.0000000000000007E-2</v>
      </c>
      <c r="FP1271" s="75">
        <v>49.91</v>
      </c>
      <c r="FQ1271" s="75">
        <v>768.54</v>
      </c>
      <c r="FR1271" s="75">
        <v>7688</v>
      </c>
      <c r="FS1271" s="75">
        <v>49.9</v>
      </c>
      <c r="FT1271" s="75">
        <v>2266.8000000000002</v>
      </c>
      <c r="FU1271" s="75">
        <v>21665</v>
      </c>
      <c r="FW1271" s="75">
        <v>802.69</v>
      </c>
      <c r="FX1271" s="89">
        <v>10.172000000000001</v>
      </c>
      <c r="FY1271" s="89"/>
      <c r="FZ1271" s="90">
        <v>797.69</v>
      </c>
      <c r="GA1271" s="91">
        <v>3.847</v>
      </c>
      <c r="GB1271" s="89"/>
      <c r="GC1271" s="75">
        <v>19.68</v>
      </c>
      <c r="GD1271" s="75">
        <v>91.74</v>
      </c>
      <c r="GE1271" s="75">
        <v>2848.68</v>
      </c>
      <c r="GF1271" s="89"/>
      <c r="GG1271" s="89"/>
    </row>
    <row r="1272" spans="1:189" x14ac:dyDescent="0.25">
      <c r="A1272" s="132"/>
      <c r="B1272" s="132"/>
      <c r="C1272" s="132"/>
      <c r="D1272" s="132"/>
      <c r="E1272" s="132"/>
      <c r="F1272" s="132"/>
      <c r="G1272" s="132"/>
      <c r="H1272" s="132"/>
      <c r="I1272" s="132"/>
      <c r="J1272" s="132"/>
      <c r="K1272" s="132"/>
      <c r="DV1272" s="77">
        <v>1341.7</v>
      </c>
      <c r="DW1272" s="77">
        <v>18.745999999999999</v>
      </c>
      <c r="DY1272" s="77">
        <v>1327.7</v>
      </c>
      <c r="DZ1272" s="77">
        <v>11.989000000000001</v>
      </c>
      <c r="EB1272" s="77">
        <v>2182.6999999999998</v>
      </c>
      <c r="EC1272" s="75">
        <v>38.92</v>
      </c>
      <c r="EE1272" s="75">
        <v>2158.6999999999998</v>
      </c>
      <c r="EF1272" s="88">
        <v>9.8450000000000006</v>
      </c>
      <c r="EH1272" s="77">
        <v>1356.7</v>
      </c>
      <c r="EI1272" s="75">
        <v>8.2919999999999998</v>
      </c>
      <c r="EJ1272" s="75"/>
      <c r="EK1272" s="75">
        <v>2183.69</v>
      </c>
      <c r="EL1272" s="75">
        <v>44.588939999999958</v>
      </c>
      <c r="EM1272" s="75"/>
      <c r="EN1272" s="75">
        <v>2161.69</v>
      </c>
      <c r="EO1272" s="322">
        <v>15.909210000000026</v>
      </c>
      <c r="EP1272" s="75"/>
      <c r="EQ1272" s="75">
        <v>1331.69</v>
      </c>
      <c r="ER1272" s="75">
        <v>17978.17000000002</v>
      </c>
      <c r="ES1272" s="75"/>
      <c r="ET1272" s="75">
        <v>1357.69</v>
      </c>
      <c r="EU1272" s="100">
        <v>9.4540000000000308</v>
      </c>
      <c r="EV1272" s="75">
        <f t="shared" si="22"/>
        <v>9.9999999999909051E-3</v>
      </c>
      <c r="EW1272" s="75">
        <v>1347.69</v>
      </c>
      <c r="EX1272" s="100">
        <v>34.494420000000098</v>
      </c>
      <c r="FD1272" s="75">
        <v>112.7</v>
      </c>
      <c r="FE1272" s="75">
        <v>979225</v>
      </c>
      <c r="FF1272" s="75">
        <v>4111087.5</v>
      </c>
      <c r="FH1272" s="77">
        <v>22.19</v>
      </c>
      <c r="FI1272" s="77">
        <v>842.44545748000019</v>
      </c>
      <c r="FJ1272" s="77">
        <v>36.013906038800009</v>
      </c>
      <c r="FL1272" s="92">
        <v>791.7</v>
      </c>
      <c r="FM1272" s="75">
        <v>0.04</v>
      </c>
      <c r="FN1272" s="75">
        <v>7.0000000000000007E-2</v>
      </c>
      <c r="FP1272" s="75">
        <v>49.92</v>
      </c>
      <c r="FQ1272" s="75">
        <v>769.32</v>
      </c>
      <c r="FR1272" s="75">
        <v>7692</v>
      </c>
      <c r="FS1272" s="75">
        <v>49.91</v>
      </c>
      <c r="FT1272" s="75">
        <v>2268.9699999999998</v>
      </c>
      <c r="FU1272" s="75">
        <v>21678</v>
      </c>
      <c r="FW1272" s="75">
        <v>802.7</v>
      </c>
      <c r="FX1272" s="89">
        <v>10.19</v>
      </c>
      <c r="FY1272" s="89"/>
      <c r="FZ1272" s="90">
        <v>797.7</v>
      </c>
      <c r="GA1272" s="91">
        <v>3.8559999999999999</v>
      </c>
      <c r="GB1272" s="89"/>
      <c r="GC1272" s="75">
        <v>19.690000000000001</v>
      </c>
      <c r="GD1272" s="75">
        <v>92.01</v>
      </c>
      <c r="GE1272" s="75">
        <v>2854.69</v>
      </c>
      <c r="GF1272" s="89"/>
      <c r="GG1272" s="89"/>
    </row>
    <row r="1273" spans="1:189" x14ac:dyDescent="0.25">
      <c r="A1273" s="132"/>
      <c r="B1273" s="132"/>
      <c r="C1273" s="132"/>
      <c r="D1273" s="132"/>
      <c r="E1273" s="132"/>
      <c r="F1273" s="132"/>
      <c r="G1273" s="132"/>
      <c r="H1273" s="132"/>
      <c r="I1273" s="132"/>
      <c r="J1273" s="132"/>
      <c r="K1273" s="132"/>
      <c r="DV1273" s="77">
        <v>1341.71</v>
      </c>
      <c r="DW1273" s="77">
        <v>18.768000000000008</v>
      </c>
      <c r="DY1273" s="77">
        <v>1327.71</v>
      </c>
      <c r="DZ1273" s="77">
        <v>12.003000000000002</v>
      </c>
      <c r="EB1273" s="77">
        <v>2182.71</v>
      </c>
      <c r="EC1273" s="75">
        <v>38.977000000000011</v>
      </c>
      <c r="EE1273" s="75">
        <v>2158.71</v>
      </c>
      <c r="EF1273" s="88">
        <v>9.8630000000000031</v>
      </c>
      <c r="EH1273" s="77">
        <v>1356.71</v>
      </c>
      <c r="EI1273" s="75">
        <v>8.3030000000000008</v>
      </c>
      <c r="EJ1273" s="75"/>
      <c r="EK1273" s="75">
        <v>2183.6999999999998</v>
      </c>
      <c r="EL1273" s="75">
        <v>44.646199999999958</v>
      </c>
      <c r="EM1273" s="75"/>
      <c r="EN1273" s="75">
        <v>2161.6999999999998</v>
      </c>
      <c r="EO1273" s="322">
        <v>15.931300000000027</v>
      </c>
      <c r="EP1273" s="75"/>
      <c r="EQ1273" s="75">
        <v>1331.7</v>
      </c>
      <c r="ER1273" s="75">
        <v>17994.10000000002</v>
      </c>
      <c r="ES1273" s="75"/>
      <c r="ET1273" s="75">
        <v>1357.7</v>
      </c>
      <c r="EU1273" s="100">
        <v>9.4660000000000313</v>
      </c>
      <c r="EV1273" s="75">
        <f t="shared" si="22"/>
        <v>9.9999999999909051E-3</v>
      </c>
      <c r="EW1273" s="75">
        <v>1347.7</v>
      </c>
      <c r="EX1273" s="100">
        <v>34.524600000000099</v>
      </c>
      <c r="FD1273" s="75">
        <v>112.71</v>
      </c>
      <c r="FE1273" s="75">
        <v>980742.5</v>
      </c>
      <c r="FF1273" s="75">
        <v>4120576.25</v>
      </c>
      <c r="FH1273" s="77">
        <v>22.2</v>
      </c>
      <c r="FI1273" s="77">
        <v>843.5264374000003</v>
      </c>
      <c r="FJ1273" s="77">
        <v>36.098799172500023</v>
      </c>
      <c r="FL1273" s="92">
        <v>791.71</v>
      </c>
      <c r="FM1273" s="75">
        <v>0.04</v>
      </c>
      <c r="FN1273" s="75">
        <v>7.0999999999999994E-2</v>
      </c>
      <c r="FP1273" s="75">
        <v>49.93</v>
      </c>
      <c r="FQ1273" s="75">
        <v>770.01</v>
      </c>
      <c r="FR1273" s="75">
        <v>7698</v>
      </c>
      <c r="FS1273" s="75">
        <v>49.92</v>
      </c>
      <c r="FT1273" s="75">
        <v>2271.16</v>
      </c>
      <c r="FU1273" s="75">
        <v>21690</v>
      </c>
      <c r="FW1273" s="75">
        <v>802.71</v>
      </c>
      <c r="FX1273" s="89">
        <v>10.208</v>
      </c>
      <c r="FY1273" s="89"/>
      <c r="FZ1273" s="90">
        <v>797.71</v>
      </c>
      <c r="GA1273" s="91">
        <v>3.8650000000000002</v>
      </c>
      <c r="GB1273" s="89"/>
      <c r="GC1273" s="75">
        <v>19.7</v>
      </c>
      <c r="GD1273" s="75">
        <v>92.28</v>
      </c>
      <c r="GE1273" s="75">
        <v>2860.7</v>
      </c>
      <c r="GF1273" s="89"/>
      <c r="GG1273" s="89"/>
    </row>
    <row r="1274" spans="1:189" x14ac:dyDescent="0.25">
      <c r="A1274" s="132"/>
      <c r="B1274" s="132"/>
      <c r="C1274" s="132"/>
      <c r="D1274" s="132"/>
      <c r="E1274" s="132"/>
      <c r="F1274" s="132"/>
      <c r="G1274" s="132"/>
      <c r="H1274" s="132"/>
      <c r="I1274" s="132"/>
      <c r="J1274" s="132"/>
      <c r="K1274" s="132"/>
      <c r="DV1274" s="77">
        <v>1341.72</v>
      </c>
      <c r="DW1274" s="77">
        <v>18.790000000000006</v>
      </c>
      <c r="DY1274" s="77">
        <v>1327.72</v>
      </c>
      <c r="DZ1274" s="77">
        <v>12.017000000000001</v>
      </c>
      <c r="EB1274" s="77">
        <v>2182.7199999999998</v>
      </c>
      <c r="EC1274" s="75">
        <v>39.035000000000011</v>
      </c>
      <c r="EE1274" s="75">
        <v>2158.7199999999998</v>
      </c>
      <c r="EF1274" s="88">
        <v>9.8810000000000038</v>
      </c>
      <c r="EH1274" s="77">
        <v>1356.72</v>
      </c>
      <c r="EI1274" s="75">
        <v>8.3140000000000001</v>
      </c>
      <c r="EJ1274" s="75"/>
      <c r="EK1274" s="75">
        <v>2183.71</v>
      </c>
      <c r="EL1274" s="75">
        <v>44.703459999999957</v>
      </c>
      <c r="EM1274" s="75"/>
      <c r="EN1274" s="75">
        <v>2161.71</v>
      </c>
      <c r="EO1274" s="322">
        <v>15.953390000000027</v>
      </c>
      <c r="EP1274" s="75"/>
      <c r="EQ1274" s="75">
        <v>1331.71</v>
      </c>
      <c r="ER1274" s="75">
        <v>18010.030000000021</v>
      </c>
      <c r="ES1274" s="75"/>
      <c r="ET1274" s="75">
        <v>1357.71</v>
      </c>
      <c r="EU1274" s="100">
        <v>9.4780000000000317</v>
      </c>
      <c r="EV1274" s="75">
        <f t="shared" si="22"/>
        <v>9.9999999999909051E-3</v>
      </c>
      <c r="EW1274" s="75">
        <v>1347.71</v>
      </c>
      <c r="EX1274" s="100">
        <v>34.5547800000001</v>
      </c>
      <c r="FD1274" s="75">
        <v>112.72</v>
      </c>
      <c r="FE1274" s="75">
        <v>982260</v>
      </c>
      <c r="FF1274" s="75">
        <v>4130065</v>
      </c>
      <c r="FH1274" s="77">
        <v>22.21</v>
      </c>
      <c r="FI1274" s="77">
        <v>844.60741732000031</v>
      </c>
      <c r="FJ1274" s="77">
        <v>36.183692306200022</v>
      </c>
      <c r="FL1274" s="92">
        <v>791.72</v>
      </c>
      <c r="FM1274" s="75">
        <v>0.05</v>
      </c>
      <c r="FN1274" s="75">
        <v>7.0999999999999994E-2</v>
      </c>
      <c r="FP1274" s="75">
        <v>49.94</v>
      </c>
      <c r="FQ1274" s="75">
        <v>770.87</v>
      </c>
      <c r="FR1274" s="75">
        <v>7703</v>
      </c>
      <c r="FS1274" s="75">
        <v>49.93</v>
      </c>
      <c r="FT1274" s="75">
        <v>2273.34</v>
      </c>
      <c r="FU1274" s="75">
        <v>21702</v>
      </c>
      <c r="FW1274" s="75">
        <v>802.72</v>
      </c>
      <c r="FX1274" s="89">
        <v>10.226000000000001</v>
      </c>
      <c r="FY1274" s="89"/>
      <c r="FZ1274" s="90">
        <v>797.72</v>
      </c>
      <c r="GA1274" s="91">
        <v>3.8740000000000001</v>
      </c>
      <c r="GB1274" s="89"/>
      <c r="GC1274" s="75">
        <v>19.71</v>
      </c>
      <c r="GD1274" s="75">
        <v>92.56</v>
      </c>
      <c r="GE1274" s="75">
        <v>2866.71</v>
      </c>
      <c r="GF1274" s="89"/>
      <c r="GG1274" s="89"/>
    </row>
    <row r="1275" spans="1:189" x14ac:dyDescent="0.25">
      <c r="A1275" s="132"/>
      <c r="B1275" s="132"/>
      <c r="C1275" s="132"/>
      <c r="D1275" s="132"/>
      <c r="E1275" s="132"/>
      <c r="F1275" s="132"/>
      <c r="G1275" s="132"/>
      <c r="H1275" s="132"/>
      <c r="I1275" s="132"/>
      <c r="J1275" s="132"/>
      <c r="K1275" s="132"/>
      <c r="DV1275" s="77">
        <v>1341.73</v>
      </c>
      <c r="DW1275" s="77">
        <v>18.811000000000007</v>
      </c>
      <c r="DY1275" s="77">
        <v>1327.73</v>
      </c>
      <c r="DZ1275" s="77">
        <v>12.030000000000003</v>
      </c>
      <c r="EB1275" s="77">
        <v>2182.73</v>
      </c>
      <c r="EC1275" s="75">
        <v>39.092000000000013</v>
      </c>
      <c r="EE1275" s="75">
        <v>2158.73</v>
      </c>
      <c r="EF1275" s="88">
        <v>9.8980000000000015</v>
      </c>
      <c r="EH1275" s="77">
        <v>1356.73</v>
      </c>
      <c r="EI1275" s="75">
        <v>8.3250000000000011</v>
      </c>
      <c r="EJ1275" s="75"/>
      <c r="EK1275" s="75">
        <v>2183.7199999999998</v>
      </c>
      <c r="EL1275" s="75">
        <v>44.760719999999957</v>
      </c>
      <c r="EM1275" s="75"/>
      <c r="EN1275" s="75">
        <v>2161.7199999999998</v>
      </c>
      <c r="EO1275" s="322">
        <v>15.975480000000028</v>
      </c>
      <c r="EP1275" s="75"/>
      <c r="EQ1275" s="75">
        <v>1331.72</v>
      </c>
      <c r="ER1275" s="75">
        <v>18025.960000000021</v>
      </c>
      <c r="ES1275" s="75"/>
      <c r="ET1275" s="75">
        <v>1357.72</v>
      </c>
      <c r="EU1275" s="100">
        <v>9.4900000000000322</v>
      </c>
      <c r="EV1275" s="75">
        <f t="shared" si="22"/>
        <v>9.9999999999909051E-3</v>
      </c>
      <c r="EW1275" s="75">
        <v>1347.72</v>
      </c>
      <c r="EX1275" s="100">
        <v>34.584960000000102</v>
      </c>
      <c r="FD1275" s="75">
        <v>112.73</v>
      </c>
      <c r="FE1275" s="75">
        <v>983777.5</v>
      </c>
      <c r="FF1275" s="75">
        <v>4139553.75</v>
      </c>
      <c r="FH1275" s="77">
        <v>22.22</v>
      </c>
      <c r="FI1275" s="77">
        <v>845.68839724000031</v>
      </c>
      <c r="FJ1275" s="77">
        <v>36.268585439900022</v>
      </c>
      <c r="FL1275" s="92">
        <v>791.73</v>
      </c>
      <c r="FM1275" s="75">
        <v>0.05</v>
      </c>
      <c r="FN1275" s="75">
        <v>7.1999999999999995E-2</v>
      </c>
      <c r="FP1275" s="75">
        <v>49.95</v>
      </c>
      <c r="FQ1275" s="75">
        <v>771.65</v>
      </c>
      <c r="FR1275" s="75">
        <v>7708</v>
      </c>
      <c r="FS1275" s="75">
        <v>49.94</v>
      </c>
      <c r="FT1275" s="75">
        <v>2275.5300000000002</v>
      </c>
      <c r="FU1275" s="75">
        <v>21714</v>
      </c>
      <c r="FW1275" s="75">
        <v>802.73</v>
      </c>
      <c r="FX1275" s="89">
        <v>10.244</v>
      </c>
      <c r="FY1275" s="89"/>
      <c r="FZ1275" s="90">
        <v>797.73</v>
      </c>
      <c r="GA1275" s="91">
        <v>3.8839999999999999</v>
      </c>
      <c r="GB1275" s="89"/>
      <c r="GC1275" s="75">
        <v>19.72</v>
      </c>
      <c r="GD1275" s="75">
        <v>92.83</v>
      </c>
      <c r="GE1275" s="75">
        <v>2872.72</v>
      </c>
      <c r="GF1275" s="89"/>
      <c r="GG1275" s="89"/>
    </row>
    <row r="1276" spans="1:189" x14ac:dyDescent="0.25">
      <c r="A1276" s="132"/>
      <c r="B1276" s="132"/>
      <c r="C1276" s="132"/>
      <c r="D1276" s="132"/>
      <c r="E1276" s="132"/>
      <c r="F1276" s="132"/>
      <c r="G1276" s="132"/>
      <c r="H1276" s="132"/>
      <c r="I1276" s="132"/>
      <c r="J1276" s="132"/>
      <c r="K1276" s="132"/>
      <c r="DV1276" s="77">
        <v>1341.74</v>
      </c>
      <c r="DW1276" s="77">
        <v>18.833000000000006</v>
      </c>
      <c r="DY1276" s="77">
        <v>1327.74</v>
      </c>
      <c r="DZ1276" s="77">
        <v>12.044000000000002</v>
      </c>
      <c r="EB1276" s="77">
        <v>2182.7399999999998</v>
      </c>
      <c r="EC1276" s="75">
        <v>39.149000000000008</v>
      </c>
      <c r="EE1276" s="75">
        <v>2158.7399999999998</v>
      </c>
      <c r="EF1276" s="88">
        <v>9.9160000000000021</v>
      </c>
      <c r="EH1276" s="77">
        <v>1356.74</v>
      </c>
      <c r="EI1276" s="75">
        <v>8.3360000000000021</v>
      </c>
      <c r="EJ1276" s="75"/>
      <c r="EK1276" s="75">
        <v>2183.73</v>
      </c>
      <c r="EL1276" s="75">
        <v>44.817979999999956</v>
      </c>
      <c r="EM1276" s="75"/>
      <c r="EN1276" s="75">
        <v>2161.73</v>
      </c>
      <c r="EO1276" s="322">
        <v>15.997570000000028</v>
      </c>
      <c r="EP1276" s="75"/>
      <c r="EQ1276" s="75">
        <v>1331.73</v>
      </c>
      <c r="ER1276" s="75">
        <v>18041.890000000021</v>
      </c>
      <c r="ES1276" s="75"/>
      <c r="ET1276" s="75">
        <v>1357.73</v>
      </c>
      <c r="EU1276" s="100">
        <v>9.5020000000000326</v>
      </c>
      <c r="EV1276" s="75">
        <f t="shared" si="22"/>
        <v>9.9999999999909051E-3</v>
      </c>
      <c r="EW1276" s="75">
        <v>1347.73</v>
      </c>
      <c r="EX1276" s="100">
        <v>34.615140000000103</v>
      </c>
      <c r="FD1276" s="75">
        <v>112.74</v>
      </c>
      <c r="FE1276" s="75">
        <v>985295</v>
      </c>
      <c r="FF1276" s="75">
        <v>4149042.5</v>
      </c>
      <c r="FH1276" s="77">
        <v>22.23</v>
      </c>
      <c r="FI1276" s="77">
        <v>846.76937716000032</v>
      </c>
      <c r="FJ1276" s="77">
        <v>36.353478573600022</v>
      </c>
      <c r="FL1276" s="92">
        <v>791.74</v>
      </c>
      <c r="FM1276" s="75">
        <v>0.05</v>
      </c>
      <c r="FN1276" s="75">
        <v>7.1999999999999995E-2</v>
      </c>
      <c r="FP1276" s="75">
        <v>49.96</v>
      </c>
      <c r="FQ1276" s="75">
        <v>772.43</v>
      </c>
      <c r="FR1276" s="75">
        <v>7713</v>
      </c>
      <c r="FS1276" s="75">
        <v>49.95</v>
      </c>
      <c r="FT1276" s="75">
        <v>2277.7199999999998</v>
      </c>
      <c r="FU1276" s="75">
        <v>21727</v>
      </c>
      <c r="FW1276" s="75">
        <v>802.74</v>
      </c>
      <c r="FX1276" s="89">
        <v>10.262</v>
      </c>
      <c r="FY1276" s="89"/>
      <c r="FZ1276" s="90">
        <v>797.74</v>
      </c>
      <c r="GA1276" s="91">
        <v>3.8929999999999998</v>
      </c>
      <c r="GB1276" s="89"/>
      <c r="GC1276" s="75">
        <v>19.73</v>
      </c>
      <c r="GD1276" s="75">
        <v>93.1</v>
      </c>
      <c r="GE1276" s="75">
        <v>2878.73</v>
      </c>
      <c r="GF1276" s="89"/>
      <c r="GG1276" s="89"/>
    </row>
    <row r="1277" spans="1:189" x14ac:dyDescent="0.25">
      <c r="A1277" s="132"/>
      <c r="B1277" s="132"/>
      <c r="C1277" s="132"/>
      <c r="D1277" s="132"/>
      <c r="E1277" s="132"/>
      <c r="F1277" s="132"/>
      <c r="G1277" s="132"/>
      <c r="H1277" s="132"/>
      <c r="I1277" s="132"/>
      <c r="J1277" s="132"/>
      <c r="K1277" s="132"/>
      <c r="DV1277" s="77">
        <v>1341.75</v>
      </c>
      <c r="DW1277" s="77">
        <v>18.855000000000008</v>
      </c>
      <c r="DY1277" s="77">
        <v>1327.75</v>
      </c>
      <c r="DZ1277" s="77">
        <v>12.058000000000003</v>
      </c>
      <c r="EB1277" s="77">
        <v>2182.75</v>
      </c>
      <c r="EC1277" s="75">
        <v>39.20600000000001</v>
      </c>
      <c r="EE1277" s="75">
        <v>2158.75</v>
      </c>
      <c r="EF1277" s="88">
        <v>9.9340000000000028</v>
      </c>
      <c r="EH1277" s="77">
        <v>1356.75</v>
      </c>
      <c r="EI1277" s="75">
        <v>8.3470000000000013</v>
      </c>
      <c r="EJ1277" s="75"/>
      <c r="EK1277" s="75">
        <v>2183.7399999999998</v>
      </c>
      <c r="EL1277" s="75">
        <v>44.875239999999955</v>
      </c>
      <c r="EM1277" s="75"/>
      <c r="EN1277" s="75">
        <v>2161.7399999999998</v>
      </c>
      <c r="EO1277" s="322">
        <v>16.019660000000027</v>
      </c>
      <c r="EP1277" s="75"/>
      <c r="EQ1277" s="75">
        <v>1331.74</v>
      </c>
      <c r="ER1277" s="75">
        <v>18057.820000000022</v>
      </c>
      <c r="ES1277" s="75"/>
      <c r="ET1277" s="75">
        <v>1357.74</v>
      </c>
      <c r="EU1277" s="100">
        <v>9.5140000000000331</v>
      </c>
      <c r="EV1277" s="75">
        <f t="shared" si="22"/>
        <v>9.9999999999909051E-3</v>
      </c>
      <c r="EW1277" s="75">
        <v>1347.74</v>
      </c>
      <c r="EX1277" s="100">
        <v>34.645320000000105</v>
      </c>
      <c r="FD1277" s="75">
        <v>112.75</v>
      </c>
      <c r="FE1277" s="75">
        <v>986812.5</v>
      </c>
      <c r="FF1277" s="75">
        <v>4158531.25</v>
      </c>
      <c r="FH1277" s="77">
        <v>22.24</v>
      </c>
      <c r="FI1277" s="77">
        <v>847.85035708000032</v>
      </c>
      <c r="FJ1277" s="77">
        <v>36.438371707300021</v>
      </c>
      <c r="FL1277" s="92">
        <v>791.75</v>
      </c>
      <c r="FM1277" s="75">
        <v>0.05</v>
      </c>
      <c r="FN1277" s="75">
        <v>7.1999999999999995E-2</v>
      </c>
      <c r="FP1277" s="75">
        <v>49.97</v>
      </c>
      <c r="FQ1277" s="75">
        <v>773.2</v>
      </c>
      <c r="FR1277" s="75">
        <v>7717</v>
      </c>
      <c r="FS1277" s="75">
        <v>49.96</v>
      </c>
      <c r="FT1277" s="75">
        <v>2279.9</v>
      </c>
      <c r="FU1277" s="75">
        <v>21739</v>
      </c>
      <c r="FW1277" s="75">
        <v>802.75</v>
      </c>
      <c r="FX1277" s="89">
        <v>10.28</v>
      </c>
      <c r="FY1277" s="89"/>
      <c r="FZ1277" s="90">
        <v>797.75</v>
      </c>
      <c r="GA1277" s="91">
        <v>3.9020000000000001</v>
      </c>
      <c r="GB1277" s="89"/>
      <c r="GC1277" s="75">
        <v>19.739999999999998</v>
      </c>
      <c r="GD1277" s="75">
        <v>93.37</v>
      </c>
      <c r="GE1277" s="75">
        <v>2884.74</v>
      </c>
      <c r="GF1277" s="89"/>
      <c r="GG1277" s="89"/>
    </row>
    <row r="1278" spans="1:189" x14ac:dyDescent="0.25">
      <c r="A1278" s="132"/>
      <c r="B1278" s="132"/>
      <c r="C1278" s="132"/>
      <c r="D1278" s="132"/>
      <c r="E1278" s="132"/>
      <c r="F1278" s="132"/>
      <c r="G1278" s="132"/>
      <c r="H1278" s="132"/>
      <c r="I1278" s="132"/>
      <c r="J1278" s="132"/>
      <c r="K1278" s="132"/>
      <c r="DV1278" s="77">
        <v>1341.76</v>
      </c>
      <c r="DW1278" s="77">
        <v>18.877000000000006</v>
      </c>
      <c r="DY1278" s="77">
        <v>1327.76</v>
      </c>
      <c r="DZ1278" s="77">
        <v>12.072000000000003</v>
      </c>
      <c r="EB1278" s="77">
        <v>2182.7600000000002</v>
      </c>
      <c r="EC1278" s="75">
        <v>39.26400000000001</v>
      </c>
      <c r="EE1278" s="75">
        <v>2158.7600000000002</v>
      </c>
      <c r="EF1278" s="88">
        <v>9.9520000000000035</v>
      </c>
      <c r="EH1278" s="77">
        <v>1356.76</v>
      </c>
      <c r="EI1278" s="75">
        <v>8.359</v>
      </c>
      <c r="EJ1278" s="75"/>
      <c r="EK1278" s="75">
        <v>2183.75</v>
      </c>
      <c r="EL1278" s="75">
        <v>44.932499999999955</v>
      </c>
      <c r="EM1278" s="75"/>
      <c r="EN1278" s="75">
        <v>2161.75</v>
      </c>
      <c r="EO1278" s="322">
        <v>16.041750000000025</v>
      </c>
      <c r="EP1278" s="75"/>
      <c r="EQ1278" s="75">
        <v>1331.75</v>
      </c>
      <c r="ER1278" s="75">
        <v>18073.750000000022</v>
      </c>
      <c r="ES1278" s="75"/>
      <c r="ET1278" s="75">
        <v>1357.75</v>
      </c>
      <c r="EU1278" s="100">
        <v>9.5260000000000336</v>
      </c>
      <c r="EV1278" s="75">
        <f t="shared" si="22"/>
        <v>9.9999999999909051E-3</v>
      </c>
      <c r="EW1278" s="75">
        <v>1347.75</v>
      </c>
      <c r="EX1278" s="100">
        <v>34.675500000000106</v>
      </c>
      <c r="FD1278" s="75">
        <v>112.76</v>
      </c>
      <c r="FE1278" s="75">
        <v>988330</v>
      </c>
      <c r="FF1278" s="75">
        <v>4168020</v>
      </c>
      <c r="FH1278" s="77">
        <v>22.25</v>
      </c>
      <c r="FI1278" s="77">
        <v>848.93133700000033</v>
      </c>
      <c r="FJ1278" s="77">
        <v>36.523264841000021</v>
      </c>
      <c r="FL1278" s="92">
        <v>791.76</v>
      </c>
      <c r="FM1278" s="75">
        <v>0.05</v>
      </c>
      <c r="FN1278" s="75">
        <v>7.2999999999999995E-2</v>
      </c>
      <c r="FP1278" s="75">
        <v>49.98</v>
      </c>
      <c r="FQ1278" s="75">
        <v>773.98</v>
      </c>
      <c r="FR1278" s="75">
        <v>7722</v>
      </c>
      <c r="FS1278" s="75">
        <v>49.97</v>
      </c>
      <c r="FT1278" s="75">
        <v>2282.09</v>
      </c>
      <c r="FU1278" s="75">
        <v>21751</v>
      </c>
      <c r="FW1278" s="75">
        <v>802.76</v>
      </c>
      <c r="FX1278" s="89">
        <v>10.298999999999999</v>
      </c>
      <c r="FY1278" s="89"/>
      <c r="FZ1278" s="90">
        <v>797.76</v>
      </c>
      <c r="GA1278" s="91">
        <v>3.911</v>
      </c>
      <c r="GB1278" s="89"/>
      <c r="GC1278" s="75">
        <v>19.75</v>
      </c>
      <c r="GD1278" s="75">
        <v>93.64</v>
      </c>
      <c r="GE1278" s="75">
        <v>2890.75</v>
      </c>
      <c r="GF1278" s="89"/>
      <c r="GG1278" s="89"/>
    </row>
    <row r="1279" spans="1:189" x14ac:dyDescent="0.25">
      <c r="A1279" s="132"/>
      <c r="B1279" s="132"/>
      <c r="C1279" s="132"/>
      <c r="D1279" s="132"/>
      <c r="E1279" s="132"/>
      <c r="F1279" s="132"/>
      <c r="G1279" s="132"/>
      <c r="H1279" s="132"/>
      <c r="I1279" s="132"/>
      <c r="J1279" s="132"/>
      <c r="K1279" s="132"/>
      <c r="DV1279" s="77">
        <v>1341.77</v>
      </c>
      <c r="DW1279" s="77">
        <v>18.899000000000008</v>
      </c>
      <c r="DY1279" s="77">
        <v>1327.77</v>
      </c>
      <c r="DZ1279" s="77">
        <v>12.085000000000003</v>
      </c>
      <c r="EB1279" s="77">
        <v>2182.77</v>
      </c>
      <c r="EC1279" s="75">
        <v>39.321000000000012</v>
      </c>
      <c r="EE1279" s="75">
        <v>2158.77</v>
      </c>
      <c r="EF1279" s="88">
        <v>9.969000000000003</v>
      </c>
      <c r="EH1279" s="77">
        <v>1356.77</v>
      </c>
      <c r="EI1279" s="75">
        <v>8.370000000000001</v>
      </c>
      <c r="EJ1279" s="75"/>
      <c r="EK1279" s="75">
        <v>2183.7600000000002</v>
      </c>
      <c r="EL1279" s="75">
        <v>44.989759999999954</v>
      </c>
      <c r="EM1279" s="75"/>
      <c r="EN1279" s="75">
        <v>2161.7600000000002</v>
      </c>
      <c r="EO1279" s="322">
        <v>16.063840000000024</v>
      </c>
      <c r="EP1279" s="75"/>
      <c r="EQ1279" s="75">
        <v>1331.76</v>
      </c>
      <c r="ER1279" s="75">
        <v>18089.680000000022</v>
      </c>
      <c r="ES1279" s="75"/>
      <c r="ET1279" s="75">
        <v>1357.76</v>
      </c>
      <c r="EU1279" s="100">
        <v>9.538000000000034</v>
      </c>
      <c r="EV1279" s="75">
        <f t="shared" si="22"/>
        <v>9.9999999999909051E-3</v>
      </c>
      <c r="EW1279" s="75">
        <v>1347.76</v>
      </c>
      <c r="EX1279" s="100">
        <v>34.705680000000108</v>
      </c>
      <c r="FD1279" s="75">
        <v>112.77</v>
      </c>
      <c r="FE1279" s="75">
        <v>989847.5</v>
      </c>
      <c r="FF1279" s="75">
        <v>4177508.75</v>
      </c>
      <c r="FH1279" s="77">
        <v>22.26</v>
      </c>
      <c r="FI1279" s="77">
        <v>850.01231692000033</v>
      </c>
      <c r="FJ1279" s="77">
        <v>36.608157974700021</v>
      </c>
      <c r="FL1279" s="92">
        <v>791.77</v>
      </c>
      <c r="FM1279" s="75">
        <v>0.05</v>
      </c>
      <c r="FN1279" s="75">
        <v>7.2999999999999995E-2</v>
      </c>
      <c r="FP1279" s="75">
        <v>49.99</v>
      </c>
      <c r="FQ1279" s="75">
        <v>774.76</v>
      </c>
      <c r="FR1279" s="75">
        <v>7727</v>
      </c>
      <c r="FS1279" s="75">
        <v>49.98</v>
      </c>
      <c r="FT1279" s="75">
        <v>2284.2800000000002</v>
      </c>
      <c r="FU1279" s="75">
        <v>21763</v>
      </c>
      <c r="FW1279" s="75">
        <v>802.77</v>
      </c>
      <c r="FX1279" s="89">
        <v>10.317</v>
      </c>
      <c r="FY1279" s="89"/>
      <c r="FZ1279" s="90">
        <v>797.77</v>
      </c>
      <c r="GA1279" s="91">
        <v>3.92</v>
      </c>
      <c r="GB1279" s="89"/>
      <c r="GC1279" s="75">
        <v>19.760000000000002</v>
      </c>
      <c r="GD1279" s="75">
        <v>93.91</v>
      </c>
      <c r="GE1279" s="75">
        <v>2896.76</v>
      </c>
      <c r="GF1279" s="89"/>
      <c r="GG1279" s="89"/>
    </row>
    <row r="1280" spans="1:189" x14ac:dyDescent="0.25">
      <c r="A1280" s="132"/>
      <c r="B1280" s="132"/>
      <c r="C1280" s="132"/>
      <c r="D1280" s="132"/>
      <c r="E1280" s="132"/>
      <c r="F1280" s="132"/>
      <c r="G1280" s="132"/>
      <c r="H1280" s="132"/>
      <c r="I1280" s="132"/>
      <c r="J1280" s="132"/>
      <c r="K1280" s="132"/>
      <c r="DV1280" s="77">
        <v>1341.78</v>
      </c>
      <c r="DW1280" s="77">
        <v>18.921000000000006</v>
      </c>
      <c r="DY1280" s="77">
        <v>1327.78</v>
      </c>
      <c r="DZ1280" s="77">
        <v>12.099000000000002</v>
      </c>
      <c r="EB1280" s="77">
        <v>2182.7800000000002</v>
      </c>
      <c r="EC1280" s="75">
        <v>39.378000000000007</v>
      </c>
      <c r="EE1280" s="75">
        <v>2158.7800000000002</v>
      </c>
      <c r="EF1280" s="88">
        <v>9.9870000000000019</v>
      </c>
      <c r="EH1280" s="77">
        <v>1356.78</v>
      </c>
      <c r="EI1280" s="75">
        <v>8.3810000000000002</v>
      </c>
      <c r="EJ1280" s="75"/>
      <c r="EK1280" s="75">
        <v>2183.77</v>
      </c>
      <c r="EL1280" s="75">
        <v>45.047019999999954</v>
      </c>
      <c r="EM1280" s="75"/>
      <c r="EN1280" s="75">
        <v>2161.77</v>
      </c>
      <c r="EO1280" s="322">
        <v>16.085930000000022</v>
      </c>
      <c r="EP1280" s="75"/>
      <c r="EQ1280" s="75">
        <v>1331.77</v>
      </c>
      <c r="ER1280" s="75">
        <v>18105.610000000022</v>
      </c>
      <c r="ES1280" s="75"/>
      <c r="ET1280" s="75">
        <v>1357.77</v>
      </c>
      <c r="EU1280" s="100">
        <v>9.5500000000000345</v>
      </c>
      <c r="EV1280" s="75">
        <f t="shared" si="22"/>
        <v>9.9999999999909051E-3</v>
      </c>
      <c r="EW1280" s="75">
        <v>1347.77</v>
      </c>
      <c r="EX1280" s="100">
        <v>34.735860000000109</v>
      </c>
      <c r="FD1280" s="75">
        <v>112.78</v>
      </c>
      <c r="FE1280" s="75">
        <v>991365</v>
      </c>
      <c r="FF1280" s="75">
        <v>4186997.5</v>
      </c>
      <c r="FH1280" s="77">
        <v>22.27</v>
      </c>
      <c r="FI1280" s="77">
        <v>851.09329684000033</v>
      </c>
      <c r="FJ1280" s="77">
        <v>36.69305110840002</v>
      </c>
      <c r="FL1280" s="92">
        <v>791.78</v>
      </c>
      <c r="FM1280" s="75">
        <v>0.05</v>
      </c>
      <c r="FN1280" s="75">
        <v>7.3999999999999996E-2</v>
      </c>
      <c r="FP1280" s="75">
        <v>50</v>
      </c>
      <c r="FQ1280" s="75">
        <v>775.54</v>
      </c>
      <c r="FR1280" s="75">
        <v>7732</v>
      </c>
      <c r="FS1280" s="75">
        <v>49.99</v>
      </c>
      <c r="FT1280" s="75">
        <v>2286.4699999999998</v>
      </c>
      <c r="FU1280" s="75">
        <v>21776</v>
      </c>
      <c r="FW1280" s="75">
        <v>802.78</v>
      </c>
      <c r="FX1280" s="89">
        <v>10.335000000000001</v>
      </c>
      <c r="FY1280" s="89"/>
      <c r="FZ1280" s="90">
        <v>797.78</v>
      </c>
      <c r="GA1280" s="91">
        <v>3.93</v>
      </c>
      <c r="GB1280" s="89"/>
      <c r="GC1280" s="75">
        <v>19.77</v>
      </c>
      <c r="GD1280" s="75">
        <v>94.18</v>
      </c>
      <c r="GE1280" s="75">
        <v>2902.77</v>
      </c>
      <c r="GF1280" s="89"/>
      <c r="GG1280" s="89"/>
    </row>
    <row r="1281" spans="1:189" x14ac:dyDescent="0.25">
      <c r="A1281" s="132"/>
      <c r="B1281" s="132"/>
      <c r="C1281" s="132"/>
      <c r="D1281" s="132"/>
      <c r="E1281" s="132"/>
      <c r="F1281" s="132"/>
      <c r="G1281" s="132"/>
      <c r="H1281" s="132"/>
      <c r="I1281" s="132"/>
      <c r="J1281" s="132"/>
      <c r="K1281" s="132"/>
      <c r="DV1281" s="77">
        <v>1341.79</v>
      </c>
      <c r="DW1281" s="77">
        <v>18.943000000000008</v>
      </c>
      <c r="DY1281" s="77">
        <v>1327.79</v>
      </c>
      <c r="DZ1281" s="77">
        <v>12.113000000000001</v>
      </c>
      <c r="EB1281" s="77">
        <v>2182.79</v>
      </c>
      <c r="EC1281" s="75">
        <v>39.435000000000009</v>
      </c>
      <c r="EE1281" s="75">
        <v>2158.79</v>
      </c>
      <c r="EF1281" s="88">
        <v>10.005000000000003</v>
      </c>
      <c r="EH1281" s="77">
        <v>1356.79</v>
      </c>
      <c r="EI1281" s="75">
        <v>8.3920000000000012</v>
      </c>
      <c r="EJ1281" s="75"/>
      <c r="EK1281" s="75">
        <v>2183.7800000000002</v>
      </c>
      <c r="EL1281" s="75">
        <v>45.104279999999953</v>
      </c>
      <c r="EM1281" s="75"/>
      <c r="EN1281" s="75">
        <v>2161.7800000000002</v>
      </c>
      <c r="EO1281" s="322">
        <v>16.108020000000021</v>
      </c>
      <c r="EP1281" s="75"/>
      <c r="EQ1281" s="75">
        <v>1331.78</v>
      </c>
      <c r="ER1281" s="75">
        <v>18121.540000000023</v>
      </c>
      <c r="ES1281" s="75"/>
      <c r="ET1281" s="75">
        <v>1357.78</v>
      </c>
      <c r="EU1281" s="100">
        <v>9.5620000000000349</v>
      </c>
      <c r="EV1281" s="75">
        <f t="shared" si="22"/>
        <v>9.9999999999909051E-3</v>
      </c>
      <c r="EW1281" s="75">
        <v>1347.78</v>
      </c>
      <c r="EX1281" s="100">
        <v>34.76604000000011</v>
      </c>
      <c r="FD1281" s="75">
        <v>112.79</v>
      </c>
      <c r="FE1281" s="75">
        <v>992882.5</v>
      </c>
      <c r="FF1281" s="75">
        <v>4196486.25</v>
      </c>
      <c r="FH1281" s="77">
        <v>22.28</v>
      </c>
      <c r="FI1281" s="77">
        <v>852.17427676000034</v>
      </c>
      <c r="FJ1281" s="77">
        <v>36.77794424210002</v>
      </c>
      <c r="FL1281" s="92">
        <v>791.79</v>
      </c>
      <c r="FM1281" s="75">
        <v>0.05</v>
      </c>
      <c r="FN1281" s="75">
        <v>7.3999999999999996E-2</v>
      </c>
      <c r="FP1281" s="75">
        <v>50.01</v>
      </c>
      <c r="FQ1281" s="75">
        <v>776.31</v>
      </c>
      <c r="FR1281" s="75">
        <v>7737</v>
      </c>
      <c r="FS1281" s="75">
        <v>50</v>
      </c>
      <c r="FT1281" s="75">
        <v>2288.65</v>
      </c>
      <c r="FU1281" s="75">
        <v>21788</v>
      </c>
      <c r="FW1281" s="75">
        <v>802.79</v>
      </c>
      <c r="FX1281" s="89">
        <v>10.353</v>
      </c>
      <c r="FY1281" s="89"/>
      <c r="FZ1281" s="90">
        <v>797.79</v>
      </c>
      <c r="GA1281" s="91">
        <v>3.9390000000000001</v>
      </c>
      <c r="GB1281" s="89"/>
      <c r="GC1281" s="75">
        <v>19.78</v>
      </c>
      <c r="GD1281" s="75">
        <v>94.45</v>
      </c>
      <c r="GE1281" s="75">
        <v>2908.78</v>
      </c>
      <c r="GF1281" s="89"/>
      <c r="GG1281" s="89"/>
    </row>
    <row r="1282" spans="1:189" x14ac:dyDescent="0.25">
      <c r="A1282" s="132"/>
      <c r="B1282" s="132"/>
      <c r="C1282" s="132"/>
      <c r="D1282" s="132"/>
      <c r="E1282" s="132"/>
      <c r="F1282" s="132"/>
      <c r="G1282" s="132"/>
      <c r="H1282" s="132"/>
      <c r="I1282" s="132"/>
      <c r="J1282" s="132"/>
      <c r="K1282" s="132"/>
      <c r="DV1282" s="77">
        <v>1341.8</v>
      </c>
      <c r="DW1282" s="77">
        <v>18.965</v>
      </c>
      <c r="DY1282" s="77">
        <v>1327.8</v>
      </c>
      <c r="DZ1282" s="77">
        <v>12.127000000000001</v>
      </c>
      <c r="EB1282" s="77">
        <v>2182.8000000000002</v>
      </c>
      <c r="EC1282" s="75">
        <v>39.493000000000002</v>
      </c>
      <c r="EE1282" s="75">
        <v>2158.8000000000002</v>
      </c>
      <c r="EF1282" s="88">
        <v>10.023</v>
      </c>
      <c r="EH1282" s="77">
        <v>1356.8</v>
      </c>
      <c r="EI1282" s="75">
        <v>8.4030000000000005</v>
      </c>
      <c r="EJ1282" s="75"/>
      <c r="EK1282" s="75">
        <v>2183.79</v>
      </c>
      <c r="EL1282" s="75">
        <v>45.161539999999952</v>
      </c>
      <c r="EM1282" s="75"/>
      <c r="EN1282" s="75">
        <v>2161.79</v>
      </c>
      <c r="EO1282" s="322">
        <v>16.13011000000002</v>
      </c>
      <c r="EP1282" s="75"/>
      <c r="EQ1282" s="75">
        <v>1331.79</v>
      </c>
      <c r="ER1282" s="75">
        <v>18137.470000000023</v>
      </c>
      <c r="ES1282" s="75"/>
      <c r="ET1282" s="75">
        <v>1357.79</v>
      </c>
      <c r="EU1282" s="100">
        <v>9.5740000000000354</v>
      </c>
      <c r="EV1282" s="75">
        <f t="shared" si="22"/>
        <v>9.9999999999909051E-3</v>
      </c>
      <c r="EW1282" s="75">
        <v>1347.79</v>
      </c>
      <c r="EX1282" s="100">
        <v>34.796220000000112</v>
      </c>
      <c r="FD1282" s="75">
        <v>112.8</v>
      </c>
      <c r="FE1282" s="75">
        <v>994400</v>
      </c>
      <c r="FF1282" s="75">
        <v>4205975</v>
      </c>
      <c r="FH1282" s="77">
        <v>22.29</v>
      </c>
      <c r="FI1282" s="77">
        <v>853.25525668000034</v>
      </c>
      <c r="FJ1282" s="77">
        <v>36.862837375800027</v>
      </c>
      <c r="FL1282" s="92">
        <v>791.8</v>
      </c>
      <c r="FM1282" s="75">
        <v>0.05</v>
      </c>
      <c r="FN1282" s="75">
        <v>7.4999999999999997E-2</v>
      </c>
      <c r="FP1282" s="75">
        <v>50.02</v>
      </c>
      <c r="FQ1282" s="75">
        <v>777.09</v>
      </c>
      <c r="FR1282" s="75">
        <v>7742</v>
      </c>
      <c r="FS1282" s="75">
        <v>50.01</v>
      </c>
      <c r="FT1282" s="75">
        <v>2290.84</v>
      </c>
      <c r="FU1282" s="75">
        <v>21800</v>
      </c>
      <c r="FW1282" s="75">
        <v>802.8</v>
      </c>
      <c r="FX1282" s="89">
        <v>10.371</v>
      </c>
      <c r="FY1282" s="89"/>
      <c r="FZ1282" s="90">
        <v>797.8</v>
      </c>
      <c r="GA1282" s="91">
        <v>3.948</v>
      </c>
      <c r="GB1282" s="89"/>
      <c r="GC1282" s="75">
        <v>19.79</v>
      </c>
      <c r="GD1282" s="75">
        <v>94.72</v>
      </c>
      <c r="GE1282" s="75">
        <v>2914.79</v>
      </c>
      <c r="GF1282" s="89"/>
      <c r="GG1282" s="89"/>
    </row>
    <row r="1283" spans="1:189" x14ac:dyDescent="0.25">
      <c r="A1283" s="132"/>
      <c r="B1283" s="132"/>
      <c r="C1283" s="132"/>
      <c r="D1283" s="132"/>
      <c r="E1283" s="132"/>
      <c r="F1283" s="132"/>
      <c r="G1283" s="132"/>
      <c r="H1283" s="132"/>
      <c r="I1283" s="132"/>
      <c r="J1283" s="132"/>
      <c r="K1283" s="132"/>
      <c r="DV1283" s="77">
        <v>1341.81</v>
      </c>
      <c r="DW1283" s="77">
        <v>18.987000000000009</v>
      </c>
      <c r="DY1283" s="77">
        <v>1327.81</v>
      </c>
      <c r="DZ1283" s="77">
        <v>12.140000000000002</v>
      </c>
      <c r="EB1283" s="77">
        <v>2182.81</v>
      </c>
      <c r="EC1283" s="75">
        <v>39.550000000000011</v>
      </c>
      <c r="EE1283" s="75">
        <v>2158.81</v>
      </c>
      <c r="EF1283" s="88">
        <v>10.040000000000003</v>
      </c>
      <c r="EH1283" s="77">
        <v>1356.81</v>
      </c>
      <c r="EI1283" s="75">
        <v>8.4140000000000015</v>
      </c>
      <c r="EJ1283" s="75"/>
      <c r="EK1283" s="75">
        <v>2183.8000000000002</v>
      </c>
      <c r="EL1283" s="75">
        <v>45.218799999999952</v>
      </c>
      <c r="EM1283" s="75"/>
      <c r="EN1283" s="75">
        <v>2161.8000000000002</v>
      </c>
      <c r="EO1283" s="322">
        <v>16.152200000000018</v>
      </c>
      <c r="EP1283" s="75"/>
      <c r="EQ1283" s="75">
        <v>1331.8</v>
      </c>
      <c r="ER1283" s="75">
        <v>18153.400000000023</v>
      </c>
      <c r="ES1283" s="75"/>
      <c r="ET1283" s="75">
        <v>1357.8</v>
      </c>
      <c r="EU1283" s="100">
        <v>9.5860000000000358</v>
      </c>
      <c r="EV1283" s="75">
        <f t="shared" si="22"/>
        <v>9.9999999999909051E-3</v>
      </c>
      <c r="EW1283" s="75">
        <v>1347.8</v>
      </c>
      <c r="EX1283" s="100">
        <v>34.826400000000113</v>
      </c>
      <c r="FD1283" s="75">
        <v>112.81</v>
      </c>
      <c r="FE1283" s="75">
        <v>995917.5</v>
      </c>
      <c r="FF1283" s="75">
        <v>4215463.75</v>
      </c>
      <c r="FH1283" s="77">
        <v>22.3</v>
      </c>
      <c r="FI1283" s="77">
        <v>854.33623660000046</v>
      </c>
      <c r="FJ1283" s="77">
        <v>36.947730509500033</v>
      </c>
      <c r="FL1283" s="92">
        <v>791.81</v>
      </c>
      <c r="FM1283" s="75">
        <v>0.05</v>
      </c>
      <c r="FN1283" s="75">
        <v>7.4999999999999997E-2</v>
      </c>
      <c r="FP1283" s="75">
        <v>50.03</v>
      </c>
      <c r="FQ1283" s="75">
        <v>777.87</v>
      </c>
      <c r="FR1283" s="75">
        <v>7747</v>
      </c>
      <c r="FS1283" s="75">
        <v>50.02</v>
      </c>
      <c r="FT1283" s="75">
        <v>2293.04</v>
      </c>
      <c r="FU1283" s="75">
        <v>21813</v>
      </c>
      <c r="FW1283" s="75">
        <v>802.81</v>
      </c>
      <c r="FX1283" s="89">
        <v>10.388999999999999</v>
      </c>
      <c r="FY1283" s="89"/>
      <c r="FZ1283" s="90">
        <v>797.81</v>
      </c>
      <c r="GA1283" s="91">
        <v>3.9580000000000002</v>
      </c>
      <c r="GB1283" s="89"/>
      <c r="GC1283" s="75">
        <v>19.8</v>
      </c>
      <c r="GD1283" s="75">
        <v>95</v>
      </c>
      <c r="GE1283" s="75">
        <v>2920.8</v>
      </c>
      <c r="GF1283" s="89"/>
      <c r="GG1283" s="89"/>
    </row>
    <row r="1284" spans="1:189" x14ac:dyDescent="0.25">
      <c r="A1284" s="132"/>
      <c r="B1284" s="132"/>
      <c r="C1284" s="132"/>
      <c r="D1284" s="132"/>
      <c r="E1284" s="132"/>
      <c r="F1284" s="132"/>
      <c r="G1284" s="132"/>
      <c r="H1284" s="132"/>
      <c r="I1284" s="132"/>
      <c r="J1284" s="132"/>
      <c r="K1284" s="132"/>
      <c r="DV1284" s="77">
        <v>1341.82</v>
      </c>
      <c r="DW1284" s="77">
        <v>19.008000000000006</v>
      </c>
      <c r="DY1284" s="77">
        <v>1327.82</v>
      </c>
      <c r="DZ1284" s="77">
        <v>12.154000000000002</v>
      </c>
      <c r="EB1284" s="77">
        <v>2182.8200000000002</v>
      </c>
      <c r="EC1284" s="75">
        <v>39.607000000000014</v>
      </c>
      <c r="EE1284" s="75">
        <v>2158.8200000000002</v>
      </c>
      <c r="EF1284" s="88">
        <v>10.058000000000003</v>
      </c>
      <c r="EH1284" s="77">
        <v>1356.82</v>
      </c>
      <c r="EI1284" s="75">
        <v>8.4250000000000007</v>
      </c>
      <c r="EJ1284" s="75"/>
      <c r="EK1284" s="75">
        <v>2183.81</v>
      </c>
      <c r="EL1284" s="75">
        <v>45.276059999999951</v>
      </c>
      <c r="EM1284" s="75"/>
      <c r="EN1284" s="75">
        <v>2161.81</v>
      </c>
      <c r="EO1284" s="322">
        <v>16.174290000000017</v>
      </c>
      <c r="EP1284" s="75"/>
      <c r="EQ1284" s="75">
        <v>1331.81</v>
      </c>
      <c r="ER1284" s="75">
        <v>18169.330000000024</v>
      </c>
      <c r="ES1284" s="75"/>
      <c r="ET1284" s="75">
        <v>1357.81</v>
      </c>
      <c r="EU1284" s="100">
        <v>9.5980000000000363</v>
      </c>
      <c r="EV1284" s="75">
        <f t="shared" si="22"/>
        <v>9.9999999999909051E-3</v>
      </c>
      <c r="EW1284" s="75">
        <v>1347.81</v>
      </c>
      <c r="EX1284" s="100">
        <v>34.856580000000115</v>
      </c>
      <c r="FD1284" s="75">
        <v>112.82</v>
      </c>
      <c r="FE1284" s="75">
        <v>997435</v>
      </c>
      <c r="FF1284" s="75">
        <v>4224952.5</v>
      </c>
      <c r="FH1284" s="77">
        <v>22.31</v>
      </c>
      <c r="FI1284" s="77">
        <v>855.41721652000047</v>
      </c>
      <c r="FJ1284" s="77">
        <v>37.032623643200033</v>
      </c>
      <c r="FL1284" s="92">
        <v>791.82</v>
      </c>
      <c r="FM1284" s="75">
        <v>0.05</v>
      </c>
      <c r="FN1284" s="75">
        <v>7.5999999999999998E-2</v>
      </c>
      <c r="FP1284" s="75">
        <v>50.04</v>
      </c>
      <c r="FQ1284" s="75">
        <v>778.66</v>
      </c>
      <c r="FR1284" s="75">
        <v>7752</v>
      </c>
      <c r="FS1284" s="75">
        <v>50.03</v>
      </c>
      <c r="FT1284" s="75">
        <v>2295.2399999999998</v>
      </c>
      <c r="FU1284" s="75">
        <v>21826</v>
      </c>
      <c r="FW1284" s="75">
        <v>802.82</v>
      </c>
      <c r="FX1284" s="89">
        <v>10.407999999999999</v>
      </c>
      <c r="FY1284" s="89"/>
      <c r="FZ1284" s="90">
        <v>797.82</v>
      </c>
      <c r="GA1284" s="91">
        <v>3.9670000000000001</v>
      </c>
      <c r="GB1284" s="89"/>
      <c r="GC1284" s="75">
        <v>19.809999999999999</v>
      </c>
      <c r="GD1284" s="75">
        <v>95.27</v>
      </c>
      <c r="GE1284" s="75">
        <v>2926.81</v>
      </c>
      <c r="GF1284" s="89"/>
      <c r="GG1284" s="89"/>
    </row>
    <row r="1285" spans="1:189" x14ac:dyDescent="0.25">
      <c r="A1285" s="132"/>
      <c r="B1285" s="132"/>
      <c r="C1285" s="132"/>
      <c r="D1285" s="132"/>
      <c r="E1285" s="132"/>
      <c r="F1285" s="132"/>
      <c r="G1285" s="132"/>
      <c r="H1285" s="132"/>
      <c r="I1285" s="132"/>
      <c r="J1285" s="132"/>
      <c r="K1285" s="132"/>
      <c r="DV1285" s="77">
        <v>1341.83</v>
      </c>
      <c r="DW1285" s="77">
        <v>19.030000000000008</v>
      </c>
      <c r="DY1285" s="77">
        <v>1327.83</v>
      </c>
      <c r="DZ1285" s="77">
        <v>12.168000000000003</v>
      </c>
      <c r="EB1285" s="77">
        <v>2182.83</v>
      </c>
      <c r="EC1285" s="75">
        <v>39.664000000000016</v>
      </c>
      <c r="EE1285" s="75">
        <v>2158.83</v>
      </c>
      <c r="EF1285" s="88">
        <v>10.076000000000002</v>
      </c>
      <c r="EH1285" s="77">
        <v>1356.83</v>
      </c>
      <c r="EI1285" s="75">
        <v>8.4370000000000012</v>
      </c>
      <c r="EJ1285" s="75"/>
      <c r="EK1285" s="75">
        <v>2183.8200000000002</v>
      </c>
      <c r="EL1285" s="75">
        <v>45.333319999999951</v>
      </c>
      <c r="EM1285" s="75"/>
      <c r="EN1285" s="75">
        <v>2161.8200000000002</v>
      </c>
      <c r="EO1285" s="322">
        <v>16.196380000000016</v>
      </c>
      <c r="EP1285" s="75"/>
      <c r="EQ1285" s="75">
        <v>1331.82</v>
      </c>
      <c r="ER1285" s="75">
        <v>18185.260000000024</v>
      </c>
      <c r="ES1285" s="75"/>
      <c r="ET1285" s="75">
        <v>1357.82</v>
      </c>
      <c r="EU1285" s="100">
        <v>9.6100000000000367</v>
      </c>
      <c r="EV1285" s="75">
        <f t="shared" ref="EV1285:EV1348" si="23">+EW1285-EW1284</f>
        <v>9.9999999999909051E-3</v>
      </c>
      <c r="EW1285" s="75">
        <v>1347.82</v>
      </c>
      <c r="EX1285" s="100">
        <v>34.886760000000116</v>
      </c>
      <c r="FD1285" s="75">
        <v>112.83</v>
      </c>
      <c r="FE1285" s="75">
        <v>998952.5</v>
      </c>
      <c r="FF1285" s="75">
        <v>4234441.25</v>
      </c>
      <c r="FH1285" s="77">
        <v>22.32</v>
      </c>
      <c r="FI1285" s="77">
        <v>856.49819644000047</v>
      </c>
      <c r="FJ1285" s="77">
        <v>37.117516776900032</v>
      </c>
      <c r="FL1285" s="92">
        <v>791.83</v>
      </c>
      <c r="FM1285" s="75">
        <v>0.05</v>
      </c>
      <c r="FN1285" s="75">
        <v>7.5999999999999998E-2</v>
      </c>
      <c r="FP1285" s="75">
        <v>50.05</v>
      </c>
      <c r="FQ1285" s="75">
        <v>779.44</v>
      </c>
      <c r="FR1285" s="75">
        <v>7757</v>
      </c>
      <c r="FS1285" s="75">
        <v>50.04</v>
      </c>
      <c r="FT1285" s="75">
        <v>2297.44</v>
      </c>
      <c r="FU1285" s="75">
        <v>21838</v>
      </c>
      <c r="FW1285" s="75">
        <v>802.83</v>
      </c>
      <c r="FX1285" s="89">
        <v>10.426</v>
      </c>
      <c r="FY1285" s="89"/>
      <c r="FZ1285" s="90">
        <v>797.83</v>
      </c>
      <c r="GA1285" s="91">
        <v>3.976</v>
      </c>
      <c r="GB1285" s="89"/>
      <c r="GC1285" s="75">
        <v>19.82</v>
      </c>
      <c r="GD1285" s="75">
        <v>95.54</v>
      </c>
      <c r="GE1285" s="75">
        <v>2932.82</v>
      </c>
      <c r="GF1285" s="89"/>
      <c r="GG1285" s="89"/>
    </row>
    <row r="1286" spans="1:189" x14ac:dyDescent="0.25">
      <c r="A1286" s="132"/>
      <c r="B1286" s="132"/>
      <c r="C1286" s="132"/>
      <c r="D1286" s="132"/>
      <c r="E1286" s="132"/>
      <c r="F1286" s="132"/>
      <c r="G1286" s="132"/>
      <c r="H1286" s="132"/>
      <c r="I1286" s="132"/>
      <c r="J1286" s="132"/>
      <c r="K1286" s="132"/>
      <c r="DV1286" s="77">
        <v>1341.84</v>
      </c>
      <c r="DW1286" s="77">
        <v>19.052000000000007</v>
      </c>
      <c r="DY1286" s="77">
        <v>1327.84</v>
      </c>
      <c r="DZ1286" s="77">
        <v>12.181000000000003</v>
      </c>
      <c r="EB1286" s="77">
        <v>2182.84</v>
      </c>
      <c r="EC1286" s="75">
        <v>39.722000000000008</v>
      </c>
      <c r="EE1286" s="75">
        <v>2158.84</v>
      </c>
      <c r="EF1286" s="88">
        <v>10.094000000000003</v>
      </c>
      <c r="EH1286" s="77">
        <v>1356.84</v>
      </c>
      <c r="EI1286" s="75">
        <v>8.4480000000000022</v>
      </c>
      <c r="EJ1286" s="75"/>
      <c r="EK1286" s="75">
        <v>2183.83</v>
      </c>
      <c r="EL1286" s="75">
        <v>45.39057999999995</v>
      </c>
      <c r="EM1286" s="75"/>
      <c r="EN1286" s="75">
        <v>2161.83</v>
      </c>
      <c r="EO1286" s="322">
        <v>16.218470000000014</v>
      </c>
      <c r="EP1286" s="75"/>
      <c r="EQ1286" s="75">
        <v>1331.83</v>
      </c>
      <c r="ER1286" s="75">
        <v>18201.190000000024</v>
      </c>
      <c r="ES1286" s="75"/>
      <c r="ET1286" s="75">
        <v>1357.83</v>
      </c>
      <c r="EU1286" s="100">
        <v>9.6220000000000372</v>
      </c>
      <c r="EV1286" s="75">
        <f t="shared" si="23"/>
        <v>9.9999999999909051E-3</v>
      </c>
      <c r="EW1286" s="75">
        <v>1347.83</v>
      </c>
      <c r="EX1286" s="100">
        <v>34.916940000000118</v>
      </c>
      <c r="FD1286" s="75">
        <v>112.84</v>
      </c>
      <c r="FE1286" s="75">
        <v>1000470</v>
      </c>
      <c r="FF1286" s="75">
        <v>4243930</v>
      </c>
      <c r="FH1286" s="77">
        <v>22.33</v>
      </c>
      <c r="FI1286" s="77">
        <v>857.57917636000047</v>
      </c>
      <c r="FJ1286" s="77">
        <v>37.202409910600032</v>
      </c>
      <c r="FL1286" s="92">
        <v>791.84</v>
      </c>
      <c r="FM1286" s="75">
        <v>0.05</v>
      </c>
      <c r="FN1286" s="75">
        <v>7.6999999999999999E-2</v>
      </c>
      <c r="FP1286" s="75">
        <v>50.06</v>
      </c>
      <c r="FQ1286" s="75">
        <v>780.22</v>
      </c>
      <c r="FR1286" s="75">
        <v>7762</v>
      </c>
      <c r="FS1286" s="75">
        <v>50.05</v>
      </c>
      <c r="FT1286" s="75">
        <v>2299.64</v>
      </c>
      <c r="FU1286" s="75">
        <v>21851</v>
      </c>
      <c r="FW1286" s="75">
        <v>802.84</v>
      </c>
      <c r="FX1286" s="89">
        <v>10.444000000000001</v>
      </c>
      <c r="FY1286" s="89"/>
      <c r="FZ1286" s="90">
        <v>797.84</v>
      </c>
      <c r="GA1286" s="91">
        <v>3.9860000000000002</v>
      </c>
      <c r="GB1286" s="89"/>
      <c r="GC1286" s="75">
        <v>19.829999999999998</v>
      </c>
      <c r="GD1286" s="75">
        <v>95.81</v>
      </c>
      <c r="GE1286" s="75">
        <v>2938.83</v>
      </c>
      <c r="GF1286" s="89"/>
      <c r="GG1286" s="89"/>
    </row>
    <row r="1287" spans="1:189" x14ac:dyDescent="0.25">
      <c r="A1287" s="132"/>
      <c r="B1287" s="132"/>
      <c r="C1287" s="132"/>
      <c r="D1287" s="132"/>
      <c r="E1287" s="132"/>
      <c r="F1287" s="132"/>
      <c r="G1287" s="132"/>
      <c r="H1287" s="132"/>
      <c r="I1287" s="132"/>
      <c r="J1287" s="132"/>
      <c r="K1287" s="132"/>
      <c r="DV1287" s="77">
        <v>1341.85</v>
      </c>
      <c r="DW1287" s="77">
        <v>19.074000000000009</v>
      </c>
      <c r="DY1287" s="77">
        <v>1327.85</v>
      </c>
      <c r="DZ1287" s="77">
        <v>12.195000000000004</v>
      </c>
      <c r="EB1287" s="77">
        <v>2182.85</v>
      </c>
      <c r="EC1287" s="75">
        <v>39.779000000000011</v>
      </c>
      <c r="EE1287" s="75">
        <v>2158.85</v>
      </c>
      <c r="EF1287" s="88">
        <v>10.112000000000004</v>
      </c>
      <c r="EH1287" s="77">
        <v>1356.85</v>
      </c>
      <c r="EI1287" s="75">
        <v>8.4590000000000014</v>
      </c>
      <c r="EJ1287" s="75"/>
      <c r="EK1287" s="75">
        <v>2183.84</v>
      </c>
      <c r="EL1287" s="75">
        <v>45.44783999999995</v>
      </c>
      <c r="EM1287" s="75"/>
      <c r="EN1287" s="75">
        <v>2161.84</v>
      </c>
      <c r="EO1287" s="322">
        <v>16.240560000000013</v>
      </c>
      <c r="EP1287" s="75"/>
      <c r="EQ1287" s="75">
        <v>1331.84</v>
      </c>
      <c r="ER1287" s="75">
        <v>18217.120000000024</v>
      </c>
      <c r="ES1287" s="75"/>
      <c r="ET1287" s="75">
        <v>1357.84</v>
      </c>
      <c r="EU1287" s="100">
        <v>9.6340000000000376</v>
      </c>
      <c r="EV1287" s="75">
        <f t="shared" si="23"/>
        <v>9.9999999999909051E-3</v>
      </c>
      <c r="EW1287" s="75">
        <v>1347.84</v>
      </c>
      <c r="EX1287" s="100">
        <v>34.947120000000119</v>
      </c>
      <c r="FD1287" s="75">
        <v>112.85</v>
      </c>
      <c r="FE1287" s="75">
        <v>1001987.5</v>
      </c>
      <c r="FF1287" s="75">
        <v>4253418.75</v>
      </c>
      <c r="FH1287" s="77">
        <v>22.34</v>
      </c>
      <c r="FI1287" s="77">
        <v>858.66015628000048</v>
      </c>
      <c r="FJ1287" s="77">
        <v>37.287303044300032</v>
      </c>
      <c r="FL1287" s="92">
        <v>791.85</v>
      </c>
      <c r="FM1287" s="75">
        <v>0.05</v>
      </c>
      <c r="FN1287" s="75">
        <v>7.6999999999999999E-2</v>
      </c>
      <c r="FP1287" s="75">
        <v>50.07</v>
      </c>
      <c r="FQ1287" s="75">
        <v>781</v>
      </c>
      <c r="FR1287" s="75">
        <v>7766</v>
      </c>
      <c r="FS1287" s="75">
        <v>50.06</v>
      </c>
      <c r="FT1287" s="75">
        <v>2301.85</v>
      </c>
      <c r="FU1287" s="75">
        <v>21864</v>
      </c>
      <c r="FW1287" s="75">
        <v>802.85</v>
      </c>
      <c r="FX1287" s="89">
        <v>10.462</v>
      </c>
      <c r="FY1287" s="89"/>
      <c r="FZ1287" s="90">
        <v>797.85</v>
      </c>
      <c r="GA1287" s="91">
        <v>3.9950000000000001</v>
      </c>
      <c r="GB1287" s="89"/>
      <c r="GC1287" s="75">
        <v>19.84</v>
      </c>
      <c r="GD1287" s="75">
        <v>96.08</v>
      </c>
      <c r="GE1287" s="75">
        <v>2944.84</v>
      </c>
      <c r="GF1287" s="89"/>
      <c r="GG1287" s="89"/>
    </row>
    <row r="1288" spans="1:189" x14ac:dyDescent="0.25">
      <c r="A1288" s="132"/>
      <c r="B1288" s="132"/>
      <c r="C1288" s="132"/>
      <c r="D1288" s="132"/>
      <c r="E1288" s="132"/>
      <c r="F1288" s="132"/>
      <c r="G1288" s="132"/>
      <c r="H1288" s="132"/>
      <c r="I1288" s="132"/>
      <c r="J1288" s="132"/>
      <c r="K1288" s="132"/>
      <c r="DV1288" s="77">
        <v>1341.86</v>
      </c>
      <c r="DW1288" s="77">
        <v>19.096000000000007</v>
      </c>
      <c r="DY1288" s="77">
        <v>1327.86</v>
      </c>
      <c r="DZ1288" s="77">
        <v>12.209000000000003</v>
      </c>
      <c r="EB1288" s="77">
        <v>2182.86</v>
      </c>
      <c r="EC1288" s="75">
        <v>39.836000000000013</v>
      </c>
      <c r="EE1288" s="75">
        <v>2158.86</v>
      </c>
      <c r="EF1288" s="88">
        <v>10.129000000000003</v>
      </c>
      <c r="EH1288" s="77">
        <v>1356.86</v>
      </c>
      <c r="EI1288" s="75">
        <v>8.4700000000000006</v>
      </c>
      <c r="EJ1288" s="75"/>
      <c r="EK1288" s="75">
        <v>2183.85</v>
      </c>
      <c r="EL1288" s="75">
        <v>45.505099999999949</v>
      </c>
      <c r="EM1288" s="75"/>
      <c r="EN1288" s="75">
        <v>2161.85</v>
      </c>
      <c r="EO1288" s="322">
        <v>16.262650000000011</v>
      </c>
      <c r="EP1288" s="75"/>
      <c r="EQ1288" s="75">
        <v>1331.85</v>
      </c>
      <c r="ER1288" s="75">
        <v>18233.050000000025</v>
      </c>
      <c r="ES1288" s="75"/>
      <c r="ET1288" s="75">
        <v>1357.85</v>
      </c>
      <c r="EU1288" s="100">
        <v>9.6460000000000381</v>
      </c>
      <c r="EV1288" s="75">
        <f t="shared" si="23"/>
        <v>9.9999999999909051E-3</v>
      </c>
      <c r="EW1288" s="75">
        <v>1347.85</v>
      </c>
      <c r="EX1288" s="100">
        <v>34.97730000000012</v>
      </c>
      <c r="FD1288" s="75">
        <v>112.86</v>
      </c>
      <c r="FE1288" s="75">
        <v>1003505</v>
      </c>
      <c r="FF1288" s="75">
        <v>4262907.5</v>
      </c>
      <c r="FH1288" s="77">
        <v>22.35</v>
      </c>
      <c r="FI1288" s="77">
        <v>859.74113620000048</v>
      </c>
      <c r="FJ1288" s="77">
        <v>37.372196178000031</v>
      </c>
      <c r="FL1288" s="92">
        <v>791.86</v>
      </c>
      <c r="FM1288" s="75">
        <v>0.05</v>
      </c>
      <c r="FN1288" s="75">
        <v>7.8E-2</v>
      </c>
      <c r="FP1288" s="75">
        <v>50.08</v>
      </c>
      <c r="FQ1288" s="75">
        <v>781.78</v>
      </c>
      <c r="FR1288" s="75">
        <v>7771</v>
      </c>
      <c r="FS1288" s="75">
        <v>50.07</v>
      </c>
      <c r="FT1288" s="75">
        <v>2304.0500000000002</v>
      </c>
      <c r="FU1288" s="75">
        <v>21877</v>
      </c>
      <c r="FW1288" s="75">
        <v>802.86</v>
      </c>
      <c r="FX1288" s="89">
        <v>10.481</v>
      </c>
      <c r="FY1288" s="89"/>
      <c r="FZ1288" s="90">
        <v>797.86</v>
      </c>
      <c r="GA1288" s="91">
        <v>4.0039999999999996</v>
      </c>
      <c r="GB1288" s="89"/>
      <c r="GC1288" s="75">
        <v>19.850000000000001</v>
      </c>
      <c r="GD1288" s="75">
        <v>96.35</v>
      </c>
      <c r="GE1288" s="75">
        <v>2950.85</v>
      </c>
      <c r="GF1288" s="89"/>
      <c r="GG1288" s="89"/>
    </row>
    <row r="1289" spans="1:189" x14ac:dyDescent="0.25">
      <c r="A1289" s="132"/>
      <c r="B1289" s="132"/>
      <c r="C1289" s="132"/>
      <c r="D1289" s="132"/>
      <c r="E1289" s="132"/>
      <c r="F1289" s="132"/>
      <c r="G1289" s="132"/>
      <c r="H1289" s="132"/>
      <c r="I1289" s="132"/>
      <c r="J1289" s="132"/>
      <c r="K1289" s="132"/>
      <c r="DV1289" s="77">
        <v>1341.87</v>
      </c>
      <c r="DW1289" s="77">
        <v>19.118000000000009</v>
      </c>
      <c r="DY1289" s="77">
        <v>1327.87</v>
      </c>
      <c r="DZ1289" s="77">
        <v>12.223000000000003</v>
      </c>
      <c r="EB1289" s="77">
        <v>2182.87</v>
      </c>
      <c r="EC1289" s="75">
        <v>39.894000000000013</v>
      </c>
      <c r="EE1289" s="75">
        <v>2158.87</v>
      </c>
      <c r="EF1289" s="88">
        <v>10.147000000000004</v>
      </c>
      <c r="EH1289" s="77">
        <v>1356.87</v>
      </c>
      <c r="EI1289" s="75">
        <v>8.4810000000000016</v>
      </c>
      <c r="EJ1289" s="75"/>
      <c r="EK1289" s="75">
        <v>2183.86</v>
      </c>
      <c r="EL1289" s="75">
        <v>45.562359999999948</v>
      </c>
      <c r="EM1289" s="75"/>
      <c r="EN1289" s="75">
        <v>2161.86</v>
      </c>
      <c r="EO1289" s="322">
        <v>16.28474000000001</v>
      </c>
      <c r="EP1289" s="75"/>
      <c r="EQ1289" s="75">
        <v>1331.86</v>
      </c>
      <c r="ER1289" s="75">
        <v>18248.980000000025</v>
      </c>
      <c r="ES1289" s="75"/>
      <c r="ET1289" s="75">
        <v>1357.86</v>
      </c>
      <c r="EU1289" s="100">
        <v>9.6580000000000386</v>
      </c>
      <c r="EV1289" s="75">
        <f t="shared" si="23"/>
        <v>9.9999999999909051E-3</v>
      </c>
      <c r="EW1289" s="75">
        <v>1347.86</v>
      </c>
      <c r="EX1289" s="100">
        <v>35.007480000000122</v>
      </c>
      <c r="FD1289" s="75">
        <v>112.87</v>
      </c>
      <c r="FE1289" s="75">
        <v>1005022.5</v>
      </c>
      <c r="FF1289" s="75">
        <v>4272396.25</v>
      </c>
      <c r="FH1289" s="77">
        <v>22.36</v>
      </c>
      <c r="FI1289" s="77">
        <v>860.82211612000049</v>
      </c>
      <c r="FJ1289" s="77">
        <v>37.457089311700031</v>
      </c>
      <c r="FL1289" s="92">
        <v>791.87</v>
      </c>
      <c r="FM1289" s="75">
        <v>0.05</v>
      </c>
      <c r="FN1289" s="75">
        <v>7.8E-2</v>
      </c>
      <c r="FP1289" s="75">
        <v>50.09</v>
      </c>
      <c r="FQ1289" s="75">
        <v>782.57</v>
      </c>
      <c r="FR1289" s="75">
        <v>7776</v>
      </c>
      <c r="FS1289" s="75">
        <v>50.08</v>
      </c>
      <c r="FT1289" s="75">
        <v>2306.25</v>
      </c>
      <c r="FU1289" s="75">
        <v>21889</v>
      </c>
      <c r="FW1289" s="75">
        <v>802.87</v>
      </c>
      <c r="FX1289" s="89">
        <v>10.499000000000001</v>
      </c>
      <c r="FY1289" s="89"/>
      <c r="FZ1289" s="90">
        <v>797.87</v>
      </c>
      <c r="GA1289" s="91">
        <v>4.0140000000000002</v>
      </c>
      <c r="GB1289" s="89"/>
      <c r="GC1289" s="75">
        <v>19.86</v>
      </c>
      <c r="GD1289" s="75">
        <v>96.62</v>
      </c>
      <c r="GE1289" s="75">
        <v>2956.86</v>
      </c>
      <c r="GF1289" s="89"/>
      <c r="GG1289" s="89"/>
    </row>
    <row r="1290" spans="1:189" x14ac:dyDescent="0.25">
      <c r="A1290" s="132"/>
      <c r="B1290" s="132"/>
      <c r="C1290" s="132"/>
      <c r="D1290" s="132"/>
      <c r="E1290" s="132"/>
      <c r="F1290" s="132"/>
      <c r="G1290" s="132"/>
      <c r="H1290" s="132"/>
      <c r="I1290" s="132"/>
      <c r="J1290" s="132"/>
      <c r="K1290" s="132"/>
      <c r="DV1290" s="77">
        <v>1341.88</v>
      </c>
      <c r="DW1290" s="77">
        <v>19.140000000000008</v>
      </c>
      <c r="DY1290" s="77">
        <v>1327.88</v>
      </c>
      <c r="DZ1290" s="77">
        <v>12.236000000000002</v>
      </c>
      <c r="EB1290" s="77">
        <v>2182.88</v>
      </c>
      <c r="EC1290" s="75">
        <v>39.951000000000008</v>
      </c>
      <c r="EE1290" s="75">
        <v>2158.88</v>
      </c>
      <c r="EF1290" s="88">
        <v>10.165000000000003</v>
      </c>
      <c r="EH1290" s="77">
        <v>1356.88</v>
      </c>
      <c r="EI1290" s="75">
        <v>8.4920000000000009</v>
      </c>
      <c r="EJ1290" s="75"/>
      <c r="EK1290" s="75">
        <v>2183.87</v>
      </c>
      <c r="EL1290" s="75">
        <v>45.619619999999948</v>
      </c>
      <c r="EM1290" s="75"/>
      <c r="EN1290" s="75">
        <v>2161.87</v>
      </c>
      <c r="EO1290" s="322">
        <v>16.306830000000009</v>
      </c>
      <c r="EP1290" s="75"/>
      <c r="EQ1290" s="75">
        <v>1331.87</v>
      </c>
      <c r="ER1290" s="75">
        <v>18264.910000000025</v>
      </c>
      <c r="ES1290" s="75"/>
      <c r="ET1290" s="75">
        <v>1357.87</v>
      </c>
      <c r="EU1290" s="100">
        <v>9.670000000000039</v>
      </c>
      <c r="EV1290" s="75">
        <f t="shared" si="23"/>
        <v>9.9999999999909051E-3</v>
      </c>
      <c r="EW1290" s="75">
        <v>1347.87</v>
      </c>
      <c r="EX1290" s="100">
        <v>35.037660000000123</v>
      </c>
      <c r="FD1290" s="75">
        <v>112.88</v>
      </c>
      <c r="FE1290" s="75">
        <v>1006540</v>
      </c>
      <c r="FF1290" s="75">
        <v>4281885</v>
      </c>
      <c r="FH1290" s="77">
        <v>22.37</v>
      </c>
      <c r="FI1290" s="77">
        <v>861.90309604000049</v>
      </c>
      <c r="FJ1290" s="77">
        <v>37.541982445400031</v>
      </c>
      <c r="FL1290" s="92">
        <v>791.88</v>
      </c>
      <c r="FM1290" s="75">
        <v>0.05</v>
      </c>
      <c r="FN1290" s="75">
        <v>7.8E-2</v>
      </c>
      <c r="FP1290" s="75">
        <v>50.1</v>
      </c>
      <c r="FQ1290" s="75">
        <v>783.35</v>
      </c>
      <c r="FR1290" s="75">
        <v>7781</v>
      </c>
      <c r="FS1290" s="75">
        <v>50.09</v>
      </c>
      <c r="FT1290" s="75">
        <v>2308.46</v>
      </c>
      <c r="FU1290" s="75">
        <v>21902</v>
      </c>
      <c r="FW1290" s="75">
        <v>802.88</v>
      </c>
      <c r="FX1290" s="89">
        <v>10.516999999999999</v>
      </c>
      <c r="FY1290" s="89"/>
      <c r="FZ1290" s="90">
        <v>797.88</v>
      </c>
      <c r="GA1290" s="91">
        <v>4.0229999999999997</v>
      </c>
      <c r="GB1290" s="89"/>
      <c r="GC1290" s="75">
        <v>19.87</v>
      </c>
      <c r="GD1290" s="75">
        <v>96.89</v>
      </c>
      <c r="GE1290" s="75">
        <v>2962.87</v>
      </c>
      <c r="GF1290" s="89"/>
      <c r="GG1290" s="89"/>
    </row>
    <row r="1291" spans="1:189" x14ac:dyDescent="0.25">
      <c r="A1291" s="132"/>
      <c r="B1291" s="132"/>
      <c r="C1291" s="132"/>
      <c r="D1291" s="132"/>
      <c r="E1291" s="132"/>
      <c r="F1291" s="132"/>
      <c r="G1291" s="132"/>
      <c r="H1291" s="132"/>
      <c r="I1291" s="132"/>
      <c r="J1291" s="132"/>
      <c r="K1291" s="132"/>
      <c r="DV1291" s="77">
        <v>1341.89</v>
      </c>
      <c r="DW1291" s="77">
        <v>19.16200000000001</v>
      </c>
      <c r="DY1291" s="77">
        <v>1327.89</v>
      </c>
      <c r="DZ1291" s="77">
        <v>12.250000000000002</v>
      </c>
      <c r="EB1291" s="77">
        <v>2182.89</v>
      </c>
      <c r="EC1291" s="75">
        <v>40.00800000000001</v>
      </c>
      <c r="EE1291" s="75">
        <v>2158.89</v>
      </c>
      <c r="EF1291" s="88">
        <v>10.183000000000003</v>
      </c>
      <c r="EH1291" s="77">
        <v>1356.89</v>
      </c>
      <c r="EI1291" s="75">
        <v>8.5030000000000019</v>
      </c>
      <c r="EJ1291" s="75"/>
      <c r="EK1291" s="75">
        <v>2183.88</v>
      </c>
      <c r="EL1291" s="75">
        <v>45.676879999999947</v>
      </c>
      <c r="EM1291" s="75"/>
      <c r="EN1291" s="75">
        <v>2161.88</v>
      </c>
      <c r="EO1291" s="322">
        <v>16.328920000000007</v>
      </c>
      <c r="EP1291" s="75"/>
      <c r="EQ1291" s="75">
        <v>1331.88</v>
      </c>
      <c r="ER1291" s="75">
        <v>18280.840000000026</v>
      </c>
      <c r="ES1291" s="75"/>
      <c r="ET1291" s="75">
        <v>1357.88</v>
      </c>
      <c r="EU1291" s="100">
        <v>9.6820000000000395</v>
      </c>
      <c r="EV1291" s="75">
        <f t="shared" si="23"/>
        <v>1.0000000000218279E-2</v>
      </c>
      <c r="EW1291" s="75">
        <v>1347.88</v>
      </c>
      <c r="EX1291" s="100">
        <v>35.067840000000125</v>
      </c>
      <c r="FD1291" s="75">
        <v>112.89</v>
      </c>
      <c r="FE1291" s="75">
        <v>1008057.5</v>
      </c>
      <c r="FF1291" s="75">
        <v>4291373.75</v>
      </c>
      <c r="FH1291" s="77">
        <v>22.38</v>
      </c>
      <c r="FI1291" s="77">
        <v>862.9840759600005</v>
      </c>
      <c r="FJ1291" s="77">
        <v>37.62687557910003</v>
      </c>
      <c r="FL1291" s="92">
        <v>791.89</v>
      </c>
      <c r="FM1291" s="75">
        <v>0.05</v>
      </c>
      <c r="FN1291" s="75">
        <v>7.9000000000000001E-2</v>
      </c>
      <c r="FP1291" s="75">
        <v>50.11</v>
      </c>
      <c r="FQ1291" s="75">
        <v>784.13</v>
      </c>
      <c r="FR1291" s="75">
        <v>7786</v>
      </c>
      <c r="FS1291" s="75">
        <v>50.1</v>
      </c>
      <c r="FT1291" s="75">
        <v>2310.64</v>
      </c>
      <c r="FU1291" s="75">
        <v>21915</v>
      </c>
      <c r="FW1291" s="75">
        <v>802.89</v>
      </c>
      <c r="FX1291" s="89">
        <v>10.536</v>
      </c>
      <c r="FY1291" s="89"/>
      <c r="FZ1291" s="90">
        <v>797.89</v>
      </c>
      <c r="GA1291" s="91">
        <v>4.032</v>
      </c>
      <c r="GB1291" s="89"/>
      <c r="GC1291" s="75">
        <v>19.88</v>
      </c>
      <c r="GD1291" s="75">
        <v>97.17</v>
      </c>
      <c r="GE1291" s="75">
        <v>2968.88</v>
      </c>
      <c r="GF1291" s="89"/>
      <c r="GG1291" s="89"/>
    </row>
    <row r="1292" spans="1:189" x14ac:dyDescent="0.25">
      <c r="A1292" s="132"/>
      <c r="B1292" s="132"/>
      <c r="C1292" s="132"/>
      <c r="D1292" s="132"/>
      <c r="E1292" s="132"/>
      <c r="F1292" s="132"/>
      <c r="G1292" s="132"/>
      <c r="H1292" s="132"/>
      <c r="I1292" s="132"/>
      <c r="J1292" s="132"/>
      <c r="K1292" s="132"/>
      <c r="DV1292" s="77">
        <v>1341.9</v>
      </c>
      <c r="DW1292" s="77">
        <v>19.183</v>
      </c>
      <c r="DY1292" s="77">
        <v>1327.9</v>
      </c>
      <c r="DZ1292" s="77">
        <v>12.263999999999999</v>
      </c>
      <c r="EB1292" s="77">
        <v>2182.9</v>
      </c>
      <c r="EC1292" s="75">
        <v>40.064999999999998</v>
      </c>
      <c r="EE1292" s="75">
        <v>2158.9</v>
      </c>
      <c r="EF1292" s="88">
        <v>10.199999999999999</v>
      </c>
      <c r="EH1292" s="77">
        <v>1356.9</v>
      </c>
      <c r="EI1292" s="75">
        <v>8.5150000000000006</v>
      </c>
      <c r="EJ1292" s="75"/>
      <c r="EK1292" s="75">
        <v>2183.89</v>
      </c>
      <c r="EL1292" s="75">
        <v>45.734139999999947</v>
      </c>
      <c r="EM1292" s="75"/>
      <c r="EN1292" s="75">
        <v>2161.89</v>
      </c>
      <c r="EO1292" s="322">
        <v>16.351010000000006</v>
      </c>
      <c r="EP1292" s="75"/>
      <c r="EQ1292" s="75">
        <v>1331.89</v>
      </c>
      <c r="ER1292" s="75">
        <v>18296.770000000026</v>
      </c>
      <c r="ES1292" s="75"/>
      <c r="ET1292" s="75">
        <v>1357.89</v>
      </c>
      <c r="EU1292" s="100">
        <v>9.6940000000000399</v>
      </c>
      <c r="EV1292" s="75">
        <f t="shared" si="23"/>
        <v>9.9999999999909051E-3</v>
      </c>
      <c r="EW1292" s="75">
        <v>1347.89</v>
      </c>
      <c r="EX1292" s="100">
        <v>35.098020000000126</v>
      </c>
      <c r="FD1292" s="75">
        <v>112.9</v>
      </c>
      <c r="FE1292" s="75">
        <v>1009575</v>
      </c>
      <c r="FF1292" s="75">
        <v>4300862.5</v>
      </c>
      <c r="FH1292" s="77">
        <v>22.39</v>
      </c>
      <c r="FI1292" s="77">
        <v>864.0650558800005</v>
      </c>
      <c r="FJ1292" s="77">
        <v>37.711768712800037</v>
      </c>
      <c r="FL1292" s="92">
        <v>791.9</v>
      </c>
      <c r="FM1292" s="75">
        <v>0.05</v>
      </c>
      <c r="FN1292" s="75">
        <v>7.9000000000000001E-2</v>
      </c>
      <c r="FP1292" s="75">
        <v>50.12</v>
      </c>
      <c r="FQ1292" s="75">
        <v>784.92</v>
      </c>
      <c r="FR1292" s="75">
        <v>7791</v>
      </c>
      <c r="FS1292" s="75">
        <v>50.11</v>
      </c>
      <c r="FT1292" s="75">
        <v>2312.85</v>
      </c>
      <c r="FU1292" s="75">
        <v>21928</v>
      </c>
      <c r="FW1292" s="75">
        <v>802.9</v>
      </c>
      <c r="FX1292" s="89">
        <v>10.554</v>
      </c>
      <c r="FY1292" s="89"/>
      <c r="FZ1292" s="90">
        <v>797.9</v>
      </c>
      <c r="GA1292" s="91">
        <v>4.0419999999999998</v>
      </c>
      <c r="GB1292" s="89"/>
      <c r="GC1292" s="75">
        <v>19.89</v>
      </c>
      <c r="GD1292" s="75">
        <v>97.44</v>
      </c>
      <c r="GE1292" s="75">
        <v>2974.89</v>
      </c>
      <c r="GF1292" s="89"/>
      <c r="GG1292" s="89"/>
    </row>
    <row r="1293" spans="1:189" x14ac:dyDescent="0.25">
      <c r="A1293" s="132"/>
      <c r="B1293" s="132"/>
      <c r="C1293" s="132"/>
      <c r="D1293" s="132"/>
      <c r="E1293" s="132"/>
      <c r="F1293" s="132"/>
      <c r="G1293" s="132"/>
      <c r="H1293" s="132"/>
      <c r="I1293" s="132"/>
      <c r="J1293" s="132"/>
      <c r="K1293" s="132"/>
      <c r="DV1293" s="77">
        <v>1341.91</v>
      </c>
      <c r="DW1293" s="77">
        <v>19.205000000000009</v>
      </c>
      <c r="DY1293" s="77">
        <v>1327.91</v>
      </c>
      <c r="DZ1293" s="77">
        <v>12.278000000000002</v>
      </c>
      <c r="EB1293" s="77">
        <v>2182.91</v>
      </c>
      <c r="EC1293" s="75">
        <v>40.123000000000012</v>
      </c>
      <c r="EE1293" s="75">
        <v>2158.91</v>
      </c>
      <c r="EF1293" s="88">
        <v>10.218000000000004</v>
      </c>
      <c r="EH1293" s="77">
        <v>1356.91</v>
      </c>
      <c r="EI1293" s="75">
        <v>8.5260000000000016</v>
      </c>
      <c r="EJ1293" s="75"/>
      <c r="EK1293" s="75">
        <v>2183.9</v>
      </c>
      <c r="EL1293" s="75">
        <v>45.791399999999946</v>
      </c>
      <c r="EM1293" s="75"/>
      <c r="EN1293" s="75">
        <v>2161.9</v>
      </c>
      <c r="EO1293" s="322">
        <v>16.373100000000004</v>
      </c>
      <c r="EP1293" s="75"/>
      <c r="EQ1293" s="75">
        <v>1331.9</v>
      </c>
      <c r="ER1293" s="75">
        <v>18312.700000000026</v>
      </c>
      <c r="ES1293" s="75"/>
      <c r="ET1293" s="75">
        <v>1357.9</v>
      </c>
      <c r="EU1293" s="100">
        <v>9.7060000000000404</v>
      </c>
      <c r="EV1293" s="75">
        <f t="shared" si="23"/>
        <v>9.9999999999909051E-3</v>
      </c>
      <c r="EW1293" s="75">
        <v>1347.9</v>
      </c>
      <c r="EX1293" s="100">
        <v>35.128200000000128</v>
      </c>
      <c r="FD1293" s="75">
        <v>112.91</v>
      </c>
      <c r="FE1293" s="75">
        <v>1011092.5</v>
      </c>
      <c r="FF1293" s="75">
        <v>4310351.25</v>
      </c>
      <c r="FH1293" s="77">
        <v>22.4</v>
      </c>
      <c r="FI1293" s="77">
        <v>865.14603580000062</v>
      </c>
      <c r="FJ1293" s="77">
        <v>37.796661846500044</v>
      </c>
      <c r="FL1293" s="92">
        <v>791.91</v>
      </c>
      <c r="FM1293" s="75">
        <v>0.05</v>
      </c>
      <c r="FN1293" s="75">
        <v>0.08</v>
      </c>
      <c r="FP1293" s="75">
        <v>50.13</v>
      </c>
      <c r="FQ1293" s="75">
        <v>785.7</v>
      </c>
      <c r="FR1293" s="75">
        <v>7796</v>
      </c>
      <c r="FS1293" s="75">
        <v>50.12</v>
      </c>
      <c r="FT1293" s="75">
        <v>2315.0700000000002</v>
      </c>
      <c r="FU1293" s="75">
        <v>21940</v>
      </c>
      <c r="FW1293" s="75">
        <v>802.91</v>
      </c>
      <c r="FX1293" s="89">
        <v>10.573</v>
      </c>
      <c r="FY1293" s="89"/>
      <c r="FZ1293" s="90">
        <v>797.91</v>
      </c>
      <c r="GA1293" s="91">
        <v>4.0510000000000002</v>
      </c>
      <c r="GB1293" s="89"/>
      <c r="GC1293" s="75">
        <v>19.899999999999999</v>
      </c>
      <c r="GD1293" s="75">
        <v>97.71</v>
      </c>
      <c r="GE1293" s="75">
        <v>2980.9</v>
      </c>
      <c r="GF1293" s="89"/>
      <c r="GG1293" s="89"/>
    </row>
    <row r="1294" spans="1:189" x14ac:dyDescent="0.25">
      <c r="A1294" s="132"/>
      <c r="B1294" s="132"/>
      <c r="C1294" s="132"/>
      <c r="D1294" s="132"/>
      <c r="E1294" s="132"/>
      <c r="F1294" s="132"/>
      <c r="G1294" s="132"/>
      <c r="H1294" s="132"/>
      <c r="I1294" s="132"/>
      <c r="J1294" s="132"/>
      <c r="K1294" s="132"/>
      <c r="DV1294" s="77">
        <v>1341.92</v>
      </c>
      <c r="DW1294" s="77">
        <v>19.227000000000007</v>
      </c>
      <c r="DY1294" s="77">
        <v>1327.92</v>
      </c>
      <c r="DZ1294" s="77">
        <v>12.291000000000002</v>
      </c>
      <c r="EB1294" s="77">
        <v>2182.92</v>
      </c>
      <c r="EC1294" s="75">
        <v>40.180000000000014</v>
      </c>
      <c r="EE1294" s="75">
        <v>2158.92</v>
      </c>
      <c r="EF1294" s="88">
        <v>10.236000000000004</v>
      </c>
      <c r="EH1294" s="77">
        <v>1356.92</v>
      </c>
      <c r="EI1294" s="75">
        <v>8.5370000000000008</v>
      </c>
      <c r="EJ1294" s="75"/>
      <c r="EK1294" s="75">
        <v>2183.91</v>
      </c>
      <c r="EL1294" s="75">
        <v>45.848659999999946</v>
      </c>
      <c r="EM1294" s="75"/>
      <c r="EN1294" s="75">
        <v>2161.91</v>
      </c>
      <c r="EO1294" s="322">
        <v>16.395190000000003</v>
      </c>
      <c r="EP1294" s="75"/>
      <c r="EQ1294" s="75">
        <v>1331.91</v>
      </c>
      <c r="ER1294" s="75">
        <v>18328.630000000026</v>
      </c>
      <c r="ES1294" s="75"/>
      <c r="ET1294" s="75">
        <v>1357.91</v>
      </c>
      <c r="EU1294" s="100">
        <v>9.7180000000000408</v>
      </c>
      <c r="EV1294" s="75">
        <f t="shared" si="23"/>
        <v>9.9999999999909051E-3</v>
      </c>
      <c r="EW1294" s="75">
        <v>1347.91</v>
      </c>
      <c r="EX1294" s="100">
        <v>35.158380000000129</v>
      </c>
      <c r="FD1294" s="75">
        <v>112.92</v>
      </c>
      <c r="FE1294" s="75">
        <v>1012610</v>
      </c>
      <c r="FF1294" s="75">
        <v>4319840</v>
      </c>
      <c r="FH1294" s="77">
        <v>22.41</v>
      </c>
      <c r="FI1294" s="77">
        <v>866.22701572000062</v>
      </c>
      <c r="FJ1294" s="77">
        <v>37.881554980200043</v>
      </c>
      <c r="FL1294" s="92">
        <v>791.92</v>
      </c>
      <c r="FM1294" s="75">
        <v>0.05</v>
      </c>
      <c r="FN1294" s="75">
        <v>0.08</v>
      </c>
      <c r="FP1294" s="75">
        <v>50.14</v>
      </c>
      <c r="FQ1294" s="75">
        <v>786.49</v>
      </c>
      <c r="FR1294" s="75">
        <v>7801</v>
      </c>
      <c r="FS1294" s="75">
        <v>50.13</v>
      </c>
      <c r="FT1294" s="75">
        <v>2317.2800000000002</v>
      </c>
      <c r="FU1294" s="75">
        <v>21953</v>
      </c>
      <c r="FW1294" s="75">
        <v>802.92</v>
      </c>
      <c r="FX1294" s="89">
        <v>10.590999999999999</v>
      </c>
      <c r="FY1294" s="89"/>
      <c r="FZ1294" s="90">
        <v>797.92</v>
      </c>
      <c r="GA1294" s="91">
        <v>4.0609999999999999</v>
      </c>
      <c r="GB1294" s="89"/>
      <c r="GC1294" s="75">
        <v>19.91</v>
      </c>
      <c r="GD1294" s="75">
        <v>97.98</v>
      </c>
      <c r="GE1294" s="75">
        <v>2986.91</v>
      </c>
      <c r="GF1294" s="89"/>
      <c r="GG1294" s="89"/>
    </row>
    <row r="1295" spans="1:189" x14ac:dyDescent="0.25">
      <c r="A1295" s="132"/>
      <c r="B1295" s="132"/>
      <c r="C1295" s="132"/>
      <c r="D1295" s="132"/>
      <c r="E1295" s="132"/>
      <c r="F1295" s="132"/>
      <c r="G1295" s="132"/>
      <c r="H1295" s="132"/>
      <c r="I1295" s="132"/>
      <c r="J1295" s="132"/>
      <c r="K1295" s="132"/>
      <c r="DV1295" s="77">
        <v>1341.93</v>
      </c>
      <c r="DW1295" s="77">
        <v>19.249000000000009</v>
      </c>
      <c r="DY1295" s="77">
        <v>1327.93</v>
      </c>
      <c r="DZ1295" s="77">
        <v>12.305000000000003</v>
      </c>
      <c r="EB1295" s="77">
        <v>2182.9299999999998</v>
      </c>
      <c r="EC1295" s="75">
        <v>40.237000000000016</v>
      </c>
      <c r="EE1295" s="75">
        <v>2158.9299999999998</v>
      </c>
      <c r="EF1295" s="88">
        <v>10.254000000000003</v>
      </c>
      <c r="EH1295" s="77">
        <v>1356.93</v>
      </c>
      <c r="EI1295" s="75">
        <v>8.5480000000000018</v>
      </c>
      <c r="EJ1295" s="75"/>
      <c r="EK1295" s="75">
        <v>2183.92</v>
      </c>
      <c r="EL1295" s="75">
        <v>45.905919999999945</v>
      </c>
      <c r="EM1295" s="75"/>
      <c r="EN1295" s="75">
        <v>2161.92</v>
      </c>
      <c r="EO1295" s="322">
        <v>16.417280000000002</v>
      </c>
      <c r="EP1295" s="75"/>
      <c r="EQ1295" s="75">
        <v>1331.92</v>
      </c>
      <c r="ER1295" s="75">
        <v>18344.560000000027</v>
      </c>
      <c r="ES1295" s="75"/>
      <c r="ET1295" s="75">
        <v>1357.92</v>
      </c>
      <c r="EU1295" s="100">
        <v>9.7300000000000413</v>
      </c>
      <c r="EV1295" s="75">
        <f t="shared" si="23"/>
        <v>9.9999999999909051E-3</v>
      </c>
      <c r="EW1295" s="75">
        <v>1347.92</v>
      </c>
      <c r="EX1295" s="100">
        <v>35.18856000000013</v>
      </c>
      <c r="FD1295" s="75">
        <v>112.93</v>
      </c>
      <c r="FE1295" s="75">
        <v>1014127.5</v>
      </c>
      <c r="FF1295" s="75">
        <v>4329328.75</v>
      </c>
      <c r="FH1295" s="77">
        <v>22.42</v>
      </c>
      <c r="FI1295" s="77">
        <v>867.30799564000063</v>
      </c>
      <c r="FJ1295" s="77">
        <v>37.966448113900043</v>
      </c>
      <c r="FL1295" s="92">
        <v>791.93</v>
      </c>
      <c r="FM1295" s="75">
        <v>0.05</v>
      </c>
      <c r="FN1295" s="75">
        <v>8.1000000000000003E-2</v>
      </c>
      <c r="FP1295" s="75">
        <v>50.15</v>
      </c>
      <c r="FQ1295" s="75">
        <v>787.28</v>
      </c>
      <c r="FR1295" s="75">
        <v>7806</v>
      </c>
      <c r="FS1295" s="75">
        <v>50.14</v>
      </c>
      <c r="FT1295" s="75">
        <v>2319.5</v>
      </c>
      <c r="FU1295" s="75">
        <v>21966</v>
      </c>
      <c r="FW1295" s="75">
        <v>802.93</v>
      </c>
      <c r="FX1295" s="89">
        <v>10.609</v>
      </c>
      <c r="FY1295" s="89"/>
      <c r="FZ1295" s="90">
        <v>797.93</v>
      </c>
      <c r="GA1295" s="91">
        <v>4.07</v>
      </c>
      <c r="GB1295" s="89"/>
      <c r="GC1295" s="75">
        <v>19.920000000000002</v>
      </c>
      <c r="GD1295" s="75">
        <v>98.25</v>
      </c>
      <c r="GE1295" s="75">
        <v>2992.92</v>
      </c>
      <c r="GF1295" s="89"/>
      <c r="GG1295" s="89"/>
    </row>
    <row r="1296" spans="1:189" x14ac:dyDescent="0.25">
      <c r="A1296" s="132"/>
      <c r="B1296" s="132"/>
      <c r="C1296" s="132"/>
      <c r="D1296" s="132"/>
      <c r="E1296" s="132"/>
      <c r="F1296" s="132"/>
      <c r="G1296" s="132"/>
      <c r="H1296" s="132"/>
      <c r="I1296" s="132"/>
      <c r="J1296" s="132"/>
      <c r="K1296" s="132"/>
      <c r="DV1296" s="77">
        <v>1341.94</v>
      </c>
      <c r="DW1296" s="77">
        <v>19.271000000000008</v>
      </c>
      <c r="DY1296" s="77">
        <v>1327.94</v>
      </c>
      <c r="DZ1296" s="77">
        <v>12.319000000000003</v>
      </c>
      <c r="EB1296" s="77">
        <v>2182.94</v>
      </c>
      <c r="EC1296" s="75">
        <v>40.294000000000011</v>
      </c>
      <c r="EE1296" s="75">
        <v>2158.94</v>
      </c>
      <c r="EF1296" s="88">
        <v>10.271000000000003</v>
      </c>
      <c r="EH1296" s="77">
        <v>1356.94</v>
      </c>
      <c r="EI1296" s="75">
        <v>8.5590000000000028</v>
      </c>
      <c r="EJ1296" s="75"/>
      <c r="EK1296" s="75">
        <v>2183.9299999999998</v>
      </c>
      <c r="EL1296" s="75">
        <v>45.963179999999944</v>
      </c>
      <c r="EM1296" s="75"/>
      <c r="EN1296" s="75">
        <v>2161.9299999999998</v>
      </c>
      <c r="EO1296" s="322">
        <v>16.43937</v>
      </c>
      <c r="EP1296" s="75"/>
      <c r="EQ1296" s="75">
        <v>1331.93</v>
      </c>
      <c r="ER1296" s="75">
        <v>18360.490000000027</v>
      </c>
      <c r="ES1296" s="75"/>
      <c r="ET1296" s="75">
        <v>1357.93</v>
      </c>
      <c r="EU1296" s="100">
        <v>9.7420000000000417</v>
      </c>
      <c r="EV1296" s="75">
        <f t="shared" si="23"/>
        <v>9.9999999999909051E-3</v>
      </c>
      <c r="EW1296" s="75">
        <v>1347.93</v>
      </c>
      <c r="EX1296" s="100">
        <v>35.218740000000132</v>
      </c>
      <c r="FD1296" s="75">
        <v>112.94</v>
      </c>
      <c r="FE1296" s="75">
        <v>1015645</v>
      </c>
      <c r="FF1296" s="75">
        <v>4338817.5</v>
      </c>
      <c r="FH1296" s="77">
        <v>22.43</v>
      </c>
      <c r="FI1296" s="77">
        <v>868.38897556000063</v>
      </c>
      <c r="FJ1296" s="77">
        <v>38.051341247600043</v>
      </c>
      <c r="FL1296" s="92">
        <v>791.94</v>
      </c>
      <c r="FM1296" s="75">
        <v>0.05</v>
      </c>
      <c r="FN1296" s="75">
        <v>8.1000000000000003E-2</v>
      </c>
      <c r="FP1296" s="75">
        <v>50.16</v>
      </c>
      <c r="FQ1296" s="75">
        <v>788.07</v>
      </c>
      <c r="FR1296" s="75">
        <v>7811</v>
      </c>
      <c r="FS1296" s="75">
        <v>50.15</v>
      </c>
      <c r="FT1296" s="75">
        <v>2321.71</v>
      </c>
      <c r="FU1296" s="75">
        <v>21979</v>
      </c>
      <c r="FW1296" s="75">
        <v>802.94</v>
      </c>
      <c r="FX1296" s="89">
        <v>10.628</v>
      </c>
      <c r="FY1296" s="89"/>
      <c r="FZ1296" s="90">
        <v>797.94</v>
      </c>
      <c r="GA1296" s="91">
        <v>4.08</v>
      </c>
      <c r="GB1296" s="89"/>
      <c r="GC1296" s="75">
        <v>19.93</v>
      </c>
      <c r="GD1296" s="75">
        <v>98.52</v>
      </c>
      <c r="GE1296" s="75">
        <v>2998.93</v>
      </c>
      <c r="GF1296" s="89"/>
      <c r="GG1296" s="89"/>
    </row>
    <row r="1297" spans="1:189" x14ac:dyDescent="0.25">
      <c r="A1297" s="132"/>
      <c r="B1297" s="132"/>
      <c r="C1297" s="132"/>
      <c r="D1297" s="132"/>
      <c r="E1297" s="132"/>
      <c r="F1297" s="132"/>
      <c r="G1297" s="132"/>
      <c r="H1297" s="132"/>
      <c r="I1297" s="132"/>
      <c r="J1297" s="132"/>
      <c r="K1297" s="132"/>
      <c r="DV1297" s="77">
        <v>1341.95</v>
      </c>
      <c r="DW1297" s="77">
        <v>19.29300000000001</v>
      </c>
      <c r="DY1297" s="77">
        <v>1327.95</v>
      </c>
      <c r="DZ1297" s="77">
        <v>12.332000000000004</v>
      </c>
      <c r="EB1297" s="77">
        <v>2182.9499999999998</v>
      </c>
      <c r="EC1297" s="75">
        <v>40.352000000000011</v>
      </c>
      <c r="EE1297" s="75">
        <v>2158.9499999999998</v>
      </c>
      <c r="EF1297" s="88">
        <v>10.289000000000003</v>
      </c>
      <c r="EH1297" s="77">
        <v>1356.95</v>
      </c>
      <c r="EI1297" s="75">
        <v>8.5700000000000021</v>
      </c>
      <c r="EJ1297" s="75"/>
      <c r="EK1297" s="75">
        <v>2183.94</v>
      </c>
      <c r="EL1297" s="75">
        <v>46.020439999999944</v>
      </c>
      <c r="EM1297" s="75"/>
      <c r="EN1297" s="75">
        <v>2161.94</v>
      </c>
      <c r="EO1297" s="322">
        <v>16.461459999999999</v>
      </c>
      <c r="EP1297" s="75"/>
      <c r="EQ1297" s="75">
        <v>1331.94</v>
      </c>
      <c r="ER1297" s="75">
        <v>18376.420000000027</v>
      </c>
      <c r="ES1297" s="75"/>
      <c r="ET1297" s="75">
        <v>1357.94</v>
      </c>
      <c r="EU1297" s="100">
        <v>9.7540000000000422</v>
      </c>
      <c r="EV1297" s="75">
        <f t="shared" si="23"/>
        <v>9.9999999999909051E-3</v>
      </c>
      <c r="EW1297" s="75">
        <v>1347.94</v>
      </c>
      <c r="EX1297" s="100">
        <v>35.248920000000133</v>
      </c>
      <c r="FD1297" s="75">
        <v>112.95</v>
      </c>
      <c r="FE1297" s="75">
        <v>1017162.5</v>
      </c>
      <c r="FF1297" s="75">
        <v>4348306.25</v>
      </c>
      <c r="FH1297" s="77">
        <v>22.44</v>
      </c>
      <c r="FI1297" s="77">
        <v>869.46995548000064</v>
      </c>
      <c r="FJ1297" s="77">
        <v>38.136234381300042</v>
      </c>
      <c r="FL1297" s="92">
        <v>791.95</v>
      </c>
      <c r="FM1297" s="75">
        <v>0.05</v>
      </c>
      <c r="FN1297" s="75">
        <v>8.2000000000000003E-2</v>
      </c>
      <c r="FP1297" s="75">
        <v>50.17</v>
      </c>
      <c r="FQ1297" s="75">
        <v>788.85</v>
      </c>
      <c r="FR1297" s="75">
        <v>7815</v>
      </c>
      <c r="FS1297" s="75">
        <v>50.16</v>
      </c>
      <c r="FT1297" s="75">
        <v>2323.9299999999998</v>
      </c>
      <c r="FU1297" s="75">
        <v>21991</v>
      </c>
      <c r="FW1297" s="75">
        <v>802.95</v>
      </c>
      <c r="FX1297" s="89">
        <v>10.646000000000001</v>
      </c>
      <c r="FY1297" s="89"/>
      <c r="FZ1297" s="90">
        <v>797.95</v>
      </c>
      <c r="GA1297" s="91">
        <v>4.0890000000000004</v>
      </c>
      <c r="GB1297" s="89"/>
      <c r="GC1297" s="75">
        <v>19.940000000000001</v>
      </c>
      <c r="GD1297" s="75">
        <v>98.79</v>
      </c>
      <c r="GE1297" s="75">
        <v>3004.94</v>
      </c>
      <c r="GF1297" s="89"/>
      <c r="GG1297" s="89"/>
    </row>
    <row r="1298" spans="1:189" x14ac:dyDescent="0.25">
      <c r="A1298" s="132"/>
      <c r="B1298" s="132"/>
      <c r="C1298" s="132"/>
      <c r="D1298" s="132"/>
      <c r="E1298" s="132"/>
      <c r="F1298" s="132"/>
      <c r="G1298" s="132"/>
      <c r="H1298" s="132"/>
      <c r="I1298" s="132"/>
      <c r="J1298" s="132"/>
      <c r="K1298" s="132"/>
      <c r="DV1298" s="77">
        <v>1341.96</v>
      </c>
      <c r="DW1298" s="77">
        <v>19.315000000000008</v>
      </c>
      <c r="DY1298" s="77">
        <v>1327.96</v>
      </c>
      <c r="DZ1298" s="77">
        <v>12.346000000000004</v>
      </c>
      <c r="EB1298" s="77">
        <v>2182.96</v>
      </c>
      <c r="EC1298" s="75">
        <v>40.409000000000013</v>
      </c>
      <c r="EE1298" s="75">
        <v>2158.96</v>
      </c>
      <c r="EF1298" s="88">
        <v>10.307000000000004</v>
      </c>
      <c r="EH1298" s="77">
        <v>1356.96</v>
      </c>
      <c r="EI1298" s="75">
        <v>8.5810000000000013</v>
      </c>
      <c r="EJ1298" s="75"/>
      <c r="EK1298" s="75">
        <v>2183.9499999999998</v>
      </c>
      <c r="EL1298" s="75">
        <v>46.077699999999943</v>
      </c>
      <c r="EM1298" s="75"/>
      <c r="EN1298" s="75">
        <v>2161.9499999999998</v>
      </c>
      <c r="EO1298" s="322">
        <v>16.483549999999997</v>
      </c>
      <c r="EP1298" s="75"/>
      <c r="EQ1298" s="75">
        <v>1331.95</v>
      </c>
      <c r="ER1298" s="75">
        <v>18392.350000000028</v>
      </c>
      <c r="ES1298" s="75"/>
      <c r="ET1298" s="75">
        <v>1357.95</v>
      </c>
      <c r="EU1298" s="100">
        <v>9.7660000000000426</v>
      </c>
      <c r="EV1298" s="75">
        <f t="shared" si="23"/>
        <v>9.9999999999909051E-3</v>
      </c>
      <c r="EW1298" s="75">
        <v>1347.95</v>
      </c>
      <c r="EX1298" s="100">
        <v>35.279100000000135</v>
      </c>
      <c r="FD1298" s="75">
        <v>112.96</v>
      </c>
      <c r="FE1298" s="75">
        <v>1018680</v>
      </c>
      <c r="FF1298" s="75">
        <v>4357795</v>
      </c>
      <c r="FH1298" s="77">
        <v>22.45</v>
      </c>
      <c r="FI1298" s="77">
        <v>870.55093540000064</v>
      </c>
      <c r="FJ1298" s="77">
        <v>38.221127515000042</v>
      </c>
      <c r="FL1298" s="92">
        <v>791.96</v>
      </c>
      <c r="FM1298" s="75">
        <v>0.05</v>
      </c>
      <c r="FN1298" s="75">
        <v>8.2000000000000003E-2</v>
      </c>
      <c r="FP1298" s="75">
        <v>50.18</v>
      </c>
      <c r="FQ1298" s="75">
        <v>789.64</v>
      </c>
      <c r="FR1298" s="75">
        <v>7820</v>
      </c>
      <c r="FS1298" s="75">
        <v>50.17</v>
      </c>
      <c r="FT1298" s="75">
        <v>2326.14</v>
      </c>
      <c r="FU1298" s="75">
        <v>22004</v>
      </c>
      <c r="FW1298" s="75">
        <v>802.96</v>
      </c>
      <c r="FX1298" s="89">
        <v>10.664999999999999</v>
      </c>
      <c r="FY1298" s="89"/>
      <c r="FZ1298" s="90">
        <v>797.96</v>
      </c>
      <c r="GA1298" s="91">
        <v>4.0990000000000002</v>
      </c>
      <c r="GB1298" s="89"/>
      <c r="GC1298" s="75">
        <v>19.95</v>
      </c>
      <c r="GD1298" s="75">
        <v>99.06</v>
      </c>
      <c r="GE1298" s="75">
        <v>3010.95</v>
      </c>
      <c r="GF1298" s="89"/>
      <c r="GG1298" s="89"/>
    </row>
    <row r="1299" spans="1:189" x14ac:dyDescent="0.25">
      <c r="A1299" s="132"/>
      <c r="B1299" s="132"/>
      <c r="C1299" s="132"/>
      <c r="D1299" s="132"/>
      <c r="E1299" s="132"/>
      <c r="F1299" s="132"/>
      <c r="G1299" s="132"/>
      <c r="H1299" s="132"/>
      <c r="I1299" s="132"/>
      <c r="J1299" s="132"/>
      <c r="K1299" s="132"/>
      <c r="DV1299" s="77">
        <v>1341.97</v>
      </c>
      <c r="DW1299" s="77">
        <v>19.33700000000001</v>
      </c>
      <c r="DY1299" s="77">
        <v>1327.97</v>
      </c>
      <c r="DZ1299" s="77">
        <v>12.360000000000003</v>
      </c>
      <c r="EB1299" s="77">
        <v>2182.9699999999998</v>
      </c>
      <c r="EC1299" s="75">
        <v>40.466000000000015</v>
      </c>
      <c r="EE1299" s="75">
        <v>2158.9699999999998</v>
      </c>
      <c r="EF1299" s="88">
        <v>10.325000000000005</v>
      </c>
      <c r="EH1299" s="77">
        <v>1356.97</v>
      </c>
      <c r="EI1299" s="75">
        <v>8.5930000000000017</v>
      </c>
      <c r="EJ1299" s="75"/>
      <c r="EK1299" s="75">
        <v>2183.96</v>
      </c>
      <c r="EL1299" s="75">
        <v>46.134959999999943</v>
      </c>
      <c r="EM1299" s="75"/>
      <c r="EN1299" s="75">
        <v>2161.96</v>
      </c>
      <c r="EO1299" s="322">
        <v>16.505639999999996</v>
      </c>
      <c r="EP1299" s="75"/>
      <c r="EQ1299" s="75">
        <v>1331.96</v>
      </c>
      <c r="ER1299" s="75">
        <v>18408.280000000028</v>
      </c>
      <c r="ES1299" s="75"/>
      <c r="ET1299" s="75">
        <v>1357.96</v>
      </c>
      <c r="EU1299" s="100">
        <v>9.7780000000000431</v>
      </c>
      <c r="EV1299" s="75">
        <f t="shared" si="23"/>
        <v>9.9999999999909051E-3</v>
      </c>
      <c r="EW1299" s="75">
        <v>1347.96</v>
      </c>
      <c r="EX1299" s="100">
        <v>35.309280000000136</v>
      </c>
      <c r="FD1299" s="75">
        <v>112.97</v>
      </c>
      <c r="FE1299" s="75">
        <v>1020197.5</v>
      </c>
      <c r="FF1299" s="75">
        <v>4367283.75</v>
      </c>
      <c r="FH1299" s="77">
        <v>22.46</v>
      </c>
      <c r="FI1299" s="77">
        <v>871.63191532000064</v>
      </c>
      <c r="FJ1299" s="77">
        <v>38.306020648700041</v>
      </c>
      <c r="FL1299" s="92">
        <v>791.97</v>
      </c>
      <c r="FM1299" s="75">
        <v>0.05</v>
      </c>
      <c r="FN1299" s="75">
        <v>8.2000000000000003E-2</v>
      </c>
      <c r="FP1299" s="75">
        <v>50.19</v>
      </c>
      <c r="FQ1299" s="75">
        <v>790.43</v>
      </c>
      <c r="FR1299" s="75">
        <v>7825</v>
      </c>
      <c r="FS1299" s="75">
        <v>50.18</v>
      </c>
      <c r="FT1299" s="75">
        <v>2328.36</v>
      </c>
      <c r="FU1299" s="75">
        <v>22017</v>
      </c>
      <c r="FW1299" s="75">
        <v>802.97</v>
      </c>
      <c r="FX1299" s="89">
        <v>10.683</v>
      </c>
      <c r="FY1299" s="89"/>
      <c r="FZ1299" s="90">
        <v>797.97</v>
      </c>
      <c r="GA1299" s="91">
        <v>4.1079999999999997</v>
      </c>
      <c r="GB1299" s="89"/>
      <c r="GC1299" s="75">
        <v>19.96</v>
      </c>
      <c r="GD1299" s="75">
        <v>99.34</v>
      </c>
      <c r="GE1299" s="75">
        <v>3016.96</v>
      </c>
      <c r="GF1299" s="89"/>
      <c r="GG1299" s="89"/>
    </row>
    <row r="1300" spans="1:189" x14ac:dyDescent="0.25">
      <c r="A1300" s="132"/>
      <c r="B1300" s="132"/>
      <c r="C1300" s="132"/>
      <c r="D1300" s="132"/>
      <c r="E1300" s="132"/>
      <c r="F1300" s="132"/>
      <c r="G1300" s="132"/>
      <c r="H1300" s="132"/>
      <c r="I1300" s="132"/>
      <c r="J1300" s="132"/>
      <c r="K1300" s="132"/>
      <c r="DV1300" s="77">
        <v>1341.98</v>
      </c>
      <c r="DW1300" s="77">
        <v>19.359000000000009</v>
      </c>
      <c r="DY1300" s="77">
        <v>1327.98</v>
      </c>
      <c r="DZ1300" s="77">
        <v>12.374000000000002</v>
      </c>
      <c r="EB1300" s="77">
        <v>2182.98</v>
      </c>
      <c r="EC1300" s="75">
        <v>40.52300000000001</v>
      </c>
      <c r="EE1300" s="75">
        <v>2158.98</v>
      </c>
      <c r="EF1300" s="88">
        <v>10.342000000000002</v>
      </c>
      <c r="EH1300" s="77">
        <v>1356.98</v>
      </c>
      <c r="EI1300" s="75">
        <v>8.604000000000001</v>
      </c>
      <c r="EJ1300" s="75"/>
      <c r="EK1300" s="75">
        <v>2183.9699999999998</v>
      </c>
      <c r="EL1300" s="75">
        <v>46.192219999999942</v>
      </c>
      <c r="EM1300" s="75"/>
      <c r="EN1300" s="75">
        <v>2161.9699999999998</v>
      </c>
      <c r="EO1300" s="322">
        <v>16.527729999999995</v>
      </c>
      <c r="EP1300" s="75"/>
      <c r="EQ1300" s="75">
        <v>1331.97</v>
      </c>
      <c r="ER1300" s="75">
        <v>18424.210000000028</v>
      </c>
      <c r="ES1300" s="75"/>
      <c r="ET1300" s="75">
        <v>1357.97</v>
      </c>
      <c r="EU1300" s="100">
        <v>9.7900000000000436</v>
      </c>
      <c r="EV1300" s="75">
        <f t="shared" si="23"/>
        <v>9.9999999999909051E-3</v>
      </c>
      <c r="EW1300" s="75">
        <v>1347.97</v>
      </c>
      <c r="EX1300" s="100">
        <v>35.339460000000138</v>
      </c>
      <c r="FD1300" s="75">
        <v>112.98</v>
      </c>
      <c r="FE1300" s="75">
        <v>1021715</v>
      </c>
      <c r="FF1300" s="75">
        <v>4376772.5</v>
      </c>
      <c r="FH1300" s="77">
        <v>22.47</v>
      </c>
      <c r="FI1300" s="77">
        <v>872.71289524000065</v>
      </c>
      <c r="FJ1300" s="77">
        <v>38.390913782400041</v>
      </c>
      <c r="FL1300" s="92">
        <v>791.98</v>
      </c>
      <c r="FM1300" s="75">
        <v>0.05</v>
      </c>
      <c r="FN1300" s="75">
        <v>8.3000000000000004E-2</v>
      </c>
      <c r="FP1300" s="75">
        <v>50.2</v>
      </c>
      <c r="FQ1300" s="75">
        <v>791.21</v>
      </c>
      <c r="FR1300" s="75">
        <v>7830</v>
      </c>
      <c r="FS1300" s="75">
        <v>50.19</v>
      </c>
      <c r="FT1300" s="75">
        <v>2330.5700000000002</v>
      </c>
      <c r="FU1300" s="75">
        <v>22031</v>
      </c>
      <c r="FW1300" s="75">
        <v>802.98</v>
      </c>
      <c r="FX1300" s="89">
        <v>10.702</v>
      </c>
      <c r="FY1300" s="89"/>
      <c r="FZ1300" s="90">
        <v>797.98</v>
      </c>
      <c r="GA1300" s="91">
        <v>4.1180000000000003</v>
      </c>
      <c r="GB1300" s="89"/>
      <c r="GC1300" s="75">
        <v>19.97</v>
      </c>
      <c r="GD1300" s="75">
        <v>99.61</v>
      </c>
      <c r="GE1300" s="75">
        <v>3022.97</v>
      </c>
      <c r="GF1300" s="89"/>
      <c r="GG1300" s="89"/>
    </row>
    <row r="1301" spans="1:189" x14ac:dyDescent="0.25">
      <c r="A1301" s="132"/>
      <c r="B1301" s="132"/>
      <c r="C1301" s="132"/>
      <c r="D1301" s="132"/>
      <c r="E1301" s="132"/>
      <c r="F1301" s="132"/>
      <c r="G1301" s="132"/>
      <c r="H1301" s="132"/>
      <c r="I1301" s="132"/>
      <c r="J1301" s="132"/>
      <c r="K1301" s="132"/>
      <c r="DV1301" s="77">
        <v>1341.99</v>
      </c>
      <c r="DW1301" s="77">
        <v>19.38000000000001</v>
      </c>
      <c r="DY1301" s="77">
        <v>1327.99</v>
      </c>
      <c r="DZ1301" s="77">
        <v>12.387000000000002</v>
      </c>
      <c r="EB1301" s="77">
        <v>2182.9899999999998</v>
      </c>
      <c r="EC1301" s="75">
        <v>40.58100000000001</v>
      </c>
      <c r="EE1301" s="75">
        <v>2158.9899999999998</v>
      </c>
      <c r="EF1301" s="88">
        <v>10.360000000000003</v>
      </c>
      <c r="EH1301" s="77">
        <v>1356.99</v>
      </c>
      <c r="EI1301" s="75">
        <v>8.615000000000002</v>
      </c>
      <c r="EJ1301" s="75"/>
      <c r="EK1301" s="75">
        <v>2183.98</v>
      </c>
      <c r="EL1301" s="75">
        <v>46.249479999999942</v>
      </c>
      <c r="EM1301" s="75"/>
      <c r="EN1301" s="75">
        <v>2161.98</v>
      </c>
      <c r="EO1301" s="322">
        <v>16.549819999999993</v>
      </c>
      <c r="EP1301" s="75"/>
      <c r="EQ1301" s="75">
        <v>1331.98</v>
      </c>
      <c r="ER1301" s="75">
        <v>18440.140000000029</v>
      </c>
      <c r="ES1301" s="75"/>
      <c r="ET1301" s="75">
        <v>1357.98</v>
      </c>
      <c r="EU1301" s="100">
        <v>9.802000000000044</v>
      </c>
      <c r="EV1301" s="75">
        <f t="shared" si="23"/>
        <v>9.9999999999909051E-3</v>
      </c>
      <c r="EW1301" s="75">
        <v>1347.98</v>
      </c>
      <c r="EX1301" s="100">
        <v>35.369640000000139</v>
      </c>
      <c r="FD1301" s="75">
        <v>112.99</v>
      </c>
      <c r="FE1301" s="75">
        <v>1023232.5</v>
      </c>
      <c r="FF1301" s="75">
        <v>4386261.25</v>
      </c>
      <c r="FH1301" s="77">
        <v>22.48</v>
      </c>
      <c r="FI1301" s="77">
        <v>873.79387516000065</v>
      </c>
      <c r="FJ1301" s="77">
        <v>38.475806916100041</v>
      </c>
      <c r="FL1301" s="92">
        <v>791.99</v>
      </c>
      <c r="FM1301" s="75">
        <v>0.05</v>
      </c>
      <c r="FN1301" s="75">
        <v>8.4000000000000005E-2</v>
      </c>
      <c r="FP1301" s="75">
        <v>50.21</v>
      </c>
      <c r="FQ1301" s="75">
        <v>792</v>
      </c>
      <c r="FR1301" s="75">
        <v>7835</v>
      </c>
      <c r="FS1301" s="75">
        <v>50.2</v>
      </c>
      <c r="FT1301" s="75">
        <v>2332.79</v>
      </c>
      <c r="FU1301" s="75">
        <v>22042</v>
      </c>
      <c r="FW1301" s="75">
        <v>802.99</v>
      </c>
      <c r="FX1301" s="89">
        <v>10.721</v>
      </c>
      <c r="FY1301" s="89"/>
      <c r="FZ1301" s="90">
        <v>797.99</v>
      </c>
      <c r="GA1301" s="91">
        <v>4.1269999999999998</v>
      </c>
      <c r="GB1301" s="89"/>
      <c r="GC1301" s="75">
        <v>19.98</v>
      </c>
      <c r="GD1301" s="75">
        <v>99.88</v>
      </c>
      <c r="GE1301" s="75">
        <v>3028.98</v>
      </c>
      <c r="GF1301" s="89"/>
      <c r="GG1301" s="89"/>
    </row>
    <row r="1302" spans="1:189" x14ac:dyDescent="0.25">
      <c r="A1302" s="132"/>
      <c r="B1302" s="132"/>
      <c r="C1302" s="132"/>
      <c r="D1302" s="132"/>
      <c r="E1302" s="132"/>
      <c r="F1302" s="132"/>
      <c r="G1302" s="132"/>
      <c r="H1302" s="132"/>
      <c r="I1302" s="132"/>
      <c r="J1302" s="132"/>
      <c r="K1302" s="132"/>
      <c r="DV1302" s="77">
        <v>1342</v>
      </c>
      <c r="DW1302" s="77">
        <v>19.402000000000001</v>
      </c>
      <c r="DY1302" s="77">
        <v>1328</v>
      </c>
      <c r="DZ1302" s="77">
        <v>12.401</v>
      </c>
      <c r="EB1302" s="77">
        <v>2183</v>
      </c>
      <c r="EC1302" s="75">
        <v>40.637999999999998</v>
      </c>
      <c r="EE1302" s="75">
        <v>2159</v>
      </c>
      <c r="EF1302" s="88">
        <v>10.378</v>
      </c>
      <c r="EH1302" s="77">
        <v>1357</v>
      </c>
      <c r="EI1302" s="75">
        <v>8.6259999999999994</v>
      </c>
      <c r="EJ1302" s="75"/>
      <c r="EK1302" s="75">
        <v>2183.9899999999998</v>
      </c>
      <c r="EL1302" s="75">
        <v>46.306739999999941</v>
      </c>
      <c r="EM1302" s="75"/>
      <c r="EN1302" s="75">
        <v>2161.9899999999998</v>
      </c>
      <c r="EO1302" s="322">
        <v>16.571909999999992</v>
      </c>
      <c r="EP1302" s="75"/>
      <c r="EQ1302" s="75">
        <v>1331.99</v>
      </c>
      <c r="ER1302" s="75">
        <v>18456.070000000029</v>
      </c>
      <c r="ES1302" s="75"/>
      <c r="ET1302" s="75">
        <v>1357.99</v>
      </c>
      <c r="EU1302" s="100">
        <v>9.8140000000000445</v>
      </c>
      <c r="EV1302" s="75">
        <f t="shared" si="23"/>
        <v>9.9999999999909051E-3</v>
      </c>
      <c r="EW1302" s="75">
        <v>1347.99</v>
      </c>
      <c r="EX1302" s="100">
        <v>35.39982000000014</v>
      </c>
      <c r="FD1302" s="75">
        <v>113</v>
      </c>
      <c r="FE1302" s="75">
        <v>1024750</v>
      </c>
      <c r="FF1302" s="75">
        <v>4395750</v>
      </c>
      <c r="FH1302" s="77">
        <v>22.49</v>
      </c>
      <c r="FI1302" s="77">
        <v>874.87485508000066</v>
      </c>
      <c r="FJ1302" s="77">
        <v>38.560700049800047</v>
      </c>
      <c r="FL1302" s="92">
        <v>792</v>
      </c>
      <c r="FM1302" s="75">
        <v>0.05</v>
      </c>
      <c r="FN1302" s="75">
        <v>8.4000000000000005E-2</v>
      </c>
      <c r="FP1302" s="75">
        <v>50.22</v>
      </c>
      <c r="FQ1302" s="75">
        <v>792.79</v>
      </c>
      <c r="FR1302" s="75">
        <v>7840</v>
      </c>
      <c r="FS1302" s="75">
        <v>50.21</v>
      </c>
      <c r="FT1302" s="75">
        <v>2335</v>
      </c>
      <c r="FU1302" s="75">
        <v>22055</v>
      </c>
      <c r="FW1302" s="75">
        <v>803</v>
      </c>
      <c r="FX1302" s="89">
        <v>10.739000000000001</v>
      </c>
      <c r="FY1302" s="89"/>
      <c r="FZ1302" s="90">
        <v>798</v>
      </c>
      <c r="GA1302" s="91">
        <v>4.1369999999999996</v>
      </c>
      <c r="GB1302" s="89"/>
      <c r="GC1302" s="75">
        <v>19.989999999999998</v>
      </c>
      <c r="GD1302" s="75">
        <v>100.15</v>
      </c>
      <c r="GE1302" s="75">
        <v>3034.99</v>
      </c>
      <c r="GF1302" s="89"/>
      <c r="GG1302" s="89"/>
    </row>
    <row r="1303" spans="1:189" x14ac:dyDescent="0.25">
      <c r="A1303" s="132"/>
      <c r="B1303" s="132"/>
      <c r="C1303" s="132"/>
      <c r="D1303" s="132"/>
      <c r="E1303" s="132"/>
      <c r="F1303" s="132"/>
      <c r="G1303" s="132"/>
      <c r="H1303" s="132"/>
      <c r="I1303" s="132"/>
      <c r="J1303" s="132"/>
      <c r="K1303" s="132"/>
      <c r="DV1303" s="77">
        <v>1342.01</v>
      </c>
      <c r="DW1303" s="77">
        <v>19.425999999999998</v>
      </c>
      <c r="DY1303" s="77">
        <v>1328.01</v>
      </c>
      <c r="DZ1303" s="77">
        <v>12.414999999999999</v>
      </c>
      <c r="EB1303" s="77">
        <v>2183.0100000000002</v>
      </c>
      <c r="EC1303" s="75">
        <v>40.695</v>
      </c>
      <c r="EE1303" s="75">
        <v>2159.0100000000002</v>
      </c>
      <c r="EF1303" s="88">
        <v>10.397</v>
      </c>
      <c r="EH1303" s="77">
        <v>1357.01</v>
      </c>
      <c r="EI1303" s="75">
        <v>8.6379999999999999</v>
      </c>
      <c r="EJ1303" s="75"/>
      <c r="EK1303" s="75">
        <v>2184</v>
      </c>
      <c r="EL1303" s="75">
        <v>46.363999999999997</v>
      </c>
      <c r="EM1303" s="75"/>
      <c r="EN1303" s="75">
        <v>2162</v>
      </c>
      <c r="EO1303" s="322">
        <v>16.594000000000001</v>
      </c>
      <c r="EP1303" s="75"/>
      <c r="EQ1303" s="75">
        <v>1332</v>
      </c>
      <c r="ER1303" s="75">
        <v>18472</v>
      </c>
      <c r="ES1303" s="75"/>
      <c r="ET1303" s="75">
        <v>1358</v>
      </c>
      <c r="EU1303" s="100">
        <v>9.8260000000000005</v>
      </c>
      <c r="EV1303" s="75">
        <f t="shared" si="23"/>
        <v>9.9999999999909051E-3</v>
      </c>
      <c r="EW1303" s="75">
        <v>1348</v>
      </c>
      <c r="EX1303" s="100">
        <v>35.43</v>
      </c>
      <c r="FD1303" s="75">
        <v>113.01</v>
      </c>
      <c r="FE1303" s="75">
        <v>1026320</v>
      </c>
      <c r="FF1303" s="75">
        <v>4406782.5</v>
      </c>
      <c r="FH1303" s="77">
        <v>22.5</v>
      </c>
      <c r="FI1303" s="77">
        <v>875.95583499999998</v>
      </c>
      <c r="FJ1303" s="77">
        <v>38.645593183499997</v>
      </c>
      <c r="FL1303" s="92">
        <v>792.01</v>
      </c>
      <c r="FM1303" s="75">
        <v>0.06</v>
      </c>
      <c r="FN1303" s="75">
        <v>8.5000000000000006E-2</v>
      </c>
      <c r="FP1303" s="75">
        <v>50.23</v>
      </c>
      <c r="FQ1303" s="75">
        <v>793.58</v>
      </c>
      <c r="FR1303" s="75">
        <v>7845</v>
      </c>
      <c r="FS1303" s="75">
        <v>50.22</v>
      </c>
      <c r="FT1303" s="75">
        <v>2337.23</v>
      </c>
      <c r="FU1303" s="75">
        <v>22068</v>
      </c>
      <c r="FW1303" s="75">
        <v>803.01</v>
      </c>
      <c r="FX1303" s="89">
        <v>10.757999999999999</v>
      </c>
      <c r="FY1303" s="89"/>
      <c r="FZ1303" s="90">
        <v>798.01</v>
      </c>
      <c r="GA1303" s="91">
        <v>4.1470000000000002</v>
      </c>
      <c r="GB1303" s="89"/>
      <c r="GC1303" s="75">
        <v>20</v>
      </c>
      <c r="GD1303" s="75">
        <v>100.42</v>
      </c>
      <c r="GE1303" s="75">
        <v>3041</v>
      </c>
      <c r="GF1303" s="89"/>
      <c r="GG1303" s="89"/>
    </row>
    <row r="1304" spans="1:189" x14ac:dyDescent="0.25">
      <c r="A1304" s="132"/>
      <c r="B1304" s="132"/>
      <c r="C1304" s="132"/>
      <c r="D1304" s="132"/>
      <c r="E1304" s="132"/>
      <c r="F1304" s="132"/>
      <c r="G1304" s="132"/>
      <c r="H1304" s="132"/>
      <c r="I1304" s="132"/>
      <c r="J1304" s="132"/>
      <c r="K1304" s="132"/>
      <c r="DV1304" s="77">
        <v>1342.02</v>
      </c>
      <c r="DW1304" s="77">
        <v>19.449000000000002</v>
      </c>
      <c r="DY1304" s="77">
        <v>1328.02</v>
      </c>
      <c r="DZ1304" s="77">
        <v>12.43</v>
      </c>
      <c r="EB1304" s="77">
        <v>2183.02</v>
      </c>
      <c r="EC1304" s="75">
        <v>40.752000000000002</v>
      </c>
      <c r="EE1304" s="75">
        <v>2159.02</v>
      </c>
      <c r="EF1304" s="88">
        <v>10.417</v>
      </c>
      <c r="EH1304" s="77">
        <v>1357.02</v>
      </c>
      <c r="EI1304" s="75">
        <v>8.65</v>
      </c>
      <c r="EJ1304" s="75"/>
      <c r="EK1304" s="75">
        <v>2184.0100000000002</v>
      </c>
      <c r="EL1304" s="75">
        <v>46.421259999999997</v>
      </c>
      <c r="EM1304" s="75"/>
      <c r="EN1304" s="75">
        <v>2162.0100000000002</v>
      </c>
      <c r="EO1304" s="322">
        <v>16.617420000000003</v>
      </c>
      <c r="EP1304" s="75"/>
      <c r="EQ1304" s="75">
        <v>1332.01</v>
      </c>
      <c r="ER1304" s="75">
        <v>18488.400000000001</v>
      </c>
      <c r="ES1304" s="75"/>
      <c r="ET1304" s="75">
        <v>1358.01</v>
      </c>
      <c r="EU1304" s="100">
        <v>9.838890000000001</v>
      </c>
      <c r="EV1304" s="75">
        <f t="shared" si="23"/>
        <v>9.9999999999909051E-3</v>
      </c>
      <c r="EW1304" s="75">
        <v>1348.01</v>
      </c>
      <c r="EX1304" s="100">
        <v>35.461680000000001</v>
      </c>
      <c r="FD1304" s="75">
        <v>113.02</v>
      </c>
      <c r="FE1304" s="75">
        <v>1027890</v>
      </c>
      <c r="FF1304" s="75">
        <v>4417815</v>
      </c>
      <c r="FH1304" s="77">
        <v>22.51</v>
      </c>
      <c r="FI1304" s="77">
        <v>877.01462958560001</v>
      </c>
      <c r="FJ1304" s="77">
        <v>38.735835753464002</v>
      </c>
      <c r="FL1304" s="92">
        <v>792.02</v>
      </c>
      <c r="FM1304" s="75">
        <v>0.06</v>
      </c>
      <c r="FN1304" s="75">
        <v>8.5000000000000006E-2</v>
      </c>
      <c r="FP1304" s="75">
        <v>50.24</v>
      </c>
      <c r="FQ1304" s="75">
        <v>794.38</v>
      </c>
      <c r="FR1304" s="75">
        <v>7850</v>
      </c>
      <c r="FS1304" s="75">
        <v>50.23</v>
      </c>
      <c r="FT1304" s="75">
        <v>2339.46</v>
      </c>
      <c r="FU1304" s="75">
        <v>22081</v>
      </c>
      <c r="FW1304" s="75">
        <v>803.02</v>
      </c>
      <c r="FX1304" s="89">
        <v>10.776</v>
      </c>
      <c r="FY1304" s="89"/>
      <c r="FZ1304" s="90">
        <v>798.02</v>
      </c>
      <c r="GA1304" s="91">
        <v>4.1559999999999997</v>
      </c>
      <c r="GB1304" s="89"/>
      <c r="GC1304" s="75">
        <v>20.010000000000002</v>
      </c>
      <c r="GD1304" s="75">
        <v>100.76</v>
      </c>
      <c r="GE1304" s="75">
        <v>3046.59</v>
      </c>
      <c r="GF1304" s="89"/>
      <c r="GG1304" s="89"/>
    </row>
    <row r="1305" spans="1:189" x14ac:dyDescent="0.25">
      <c r="A1305" s="132"/>
      <c r="B1305" s="132"/>
      <c r="C1305" s="132"/>
      <c r="D1305" s="132"/>
      <c r="E1305" s="132"/>
      <c r="F1305" s="132"/>
      <c r="G1305" s="132"/>
      <c r="H1305" s="132"/>
      <c r="I1305" s="132"/>
      <c r="J1305" s="132"/>
      <c r="K1305" s="132"/>
      <c r="DV1305" s="77">
        <v>1342.03</v>
      </c>
      <c r="DW1305" s="77">
        <v>19.472000000000001</v>
      </c>
      <c r="DY1305" s="77">
        <v>1328.03</v>
      </c>
      <c r="DZ1305" s="77">
        <v>12.444000000000001</v>
      </c>
      <c r="EB1305" s="77">
        <v>2183.0300000000002</v>
      </c>
      <c r="EC1305" s="75">
        <v>40.81</v>
      </c>
      <c r="EE1305" s="75">
        <v>2159.0300000000002</v>
      </c>
      <c r="EF1305" s="88">
        <v>10.436</v>
      </c>
      <c r="EH1305" s="77">
        <v>1357.03</v>
      </c>
      <c r="EI1305" s="75">
        <v>8.6620000000000008</v>
      </c>
      <c r="EJ1305" s="75"/>
      <c r="EK1305" s="75">
        <v>2184.02</v>
      </c>
      <c r="EL1305" s="75">
        <v>46.478519999999996</v>
      </c>
      <c r="EM1305" s="75"/>
      <c r="EN1305" s="75">
        <v>2162.02</v>
      </c>
      <c r="EO1305" s="322">
        <v>16.640840000000004</v>
      </c>
      <c r="EP1305" s="75"/>
      <c r="EQ1305" s="75">
        <v>1332.02</v>
      </c>
      <c r="ER1305" s="75">
        <v>18504.800000000003</v>
      </c>
      <c r="ES1305" s="75"/>
      <c r="ET1305" s="75">
        <v>1358.02</v>
      </c>
      <c r="EU1305" s="100">
        <v>9.8517800000000015</v>
      </c>
      <c r="EV1305" s="75">
        <f t="shared" si="23"/>
        <v>9.9999999999909051E-3</v>
      </c>
      <c r="EW1305" s="75">
        <v>1348.02</v>
      </c>
      <c r="EX1305" s="100">
        <v>35.493360000000003</v>
      </c>
      <c r="FD1305" s="75">
        <v>113.03</v>
      </c>
      <c r="FE1305" s="75">
        <v>1029460</v>
      </c>
      <c r="FF1305" s="75">
        <v>4428847.5</v>
      </c>
      <c r="FH1305" s="77">
        <v>22.52</v>
      </c>
      <c r="FI1305" s="77">
        <v>878.07342417120003</v>
      </c>
      <c r="FJ1305" s="77">
        <v>38.826078323428</v>
      </c>
      <c r="FL1305" s="92">
        <v>792.03</v>
      </c>
      <c r="FM1305" s="75">
        <v>0.06</v>
      </c>
      <c r="FN1305" s="75">
        <v>8.5999999999999993E-2</v>
      </c>
      <c r="FP1305" s="75">
        <v>50.25</v>
      </c>
      <c r="FQ1305" s="75">
        <v>795.17</v>
      </c>
      <c r="FR1305" s="75">
        <v>7855</v>
      </c>
      <c r="FS1305" s="75">
        <v>50.24</v>
      </c>
      <c r="FT1305" s="75">
        <v>2341.69</v>
      </c>
      <c r="FU1305" s="75">
        <v>22093</v>
      </c>
      <c r="FW1305" s="75">
        <v>803.03</v>
      </c>
      <c r="FX1305" s="89">
        <v>10.795</v>
      </c>
      <c r="FY1305" s="89"/>
      <c r="FZ1305" s="90">
        <v>798.03</v>
      </c>
      <c r="GA1305" s="91">
        <v>4.1660000000000004</v>
      </c>
      <c r="GB1305" s="89"/>
      <c r="GC1305" s="75">
        <v>20.02</v>
      </c>
      <c r="GD1305" s="75">
        <v>101.09</v>
      </c>
      <c r="GE1305" s="75">
        <v>3052.18</v>
      </c>
      <c r="GF1305" s="89"/>
      <c r="GG1305" s="89"/>
    </row>
    <row r="1306" spans="1:189" x14ac:dyDescent="0.25">
      <c r="A1306" s="132"/>
      <c r="B1306" s="132"/>
      <c r="C1306" s="132"/>
      <c r="D1306" s="132"/>
      <c r="E1306" s="132"/>
      <c r="F1306" s="132"/>
      <c r="G1306" s="132"/>
      <c r="H1306" s="132"/>
      <c r="I1306" s="132"/>
      <c r="J1306" s="132"/>
      <c r="K1306" s="132"/>
      <c r="DV1306" s="77">
        <v>1342.04</v>
      </c>
      <c r="DW1306" s="77">
        <v>19.495999999999999</v>
      </c>
      <c r="DY1306" s="77">
        <v>1328.04</v>
      </c>
      <c r="DZ1306" s="77">
        <v>12.458</v>
      </c>
      <c r="EB1306" s="77">
        <v>2183.04</v>
      </c>
      <c r="EC1306" s="75">
        <v>40.866999999999997</v>
      </c>
      <c r="EE1306" s="75">
        <v>2159.04</v>
      </c>
      <c r="EF1306" s="88">
        <v>10.455</v>
      </c>
      <c r="EH1306" s="77">
        <v>1357.04</v>
      </c>
      <c r="EI1306" s="75">
        <v>8.6739999999999995</v>
      </c>
      <c r="EJ1306" s="75"/>
      <c r="EK1306" s="75">
        <v>2184.0300000000002</v>
      </c>
      <c r="EL1306" s="75">
        <v>46.535779999999995</v>
      </c>
      <c r="EM1306" s="75"/>
      <c r="EN1306" s="75">
        <v>2162.0300000000002</v>
      </c>
      <c r="EO1306" s="322">
        <v>16.664260000000006</v>
      </c>
      <c r="EP1306" s="75"/>
      <c r="EQ1306" s="75">
        <v>1332.03</v>
      </c>
      <c r="ER1306" s="75">
        <v>18521.200000000004</v>
      </c>
      <c r="ES1306" s="75"/>
      <c r="ET1306" s="75">
        <v>1358.03</v>
      </c>
      <c r="EU1306" s="100">
        <v>9.864670000000002</v>
      </c>
      <c r="EV1306" s="75">
        <f t="shared" si="23"/>
        <v>9.9999999999909051E-3</v>
      </c>
      <c r="EW1306" s="75">
        <v>1348.03</v>
      </c>
      <c r="EX1306" s="100">
        <v>35.525040000000004</v>
      </c>
      <c r="FD1306" s="75">
        <v>113.04</v>
      </c>
      <c r="FE1306" s="75">
        <v>1031030</v>
      </c>
      <c r="FF1306" s="75">
        <v>4439880</v>
      </c>
      <c r="FH1306" s="77">
        <v>22.53</v>
      </c>
      <c r="FI1306" s="77">
        <v>879.13221875680006</v>
      </c>
      <c r="FJ1306" s="77">
        <v>38.916320893391998</v>
      </c>
      <c r="FL1306" s="92">
        <v>792.04</v>
      </c>
      <c r="FM1306" s="75">
        <v>0.06</v>
      </c>
      <c r="FN1306" s="75">
        <v>8.6999999999999994E-2</v>
      </c>
      <c r="FP1306" s="75">
        <v>50.26</v>
      </c>
      <c r="FQ1306" s="75">
        <v>795.96</v>
      </c>
      <c r="FR1306" s="75">
        <v>7860</v>
      </c>
      <c r="FS1306" s="75">
        <v>50.25</v>
      </c>
      <c r="FT1306" s="75">
        <v>2343.92</v>
      </c>
      <c r="FU1306" s="75">
        <v>22106</v>
      </c>
      <c r="FW1306" s="75">
        <v>803.04</v>
      </c>
      <c r="FX1306" s="89">
        <v>10.814</v>
      </c>
      <c r="FY1306" s="89"/>
      <c r="FZ1306" s="90">
        <v>798.04</v>
      </c>
      <c r="GA1306" s="91">
        <v>4.1749999999999998</v>
      </c>
      <c r="GB1306" s="89"/>
      <c r="GC1306" s="75">
        <v>20.03</v>
      </c>
      <c r="GD1306" s="75">
        <v>101.43</v>
      </c>
      <c r="GE1306" s="75">
        <v>3057.77</v>
      </c>
      <c r="GF1306" s="89"/>
      <c r="GG1306" s="89"/>
    </row>
    <row r="1307" spans="1:189" x14ac:dyDescent="0.25">
      <c r="A1307" s="132"/>
      <c r="B1307" s="132"/>
      <c r="C1307" s="132"/>
      <c r="D1307" s="132"/>
      <c r="E1307" s="132"/>
      <c r="F1307" s="132"/>
      <c r="G1307" s="132"/>
      <c r="H1307" s="132"/>
      <c r="I1307" s="132"/>
      <c r="J1307" s="132"/>
      <c r="K1307" s="132"/>
      <c r="DV1307" s="77">
        <v>1342.05</v>
      </c>
      <c r="DW1307" s="77">
        <v>19.518999999999998</v>
      </c>
      <c r="DY1307" s="77">
        <v>1328.05</v>
      </c>
      <c r="DZ1307" s="77">
        <v>12.473000000000001</v>
      </c>
      <c r="EB1307" s="77">
        <v>2183.0500000000002</v>
      </c>
      <c r="EC1307" s="75">
        <v>40.923999999999999</v>
      </c>
      <c r="EE1307" s="75">
        <v>2159.0500000000002</v>
      </c>
      <c r="EF1307" s="88">
        <v>10.475</v>
      </c>
      <c r="EH1307" s="77">
        <v>1357.05</v>
      </c>
      <c r="EI1307" s="75">
        <v>8.6859999999999999</v>
      </c>
      <c r="EJ1307" s="75"/>
      <c r="EK1307" s="75">
        <v>2184.04</v>
      </c>
      <c r="EL1307" s="75">
        <v>46.593039999999995</v>
      </c>
      <c r="EM1307" s="75"/>
      <c r="EN1307" s="75">
        <v>2162.04</v>
      </c>
      <c r="EO1307" s="322">
        <v>16.687680000000007</v>
      </c>
      <c r="EP1307" s="75"/>
      <c r="EQ1307" s="75">
        <v>1332.04</v>
      </c>
      <c r="ER1307" s="75">
        <v>18537.600000000006</v>
      </c>
      <c r="ES1307" s="75"/>
      <c r="ET1307" s="75">
        <v>1358.04</v>
      </c>
      <c r="EU1307" s="100">
        <v>9.8775600000000026</v>
      </c>
      <c r="EV1307" s="75">
        <f t="shared" si="23"/>
        <v>9.9999999999909051E-3</v>
      </c>
      <c r="EW1307" s="75">
        <v>1348.04</v>
      </c>
      <c r="EX1307" s="100">
        <v>35.556720000000006</v>
      </c>
      <c r="FD1307" s="75">
        <v>113.05</v>
      </c>
      <c r="FE1307" s="75">
        <v>1032600</v>
      </c>
      <c r="FF1307" s="75">
        <v>4450912.5</v>
      </c>
      <c r="FH1307" s="77">
        <v>22.54</v>
      </c>
      <c r="FI1307" s="77">
        <v>880.19101334240008</v>
      </c>
      <c r="FJ1307" s="77">
        <v>39.006563463356002</v>
      </c>
      <c r="FL1307" s="92">
        <v>792.05</v>
      </c>
      <c r="FM1307" s="75">
        <v>0.06</v>
      </c>
      <c r="FN1307" s="75">
        <v>8.6999999999999994E-2</v>
      </c>
      <c r="FP1307" s="75">
        <v>50.27</v>
      </c>
      <c r="FQ1307" s="75">
        <v>796.75</v>
      </c>
      <c r="FR1307" s="75">
        <v>7864</v>
      </c>
      <c r="FS1307" s="75">
        <v>50.26</v>
      </c>
      <c r="FT1307" s="75">
        <v>2346.15</v>
      </c>
      <c r="FU1307" s="75">
        <v>22119</v>
      </c>
      <c r="FW1307" s="75">
        <v>803.05</v>
      </c>
      <c r="FX1307" s="89">
        <v>10.833</v>
      </c>
      <c r="FY1307" s="89"/>
      <c r="FZ1307" s="90">
        <v>798.05</v>
      </c>
      <c r="GA1307" s="91">
        <v>4.1849999999999996</v>
      </c>
      <c r="GB1307" s="89"/>
      <c r="GC1307" s="75">
        <v>20.04</v>
      </c>
      <c r="GD1307" s="75">
        <v>101.76</v>
      </c>
      <c r="GE1307" s="75">
        <v>3063.36</v>
      </c>
      <c r="GF1307" s="89"/>
      <c r="GG1307" s="89"/>
    </row>
    <row r="1308" spans="1:189" x14ac:dyDescent="0.25">
      <c r="A1308" s="132"/>
      <c r="B1308" s="132"/>
      <c r="C1308" s="132"/>
      <c r="D1308" s="132"/>
      <c r="E1308" s="132"/>
      <c r="F1308" s="132"/>
      <c r="G1308" s="132"/>
      <c r="H1308" s="132"/>
      <c r="I1308" s="132"/>
      <c r="J1308" s="132"/>
      <c r="K1308" s="132"/>
      <c r="DV1308" s="77">
        <v>1342.06</v>
      </c>
      <c r="DW1308" s="77">
        <v>19.542000000000002</v>
      </c>
      <c r="DY1308" s="77">
        <v>1328.06</v>
      </c>
      <c r="DZ1308" s="77">
        <v>12.487</v>
      </c>
      <c r="EB1308" s="77">
        <v>2183.06</v>
      </c>
      <c r="EC1308" s="75">
        <v>40.981000000000002</v>
      </c>
      <c r="EE1308" s="75">
        <v>2159.06</v>
      </c>
      <c r="EF1308" s="88">
        <v>10.494</v>
      </c>
      <c r="EH1308" s="77">
        <v>1357.06</v>
      </c>
      <c r="EI1308" s="75">
        <v>8.6980000000000004</v>
      </c>
      <c r="EJ1308" s="75"/>
      <c r="EK1308" s="75">
        <v>2184.0500000000002</v>
      </c>
      <c r="EL1308" s="75">
        <v>46.650299999999994</v>
      </c>
      <c r="EM1308" s="75"/>
      <c r="EN1308" s="75">
        <v>2162.0500000000002</v>
      </c>
      <c r="EO1308" s="322">
        <v>16.711100000000009</v>
      </c>
      <c r="EP1308" s="75"/>
      <c r="EQ1308" s="75">
        <v>1332.05</v>
      </c>
      <c r="ER1308" s="75">
        <v>18554.000000000007</v>
      </c>
      <c r="ES1308" s="75"/>
      <c r="ET1308" s="75">
        <v>1358.05</v>
      </c>
      <c r="EU1308" s="100">
        <v>9.8904500000000031</v>
      </c>
      <c r="EV1308" s="75">
        <f t="shared" si="23"/>
        <v>9.9999999999909051E-3</v>
      </c>
      <c r="EW1308" s="75">
        <v>1348.05</v>
      </c>
      <c r="EX1308" s="100">
        <v>35.588400000000007</v>
      </c>
      <c r="FD1308" s="75">
        <v>113.06</v>
      </c>
      <c r="FE1308" s="75">
        <v>1034170</v>
      </c>
      <c r="FF1308" s="75">
        <v>4461945</v>
      </c>
      <c r="FH1308" s="77">
        <v>22.55</v>
      </c>
      <c r="FI1308" s="77">
        <v>881.24980792800011</v>
      </c>
      <c r="FJ1308" s="77">
        <v>39.096806033320007</v>
      </c>
      <c r="FL1308" s="92">
        <v>792.06</v>
      </c>
      <c r="FM1308" s="75">
        <v>0.06</v>
      </c>
      <c r="FN1308" s="75">
        <v>8.7999999999999995E-2</v>
      </c>
      <c r="FP1308" s="75">
        <v>50.28</v>
      </c>
      <c r="FQ1308" s="75">
        <v>797.54</v>
      </c>
      <c r="FR1308" s="75">
        <v>7869</v>
      </c>
      <c r="FS1308" s="75">
        <v>50.27</v>
      </c>
      <c r="FT1308" s="75">
        <v>2348.38</v>
      </c>
      <c r="FU1308" s="75">
        <v>22132</v>
      </c>
      <c r="FW1308" s="75">
        <v>803.06</v>
      </c>
      <c r="FX1308" s="89">
        <v>10.851000000000001</v>
      </c>
      <c r="FY1308" s="89"/>
      <c r="FZ1308" s="90">
        <v>798.06</v>
      </c>
      <c r="GA1308" s="91">
        <v>4.1950000000000003</v>
      </c>
      <c r="GB1308" s="89"/>
      <c r="GC1308" s="75">
        <v>20.05</v>
      </c>
      <c r="GD1308" s="75">
        <v>102.1</v>
      </c>
      <c r="GE1308" s="75">
        <v>3068.95</v>
      </c>
      <c r="GF1308" s="89"/>
      <c r="GG1308" s="89"/>
    </row>
    <row r="1309" spans="1:189" x14ac:dyDescent="0.25">
      <c r="A1309" s="132"/>
      <c r="B1309" s="132"/>
      <c r="C1309" s="132"/>
      <c r="D1309" s="132"/>
      <c r="E1309" s="132"/>
      <c r="F1309" s="132"/>
      <c r="G1309" s="132"/>
      <c r="H1309" s="132"/>
      <c r="I1309" s="132"/>
      <c r="J1309" s="132"/>
      <c r="K1309" s="132"/>
      <c r="DV1309" s="77">
        <v>1342.07</v>
      </c>
      <c r="DW1309" s="77">
        <v>19.565999999999999</v>
      </c>
      <c r="DY1309" s="77">
        <v>1328.07</v>
      </c>
      <c r="DZ1309" s="77">
        <v>12.502000000000001</v>
      </c>
      <c r="EB1309" s="77">
        <v>2183.0700000000002</v>
      </c>
      <c r="EC1309" s="75">
        <v>41.039000000000001</v>
      </c>
      <c r="EE1309" s="75">
        <v>2159.0700000000002</v>
      </c>
      <c r="EF1309" s="88">
        <v>10.513</v>
      </c>
      <c r="EH1309" s="77">
        <v>1357.07</v>
      </c>
      <c r="EI1309" s="75">
        <v>8.7100000000000009</v>
      </c>
      <c r="EJ1309" s="75"/>
      <c r="EK1309" s="75">
        <v>2184.06</v>
      </c>
      <c r="EL1309" s="75">
        <v>46.707559999999994</v>
      </c>
      <c r="EM1309" s="75"/>
      <c r="EN1309" s="75">
        <v>2162.06</v>
      </c>
      <c r="EO1309" s="322">
        <v>16.73452000000001</v>
      </c>
      <c r="EP1309" s="75"/>
      <c r="EQ1309" s="75">
        <v>1332.06</v>
      </c>
      <c r="ER1309" s="75">
        <v>18570.400000000009</v>
      </c>
      <c r="ES1309" s="75"/>
      <c r="ET1309" s="75">
        <v>1358.06</v>
      </c>
      <c r="EU1309" s="100">
        <v>9.9033400000000036</v>
      </c>
      <c r="EV1309" s="75">
        <f t="shared" si="23"/>
        <v>9.9999999999909051E-3</v>
      </c>
      <c r="EW1309" s="75">
        <v>1348.06</v>
      </c>
      <c r="EX1309" s="100">
        <v>35.620080000000009</v>
      </c>
      <c r="FD1309" s="75">
        <v>113.07</v>
      </c>
      <c r="FE1309" s="75">
        <v>1035740</v>
      </c>
      <c r="FF1309" s="75">
        <v>4472977.5</v>
      </c>
      <c r="FH1309" s="77">
        <v>22.56</v>
      </c>
      <c r="FI1309" s="77">
        <v>882.30860251360002</v>
      </c>
      <c r="FJ1309" s="77">
        <v>39.187048603284005</v>
      </c>
      <c r="FL1309" s="92">
        <v>792.07</v>
      </c>
      <c r="FM1309" s="75">
        <v>0.06</v>
      </c>
      <c r="FN1309" s="75">
        <v>8.7999999999999995E-2</v>
      </c>
      <c r="FP1309" s="75">
        <v>50.29</v>
      </c>
      <c r="FQ1309" s="75">
        <v>798.34</v>
      </c>
      <c r="FR1309" s="75">
        <v>7874</v>
      </c>
      <c r="FS1309" s="75">
        <v>50.28</v>
      </c>
      <c r="FT1309" s="75">
        <v>2350.61</v>
      </c>
      <c r="FU1309" s="75">
        <v>22144</v>
      </c>
      <c r="FW1309" s="75">
        <v>803.07</v>
      </c>
      <c r="FX1309" s="89">
        <v>10.87</v>
      </c>
      <c r="FY1309" s="89"/>
      <c r="FZ1309" s="90">
        <v>798.07</v>
      </c>
      <c r="GA1309" s="91">
        <v>4.2039999999999997</v>
      </c>
      <c r="GB1309" s="89"/>
      <c r="GC1309" s="75">
        <v>20.059999999999999</v>
      </c>
      <c r="GD1309" s="75">
        <v>102.43</v>
      </c>
      <c r="GE1309" s="75">
        <v>3074.54</v>
      </c>
      <c r="GF1309" s="89"/>
      <c r="GG1309" s="89"/>
    </row>
    <row r="1310" spans="1:189" x14ac:dyDescent="0.25">
      <c r="A1310" s="132"/>
      <c r="B1310" s="132"/>
      <c r="C1310" s="132"/>
      <c r="D1310" s="132"/>
      <c r="E1310" s="132"/>
      <c r="F1310" s="132"/>
      <c r="G1310" s="132"/>
      <c r="H1310" s="132"/>
      <c r="I1310" s="132"/>
      <c r="J1310" s="132"/>
      <c r="K1310" s="132"/>
      <c r="DV1310" s="77">
        <v>1342.08</v>
      </c>
      <c r="DW1310" s="77">
        <v>19.588999999999999</v>
      </c>
      <c r="DY1310" s="77">
        <v>1328.08</v>
      </c>
      <c r="DZ1310" s="77">
        <v>12.516</v>
      </c>
      <c r="EB1310" s="77">
        <v>2183.08</v>
      </c>
      <c r="EC1310" s="75">
        <v>41.095999999999997</v>
      </c>
      <c r="EE1310" s="75">
        <v>2159.08</v>
      </c>
      <c r="EF1310" s="88">
        <v>10.532999999999999</v>
      </c>
      <c r="EH1310" s="77">
        <v>1357.08</v>
      </c>
      <c r="EI1310" s="75">
        <v>8.7219999999999995</v>
      </c>
      <c r="EJ1310" s="75"/>
      <c r="EK1310" s="75">
        <v>2184.0700000000002</v>
      </c>
      <c r="EL1310" s="75">
        <v>46.764819999999993</v>
      </c>
      <c r="EM1310" s="75"/>
      <c r="EN1310" s="75">
        <v>2162.0700000000002</v>
      </c>
      <c r="EO1310" s="322">
        <v>16.757940000000012</v>
      </c>
      <c r="EP1310" s="75"/>
      <c r="EQ1310" s="75">
        <v>1332.07</v>
      </c>
      <c r="ER1310" s="75">
        <v>18586.80000000001</v>
      </c>
      <c r="ES1310" s="75"/>
      <c r="ET1310" s="75">
        <v>1358.07</v>
      </c>
      <c r="EU1310" s="100">
        <v>9.9162300000000041</v>
      </c>
      <c r="EV1310" s="75">
        <f t="shared" si="23"/>
        <v>9.9999999999909051E-3</v>
      </c>
      <c r="EW1310" s="75">
        <v>1348.07</v>
      </c>
      <c r="EX1310" s="100">
        <v>35.65176000000001</v>
      </c>
      <c r="FD1310" s="75">
        <v>113.08</v>
      </c>
      <c r="FE1310" s="75">
        <v>1037310</v>
      </c>
      <c r="FF1310" s="75">
        <v>4484010</v>
      </c>
      <c r="FH1310" s="77">
        <v>22.57</v>
      </c>
      <c r="FI1310" s="77">
        <v>883.36739709920005</v>
      </c>
      <c r="FJ1310" s="77">
        <v>39.27729117324801</v>
      </c>
      <c r="FL1310" s="92">
        <v>792.08</v>
      </c>
      <c r="FM1310" s="75">
        <v>0.06</v>
      </c>
      <c r="FN1310" s="75">
        <v>8.8999999999999996E-2</v>
      </c>
      <c r="FP1310" s="75">
        <v>50.3</v>
      </c>
      <c r="FQ1310" s="75">
        <v>799.13</v>
      </c>
      <c r="FR1310" s="75">
        <v>7879</v>
      </c>
      <c r="FS1310" s="75">
        <v>50.29</v>
      </c>
      <c r="FT1310" s="75">
        <v>2350.84</v>
      </c>
      <c r="FU1310" s="75">
        <v>22157</v>
      </c>
      <c r="FW1310" s="75">
        <v>803.08</v>
      </c>
      <c r="FX1310" s="89">
        <v>10.888999999999999</v>
      </c>
      <c r="FY1310" s="89"/>
      <c r="FZ1310" s="90">
        <v>798.08</v>
      </c>
      <c r="GA1310" s="91">
        <v>4.2140000000000004</v>
      </c>
      <c r="GB1310" s="89"/>
      <c r="GC1310" s="75">
        <v>20.07</v>
      </c>
      <c r="GD1310" s="75">
        <v>102.77</v>
      </c>
      <c r="GE1310" s="75">
        <v>3080.13</v>
      </c>
      <c r="GF1310" s="89"/>
      <c r="GG1310" s="89"/>
    </row>
    <row r="1311" spans="1:189" x14ac:dyDescent="0.25">
      <c r="A1311" s="132"/>
      <c r="B1311" s="132"/>
      <c r="C1311" s="132"/>
      <c r="D1311" s="132"/>
      <c r="E1311" s="132"/>
      <c r="F1311" s="132"/>
      <c r="G1311" s="132"/>
      <c r="H1311" s="132"/>
      <c r="I1311" s="132"/>
      <c r="J1311" s="132"/>
      <c r="K1311" s="132"/>
      <c r="DV1311" s="77">
        <v>1342.09</v>
      </c>
      <c r="DW1311" s="77">
        <v>19.611999999999998</v>
      </c>
      <c r="DY1311" s="77">
        <v>1328.09</v>
      </c>
      <c r="DZ1311" s="77">
        <v>12.53</v>
      </c>
      <c r="EB1311" s="77">
        <v>2183.09</v>
      </c>
      <c r="EC1311" s="75">
        <v>41.152999999999999</v>
      </c>
      <c r="EE1311" s="75">
        <v>2159.09</v>
      </c>
      <c r="EF1311" s="88">
        <v>10.552</v>
      </c>
      <c r="EH1311" s="77">
        <v>1357.09</v>
      </c>
      <c r="EI1311" s="75">
        <v>8.734</v>
      </c>
      <c r="EJ1311" s="75"/>
      <c r="EK1311" s="75">
        <v>2184.08</v>
      </c>
      <c r="EL1311" s="75">
        <v>46.822079999999993</v>
      </c>
      <c r="EM1311" s="75"/>
      <c r="EN1311" s="75">
        <v>2162.08</v>
      </c>
      <c r="EO1311" s="322">
        <v>16.781360000000014</v>
      </c>
      <c r="EP1311" s="75"/>
      <c r="EQ1311" s="75">
        <v>1332.08</v>
      </c>
      <c r="ER1311" s="75">
        <v>18603.200000000012</v>
      </c>
      <c r="ES1311" s="75"/>
      <c r="ET1311" s="75">
        <v>1358.08</v>
      </c>
      <c r="EU1311" s="100">
        <v>9.9291200000000046</v>
      </c>
      <c r="EV1311" s="75">
        <f t="shared" si="23"/>
        <v>9.9999999999909051E-3</v>
      </c>
      <c r="EW1311" s="75">
        <v>1348.08</v>
      </c>
      <c r="EX1311" s="100">
        <v>35.683440000000012</v>
      </c>
      <c r="FD1311" s="75">
        <v>113.09</v>
      </c>
      <c r="FE1311" s="75">
        <v>1038880</v>
      </c>
      <c r="FF1311" s="75">
        <v>4495042.5</v>
      </c>
      <c r="FH1311" s="77">
        <v>22.58</v>
      </c>
      <c r="FI1311" s="77">
        <v>884.42619168480007</v>
      </c>
      <c r="FJ1311" s="77">
        <v>39.367533743212007</v>
      </c>
      <c r="FL1311" s="92">
        <v>792.09</v>
      </c>
      <c r="FM1311" s="75">
        <v>0.06</v>
      </c>
      <c r="FN1311" s="75">
        <v>0.09</v>
      </c>
      <c r="FP1311" s="75">
        <v>50.31</v>
      </c>
      <c r="FQ1311" s="75">
        <v>799.92</v>
      </c>
      <c r="FR1311" s="75">
        <v>7884</v>
      </c>
      <c r="FS1311" s="75">
        <v>50.3</v>
      </c>
      <c r="FT1311" s="75">
        <v>2355.0700000000002</v>
      </c>
      <c r="FU1311" s="75">
        <v>22170</v>
      </c>
      <c r="FW1311" s="75">
        <v>803.09</v>
      </c>
      <c r="FX1311" s="89">
        <v>10.907999999999999</v>
      </c>
      <c r="FY1311" s="89"/>
      <c r="FZ1311" s="90">
        <v>798.09</v>
      </c>
      <c r="GA1311" s="91">
        <v>4.2240000000000002</v>
      </c>
      <c r="GB1311" s="89"/>
      <c r="GC1311" s="75">
        <v>20.079999999999998</v>
      </c>
      <c r="GD1311" s="75">
        <v>103.11</v>
      </c>
      <c r="GE1311" s="75">
        <v>3085.72</v>
      </c>
      <c r="GF1311" s="89"/>
      <c r="GG1311" s="89"/>
    </row>
    <row r="1312" spans="1:189" x14ac:dyDescent="0.25">
      <c r="A1312" s="132"/>
      <c r="B1312" s="132"/>
      <c r="C1312" s="132"/>
      <c r="D1312" s="132"/>
      <c r="E1312" s="132"/>
      <c r="F1312" s="132"/>
      <c r="G1312" s="132"/>
      <c r="H1312" s="132"/>
      <c r="I1312" s="132"/>
      <c r="J1312" s="132"/>
      <c r="K1312" s="132"/>
      <c r="DV1312" s="77">
        <v>1342.1</v>
      </c>
      <c r="DW1312" s="77">
        <v>19.635999999999999</v>
      </c>
      <c r="DY1312" s="77">
        <v>1328.1</v>
      </c>
      <c r="DZ1312" s="77">
        <v>12.545</v>
      </c>
      <c r="EB1312" s="77">
        <v>2183.1</v>
      </c>
      <c r="EC1312" s="75">
        <v>41.21</v>
      </c>
      <c r="EE1312" s="75">
        <v>2159.1</v>
      </c>
      <c r="EF1312" s="88">
        <v>10.571</v>
      </c>
      <c r="EH1312" s="77">
        <v>1357.1</v>
      </c>
      <c r="EI1312" s="75">
        <v>8.7460000000000004</v>
      </c>
      <c r="EJ1312" s="75"/>
      <c r="EK1312" s="75">
        <v>2184.09</v>
      </c>
      <c r="EL1312" s="75">
        <v>46.879339999999992</v>
      </c>
      <c r="EM1312" s="75"/>
      <c r="EN1312" s="75">
        <v>2162.09</v>
      </c>
      <c r="EO1312" s="322">
        <v>16.804780000000015</v>
      </c>
      <c r="EP1312" s="75"/>
      <c r="EQ1312" s="75">
        <v>1332.09</v>
      </c>
      <c r="ER1312" s="75">
        <v>18619.600000000013</v>
      </c>
      <c r="ES1312" s="75"/>
      <c r="ET1312" s="75">
        <v>1358.09</v>
      </c>
      <c r="EU1312" s="100">
        <v>9.9420100000000051</v>
      </c>
      <c r="EV1312" s="75">
        <f t="shared" si="23"/>
        <v>9.9999999999909051E-3</v>
      </c>
      <c r="EW1312" s="75">
        <v>1348.09</v>
      </c>
      <c r="EX1312" s="100">
        <v>35.715120000000013</v>
      </c>
      <c r="FD1312" s="75">
        <v>113.1</v>
      </c>
      <c r="FE1312" s="75">
        <v>1040450</v>
      </c>
      <c r="FF1312" s="75">
        <v>4506075</v>
      </c>
      <c r="FH1312" s="77">
        <v>22.59</v>
      </c>
      <c r="FI1312" s="77">
        <v>885.4849862704001</v>
      </c>
      <c r="FJ1312" s="77">
        <v>39.457776313176012</v>
      </c>
      <c r="FL1312" s="92">
        <v>792.1</v>
      </c>
      <c r="FM1312" s="75">
        <v>0.06</v>
      </c>
      <c r="FN1312" s="75">
        <v>0.09</v>
      </c>
      <c r="FP1312" s="75">
        <v>50.32</v>
      </c>
      <c r="FQ1312" s="75">
        <v>800.72</v>
      </c>
      <c r="FR1312" s="75">
        <v>7889</v>
      </c>
      <c r="FS1312" s="75">
        <v>50.31</v>
      </c>
      <c r="FT1312" s="75">
        <v>2357.3000000000002</v>
      </c>
      <c r="FU1312" s="75">
        <v>22183</v>
      </c>
      <c r="FW1312" s="75">
        <v>803.1</v>
      </c>
      <c r="FX1312" s="89">
        <v>10.926</v>
      </c>
      <c r="FY1312" s="89"/>
      <c r="FZ1312" s="90">
        <v>798.1</v>
      </c>
      <c r="GA1312" s="91">
        <v>4.2329999999999997</v>
      </c>
      <c r="GB1312" s="89"/>
      <c r="GC1312" s="75">
        <v>20.09</v>
      </c>
      <c r="GD1312" s="75">
        <v>103.44</v>
      </c>
      <c r="GE1312" s="75">
        <v>3091.31</v>
      </c>
      <c r="GF1312" s="89"/>
      <c r="GG1312" s="89"/>
    </row>
    <row r="1313" spans="1:189" x14ac:dyDescent="0.25">
      <c r="A1313" s="132"/>
      <c r="B1313" s="132"/>
      <c r="C1313" s="132"/>
      <c r="D1313" s="132"/>
      <c r="E1313" s="132"/>
      <c r="F1313" s="132"/>
      <c r="G1313" s="132"/>
      <c r="H1313" s="132"/>
      <c r="I1313" s="132"/>
      <c r="J1313" s="132"/>
      <c r="K1313" s="132"/>
      <c r="DV1313" s="77">
        <v>1342.11</v>
      </c>
      <c r="DW1313" s="77">
        <v>19.658999999999999</v>
      </c>
      <c r="DY1313" s="77">
        <v>1328.11</v>
      </c>
      <c r="DZ1313" s="77">
        <v>12.558999999999999</v>
      </c>
      <c r="EB1313" s="77">
        <v>2183.11</v>
      </c>
      <c r="EC1313" s="75">
        <v>41.268000000000001</v>
      </c>
      <c r="EE1313" s="75">
        <v>2159.11</v>
      </c>
      <c r="EF1313" s="88">
        <v>10.591000000000001</v>
      </c>
      <c r="EH1313" s="77">
        <v>1357.11</v>
      </c>
      <c r="EI1313" s="75">
        <v>8.7579999999999991</v>
      </c>
      <c r="EJ1313" s="75"/>
      <c r="EK1313" s="75">
        <v>2184.1</v>
      </c>
      <c r="EL1313" s="75">
        <v>46.936599999999991</v>
      </c>
      <c r="EM1313" s="75"/>
      <c r="EN1313" s="75">
        <v>2162.1</v>
      </c>
      <c r="EO1313" s="322">
        <v>16.828200000000017</v>
      </c>
      <c r="EP1313" s="75"/>
      <c r="EQ1313" s="75">
        <v>1332.1</v>
      </c>
      <c r="ER1313" s="75">
        <v>18636.000000000015</v>
      </c>
      <c r="ES1313" s="75"/>
      <c r="ET1313" s="75">
        <v>1358.1</v>
      </c>
      <c r="EU1313" s="100">
        <v>9.9549000000000056</v>
      </c>
      <c r="EV1313" s="75">
        <f t="shared" si="23"/>
        <v>9.9999999999909051E-3</v>
      </c>
      <c r="EW1313" s="75">
        <v>1348.1</v>
      </c>
      <c r="EX1313" s="100">
        <v>35.746800000000015</v>
      </c>
      <c r="FD1313" s="75">
        <v>113.11</v>
      </c>
      <c r="FE1313" s="75">
        <v>1042020</v>
      </c>
      <c r="FF1313" s="75">
        <v>4517107.5</v>
      </c>
      <c r="FH1313" s="77">
        <v>22.6</v>
      </c>
      <c r="FI1313" s="77">
        <v>886.54378085600013</v>
      </c>
      <c r="FJ1313" s="77">
        <v>39.54801888314001</v>
      </c>
      <c r="FL1313" s="92">
        <v>792.11</v>
      </c>
      <c r="FM1313" s="75">
        <v>0.06</v>
      </c>
      <c r="FN1313" s="75">
        <v>9.0999999999999998E-2</v>
      </c>
      <c r="FP1313" s="75">
        <v>50.33</v>
      </c>
      <c r="FQ1313" s="75">
        <v>801.51</v>
      </c>
      <c r="FR1313" s="75">
        <v>7894</v>
      </c>
      <c r="FS1313" s="75">
        <v>50.32</v>
      </c>
      <c r="FT1313" s="75">
        <v>2359.5500000000002</v>
      </c>
      <c r="FU1313" s="75">
        <v>22195</v>
      </c>
      <c r="FW1313" s="75">
        <v>803.11</v>
      </c>
      <c r="FX1313" s="89">
        <v>10.945</v>
      </c>
      <c r="FY1313" s="89"/>
      <c r="FZ1313" s="90">
        <v>798.11</v>
      </c>
      <c r="GA1313" s="91">
        <v>4.2430000000000003</v>
      </c>
      <c r="GB1313" s="89"/>
      <c r="GC1313" s="75">
        <v>20.100000000000001</v>
      </c>
      <c r="GD1313" s="75">
        <v>103.78</v>
      </c>
      <c r="GE1313" s="75">
        <v>3096.9</v>
      </c>
      <c r="GF1313" s="89"/>
      <c r="GG1313" s="89"/>
    </row>
    <row r="1314" spans="1:189" x14ac:dyDescent="0.25">
      <c r="A1314" s="132"/>
      <c r="B1314" s="132"/>
      <c r="C1314" s="132"/>
      <c r="D1314" s="132"/>
      <c r="E1314" s="132"/>
      <c r="F1314" s="132"/>
      <c r="G1314" s="132"/>
      <c r="H1314" s="132"/>
      <c r="I1314" s="132"/>
      <c r="J1314" s="132"/>
      <c r="K1314" s="132"/>
      <c r="DV1314" s="77">
        <v>1342.12</v>
      </c>
      <c r="DW1314" s="77">
        <v>19.682000000000002</v>
      </c>
      <c r="DY1314" s="77">
        <v>1328.12</v>
      </c>
      <c r="DZ1314" s="77">
        <v>12.573</v>
      </c>
      <c r="EB1314" s="77">
        <v>2183.12</v>
      </c>
      <c r="EC1314" s="75">
        <v>41.325000000000003</v>
      </c>
      <c r="EE1314" s="75">
        <v>2159.12</v>
      </c>
      <c r="EF1314" s="88">
        <v>10.61</v>
      </c>
      <c r="EH1314" s="77">
        <v>1357.12</v>
      </c>
      <c r="EI1314" s="75">
        <v>8.77</v>
      </c>
      <c r="EJ1314" s="75"/>
      <c r="EK1314" s="75">
        <v>2184.11</v>
      </c>
      <c r="EL1314" s="75">
        <v>46.993859999999991</v>
      </c>
      <c r="EM1314" s="75"/>
      <c r="EN1314" s="75">
        <v>2162.11</v>
      </c>
      <c r="EO1314" s="322">
        <v>16.851620000000018</v>
      </c>
      <c r="EP1314" s="75"/>
      <c r="EQ1314" s="75">
        <v>1332.11</v>
      </c>
      <c r="ER1314" s="75">
        <v>18652.400000000016</v>
      </c>
      <c r="ES1314" s="75"/>
      <c r="ET1314" s="75">
        <v>1358.11</v>
      </c>
      <c r="EU1314" s="100">
        <v>9.9677900000000061</v>
      </c>
      <c r="EV1314" s="75">
        <f t="shared" si="23"/>
        <v>9.9999999999909051E-3</v>
      </c>
      <c r="EW1314" s="75">
        <v>1348.11</v>
      </c>
      <c r="EX1314" s="100">
        <v>35.778480000000016</v>
      </c>
      <c r="FD1314" s="75">
        <v>113.12</v>
      </c>
      <c r="FE1314" s="75">
        <v>1043590</v>
      </c>
      <c r="FF1314" s="75">
        <v>4528140</v>
      </c>
      <c r="FH1314" s="77">
        <v>22.61</v>
      </c>
      <c r="FI1314" s="77">
        <v>887.60257544160015</v>
      </c>
      <c r="FJ1314" s="77">
        <v>39.638261453104008</v>
      </c>
      <c r="FL1314" s="92">
        <v>792.12</v>
      </c>
      <c r="FM1314" s="75">
        <v>0.06</v>
      </c>
      <c r="FN1314" s="75">
        <v>9.1999999999999998E-2</v>
      </c>
      <c r="FP1314" s="75">
        <v>50.34</v>
      </c>
      <c r="FQ1314" s="75">
        <v>802.31</v>
      </c>
      <c r="FR1314" s="75">
        <v>7899</v>
      </c>
      <c r="FS1314" s="75">
        <v>50.33</v>
      </c>
      <c r="FT1314" s="75">
        <v>2361.79</v>
      </c>
      <c r="FU1314" s="75">
        <v>22208</v>
      </c>
      <c r="FW1314" s="75">
        <v>803.12</v>
      </c>
      <c r="FX1314" s="89">
        <v>10.964</v>
      </c>
      <c r="FY1314" s="89"/>
      <c r="FZ1314" s="90">
        <v>798.12</v>
      </c>
      <c r="GA1314" s="91">
        <v>4.2530000000000001</v>
      </c>
      <c r="GB1314" s="89"/>
      <c r="GC1314" s="75">
        <v>20.11</v>
      </c>
      <c r="GD1314" s="75">
        <v>104.11</v>
      </c>
      <c r="GE1314" s="75">
        <v>3102.49</v>
      </c>
      <c r="GF1314" s="89"/>
      <c r="GG1314" s="89"/>
    </row>
    <row r="1315" spans="1:189" x14ac:dyDescent="0.25">
      <c r="A1315" s="132"/>
      <c r="B1315" s="132"/>
      <c r="C1315" s="132"/>
      <c r="D1315" s="132"/>
      <c r="E1315" s="132"/>
      <c r="F1315" s="132"/>
      <c r="G1315" s="132"/>
      <c r="H1315" s="132"/>
      <c r="I1315" s="132"/>
      <c r="J1315" s="132"/>
      <c r="K1315" s="132"/>
      <c r="DV1315" s="77">
        <v>1342.13</v>
      </c>
      <c r="DW1315" s="77">
        <v>19.706000000000003</v>
      </c>
      <c r="DY1315" s="77">
        <v>1328.13</v>
      </c>
      <c r="DZ1315" s="77">
        <v>12.588000000000001</v>
      </c>
      <c r="EB1315" s="77">
        <v>2183.13</v>
      </c>
      <c r="EC1315" s="75">
        <v>41.382000000000005</v>
      </c>
      <c r="EE1315" s="75">
        <v>2159.13</v>
      </c>
      <c r="EF1315" s="88">
        <v>10.629</v>
      </c>
      <c r="EH1315" s="77">
        <v>1357.13</v>
      </c>
      <c r="EI1315" s="75">
        <v>8.782</v>
      </c>
      <c r="EJ1315" s="75"/>
      <c r="EK1315" s="75">
        <v>2184.12</v>
      </c>
      <c r="EL1315" s="75">
        <v>47.05111999999999</v>
      </c>
      <c r="EM1315" s="75"/>
      <c r="EN1315" s="75">
        <v>2162.12</v>
      </c>
      <c r="EO1315" s="322">
        <v>16.87504000000002</v>
      </c>
      <c r="EP1315" s="75"/>
      <c r="EQ1315" s="75">
        <v>1332.12</v>
      </c>
      <c r="ER1315" s="75">
        <v>18668.800000000017</v>
      </c>
      <c r="ES1315" s="75"/>
      <c r="ET1315" s="75">
        <v>1358.12</v>
      </c>
      <c r="EU1315" s="100">
        <v>9.9806800000000067</v>
      </c>
      <c r="EV1315" s="75">
        <f t="shared" si="23"/>
        <v>9.9999999999909051E-3</v>
      </c>
      <c r="EW1315" s="75">
        <v>1348.12</v>
      </c>
      <c r="EX1315" s="100">
        <v>35.810160000000018</v>
      </c>
      <c r="FD1315" s="75">
        <v>113.13</v>
      </c>
      <c r="FE1315" s="75">
        <v>1045160</v>
      </c>
      <c r="FF1315" s="75">
        <v>4539172.5</v>
      </c>
      <c r="FH1315" s="77">
        <v>22.62</v>
      </c>
      <c r="FI1315" s="77">
        <v>888.66137002720018</v>
      </c>
      <c r="FJ1315" s="77">
        <v>39.728504023068012</v>
      </c>
      <c r="FL1315" s="92">
        <v>792.13</v>
      </c>
      <c r="FM1315" s="75">
        <v>0.06</v>
      </c>
      <c r="FN1315" s="75">
        <v>9.1999999999999998E-2</v>
      </c>
      <c r="FP1315" s="75">
        <v>50.35</v>
      </c>
      <c r="FQ1315" s="75">
        <v>803.1</v>
      </c>
      <c r="FR1315" s="75">
        <v>7904</v>
      </c>
      <c r="FS1315" s="75">
        <v>50.34</v>
      </c>
      <c r="FT1315" s="75">
        <v>2364.04</v>
      </c>
      <c r="FU1315" s="75">
        <v>22221</v>
      </c>
      <c r="FW1315" s="75">
        <v>803.13</v>
      </c>
      <c r="FX1315" s="89">
        <v>10.983000000000001</v>
      </c>
      <c r="FY1315" s="89"/>
      <c r="FZ1315" s="90">
        <v>798.13</v>
      </c>
      <c r="GA1315" s="91">
        <v>4.2629999999999999</v>
      </c>
      <c r="GB1315" s="89"/>
      <c r="GC1315" s="75">
        <v>20.12</v>
      </c>
      <c r="GD1315" s="75">
        <v>104.45</v>
      </c>
      <c r="GE1315" s="75">
        <v>3108.08</v>
      </c>
      <c r="GF1315" s="89"/>
      <c r="GG1315" s="89"/>
    </row>
    <row r="1316" spans="1:189" x14ac:dyDescent="0.25">
      <c r="A1316" s="132"/>
      <c r="B1316" s="132"/>
      <c r="C1316" s="132"/>
      <c r="D1316" s="132"/>
      <c r="E1316" s="132"/>
      <c r="F1316" s="132"/>
      <c r="G1316" s="132"/>
      <c r="H1316" s="132"/>
      <c r="I1316" s="132"/>
      <c r="J1316" s="132"/>
      <c r="K1316" s="132"/>
      <c r="DV1316" s="77">
        <v>1342.14</v>
      </c>
      <c r="DW1316" s="77">
        <v>19.728999999999999</v>
      </c>
      <c r="DY1316" s="77">
        <v>1328.14</v>
      </c>
      <c r="DZ1316" s="77">
        <v>12.602</v>
      </c>
      <c r="EB1316" s="77">
        <v>2183.14</v>
      </c>
      <c r="EC1316" s="75">
        <v>41.439</v>
      </c>
      <c r="EE1316" s="75">
        <v>2159.14</v>
      </c>
      <c r="EF1316" s="88">
        <v>10.649000000000001</v>
      </c>
      <c r="EH1316" s="77">
        <v>1357.14</v>
      </c>
      <c r="EI1316" s="75">
        <v>8.7939999999999987</v>
      </c>
      <c r="EJ1316" s="75"/>
      <c r="EK1316" s="75">
        <v>2184.13</v>
      </c>
      <c r="EL1316" s="75">
        <v>47.10837999999999</v>
      </c>
      <c r="EM1316" s="75"/>
      <c r="EN1316" s="75">
        <v>2162.13</v>
      </c>
      <c r="EO1316" s="322">
        <v>16.898460000000021</v>
      </c>
      <c r="EP1316" s="75"/>
      <c r="EQ1316" s="75">
        <v>1332.13</v>
      </c>
      <c r="ER1316" s="75">
        <v>18685.200000000019</v>
      </c>
      <c r="ES1316" s="75"/>
      <c r="ET1316" s="75">
        <v>1358.13</v>
      </c>
      <c r="EU1316" s="100">
        <v>9.9935700000000072</v>
      </c>
      <c r="EV1316" s="75">
        <f t="shared" si="23"/>
        <v>1.0000000000218279E-2</v>
      </c>
      <c r="EW1316" s="75">
        <v>1348.13</v>
      </c>
      <c r="EX1316" s="100">
        <v>35.841840000000019</v>
      </c>
      <c r="FD1316" s="75">
        <v>113.14</v>
      </c>
      <c r="FE1316" s="75">
        <v>1046730</v>
      </c>
      <c r="FF1316" s="75">
        <v>4550205</v>
      </c>
      <c r="FH1316" s="77">
        <v>22.63</v>
      </c>
      <c r="FI1316" s="77">
        <v>889.72016461280009</v>
      </c>
      <c r="FJ1316" s="77">
        <v>39.81874659303201</v>
      </c>
      <c r="FL1316" s="92">
        <v>792.14</v>
      </c>
      <c r="FM1316" s="75">
        <v>0.06</v>
      </c>
      <c r="FN1316" s="75">
        <v>9.2999999999999999E-2</v>
      </c>
      <c r="FP1316" s="75">
        <v>50.36</v>
      </c>
      <c r="FQ1316" s="75">
        <v>803.9</v>
      </c>
      <c r="FR1316" s="75">
        <v>7909</v>
      </c>
      <c r="FS1316" s="75">
        <v>50.35</v>
      </c>
      <c r="FT1316" s="75">
        <v>2366.2800000000002</v>
      </c>
      <c r="FU1316" s="75">
        <v>22234</v>
      </c>
      <c r="FW1316" s="75">
        <v>803.14</v>
      </c>
      <c r="FX1316" s="89">
        <v>11.002000000000001</v>
      </c>
      <c r="FY1316" s="89"/>
      <c r="FZ1316" s="90">
        <v>798.14</v>
      </c>
      <c r="GA1316" s="91">
        <v>4.2720000000000002</v>
      </c>
      <c r="GB1316" s="89"/>
      <c r="GC1316" s="75">
        <v>20.13</v>
      </c>
      <c r="GD1316" s="75">
        <v>104.79</v>
      </c>
      <c r="GE1316" s="75">
        <v>3113.67</v>
      </c>
      <c r="GF1316" s="89"/>
      <c r="GG1316" s="89"/>
    </row>
    <row r="1317" spans="1:189" x14ac:dyDescent="0.25">
      <c r="A1317" s="132"/>
      <c r="B1317" s="132"/>
      <c r="C1317" s="132"/>
      <c r="D1317" s="132"/>
      <c r="E1317" s="132"/>
      <c r="F1317" s="132"/>
      <c r="G1317" s="132"/>
      <c r="H1317" s="132"/>
      <c r="I1317" s="132"/>
      <c r="J1317" s="132"/>
      <c r="K1317" s="132"/>
      <c r="DV1317" s="77">
        <v>1342.15</v>
      </c>
      <c r="DW1317" s="77">
        <v>19.751999999999999</v>
      </c>
      <c r="DY1317" s="77">
        <v>1328.15</v>
      </c>
      <c r="DZ1317" s="77">
        <v>12.617000000000001</v>
      </c>
      <c r="EB1317" s="77">
        <v>2183.15</v>
      </c>
      <c r="EC1317" s="75">
        <v>41.497</v>
      </c>
      <c r="EE1317" s="75">
        <v>2159.15</v>
      </c>
      <c r="EF1317" s="88">
        <v>10.667999999999999</v>
      </c>
      <c r="EH1317" s="77">
        <v>1357.15</v>
      </c>
      <c r="EI1317" s="75">
        <v>8.8059999999999992</v>
      </c>
      <c r="EJ1317" s="75"/>
      <c r="EK1317" s="75">
        <v>2184.14</v>
      </c>
      <c r="EL1317" s="75">
        <v>47.165639999999989</v>
      </c>
      <c r="EM1317" s="75"/>
      <c r="EN1317" s="75">
        <v>2162.14</v>
      </c>
      <c r="EO1317" s="322">
        <v>16.921880000000023</v>
      </c>
      <c r="EP1317" s="75"/>
      <c r="EQ1317" s="75">
        <v>1332.14</v>
      </c>
      <c r="ER1317" s="75">
        <v>18701.60000000002</v>
      </c>
      <c r="ES1317" s="75"/>
      <c r="ET1317" s="75">
        <v>1358.14</v>
      </c>
      <c r="EU1317" s="100">
        <v>10.006460000000008</v>
      </c>
      <c r="EV1317" s="75">
        <f t="shared" si="23"/>
        <v>9.9999999999909051E-3</v>
      </c>
      <c r="EW1317" s="75">
        <v>1348.14</v>
      </c>
      <c r="EX1317" s="100">
        <v>35.873520000000021</v>
      </c>
      <c r="FD1317" s="75">
        <v>113.15</v>
      </c>
      <c r="FE1317" s="75">
        <v>1048300</v>
      </c>
      <c r="FF1317" s="75">
        <v>4561237.5</v>
      </c>
      <c r="FH1317" s="77">
        <v>22.64</v>
      </c>
      <c r="FI1317" s="77">
        <v>890.77895919840012</v>
      </c>
      <c r="FJ1317" s="77">
        <v>39.908989162996008</v>
      </c>
      <c r="FL1317" s="92">
        <v>792.15</v>
      </c>
      <c r="FM1317" s="75">
        <v>0.06</v>
      </c>
      <c r="FN1317" s="75">
        <v>9.4E-2</v>
      </c>
      <c r="FP1317" s="75">
        <v>50.37</v>
      </c>
      <c r="FQ1317" s="75">
        <v>804.7</v>
      </c>
      <c r="FR1317" s="75">
        <v>7913</v>
      </c>
      <c r="FS1317" s="75">
        <v>50.36</v>
      </c>
      <c r="FT1317" s="75">
        <v>2368.5300000000002</v>
      </c>
      <c r="FU1317" s="75">
        <v>22246</v>
      </c>
      <c r="FW1317" s="75">
        <v>803.15</v>
      </c>
      <c r="FX1317" s="89">
        <v>11.021000000000001</v>
      </c>
      <c r="FY1317" s="89"/>
      <c r="FZ1317" s="90">
        <v>798.15</v>
      </c>
      <c r="GA1317" s="91">
        <v>4.282</v>
      </c>
      <c r="GB1317" s="89"/>
      <c r="GC1317" s="75">
        <v>20.14</v>
      </c>
      <c r="GD1317" s="75">
        <v>105.12</v>
      </c>
      <c r="GE1317" s="75">
        <v>3119.26</v>
      </c>
      <c r="GF1317" s="89"/>
      <c r="GG1317" s="89"/>
    </row>
    <row r="1318" spans="1:189" x14ac:dyDescent="0.25">
      <c r="A1318" s="132"/>
      <c r="B1318" s="132"/>
      <c r="C1318" s="132"/>
      <c r="D1318" s="132"/>
      <c r="E1318" s="132"/>
      <c r="F1318" s="132"/>
      <c r="G1318" s="132"/>
      <c r="H1318" s="132"/>
      <c r="I1318" s="132"/>
      <c r="J1318" s="132"/>
      <c r="K1318" s="132"/>
      <c r="DV1318" s="77">
        <v>1342.16</v>
      </c>
      <c r="DW1318" s="77">
        <v>19.776000000000003</v>
      </c>
      <c r="DY1318" s="77">
        <v>1328.16</v>
      </c>
      <c r="DZ1318" s="77">
        <v>12.631</v>
      </c>
      <c r="EB1318" s="77">
        <v>2183.16</v>
      </c>
      <c r="EC1318" s="75">
        <v>41.554000000000002</v>
      </c>
      <c r="EE1318" s="75">
        <v>2159.16</v>
      </c>
      <c r="EF1318" s="88">
        <v>10.686999999999999</v>
      </c>
      <c r="EH1318" s="77">
        <v>1357.16</v>
      </c>
      <c r="EI1318" s="75">
        <v>8.8179999999999996</v>
      </c>
      <c r="EJ1318" s="75"/>
      <c r="EK1318" s="75">
        <v>2184.15</v>
      </c>
      <c r="EL1318" s="75">
        <v>47.222899999999989</v>
      </c>
      <c r="EM1318" s="75"/>
      <c r="EN1318" s="75">
        <v>2162.15</v>
      </c>
      <c r="EO1318" s="322">
        <v>16.945300000000024</v>
      </c>
      <c r="EP1318" s="75"/>
      <c r="EQ1318" s="75">
        <v>1332.15</v>
      </c>
      <c r="ER1318" s="75">
        <v>18718.000000000022</v>
      </c>
      <c r="ES1318" s="75"/>
      <c r="ET1318" s="75">
        <v>1358.15</v>
      </c>
      <c r="EU1318" s="100">
        <v>10.019350000000008</v>
      </c>
      <c r="EV1318" s="75">
        <f t="shared" si="23"/>
        <v>9.9999999999909051E-3</v>
      </c>
      <c r="EW1318" s="75">
        <v>1348.15</v>
      </c>
      <c r="EX1318" s="100">
        <v>35.905200000000022</v>
      </c>
      <c r="FD1318" s="75">
        <v>113.16</v>
      </c>
      <c r="FE1318" s="75">
        <v>1049870</v>
      </c>
      <c r="FF1318" s="75">
        <v>4572270</v>
      </c>
      <c r="FH1318" s="77">
        <v>22.65</v>
      </c>
      <c r="FI1318" s="77">
        <v>891.83775378400014</v>
      </c>
      <c r="FJ1318" s="77">
        <v>39.999231732960013</v>
      </c>
      <c r="FL1318" s="92">
        <v>792.16</v>
      </c>
      <c r="FM1318" s="75">
        <v>0.06</v>
      </c>
      <c r="FN1318" s="75">
        <v>9.4E-2</v>
      </c>
      <c r="FP1318" s="75">
        <v>50.38</v>
      </c>
      <c r="FQ1318" s="75">
        <v>805.49</v>
      </c>
      <c r="FR1318" s="75">
        <v>7918</v>
      </c>
      <c r="FS1318" s="75">
        <v>50.37</v>
      </c>
      <c r="FT1318" s="75">
        <v>2370.7800000000002</v>
      </c>
      <c r="FU1318" s="75">
        <v>22259</v>
      </c>
      <c r="FW1318" s="75">
        <v>803.16</v>
      </c>
      <c r="FX1318" s="89">
        <v>11.04</v>
      </c>
      <c r="FY1318" s="89"/>
      <c r="FZ1318" s="90">
        <v>798.16</v>
      </c>
      <c r="GA1318" s="91">
        <v>4.2919999999999998</v>
      </c>
      <c r="GB1318" s="89"/>
      <c r="GC1318" s="75">
        <v>20.149999999999999</v>
      </c>
      <c r="GD1318" s="75">
        <v>105.46</v>
      </c>
      <c r="GE1318" s="75">
        <v>3124.85</v>
      </c>
      <c r="GF1318" s="89"/>
      <c r="GG1318" s="89"/>
    </row>
    <row r="1319" spans="1:189" x14ac:dyDescent="0.25">
      <c r="A1319" s="132"/>
      <c r="B1319" s="132"/>
      <c r="C1319" s="132"/>
      <c r="D1319" s="132"/>
      <c r="E1319" s="132"/>
      <c r="F1319" s="132"/>
      <c r="G1319" s="132"/>
      <c r="H1319" s="132"/>
      <c r="I1319" s="132"/>
      <c r="J1319" s="132"/>
      <c r="K1319" s="132"/>
      <c r="DV1319" s="77">
        <v>1342.17</v>
      </c>
      <c r="DW1319" s="77">
        <v>19.798999999999999</v>
      </c>
      <c r="DY1319" s="77">
        <v>1328.17</v>
      </c>
      <c r="DZ1319" s="77">
        <v>12.645000000000001</v>
      </c>
      <c r="EB1319" s="77">
        <v>2183.17</v>
      </c>
      <c r="EC1319" s="75">
        <v>41.610999999999997</v>
      </c>
      <c r="EE1319" s="75">
        <v>2159.17</v>
      </c>
      <c r="EF1319" s="88">
        <v>10.706</v>
      </c>
      <c r="EH1319" s="77">
        <v>1357.17</v>
      </c>
      <c r="EI1319" s="75">
        <v>8.83</v>
      </c>
      <c r="EJ1319" s="75"/>
      <c r="EK1319" s="75">
        <v>2184.16</v>
      </c>
      <c r="EL1319" s="75">
        <v>47.280159999999988</v>
      </c>
      <c r="EM1319" s="75"/>
      <c r="EN1319" s="75">
        <v>2162.16</v>
      </c>
      <c r="EO1319" s="322">
        <v>16.968720000000026</v>
      </c>
      <c r="EP1319" s="75"/>
      <c r="EQ1319" s="75">
        <v>1332.16</v>
      </c>
      <c r="ER1319" s="75">
        <v>18734.400000000023</v>
      </c>
      <c r="ES1319" s="75"/>
      <c r="ET1319" s="75">
        <v>1358.16</v>
      </c>
      <c r="EU1319" s="100">
        <v>10.032240000000009</v>
      </c>
      <c r="EV1319" s="75">
        <f t="shared" si="23"/>
        <v>9.9999999999909051E-3</v>
      </c>
      <c r="EW1319" s="75">
        <v>1348.16</v>
      </c>
      <c r="EX1319" s="100">
        <v>35.936880000000023</v>
      </c>
      <c r="FD1319" s="75">
        <v>113.17</v>
      </c>
      <c r="FE1319" s="75">
        <v>1051440</v>
      </c>
      <c r="FF1319" s="75">
        <v>4583302.5</v>
      </c>
      <c r="FH1319" s="77">
        <v>22.66</v>
      </c>
      <c r="FI1319" s="77">
        <v>892.89654836960017</v>
      </c>
      <c r="FJ1319" s="77">
        <v>40.08947430292401</v>
      </c>
      <c r="FL1319" s="92">
        <v>792.17</v>
      </c>
      <c r="FM1319" s="75">
        <v>0.06</v>
      </c>
      <c r="FN1319" s="75">
        <v>9.4E-2</v>
      </c>
      <c r="FP1319" s="75">
        <v>50.39</v>
      </c>
      <c r="FQ1319" s="75">
        <v>806.29</v>
      </c>
      <c r="FR1319" s="75">
        <v>7923</v>
      </c>
      <c r="FS1319" s="75">
        <v>50.38</v>
      </c>
      <c r="FT1319" s="75">
        <v>2373.02</v>
      </c>
      <c r="FU1319" s="75">
        <v>22272</v>
      </c>
      <c r="FW1319" s="75">
        <v>803.17</v>
      </c>
      <c r="FX1319" s="89">
        <v>11.058999999999999</v>
      </c>
      <c r="FY1319" s="89"/>
      <c r="FZ1319" s="90">
        <v>798.17</v>
      </c>
      <c r="GA1319" s="91">
        <v>4.3019999999999996</v>
      </c>
      <c r="GB1319" s="89"/>
      <c r="GC1319" s="75">
        <v>20.16</v>
      </c>
      <c r="GD1319" s="75">
        <v>105.79</v>
      </c>
      <c r="GE1319" s="75">
        <v>3130.44</v>
      </c>
      <c r="GF1319" s="89"/>
      <c r="GG1319" s="89"/>
    </row>
    <row r="1320" spans="1:189" x14ac:dyDescent="0.25">
      <c r="A1320" s="132"/>
      <c r="B1320" s="132"/>
      <c r="C1320" s="132"/>
      <c r="D1320" s="132"/>
      <c r="E1320" s="132"/>
      <c r="F1320" s="132"/>
      <c r="G1320" s="132"/>
      <c r="H1320" s="132"/>
      <c r="I1320" s="132"/>
      <c r="J1320" s="132"/>
      <c r="K1320" s="132"/>
      <c r="DV1320" s="77">
        <v>1342.18</v>
      </c>
      <c r="DW1320" s="77">
        <v>19.821999999999999</v>
      </c>
      <c r="DY1320" s="77">
        <v>1328.18</v>
      </c>
      <c r="DZ1320" s="77">
        <v>12.66</v>
      </c>
      <c r="EB1320" s="77">
        <v>2183.1799999999998</v>
      </c>
      <c r="EC1320" s="75">
        <v>41.668999999999997</v>
      </c>
      <c r="EE1320" s="75">
        <v>2159.1799999999998</v>
      </c>
      <c r="EF1320" s="88">
        <v>10.725999999999999</v>
      </c>
      <c r="EH1320" s="77">
        <v>1357.18</v>
      </c>
      <c r="EI1320" s="75">
        <v>8.8419999999999987</v>
      </c>
      <c r="EJ1320" s="75"/>
      <c r="EK1320" s="75">
        <v>2184.17</v>
      </c>
      <c r="EL1320" s="75">
        <v>47.337419999999987</v>
      </c>
      <c r="EM1320" s="75"/>
      <c r="EN1320" s="75">
        <v>2162.17</v>
      </c>
      <c r="EO1320" s="322">
        <v>16.992140000000028</v>
      </c>
      <c r="EP1320" s="75"/>
      <c r="EQ1320" s="75">
        <v>1332.17</v>
      </c>
      <c r="ER1320" s="75">
        <v>18750.800000000025</v>
      </c>
      <c r="ES1320" s="75"/>
      <c r="ET1320" s="75">
        <v>1358.17</v>
      </c>
      <c r="EU1320" s="100">
        <v>10.045130000000009</v>
      </c>
      <c r="EV1320" s="75">
        <f t="shared" si="23"/>
        <v>9.9999999999909051E-3</v>
      </c>
      <c r="EW1320" s="75">
        <v>1348.17</v>
      </c>
      <c r="EX1320" s="100">
        <v>35.968560000000025</v>
      </c>
      <c r="FD1320" s="75">
        <v>113.18</v>
      </c>
      <c r="FE1320" s="75">
        <v>1053010</v>
      </c>
      <c r="FF1320" s="75">
        <v>4594335</v>
      </c>
      <c r="FH1320" s="77">
        <v>22.67</v>
      </c>
      <c r="FI1320" s="77">
        <v>893.95534295520008</v>
      </c>
      <c r="FJ1320" s="77">
        <v>40.179716872888008</v>
      </c>
      <c r="FL1320" s="92">
        <v>792.18</v>
      </c>
      <c r="FM1320" s="75">
        <v>0.06</v>
      </c>
      <c r="FN1320" s="75">
        <v>9.6000000000000002E-2</v>
      </c>
      <c r="FP1320" s="75">
        <v>50.4</v>
      </c>
      <c r="FQ1320" s="75">
        <v>807</v>
      </c>
      <c r="FR1320" s="75">
        <v>7928</v>
      </c>
      <c r="FS1320" s="75">
        <v>50.39</v>
      </c>
      <c r="FT1320" s="75">
        <v>2375.27</v>
      </c>
      <c r="FU1320" s="75">
        <v>22285</v>
      </c>
      <c r="FW1320" s="75">
        <v>803.18</v>
      </c>
      <c r="FX1320" s="89">
        <v>11.077999999999999</v>
      </c>
      <c r="FY1320" s="89"/>
      <c r="FZ1320" s="90">
        <v>798.18</v>
      </c>
      <c r="GA1320" s="91">
        <v>4.3120000000000003</v>
      </c>
      <c r="GB1320" s="89"/>
      <c r="GC1320" s="75">
        <v>20.170000000000002</v>
      </c>
      <c r="GD1320" s="75">
        <v>106.13</v>
      </c>
      <c r="GE1320" s="75">
        <v>3136.03</v>
      </c>
      <c r="GF1320" s="89"/>
      <c r="GG1320" s="89"/>
    </row>
    <row r="1321" spans="1:189" x14ac:dyDescent="0.25">
      <c r="A1321" s="132"/>
      <c r="B1321" s="132"/>
      <c r="C1321" s="132"/>
      <c r="D1321" s="132"/>
      <c r="E1321" s="132"/>
      <c r="F1321" s="132"/>
      <c r="G1321" s="132"/>
      <c r="H1321" s="132"/>
      <c r="I1321" s="132"/>
      <c r="J1321" s="132"/>
      <c r="K1321" s="132"/>
      <c r="DV1321" s="77">
        <v>1342.19</v>
      </c>
      <c r="DW1321" s="77">
        <v>19.846</v>
      </c>
      <c r="DY1321" s="77">
        <v>1328.19</v>
      </c>
      <c r="DZ1321" s="77">
        <v>12.673999999999999</v>
      </c>
      <c r="EB1321" s="77">
        <v>2183.19</v>
      </c>
      <c r="EC1321" s="75">
        <v>41.725999999999999</v>
      </c>
      <c r="EE1321" s="75">
        <v>2159.19</v>
      </c>
      <c r="EF1321" s="88">
        <v>10.744999999999999</v>
      </c>
      <c r="EH1321" s="77">
        <v>1357.19</v>
      </c>
      <c r="EI1321" s="75">
        <v>8.8539999999999992</v>
      </c>
      <c r="EJ1321" s="75"/>
      <c r="EK1321" s="75">
        <v>2184.1799999999998</v>
      </c>
      <c r="EL1321" s="75">
        <v>47.394679999999987</v>
      </c>
      <c r="EM1321" s="75"/>
      <c r="EN1321" s="75">
        <v>2162.1799999999998</v>
      </c>
      <c r="EO1321" s="322">
        <v>17.015560000000029</v>
      </c>
      <c r="EP1321" s="75"/>
      <c r="EQ1321" s="75">
        <v>1332.18</v>
      </c>
      <c r="ER1321" s="75">
        <v>18767.200000000026</v>
      </c>
      <c r="ES1321" s="75"/>
      <c r="ET1321" s="75">
        <v>1358.18</v>
      </c>
      <c r="EU1321" s="100">
        <v>10.05802000000001</v>
      </c>
      <c r="EV1321" s="75">
        <f t="shared" si="23"/>
        <v>9.9999999999909051E-3</v>
      </c>
      <c r="EW1321" s="75">
        <v>1348.18</v>
      </c>
      <c r="EX1321" s="100">
        <v>36.000240000000026</v>
      </c>
      <c r="FD1321" s="75">
        <v>113.19</v>
      </c>
      <c r="FE1321" s="75">
        <v>1054580</v>
      </c>
      <c r="FF1321" s="75">
        <v>4605367.5</v>
      </c>
      <c r="FH1321" s="77">
        <v>22.68</v>
      </c>
      <c r="FI1321" s="77">
        <v>895.01413754080011</v>
      </c>
      <c r="FJ1321" s="77">
        <v>40.269959442852013</v>
      </c>
      <c r="FL1321" s="92">
        <v>792.19</v>
      </c>
      <c r="FM1321" s="75">
        <v>0.06</v>
      </c>
      <c r="FN1321" s="75">
        <v>9.6000000000000002E-2</v>
      </c>
      <c r="FP1321" s="75">
        <v>50.41</v>
      </c>
      <c r="FQ1321" s="75">
        <v>807.88</v>
      </c>
      <c r="FR1321" s="75">
        <v>7933</v>
      </c>
      <c r="FS1321" s="75">
        <v>50.4</v>
      </c>
      <c r="FT1321" s="75">
        <v>2377.5100000000002</v>
      </c>
      <c r="FU1321" s="75">
        <v>22297</v>
      </c>
      <c r="FW1321" s="75">
        <v>803.19</v>
      </c>
      <c r="FX1321" s="89">
        <v>11.097</v>
      </c>
      <c r="FY1321" s="89"/>
      <c r="FZ1321" s="90">
        <v>798.19</v>
      </c>
      <c r="GA1321" s="91">
        <v>4.3220000000000001</v>
      </c>
      <c r="GB1321" s="89"/>
      <c r="GC1321" s="75">
        <v>20.18</v>
      </c>
      <c r="GD1321" s="75">
        <v>106.46</v>
      </c>
      <c r="GE1321" s="75">
        <v>3141.62</v>
      </c>
      <c r="GF1321" s="89"/>
      <c r="GG1321" s="89"/>
    </row>
    <row r="1322" spans="1:189" x14ac:dyDescent="0.25">
      <c r="A1322" s="132"/>
      <c r="B1322" s="132"/>
      <c r="C1322" s="132"/>
      <c r="D1322" s="132"/>
      <c r="E1322" s="132"/>
      <c r="F1322" s="132"/>
      <c r="G1322" s="132"/>
      <c r="H1322" s="132"/>
      <c r="I1322" s="132"/>
      <c r="J1322" s="132"/>
      <c r="K1322" s="132"/>
      <c r="DV1322" s="77">
        <v>1342.2</v>
      </c>
      <c r="DW1322" s="77">
        <v>19.869</v>
      </c>
      <c r="DY1322" s="77">
        <v>1328.2</v>
      </c>
      <c r="DZ1322" s="77">
        <v>12.688000000000001</v>
      </c>
      <c r="EB1322" s="77">
        <v>2183.1999999999998</v>
      </c>
      <c r="EC1322" s="75">
        <v>41.783000000000001</v>
      </c>
      <c r="EE1322" s="75">
        <v>2159.1999999999998</v>
      </c>
      <c r="EF1322" s="88">
        <v>10.763999999999999</v>
      </c>
      <c r="EH1322" s="77">
        <v>1357.2</v>
      </c>
      <c r="EI1322" s="75">
        <v>8.8659999999999997</v>
      </c>
      <c r="EJ1322" s="75"/>
      <c r="EK1322" s="75">
        <v>2184.19</v>
      </c>
      <c r="EL1322" s="75">
        <v>47.451939999999986</v>
      </c>
      <c r="EM1322" s="75"/>
      <c r="EN1322" s="75">
        <v>2162.19</v>
      </c>
      <c r="EO1322" s="322">
        <v>17.038980000000031</v>
      </c>
      <c r="EP1322" s="75"/>
      <c r="EQ1322" s="75">
        <v>1332.19</v>
      </c>
      <c r="ER1322" s="75">
        <v>18783.600000000028</v>
      </c>
      <c r="ES1322" s="75"/>
      <c r="ET1322" s="75">
        <v>1358.19</v>
      </c>
      <c r="EU1322" s="100">
        <v>10.07091000000001</v>
      </c>
      <c r="EV1322" s="75">
        <f t="shared" si="23"/>
        <v>9.9999999999909051E-3</v>
      </c>
      <c r="EW1322" s="75">
        <v>1348.19</v>
      </c>
      <c r="EX1322" s="100">
        <v>36.031920000000028</v>
      </c>
      <c r="FD1322" s="75">
        <v>113.2</v>
      </c>
      <c r="FE1322" s="75">
        <v>1056150</v>
      </c>
      <c r="FF1322" s="75">
        <v>4616400</v>
      </c>
      <c r="FH1322" s="77">
        <v>22.69</v>
      </c>
      <c r="FI1322" s="77">
        <v>896.07293212640013</v>
      </c>
      <c r="FJ1322" s="77">
        <v>40.360202012816011</v>
      </c>
      <c r="FL1322" s="92">
        <v>792.2</v>
      </c>
      <c r="FM1322" s="75">
        <v>0.06</v>
      </c>
      <c r="FN1322" s="75">
        <v>9.7000000000000003E-2</v>
      </c>
      <c r="FP1322" s="75">
        <v>50.42</v>
      </c>
      <c r="FQ1322" s="75">
        <v>808.68</v>
      </c>
      <c r="FR1322" s="75">
        <v>7938</v>
      </c>
      <c r="FS1322" s="75">
        <v>50.41</v>
      </c>
      <c r="FT1322" s="75">
        <v>2379.7600000000002</v>
      </c>
      <c r="FU1322" s="75">
        <v>22310</v>
      </c>
      <c r="FW1322" s="75">
        <v>803.2</v>
      </c>
      <c r="FX1322" s="89">
        <v>11.116</v>
      </c>
      <c r="FY1322" s="89"/>
      <c r="FZ1322" s="90">
        <v>798.2</v>
      </c>
      <c r="GA1322" s="91">
        <v>4.3310000000000004</v>
      </c>
      <c r="GB1322" s="89"/>
      <c r="GC1322" s="75">
        <v>20.190000000000001</v>
      </c>
      <c r="GD1322" s="75">
        <v>106.8</v>
      </c>
      <c r="GE1322" s="75">
        <v>3147.21</v>
      </c>
      <c r="GF1322" s="89"/>
      <c r="GG1322" s="89"/>
    </row>
    <row r="1323" spans="1:189" x14ac:dyDescent="0.25">
      <c r="A1323" s="132"/>
      <c r="B1323" s="132"/>
      <c r="C1323" s="132"/>
      <c r="D1323" s="132"/>
      <c r="E1323" s="132"/>
      <c r="F1323" s="132"/>
      <c r="G1323" s="132"/>
      <c r="H1323" s="132"/>
      <c r="I1323" s="132"/>
      <c r="J1323" s="132"/>
      <c r="K1323" s="132"/>
      <c r="DV1323" s="77">
        <v>1342.21</v>
      </c>
      <c r="DW1323" s="77">
        <v>19.891999999999999</v>
      </c>
      <c r="DY1323" s="77">
        <v>1328.21</v>
      </c>
      <c r="DZ1323" s="77">
        <v>12.702999999999999</v>
      </c>
      <c r="EB1323" s="77">
        <v>2183.21</v>
      </c>
      <c r="EC1323" s="75">
        <v>41.84</v>
      </c>
      <c r="EE1323" s="75">
        <v>2159.21</v>
      </c>
      <c r="EF1323" s="88">
        <v>10.784000000000001</v>
      </c>
      <c r="EH1323" s="77">
        <v>1357.21</v>
      </c>
      <c r="EI1323" s="75">
        <v>8.8779999999999983</v>
      </c>
      <c r="EJ1323" s="75"/>
      <c r="EK1323" s="75">
        <v>2184.1999999999998</v>
      </c>
      <c r="EL1323" s="75">
        <v>47.509199999999986</v>
      </c>
      <c r="EM1323" s="75"/>
      <c r="EN1323" s="75">
        <v>2162.1999999999998</v>
      </c>
      <c r="EO1323" s="322">
        <v>17.062400000000032</v>
      </c>
      <c r="EP1323" s="75"/>
      <c r="EQ1323" s="75">
        <v>1332.2</v>
      </c>
      <c r="ER1323" s="75">
        <v>18800.000000000029</v>
      </c>
      <c r="ES1323" s="75"/>
      <c r="ET1323" s="75">
        <v>1358.2</v>
      </c>
      <c r="EU1323" s="100">
        <v>10.083800000000011</v>
      </c>
      <c r="EV1323" s="75">
        <f t="shared" si="23"/>
        <v>9.9999999999909051E-3</v>
      </c>
      <c r="EW1323" s="75">
        <v>1348.2</v>
      </c>
      <c r="EX1323" s="100">
        <v>36.063600000000029</v>
      </c>
      <c r="FD1323" s="75">
        <v>113.21</v>
      </c>
      <c r="FE1323" s="75">
        <v>1057720</v>
      </c>
      <c r="FF1323" s="75">
        <v>4627432.5</v>
      </c>
      <c r="FH1323" s="77">
        <v>22.7</v>
      </c>
      <c r="FI1323" s="77">
        <v>897.13172671200027</v>
      </c>
      <c r="FJ1323" s="77">
        <v>40.450444582780023</v>
      </c>
      <c r="FL1323" s="92">
        <v>792.21</v>
      </c>
      <c r="FM1323" s="75">
        <v>0.06</v>
      </c>
      <c r="FN1323" s="75">
        <v>9.8000000000000004E-2</v>
      </c>
      <c r="FP1323" s="75">
        <v>50.43</v>
      </c>
      <c r="FQ1323" s="75">
        <v>809.48</v>
      </c>
      <c r="FR1323" s="75">
        <v>7943</v>
      </c>
      <c r="FS1323" s="75">
        <v>50.42</v>
      </c>
      <c r="FT1323" s="75">
        <v>2382.02</v>
      </c>
      <c r="FU1323" s="75">
        <v>22323</v>
      </c>
      <c r="FW1323" s="75">
        <v>803.21</v>
      </c>
      <c r="FX1323" s="89">
        <v>11.135</v>
      </c>
      <c r="FY1323" s="89"/>
      <c r="FZ1323" s="90">
        <v>798.21</v>
      </c>
      <c r="GA1323" s="91">
        <v>4.3410000000000002</v>
      </c>
      <c r="GB1323" s="89"/>
      <c r="GC1323" s="75">
        <v>20.2</v>
      </c>
      <c r="GD1323" s="75">
        <v>107.14</v>
      </c>
      <c r="GE1323" s="75">
        <v>3152.8</v>
      </c>
      <c r="GF1323" s="89"/>
      <c r="GG1323" s="89"/>
    </row>
    <row r="1324" spans="1:189" x14ac:dyDescent="0.25">
      <c r="A1324" s="132"/>
      <c r="B1324" s="132"/>
      <c r="C1324" s="132"/>
      <c r="D1324" s="132"/>
      <c r="E1324" s="132"/>
      <c r="F1324" s="132"/>
      <c r="G1324" s="132"/>
      <c r="H1324" s="132"/>
      <c r="I1324" s="132"/>
      <c r="J1324" s="132"/>
      <c r="K1324" s="132"/>
      <c r="DV1324" s="77">
        <v>1342.22</v>
      </c>
      <c r="DW1324" s="77">
        <v>19.916000000000004</v>
      </c>
      <c r="DY1324" s="77">
        <v>1328.22</v>
      </c>
      <c r="DZ1324" s="77">
        <v>12.717000000000001</v>
      </c>
      <c r="EB1324" s="77">
        <v>2183.2199999999998</v>
      </c>
      <c r="EC1324" s="75">
        <v>41.898000000000003</v>
      </c>
      <c r="EE1324" s="75">
        <v>2159.2199999999998</v>
      </c>
      <c r="EF1324" s="88">
        <v>10.802999999999999</v>
      </c>
      <c r="EH1324" s="77">
        <v>1357.22</v>
      </c>
      <c r="EI1324" s="75">
        <v>8.8899999999999988</v>
      </c>
      <c r="EJ1324" s="75"/>
      <c r="EK1324" s="75">
        <v>2184.21</v>
      </c>
      <c r="EL1324" s="75">
        <v>47.566459999999985</v>
      </c>
      <c r="EM1324" s="75"/>
      <c r="EN1324" s="75">
        <v>2162.21</v>
      </c>
      <c r="EO1324" s="322">
        <v>17.085820000000034</v>
      </c>
      <c r="EP1324" s="75"/>
      <c r="EQ1324" s="75">
        <v>1332.21</v>
      </c>
      <c r="ER1324" s="75">
        <v>18816.400000000031</v>
      </c>
      <c r="ES1324" s="75"/>
      <c r="ET1324" s="75">
        <v>1358.21</v>
      </c>
      <c r="EU1324" s="100">
        <v>10.096690000000011</v>
      </c>
      <c r="EV1324" s="75">
        <f t="shared" si="23"/>
        <v>9.9999999999909051E-3</v>
      </c>
      <c r="EW1324" s="75">
        <v>1348.21</v>
      </c>
      <c r="EX1324" s="100">
        <v>36.095280000000031</v>
      </c>
      <c r="FD1324" s="75">
        <v>113.22</v>
      </c>
      <c r="FE1324" s="75">
        <v>1059290</v>
      </c>
      <c r="FF1324" s="75">
        <v>4638465</v>
      </c>
      <c r="FH1324" s="77">
        <v>22.71</v>
      </c>
      <c r="FI1324" s="77">
        <v>898.1905212976003</v>
      </c>
      <c r="FJ1324" s="77">
        <v>40.54068715274402</v>
      </c>
      <c r="FL1324" s="92">
        <v>792.22</v>
      </c>
      <c r="FM1324" s="75">
        <v>0.06</v>
      </c>
      <c r="FN1324" s="75">
        <v>9.8000000000000004E-2</v>
      </c>
      <c r="FP1324" s="75">
        <v>50.44</v>
      </c>
      <c r="FQ1324" s="75">
        <v>810.28</v>
      </c>
      <c r="FR1324" s="75">
        <v>7948</v>
      </c>
      <c r="FS1324" s="75">
        <v>50.43</v>
      </c>
      <c r="FT1324" s="75">
        <v>2384.2800000000002</v>
      </c>
      <c r="FU1324" s="75">
        <v>22336</v>
      </c>
      <c r="FW1324" s="75">
        <v>803.22</v>
      </c>
      <c r="FX1324" s="89">
        <v>11.154</v>
      </c>
      <c r="FY1324" s="89"/>
      <c r="FZ1324" s="90">
        <v>798.22</v>
      </c>
      <c r="GA1324" s="91">
        <v>4.351</v>
      </c>
      <c r="GB1324" s="89"/>
      <c r="GC1324" s="75">
        <v>20.21</v>
      </c>
      <c r="GD1324" s="75">
        <v>107.47</v>
      </c>
      <c r="GE1324" s="75">
        <v>3158.39</v>
      </c>
      <c r="GF1324" s="89"/>
      <c r="GG1324" s="89"/>
    </row>
    <row r="1325" spans="1:189" x14ac:dyDescent="0.25">
      <c r="A1325" s="132"/>
      <c r="B1325" s="132"/>
      <c r="C1325" s="132"/>
      <c r="D1325" s="132"/>
      <c r="E1325" s="132"/>
      <c r="F1325" s="132"/>
      <c r="G1325" s="132"/>
      <c r="H1325" s="132"/>
      <c r="I1325" s="132"/>
      <c r="J1325" s="132"/>
      <c r="K1325" s="132"/>
      <c r="DV1325" s="77">
        <v>1342.23</v>
      </c>
      <c r="DW1325" s="77">
        <v>19.939000000000004</v>
      </c>
      <c r="DY1325" s="77">
        <v>1328.23</v>
      </c>
      <c r="DZ1325" s="77">
        <v>12.732000000000001</v>
      </c>
      <c r="EB1325" s="77">
        <v>2183.23</v>
      </c>
      <c r="EC1325" s="75">
        <v>41.955000000000005</v>
      </c>
      <c r="EE1325" s="75">
        <v>2159.23</v>
      </c>
      <c r="EF1325" s="88">
        <v>10.821999999999999</v>
      </c>
      <c r="EH1325" s="77">
        <v>1357.23</v>
      </c>
      <c r="EI1325" s="75">
        <v>8.9019999999999992</v>
      </c>
      <c r="EJ1325" s="75"/>
      <c r="EK1325" s="75">
        <v>2184.2199999999998</v>
      </c>
      <c r="EL1325" s="75">
        <v>47.623719999999985</v>
      </c>
      <c r="EM1325" s="75"/>
      <c r="EN1325" s="75">
        <v>2162.2199999999998</v>
      </c>
      <c r="EO1325" s="322">
        <v>17.109240000000035</v>
      </c>
      <c r="EP1325" s="75"/>
      <c r="EQ1325" s="75">
        <v>1332.22</v>
      </c>
      <c r="ER1325" s="75">
        <v>18832.800000000032</v>
      </c>
      <c r="ES1325" s="75"/>
      <c r="ET1325" s="75">
        <v>1358.22</v>
      </c>
      <c r="EU1325" s="100">
        <v>10.109580000000012</v>
      </c>
      <c r="EV1325" s="75">
        <f t="shared" si="23"/>
        <v>9.9999999999909051E-3</v>
      </c>
      <c r="EW1325" s="75">
        <v>1348.22</v>
      </c>
      <c r="EX1325" s="100">
        <v>36.126960000000032</v>
      </c>
      <c r="FD1325" s="75">
        <v>113.23</v>
      </c>
      <c r="FE1325" s="75">
        <v>1060860</v>
      </c>
      <c r="FF1325" s="75">
        <v>4649497.5</v>
      </c>
      <c r="FH1325" s="77">
        <v>22.72</v>
      </c>
      <c r="FI1325" s="77">
        <v>899.24931588320032</v>
      </c>
      <c r="FJ1325" s="77">
        <v>40.630929722708025</v>
      </c>
      <c r="FL1325" s="92">
        <v>792.23</v>
      </c>
      <c r="FM1325" s="75">
        <v>0.06</v>
      </c>
      <c r="FN1325" s="75">
        <v>9.9000000000000005E-2</v>
      </c>
      <c r="FP1325" s="75">
        <v>50.45</v>
      </c>
      <c r="FQ1325" s="75">
        <v>811.08</v>
      </c>
      <c r="FR1325" s="75">
        <v>7953</v>
      </c>
      <c r="FS1325" s="75">
        <v>50.44</v>
      </c>
      <c r="FT1325" s="75">
        <v>2386.5500000000002</v>
      </c>
      <c r="FU1325" s="75">
        <v>22349</v>
      </c>
      <c r="FW1325" s="75">
        <v>803.23</v>
      </c>
      <c r="FX1325" s="89">
        <v>11.173</v>
      </c>
      <c r="FY1325" s="89"/>
      <c r="FZ1325" s="90">
        <v>798.23</v>
      </c>
      <c r="GA1325" s="91">
        <v>4.3609999999999998</v>
      </c>
      <c r="GB1325" s="89"/>
      <c r="GC1325" s="75">
        <v>20.22</v>
      </c>
      <c r="GD1325" s="75">
        <v>107.81</v>
      </c>
      <c r="GE1325" s="75">
        <v>3163.98</v>
      </c>
      <c r="GF1325" s="89"/>
      <c r="GG1325" s="89"/>
    </row>
    <row r="1326" spans="1:189" x14ac:dyDescent="0.25">
      <c r="A1326" s="132"/>
      <c r="B1326" s="132"/>
      <c r="C1326" s="132"/>
      <c r="D1326" s="132"/>
      <c r="E1326" s="132"/>
      <c r="F1326" s="132"/>
      <c r="G1326" s="132"/>
      <c r="H1326" s="132"/>
      <c r="I1326" s="132"/>
      <c r="J1326" s="132"/>
      <c r="K1326" s="132"/>
      <c r="DV1326" s="77">
        <v>1342.24</v>
      </c>
      <c r="DW1326" s="77">
        <v>19.962</v>
      </c>
      <c r="DY1326" s="77">
        <v>1328.24</v>
      </c>
      <c r="DZ1326" s="77">
        <v>12.746</v>
      </c>
      <c r="EB1326" s="77">
        <v>2183.2399999999998</v>
      </c>
      <c r="EC1326" s="75">
        <v>42.012</v>
      </c>
      <c r="EE1326" s="75">
        <v>2159.2399999999998</v>
      </c>
      <c r="EF1326" s="88">
        <v>10.842000000000001</v>
      </c>
      <c r="EH1326" s="77">
        <v>1357.24</v>
      </c>
      <c r="EI1326" s="75">
        <v>8.9139999999999979</v>
      </c>
      <c r="EJ1326" s="75"/>
      <c r="EK1326" s="75">
        <v>2184.23</v>
      </c>
      <c r="EL1326" s="75">
        <v>47.680979999999984</v>
      </c>
      <c r="EM1326" s="75"/>
      <c r="EN1326" s="75">
        <v>2162.23</v>
      </c>
      <c r="EO1326" s="322">
        <v>17.132660000000037</v>
      </c>
      <c r="EP1326" s="75"/>
      <c r="EQ1326" s="75">
        <v>1332.23</v>
      </c>
      <c r="ER1326" s="75">
        <v>18849.200000000033</v>
      </c>
      <c r="ES1326" s="75"/>
      <c r="ET1326" s="75">
        <v>1358.23</v>
      </c>
      <c r="EU1326" s="100">
        <v>10.122470000000012</v>
      </c>
      <c r="EV1326" s="75">
        <f t="shared" si="23"/>
        <v>9.9999999999909051E-3</v>
      </c>
      <c r="EW1326" s="75">
        <v>1348.23</v>
      </c>
      <c r="EX1326" s="100">
        <v>36.158640000000034</v>
      </c>
      <c r="FD1326" s="75">
        <v>113.24</v>
      </c>
      <c r="FE1326" s="75">
        <v>1062430</v>
      </c>
      <c r="FF1326" s="75">
        <v>4660530</v>
      </c>
      <c r="FH1326" s="77">
        <v>22.73</v>
      </c>
      <c r="FI1326" s="77">
        <v>900.30811046880024</v>
      </c>
      <c r="FJ1326" s="77">
        <v>40.721172292672023</v>
      </c>
      <c r="FL1326" s="92">
        <v>792.24</v>
      </c>
      <c r="FM1326" s="75">
        <v>0.06</v>
      </c>
      <c r="FN1326" s="75">
        <v>0.1</v>
      </c>
      <c r="FP1326" s="75">
        <v>50.46</v>
      </c>
      <c r="FQ1326" s="75">
        <v>811.88</v>
      </c>
      <c r="FR1326" s="75">
        <v>7958</v>
      </c>
      <c r="FS1326" s="75">
        <v>50.45</v>
      </c>
      <c r="FT1326" s="75">
        <v>2388.81</v>
      </c>
      <c r="FU1326" s="75">
        <v>22362</v>
      </c>
      <c r="FW1326" s="75">
        <v>803.24</v>
      </c>
      <c r="FX1326" s="89">
        <v>11.192</v>
      </c>
      <c r="FY1326" s="89"/>
      <c r="FZ1326" s="90">
        <v>798.24</v>
      </c>
      <c r="GA1326" s="91">
        <v>4.3710000000000004</v>
      </c>
      <c r="GB1326" s="89"/>
      <c r="GC1326" s="75">
        <v>20.23</v>
      </c>
      <c r="GD1326" s="75">
        <v>108.14</v>
      </c>
      <c r="GE1326" s="75">
        <v>3169.57</v>
      </c>
      <c r="GF1326" s="89"/>
      <c r="GG1326" s="89"/>
    </row>
    <row r="1327" spans="1:189" x14ac:dyDescent="0.25">
      <c r="A1327" s="132"/>
      <c r="B1327" s="132"/>
      <c r="C1327" s="132"/>
      <c r="D1327" s="132"/>
      <c r="E1327" s="132"/>
      <c r="F1327" s="132"/>
      <c r="G1327" s="132"/>
      <c r="H1327" s="132"/>
      <c r="I1327" s="132"/>
      <c r="J1327" s="132"/>
      <c r="K1327" s="132"/>
      <c r="DV1327" s="77">
        <v>1342.25</v>
      </c>
      <c r="DW1327" s="77">
        <v>19.986000000000001</v>
      </c>
      <c r="DY1327" s="77">
        <v>1328.25</v>
      </c>
      <c r="DZ1327" s="77">
        <v>12.760000000000002</v>
      </c>
      <c r="EB1327" s="77">
        <v>2183.25</v>
      </c>
      <c r="EC1327" s="75">
        <v>42.069000000000003</v>
      </c>
      <c r="EE1327" s="75">
        <v>2159.25</v>
      </c>
      <c r="EF1327" s="88">
        <v>10.860999999999999</v>
      </c>
      <c r="EH1327" s="77">
        <v>1357.25</v>
      </c>
      <c r="EI1327" s="75">
        <v>8.9259999999999984</v>
      </c>
      <c r="EJ1327" s="75"/>
      <c r="EK1327" s="75">
        <v>2184.2399999999998</v>
      </c>
      <c r="EL1327" s="75">
        <v>47.738239999999983</v>
      </c>
      <c r="EM1327" s="75"/>
      <c r="EN1327" s="75">
        <v>2162.2399999999998</v>
      </c>
      <c r="EO1327" s="322">
        <v>17.156080000000038</v>
      </c>
      <c r="EP1327" s="75"/>
      <c r="EQ1327" s="75">
        <v>1332.24</v>
      </c>
      <c r="ER1327" s="75">
        <v>18865.600000000035</v>
      </c>
      <c r="ES1327" s="75"/>
      <c r="ET1327" s="75">
        <v>1358.24</v>
      </c>
      <c r="EU1327" s="100">
        <v>10.135360000000013</v>
      </c>
      <c r="EV1327" s="75">
        <f t="shared" si="23"/>
        <v>9.9999999999909051E-3</v>
      </c>
      <c r="EW1327" s="75">
        <v>1348.24</v>
      </c>
      <c r="EX1327" s="100">
        <v>36.190320000000035</v>
      </c>
      <c r="FD1327" s="75">
        <v>113.25</v>
      </c>
      <c r="FE1327" s="75">
        <v>1064000</v>
      </c>
      <c r="FF1327" s="75">
        <v>4671562.5</v>
      </c>
      <c r="FH1327" s="77">
        <v>22.74</v>
      </c>
      <c r="FI1327" s="77">
        <v>901.36690505440026</v>
      </c>
      <c r="FJ1327" s="77">
        <v>40.81141486263602</v>
      </c>
      <c r="FL1327" s="92">
        <v>792.25</v>
      </c>
      <c r="FM1327" s="75">
        <v>0.06</v>
      </c>
      <c r="FN1327" s="75">
        <v>0.1</v>
      </c>
      <c r="FP1327" s="75">
        <v>50.47</v>
      </c>
      <c r="FQ1327" s="75">
        <v>812.68</v>
      </c>
      <c r="FR1327" s="75">
        <v>7962</v>
      </c>
      <c r="FS1327" s="75">
        <v>50.46</v>
      </c>
      <c r="FT1327" s="75">
        <v>2391.0700000000002</v>
      </c>
      <c r="FU1327" s="75">
        <v>22375</v>
      </c>
      <c r="FW1327" s="75">
        <v>803.25</v>
      </c>
      <c r="FX1327" s="89">
        <v>11.211</v>
      </c>
      <c r="FY1327" s="89"/>
      <c r="FZ1327" s="90">
        <v>798.25</v>
      </c>
      <c r="GA1327" s="91">
        <v>4.3810000000000002</v>
      </c>
      <c r="GB1327" s="89"/>
      <c r="GC1327" s="75">
        <v>20.239999999999998</v>
      </c>
      <c r="GD1327" s="75">
        <v>108.48</v>
      </c>
      <c r="GE1327" s="75">
        <v>3175.16</v>
      </c>
      <c r="GF1327" s="89"/>
      <c r="GG1327" s="89"/>
    </row>
    <row r="1328" spans="1:189" x14ac:dyDescent="0.25">
      <c r="A1328" s="132"/>
      <c r="B1328" s="132"/>
      <c r="C1328" s="132"/>
      <c r="D1328" s="132"/>
      <c r="E1328" s="132"/>
      <c r="F1328" s="132"/>
      <c r="G1328" s="132"/>
      <c r="H1328" s="132"/>
      <c r="I1328" s="132"/>
      <c r="J1328" s="132"/>
      <c r="K1328" s="132"/>
      <c r="DV1328" s="77">
        <v>1342.26</v>
      </c>
      <c r="DW1328" s="77">
        <v>20.009000000000004</v>
      </c>
      <c r="DY1328" s="77">
        <v>1328.26</v>
      </c>
      <c r="DZ1328" s="77">
        <v>12.775</v>
      </c>
      <c r="EB1328" s="77">
        <v>2183.2600000000002</v>
      </c>
      <c r="EC1328" s="75">
        <v>42.127000000000002</v>
      </c>
      <c r="EE1328" s="75">
        <v>2159.2600000000002</v>
      </c>
      <c r="EF1328" s="88">
        <v>10.879999999999999</v>
      </c>
      <c r="EH1328" s="77">
        <v>1357.26</v>
      </c>
      <c r="EI1328" s="75">
        <v>8.9379999999999988</v>
      </c>
      <c r="EJ1328" s="75"/>
      <c r="EK1328" s="75">
        <v>2184.25</v>
      </c>
      <c r="EL1328" s="75">
        <v>47.795499999999983</v>
      </c>
      <c r="EM1328" s="75"/>
      <c r="EN1328" s="75">
        <v>2162.25</v>
      </c>
      <c r="EO1328" s="322">
        <v>17.17950000000004</v>
      </c>
      <c r="EP1328" s="75"/>
      <c r="EQ1328" s="75">
        <v>1332.25</v>
      </c>
      <c r="ER1328" s="75">
        <v>18882.000000000036</v>
      </c>
      <c r="ES1328" s="75"/>
      <c r="ET1328" s="75">
        <v>1358.25</v>
      </c>
      <c r="EU1328" s="100">
        <v>10.148250000000013</v>
      </c>
      <c r="EV1328" s="75">
        <f t="shared" si="23"/>
        <v>9.9999999999909051E-3</v>
      </c>
      <c r="EW1328" s="75">
        <v>1348.25</v>
      </c>
      <c r="EX1328" s="100">
        <v>36.222000000000037</v>
      </c>
      <c r="FD1328" s="75">
        <v>113.26</v>
      </c>
      <c r="FE1328" s="75">
        <v>1065570</v>
      </c>
      <c r="FF1328" s="75">
        <v>4682595</v>
      </c>
      <c r="FH1328" s="77">
        <v>22.75</v>
      </c>
      <c r="FI1328" s="77">
        <v>902.42569964000029</v>
      </c>
      <c r="FJ1328" s="77">
        <v>40.901657432600025</v>
      </c>
      <c r="FL1328" s="92">
        <v>792.26</v>
      </c>
      <c r="FM1328" s="75">
        <v>0.06</v>
      </c>
      <c r="FN1328" s="75">
        <v>0.10100000000000001</v>
      </c>
      <c r="FP1328" s="75">
        <v>50.48</v>
      </c>
      <c r="FQ1328" s="75">
        <v>813.48</v>
      </c>
      <c r="FR1328" s="75">
        <v>7967</v>
      </c>
      <c r="FS1328" s="75">
        <v>50.47</v>
      </c>
      <c r="FT1328" s="75">
        <v>2393.33</v>
      </c>
      <c r="FU1328" s="75">
        <v>22388</v>
      </c>
      <c r="FW1328" s="75">
        <v>803.26</v>
      </c>
      <c r="FX1328" s="89">
        <v>11.23</v>
      </c>
      <c r="FY1328" s="89"/>
      <c r="FZ1328" s="90">
        <v>798.26</v>
      </c>
      <c r="GA1328" s="91">
        <v>4.391</v>
      </c>
      <c r="GB1328" s="89"/>
      <c r="GC1328" s="75">
        <v>20.25</v>
      </c>
      <c r="GD1328" s="75">
        <v>108.81</v>
      </c>
      <c r="GE1328" s="75">
        <v>3180.75</v>
      </c>
      <c r="GF1328" s="89"/>
      <c r="GG1328" s="89"/>
    </row>
    <row r="1329" spans="1:189" x14ac:dyDescent="0.25">
      <c r="A1329" s="132"/>
      <c r="B1329" s="132"/>
      <c r="C1329" s="132"/>
      <c r="D1329" s="132"/>
      <c r="E1329" s="132"/>
      <c r="F1329" s="132"/>
      <c r="G1329" s="132"/>
      <c r="H1329" s="132"/>
      <c r="I1329" s="132"/>
      <c r="J1329" s="132"/>
      <c r="K1329" s="132"/>
      <c r="DV1329" s="77">
        <v>1342.27</v>
      </c>
      <c r="DW1329" s="77">
        <v>20.032</v>
      </c>
      <c r="DY1329" s="77">
        <v>1328.27</v>
      </c>
      <c r="DZ1329" s="77">
        <v>12.789000000000001</v>
      </c>
      <c r="EB1329" s="77">
        <v>2183.27</v>
      </c>
      <c r="EC1329" s="75">
        <v>42.183999999999997</v>
      </c>
      <c r="EE1329" s="75">
        <v>2159.27</v>
      </c>
      <c r="EF1329" s="88">
        <v>10.9</v>
      </c>
      <c r="EH1329" s="77">
        <v>1357.27</v>
      </c>
      <c r="EI1329" s="75">
        <v>8.9499999999999993</v>
      </c>
      <c r="EJ1329" s="75"/>
      <c r="EK1329" s="75">
        <v>2184.2600000000002</v>
      </c>
      <c r="EL1329" s="75">
        <v>47.852759999999982</v>
      </c>
      <c r="EM1329" s="75"/>
      <c r="EN1329" s="75">
        <v>2162.2600000000002</v>
      </c>
      <c r="EO1329" s="322">
        <v>17.202920000000042</v>
      </c>
      <c r="EP1329" s="75"/>
      <c r="EQ1329" s="75">
        <v>1332.26</v>
      </c>
      <c r="ER1329" s="75">
        <v>18898.400000000038</v>
      </c>
      <c r="ES1329" s="75"/>
      <c r="ET1329" s="75">
        <v>1358.26</v>
      </c>
      <c r="EU1329" s="100">
        <v>10.161140000000014</v>
      </c>
      <c r="EV1329" s="75">
        <f t="shared" si="23"/>
        <v>9.9999999999909051E-3</v>
      </c>
      <c r="EW1329" s="75">
        <v>1348.26</v>
      </c>
      <c r="EX1329" s="100">
        <v>36.253680000000038</v>
      </c>
      <c r="FD1329" s="75">
        <v>113.27</v>
      </c>
      <c r="FE1329" s="75">
        <v>1067140</v>
      </c>
      <c r="FF1329" s="75">
        <v>4693627.5</v>
      </c>
      <c r="FH1329" s="77">
        <v>22.76</v>
      </c>
      <c r="FI1329" s="77">
        <v>903.48449422560032</v>
      </c>
      <c r="FJ1329" s="77">
        <v>40.991900002564023</v>
      </c>
      <c r="FL1329" s="92">
        <v>792.27</v>
      </c>
      <c r="FM1329" s="75">
        <v>0.06</v>
      </c>
      <c r="FN1329" s="75">
        <v>0.10100000000000001</v>
      </c>
      <c r="FP1329" s="75">
        <v>50.49</v>
      </c>
      <c r="FQ1329" s="75">
        <v>814.28</v>
      </c>
      <c r="FR1329" s="75">
        <v>7972</v>
      </c>
      <c r="FS1329" s="75">
        <v>50.48</v>
      </c>
      <c r="FT1329" s="75">
        <v>2395.59</v>
      </c>
      <c r="FU1329" s="75">
        <v>22401</v>
      </c>
      <c r="FW1329" s="75">
        <v>803.27</v>
      </c>
      <c r="FX1329" s="89">
        <v>11.249000000000001</v>
      </c>
      <c r="FY1329" s="89"/>
      <c r="FZ1329" s="90">
        <v>798.27</v>
      </c>
      <c r="GA1329" s="91">
        <v>4.4009999999999998</v>
      </c>
      <c r="GB1329" s="89"/>
      <c r="GC1329" s="75">
        <v>20.260000000000002</v>
      </c>
      <c r="GD1329" s="75">
        <v>109.15</v>
      </c>
      <c r="GE1329" s="75">
        <v>3186.34</v>
      </c>
      <c r="GF1329" s="89"/>
      <c r="GG1329" s="89"/>
    </row>
    <row r="1330" spans="1:189" x14ac:dyDescent="0.25">
      <c r="A1330" s="132"/>
      <c r="B1330" s="132"/>
      <c r="C1330" s="132"/>
      <c r="D1330" s="132"/>
      <c r="E1330" s="132"/>
      <c r="F1330" s="132"/>
      <c r="G1330" s="132"/>
      <c r="H1330" s="132"/>
      <c r="I1330" s="132"/>
      <c r="J1330" s="132"/>
      <c r="K1330" s="132"/>
      <c r="DV1330" s="77">
        <v>1342.28</v>
      </c>
      <c r="DW1330" s="77">
        <v>20.056000000000001</v>
      </c>
      <c r="DY1330" s="77">
        <v>1328.28</v>
      </c>
      <c r="DZ1330" s="77">
        <v>12.803000000000001</v>
      </c>
      <c r="EB1330" s="77">
        <v>2183.2800000000002</v>
      </c>
      <c r="EC1330" s="75">
        <v>42.241</v>
      </c>
      <c r="EE1330" s="75">
        <v>2159.2800000000002</v>
      </c>
      <c r="EF1330" s="88">
        <v>10.918999999999999</v>
      </c>
      <c r="EH1330" s="77">
        <v>1357.28</v>
      </c>
      <c r="EI1330" s="75">
        <v>8.961999999999998</v>
      </c>
      <c r="EJ1330" s="75"/>
      <c r="EK1330" s="75">
        <v>2184.27</v>
      </c>
      <c r="EL1330" s="75">
        <v>47.910019999999982</v>
      </c>
      <c r="EM1330" s="75"/>
      <c r="EN1330" s="75">
        <v>2162.27</v>
      </c>
      <c r="EO1330" s="322">
        <v>17.226340000000043</v>
      </c>
      <c r="EP1330" s="75"/>
      <c r="EQ1330" s="75">
        <v>1332.27</v>
      </c>
      <c r="ER1330" s="75">
        <v>18914.800000000039</v>
      </c>
      <c r="ES1330" s="75"/>
      <c r="ET1330" s="75">
        <v>1358.27</v>
      </c>
      <c r="EU1330" s="100">
        <v>10.174030000000014</v>
      </c>
      <c r="EV1330" s="75">
        <f t="shared" si="23"/>
        <v>9.9999999999909051E-3</v>
      </c>
      <c r="EW1330" s="75">
        <v>1348.27</v>
      </c>
      <c r="EX1330" s="100">
        <v>36.28536000000004</v>
      </c>
      <c r="FD1330" s="75">
        <v>113.28</v>
      </c>
      <c r="FE1330" s="75">
        <v>1068710</v>
      </c>
      <c r="FF1330" s="75">
        <v>4704660</v>
      </c>
      <c r="FH1330" s="77">
        <v>22.77</v>
      </c>
      <c r="FI1330" s="77">
        <v>904.54328881120023</v>
      </c>
      <c r="FJ1330" s="77">
        <v>41.082142572528021</v>
      </c>
      <c r="FL1330" s="92">
        <v>792.28</v>
      </c>
      <c r="FM1330" s="75">
        <v>7.0000000000000007E-2</v>
      </c>
      <c r="FN1330" s="75">
        <v>0.10199999999999999</v>
      </c>
      <c r="FP1330" s="75">
        <v>50.5</v>
      </c>
      <c r="FQ1330" s="75">
        <v>815.08</v>
      </c>
      <c r="FR1330" s="75">
        <v>7977</v>
      </c>
      <c r="FS1330" s="75">
        <v>50.49</v>
      </c>
      <c r="FT1330" s="75">
        <v>2397.86</v>
      </c>
      <c r="FU1330" s="75">
        <v>22414</v>
      </c>
      <c r="FW1330" s="75">
        <v>803.28</v>
      </c>
      <c r="FX1330" s="89">
        <v>11.269</v>
      </c>
      <c r="FY1330" s="89"/>
      <c r="FZ1330" s="90">
        <v>798.28</v>
      </c>
      <c r="GA1330" s="91">
        <v>4.4109999999999996</v>
      </c>
      <c r="GB1330" s="89"/>
      <c r="GC1330" s="75">
        <v>20.27</v>
      </c>
      <c r="GD1330" s="75">
        <v>109.49</v>
      </c>
      <c r="GE1330" s="75">
        <v>3191.93</v>
      </c>
      <c r="GF1330" s="89"/>
      <c r="GG1330" s="89"/>
    </row>
    <row r="1331" spans="1:189" x14ac:dyDescent="0.25">
      <c r="A1331" s="132"/>
      <c r="B1331" s="132"/>
      <c r="C1331" s="132"/>
      <c r="D1331" s="132"/>
      <c r="E1331" s="132"/>
      <c r="F1331" s="132"/>
      <c r="G1331" s="132"/>
      <c r="H1331" s="132"/>
      <c r="I1331" s="132"/>
      <c r="J1331" s="132"/>
      <c r="K1331" s="132"/>
      <c r="DV1331" s="77">
        <v>1342.29</v>
      </c>
      <c r="DW1331" s="77">
        <v>20.079000000000001</v>
      </c>
      <c r="DY1331" s="77">
        <v>1328.29</v>
      </c>
      <c r="DZ1331" s="77">
        <v>12.818</v>
      </c>
      <c r="EB1331" s="77">
        <v>2183.29</v>
      </c>
      <c r="EC1331" s="75">
        <v>42.298000000000002</v>
      </c>
      <c r="EE1331" s="75">
        <v>2159.29</v>
      </c>
      <c r="EF1331" s="88">
        <v>10.937999999999999</v>
      </c>
      <c r="EH1331" s="77">
        <v>1357.29</v>
      </c>
      <c r="EI1331" s="75">
        <v>8.9739999999999984</v>
      </c>
      <c r="EJ1331" s="75"/>
      <c r="EK1331" s="75">
        <v>2184.2800000000002</v>
      </c>
      <c r="EL1331" s="75">
        <v>47.967279999999981</v>
      </c>
      <c r="EM1331" s="75"/>
      <c r="EN1331" s="75">
        <v>2162.2800000000002</v>
      </c>
      <c r="EO1331" s="322">
        <v>17.249760000000045</v>
      </c>
      <c r="EP1331" s="75"/>
      <c r="EQ1331" s="75">
        <v>1332.28</v>
      </c>
      <c r="ER1331" s="75">
        <v>18931.200000000041</v>
      </c>
      <c r="ES1331" s="75"/>
      <c r="ET1331" s="75">
        <v>1358.28</v>
      </c>
      <c r="EU1331" s="100">
        <v>10.186920000000015</v>
      </c>
      <c r="EV1331" s="75">
        <f t="shared" si="23"/>
        <v>9.9999999999909051E-3</v>
      </c>
      <c r="EW1331" s="75">
        <v>1348.28</v>
      </c>
      <c r="EX1331" s="100">
        <v>36.317040000000041</v>
      </c>
      <c r="FD1331" s="75">
        <v>113.29</v>
      </c>
      <c r="FE1331" s="75">
        <v>1070280</v>
      </c>
      <c r="FF1331" s="75">
        <v>4715692.5</v>
      </c>
      <c r="FH1331" s="77">
        <v>22.78</v>
      </c>
      <c r="FI1331" s="77">
        <v>905.60208339680025</v>
      </c>
      <c r="FJ1331" s="77">
        <v>41.172385142492026</v>
      </c>
      <c r="FL1331" s="92">
        <v>792.29</v>
      </c>
      <c r="FM1331" s="75">
        <v>7.0000000000000007E-2</v>
      </c>
      <c r="FN1331" s="75">
        <v>0.10299999999999999</v>
      </c>
      <c r="FP1331" s="75">
        <v>50.51</v>
      </c>
      <c r="FQ1331" s="75">
        <v>815.88</v>
      </c>
      <c r="FR1331" s="75">
        <v>7982</v>
      </c>
      <c r="FS1331" s="75">
        <v>50.5</v>
      </c>
      <c r="FT1331" s="75">
        <v>2400.12</v>
      </c>
      <c r="FU1331" s="75">
        <v>22427</v>
      </c>
      <c r="FW1331" s="75">
        <v>803.29</v>
      </c>
      <c r="FX1331" s="89">
        <v>11.288</v>
      </c>
      <c r="FY1331" s="89"/>
      <c r="FZ1331" s="90">
        <v>798.29</v>
      </c>
      <c r="GA1331" s="91">
        <v>4.4210000000000003</v>
      </c>
      <c r="GB1331" s="89"/>
      <c r="GC1331" s="75">
        <v>20.28</v>
      </c>
      <c r="GD1331" s="75">
        <v>109.82</v>
      </c>
      <c r="GE1331" s="75">
        <v>3197.52</v>
      </c>
      <c r="GF1331" s="89"/>
      <c r="GG1331" s="89"/>
    </row>
    <row r="1332" spans="1:189" x14ac:dyDescent="0.25">
      <c r="A1332" s="132"/>
      <c r="B1332" s="132"/>
      <c r="C1332" s="132"/>
      <c r="D1332" s="132"/>
      <c r="E1332" s="132"/>
      <c r="F1332" s="132"/>
      <c r="G1332" s="132"/>
      <c r="H1332" s="132"/>
      <c r="I1332" s="132"/>
      <c r="J1332" s="132"/>
      <c r="K1332" s="132"/>
      <c r="DV1332" s="77">
        <v>1342.3</v>
      </c>
      <c r="DW1332" s="77">
        <v>20.102</v>
      </c>
      <c r="DY1332" s="77">
        <v>1328.3</v>
      </c>
      <c r="DZ1332" s="77">
        <v>12.832000000000001</v>
      </c>
      <c r="EB1332" s="77">
        <v>2183.3000000000002</v>
      </c>
      <c r="EC1332" s="75">
        <v>42.356000000000002</v>
      </c>
      <c r="EE1332" s="75">
        <v>2159.3000000000002</v>
      </c>
      <c r="EF1332" s="88">
        <v>10.958</v>
      </c>
      <c r="EH1332" s="77">
        <v>1357.3</v>
      </c>
      <c r="EI1332" s="75">
        <v>8.9860000000000007</v>
      </c>
      <c r="EJ1332" s="75"/>
      <c r="EK1332" s="75">
        <v>2184.29</v>
      </c>
      <c r="EL1332" s="75">
        <v>48.02453999999998</v>
      </c>
      <c r="EM1332" s="75"/>
      <c r="EN1332" s="75">
        <v>2162.29</v>
      </c>
      <c r="EO1332" s="322">
        <v>17.273180000000046</v>
      </c>
      <c r="EP1332" s="75"/>
      <c r="EQ1332" s="75">
        <v>1332.29</v>
      </c>
      <c r="ER1332" s="75">
        <v>18947.600000000042</v>
      </c>
      <c r="ES1332" s="75"/>
      <c r="ET1332" s="75">
        <v>1358.29</v>
      </c>
      <c r="EU1332" s="100">
        <v>10.199810000000015</v>
      </c>
      <c r="EV1332" s="75">
        <f t="shared" si="23"/>
        <v>9.9999999999909051E-3</v>
      </c>
      <c r="EW1332" s="75">
        <v>1348.29</v>
      </c>
      <c r="EX1332" s="100">
        <v>36.348720000000043</v>
      </c>
      <c r="FD1332" s="75">
        <v>113.3</v>
      </c>
      <c r="FE1332" s="75">
        <v>1071850</v>
      </c>
      <c r="FF1332" s="75">
        <v>4726725</v>
      </c>
      <c r="FH1332" s="77">
        <v>22.79</v>
      </c>
      <c r="FI1332" s="77">
        <v>906.66087798240028</v>
      </c>
      <c r="FJ1332" s="77">
        <v>41.262627712456023</v>
      </c>
      <c r="FL1332" s="92">
        <v>792.3</v>
      </c>
      <c r="FM1332" s="75">
        <v>7.0000000000000007E-2</v>
      </c>
      <c r="FN1332" s="75">
        <v>0.10299999999999999</v>
      </c>
      <c r="FP1332" s="75">
        <v>50.52</v>
      </c>
      <c r="FQ1332" s="75">
        <v>816.68</v>
      </c>
      <c r="FR1332" s="75">
        <v>7987</v>
      </c>
      <c r="FS1332" s="75">
        <v>50.51</v>
      </c>
      <c r="FT1332" s="75">
        <v>2402.39</v>
      </c>
      <c r="FU1332" s="75">
        <v>22440</v>
      </c>
      <c r="FW1332" s="75">
        <v>803.3</v>
      </c>
      <c r="FX1332" s="89">
        <v>11.307</v>
      </c>
      <c r="FY1332" s="89"/>
      <c r="FZ1332" s="90">
        <v>798.3</v>
      </c>
      <c r="GA1332" s="91">
        <v>4.431</v>
      </c>
      <c r="GB1332" s="89"/>
      <c r="GC1332" s="75">
        <v>20.29</v>
      </c>
      <c r="GD1332" s="75">
        <v>110.16</v>
      </c>
      <c r="GE1332" s="75">
        <v>3203.11</v>
      </c>
      <c r="GF1332" s="89"/>
      <c r="GG1332" s="89"/>
    </row>
    <row r="1333" spans="1:189" x14ac:dyDescent="0.25">
      <c r="A1333" s="132"/>
      <c r="B1333" s="132"/>
      <c r="C1333" s="132"/>
      <c r="D1333" s="132"/>
      <c r="E1333" s="132"/>
      <c r="F1333" s="132"/>
      <c r="G1333" s="132"/>
      <c r="H1333" s="132"/>
      <c r="I1333" s="132"/>
      <c r="J1333" s="132"/>
      <c r="K1333" s="132"/>
      <c r="DV1333" s="77">
        <v>1342.31</v>
      </c>
      <c r="DW1333" s="77">
        <v>20.126000000000001</v>
      </c>
      <c r="DY1333" s="77">
        <v>1328.31</v>
      </c>
      <c r="DZ1333" s="77">
        <v>12.846</v>
      </c>
      <c r="EB1333" s="77">
        <v>2183.31</v>
      </c>
      <c r="EC1333" s="75">
        <v>42.413000000000004</v>
      </c>
      <c r="EE1333" s="75">
        <v>2159.31</v>
      </c>
      <c r="EF1333" s="88">
        <v>10.977</v>
      </c>
      <c r="EH1333" s="77">
        <v>1357.31</v>
      </c>
      <c r="EI1333" s="75">
        <v>8.9979999999999976</v>
      </c>
      <c r="EJ1333" s="75"/>
      <c r="EK1333" s="75">
        <v>2184.3000000000002</v>
      </c>
      <c r="EL1333" s="75">
        <v>48.08179999999998</v>
      </c>
      <c r="EM1333" s="75"/>
      <c r="EN1333" s="75">
        <v>2162.3000000000002</v>
      </c>
      <c r="EO1333" s="322">
        <v>17.296600000000048</v>
      </c>
      <c r="EP1333" s="75"/>
      <c r="EQ1333" s="75">
        <v>1332.3</v>
      </c>
      <c r="ER1333" s="75">
        <v>18964.000000000044</v>
      </c>
      <c r="ES1333" s="75"/>
      <c r="ET1333" s="75">
        <v>1358.3</v>
      </c>
      <c r="EU1333" s="100">
        <v>10.212700000000016</v>
      </c>
      <c r="EV1333" s="75">
        <f t="shared" si="23"/>
        <v>9.9999999999909051E-3</v>
      </c>
      <c r="EW1333" s="75">
        <v>1348.3</v>
      </c>
      <c r="EX1333" s="100">
        <v>36.380400000000044</v>
      </c>
      <c r="FD1333" s="75">
        <v>113.31</v>
      </c>
      <c r="FE1333" s="75">
        <v>1073420</v>
      </c>
      <c r="FF1333" s="75">
        <v>4737757.5</v>
      </c>
      <c r="FH1333" s="77">
        <v>22.8</v>
      </c>
      <c r="FI1333" s="77">
        <v>907.71967256800042</v>
      </c>
      <c r="FJ1333" s="77">
        <v>41.352870282420035</v>
      </c>
      <c r="FL1333" s="92">
        <v>792.31</v>
      </c>
      <c r="FM1333" s="75">
        <v>7.0000000000000007E-2</v>
      </c>
      <c r="FN1333" s="75">
        <v>0.104</v>
      </c>
      <c r="FP1333" s="75">
        <v>50.53</v>
      </c>
      <c r="FQ1333" s="75">
        <v>817.49</v>
      </c>
      <c r="FR1333" s="75">
        <v>7992</v>
      </c>
      <c r="FS1333" s="75">
        <v>50.52</v>
      </c>
      <c r="FT1333" s="75">
        <v>2404.66</v>
      </c>
      <c r="FU1333" s="75">
        <v>22453</v>
      </c>
      <c r="FW1333" s="75">
        <v>803.31</v>
      </c>
      <c r="FX1333" s="89">
        <v>11.326000000000001</v>
      </c>
      <c r="FY1333" s="89"/>
      <c r="FZ1333" s="90">
        <v>798.31</v>
      </c>
      <c r="GA1333" s="91">
        <v>4.4409999999999998</v>
      </c>
      <c r="GB1333" s="89"/>
      <c r="GC1333" s="75">
        <v>20.3</v>
      </c>
      <c r="GD1333" s="75">
        <v>110.49</v>
      </c>
      <c r="GE1333" s="75">
        <v>3208.7</v>
      </c>
      <c r="GF1333" s="89"/>
      <c r="GG1333" s="89"/>
    </row>
    <row r="1334" spans="1:189" x14ac:dyDescent="0.25">
      <c r="A1334" s="132"/>
      <c r="B1334" s="132"/>
      <c r="C1334" s="132"/>
      <c r="D1334" s="132"/>
      <c r="E1334" s="132"/>
      <c r="F1334" s="132"/>
      <c r="G1334" s="132"/>
      <c r="H1334" s="132"/>
      <c r="I1334" s="132"/>
      <c r="J1334" s="132"/>
      <c r="K1334" s="132"/>
      <c r="DV1334" s="77">
        <v>1342.32</v>
      </c>
      <c r="DW1334" s="77">
        <v>20.149000000000004</v>
      </c>
      <c r="DY1334" s="77">
        <v>1328.32</v>
      </c>
      <c r="DZ1334" s="77">
        <v>12.861000000000001</v>
      </c>
      <c r="EB1334" s="77">
        <v>2183.3200000000002</v>
      </c>
      <c r="EC1334" s="75">
        <v>42.470000000000006</v>
      </c>
      <c r="EE1334" s="75">
        <v>2159.3200000000002</v>
      </c>
      <c r="EF1334" s="88">
        <v>10.995999999999999</v>
      </c>
      <c r="EH1334" s="77">
        <v>1357.32</v>
      </c>
      <c r="EI1334" s="75">
        <v>9.009999999999998</v>
      </c>
      <c r="EJ1334" s="75"/>
      <c r="EK1334" s="75">
        <v>2184.31</v>
      </c>
      <c r="EL1334" s="75">
        <v>48.139059999999979</v>
      </c>
      <c r="EM1334" s="75"/>
      <c r="EN1334" s="75">
        <v>2162.31</v>
      </c>
      <c r="EO1334" s="322">
        <v>17.320020000000049</v>
      </c>
      <c r="EP1334" s="75"/>
      <c r="EQ1334" s="75">
        <v>1332.31</v>
      </c>
      <c r="ER1334" s="75">
        <v>18980.400000000045</v>
      </c>
      <c r="ES1334" s="75"/>
      <c r="ET1334" s="75">
        <v>1358.31</v>
      </c>
      <c r="EU1334" s="100">
        <v>10.225590000000016</v>
      </c>
      <c r="EV1334" s="75">
        <f t="shared" si="23"/>
        <v>9.9999999999909051E-3</v>
      </c>
      <c r="EW1334" s="75">
        <v>1348.31</v>
      </c>
      <c r="EX1334" s="100">
        <v>36.412080000000046</v>
      </c>
      <c r="FD1334" s="75">
        <v>113.32</v>
      </c>
      <c r="FE1334" s="75">
        <v>1074990</v>
      </c>
      <c r="FF1334" s="75">
        <v>4748790</v>
      </c>
      <c r="FH1334" s="77">
        <v>22.81</v>
      </c>
      <c r="FI1334" s="77">
        <v>908.77846715360045</v>
      </c>
      <c r="FJ1334" s="77">
        <v>41.443112852384033</v>
      </c>
      <c r="FL1334" s="92">
        <v>792.32</v>
      </c>
      <c r="FM1334" s="75">
        <v>7.0000000000000007E-2</v>
      </c>
      <c r="FN1334" s="75">
        <v>0.105</v>
      </c>
      <c r="FP1334" s="75">
        <v>50.54</v>
      </c>
      <c r="FQ1334" s="75">
        <v>818.29</v>
      </c>
      <c r="FR1334" s="75">
        <v>7997</v>
      </c>
      <c r="FS1334" s="75">
        <v>50.53</v>
      </c>
      <c r="FT1334" s="75">
        <v>2404.94</v>
      </c>
      <c r="FU1334" s="75">
        <v>22466</v>
      </c>
      <c r="FW1334" s="75">
        <v>803.32</v>
      </c>
      <c r="FX1334" s="89">
        <v>11.346</v>
      </c>
      <c r="FY1334" s="89"/>
      <c r="FZ1334" s="90">
        <v>798.32</v>
      </c>
      <c r="GA1334" s="91">
        <v>4.4509999999999996</v>
      </c>
      <c r="GB1334" s="89"/>
      <c r="GC1334" s="75">
        <v>20.309999999999999</v>
      </c>
      <c r="GD1334" s="75">
        <v>110.83</v>
      </c>
      <c r="GE1334" s="75">
        <v>3214.29</v>
      </c>
      <c r="GF1334" s="89"/>
      <c r="GG1334" s="89"/>
    </row>
    <row r="1335" spans="1:189" x14ac:dyDescent="0.25">
      <c r="A1335" s="132"/>
      <c r="B1335" s="132"/>
      <c r="C1335" s="132"/>
      <c r="D1335" s="132"/>
      <c r="E1335" s="132"/>
      <c r="F1335" s="132"/>
      <c r="G1335" s="132"/>
      <c r="H1335" s="132"/>
      <c r="I1335" s="132"/>
      <c r="J1335" s="132"/>
      <c r="K1335" s="132"/>
      <c r="DV1335" s="77">
        <v>1342.33</v>
      </c>
      <c r="DW1335" s="77">
        <v>20.172000000000004</v>
      </c>
      <c r="DY1335" s="77">
        <v>1328.33</v>
      </c>
      <c r="DZ1335" s="77">
        <v>12.875000000000002</v>
      </c>
      <c r="EB1335" s="77">
        <v>2183.33</v>
      </c>
      <c r="EC1335" s="75">
        <v>42.527000000000008</v>
      </c>
      <c r="EE1335" s="75">
        <v>2159.33</v>
      </c>
      <c r="EF1335" s="88">
        <v>11.016</v>
      </c>
      <c r="EH1335" s="77">
        <v>1357.33</v>
      </c>
      <c r="EI1335" s="75">
        <v>9.0219999999999985</v>
      </c>
      <c r="EJ1335" s="75"/>
      <c r="EK1335" s="75">
        <v>2184.3200000000002</v>
      </c>
      <c r="EL1335" s="75">
        <v>48.196319999999979</v>
      </c>
      <c r="EM1335" s="75"/>
      <c r="EN1335" s="75">
        <v>2162.3200000000002</v>
      </c>
      <c r="EO1335" s="322">
        <v>17.343440000000051</v>
      </c>
      <c r="EP1335" s="75"/>
      <c r="EQ1335" s="75">
        <v>1332.32</v>
      </c>
      <c r="ER1335" s="75">
        <v>18996.800000000047</v>
      </c>
      <c r="ES1335" s="75"/>
      <c r="ET1335" s="75">
        <v>1358.32</v>
      </c>
      <c r="EU1335" s="100">
        <v>10.238480000000017</v>
      </c>
      <c r="EV1335" s="75">
        <f t="shared" si="23"/>
        <v>9.9999999999909051E-3</v>
      </c>
      <c r="EW1335" s="75">
        <v>1348.32</v>
      </c>
      <c r="EX1335" s="100">
        <v>36.443760000000047</v>
      </c>
      <c r="FD1335" s="75">
        <v>113.33</v>
      </c>
      <c r="FE1335" s="75">
        <v>1076560</v>
      </c>
      <c r="FF1335" s="75">
        <v>4759822.5</v>
      </c>
      <c r="FH1335" s="77">
        <v>22.82</v>
      </c>
      <c r="FI1335" s="77">
        <v>909.83726173920047</v>
      </c>
      <c r="FJ1335" s="77">
        <v>41.533355422348038</v>
      </c>
      <c r="FL1335" s="92">
        <v>792.33</v>
      </c>
      <c r="FM1335" s="75">
        <v>7.0000000000000007E-2</v>
      </c>
      <c r="FN1335" s="75">
        <v>0.105</v>
      </c>
      <c r="FP1335" s="75">
        <v>50.55</v>
      </c>
      <c r="FQ1335" s="75">
        <v>819.1</v>
      </c>
      <c r="FR1335" s="75">
        <v>8002</v>
      </c>
      <c r="FS1335" s="75">
        <v>50.54</v>
      </c>
      <c r="FT1335" s="75">
        <v>2409.21</v>
      </c>
      <c r="FU1335" s="75">
        <v>22479</v>
      </c>
      <c r="FW1335" s="75">
        <v>803.33</v>
      </c>
      <c r="FX1335" s="89">
        <v>11.365</v>
      </c>
      <c r="FY1335" s="89"/>
      <c r="FZ1335" s="90">
        <v>798.33</v>
      </c>
      <c r="GA1335" s="91">
        <v>4.4610000000000003</v>
      </c>
      <c r="GB1335" s="89"/>
      <c r="GC1335" s="75">
        <v>20.32</v>
      </c>
      <c r="GD1335" s="75">
        <v>111.17</v>
      </c>
      <c r="GE1335" s="75">
        <v>3219.88</v>
      </c>
      <c r="GF1335" s="89"/>
      <c r="GG1335" s="89"/>
    </row>
    <row r="1336" spans="1:189" x14ac:dyDescent="0.25">
      <c r="A1336" s="132"/>
      <c r="B1336" s="132"/>
      <c r="C1336" s="132"/>
      <c r="D1336" s="132"/>
      <c r="E1336" s="132"/>
      <c r="F1336" s="132"/>
      <c r="G1336" s="132"/>
      <c r="H1336" s="132"/>
      <c r="I1336" s="132"/>
      <c r="J1336" s="132"/>
      <c r="K1336" s="132"/>
      <c r="DV1336" s="77">
        <v>1342.34</v>
      </c>
      <c r="DW1336" s="77">
        <v>20.196000000000002</v>
      </c>
      <c r="DY1336" s="77">
        <v>1328.34</v>
      </c>
      <c r="DZ1336" s="77">
        <v>12.89</v>
      </c>
      <c r="EB1336" s="77">
        <v>2183.34</v>
      </c>
      <c r="EC1336" s="75">
        <v>42.585000000000001</v>
      </c>
      <c r="EE1336" s="75">
        <v>2159.34</v>
      </c>
      <c r="EF1336" s="88">
        <v>11.035</v>
      </c>
      <c r="EH1336" s="77">
        <v>1357.34</v>
      </c>
      <c r="EI1336" s="75">
        <v>9.0339999999999971</v>
      </c>
      <c r="EJ1336" s="75"/>
      <c r="EK1336" s="75">
        <v>2184.33</v>
      </c>
      <c r="EL1336" s="75">
        <v>48.253579999999978</v>
      </c>
      <c r="EM1336" s="75"/>
      <c r="EN1336" s="75">
        <v>2162.33</v>
      </c>
      <c r="EO1336" s="322">
        <v>17.366860000000052</v>
      </c>
      <c r="EP1336" s="75"/>
      <c r="EQ1336" s="75">
        <v>1332.33</v>
      </c>
      <c r="ER1336" s="75">
        <v>19013.200000000048</v>
      </c>
      <c r="ES1336" s="75"/>
      <c r="ET1336" s="75">
        <v>1358.33</v>
      </c>
      <c r="EU1336" s="100">
        <v>10.251370000000017</v>
      </c>
      <c r="EV1336" s="75">
        <f t="shared" si="23"/>
        <v>9.9999999999909051E-3</v>
      </c>
      <c r="EW1336" s="75">
        <v>1348.33</v>
      </c>
      <c r="EX1336" s="100">
        <v>36.475440000000049</v>
      </c>
      <c r="FD1336" s="75">
        <v>113.34</v>
      </c>
      <c r="FE1336" s="75">
        <v>1078130</v>
      </c>
      <c r="FF1336" s="75">
        <v>4770855</v>
      </c>
      <c r="FH1336" s="77">
        <v>22.83</v>
      </c>
      <c r="FI1336" s="77">
        <v>910.89605632480038</v>
      </c>
      <c r="FJ1336" s="77">
        <v>41.623597992312035</v>
      </c>
      <c r="FL1336" s="92">
        <v>792.34</v>
      </c>
      <c r="FM1336" s="75">
        <v>7.0000000000000007E-2</v>
      </c>
      <c r="FN1336" s="75">
        <v>0.106</v>
      </c>
      <c r="FP1336" s="75">
        <v>50.56</v>
      </c>
      <c r="FQ1336" s="75">
        <v>819.9</v>
      </c>
      <c r="FR1336" s="75">
        <v>8007</v>
      </c>
      <c r="FS1336" s="75">
        <v>50.55</v>
      </c>
      <c r="FT1336" s="75">
        <v>2411.4899999999998</v>
      </c>
      <c r="FU1336" s="75">
        <v>22492</v>
      </c>
      <c r="FW1336" s="75">
        <v>803.34</v>
      </c>
      <c r="FX1336" s="89">
        <v>11.384</v>
      </c>
      <c r="FY1336" s="89"/>
      <c r="FZ1336" s="90">
        <v>798.34</v>
      </c>
      <c r="GA1336" s="91">
        <v>4.4710000000000001</v>
      </c>
      <c r="GB1336" s="89"/>
      <c r="GC1336" s="75">
        <v>20.329999999999998</v>
      </c>
      <c r="GD1336" s="75">
        <v>111.5</v>
      </c>
      <c r="GE1336" s="75">
        <v>3225.47</v>
      </c>
      <c r="GF1336" s="89"/>
      <c r="GG1336" s="89"/>
    </row>
    <row r="1337" spans="1:189" x14ac:dyDescent="0.25">
      <c r="A1337" s="132"/>
      <c r="B1337" s="132"/>
      <c r="C1337" s="132"/>
      <c r="D1337" s="132"/>
      <c r="E1337" s="132"/>
      <c r="F1337" s="132"/>
      <c r="G1337" s="132"/>
      <c r="H1337" s="132"/>
      <c r="I1337" s="132"/>
      <c r="J1337" s="132"/>
      <c r="K1337" s="132"/>
      <c r="DV1337" s="77">
        <v>1342.35</v>
      </c>
      <c r="DW1337" s="77">
        <v>20.219000000000001</v>
      </c>
      <c r="DY1337" s="77">
        <v>1328.35</v>
      </c>
      <c r="DZ1337" s="77">
        <v>12.904000000000002</v>
      </c>
      <c r="EB1337" s="77">
        <v>2183.35</v>
      </c>
      <c r="EC1337" s="75">
        <v>42.642000000000003</v>
      </c>
      <c r="EE1337" s="75">
        <v>2159.35</v>
      </c>
      <c r="EF1337" s="88">
        <v>11.053999999999998</v>
      </c>
      <c r="EH1337" s="77">
        <v>1357.35</v>
      </c>
      <c r="EI1337" s="75">
        <v>9.0459999999999976</v>
      </c>
      <c r="EJ1337" s="75"/>
      <c r="EK1337" s="75">
        <v>2184.34</v>
      </c>
      <c r="EL1337" s="75">
        <v>48.310839999999978</v>
      </c>
      <c r="EM1337" s="75"/>
      <c r="EN1337" s="75">
        <v>2162.34</v>
      </c>
      <c r="EO1337" s="322">
        <v>17.390280000000054</v>
      </c>
      <c r="EP1337" s="75"/>
      <c r="EQ1337" s="75">
        <v>1332.34</v>
      </c>
      <c r="ER1337" s="75">
        <v>19029.600000000049</v>
      </c>
      <c r="ES1337" s="75"/>
      <c r="ET1337" s="75">
        <v>1358.34</v>
      </c>
      <c r="EU1337" s="100">
        <v>10.264260000000018</v>
      </c>
      <c r="EV1337" s="75">
        <f t="shared" si="23"/>
        <v>9.9999999999909051E-3</v>
      </c>
      <c r="EW1337" s="75">
        <v>1348.34</v>
      </c>
      <c r="EX1337" s="100">
        <v>36.50712000000005</v>
      </c>
      <c r="FD1337" s="75">
        <v>113.35</v>
      </c>
      <c r="FE1337" s="75">
        <v>1079700</v>
      </c>
      <c r="FF1337" s="75">
        <v>4781887.5</v>
      </c>
      <c r="FH1337" s="77">
        <v>22.84</v>
      </c>
      <c r="FI1337" s="77">
        <v>911.95485091040041</v>
      </c>
      <c r="FJ1337" s="77">
        <v>41.713840562276033</v>
      </c>
      <c r="FL1337" s="92">
        <v>792.35</v>
      </c>
      <c r="FM1337" s="75">
        <v>7.0000000000000007E-2</v>
      </c>
      <c r="FN1337" s="75">
        <v>0.107</v>
      </c>
      <c r="FP1337" s="75">
        <v>50.57</v>
      </c>
      <c r="FQ1337" s="75">
        <v>820.7</v>
      </c>
      <c r="FR1337" s="75">
        <v>8011</v>
      </c>
      <c r="FS1337" s="75">
        <v>50.56</v>
      </c>
      <c r="FT1337" s="75">
        <v>2413.77</v>
      </c>
      <c r="FU1337" s="75">
        <v>22505</v>
      </c>
      <c r="FW1337" s="75">
        <v>803.35</v>
      </c>
      <c r="FX1337" s="89">
        <v>11.404</v>
      </c>
      <c r="FY1337" s="89"/>
      <c r="FZ1337" s="90">
        <v>798.35</v>
      </c>
      <c r="GA1337" s="91">
        <v>4.4809999999999999</v>
      </c>
      <c r="GB1337" s="89"/>
      <c r="GC1337" s="75">
        <v>20.34</v>
      </c>
      <c r="GD1337" s="75">
        <v>111.84</v>
      </c>
      <c r="GE1337" s="75">
        <v>3231.06</v>
      </c>
      <c r="GF1337" s="89"/>
      <c r="GG1337" s="89"/>
    </row>
    <row r="1338" spans="1:189" x14ac:dyDescent="0.25">
      <c r="A1338" s="132"/>
      <c r="B1338" s="132"/>
      <c r="C1338" s="132"/>
      <c r="D1338" s="132"/>
      <c r="E1338" s="132"/>
      <c r="F1338" s="132"/>
      <c r="G1338" s="132"/>
      <c r="H1338" s="132"/>
      <c r="I1338" s="132"/>
      <c r="J1338" s="132"/>
      <c r="K1338" s="132"/>
      <c r="DV1338" s="77">
        <v>1342.36</v>
      </c>
      <c r="DW1338" s="77">
        <v>20.242000000000004</v>
      </c>
      <c r="DY1338" s="77">
        <v>1328.36</v>
      </c>
      <c r="DZ1338" s="77">
        <v>12.918000000000001</v>
      </c>
      <c r="EB1338" s="77">
        <v>2183.36</v>
      </c>
      <c r="EC1338" s="75">
        <v>42.699000000000005</v>
      </c>
      <c r="EE1338" s="75">
        <v>2159.36</v>
      </c>
      <c r="EF1338" s="88">
        <v>11.074</v>
      </c>
      <c r="EH1338" s="77">
        <v>1357.36</v>
      </c>
      <c r="EI1338" s="75">
        <v>9.0579999999999981</v>
      </c>
      <c r="EJ1338" s="75"/>
      <c r="EK1338" s="75">
        <v>2184.35</v>
      </c>
      <c r="EL1338" s="75">
        <v>48.368099999999977</v>
      </c>
      <c r="EM1338" s="75"/>
      <c r="EN1338" s="75">
        <v>2162.35</v>
      </c>
      <c r="EO1338" s="322">
        <v>17.413700000000055</v>
      </c>
      <c r="EP1338" s="75"/>
      <c r="EQ1338" s="75">
        <v>1332.35</v>
      </c>
      <c r="ER1338" s="75">
        <v>19046.000000000051</v>
      </c>
      <c r="ES1338" s="75"/>
      <c r="ET1338" s="75">
        <v>1358.35</v>
      </c>
      <c r="EU1338" s="100">
        <v>10.277150000000018</v>
      </c>
      <c r="EV1338" s="75">
        <f t="shared" si="23"/>
        <v>9.9999999999909051E-3</v>
      </c>
      <c r="EW1338" s="75">
        <v>1348.35</v>
      </c>
      <c r="EX1338" s="100">
        <v>36.538800000000052</v>
      </c>
      <c r="FD1338" s="75">
        <v>113.36</v>
      </c>
      <c r="FE1338" s="75">
        <v>1081270</v>
      </c>
      <c r="FF1338" s="75">
        <v>4792920</v>
      </c>
      <c r="FH1338" s="77">
        <v>22.85</v>
      </c>
      <c r="FI1338" s="77">
        <v>913.01364549600044</v>
      </c>
      <c r="FJ1338" s="77">
        <v>41.804083132240038</v>
      </c>
      <c r="FL1338" s="92">
        <v>792.36</v>
      </c>
      <c r="FM1338" s="75">
        <v>7.0000000000000007E-2</v>
      </c>
      <c r="FN1338" s="75">
        <v>0.107</v>
      </c>
      <c r="FP1338" s="75">
        <v>50.58</v>
      </c>
      <c r="FQ1338" s="75">
        <v>821.51</v>
      </c>
      <c r="FR1338" s="75">
        <v>8016</v>
      </c>
      <c r="FS1338" s="75">
        <v>50.57</v>
      </c>
      <c r="FT1338" s="75">
        <v>2416.0500000000002</v>
      </c>
      <c r="FU1338" s="75">
        <v>22518</v>
      </c>
      <c r="FW1338" s="75">
        <v>803.36</v>
      </c>
      <c r="FX1338" s="89">
        <v>11.423</v>
      </c>
      <c r="FY1338" s="89"/>
      <c r="FZ1338" s="90">
        <v>798.36</v>
      </c>
      <c r="GA1338" s="91">
        <v>4.4909999999999997</v>
      </c>
      <c r="GB1338" s="89"/>
      <c r="GC1338" s="75">
        <v>20.350000000000001</v>
      </c>
      <c r="GD1338" s="75">
        <v>112.17</v>
      </c>
      <c r="GE1338" s="75">
        <v>3236.65</v>
      </c>
      <c r="GF1338" s="89"/>
      <c r="GG1338" s="89"/>
    </row>
    <row r="1339" spans="1:189" x14ac:dyDescent="0.25">
      <c r="A1339" s="132"/>
      <c r="B1339" s="132"/>
      <c r="C1339" s="132"/>
      <c r="D1339" s="132"/>
      <c r="E1339" s="132"/>
      <c r="F1339" s="132"/>
      <c r="G1339" s="132"/>
      <c r="H1339" s="132"/>
      <c r="I1339" s="132"/>
      <c r="J1339" s="132"/>
      <c r="K1339" s="132"/>
      <c r="DV1339" s="77">
        <v>1342.37</v>
      </c>
      <c r="DW1339" s="77">
        <v>20.266000000000002</v>
      </c>
      <c r="DY1339" s="77">
        <v>1328.37</v>
      </c>
      <c r="DZ1339" s="77">
        <v>12.933000000000002</v>
      </c>
      <c r="EB1339" s="77">
        <v>2183.37</v>
      </c>
      <c r="EC1339" s="75">
        <v>42.756</v>
      </c>
      <c r="EE1339" s="75">
        <v>2159.37</v>
      </c>
      <c r="EF1339" s="88">
        <v>11.093</v>
      </c>
      <c r="EH1339" s="77">
        <v>1357.37</v>
      </c>
      <c r="EI1339" s="75">
        <v>9.0699999999999985</v>
      </c>
      <c r="EJ1339" s="75"/>
      <c r="EK1339" s="75">
        <v>2184.36</v>
      </c>
      <c r="EL1339" s="75">
        <v>48.425359999999976</v>
      </c>
      <c r="EM1339" s="75"/>
      <c r="EN1339" s="75">
        <v>2162.36</v>
      </c>
      <c r="EO1339" s="322">
        <v>17.437120000000057</v>
      </c>
      <c r="EP1339" s="75"/>
      <c r="EQ1339" s="75">
        <v>1332.36</v>
      </c>
      <c r="ER1339" s="75">
        <v>19062.400000000052</v>
      </c>
      <c r="ES1339" s="75"/>
      <c r="ET1339" s="75">
        <v>1358.36</v>
      </c>
      <c r="EU1339" s="100">
        <v>10.290040000000019</v>
      </c>
      <c r="EV1339" s="75">
        <f t="shared" si="23"/>
        <v>9.9999999999909051E-3</v>
      </c>
      <c r="EW1339" s="75">
        <v>1348.36</v>
      </c>
      <c r="EX1339" s="100">
        <v>36.570480000000053</v>
      </c>
      <c r="FD1339" s="75">
        <v>113.37</v>
      </c>
      <c r="FE1339" s="75">
        <v>1082840</v>
      </c>
      <c r="FF1339" s="75">
        <v>4803952.5</v>
      </c>
      <c r="FH1339" s="77">
        <v>22.86</v>
      </c>
      <c r="FI1339" s="77">
        <v>914.07244008160046</v>
      </c>
      <c r="FJ1339" s="77">
        <v>41.894325702204036</v>
      </c>
      <c r="FL1339" s="92">
        <v>792.37</v>
      </c>
      <c r="FM1339" s="75">
        <v>7.0000000000000007E-2</v>
      </c>
      <c r="FN1339" s="75">
        <v>0.107</v>
      </c>
      <c r="FP1339" s="75">
        <v>50.59</v>
      </c>
      <c r="FQ1339" s="75">
        <v>822.31</v>
      </c>
      <c r="FR1339" s="75">
        <v>8021</v>
      </c>
      <c r="FS1339" s="75">
        <v>50.58</v>
      </c>
      <c r="FT1339" s="75">
        <v>2418.33</v>
      </c>
      <c r="FU1339" s="75">
        <v>22531</v>
      </c>
      <c r="FW1339" s="75">
        <v>803.37</v>
      </c>
      <c r="FX1339" s="89">
        <v>11.442</v>
      </c>
      <c r="FY1339" s="89"/>
      <c r="FZ1339" s="90">
        <v>798.37</v>
      </c>
      <c r="GA1339" s="91">
        <v>4.5010000000000003</v>
      </c>
      <c r="GB1339" s="89"/>
      <c r="GC1339" s="75">
        <v>20.36</v>
      </c>
      <c r="GD1339" s="75">
        <v>112.51</v>
      </c>
      <c r="GE1339" s="75">
        <v>3242.24</v>
      </c>
      <c r="GF1339" s="89"/>
      <c r="GG1339" s="89"/>
    </row>
    <row r="1340" spans="1:189" x14ac:dyDescent="0.25">
      <c r="A1340" s="132"/>
      <c r="B1340" s="132"/>
      <c r="C1340" s="132"/>
      <c r="D1340" s="132"/>
      <c r="E1340" s="132"/>
      <c r="F1340" s="132"/>
      <c r="G1340" s="132"/>
      <c r="H1340" s="132"/>
      <c r="I1340" s="132"/>
      <c r="J1340" s="132"/>
      <c r="K1340" s="132"/>
      <c r="DV1340" s="77">
        <v>1342.38</v>
      </c>
      <c r="DW1340" s="77">
        <v>20.289000000000001</v>
      </c>
      <c r="DY1340" s="77">
        <v>1328.38</v>
      </c>
      <c r="DZ1340" s="77">
        <v>12.947000000000001</v>
      </c>
      <c r="EB1340" s="77">
        <v>2183.38</v>
      </c>
      <c r="EC1340" s="75">
        <v>42.814</v>
      </c>
      <c r="EE1340" s="75">
        <v>2159.38</v>
      </c>
      <c r="EF1340" s="88">
        <v>11.111999999999998</v>
      </c>
      <c r="EH1340" s="77">
        <v>1357.38</v>
      </c>
      <c r="EI1340" s="75">
        <v>9.0819999999999972</v>
      </c>
      <c r="EJ1340" s="75"/>
      <c r="EK1340" s="75">
        <v>2184.37</v>
      </c>
      <c r="EL1340" s="75">
        <v>48.482619999999976</v>
      </c>
      <c r="EM1340" s="75"/>
      <c r="EN1340" s="75">
        <v>2162.37</v>
      </c>
      <c r="EO1340" s="322">
        <v>17.460540000000059</v>
      </c>
      <c r="EP1340" s="75"/>
      <c r="EQ1340" s="75">
        <v>1332.37</v>
      </c>
      <c r="ER1340" s="75">
        <v>19078.800000000054</v>
      </c>
      <c r="ES1340" s="75"/>
      <c r="ET1340" s="75">
        <v>1358.37</v>
      </c>
      <c r="EU1340" s="100">
        <v>10.302930000000019</v>
      </c>
      <c r="EV1340" s="75">
        <f t="shared" si="23"/>
        <v>9.9999999999909051E-3</v>
      </c>
      <c r="EW1340" s="75">
        <v>1348.37</v>
      </c>
      <c r="EX1340" s="100">
        <v>36.602160000000055</v>
      </c>
      <c r="FD1340" s="75">
        <v>113.38</v>
      </c>
      <c r="FE1340" s="75">
        <v>1084410</v>
      </c>
      <c r="FF1340" s="75">
        <v>4814985</v>
      </c>
      <c r="FH1340" s="77">
        <v>22.87</v>
      </c>
      <c r="FI1340" s="77">
        <v>915.13123466720037</v>
      </c>
      <c r="FJ1340" s="77">
        <v>41.984568272168033</v>
      </c>
      <c r="FL1340" s="92">
        <v>792.38</v>
      </c>
      <c r="FM1340" s="75">
        <v>7.0000000000000007E-2</v>
      </c>
      <c r="FN1340" s="75">
        <v>0.109</v>
      </c>
      <c r="FP1340" s="75">
        <v>50.6</v>
      </c>
      <c r="FQ1340" s="75">
        <v>823.12</v>
      </c>
      <c r="FR1340" s="75">
        <v>8026</v>
      </c>
      <c r="FS1340" s="75">
        <v>50.59</v>
      </c>
      <c r="FT1340" s="75">
        <v>2420.6</v>
      </c>
      <c r="FU1340" s="75">
        <v>22544</v>
      </c>
      <c r="FW1340" s="75">
        <v>803.38</v>
      </c>
      <c r="FX1340" s="89">
        <v>11.462</v>
      </c>
      <c r="FY1340" s="89"/>
      <c r="FZ1340" s="90">
        <v>798.38</v>
      </c>
      <c r="GA1340" s="91">
        <v>4.5119999999999996</v>
      </c>
      <c r="GB1340" s="89"/>
      <c r="GC1340" s="75">
        <v>20.37</v>
      </c>
      <c r="GD1340" s="75">
        <v>112.84</v>
      </c>
      <c r="GE1340" s="75">
        <v>3247.83</v>
      </c>
      <c r="GF1340" s="89"/>
      <c r="GG1340" s="89"/>
    </row>
    <row r="1341" spans="1:189" x14ac:dyDescent="0.25">
      <c r="A1341" s="132"/>
      <c r="B1341" s="132"/>
      <c r="C1341" s="132"/>
      <c r="D1341" s="132"/>
      <c r="E1341" s="132"/>
      <c r="F1341" s="132"/>
      <c r="G1341" s="132"/>
      <c r="H1341" s="132"/>
      <c r="I1341" s="132"/>
      <c r="J1341" s="132"/>
      <c r="K1341" s="132"/>
      <c r="DV1341" s="77">
        <v>1342.39</v>
      </c>
      <c r="DW1341" s="77">
        <v>20.312000000000001</v>
      </c>
      <c r="DY1341" s="77">
        <v>1328.39</v>
      </c>
      <c r="DZ1341" s="77">
        <v>12.961</v>
      </c>
      <c r="EB1341" s="77">
        <v>2183.39</v>
      </c>
      <c r="EC1341" s="75">
        <v>42.871000000000002</v>
      </c>
      <c r="EE1341" s="75">
        <v>2159.39</v>
      </c>
      <c r="EF1341" s="88">
        <v>11.132</v>
      </c>
      <c r="EH1341" s="77">
        <v>1357.39</v>
      </c>
      <c r="EI1341" s="75">
        <v>9.0939999999999976</v>
      </c>
      <c r="EJ1341" s="75"/>
      <c r="EK1341" s="75">
        <v>2184.38</v>
      </c>
      <c r="EL1341" s="75">
        <v>48.539879999999975</v>
      </c>
      <c r="EM1341" s="75"/>
      <c r="EN1341" s="75">
        <v>2162.38</v>
      </c>
      <c r="EO1341" s="322">
        <v>17.48396000000006</v>
      </c>
      <c r="EP1341" s="75"/>
      <c r="EQ1341" s="75">
        <v>1332.38</v>
      </c>
      <c r="ER1341" s="75">
        <v>19095.200000000055</v>
      </c>
      <c r="ES1341" s="75"/>
      <c r="ET1341" s="75">
        <v>1358.38</v>
      </c>
      <c r="EU1341" s="100">
        <v>10.31582000000002</v>
      </c>
      <c r="EV1341" s="75">
        <f t="shared" si="23"/>
        <v>1.0000000000218279E-2</v>
      </c>
      <c r="EW1341" s="75">
        <v>1348.38</v>
      </c>
      <c r="EX1341" s="100">
        <v>36.633840000000056</v>
      </c>
      <c r="FD1341" s="75">
        <v>113.39</v>
      </c>
      <c r="FE1341" s="75">
        <v>1085980</v>
      </c>
      <c r="FF1341" s="75">
        <v>4826017.5</v>
      </c>
      <c r="FH1341" s="77">
        <v>22.88</v>
      </c>
      <c r="FI1341" s="77">
        <v>916.1900292528004</v>
      </c>
      <c r="FJ1341" s="77">
        <v>42.074810842132038</v>
      </c>
      <c r="FL1341" s="92">
        <v>792.39</v>
      </c>
      <c r="FM1341" s="75">
        <v>7.0000000000000007E-2</v>
      </c>
      <c r="FN1341" s="75">
        <v>0.109</v>
      </c>
      <c r="FP1341" s="75">
        <v>50.61</v>
      </c>
      <c r="FQ1341" s="75">
        <v>823.92</v>
      </c>
      <c r="FR1341" s="75">
        <v>8031</v>
      </c>
      <c r="FS1341" s="75">
        <v>50.6</v>
      </c>
      <c r="FT1341" s="75">
        <v>2422.88</v>
      </c>
      <c r="FU1341" s="75">
        <v>22557</v>
      </c>
      <c r="FW1341" s="75">
        <v>803.39</v>
      </c>
      <c r="FX1341" s="89">
        <v>11.481</v>
      </c>
      <c r="FY1341" s="89"/>
      <c r="FZ1341" s="90">
        <v>798.39</v>
      </c>
      <c r="GA1341" s="91">
        <v>4.5220000000000002</v>
      </c>
      <c r="GB1341" s="89"/>
      <c r="GC1341" s="75">
        <v>20.38</v>
      </c>
      <c r="GD1341" s="75">
        <v>113.18</v>
      </c>
      <c r="GE1341" s="75">
        <v>3253.42</v>
      </c>
      <c r="GF1341" s="89"/>
      <c r="GG1341" s="89"/>
    </row>
    <row r="1342" spans="1:189" x14ac:dyDescent="0.25">
      <c r="A1342" s="132"/>
      <c r="B1342" s="132"/>
      <c r="C1342" s="132"/>
      <c r="D1342" s="132"/>
      <c r="E1342" s="132"/>
      <c r="F1342" s="132"/>
      <c r="G1342" s="132"/>
      <c r="H1342" s="132"/>
      <c r="I1342" s="132"/>
      <c r="J1342" s="132"/>
      <c r="K1342" s="132"/>
      <c r="DV1342" s="77">
        <v>1342.4</v>
      </c>
      <c r="DW1342" s="77">
        <v>20.335999999999999</v>
      </c>
      <c r="DY1342" s="77">
        <v>1328.4</v>
      </c>
      <c r="DZ1342" s="77">
        <v>12.976000000000001</v>
      </c>
      <c r="EB1342" s="77">
        <v>2183.4</v>
      </c>
      <c r="EC1342" s="75">
        <v>42.927999999999997</v>
      </c>
      <c r="EE1342" s="75">
        <v>2159.4</v>
      </c>
      <c r="EF1342" s="88">
        <v>11.151</v>
      </c>
      <c r="EH1342" s="77">
        <v>1357.4</v>
      </c>
      <c r="EI1342" s="75">
        <v>9.1059999999999999</v>
      </c>
      <c r="EJ1342" s="75"/>
      <c r="EK1342" s="75">
        <v>2184.39</v>
      </c>
      <c r="EL1342" s="75">
        <v>48.597139999999975</v>
      </c>
      <c r="EM1342" s="75"/>
      <c r="EN1342" s="75">
        <v>2162.39</v>
      </c>
      <c r="EO1342" s="322">
        <v>17.507380000000062</v>
      </c>
      <c r="EP1342" s="75"/>
      <c r="EQ1342" s="75">
        <v>1332.39</v>
      </c>
      <c r="ER1342" s="75">
        <v>19111.600000000057</v>
      </c>
      <c r="ES1342" s="75"/>
      <c r="ET1342" s="75">
        <v>1358.39</v>
      </c>
      <c r="EU1342" s="100">
        <v>10.32871000000002</v>
      </c>
      <c r="EV1342" s="75">
        <f t="shared" si="23"/>
        <v>9.9999999999909051E-3</v>
      </c>
      <c r="EW1342" s="75">
        <v>1348.39</v>
      </c>
      <c r="EX1342" s="100">
        <v>36.665520000000058</v>
      </c>
      <c r="FD1342" s="75">
        <v>113.4</v>
      </c>
      <c r="FE1342" s="75">
        <v>1087550</v>
      </c>
      <c r="FF1342" s="75">
        <v>4837050</v>
      </c>
      <c r="FH1342" s="77">
        <v>22.89</v>
      </c>
      <c r="FI1342" s="77">
        <v>917.24882383840043</v>
      </c>
      <c r="FJ1342" s="77">
        <v>42.165053412096036</v>
      </c>
      <c r="FL1342" s="92">
        <v>792.4</v>
      </c>
      <c r="FM1342" s="75">
        <v>7.0000000000000007E-2</v>
      </c>
      <c r="FN1342" s="75">
        <v>0.11</v>
      </c>
      <c r="FP1342" s="75">
        <v>50.62</v>
      </c>
      <c r="FQ1342" s="75">
        <v>824.73</v>
      </c>
      <c r="FR1342" s="75">
        <v>8036</v>
      </c>
      <c r="FS1342" s="75">
        <v>50.61</v>
      </c>
      <c r="FT1342" s="75">
        <v>2425.16</v>
      </c>
      <c r="FU1342" s="75">
        <v>22570</v>
      </c>
      <c r="FW1342" s="75">
        <v>803.4</v>
      </c>
      <c r="FX1342" s="89">
        <v>11.500999999999999</v>
      </c>
      <c r="FY1342" s="89"/>
      <c r="FZ1342" s="90">
        <v>798.4</v>
      </c>
      <c r="GA1342" s="91">
        <v>4.532</v>
      </c>
      <c r="GB1342" s="89"/>
      <c r="GC1342" s="75">
        <v>20.39</v>
      </c>
      <c r="GD1342" s="75">
        <v>113.52</v>
      </c>
      <c r="GE1342" s="75">
        <v>3259.01</v>
      </c>
      <c r="GF1342" s="89"/>
      <c r="GG1342" s="89"/>
    </row>
    <row r="1343" spans="1:189" x14ac:dyDescent="0.25">
      <c r="A1343" s="132"/>
      <c r="B1343" s="132"/>
      <c r="C1343" s="132"/>
      <c r="D1343" s="132"/>
      <c r="E1343" s="132"/>
      <c r="F1343" s="132"/>
      <c r="G1343" s="132"/>
      <c r="H1343" s="132"/>
      <c r="I1343" s="132"/>
      <c r="J1343" s="132"/>
      <c r="K1343" s="132"/>
      <c r="DV1343" s="77">
        <v>1342.41</v>
      </c>
      <c r="DW1343" s="77">
        <v>20.359000000000002</v>
      </c>
      <c r="DY1343" s="77">
        <v>1328.41</v>
      </c>
      <c r="DZ1343" s="77">
        <v>12.99</v>
      </c>
      <c r="EB1343" s="77">
        <v>2183.41</v>
      </c>
      <c r="EC1343" s="75">
        <v>42.986000000000004</v>
      </c>
      <c r="EE1343" s="75">
        <v>2159.41</v>
      </c>
      <c r="EF1343" s="88">
        <v>11.17</v>
      </c>
      <c r="EH1343" s="77">
        <v>1357.41</v>
      </c>
      <c r="EI1343" s="75">
        <v>9.1179999999999968</v>
      </c>
      <c r="EJ1343" s="75"/>
      <c r="EK1343" s="75">
        <v>2184.4</v>
      </c>
      <c r="EL1343" s="75">
        <v>48.654399999999974</v>
      </c>
      <c r="EM1343" s="75"/>
      <c r="EN1343" s="75">
        <v>2162.4</v>
      </c>
      <c r="EO1343" s="322">
        <v>17.530800000000063</v>
      </c>
      <c r="EP1343" s="75"/>
      <c r="EQ1343" s="75">
        <v>1332.4</v>
      </c>
      <c r="ER1343" s="75">
        <v>19128.000000000058</v>
      </c>
      <c r="ES1343" s="75"/>
      <c r="ET1343" s="75">
        <v>1358.4</v>
      </c>
      <c r="EU1343" s="100">
        <v>10.341600000000021</v>
      </c>
      <c r="EV1343" s="75">
        <f t="shared" si="23"/>
        <v>9.9999999999909051E-3</v>
      </c>
      <c r="EW1343" s="75">
        <v>1348.4</v>
      </c>
      <c r="EX1343" s="100">
        <v>36.697200000000059</v>
      </c>
      <c r="FD1343" s="75">
        <v>113.41</v>
      </c>
      <c r="FE1343" s="75">
        <v>1089120</v>
      </c>
      <c r="FF1343" s="75">
        <v>4848082.5</v>
      </c>
      <c r="FH1343" s="77">
        <v>22.9</v>
      </c>
      <c r="FI1343" s="77">
        <v>918.30761842400057</v>
      </c>
      <c r="FJ1343" s="77">
        <v>42.255295982060048</v>
      </c>
      <c r="FL1343" s="92">
        <v>792.41</v>
      </c>
      <c r="FM1343" s="75">
        <v>7.0000000000000007E-2</v>
      </c>
      <c r="FN1343" s="75">
        <v>0.111</v>
      </c>
      <c r="FP1343" s="75">
        <v>50.63</v>
      </c>
      <c r="FQ1343" s="75">
        <v>825.54</v>
      </c>
      <c r="FR1343" s="75">
        <v>8041</v>
      </c>
      <c r="FS1343" s="75">
        <v>50.62</v>
      </c>
      <c r="FT1343" s="75">
        <v>2427.4499999999998</v>
      </c>
      <c r="FU1343" s="75">
        <v>22583</v>
      </c>
      <c r="FW1343" s="75">
        <v>803.41</v>
      </c>
      <c r="FX1343" s="89">
        <v>11.52</v>
      </c>
      <c r="FY1343" s="89"/>
      <c r="FZ1343" s="90">
        <v>798.41</v>
      </c>
      <c r="GA1343" s="91">
        <v>4.5419999999999998</v>
      </c>
      <c r="GB1343" s="89"/>
      <c r="GC1343" s="75">
        <v>20.399999999999999</v>
      </c>
      <c r="GD1343" s="75">
        <v>113.85</v>
      </c>
      <c r="GE1343" s="75">
        <v>3264.6</v>
      </c>
      <c r="GF1343" s="89"/>
      <c r="GG1343" s="89"/>
    </row>
    <row r="1344" spans="1:189" x14ac:dyDescent="0.25">
      <c r="A1344" s="132"/>
      <c r="B1344" s="132"/>
      <c r="C1344" s="132"/>
      <c r="D1344" s="132"/>
      <c r="E1344" s="132"/>
      <c r="F1344" s="132"/>
      <c r="G1344" s="132"/>
      <c r="H1344" s="132"/>
      <c r="I1344" s="132"/>
      <c r="J1344" s="132"/>
      <c r="K1344" s="132"/>
      <c r="DV1344" s="77">
        <v>1342.42</v>
      </c>
      <c r="DW1344" s="77">
        <v>20.382000000000005</v>
      </c>
      <c r="DY1344" s="77">
        <v>1328.42</v>
      </c>
      <c r="DZ1344" s="77">
        <v>13.005000000000001</v>
      </c>
      <c r="EB1344" s="77">
        <v>2183.42</v>
      </c>
      <c r="EC1344" s="75">
        <v>43.043000000000006</v>
      </c>
      <c r="EE1344" s="75">
        <v>2159.42</v>
      </c>
      <c r="EF1344" s="88">
        <v>11.19</v>
      </c>
      <c r="EH1344" s="77">
        <v>1357.42</v>
      </c>
      <c r="EI1344" s="75">
        <v>9.1299999999999972</v>
      </c>
      <c r="EJ1344" s="75"/>
      <c r="EK1344" s="75">
        <v>2184.41</v>
      </c>
      <c r="EL1344" s="75">
        <v>48.711659999999974</v>
      </c>
      <c r="EM1344" s="75"/>
      <c r="EN1344" s="75">
        <v>2162.41</v>
      </c>
      <c r="EO1344" s="322">
        <v>17.554220000000065</v>
      </c>
      <c r="EP1344" s="75"/>
      <c r="EQ1344" s="75">
        <v>1332.41</v>
      </c>
      <c r="ER1344" s="75">
        <v>19144.40000000006</v>
      </c>
      <c r="ES1344" s="75"/>
      <c r="ET1344" s="75">
        <v>1358.41</v>
      </c>
      <c r="EU1344" s="100">
        <v>10.354490000000022</v>
      </c>
      <c r="EV1344" s="75">
        <f t="shared" si="23"/>
        <v>9.9999999999909051E-3</v>
      </c>
      <c r="EW1344" s="75">
        <v>1348.41</v>
      </c>
      <c r="EX1344" s="100">
        <v>36.728880000000061</v>
      </c>
      <c r="FD1344" s="75">
        <v>113.42</v>
      </c>
      <c r="FE1344" s="75">
        <v>1090690</v>
      </c>
      <c r="FF1344" s="75">
        <v>4859115</v>
      </c>
      <c r="FH1344" s="77">
        <v>22.91</v>
      </c>
      <c r="FI1344" s="77">
        <v>919.36641300960059</v>
      </c>
      <c r="FJ1344" s="77">
        <v>42.345538552024045</v>
      </c>
      <c r="FL1344" s="92">
        <v>792.42</v>
      </c>
      <c r="FM1344" s="75">
        <v>7.0000000000000007E-2</v>
      </c>
      <c r="FN1344" s="75">
        <v>0.111</v>
      </c>
      <c r="FP1344" s="75">
        <v>50.64</v>
      </c>
      <c r="FQ1344" s="75">
        <v>826.34</v>
      </c>
      <c r="FR1344" s="75">
        <v>8046</v>
      </c>
      <c r="FS1344" s="75">
        <v>50.63</v>
      </c>
      <c r="FT1344" s="75">
        <v>2429.75</v>
      </c>
      <c r="FU1344" s="75">
        <v>22597</v>
      </c>
      <c r="FW1344" s="75">
        <v>803.42</v>
      </c>
      <c r="FX1344" s="89">
        <v>11.54</v>
      </c>
      <c r="FY1344" s="89"/>
      <c r="FZ1344" s="90">
        <v>798.42</v>
      </c>
      <c r="GA1344" s="91">
        <v>4.5519999999999996</v>
      </c>
      <c r="GB1344" s="89"/>
      <c r="GC1344" s="75">
        <v>20.41</v>
      </c>
      <c r="GD1344" s="75">
        <v>114.19</v>
      </c>
      <c r="GE1344" s="75">
        <v>3270.19</v>
      </c>
      <c r="GF1344" s="89"/>
      <c r="GG1344" s="89"/>
    </row>
    <row r="1345" spans="1:189" x14ac:dyDescent="0.25">
      <c r="A1345" s="132"/>
      <c r="B1345" s="132"/>
      <c r="C1345" s="132"/>
      <c r="D1345" s="132"/>
      <c r="E1345" s="132"/>
      <c r="F1345" s="132"/>
      <c r="G1345" s="132"/>
      <c r="H1345" s="132"/>
      <c r="I1345" s="132"/>
      <c r="J1345" s="132"/>
      <c r="K1345" s="132"/>
      <c r="DV1345" s="77">
        <v>1342.43</v>
      </c>
      <c r="DW1345" s="77">
        <v>20.406000000000006</v>
      </c>
      <c r="DY1345" s="77">
        <v>1328.43</v>
      </c>
      <c r="DZ1345" s="77">
        <v>13.019000000000002</v>
      </c>
      <c r="EB1345" s="77">
        <v>2183.4299999999998</v>
      </c>
      <c r="EC1345" s="75">
        <v>43.100000000000009</v>
      </c>
      <c r="EE1345" s="75">
        <v>2159.4299999999998</v>
      </c>
      <c r="EF1345" s="88">
        <v>11.209</v>
      </c>
      <c r="EH1345" s="77">
        <v>1357.43</v>
      </c>
      <c r="EI1345" s="75">
        <v>9.1419999999999977</v>
      </c>
      <c r="EJ1345" s="75"/>
      <c r="EK1345" s="75">
        <v>2184.42</v>
      </c>
      <c r="EL1345" s="75">
        <v>48.768919999999973</v>
      </c>
      <c r="EM1345" s="75"/>
      <c r="EN1345" s="75">
        <v>2162.42</v>
      </c>
      <c r="EO1345" s="322">
        <v>17.577640000000066</v>
      </c>
      <c r="EP1345" s="75"/>
      <c r="EQ1345" s="75">
        <v>1332.42</v>
      </c>
      <c r="ER1345" s="75">
        <v>19160.800000000061</v>
      </c>
      <c r="ES1345" s="75"/>
      <c r="ET1345" s="75">
        <v>1358.42</v>
      </c>
      <c r="EU1345" s="100">
        <v>10.367380000000022</v>
      </c>
      <c r="EV1345" s="75">
        <f t="shared" si="23"/>
        <v>9.9999999999909051E-3</v>
      </c>
      <c r="EW1345" s="75">
        <v>1348.42</v>
      </c>
      <c r="EX1345" s="100">
        <v>36.760560000000062</v>
      </c>
      <c r="FD1345" s="75">
        <v>113.43</v>
      </c>
      <c r="FE1345" s="75">
        <v>1092260</v>
      </c>
      <c r="FF1345" s="75">
        <v>4870147.5</v>
      </c>
      <c r="FH1345" s="77">
        <v>22.92</v>
      </c>
      <c r="FI1345" s="77">
        <v>920.42520759520062</v>
      </c>
      <c r="FJ1345" s="77">
        <v>42.43578112198805</v>
      </c>
      <c r="FL1345" s="92">
        <v>792.43</v>
      </c>
      <c r="FM1345" s="75">
        <v>7.0000000000000007E-2</v>
      </c>
      <c r="FN1345" s="75">
        <v>0.112</v>
      </c>
      <c r="FP1345" s="75">
        <v>50.65</v>
      </c>
      <c r="FQ1345" s="75">
        <v>827.19</v>
      </c>
      <c r="FR1345" s="75">
        <v>8051</v>
      </c>
      <c r="FS1345" s="75">
        <v>50.64</v>
      </c>
      <c r="FT1345" s="75">
        <v>2432.04</v>
      </c>
      <c r="FU1345" s="75">
        <v>22610</v>
      </c>
      <c r="FW1345" s="75">
        <v>803.43</v>
      </c>
      <c r="FX1345" s="89">
        <v>11.558999999999999</v>
      </c>
      <c r="FY1345" s="89"/>
      <c r="FZ1345" s="90">
        <v>798.43</v>
      </c>
      <c r="GA1345" s="91">
        <v>4.5620000000000003</v>
      </c>
      <c r="GB1345" s="89"/>
      <c r="GC1345" s="75">
        <v>20.420000000000002</v>
      </c>
      <c r="GD1345" s="75">
        <v>114.52</v>
      </c>
      <c r="GE1345" s="75">
        <v>3275.78</v>
      </c>
      <c r="GF1345" s="89"/>
      <c r="GG1345" s="89"/>
    </row>
    <row r="1346" spans="1:189" x14ac:dyDescent="0.25">
      <c r="A1346" s="132"/>
      <c r="B1346" s="132"/>
      <c r="C1346" s="132"/>
      <c r="D1346" s="132"/>
      <c r="E1346" s="132"/>
      <c r="F1346" s="132"/>
      <c r="G1346" s="132"/>
      <c r="H1346" s="132"/>
      <c r="I1346" s="132"/>
      <c r="J1346" s="132"/>
      <c r="K1346" s="132"/>
      <c r="DV1346" s="77">
        <v>1342.44</v>
      </c>
      <c r="DW1346" s="77">
        <v>20.429000000000002</v>
      </c>
      <c r="DY1346" s="77">
        <v>1328.44</v>
      </c>
      <c r="DZ1346" s="77">
        <v>13.033000000000001</v>
      </c>
      <c r="EB1346" s="77">
        <v>2183.44</v>
      </c>
      <c r="EC1346" s="75">
        <v>43.157000000000004</v>
      </c>
      <c r="EE1346" s="75">
        <v>2159.44</v>
      </c>
      <c r="EF1346" s="88">
        <v>11.228</v>
      </c>
      <c r="EH1346" s="77">
        <v>1357.44</v>
      </c>
      <c r="EI1346" s="75">
        <v>9.1539999999999964</v>
      </c>
      <c r="EJ1346" s="75"/>
      <c r="EK1346" s="75">
        <v>2184.4299999999998</v>
      </c>
      <c r="EL1346" s="75">
        <v>48.826179999999972</v>
      </c>
      <c r="EM1346" s="75"/>
      <c r="EN1346" s="75">
        <v>2162.4299999999998</v>
      </c>
      <c r="EO1346" s="322">
        <v>17.601060000000068</v>
      </c>
      <c r="EP1346" s="75"/>
      <c r="EQ1346" s="75">
        <v>1332.43</v>
      </c>
      <c r="ER1346" s="75">
        <v>19177.200000000063</v>
      </c>
      <c r="ES1346" s="75"/>
      <c r="ET1346" s="75">
        <v>1358.43</v>
      </c>
      <c r="EU1346" s="100">
        <v>10.380270000000023</v>
      </c>
      <c r="EV1346" s="75">
        <f t="shared" si="23"/>
        <v>9.9999999999909051E-3</v>
      </c>
      <c r="EW1346" s="75">
        <v>1348.43</v>
      </c>
      <c r="EX1346" s="100">
        <v>36.792240000000064</v>
      </c>
      <c r="FD1346" s="75">
        <v>113.44</v>
      </c>
      <c r="FE1346" s="75">
        <v>1093830</v>
      </c>
      <c r="FF1346" s="75">
        <v>4881180</v>
      </c>
      <c r="FH1346" s="77">
        <v>22.93</v>
      </c>
      <c r="FI1346" s="77">
        <v>921.48400218080053</v>
      </c>
      <c r="FJ1346" s="77">
        <v>42.526023691952048</v>
      </c>
      <c r="FL1346" s="92">
        <v>792.44</v>
      </c>
      <c r="FM1346" s="75">
        <v>7.0000000000000007E-2</v>
      </c>
      <c r="FN1346" s="75">
        <v>0.113</v>
      </c>
      <c r="FP1346" s="75">
        <v>50.66</v>
      </c>
      <c r="FQ1346" s="75">
        <v>827.9</v>
      </c>
      <c r="FR1346" s="75">
        <v>8056</v>
      </c>
      <c r="FS1346" s="75">
        <v>50.65</v>
      </c>
      <c r="FT1346" s="75">
        <v>2434.34</v>
      </c>
      <c r="FU1346" s="75">
        <v>22623</v>
      </c>
      <c r="FW1346" s="75">
        <v>803.44</v>
      </c>
      <c r="FX1346" s="89">
        <v>11.579000000000001</v>
      </c>
      <c r="FY1346" s="89"/>
      <c r="FZ1346" s="90">
        <v>798.44</v>
      </c>
      <c r="GA1346" s="91">
        <v>4.5730000000000004</v>
      </c>
      <c r="GB1346" s="89"/>
      <c r="GC1346" s="75">
        <v>20.43</v>
      </c>
      <c r="GD1346" s="75">
        <v>114.86</v>
      </c>
      <c r="GE1346" s="75">
        <v>3281.37</v>
      </c>
      <c r="GF1346" s="89"/>
      <c r="GG1346" s="89"/>
    </row>
    <row r="1347" spans="1:189" x14ac:dyDescent="0.25">
      <c r="A1347" s="132"/>
      <c r="B1347" s="132"/>
      <c r="C1347" s="132"/>
      <c r="D1347" s="132"/>
      <c r="E1347" s="132"/>
      <c r="F1347" s="132"/>
      <c r="G1347" s="132"/>
      <c r="H1347" s="132"/>
      <c r="I1347" s="132"/>
      <c r="J1347" s="132"/>
      <c r="K1347" s="132"/>
      <c r="DV1347" s="77">
        <v>1342.45</v>
      </c>
      <c r="DW1347" s="77">
        <v>20.452000000000002</v>
      </c>
      <c r="DY1347" s="77">
        <v>1328.45</v>
      </c>
      <c r="DZ1347" s="77">
        <v>13.048000000000002</v>
      </c>
      <c r="EB1347" s="77">
        <v>2183.4499999999998</v>
      </c>
      <c r="EC1347" s="75">
        <v>43.215000000000003</v>
      </c>
      <c r="EE1347" s="75">
        <v>2159.4499999999998</v>
      </c>
      <c r="EF1347" s="88">
        <v>11.246999999999998</v>
      </c>
      <c r="EH1347" s="77">
        <v>1357.45</v>
      </c>
      <c r="EI1347" s="75">
        <v>9.1659999999999968</v>
      </c>
      <c r="EJ1347" s="75"/>
      <c r="EK1347" s="75">
        <v>2184.44</v>
      </c>
      <c r="EL1347" s="75">
        <v>48.883439999999972</v>
      </c>
      <c r="EM1347" s="75"/>
      <c r="EN1347" s="75">
        <v>2162.44</v>
      </c>
      <c r="EO1347" s="322">
        <v>17.624480000000069</v>
      </c>
      <c r="EP1347" s="75"/>
      <c r="EQ1347" s="75">
        <v>1332.44</v>
      </c>
      <c r="ER1347" s="75">
        <v>19193.600000000064</v>
      </c>
      <c r="ES1347" s="75"/>
      <c r="ET1347" s="75">
        <v>1358.44</v>
      </c>
      <c r="EU1347" s="100">
        <v>10.393160000000023</v>
      </c>
      <c r="EV1347" s="75">
        <f t="shared" si="23"/>
        <v>9.9999999999909051E-3</v>
      </c>
      <c r="EW1347" s="75">
        <v>1348.44</v>
      </c>
      <c r="EX1347" s="100">
        <v>36.823920000000065</v>
      </c>
      <c r="FD1347" s="75">
        <v>113.45</v>
      </c>
      <c r="FE1347" s="75">
        <v>1095400</v>
      </c>
      <c r="FF1347" s="75">
        <v>4892212.5</v>
      </c>
      <c r="FH1347" s="77">
        <v>22.94</v>
      </c>
      <c r="FI1347" s="77">
        <v>922.54279676640056</v>
      </c>
      <c r="FJ1347" s="77">
        <v>42.616266261916046</v>
      </c>
      <c r="FL1347" s="92">
        <v>792.45</v>
      </c>
      <c r="FM1347" s="75">
        <v>7.0000000000000007E-2</v>
      </c>
      <c r="FN1347" s="75">
        <v>0.113</v>
      </c>
      <c r="FP1347" s="75">
        <v>50.67</v>
      </c>
      <c r="FQ1347" s="75">
        <v>828.77</v>
      </c>
      <c r="FR1347" s="75">
        <v>8060</v>
      </c>
      <c r="FS1347" s="75">
        <v>50.66</v>
      </c>
      <c r="FT1347" s="75">
        <v>2436.63</v>
      </c>
      <c r="FU1347" s="75">
        <v>22636</v>
      </c>
      <c r="FW1347" s="75">
        <v>803.45</v>
      </c>
      <c r="FX1347" s="89">
        <v>11.598000000000001</v>
      </c>
      <c r="FY1347" s="89"/>
      <c r="FZ1347" s="90">
        <v>798.45</v>
      </c>
      <c r="GA1347" s="91">
        <v>4.5830000000000002</v>
      </c>
      <c r="GB1347" s="89"/>
      <c r="GC1347" s="75">
        <v>20.440000000000001</v>
      </c>
      <c r="GD1347" s="75">
        <v>115.2</v>
      </c>
      <c r="GE1347" s="75">
        <v>3286.96</v>
      </c>
      <c r="GF1347" s="89"/>
      <c r="GG1347" s="89"/>
    </row>
    <row r="1348" spans="1:189" x14ac:dyDescent="0.25">
      <c r="A1348" s="132"/>
      <c r="B1348" s="132"/>
      <c r="C1348" s="132"/>
      <c r="D1348" s="132"/>
      <c r="E1348" s="132"/>
      <c r="F1348" s="132"/>
      <c r="G1348" s="132"/>
      <c r="H1348" s="132"/>
      <c r="I1348" s="132"/>
      <c r="J1348" s="132"/>
      <c r="K1348" s="132"/>
      <c r="DV1348" s="77">
        <v>1342.46</v>
      </c>
      <c r="DW1348" s="77">
        <v>20.476000000000006</v>
      </c>
      <c r="DY1348" s="77">
        <v>1328.46</v>
      </c>
      <c r="DZ1348" s="77">
        <v>13.062000000000001</v>
      </c>
      <c r="EB1348" s="77">
        <v>2183.46</v>
      </c>
      <c r="EC1348" s="75">
        <v>43.272000000000006</v>
      </c>
      <c r="EE1348" s="75">
        <v>2159.46</v>
      </c>
      <c r="EF1348" s="88">
        <v>11.266999999999999</v>
      </c>
      <c r="EH1348" s="77">
        <v>1357.46</v>
      </c>
      <c r="EI1348" s="75">
        <v>9.1779999999999973</v>
      </c>
      <c r="EJ1348" s="75"/>
      <c r="EK1348" s="75">
        <v>2184.4499999999998</v>
      </c>
      <c r="EL1348" s="75">
        <v>48.940699999999971</v>
      </c>
      <c r="EM1348" s="75"/>
      <c r="EN1348" s="75">
        <v>2162.4499999999998</v>
      </c>
      <c r="EO1348" s="322">
        <v>17.647900000000071</v>
      </c>
      <c r="EP1348" s="75"/>
      <c r="EQ1348" s="75">
        <v>1332.45</v>
      </c>
      <c r="ER1348" s="75">
        <v>19210.000000000065</v>
      </c>
      <c r="ES1348" s="75"/>
      <c r="ET1348" s="75">
        <v>1358.45</v>
      </c>
      <c r="EU1348" s="100">
        <v>10.406050000000024</v>
      </c>
      <c r="EV1348" s="75">
        <f t="shared" si="23"/>
        <v>9.9999999999909051E-3</v>
      </c>
      <c r="EW1348" s="75">
        <v>1348.45</v>
      </c>
      <c r="EX1348" s="100">
        <v>36.855600000000067</v>
      </c>
      <c r="FD1348" s="75">
        <v>113.46</v>
      </c>
      <c r="FE1348" s="75">
        <v>1096970</v>
      </c>
      <c r="FF1348" s="75">
        <v>4903245</v>
      </c>
      <c r="FH1348" s="77">
        <v>22.95</v>
      </c>
      <c r="FI1348" s="77">
        <v>923.60159135200058</v>
      </c>
      <c r="FJ1348" s="77">
        <v>42.706508831880051</v>
      </c>
      <c r="FL1348" s="92">
        <v>792.46</v>
      </c>
      <c r="FM1348" s="75">
        <v>7.0000000000000007E-2</v>
      </c>
      <c r="FN1348" s="75">
        <v>0.114</v>
      </c>
      <c r="FP1348" s="75">
        <v>50.68</v>
      </c>
      <c r="FQ1348" s="75">
        <v>829.5</v>
      </c>
      <c r="FR1348" s="75">
        <v>8065</v>
      </c>
      <c r="FS1348" s="75">
        <v>50.67</v>
      </c>
      <c r="FT1348" s="75">
        <v>2438.92</v>
      </c>
      <c r="FU1348" s="75">
        <v>22650</v>
      </c>
      <c r="FW1348" s="75">
        <v>803.46</v>
      </c>
      <c r="FX1348" s="89">
        <v>11.618</v>
      </c>
      <c r="FY1348" s="89"/>
      <c r="FZ1348" s="90">
        <v>798.46</v>
      </c>
      <c r="GA1348" s="91">
        <v>4.593</v>
      </c>
      <c r="GB1348" s="89"/>
      <c r="GC1348" s="75">
        <v>20.45</v>
      </c>
      <c r="GD1348" s="75">
        <v>115.53</v>
      </c>
      <c r="GE1348" s="75">
        <v>3292.55</v>
      </c>
      <c r="GF1348" s="89"/>
      <c r="GG1348" s="89"/>
    </row>
    <row r="1349" spans="1:189" x14ac:dyDescent="0.25">
      <c r="A1349" s="132"/>
      <c r="B1349" s="132"/>
      <c r="C1349" s="132"/>
      <c r="D1349" s="132"/>
      <c r="E1349" s="132"/>
      <c r="F1349" s="132"/>
      <c r="G1349" s="132"/>
      <c r="H1349" s="132"/>
      <c r="I1349" s="132"/>
      <c r="J1349" s="132"/>
      <c r="K1349" s="132"/>
      <c r="DV1349" s="77">
        <v>1342.47</v>
      </c>
      <c r="DW1349" s="77">
        <v>20.499000000000002</v>
      </c>
      <c r="DY1349" s="77">
        <v>1328.47</v>
      </c>
      <c r="DZ1349" s="77">
        <v>13.076000000000002</v>
      </c>
      <c r="EB1349" s="77">
        <v>2183.4699999999998</v>
      </c>
      <c r="EC1349" s="75">
        <v>43.329000000000001</v>
      </c>
      <c r="EE1349" s="75">
        <v>2159.4699999999998</v>
      </c>
      <c r="EF1349" s="88">
        <v>11.286</v>
      </c>
      <c r="EH1349" s="77">
        <v>1357.47</v>
      </c>
      <c r="EI1349" s="75">
        <v>9.1899999999999977</v>
      </c>
      <c r="EJ1349" s="75"/>
      <c r="EK1349" s="75">
        <v>2184.46</v>
      </c>
      <c r="EL1349" s="75">
        <v>48.997959999999971</v>
      </c>
      <c r="EM1349" s="75"/>
      <c r="EN1349" s="75">
        <v>2162.46</v>
      </c>
      <c r="EO1349" s="322">
        <v>17.671320000000073</v>
      </c>
      <c r="EP1349" s="75"/>
      <c r="EQ1349" s="75">
        <v>1332.46</v>
      </c>
      <c r="ER1349" s="75">
        <v>19226.400000000067</v>
      </c>
      <c r="ES1349" s="75"/>
      <c r="ET1349" s="75">
        <v>1358.46</v>
      </c>
      <c r="EU1349" s="100">
        <v>10.418940000000024</v>
      </c>
      <c r="EV1349" s="75">
        <f t="shared" ref="EV1349:EV1412" si="24">+EW1349-EW1348</f>
        <v>9.9999999999909051E-3</v>
      </c>
      <c r="EW1349" s="75">
        <v>1348.46</v>
      </c>
      <c r="EX1349" s="100">
        <v>36.887280000000068</v>
      </c>
      <c r="FD1349" s="75">
        <v>113.47</v>
      </c>
      <c r="FE1349" s="75">
        <v>1098540</v>
      </c>
      <c r="FF1349" s="75">
        <v>4914277.5</v>
      </c>
      <c r="FH1349" s="77">
        <v>22.96</v>
      </c>
      <c r="FI1349" s="77">
        <v>924.66038593760061</v>
      </c>
      <c r="FJ1349" s="77">
        <v>42.796751401844048</v>
      </c>
      <c r="FL1349" s="92">
        <v>792.47</v>
      </c>
      <c r="FM1349" s="75">
        <v>7.0000000000000007E-2</v>
      </c>
      <c r="FN1349" s="75">
        <v>0.114</v>
      </c>
      <c r="FP1349" s="75">
        <v>50.69</v>
      </c>
      <c r="FQ1349" s="75">
        <v>830.38</v>
      </c>
      <c r="FR1349" s="75">
        <v>8070</v>
      </c>
      <c r="FS1349" s="75">
        <v>50.68</v>
      </c>
      <c r="FT1349" s="75">
        <v>2441.2199999999998</v>
      </c>
      <c r="FU1349" s="75">
        <v>22663</v>
      </c>
      <c r="FW1349" s="75">
        <v>803.47</v>
      </c>
      <c r="FX1349" s="89">
        <v>11.637</v>
      </c>
      <c r="FY1349" s="89"/>
      <c r="FZ1349" s="90">
        <v>798.47</v>
      </c>
      <c r="GA1349" s="91">
        <v>4.6029999999999998</v>
      </c>
      <c r="GB1349" s="89"/>
      <c r="GC1349" s="75">
        <v>20.46</v>
      </c>
      <c r="GD1349" s="75">
        <v>115.87</v>
      </c>
      <c r="GE1349" s="75">
        <v>3298.14</v>
      </c>
      <c r="GF1349" s="89"/>
      <c r="GG1349" s="89"/>
    </row>
    <row r="1350" spans="1:189" x14ac:dyDescent="0.25">
      <c r="A1350" s="132"/>
      <c r="B1350" s="132"/>
      <c r="C1350" s="132"/>
      <c r="D1350" s="132"/>
      <c r="E1350" s="132"/>
      <c r="F1350" s="132"/>
      <c r="G1350" s="132"/>
      <c r="H1350" s="132"/>
      <c r="I1350" s="132"/>
      <c r="J1350" s="132"/>
      <c r="K1350" s="132"/>
      <c r="DV1350" s="77">
        <v>1342.48</v>
      </c>
      <c r="DW1350" s="77">
        <v>20.522000000000002</v>
      </c>
      <c r="DY1350" s="77">
        <v>1328.48</v>
      </c>
      <c r="DZ1350" s="77">
        <v>13.091000000000001</v>
      </c>
      <c r="EB1350" s="77">
        <v>2183.48</v>
      </c>
      <c r="EC1350" s="75">
        <v>43.386000000000003</v>
      </c>
      <c r="EE1350" s="75">
        <v>2159.48</v>
      </c>
      <c r="EF1350" s="88">
        <v>11.304999999999998</v>
      </c>
      <c r="EH1350" s="77">
        <v>1357.48</v>
      </c>
      <c r="EI1350" s="75">
        <v>9.2019999999999964</v>
      </c>
      <c r="EJ1350" s="75"/>
      <c r="EK1350" s="75">
        <v>2184.4699999999998</v>
      </c>
      <c r="EL1350" s="75">
        <v>49.05521999999997</v>
      </c>
      <c r="EM1350" s="75"/>
      <c r="EN1350" s="75">
        <v>2162.4699999999998</v>
      </c>
      <c r="EO1350" s="322">
        <v>17.694740000000074</v>
      </c>
      <c r="EP1350" s="75"/>
      <c r="EQ1350" s="75">
        <v>1332.47</v>
      </c>
      <c r="ER1350" s="75">
        <v>19242.800000000068</v>
      </c>
      <c r="ES1350" s="75"/>
      <c r="ET1350" s="75">
        <v>1358.47</v>
      </c>
      <c r="EU1350" s="100">
        <v>10.431830000000025</v>
      </c>
      <c r="EV1350" s="75">
        <f t="shared" si="24"/>
        <v>9.9999999999909051E-3</v>
      </c>
      <c r="EW1350" s="75">
        <v>1348.47</v>
      </c>
      <c r="EX1350" s="100">
        <v>36.918960000000069</v>
      </c>
      <c r="FD1350" s="75">
        <v>113.48</v>
      </c>
      <c r="FE1350" s="75">
        <v>1100110</v>
      </c>
      <c r="FF1350" s="75">
        <v>4925310</v>
      </c>
      <c r="FH1350" s="77">
        <v>22.97</v>
      </c>
      <c r="FI1350" s="77">
        <v>925.71918052320052</v>
      </c>
      <c r="FJ1350" s="77">
        <v>42.886993971808046</v>
      </c>
      <c r="FL1350" s="92">
        <v>792.48</v>
      </c>
      <c r="FM1350" s="75">
        <v>7.0000000000000007E-2</v>
      </c>
      <c r="FN1350" s="75">
        <v>0.115</v>
      </c>
      <c r="FP1350" s="75">
        <v>50.7</v>
      </c>
      <c r="FQ1350" s="75">
        <v>831.19</v>
      </c>
      <c r="FR1350" s="75">
        <v>8075</v>
      </c>
      <c r="FS1350" s="75">
        <v>50.69</v>
      </c>
      <c r="FT1350" s="75">
        <v>2443.5100000000002</v>
      </c>
      <c r="FU1350" s="75">
        <v>22676</v>
      </c>
      <c r="FW1350" s="75">
        <v>803.48</v>
      </c>
      <c r="FX1350" s="89">
        <v>11.657</v>
      </c>
      <c r="FY1350" s="89"/>
      <c r="FZ1350" s="90">
        <v>798.48</v>
      </c>
      <c r="GA1350" s="91">
        <v>4.6139999999999999</v>
      </c>
      <c r="GB1350" s="89"/>
      <c r="GC1350" s="75">
        <v>20.47</v>
      </c>
      <c r="GD1350" s="75">
        <v>116.2</v>
      </c>
      <c r="GE1350" s="75">
        <v>3303.73</v>
      </c>
      <c r="GF1350" s="89"/>
      <c r="GG1350" s="89"/>
    </row>
    <row r="1351" spans="1:189" x14ac:dyDescent="0.25">
      <c r="A1351" s="132"/>
      <c r="B1351" s="132"/>
      <c r="C1351" s="132"/>
      <c r="D1351" s="132"/>
      <c r="E1351" s="132"/>
      <c r="F1351" s="132"/>
      <c r="G1351" s="132"/>
      <c r="H1351" s="132"/>
      <c r="I1351" s="132"/>
      <c r="J1351" s="132"/>
      <c r="K1351" s="132"/>
      <c r="DV1351" s="77">
        <v>1342.49</v>
      </c>
      <c r="DW1351" s="77">
        <v>20.546000000000003</v>
      </c>
      <c r="DY1351" s="77">
        <v>1328.49</v>
      </c>
      <c r="DZ1351" s="77">
        <v>13.105</v>
      </c>
      <c r="EB1351" s="77">
        <v>2183.4899999999998</v>
      </c>
      <c r="EC1351" s="75">
        <v>43.444000000000003</v>
      </c>
      <c r="EE1351" s="75">
        <v>2159.4899999999998</v>
      </c>
      <c r="EF1351" s="88">
        <v>11.324999999999999</v>
      </c>
      <c r="EH1351" s="77">
        <v>1357.49</v>
      </c>
      <c r="EI1351" s="75">
        <v>9.2139999999999969</v>
      </c>
      <c r="EJ1351" s="75"/>
      <c r="EK1351" s="75">
        <v>2184.48</v>
      </c>
      <c r="EL1351" s="75">
        <v>49.112479999999969</v>
      </c>
      <c r="EM1351" s="75"/>
      <c r="EN1351" s="75">
        <v>2162.48</v>
      </c>
      <c r="EO1351" s="322">
        <v>17.718160000000076</v>
      </c>
      <c r="EP1351" s="75"/>
      <c r="EQ1351" s="75">
        <v>1332.48</v>
      </c>
      <c r="ER1351" s="75">
        <v>19259.20000000007</v>
      </c>
      <c r="ES1351" s="75"/>
      <c r="ET1351" s="75">
        <v>1358.48</v>
      </c>
      <c r="EU1351" s="100">
        <v>10.444720000000025</v>
      </c>
      <c r="EV1351" s="75">
        <f t="shared" si="24"/>
        <v>9.9999999999909051E-3</v>
      </c>
      <c r="EW1351" s="75">
        <v>1348.48</v>
      </c>
      <c r="EX1351" s="100">
        <v>36.950640000000071</v>
      </c>
      <c r="FD1351" s="75">
        <v>113.49</v>
      </c>
      <c r="FE1351" s="75">
        <v>1101680</v>
      </c>
      <c r="FF1351" s="75">
        <v>4936342.5</v>
      </c>
      <c r="FH1351" s="77">
        <v>22.98</v>
      </c>
      <c r="FI1351" s="77">
        <v>926.77797510880055</v>
      </c>
      <c r="FJ1351" s="77">
        <v>42.977236541772051</v>
      </c>
      <c r="FL1351" s="92">
        <v>792.49</v>
      </c>
      <c r="FM1351" s="75">
        <v>7.0000000000000007E-2</v>
      </c>
      <c r="FN1351" s="75">
        <v>0.11600000000000001</v>
      </c>
      <c r="FP1351" s="75">
        <v>50.71</v>
      </c>
      <c r="FQ1351" s="75">
        <v>832</v>
      </c>
      <c r="FR1351" s="75">
        <v>8080</v>
      </c>
      <c r="FS1351" s="75">
        <v>50.7</v>
      </c>
      <c r="FT1351" s="75">
        <v>2445.81</v>
      </c>
      <c r="FU1351" s="75">
        <v>22689</v>
      </c>
      <c r="FW1351" s="75">
        <v>803.49</v>
      </c>
      <c r="FX1351" s="89">
        <v>11.677</v>
      </c>
      <c r="FY1351" s="89"/>
      <c r="FZ1351" s="90">
        <v>798.49</v>
      </c>
      <c r="GA1351" s="91">
        <v>4.6239999999999997</v>
      </c>
      <c r="GB1351" s="89"/>
      <c r="GC1351" s="75">
        <v>20.48</v>
      </c>
      <c r="GD1351" s="75">
        <v>116.54</v>
      </c>
      <c r="GE1351" s="75">
        <v>3309.32</v>
      </c>
      <c r="GF1351" s="89"/>
      <c r="GG1351" s="89"/>
    </row>
    <row r="1352" spans="1:189" x14ac:dyDescent="0.25">
      <c r="A1352" s="132"/>
      <c r="B1352" s="132"/>
      <c r="C1352" s="132"/>
      <c r="D1352" s="132"/>
      <c r="E1352" s="132"/>
      <c r="F1352" s="132"/>
      <c r="G1352" s="132"/>
      <c r="H1352" s="132"/>
      <c r="I1352" s="132"/>
      <c r="J1352" s="132"/>
      <c r="K1352" s="132"/>
      <c r="DV1352" s="77">
        <v>1342.5</v>
      </c>
      <c r="DW1352" s="77">
        <v>20.568999999999999</v>
      </c>
      <c r="DY1352" s="77">
        <v>1328.5</v>
      </c>
      <c r="DZ1352" s="77">
        <v>13.12</v>
      </c>
      <c r="EB1352" s="77">
        <v>2183.5</v>
      </c>
      <c r="EC1352" s="75">
        <v>43.500999999999998</v>
      </c>
      <c r="EE1352" s="75">
        <v>2159.5</v>
      </c>
      <c r="EF1352" s="88">
        <v>11.343999999999999</v>
      </c>
      <c r="EH1352" s="77">
        <v>1357.5</v>
      </c>
      <c r="EI1352" s="75">
        <v>9.2260000000000009</v>
      </c>
      <c r="EJ1352" s="75"/>
      <c r="EK1352" s="75">
        <v>2184.4899999999998</v>
      </c>
      <c r="EL1352" s="75">
        <v>49.169739999999969</v>
      </c>
      <c r="EM1352" s="75"/>
      <c r="EN1352" s="75">
        <v>2162.4899999999998</v>
      </c>
      <c r="EO1352" s="322">
        <v>17.741580000000077</v>
      </c>
      <c r="EP1352" s="75"/>
      <c r="EQ1352" s="75">
        <v>1332.49</v>
      </c>
      <c r="ER1352" s="75">
        <v>19275.600000000071</v>
      </c>
      <c r="ES1352" s="75"/>
      <c r="ET1352" s="75">
        <v>1358.49</v>
      </c>
      <c r="EU1352" s="100">
        <v>10.457610000000026</v>
      </c>
      <c r="EV1352" s="75">
        <f t="shared" si="24"/>
        <v>9.9999999999909051E-3</v>
      </c>
      <c r="EW1352" s="75">
        <v>1348.49</v>
      </c>
      <c r="EX1352" s="100">
        <v>36.982320000000072</v>
      </c>
      <c r="FD1352" s="75">
        <v>113.5</v>
      </c>
      <c r="FE1352" s="75">
        <v>1103250</v>
      </c>
      <c r="FF1352" s="75">
        <v>4947375</v>
      </c>
      <c r="FH1352" s="77">
        <v>22.99</v>
      </c>
      <c r="FI1352" s="77">
        <v>927.83676969440057</v>
      </c>
      <c r="FJ1352" s="77">
        <v>43.067479111736048</v>
      </c>
      <c r="FL1352" s="92">
        <v>792.5</v>
      </c>
      <c r="FM1352" s="75">
        <v>7.0000000000000007E-2</v>
      </c>
      <c r="FN1352" s="75">
        <v>0.11600000000000001</v>
      </c>
      <c r="FP1352" s="75">
        <v>50.72</v>
      </c>
      <c r="FQ1352" s="75">
        <v>832.81</v>
      </c>
      <c r="FR1352" s="75">
        <v>8085</v>
      </c>
      <c r="FS1352" s="75">
        <v>50.71</v>
      </c>
      <c r="FT1352" s="75">
        <v>2448.1</v>
      </c>
      <c r="FU1352" s="75">
        <v>22703</v>
      </c>
      <c r="FW1352" s="75">
        <v>803.5</v>
      </c>
      <c r="FX1352" s="89">
        <v>11.696</v>
      </c>
      <c r="FY1352" s="89"/>
      <c r="FZ1352" s="90">
        <v>798.5</v>
      </c>
      <c r="GA1352" s="91">
        <v>4.6340000000000003</v>
      </c>
      <c r="GB1352" s="89"/>
      <c r="GC1352" s="75">
        <v>20.49</v>
      </c>
      <c r="GD1352" s="75">
        <v>116.87</v>
      </c>
      <c r="GE1352" s="75">
        <v>3314.91</v>
      </c>
      <c r="GF1352" s="89"/>
      <c r="GG1352" s="89"/>
    </row>
    <row r="1353" spans="1:189" x14ac:dyDescent="0.25">
      <c r="A1353" s="132"/>
      <c r="B1353" s="132"/>
      <c r="C1353" s="132"/>
      <c r="D1353" s="132"/>
      <c r="E1353" s="132"/>
      <c r="F1353" s="132"/>
      <c r="G1353" s="132"/>
      <c r="H1353" s="132"/>
      <c r="I1353" s="132"/>
      <c r="J1353" s="132"/>
      <c r="K1353" s="132"/>
      <c r="DV1353" s="77">
        <v>1342.51</v>
      </c>
      <c r="DW1353" s="77">
        <v>20.592000000000002</v>
      </c>
      <c r="DY1353" s="77">
        <v>1328.51</v>
      </c>
      <c r="DZ1353" s="77">
        <v>13.134</v>
      </c>
      <c r="EB1353" s="77">
        <v>2183.5100000000002</v>
      </c>
      <c r="EC1353" s="75">
        <v>43.558000000000007</v>
      </c>
      <c r="EE1353" s="75">
        <v>2159.5100000000002</v>
      </c>
      <c r="EF1353" s="88">
        <v>11.363</v>
      </c>
      <c r="EH1353" s="77">
        <v>1357.51</v>
      </c>
      <c r="EI1353" s="75">
        <v>9.237999999999996</v>
      </c>
      <c r="EJ1353" s="75"/>
      <c r="EK1353" s="75">
        <v>2184.5</v>
      </c>
      <c r="EL1353" s="75">
        <v>49.226999999999968</v>
      </c>
      <c r="EM1353" s="75"/>
      <c r="EN1353" s="75">
        <v>2162.5</v>
      </c>
      <c r="EO1353" s="322">
        <v>17.765000000000079</v>
      </c>
      <c r="EP1353" s="75"/>
      <c r="EQ1353" s="75">
        <v>1332.5</v>
      </c>
      <c r="ER1353" s="75">
        <v>19292.000000000073</v>
      </c>
      <c r="ES1353" s="75"/>
      <c r="ET1353" s="75">
        <v>1358.5</v>
      </c>
      <c r="EU1353" s="100">
        <v>10.470500000000026</v>
      </c>
      <c r="EV1353" s="75">
        <f t="shared" si="24"/>
        <v>9.9999999999909051E-3</v>
      </c>
      <c r="EW1353" s="75">
        <v>1348.5</v>
      </c>
      <c r="EX1353" s="100">
        <v>37.014000000000074</v>
      </c>
      <c r="FD1353" s="75">
        <v>113.51</v>
      </c>
      <c r="FE1353" s="75">
        <v>1104820</v>
      </c>
      <c r="FF1353" s="75">
        <v>4958407.5</v>
      </c>
      <c r="FH1353" s="77">
        <v>23</v>
      </c>
      <c r="FI1353" s="77">
        <v>928.89556427999992</v>
      </c>
      <c r="FJ1353" s="77">
        <v>43.157721681699996</v>
      </c>
      <c r="FL1353" s="92">
        <v>792.51</v>
      </c>
      <c r="FM1353" s="75">
        <v>7.0000000000000007E-2</v>
      </c>
      <c r="FN1353" s="75">
        <v>0.11700000000000001</v>
      </c>
      <c r="FP1353" s="75">
        <v>50.73</v>
      </c>
      <c r="FQ1353" s="75">
        <v>833.62</v>
      </c>
      <c r="FR1353" s="75">
        <v>8090</v>
      </c>
      <c r="FS1353" s="75">
        <v>50.72</v>
      </c>
      <c r="FT1353" s="75">
        <v>2450.41</v>
      </c>
      <c r="FU1353" s="75">
        <v>22716</v>
      </c>
      <c r="FW1353" s="75">
        <v>803.51</v>
      </c>
      <c r="FX1353" s="89">
        <v>11.715999999999999</v>
      </c>
      <c r="FY1353" s="89"/>
      <c r="FZ1353" s="90">
        <v>798.51</v>
      </c>
      <c r="GA1353" s="91">
        <v>4.6449999999999996</v>
      </c>
      <c r="GB1353" s="89"/>
      <c r="GC1353" s="75">
        <v>20.5</v>
      </c>
      <c r="GD1353" s="75">
        <v>117.21</v>
      </c>
      <c r="GE1353" s="75">
        <v>3320.5</v>
      </c>
      <c r="GF1353" s="89"/>
      <c r="GG1353" s="89"/>
    </row>
    <row r="1354" spans="1:189" x14ac:dyDescent="0.25">
      <c r="A1354" s="132"/>
      <c r="B1354" s="132"/>
      <c r="C1354" s="132"/>
      <c r="D1354" s="132"/>
      <c r="E1354" s="132"/>
      <c r="F1354" s="132"/>
      <c r="G1354" s="132"/>
      <c r="H1354" s="132"/>
      <c r="I1354" s="132"/>
      <c r="J1354" s="132"/>
      <c r="K1354" s="132"/>
      <c r="DV1354" s="77">
        <v>1342.52</v>
      </c>
      <c r="DW1354" s="77">
        <v>20.616000000000007</v>
      </c>
      <c r="DY1354" s="77">
        <v>1328.52</v>
      </c>
      <c r="DZ1354" s="77">
        <v>13.148000000000001</v>
      </c>
      <c r="EB1354" s="77">
        <v>2183.52</v>
      </c>
      <c r="EC1354" s="75">
        <v>43.615000000000009</v>
      </c>
      <c r="EE1354" s="75">
        <v>2159.52</v>
      </c>
      <c r="EF1354" s="88">
        <v>11.382999999999999</v>
      </c>
      <c r="EH1354" s="77">
        <v>1357.52</v>
      </c>
      <c r="EI1354" s="75">
        <v>9.2499999999999964</v>
      </c>
      <c r="EJ1354" s="75"/>
      <c r="EK1354" s="75">
        <v>2184.5100000000002</v>
      </c>
      <c r="EL1354" s="75">
        <v>49.284259999999968</v>
      </c>
      <c r="EM1354" s="75"/>
      <c r="EN1354" s="75">
        <v>2162.5100000000002</v>
      </c>
      <c r="EO1354" s="322">
        <v>17.78842000000008</v>
      </c>
      <c r="EP1354" s="75"/>
      <c r="EQ1354" s="75">
        <v>1332.51</v>
      </c>
      <c r="ER1354" s="75">
        <v>19308.400000000074</v>
      </c>
      <c r="ES1354" s="75"/>
      <c r="ET1354" s="75">
        <v>1358.51</v>
      </c>
      <c r="EU1354" s="100">
        <v>10.483390000000027</v>
      </c>
      <c r="EV1354" s="75">
        <f t="shared" si="24"/>
        <v>9.9999999999909051E-3</v>
      </c>
      <c r="EW1354" s="75">
        <v>1348.51</v>
      </c>
      <c r="EX1354" s="100">
        <v>37.045680000000075</v>
      </c>
      <c r="FD1354" s="75">
        <v>113.52</v>
      </c>
      <c r="FE1354" s="75">
        <v>1106390</v>
      </c>
      <c r="FF1354" s="75">
        <v>4969440</v>
      </c>
      <c r="FH1354" s="77">
        <v>23.01</v>
      </c>
      <c r="FI1354" s="77">
        <v>929.79915043439996</v>
      </c>
      <c r="FJ1354" s="77">
        <v>43.252870203514</v>
      </c>
      <c r="FL1354" s="92">
        <v>792.52</v>
      </c>
      <c r="FM1354" s="75">
        <v>7.0000000000000007E-2</v>
      </c>
      <c r="FN1354" s="75">
        <v>0.11799999999999999</v>
      </c>
      <c r="FP1354" s="75">
        <v>50.74</v>
      </c>
      <c r="FQ1354" s="75">
        <v>834.44</v>
      </c>
      <c r="FR1354" s="75">
        <v>8095</v>
      </c>
      <c r="FS1354" s="75">
        <v>50.73</v>
      </c>
      <c r="FT1354" s="75">
        <v>2452.7199999999998</v>
      </c>
      <c r="FU1354" s="75">
        <v>22729</v>
      </c>
      <c r="FW1354" s="75">
        <v>803.52</v>
      </c>
      <c r="FX1354" s="89">
        <v>11.736000000000001</v>
      </c>
      <c r="FY1354" s="89"/>
      <c r="FZ1354" s="90">
        <v>798.52</v>
      </c>
      <c r="GA1354" s="91">
        <v>4.6550000000000002</v>
      </c>
      <c r="GB1354" s="89"/>
      <c r="GC1354" s="75">
        <v>20.51</v>
      </c>
      <c r="GD1354" s="75">
        <v>117.55</v>
      </c>
      <c r="GE1354" s="75">
        <v>3326.09</v>
      </c>
      <c r="GF1354" s="89"/>
      <c r="GG1354" s="89"/>
    </row>
    <row r="1355" spans="1:189" x14ac:dyDescent="0.25">
      <c r="A1355" s="132"/>
      <c r="B1355" s="132"/>
      <c r="C1355" s="132"/>
      <c r="D1355" s="132"/>
      <c r="E1355" s="132"/>
      <c r="F1355" s="132"/>
      <c r="G1355" s="132"/>
      <c r="H1355" s="132"/>
      <c r="I1355" s="132"/>
      <c r="J1355" s="132"/>
      <c r="K1355" s="132"/>
      <c r="DV1355" s="77">
        <v>1342.53</v>
      </c>
      <c r="DW1355" s="77">
        <v>20.639000000000006</v>
      </c>
      <c r="DY1355" s="77">
        <v>1328.53</v>
      </c>
      <c r="DZ1355" s="77">
        <v>13.163000000000002</v>
      </c>
      <c r="EB1355" s="77">
        <v>2183.5300000000002</v>
      </c>
      <c r="EC1355" s="75">
        <v>43.673000000000009</v>
      </c>
      <c r="EE1355" s="75">
        <v>2159.5300000000002</v>
      </c>
      <c r="EF1355" s="88">
        <v>11.401999999999999</v>
      </c>
      <c r="EH1355" s="77">
        <v>1357.53</v>
      </c>
      <c r="EI1355" s="75">
        <v>9.2619999999999969</v>
      </c>
      <c r="EJ1355" s="75"/>
      <c r="EK1355" s="75">
        <v>2184.52</v>
      </c>
      <c r="EL1355" s="75">
        <v>49.341519999999967</v>
      </c>
      <c r="EM1355" s="75"/>
      <c r="EN1355" s="75">
        <v>2162.52</v>
      </c>
      <c r="EO1355" s="322">
        <v>17.811840000000082</v>
      </c>
      <c r="EP1355" s="75"/>
      <c r="EQ1355" s="75">
        <v>1332.52</v>
      </c>
      <c r="ER1355" s="75">
        <v>19324.800000000076</v>
      </c>
      <c r="ES1355" s="75"/>
      <c r="ET1355" s="75">
        <v>1358.52</v>
      </c>
      <c r="EU1355" s="100">
        <v>10.496280000000027</v>
      </c>
      <c r="EV1355" s="75">
        <f t="shared" si="24"/>
        <v>9.9999999999909051E-3</v>
      </c>
      <c r="EW1355" s="75">
        <v>1348.52</v>
      </c>
      <c r="EX1355" s="100">
        <v>37.077360000000077</v>
      </c>
      <c r="FD1355" s="75">
        <v>113.53</v>
      </c>
      <c r="FE1355" s="75">
        <v>1107960</v>
      </c>
      <c r="FF1355" s="75">
        <v>4980472.5</v>
      </c>
      <c r="FH1355" s="77">
        <v>23.02</v>
      </c>
      <c r="FI1355" s="77">
        <v>930.70273658879989</v>
      </c>
      <c r="FJ1355" s="77">
        <v>43.348018725327996</v>
      </c>
      <c r="FL1355" s="92">
        <v>792.53</v>
      </c>
      <c r="FM1355" s="75">
        <v>0.08</v>
      </c>
      <c r="FN1355" s="75">
        <v>0.11899999999999999</v>
      </c>
      <c r="FP1355" s="75">
        <v>50.75</v>
      </c>
      <c r="FQ1355" s="75">
        <v>835.25</v>
      </c>
      <c r="FR1355" s="75">
        <v>8100</v>
      </c>
      <c r="FS1355" s="75">
        <v>50.74</v>
      </c>
      <c r="FT1355" s="75">
        <v>2455.0300000000002</v>
      </c>
      <c r="FU1355" s="75">
        <v>22742</v>
      </c>
      <c r="FW1355" s="75">
        <v>803.53</v>
      </c>
      <c r="FX1355" s="89">
        <v>11.756</v>
      </c>
      <c r="FY1355" s="89"/>
      <c r="FZ1355" s="90">
        <v>798.53</v>
      </c>
      <c r="GA1355" s="91">
        <v>4.665</v>
      </c>
      <c r="GB1355" s="89"/>
      <c r="GC1355" s="75">
        <v>20.52</v>
      </c>
      <c r="GD1355" s="75">
        <v>117.88</v>
      </c>
      <c r="GE1355" s="75">
        <v>3331.68</v>
      </c>
      <c r="GF1355" s="89"/>
      <c r="GG1355" s="89"/>
    </row>
    <row r="1356" spans="1:189" x14ac:dyDescent="0.25">
      <c r="A1356" s="132"/>
      <c r="B1356" s="132"/>
      <c r="C1356" s="132"/>
      <c r="D1356" s="132"/>
      <c r="E1356" s="132"/>
      <c r="F1356" s="132"/>
      <c r="G1356" s="132"/>
      <c r="H1356" s="132"/>
      <c r="I1356" s="132"/>
      <c r="J1356" s="132"/>
      <c r="K1356" s="132"/>
      <c r="DV1356" s="77">
        <v>1342.54</v>
      </c>
      <c r="DW1356" s="77">
        <v>20.662000000000003</v>
      </c>
      <c r="DY1356" s="77">
        <v>1328.54</v>
      </c>
      <c r="DZ1356" s="77">
        <v>13.177000000000001</v>
      </c>
      <c r="EB1356" s="77">
        <v>2183.54</v>
      </c>
      <c r="EC1356" s="75">
        <v>43.730000000000004</v>
      </c>
      <c r="EE1356" s="75">
        <v>2159.54</v>
      </c>
      <c r="EF1356" s="88">
        <v>11.420999999999999</v>
      </c>
      <c r="EH1356" s="77">
        <v>1357.54</v>
      </c>
      <c r="EI1356" s="75">
        <v>9.2739999999999956</v>
      </c>
      <c r="EJ1356" s="75"/>
      <c r="EK1356" s="75">
        <v>2184.5300000000002</v>
      </c>
      <c r="EL1356" s="75">
        <v>49.398779999999967</v>
      </c>
      <c r="EM1356" s="75"/>
      <c r="EN1356" s="75">
        <v>2162.5300000000002</v>
      </c>
      <c r="EO1356" s="322">
        <v>17.835260000000083</v>
      </c>
      <c r="EP1356" s="75"/>
      <c r="EQ1356" s="75">
        <v>1332.53</v>
      </c>
      <c r="ER1356" s="75">
        <v>19341.200000000077</v>
      </c>
      <c r="ES1356" s="75"/>
      <c r="ET1356" s="75">
        <v>1358.53</v>
      </c>
      <c r="EU1356" s="100">
        <v>10.509170000000028</v>
      </c>
      <c r="EV1356" s="75">
        <f t="shared" si="24"/>
        <v>9.9999999999909051E-3</v>
      </c>
      <c r="EW1356" s="75">
        <v>1348.53</v>
      </c>
      <c r="EX1356" s="100">
        <v>37.109040000000078</v>
      </c>
      <c r="FD1356" s="75">
        <v>113.54</v>
      </c>
      <c r="FE1356" s="75">
        <v>1109530</v>
      </c>
      <c r="FF1356" s="75">
        <v>4991505</v>
      </c>
      <c r="FH1356" s="77">
        <v>23.03</v>
      </c>
      <c r="FI1356" s="77">
        <v>931.60632274319994</v>
      </c>
      <c r="FJ1356" s="77">
        <v>43.443167247142</v>
      </c>
      <c r="FL1356" s="92">
        <v>792.54</v>
      </c>
      <c r="FM1356" s="75">
        <v>0.08</v>
      </c>
      <c r="FN1356" s="75">
        <v>0.12</v>
      </c>
      <c r="FP1356" s="75">
        <v>50.76</v>
      </c>
      <c r="FQ1356" s="75">
        <v>836.06</v>
      </c>
      <c r="FR1356" s="75">
        <v>8105</v>
      </c>
      <c r="FS1356" s="75">
        <v>50.75</v>
      </c>
      <c r="FT1356" s="75">
        <v>2457.34</v>
      </c>
      <c r="FU1356" s="75">
        <v>22756</v>
      </c>
      <c r="FW1356" s="75">
        <v>803.54</v>
      </c>
      <c r="FX1356" s="89">
        <v>11.775</v>
      </c>
      <c r="FY1356" s="89"/>
      <c r="FZ1356" s="90">
        <v>798.54</v>
      </c>
      <c r="GA1356" s="91">
        <v>4.6760000000000002</v>
      </c>
      <c r="GB1356" s="89"/>
      <c r="GC1356" s="75">
        <v>20.53</v>
      </c>
      <c r="GD1356" s="75">
        <v>118.22</v>
      </c>
      <c r="GE1356" s="75">
        <v>3337.27</v>
      </c>
      <c r="GF1356" s="89"/>
      <c r="GG1356" s="89"/>
    </row>
    <row r="1357" spans="1:189" x14ac:dyDescent="0.25">
      <c r="A1357" s="132"/>
      <c r="B1357" s="132"/>
      <c r="C1357" s="132"/>
      <c r="D1357" s="132"/>
      <c r="E1357" s="132"/>
      <c r="F1357" s="132"/>
      <c r="G1357" s="132"/>
      <c r="H1357" s="132"/>
      <c r="I1357" s="132"/>
      <c r="J1357" s="132"/>
      <c r="K1357" s="132"/>
      <c r="DV1357" s="77">
        <v>1342.55</v>
      </c>
      <c r="DW1357" s="77">
        <v>20.686000000000003</v>
      </c>
      <c r="DY1357" s="77">
        <v>1328.55</v>
      </c>
      <c r="DZ1357" s="77">
        <v>13.191000000000003</v>
      </c>
      <c r="EB1357" s="77">
        <v>2183.5500000000002</v>
      </c>
      <c r="EC1357" s="75">
        <v>43.787000000000006</v>
      </c>
      <c r="EE1357" s="75">
        <v>2159.5500000000002</v>
      </c>
      <c r="EF1357" s="88">
        <v>11.440999999999999</v>
      </c>
      <c r="EH1357" s="77">
        <v>1357.55</v>
      </c>
      <c r="EI1357" s="75">
        <v>9.285999999999996</v>
      </c>
      <c r="EJ1357" s="75"/>
      <c r="EK1357" s="75">
        <v>2184.54</v>
      </c>
      <c r="EL1357" s="75">
        <v>49.456039999999966</v>
      </c>
      <c r="EM1357" s="75"/>
      <c r="EN1357" s="75">
        <v>2162.54</v>
      </c>
      <c r="EO1357" s="322">
        <v>17.858680000000085</v>
      </c>
      <c r="EP1357" s="75"/>
      <c r="EQ1357" s="75">
        <v>1332.54</v>
      </c>
      <c r="ER1357" s="75">
        <v>19357.600000000079</v>
      </c>
      <c r="ES1357" s="75"/>
      <c r="ET1357" s="75">
        <v>1358.54</v>
      </c>
      <c r="EU1357" s="100">
        <v>10.522060000000028</v>
      </c>
      <c r="EV1357" s="75">
        <f t="shared" si="24"/>
        <v>9.9999999999909051E-3</v>
      </c>
      <c r="EW1357" s="75">
        <v>1348.54</v>
      </c>
      <c r="EX1357" s="100">
        <v>37.14072000000008</v>
      </c>
      <c r="FD1357" s="75">
        <v>113.55</v>
      </c>
      <c r="FE1357" s="75">
        <v>1111100</v>
      </c>
      <c r="FF1357" s="75">
        <v>5002537.5</v>
      </c>
      <c r="FH1357" s="77">
        <v>23.04</v>
      </c>
      <c r="FI1357" s="77">
        <v>932.50990889759998</v>
      </c>
      <c r="FJ1357" s="77">
        <v>43.538315768956004</v>
      </c>
      <c r="FL1357" s="92">
        <v>792.55</v>
      </c>
      <c r="FM1357" s="75">
        <v>0.08</v>
      </c>
      <c r="FN1357" s="75">
        <v>0.121</v>
      </c>
      <c r="FP1357" s="75">
        <v>50.77</v>
      </c>
      <c r="FQ1357" s="75">
        <v>836.87</v>
      </c>
      <c r="FR1357" s="75">
        <v>8110</v>
      </c>
      <c r="FS1357" s="75">
        <v>50.76</v>
      </c>
      <c r="FT1357" s="75">
        <v>2459.65</v>
      </c>
      <c r="FU1357" s="75">
        <v>22769</v>
      </c>
      <c r="FW1357" s="75">
        <v>803.55</v>
      </c>
      <c r="FX1357" s="89">
        <v>11.795</v>
      </c>
      <c r="FY1357" s="89"/>
      <c r="FZ1357" s="90">
        <v>798.55</v>
      </c>
      <c r="GA1357" s="91">
        <v>4.6859999999999999</v>
      </c>
      <c r="GB1357" s="89"/>
      <c r="GC1357" s="75">
        <v>20.54</v>
      </c>
      <c r="GD1357" s="75">
        <v>118.55</v>
      </c>
      <c r="GE1357" s="75">
        <v>3342.86</v>
      </c>
      <c r="GF1357" s="89"/>
      <c r="GG1357" s="89"/>
    </row>
    <row r="1358" spans="1:189" x14ac:dyDescent="0.25">
      <c r="A1358" s="132"/>
      <c r="B1358" s="132"/>
      <c r="C1358" s="132"/>
      <c r="D1358" s="132"/>
      <c r="E1358" s="132"/>
      <c r="F1358" s="132"/>
      <c r="G1358" s="132"/>
      <c r="H1358" s="132"/>
      <c r="I1358" s="132"/>
      <c r="J1358" s="132"/>
      <c r="K1358" s="132"/>
      <c r="DV1358" s="77">
        <v>1342.56</v>
      </c>
      <c r="DW1358" s="77">
        <v>20.709000000000007</v>
      </c>
      <c r="DY1358" s="77">
        <v>1328.56</v>
      </c>
      <c r="DZ1358" s="77">
        <v>13.206000000000001</v>
      </c>
      <c r="EB1358" s="77">
        <v>2183.56</v>
      </c>
      <c r="EC1358" s="75">
        <v>43.844000000000008</v>
      </c>
      <c r="EE1358" s="75">
        <v>2159.56</v>
      </c>
      <c r="EF1358" s="88">
        <v>11.459999999999999</v>
      </c>
      <c r="EH1358" s="77">
        <v>1357.56</v>
      </c>
      <c r="EI1358" s="75">
        <v>9.2979999999999965</v>
      </c>
      <c r="EJ1358" s="75"/>
      <c r="EK1358" s="75">
        <v>2184.5500000000002</v>
      </c>
      <c r="EL1358" s="75">
        <v>49.513299999999965</v>
      </c>
      <c r="EM1358" s="75"/>
      <c r="EN1358" s="75">
        <v>2162.5500000000002</v>
      </c>
      <c r="EO1358" s="322">
        <v>17.882100000000086</v>
      </c>
      <c r="EP1358" s="75"/>
      <c r="EQ1358" s="75">
        <v>1332.55</v>
      </c>
      <c r="ER1358" s="75">
        <v>19374.00000000008</v>
      </c>
      <c r="ES1358" s="75"/>
      <c r="ET1358" s="75">
        <v>1358.55</v>
      </c>
      <c r="EU1358" s="100">
        <v>10.534950000000029</v>
      </c>
      <c r="EV1358" s="75">
        <f t="shared" si="24"/>
        <v>9.9999999999909051E-3</v>
      </c>
      <c r="EW1358" s="75">
        <v>1348.55</v>
      </c>
      <c r="EX1358" s="100">
        <v>37.172400000000081</v>
      </c>
      <c r="FD1358" s="75">
        <v>113.56</v>
      </c>
      <c r="FE1358" s="75">
        <v>1112670</v>
      </c>
      <c r="FF1358" s="75">
        <v>5013570</v>
      </c>
      <c r="FH1358" s="77">
        <v>23.05</v>
      </c>
      <c r="FI1358" s="77">
        <v>933.41349505199992</v>
      </c>
      <c r="FJ1358" s="77">
        <v>43.633464290770007</v>
      </c>
      <c r="FL1358" s="92">
        <v>792.56</v>
      </c>
      <c r="FM1358" s="75">
        <v>0.08</v>
      </c>
      <c r="FN1358" s="75">
        <v>0.121</v>
      </c>
      <c r="FP1358" s="75">
        <v>50.78</v>
      </c>
      <c r="FQ1358" s="75">
        <v>837.68</v>
      </c>
      <c r="FR1358" s="75">
        <v>8115</v>
      </c>
      <c r="FS1358" s="75">
        <v>50.77</v>
      </c>
      <c r="FT1358" s="75">
        <v>2461.96</v>
      </c>
      <c r="FU1358" s="75">
        <v>22782</v>
      </c>
      <c r="FW1358" s="75">
        <v>803.56</v>
      </c>
      <c r="FX1358" s="89">
        <v>11.815</v>
      </c>
      <c r="FY1358" s="89"/>
      <c r="FZ1358" s="90">
        <v>798.56</v>
      </c>
      <c r="GA1358" s="91">
        <v>4.6959999999999997</v>
      </c>
      <c r="GB1358" s="89"/>
      <c r="GC1358" s="75">
        <v>20.55</v>
      </c>
      <c r="GD1358" s="75">
        <v>118.89</v>
      </c>
      <c r="GE1358" s="75">
        <v>3348.45</v>
      </c>
      <c r="GF1358" s="89"/>
      <c r="GG1358" s="89"/>
    </row>
    <row r="1359" spans="1:189" x14ac:dyDescent="0.25">
      <c r="A1359" s="132"/>
      <c r="B1359" s="132"/>
      <c r="C1359" s="132"/>
      <c r="D1359" s="132"/>
      <c r="E1359" s="132"/>
      <c r="F1359" s="132"/>
      <c r="G1359" s="132"/>
      <c r="H1359" s="132"/>
      <c r="I1359" s="132"/>
      <c r="J1359" s="132"/>
      <c r="K1359" s="132"/>
      <c r="DV1359" s="77">
        <v>1342.57</v>
      </c>
      <c r="DW1359" s="77">
        <v>20.732000000000003</v>
      </c>
      <c r="DY1359" s="77">
        <v>1328.57</v>
      </c>
      <c r="DZ1359" s="77">
        <v>13.220000000000002</v>
      </c>
      <c r="EB1359" s="77">
        <v>2183.5700000000002</v>
      </c>
      <c r="EC1359" s="75">
        <v>43.902000000000001</v>
      </c>
      <c r="EE1359" s="75">
        <v>2159.5700000000002</v>
      </c>
      <c r="EF1359" s="88">
        <v>11.478999999999999</v>
      </c>
      <c r="EH1359" s="77">
        <v>1357.57</v>
      </c>
      <c r="EI1359" s="75">
        <v>9.3099999999999969</v>
      </c>
      <c r="EJ1359" s="75"/>
      <c r="EK1359" s="75">
        <v>2184.56</v>
      </c>
      <c r="EL1359" s="75">
        <v>49.570559999999965</v>
      </c>
      <c r="EM1359" s="75"/>
      <c r="EN1359" s="75">
        <v>2162.56</v>
      </c>
      <c r="EO1359" s="322">
        <v>17.905520000000088</v>
      </c>
      <c r="EP1359" s="75"/>
      <c r="EQ1359" s="75">
        <v>1332.56</v>
      </c>
      <c r="ER1359" s="75">
        <v>19390.400000000081</v>
      </c>
      <c r="ES1359" s="75"/>
      <c r="ET1359" s="75">
        <v>1358.56</v>
      </c>
      <c r="EU1359" s="100">
        <v>10.547840000000029</v>
      </c>
      <c r="EV1359" s="75">
        <f t="shared" si="24"/>
        <v>9.9999999999909051E-3</v>
      </c>
      <c r="EW1359" s="75">
        <v>1348.56</v>
      </c>
      <c r="EX1359" s="100">
        <v>37.204080000000083</v>
      </c>
      <c r="FD1359" s="75">
        <v>113.57</v>
      </c>
      <c r="FE1359" s="75">
        <v>1114240</v>
      </c>
      <c r="FF1359" s="75">
        <v>5024602.5</v>
      </c>
      <c r="FH1359" s="77">
        <v>23.06</v>
      </c>
      <c r="FI1359" s="77">
        <v>934.31708120639996</v>
      </c>
      <c r="FJ1359" s="77">
        <v>43.728612812584004</v>
      </c>
      <c r="FL1359" s="92">
        <v>792.57</v>
      </c>
      <c r="FM1359" s="75">
        <v>0.08</v>
      </c>
      <c r="FN1359" s="75">
        <v>0.121</v>
      </c>
      <c r="FP1359" s="75">
        <v>50.79</v>
      </c>
      <c r="FQ1359" s="75">
        <v>838.5</v>
      </c>
      <c r="FR1359" s="75">
        <v>8120</v>
      </c>
      <c r="FS1359" s="75">
        <v>50.78</v>
      </c>
      <c r="FT1359" s="75">
        <v>2464.27</v>
      </c>
      <c r="FU1359" s="75">
        <v>22795</v>
      </c>
      <c r="FW1359" s="75">
        <v>803.57</v>
      </c>
      <c r="FX1359" s="89">
        <v>11.835000000000001</v>
      </c>
      <c r="FY1359" s="89"/>
      <c r="FZ1359" s="90">
        <v>798.57</v>
      </c>
      <c r="GA1359" s="91">
        <v>4.7069999999999999</v>
      </c>
      <c r="GB1359" s="89"/>
      <c r="GC1359" s="75">
        <v>20.56</v>
      </c>
      <c r="GD1359" s="75">
        <v>119.22</v>
      </c>
      <c r="GE1359" s="75">
        <v>3354.04</v>
      </c>
      <c r="GF1359" s="89"/>
      <c r="GG1359" s="89"/>
    </row>
    <row r="1360" spans="1:189" x14ac:dyDescent="0.25">
      <c r="A1360" s="132"/>
      <c r="B1360" s="132"/>
      <c r="C1360" s="132"/>
      <c r="D1360" s="132"/>
      <c r="E1360" s="132"/>
      <c r="F1360" s="132"/>
      <c r="G1360" s="132"/>
      <c r="H1360" s="132"/>
      <c r="I1360" s="132"/>
      <c r="J1360" s="132"/>
      <c r="K1360" s="132"/>
      <c r="DV1360" s="77">
        <v>1342.58</v>
      </c>
      <c r="DW1360" s="77">
        <v>20.756000000000004</v>
      </c>
      <c r="DY1360" s="77">
        <v>1328.58</v>
      </c>
      <c r="DZ1360" s="77">
        <v>13.234000000000002</v>
      </c>
      <c r="EB1360" s="77">
        <v>2183.58</v>
      </c>
      <c r="EC1360" s="75">
        <v>43.959000000000003</v>
      </c>
      <c r="EE1360" s="75">
        <v>2159.58</v>
      </c>
      <c r="EF1360" s="88">
        <v>11.498999999999999</v>
      </c>
      <c r="EH1360" s="77">
        <v>1357.58</v>
      </c>
      <c r="EI1360" s="75">
        <v>9.3219999999999956</v>
      </c>
      <c r="EJ1360" s="75"/>
      <c r="EK1360" s="75">
        <v>2184.5700000000002</v>
      </c>
      <c r="EL1360" s="75">
        <v>49.627819999999964</v>
      </c>
      <c r="EM1360" s="75"/>
      <c r="EN1360" s="75">
        <v>2162.5700000000002</v>
      </c>
      <c r="EO1360" s="322">
        <v>17.92894000000009</v>
      </c>
      <c r="EP1360" s="75"/>
      <c r="EQ1360" s="75">
        <v>1332.57</v>
      </c>
      <c r="ER1360" s="75">
        <v>19406.800000000083</v>
      </c>
      <c r="ES1360" s="75"/>
      <c r="ET1360" s="75">
        <v>1358.57</v>
      </c>
      <c r="EU1360" s="100">
        <v>10.56073000000003</v>
      </c>
      <c r="EV1360" s="75">
        <f t="shared" si="24"/>
        <v>9.9999999999909051E-3</v>
      </c>
      <c r="EW1360" s="75">
        <v>1348.57</v>
      </c>
      <c r="EX1360" s="100">
        <v>37.235760000000084</v>
      </c>
      <c r="FD1360" s="75">
        <v>113.58</v>
      </c>
      <c r="FE1360" s="75">
        <v>1115810</v>
      </c>
      <c r="FF1360" s="75">
        <v>5035635</v>
      </c>
      <c r="FH1360" s="77">
        <v>23.07</v>
      </c>
      <c r="FI1360" s="77">
        <v>935.22066736080001</v>
      </c>
      <c r="FJ1360" s="77">
        <v>43.823761334398007</v>
      </c>
      <c r="FL1360" s="92">
        <v>792.58</v>
      </c>
      <c r="FM1360" s="75">
        <v>0.08</v>
      </c>
      <c r="FN1360" s="75">
        <v>0.123</v>
      </c>
      <c r="FP1360" s="75">
        <v>50.8</v>
      </c>
      <c r="FQ1360" s="75">
        <v>839.31</v>
      </c>
      <c r="FR1360" s="75">
        <v>8125</v>
      </c>
      <c r="FS1360" s="75">
        <v>50.79</v>
      </c>
      <c r="FT1360" s="75">
        <v>2466.58</v>
      </c>
      <c r="FU1360" s="75">
        <v>22809</v>
      </c>
      <c r="FW1360" s="75">
        <v>803.58</v>
      </c>
      <c r="FX1360" s="89">
        <v>11.855</v>
      </c>
      <c r="FY1360" s="89"/>
      <c r="FZ1360" s="90">
        <v>798.58</v>
      </c>
      <c r="GA1360" s="91">
        <v>4.7169999999999996</v>
      </c>
      <c r="GB1360" s="89"/>
      <c r="GC1360" s="75">
        <v>20.57</v>
      </c>
      <c r="GD1360" s="75">
        <v>119.56</v>
      </c>
      <c r="GE1360" s="75">
        <v>3359.63</v>
      </c>
      <c r="GF1360" s="89"/>
      <c r="GG1360" s="89"/>
    </row>
    <row r="1361" spans="1:189" x14ac:dyDescent="0.25">
      <c r="A1361" s="132"/>
      <c r="B1361" s="132"/>
      <c r="C1361" s="132"/>
      <c r="D1361" s="132"/>
      <c r="E1361" s="132"/>
      <c r="F1361" s="132"/>
      <c r="G1361" s="132"/>
      <c r="H1361" s="132"/>
      <c r="I1361" s="132"/>
      <c r="J1361" s="132"/>
      <c r="K1361" s="132"/>
      <c r="DV1361" s="77">
        <v>1342.59</v>
      </c>
      <c r="DW1361" s="77">
        <v>20.779000000000003</v>
      </c>
      <c r="DY1361" s="77">
        <v>1328.59</v>
      </c>
      <c r="DZ1361" s="77">
        <v>13.249000000000001</v>
      </c>
      <c r="EB1361" s="77">
        <v>2183.59</v>
      </c>
      <c r="EC1361" s="75">
        <v>44.016000000000005</v>
      </c>
      <c r="EE1361" s="75">
        <v>2159.59</v>
      </c>
      <c r="EF1361" s="88">
        <v>11.517999999999999</v>
      </c>
      <c r="EH1361" s="77">
        <v>1357.59</v>
      </c>
      <c r="EI1361" s="75">
        <v>9.3339999999999961</v>
      </c>
      <c r="EJ1361" s="75"/>
      <c r="EK1361" s="75">
        <v>2184.58</v>
      </c>
      <c r="EL1361" s="75">
        <v>49.685079999999964</v>
      </c>
      <c r="EM1361" s="75"/>
      <c r="EN1361" s="75">
        <v>2162.58</v>
      </c>
      <c r="EO1361" s="322">
        <v>17.952360000000091</v>
      </c>
      <c r="EP1361" s="75"/>
      <c r="EQ1361" s="75">
        <v>1332.58</v>
      </c>
      <c r="ER1361" s="75">
        <v>19423.200000000084</v>
      </c>
      <c r="ES1361" s="75"/>
      <c r="ET1361" s="75">
        <v>1358.58</v>
      </c>
      <c r="EU1361" s="100">
        <v>10.57362000000003</v>
      </c>
      <c r="EV1361" s="75">
        <f t="shared" si="24"/>
        <v>9.9999999999909051E-3</v>
      </c>
      <c r="EW1361" s="75">
        <v>1348.58</v>
      </c>
      <c r="EX1361" s="100">
        <v>37.267440000000086</v>
      </c>
      <c r="FD1361" s="75">
        <v>113.59</v>
      </c>
      <c r="FE1361" s="75">
        <v>1117380</v>
      </c>
      <c r="FF1361" s="75">
        <v>5046667.5</v>
      </c>
      <c r="FH1361" s="77">
        <v>23.08</v>
      </c>
      <c r="FI1361" s="77">
        <v>936.12425351520005</v>
      </c>
      <c r="FJ1361" s="77">
        <v>43.918909856212011</v>
      </c>
      <c r="FL1361" s="92">
        <v>792.59</v>
      </c>
      <c r="FM1361" s="75">
        <v>0.08</v>
      </c>
      <c r="FN1361" s="75">
        <v>0.124</v>
      </c>
      <c r="FP1361" s="75">
        <v>50.81</v>
      </c>
      <c r="FQ1361" s="75">
        <v>840.12</v>
      </c>
      <c r="FR1361" s="75">
        <v>8130</v>
      </c>
      <c r="FS1361" s="75">
        <v>50.8</v>
      </c>
      <c r="FT1361" s="75">
        <v>2468.89</v>
      </c>
      <c r="FU1361" s="75">
        <v>22822</v>
      </c>
      <c r="FW1361" s="75">
        <v>803.59</v>
      </c>
      <c r="FX1361" s="89">
        <v>11.874000000000001</v>
      </c>
      <c r="FY1361" s="89"/>
      <c r="FZ1361" s="90">
        <v>798.59</v>
      </c>
      <c r="GA1361" s="91">
        <v>4.7279999999999998</v>
      </c>
      <c r="GB1361" s="89"/>
      <c r="GC1361" s="75">
        <v>20.58</v>
      </c>
      <c r="GD1361" s="75">
        <v>119.9</v>
      </c>
      <c r="GE1361" s="75">
        <v>3365.22</v>
      </c>
      <c r="GF1361" s="89"/>
      <c r="GG1361" s="89"/>
    </row>
    <row r="1362" spans="1:189" x14ac:dyDescent="0.25">
      <c r="A1362" s="132"/>
      <c r="B1362" s="132"/>
      <c r="C1362" s="132"/>
      <c r="D1362" s="132"/>
      <c r="E1362" s="132"/>
      <c r="F1362" s="132"/>
      <c r="G1362" s="132"/>
      <c r="H1362" s="132"/>
      <c r="I1362" s="132"/>
      <c r="J1362" s="132"/>
      <c r="K1362" s="132"/>
      <c r="DV1362" s="77">
        <v>1342.6</v>
      </c>
      <c r="DW1362" s="77">
        <v>20.802</v>
      </c>
      <c r="DY1362" s="77">
        <v>1328.6</v>
      </c>
      <c r="DZ1362" s="77">
        <v>13.263</v>
      </c>
      <c r="EB1362" s="77">
        <v>2183.6</v>
      </c>
      <c r="EC1362" s="75">
        <v>44.073999999999998</v>
      </c>
      <c r="EE1362" s="75">
        <v>2159.6</v>
      </c>
      <c r="EF1362" s="88">
        <v>11.537000000000001</v>
      </c>
      <c r="EH1362" s="77">
        <v>1357.6</v>
      </c>
      <c r="EI1362" s="75">
        <v>9.3460000000000001</v>
      </c>
      <c r="EJ1362" s="75"/>
      <c r="EK1362" s="75">
        <v>2184.59</v>
      </c>
      <c r="EL1362" s="75">
        <v>49.742339999999963</v>
      </c>
      <c r="EM1362" s="75"/>
      <c r="EN1362" s="75">
        <v>2162.59</v>
      </c>
      <c r="EO1362" s="322">
        <v>17.975780000000093</v>
      </c>
      <c r="EP1362" s="75"/>
      <c r="EQ1362" s="75">
        <v>1332.59</v>
      </c>
      <c r="ER1362" s="75">
        <v>19439.600000000086</v>
      </c>
      <c r="ES1362" s="75"/>
      <c r="ET1362" s="75">
        <v>1358.59</v>
      </c>
      <c r="EU1362" s="100">
        <v>10.586510000000031</v>
      </c>
      <c r="EV1362" s="75">
        <f t="shared" si="24"/>
        <v>9.9999999999909051E-3</v>
      </c>
      <c r="EW1362" s="75">
        <v>1348.59</v>
      </c>
      <c r="EX1362" s="100">
        <v>37.299120000000087</v>
      </c>
      <c r="FD1362" s="75">
        <v>113.6</v>
      </c>
      <c r="FE1362" s="75">
        <v>1118950</v>
      </c>
      <c r="FF1362" s="75">
        <v>5057700</v>
      </c>
      <c r="FH1362" s="77">
        <v>23.09</v>
      </c>
      <c r="FI1362" s="77">
        <v>937.02783966959998</v>
      </c>
      <c r="FJ1362" s="77">
        <v>44.014058378026007</v>
      </c>
      <c r="FL1362" s="92">
        <v>792.6</v>
      </c>
      <c r="FM1362" s="75">
        <v>0.08</v>
      </c>
      <c r="FN1362" s="75">
        <v>0.125</v>
      </c>
      <c r="FP1362" s="75">
        <v>50.82</v>
      </c>
      <c r="FQ1362" s="75">
        <v>840.94</v>
      </c>
      <c r="FR1362" s="75">
        <v>8135</v>
      </c>
      <c r="FS1362" s="75">
        <v>50.81</v>
      </c>
      <c r="FT1362" s="75">
        <v>2471.1999999999998</v>
      </c>
      <c r="FU1362" s="75">
        <v>22835</v>
      </c>
      <c r="FW1362" s="75">
        <v>803.6</v>
      </c>
      <c r="FX1362" s="89">
        <v>11.894</v>
      </c>
      <c r="FY1362" s="89"/>
      <c r="FZ1362" s="90">
        <v>798.6</v>
      </c>
      <c r="GA1362" s="91">
        <v>4.7380000000000004</v>
      </c>
      <c r="GB1362" s="89"/>
      <c r="GC1362" s="75">
        <v>20.59</v>
      </c>
      <c r="GD1362" s="75">
        <v>120.23</v>
      </c>
      <c r="GE1362" s="75">
        <v>3370.81</v>
      </c>
      <c r="GF1362" s="89"/>
      <c r="GG1362" s="89"/>
    </row>
    <row r="1363" spans="1:189" x14ac:dyDescent="0.25">
      <c r="A1363" s="132"/>
      <c r="B1363" s="132"/>
      <c r="C1363" s="132"/>
      <c r="D1363" s="132"/>
      <c r="E1363" s="132"/>
      <c r="F1363" s="132"/>
      <c r="G1363" s="132"/>
      <c r="H1363" s="132"/>
      <c r="I1363" s="132"/>
      <c r="J1363" s="132"/>
      <c r="K1363" s="132"/>
      <c r="DV1363" s="77">
        <v>1342.61</v>
      </c>
      <c r="DW1363" s="77">
        <v>20.826000000000004</v>
      </c>
      <c r="DY1363" s="77">
        <v>1328.61</v>
      </c>
      <c r="DZ1363" s="77">
        <v>13.278</v>
      </c>
      <c r="EB1363" s="77">
        <v>2183.61</v>
      </c>
      <c r="EC1363" s="75">
        <v>44.131000000000007</v>
      </c>
      <c r="EE1363" s="75">
        <v>2159.61</v>
      </c>
      <c r="EF1363" s="88">
        <v>11.557</v>
      </c>
      <c r="EH1363" s="77">
        <v>1357.61</v>
      </c>
      <c r="EI1363" s="75">
        <v>9.3579999999999952</v>
      </c>
      <c r="EJ1363" s="75"/>
      <c r="EK1363" s="75">
        <v>2184.6</v>
      </c>
      <c r="EL1363" s="75">
        <v>49.799599999999963</v>
      </c>
      <c r="EM1363" s="75"/>
      <c r="EN1363" s="75">
        <v>2162.6</v>
      </c>
      <c r="EO1363" s="322">
        <v>17.999200000000094</v>
      </c>
      <c r="EP1363" s="75"/>
      <c r="EQ1363" s="75">
        <v>1332.6</v>
      </c>
      <c r="ER1363" s="75">
        <v>19456.000000000087</v>
      </c>
      <c r="ES1363" s="75"/>
      <c r="ET1363" s="75">
        <v>1358.6</v>
      </c>
      <c r="EU1363" s="100">
        <v>10.599400000000031</v>
      </c>
      <c r="EV1363" s="75">
        <f t="shared" si="24"/>
        <v>9.9999999999909051E-3</v>
      </c>
      <c r="EW1363" s="75">
        <v>1348.6</v>
      </c>
      <c r="EX1363" s="100">
        <v>37.330800000000089</v>
      </c>
      <c r="FD1363" s="75">
        <v>113.61</v>
      </c>
      <c r="FE1363" s="75">
        <v>1120520</v>
      </c>
      <c r="FF1363" s="75">
        <v>5068732.5</v>
      </c>
      <c r="FH1363" s="77">
        <v>23.1</v>
      </c>
      <c r="FI1363" s="77">
        <v>937.93142582400003</v>
      </c>
      <c r="FJ1363" s="77">
        <v>44.109206899840011</v>
      </c>
      <c r="FL1363" s="92">
        <v>792.61</v>
      </c>
      <c r="FM1363" s="75">
        <v>0.08</v>
      </c>
      <c r="FN1363" s="75">
        <v>0.126</v>
      </c>
      <c r="FP1363" s="75">
        <v>50.83</v>
      </c>
      <c r="FQ1363" s="75">
        <v>841.75</v>
      </c>
      <c r="FR1363" s="75">
        <v>8140</v>
      </c>
      <c r="FS1363" s="75">
        <v>50.82</v>
      </c>
      <c r="FT1363" s="75">
        <v>2473.5300000000002</v>
      </c>
      <c r="FU1363" s="75">
        <v>22848</v>
      </c>
      <c r="FW1363" s="75">
        <v>803.61</v>
      </c>
      <c r="FX1363" s="89">
        <v>11.914</v>
      </c>
      <c r="FY1363" s="89"/>
      <c r="FZ1363" s="90">
        <v>798.61</v>
      </c>
      <c r="GA1363" s="91">
        <v>4.7489999999999997</v>
      </c>
      <c r="GB1363" s="89"/>
      <c r="GC1363" s="75">
        <v>20.6</v>
      </c>
      <c r="GD1363" s="75">
        <v>120.57</v>
      </c>
      <c r="GE1363" s="75">
        <v>3376.4</v>
      </c>
      <c r="GF1363" s="89"/>
      <c r="GG1363" s="89"/>
    </row>
    <row r="1364" spans="1:189" x14ac:dyDescent="0.25">
      <c r="A1364" s="132"/>
      <c r="B1364" s="132"/>
      <c r="C1364" s="132"/>
      <c r="D1364" s="132"/>
      <c r="E1364" s="132"/>
      <c r="F1364" s="132"/>
      <c r="G1364" s="132"/>
      <c r="H1364" s="132"/>
      <c r="I1364" s="132"/>
      <c r="J1364" s="132"/>
      <c r="K1364" s="132"/>
      <c r="DV1364" s="77">
        <v>1342.62</v>
      </c>
      <c r="DW1364" s="77">
        <v>20.849000000000007</v>
      </c>
      <c r="DY1364" s="77">
        <v>1328.62</v>
      </c>
      <c r="DZ1364" s="77">
        <v>13.292000000000002</v>
      </c>
      <c r="EB1364" s="77">
        <v>2183.62</v>
      </c>
      <c r="EC1364" s="75">
        <v>44.188000000000009</v>
      </c>
      <c r="EE1364" s="75">
        <v>2159.62</v>
      </c>
      <c r="EF1364" s="88">
        <v>11.575999999999999</v>
      </c>
      <c r="EH1364" s="77">
        <v>1357.62</v>
      </c>
      <c r="EI1364" s="75">
        <v>9.3699999999999957</v>
      </c>
      <c r="EJ1364" s="75"/>
      <c r="EK1364" s="75">
        <v>2184.61</v>
      </c>
      <c r="EL1364" s="75">
        <v>49.856859999999962</v>
      </c>
      <c r="EM1364" s="75"/>
      <c r="EN1364" s="75">
        <v>2162.61</v>
      </c>
      <c r="EO1364" s="322">
        <v>18.022620000000096</v>
      </c>
      <c r="EP1364" s="75"/>
      <c r="EQ1364" s="75">
        <v>1332.61</v>
      </c>
      <c r="ER1364" s="75">
        <v>19472.400000000089</v>
      </c>
      <c r="ES1364" s="75"/>
      <c r="ET1364" s="75">
        <v>1358.61</v>
      </c>
      <c r="EU1364" s="100">
        <v>10.612290000000032</v>
      </c>
      <c r="EV1364" s="75">
        <f t="shared" si="24"/>
        <v>9.9999999999909051E-3</v>
      </c>
      <c r="EW1364" s="75">
        <v>1348.61</v>
      </c>
      <c r="EX1364" s="100">
        <v>37.36248000000009</v>
      </c>
      <c r="FD1364" s="75">
        <v>113.62</v>
      </c>
      <c r="FE1364" s="75">
        <v>1122090</v>
      </c>
      <c r="FF1364" s="75">
        <v>5079765</v>
      </c>
      <c r="FH1364" s="77">
        <v>23.11</v>
      </c>
      <c r="FI1364" s="77">
        <v>938.83501197840008</v>
      </c>
      <c r="FJ1364" s="77">
        <v>44.204355421654014</v>
      </c>
      <c r="FL1364" s="92">
        <v>792.62</v>
      </c>
      <c r="FM1364" s="75">
        <v>0.08</v>
      </c>
      <c r="FN1364" s="75">
        <v>0.126</v>
      </c>
      <c r="FP1364" s="75">
        <v>50.84</v>
      </c>
      <c r="FQ1364" s="75">
        <v>842.57</v>
      </c>
      <c r="FR1364" s="75">
        <v>8145</v>
      </c>
      <c r="FS1364" s="75">
        <v>50.83</v>
      </c>
      <c r="FT1364" s="75">
        <v>2475.85</v>
      </c>
      <c r="FU1364" s="75">
        <v>22862</v>
      </c>
      <c r="FW1364" s="75">
        <v>803.62</v>
      </c>
      <c r="FX1364" s="89">
        <v>11.933999999999999</v>
      </c>
      <c r="FY1364" s="89"/>
      <c r="FZ1364" s="90">
        <v>798.62</v>
      </c>
      <c r="GA1364" s="91">
        <v>4.7590000000000003</v>
      </c>
      <c r="GB1364" s="89"/>
      <c r="GC1364" s="75">
        <v>20.61</v>
      </c>
      <c r="GD1364" s="75">
        <v>120.9</v>
      </c>
      <c r="GE1364" s="75">
        <v>3381.99</v>
      </c>
      <c r="GF1364" s="89"/>
      <c r="GG1364" s="89"/>
    </row>
    <row r="1365" spans="1:189" x14ac:dyDescent="0.25">
      <c r="A1365" s="132"/>
      <c r="B1365" s="132"/>
      <c r="C1365" s="132"/>
      <c r="D1365" s="132"/>
      <c r="E1365" s="132"/>
      <c r="F1365" s="132"/>
      <c r="G1365" s="132"/>
      <c r="H1365" s="132"/>
      <c r="I1365" s="132"/>
      <c r="J1365" s="132"/>
      <c r="K1365" s="132"/>
      <c r="DV1365" s="77">
        <v>1342.63</v>
      </c>
      <c r="DW1365" s="77">
        <v>20.872000000000007</v>
      </c>
      <c r="DY1365" s="77">
        <v>1328.63</v>
      </c>
      <c r="DZ1365" s="77">
        <v>13.306000000000003</v>
      </c>
      <c r="EB1365" s="77">
        <v>2183.63</v>
      </c>
      <c r="EC1365" s="75">
        <v>44.245000000000012</v>
      </c>
      <c r="EE1365" s="75">
        <v>2159.63</v>
      </c>
      <c r="EF1365" s="88">
        <v>11.594999999999999</v>
      </c>
      <c r="EH1365" s="77">
        <v>1357.63</v>
      </c>
      <c r="EI1365" s="75">
        <v>9.3819999999999961</v>
      </c>
      <c r="EJ1365" s="75"/>
      <c r="EK1365" s="75">
        <v>2184.62</v>
      </c>
      <c r="EL1365" s="75">
        <v>49.914119999999961</v>
      </c>
      <c r="EM1365" s="75"/>
      <c r="EN1365" s="75">
        <v>2162.62</v>
      </c>
      <c r="EO1365" s="322">
        <v>18.046040000000097</v>
      </c>
      <c r="EP1365" s="75"/>
      <c r="EQ1365" s="75">
        <v>1332.62</v>
      </c>
      <c r="ER1365" s="75">
        <v>19488.80000000009</v>
      </c>
      <c r="ES1365" s="75"/>
      <c r="ET1365" s="75">
        <v>1358.62</v>
      </c>
      <c r="EU1365" s="100">
        <v>10.625180000000032</v>
      </c>
      <c r="EV1365" s="75">
        <f t="shared" si="24"/>
        <v>9.9999999999909051E-3</v>
      </c>
      <c r="EW1365" s="75">
        <v>1348.62</v>
      </c>
      <c r="EX1365" s="100">
        <v>37.394160000000092</v>
      </c>
      <c r="FD1365" s="75">
        <v>113.63</v>
      </c>
      <c r="FE1365" s="75">
        <v>1123660</v>
      </c>
      <c r="FF1365" s="75">
        <v>5090797.5</v>
      </c>
      <c r="FH1365" s="77">
        <v>23.12</v>
      </c>
      <c r="FI1365" s="77">
        <v>939.73859813280012</v>
      </c>
      <c r="FJ1365" s="77">
        <v>44.299503943468011</v>
      </c>
      <c r="FL1365" s="92">
        <v>792.63</v>
      </c>
      <c r="FM1365" s="75">
        <v>0.08</v>
      </c>
      <c r="FN1365" s="75">
        <v>0.127</v>
      </c>
      <c r="FP1365" s="75">
        <v>50.85</v>
      </c>
      <c r="FQ1365" s="75">
        <v>843.38</v>
      </c>
      <c r="FR1365" s="75">
        <v>8150</v>
      </c>
      <c r="FS1365" s="75">
        <v>50.84</v>
      </c>
      <c r="FT1365" s="75">
        <v>2478.1799999999998</v>
      </c>
      <c r="FU1365" s="75">
        <v>22875</v>
      </c>
      <c r="FW1365" s="75">
        <v>803.63</v>
      </c>
      <c r="FX1365" s="89">
        <v>11.954000000000001</v>
      </c>
      <c r="FY1365" s="89"/>
      <c r="FZ1365" s="90">
        <v>798.63</v>
      </c>
      <c r="GA1365" s="91">
        <v>4.7699999999999996</v>
      </c>
      <c r="GB1365" s="89"/>
      <c r="GC1365" s="75">
        <v>20.62</v>
      </c>
      <c r="GD1365" s="75">
        <v>121.24</v>
      </c>
      <c r="GE1365" s="75">
        <v>3387.58</v>
      </c>
      <c r="GF1365" s="89"/>
      <c r="GG1365" s="89"/>
    </row>
    <row r="1366" spans="1:189" x14ac:dyDescent="0.25">
      <c r="A1366" s="132"/>
      <c r="B1366" s="132"/>
      <c r="C1366" s="132"/>
      <c r="D1366" s="132"/>
      <c r="E1366" s="132"/>
      <c r="F1366" s="132"/>
      <c r="G1366" s="132"/>
      <c r="H1366" s="132"/>
      <c r="I1366" s="132"/>
      <c r="J1366" s="132"/>
      <c r="K1366" s="132"/>
      <c r="DV1366" s="77">
        <v>1342.64</v>
      </c>
      <c r="DW1366" s="77">
        <v>20.896000000000004</v>
      </c>
      <c r="DY1366" s="77">
        <v>1328.64</v>
      </c>
      <c r="DZ1366" s="77">
        <v>13.321000000000002</v>
      </c>
      <c r="EB1366" s="77">
        <v>2183.64</v>
      </c>
      <c r="EC1366" s="75">
        <v>44.303000000000004</v>
      </c>
      <c r="EE1366" s="75">
        <v>2159.64</v>
      </c>
      <c r="EF1366" s="88">
        <v>11.615</v>
      </c>
      <c r="EH1366" s="77">
        <v>1357.64</v>
      </c>
      <c r="EI1366" s="75">
        <v>9.3939999999999948</v>
      </c>
      <c r="EJ1366" s="75"/>
      <c r="EK1366" s="75">
        <v>2184.63</v>
      </c>
      <c r="EL1366" s="75">
        <v>49.971379999999961</v>
      </c>
      <c r="EM1366" s="75"/>
      <c r="EN1366" s="75">
        <v>2162.63</v>
      </c>
      <c r="EO1366" s="322">
        <v>18.069460000000099</v>
      </c>
      <c r="EP1366" s="75"/>
      <c r="EQ1366" s="75">
        <v>1332.63</v>
      </c>
      <c r="ER1366" s="75">
        <v>19505.200000000092</v>
      </c>
      <c r="ES1366" s="75"/>
      <c r="ET1366" s="75">
        <v>1358.63</v>
      </c>
      <c r="EU1366" s="100">
        <v>10.638070000000033</v>
      </c>
      <c r="EV1366" s="75">
        <f t="shared" si="24"/>
        <v>1.0000000000218279E-2</v>
      </c>
      <c r="EW1366" s="75">
        <v>1348.63</v>
      </c>
      <c r="EX1366" s="100">
        <v>37.425840000000093</v>
      </c>
      <c r="FD1366" s="75">
        <v>113.64</v>
      </c>
      <c r="FE1366" s="75">
        <v>1125230</v>
      </c>
      <c r="FF1366" s="75">
        <v>5101830</v>
      </c>
      <c r="FH1366" s="77">
        <v>23.13</v>
      </c>
      <c r="FI1366" s="77">
        <v>940.64218428720005</v>
      </c>
      <c r="FJ1366" s="77">
        <v>44.394652465282014</v>
      </c>
      <c r="FL1366" s="92">
        <v>792.64</v>
      </c>
      <c r="FM1366" s="75">
        <v>0.08</v>
      </c>
      <c r="FN1366" s="75">
        <v>0.128</v>
      </c>
      <c r="FP1366" s="75">
        <v>50.86</v>
      </c>
      <c r="FQ1366" s="75">
        <v>844.2</v>
      </c>
      <c r="FR1366" s="75">
        <v>8155</v>
      </c>
      <c r="FS1366" s="75">
        <v>50.85</v>
      </c>
      <c r="FT1366" s="75">
        <v>2480.5</v>
      </c>
      <c r="FU1366" s="75">
        <v>22888</v>
      </c>
      <c r="FW1366" s="75">
        <v>803.64</v>
      </c>
      <c r="FX1366" s="89">
        <v>11.974</v>
      </c>
      <c r="FY1366" s="89"/>
      <c r="FZ1366" s="90">
        <v>798.64</v>
      </c>
      <c r="GA1366" s="91">
        <v>4.78</v>
      </c>
      <c r="GB1366" s="89"/>
      <c r="GC1366" s="75">
        <v>20.63</v>
      </c>
      <c r="GD1366" s="75">
        <v>121.58</v>
      </c>
      <c r="GE1366" s="75">
        <v>3393.17</v>
      </c>
      <c r="GF1366" s="89"/>
      <c r="GG1366" s="89"/>
    </row>
    <row r="1367" spans="1:189" x14ac:dyDescent="0.25">
      <c r="A1367" s="132"/>
      <c r="B1367" s="132"/>
      <c r="C1367" s="132"/>
      <c r="D1367" s="132"/>
      <c r="E1367" s="132"/>
      <c r="F1367" s="132"/>
      <c r="G1367" s="132"/>
      <c r="H1367" s="132"/>
      <c r="I1367" s="132"/>
      <c r="J1367" s="132"/>
      <c r="K1367" s="132"/>
      <c r="DV1367" s="77">
        <v>1342.65</v>
      </c>
      <c r="DW1367" s="77">
        <v>20.919000000000004</v>
      </c>
      <c r="DY1367" s="77">
        <v>1328.65</v>
      </c>
      <c r="DZ1367" s="77">
        <v>13.335000000000003</v>
      </c>
      <c r="EB1367" s="77">
        <v>2183.65</v>
      </c>
      <c r="EC1367" s="75">
        <v>44.360000000000007</v>
      </c>
      <c r="EE1367" s="75">
        <v>2159.65</v>
      </c>
      <c r="EF1367" s="88">
        <v>11.633999999999999</v>
      </c>
      <c r="EH1367" s="77">
        <v>1357.65</v>
      </c>
      <c r="EI1367" s="75">
        <v>9.4059999999999953</v>
      </c>
      <c r="EJ1367" s="75"/>
      <c r="EK1367" s="75">
        <v>2184.64</v>
      </c>
      <c r="EL1367" s="75">
        <v>50.02863999999996</v>
      </c>
      <c r="EM1367" s="75"/>
      <c r="EN1367" s="75">
        <v>2162.64</v>
      </c>
      <c r="EO1367" s="322">
        <v>18.0928800000001</v>
      </c>
      <c r="EP1367" s="75"/>
      <c r="EQ1367" s="75">
        <v>1332.64</v>
      </c>
      <c r="ER1367" s="75">
        <v>19521.600000000093</v>
      </c>
      <c r="ES1367" s="75"/>
      <c r="ET1367" s="75">
        <v>1358.64</v>
      </c>
      <c r="EU1367" s="100">
        <v>10.650960000000033</v>
      </c>
      <c r="EV1367" s="75">
        <f t="shared" si="24"/>
        <v>9.9999999999909051E-3</v>
      </c>
      <c r="EW1367" s="75">
        <v>1348.64</v>
      </c>
      <c r="EX1367" s="100">
        <v>37.457520000000095</v>
      </c>
      <c r="FD1367" s="75">
        <v>113.65</v>
      </c>
      <c r="FE1367" s="75">
        <v>1126800</v>
      </c>
      <c r="FF1367" s="75">
        <v>5112862.5</v>
      </c>
      <c r="FH1367" s="77">
        <v>23.14</v>
      </c>
      <c r="FI1367" s="77">
        <v>941.5457704416001</v>
      </c>
      <c r="FJ1367" s="77">
        <v>44.489800987096018</v>
      </c>
      <c r="FL1367" s="92">
        <v>792.65</v>
      </c>
      <c r="FM1367" s="75">
        <v>0.08</v>
      </c>
      <c r="FN1367" s="75">
        <v>0.129</v>
      </c>
      <c r="FP1367" s="75">
        <v>50.87</v>
      </c>
      <c r="FQ1367" s="75">
        <v>845.02</v>
      </c>
      <c r="FR1367" s="75">
        <v>8160</v>
      </c>
      <c r="FS1367" s="75">
        <v>50.86</v>
      </c>
      <c r="FT1367" s="75">
        <v>2483.83</v>
      </c>
      <c r="FU1367" s="75">
        <v>22901</v>
      </c>
      <c r="FW1367" s="75">
        <v>803.65</v>
      </c>
      <c r="FX1367" s="89">
        <v>11.994</v>
      </c>
      <c r="FY1367" s="89"/>
      <c r="FZ1367" s="90">
        <v>798.65</v>
      </c>
      <c r="GA1367" s="91">
        <v>4.7910000000000004</v>
      </c>
      <c r="GB1367" s="89"/>
      <c r="GC1367" s="75">
        <v>20.64</v>
      </c>
      <c r="GD1367" s="75">
        <v>121.91</v>
      </c>
      <c r="GE1367" s="75">
        <v>3398.76</v>
      </c>
      <c r="GF1367" s="89"/>
      <c r="GG1367" s="89"/>
    </row>
    <row r="1368" spans="1:189" x14ac:dyDescent="0.25">
      <c r="A1368" s="132"/>
      <c r="B1368" s="132"/>
      <c r="C1368" s="132"/>
      <c r="D1368" s="132"/>
      <c r="E1368" s="132"/>
      <c r="F1368" s="132"/>
      <c r="G1368" s="132"/>
      <c r="H1368" s="132"/>
      <c r="I1368" s="132"/>
      <c r="J1368" s="132"/>
      <c r="K1368" s="132"/>
      <c r="DV1368" s="77">
        <v>1342.66</v>
      </c>
      <c r="DW1368" s="77">
        <v>20.942000000000007</v>
      </c>
      <c r="DY1368" s="77">
        <v>1328.66</v>
      </c>
      <c r="DZ1368" s="77">
        <v>13.349000000000002</v>
      </c>
      <c r="EB1368" s="77">
        <v>2183.66</v>
      </c>
      <c r="EC1368" s="75">
        <v>44.417000000000009</v>
      </c>
      <c r="EE1368" s="75">
        <v>2159.66</v>
      </c>
      <c r="EF1368" s="88">
        <v>11.652999999999999</v>
      </c>
      <c r="EH1368" s="77">
        <v>1357.66</v>
      </c>
      <c r="EI1368" s="75">
        <v>9.4179999999999957</v>
      </c>
      <c r="EJ1368" s="75"/>
      <c r="EK1368" s="75">
        <v>2184.65</v>
      </c>
      <c r="EL1368" s="75">
        <v>50.08589999999996</v>
      </c>
      <c r="EM1368" s="75"/>
      <c r="EN1368" s="75">
        <v>2162.65</v>
      </c>
      <c r="EO1368" s="322">
        <v>18.116300000000102</v>
      </c>
      <c r="EP1368" s="75"/>
      <c r="EQ1368" s="75">
        <v>1332.65</v>
      </c>
      <c r="ER1368" s="75">
        <v>19538.000000000095</v>
      </c>
      <c r="ES1368" s="75"/>
      <c r="ET1368" s="75">
        <v>1358.65</v>
      </c>
      <c r="EU1368" s="100">
        <v>10.663850000000034</v>
      </c>
      <c r="EV1368" s="75">
        <f t="shared" si="24"/>
        <v>9.9999999999909051E-3</v>
      </c>
      <c r="EW1368" s="75">
        <v>1348.65</v>
      </c>
      <c r="EX1368" s="100">
        <v>37.489200000000096</v>
      </c>
      <c r="FD1368" s="75">
        <v>113.66</v>
      </c>
      <c r="FE1368" s="75">
        <v>1128370</v>
      </c>
      <c r="FF1368" s="75">
        <v>5123895</v>
      </c>
      <c r="FH1368" s="77">
        <v>23.15</v>
      </c>
      <c r="FI1368" s="77">
        <v>942.44935659600014</v>
      </c>
      <c r="FJ1368" s="77">
        <v>44.584949508910015</v>
      </c>
      <c r="FL1368" s="92">
        <v>792.66</v>
      </c>
      <c r="FM1368" s="75">
        <v>0.08</v>
      </c>
      <c r="FN1368" s="75">
        <v>0.13</v>
      </c>
      <c r="FP1368" s="75">
        <v>50.88</v>
      </c>
      <c r="FQ1368" s="75">
        <v>845.83</v>
      </c>
      <c r="FR1368" s="75">
        <v>8165</v>
      </c>
      <c r="FS1368" s="75">
        <v>50.87</v>
      </c>
      <c r="FT1368" s="75">
        <v>2485.16</v>
      </c>
      <c r="FU1368" s="75">
        <v>22915</v>
      </c>
      <c r="FW1368" s="75">
        <v>803.66</v>
      </c>
      <c r="FX1368" s="89">
        <v>12.013999999999999</v>
      </c>
      <c r="FY1368" s="89"/>
      <c r="FZ1368" s="90">
        <v>798.66</v>
      </c>
      <c r="GA1368" s="91">
        <v>4.8010000000000002</v>
      </c>
      <c r="GB1368" s="89"/>
      <c r="GC1368" s="75">
        <v>20.65</v>
      </c>
      <c r="GD1368" s="75">
        <v>122.25</v>
      </c>
      <c r="GE1368" s="75">
        <v>3404.35</v>
      </c>
      <c r="GF1368" s="89"/>
      <c r="GG1368" s="89"/>
    </row>
    <row r="1369" spans="1:189" x14ac:dyDescent="0.25">
      <c r="A1369" s="132"/>
      <c r="B1369" s="132"/>
      <c r="C1369" s="132"/>
      <c r="D1369" s="132"/>
      <c r="E1369" s="132"/>
      <c r="F1369" s="132"/>
      <c r="G1369" s="132"/>
      <c r="H1369" s="132"/>
      <c r="I1369" s="132"/>
      <c r="J1369" s="132"/>
      <c r="K1369" s="132"/>
      <c r="DV1369" s="77">
        <v>1342.67</v>
      </c>
      <c r="DW1369" s="77">
        <v>20.966000000000005</v>
      </c>
      <c r="DY1369" s="77">
        <v>1328.67</v>
      </c>
      <c r="DZ1369" s="77">
        <v>13.364000000000003</v>
      </c>
      <c r="EB1369" s="77">
        <v>2183.67</v>
      </c>
      <c r="EC1369" s="75">
        <v>44.473999999999997</v>
      </c>
      <c r="EE1369" s="75">
        <v>2159.67</v>
      </c>
      <c r="EF1369" s="88">
        <v>11.673</v>
      </c>
      <c r="EH1369" s="77">
        <v>1357.67</v>
      </c>
      <c r="EI1369" s="75">
        <v>9.4299999999999962</v>
      </c>
      <c r="EJ1369" s="75"/>
      <c r="EK1369" s="75">
        <v>2184.66</v>
      </c>
      <c r="EL1369" s="75">
        <v>50.143159999999959</v>
      </c>
      <c r="EM1369" s="75"/>
      <c r="EN1369" s="75">
        <v>2162.66</v>
      </c>
      <c r="EO1369" s="322">
        <v>18.139720000000104</v>
      </c>
      <c r="EP1369" s="75"/>
      <c r="EQ1369" s="75">
        <v>1332.66</v>
      </c>
      <c r="ER1369" s="75">
        <v>19554.400000000096</v>
      </c>
      <c r="ES1369" s="75"/>
      <c r="ET1369" s="75">
        <v>1358.66</v>
      </c>
      <c r="EU1369" s="100">
        <v>10.676740000000034</v>
      </c>
      <c r="EV1369" s="75">
        <f t="shared" si="24"/>
        <v>9.9999999999909051E-3</v>
      </c>
      <c r="EW1369" s="75">
        <v>1348.66</v>
      </c>
      <c r="EX1369" s="100">
        <v>37.520880000000098</v>
      </c>
      <c r="FD1369" s="75">
        <v>113.67</v>
      </c>
      <c r="FE1369" s="75">
        <v>1129940</v>
      </c>
      <c r="FF1369" s="75">
        <v>5134927.5</v>
      </c>
      <c r="FH1369" s="77">
        <v>23.16</v>
      </c>
      <c r="FI1369" s="77">
        <v>943.35294275040019</v>
      </c>
      <c r="FJ1369" s="77">
        <v>44.680098030724018</v>
      </c>
      <c r="FL1369" s="92">
        <v>792.67</v>
      </c>
      <c r="FM1369" s="75">
        <v>0.08</v>
      </c>
      <c r="FN1369" s="75">
        <v>0.13</v>
      </c>
      <c r="FP1369" s="75">
        <v>50.89</v>
      </c>
      <c r="FQ1369" s="75">
        <v>846.65</v>
      </c>
      <c r="FR1369" s="75">
        <v>8170</v>
      </c>
      <c r="FS1369" s="75">
        <v>50.88</v>
      </c>
      <c r="FT1369" s="75">
        <v>2487.48</v>
      </c>
      <c r="FU1369" s="75">
        <v>22928</v>
      </c>
      <c r="FW1369" s="75">
        <v>803.67</v>
      </c>
      <c r="FX1369" s="89">
        <v>12.034000000000001</v>
      </c>
      <c r="FY1369" s="89"/>
      <c r="FZ1369" s="90">
        <v>798.67</v>
      </c>
      <c r="GA1369" s="91">
        <v>4.8120000000000003</v>
      </c>
      <c r="GB1369" s="89"/>
      <c r="GC1369" s="75">
        <v>20.66</v>
      </c>
      <c r="GD1369" s="75">
        <v>122.58</v>
      </c>
      <c r="GE1369" s="75">
        <v>3409.94</v>
      </c>
      <c r="GF1369" s="89"/>
      <c r="GG1369" s="89"/>
    </row>
    <row r="1370" spans="1:189" x14ac:dyDescent="0.25">
      <c r="A1370" s="132"/>
      <c r="B1370" s="132"/>
      <c r="C1370" s="132"/>
      <c r="D1370" s="132"/>
      <c r="E1370" s="132"/>
      <c r="F1370" s="132"/>
      <c r="G1370" s="132"/>
      <c r="H1370" s="132"/>
      <c r="I1370" s="132"/>
      <c r="J1370" s="132"/>
      <c r="K1370" s="132"/>
      <c r="DV1370" s="77">
        <v>1342.68</v>
      </c>
      <c r="DW1370" s="77">
        <v>20.989000000000004</v>
      </c>
      <c r="DY1370" s="77">
        <v>1328.68</v>
      </c>
      <c r="DZ1370" s="77">
        <v>13.378000000000002</v>
      </c>
      <c r="EB1370" s="77">
        <v>2183.6799999999998</v>
      </c>
      <c r="EC1370" s="75">
        <v>44.531999999999996</v>
      </c>
      <c r="EE1370" s="75">
        <v>2159.6799999999998</v>
      </c>
      <c r="EF1370" s="88">
        <v>11.691999999999998</v>
      </c>
      <c r="EH1370" s="77">
        <v>1357.68</v>
      </c>
      <c r="EI1370" s="75">
        <v>9.4419999999999948</v>
      </c>
      <c r="EJ1370" s="75"/>
      <c r="EK1370" s="75">
        <v>2184.67</v>
      </c>
      <c r="EL1370" s="75">
        <v>50.200419999999959</v>
      </c>
      <c r="EM1370" s="75"/>
      <c r="EN1370" s="75">
        <v>2162.67</v>
      </c>
      <c r="EO1370" s="322">
        <v>18.163140000000105</v>
      </c>
      <c r="EP1370" s="75"/>
      <c r="EQ1370" s="75">
        <v>1332.67</v>
      </c>
      <c r="ER1370" s="75">
        <v>19570.800000000097</v>
      </c>
      <c r="ES1370" s="75"/>
      <c r="ET1370" s="75">
        <v>1358.67</v>
      </c>
      <c r="EU1370" s="100">
        <v>10.689630000000035</v>
      </c>
      <c r="EV1370" s="75">
        <f t="shared" si="24"/>
        <v>9.9999999999909051E-3</v>
      </c>
      <c r="EW1370" s="75">
        <v>1348.67</v>
      </c>
      <c r="EX1370" s="100">
        <v>37.552560000000099</v>
      </c>
      <c r="FD1370" s="75">
        <v>113.68</v>
      </c>
      <c r="FE1370" s="75">
        <v>1131510</v>
      </c>
      <c r="FF1370" s="75">
        <v>5145960</v>
      </c>
      <c r="FH1370" s="77">
        <v>23.17</v>
      </c>
      <c r="FI1370" s="77">
        <v>944.25652890480023</v>
      </c>
      <c r="FJ1370" s="77">
        <v>44.775246552538022</v>
      </c>
      <c r="FL1370" s="92">
        <v>792.68</v>
      </c>
      <c r="FM1370" s="75">
        <v>0.08</v>
      </c>
      <c r="FN1370" s="75">
        <v>0.13100000000000001</v>
      </c>
      <c r="FP1370" s="75">
        <v>50.9</v>
      </c>
      <c r="FQ1370" s="75">
        <v>847.46</v>
      </c>
      <c r="FR1370" s="75">
        <v>8175</v>
      </c>
      <c r="FS1370" s="75">
        <v>50.89</v>
      </c>
      <c r="FT1370" s="75">
        <v>2489.81</v>
      </c>
      <c r="FU1370" s="75">
        <v>22941</v>
      </c>
      <c r="FW1370" s="75">
        <v>803.68</v>
      </c>
      <c r="FX1370" s="89">
        <v>12.054</v>
      </c>
      <c r="FY1370" s="89"/>
      <c r="FZ1370" s="90">
        <v>798.68</v>
      </c>
      <c r="GA1370" s="91">
        <v>4.8230000000000004</v>
      </c>
      <c r="GB1370" s="89"/>
      <c r="GC1370" s="75">
        <v>20.67</v>
      </c>
      <c r="GD1370" s="75">
        <v>122.92</v>
      </c>
      <c r="GE1370" s="75">
        <v>3415.53</v>
      </c>
      <c r="GF1370" s="89"/>
      <c r="GG1370" s="89"/>
    </row>
    <row r="1371" spans="1:189" x14ac:dyDescent="0.25">
      <c r="A1371" s="132"/>
      <c r="B1371" s="132"/>
      <c r="C1371" s="132"/>
      <c r="D1371" s="132"/>
      <c r="E1371" s="132"/>
      <c r="F1371" s="132"/>
      <c r="G1371" s="132"/>
      <c r="H1371" s="132"/>
      <c r="I1371" s="132"/>
      <c r="J1371" s="132"/>
      <c r="K1371" s="132"/>
      <c r="DV1371" s="77">
        <v>1342.69</v>
      </c>
      <c r="DW1371" s="77">
        <v>21.012000000000004</v>
      </c>
      <c r="DY1371" s="77">
        <v>1328.69</v>
      </c>
      <c r="DZ1371" s="77">
        <v>13.393000000000001</v>
      </c>
      <c r="EB1371" s="77">
        <v>2183.69</v>
      </c>
      <c r="EC1371" s="75">
        <v>44.589000000000006</v>
      </c>
      <c r="EE1371" s="75">
        <v>2159.69</v>
      </c>
      <c r="EF1371" s="88">
        <v>11.710999999999999</v>
      </c>
      <c r="EH1371" s="77">
        <v>1357.69</v>
      </c>
      <c r="EI1371" s="75">
        <v>9.4539999999999953</v>
      </c>
      <c r="EJ1371" s="75"/>
      <c r="EK1371" s="75">
        <v>2184.6799999999998</v>
      </c>
      <c r="EL1371" s="75">
        <v>50.257679999999958</v>
      </c>
      <c r="EM1371" s="75"/>
      <c r="EN1371" s="75">
        <v>2162.6799999999998</v>
      </c>
      <c r="EO1371" s="322">
        <v>18.186560000000107</v>
      </c>
      <c r="EP1371" s="75"/>
      <c r="EQ1371" s="75">
        <v>1332.68</v>
      </c>
      <c r="ER1371" s="75">
        <v>19587.200000000099</v>
      </c>
      <c r="ES1371" s="75"/>
      <c r="ET1371" s="75">
        <v>1358.68</v>
      </c>
      <c r="EU1371" s="100">
        <v>10.702520000000035</v>
      </c>
      <c r="EV1371" s="75">
        <f t="shared" si="24"/>
        <v>9.9999999999909051E-3</v>
      </c>
      <c r="EW1371" s="75">
        <v>1348.68</v>
      </c>
      <c r="EX1371" s="100">
        <v>37.584240000000101</v>
      </c>
      <c r="FD1371" s="75">
        <v>113.69</v>
      </c>
      <c r="FE1371" s="75">
        <v>1133080</v>
      </c>
      <c r="FF1371" s="75">
        <v>5156992.5</v>
      </c>
      <c r="FH1371" s="77">
        <v>23.18</v>
      </c>
      <c r="FI1371" s="77">
        <v>945.16011505920017</v>
      </c>
      <c r="FJ1371" s="77">
        <v>44.870395074352025</v>
      </c>
      <c r="FL1371" s="92">
        <v>792.69</v>
      </c>
      <c r="FM1371" s="75">
        <v>0.08</v>
      </c>
      <c r="FN1371" s="75">
        <v>0.13200000000000001</v>
      </c>
      <c r="FP1371" s="75">
        <v>50.91</v>
      </c>
      <c r="FQ1371" s="75">
        <v>848.28</v>
      </c>
      <c r="FR1371" s="75">
        <v>8180</v>
      </c>
      <c r="FS1371" s="75">
        <v>50.9</v>
      </c>
      <c r="FT1371" s="75">
        <v>2492.13</v>
      </c>
      <c r="FU1371" s="75">
        <v>22954</v>
      </c>
      <c r="FW1371" s="75">
        <v>803.69</v>
      </c>
      <c r="FX1371" s="89">
        <v>12.074</v>
      </c>
      <c r="FY1371" s="89"/>
      <c r="FZ1371" s="90">
        <v>798.69</v>
      </c>
      <c r="GA1371" s="91">
        <v>4.8330000000000002</v>
      </c>
      <c r="GB1371" s="89"/>
      <c r="GC1371" s="75">
        <v>20.68</v>
      </c>
      <c r="GD1371" s="75">
        <v>123.25</v>
      </c>
      <c r="GE1371" s="75">
        <v>3421.12</v>
      </c>
      <c r="GF1371" s="89"/>
      <c r="GG1371" s="89"/>
    </row>
    <row r="1372" spans="1:189" x14ac:dyDescent="0.25">
      <c r="A1372" s="132"/>
      <c r="B1372" s="132"/>
      <c r="C1372" s="132"/>
      <c r="D1372" s="132"/>
      <c r="E1372" s="132"/>
      <c r="F1372" s="132"/>
      <c r="G1372" s="132"/>
      <c r="H1372" s="132"/>
      <c r="I1372" s="132"/>
      <c r="J1372" s="132"/>
      <c r="K1372" s="132"/>
      <c r="DV1372" s="77">
        <v>1342.7</v>
      </c>
      <c r="DW1372" s="77">
        <v>21.036000000000001</v>
      </c>
      <c r="DY1372" s="77">
        <v>1328.7</v>
      </c>
      <c r="DZ1372" s="77">
        <v>13.407</v>
      </c>
      <c r="EB1372" s="77">
        <v>2183.6999999999998</v>
      </c>
      <c r="EC1372" s="75">
        <v>44.646000000000001</v>
      </c>
      <c r="EE1372" s="75">
        <v>2159.6999999999998</v>
      </c>
      <c r="EF1372" s="88">
        <v>11.731</v>
      </c>
      <c r="EH1372" s="77">
        <v>1357.7</v>
      </c>
      <c r="EI1372" s="75">
        <v>9.4659999999999993</v>
      </c>
      <c r="EJ1372" s="75"/>
      <c r="EK1372" s="75">
        <v>2184.69</v>
      </c>
      <c r="EL1372" s="75">
        <v>50.314939999999957</v>
      </c>
      <c r="EM1372" s="75"/>
      <c r="EN1372" s="75">
        <v>2162.69</v>
      </c>
      <c r="EO1372" s="322">
        <v>18.209980000000108</v>
      </c>
      <c r="EP1372" s="75"/>
      <c r="EQ1372" s="75">
        <v>1332.69</v>
      </c>
      <c r="ER1372" s="75">
        <v>19603.6000000001</v>
      </c>
      <c r="ES1372" s="75"/>
      <c r="ET1372" s="75">
        <v>1358.69</v>
      </c>
      <c r="EU1372" s="100">
        <v>10.715410000000036</v>
      </c>
      <c r="EV1372" s="75">
        <f t="shared" si="24"/>
        <v>9.9999999999909051E-3</v>
      </c>
      <c r="EW1372" s="75">
        <v>1348.69</v>
      </c>
      <c r="EX1372" s="100">
        <v>37.615920000000102</v>
      </c>
      <c r="FD1372" s="75">
        <v>113.7</v>
      </c>
      <c r="FE1372" s="75">
        <v>1134650</v>
      </c>
      <c r="FF1372" s="75">
        <v>5168025</v>
      </c>
      <c r="FH1372" s="77">
        <v>23.19</v>
      </c>
      <c r="FI1372" s="77">
        <v>946.06370121360021</v>
      </c>
      <c r="FJ1372" s="77">
        <v>44.965543596166022</v>
      </c>
      <c r="FL1372" s="92">
        <v>792.7</v>
      </c>
      <c r="FM1372" s="75">
        <v>0.08</v>
      </c>
      <c r="FN1372" s="75">
        <v>0.13300000000000001</v>
      </c>
      <c r="FP1372" s="75">
        <v>50.92</v>
      </c>
      <c r="FQ1372" s="75">
        <v>849.1</v>
      </c>
      <c r="FR1372" s="75">
        <v>8185</v>
      </c>
      <c r="FS1372" s="75">
        <v>50.91</v>
      </c>
      <c r="FT1372" s="75">
        <v>2494.46</v>
      </c>
      <c r="FU1372" s="75">
        <v>22968</v>
      </c>
      <c r="FW1372" s="75">
        <v>803.7</v>
      </c>
      <c r="FX1372" s="89">
        <v>12.093999999999999</v>
      </c>
      <c r="FY1372" s="89"/>
      <c r="FZ1372" s="90">
        <v>798.7</v>
      </c>
      <c r="GA1372" s="91">
        <v>4.8440000000000003</v>
      </c>
      <c r="GB1372" s="89"/>
      <c r="GC1372" s="75">
        <v>20.69</v>
      </c>
      <c r="GD1372" s="75">
        <v>123.59</v>
      </c>
      <c r="GE1372" s="75">
        <v>3426.71</v>
      </c>
      <c r="GF1372" s="89"/>
      <c r="GG1372" s="89"/>
    </row>
    <row r="1373" spans="1:189" x14ac:dyDescent="0.25">
      <c r="A1373" s="132"/>
      <c r="B1373" s="132"/>
      <c r="C1373" s="132"/>
      <c r="D1373" s="132"/>
      <c r="E1373" s="132"/>
      <c r="F1373" s="132"/>
      <c r="G1373" s="132"/>
      <c r="H1373" s="132"/>
      <c r="I1373" s="132"/>
      <c r="J1373" s="132"/>
      <c r="K1373" s="132"/>
      <c r="DV1373" s="77">
        <v>1342.71</v>
      </c>
      <c r="DW1373" s="77">
        <v>21.059000000000005</v>
      </c>
      <c r="DY1373" s="77">
        <v>1328.71</v>
      </c>
      <c r="DZ1373" s="77">
        <v>13.421000000000001</v>
      </c>
      <c r="EB1373" s="77">
        <v>2183.71</v>
      </c>
      <c r="EC1373" s="75">
        <v>44.70300000000001</v>
      </c>
      <c r="EE1373" s="75">
        <v>2159.71</v>
      </c>
      <c r="EF1373" s="88">
        <v>11.75</v>
      </c>
      <c r="EH1373" s="77">
        <v>1357.71</v>
      </c>
      <c r="EI1373" s="75">
        <v>9.4779999999999944</v>
      </c>
      <c r="EJ1373" s="75"/>
      <c r="EK1373" s="75">
        <v>2184.6999999999998</v>
      </c>
      <c r="EL1373" s="75">
        <v>50.372199999999957</v>
      </c>
      <c r="EM1373" s="75"/>
      <c r="EN1373" s="75">
        <v>2162.6999999999998</v>
      </c>
      <c r="EO1373" s="322">
        <v>18.23340000000011</v>
      </c>
      <c r="EP1373" s="75"/>
      <c r="EQ1373" s="75">
        <v>1332.7</v>
      </c>
      <c r="ER1373" s="75">
        <v>19620.000000000102</v>
      </c>
      <c r="ES1373" s="75"/>
      <c r="ET1373" s="75">
        <v>1358.7</v>
      </c>
      <c r="EU1373" s="100">
        <v>10.728300000000036</v>
      </c>
      <c r="EV1373" s="75">
        <f t="shared" si="24"/>
        <v>9.9999999999909051E-3</v>
      </c>
      <c r="EW1373" s="75">
        <v>1348.7</v>
      </c>
      <c r="EX1373" s="100">
        <v>37.647600000000104</v>
      </c>
      <c r="FD1373" s="75">
        <v>113.71</v>
      </c>
      <c r="FE1373" s="75">
        <v>1136220</v>
      </c>
      <c r="FF1373" s="75">
        <v>5179057.5</v>
      </c>
      <c r="FH1373" s="77">
        <v>23.2</v>
      </c>
      <c r="FI1373" s="77">
        <v>946.96728736800026</v>
      </c>
      <c r="FJ1373" s="77">
        <v>45.060692117980025</v>
      </c>
      <c r="FL1373" s="92">
        <v>792.71</v>
      </c>
      <c r="FM1373" s="75">
        <v>0.08</v>
      </c>
      <c r="FN1373" s="75">
        <v>0.13400000000000001</v>
      </c>
      <c r="FP1373" s="75">
        <v>50.93</v>
      </c>
      <c r="FQ1373" s="75">
        <v>849.92</v>
      </c>
      <c r="FR1373" s="75">
        <v>8190</v>
      </c>
      <c r="FS1373" s="75">
        <v>50.92</v>
      </c>
      <c r="FT1373" s="75">
        <v>2496.8000000000002</v>
      </c>
      <c r="FU1373" s="75">
        <v>22981</v>
      </c>
      <c r="FW1373" s="75">
        <v>803.71</v>
      </c>
      <c r="FX1373" s="89">
        <v>12.114000000000001</v>
      </c>
      <c r="FY1373" s="89"/>
      <c r="FZ1373" s="90">
        <v>798.71</v>
      </c>
      <c r="GA1373" s="91">
        <v>4.8540000000000001</v>
      </c>
      <c r="GB1373" s="89"/>
      <c r="GC1373" s="75">
        <v>20.7</v>
      </c>
      <c r="GD1373" s="75">
        <v>123.93</v>
      </c>
      <c r="GE1373" s="75">
        <v>3432.3</v>
      </c>
      <c r="GF1373" s="89"/>
      <c r="GG1373" s="89"/>
    </row>
    <row r="1374" spans="1:189" x14ac:dyDescent="0.25">
      <c r="A1374" s="132"/>
      <c r="B1374" s="132"/>
      <c r="C1374" s="132"/>
      <c r="D1374" s="132"/>
      <c r="E1374" s="132"/>
      <c r="F1374" s="132"/>
      <c r="G1374" s="132"/>
      <c r="H1374" s="132"/>
      <c r="I1374" s="132"/>
      <c r="J1374" s="132"/>
      <c r="K1374" s="132"/>
      <c r="DV1374" s="77">
        <v>1342.72</v>
      </c>
      <c r="DW1374" s="77">
        <v>21.082000000000008</v>
      </c>
      <c r="DY1374" s="77">
        <v>1328.72</v>
      </c>
      <c r="DZ1374" s="77">
        <v>13.436000000000002</v>
      </c>
      <c r="EB1374" s="77">
        <v>2183.7199999999998</v>
      </c>
      <c r="EC1374" s="75">
        <v>44.76100000000001</v>
      </c>
      <c r="EE1374" s="75">
        <v>2159.7199999999998</v>
      </c>
      <c r="EF1374" s="88">
        <v>11.768999999999998</v>
      </c>
      <c r="EH1374" s="77">
        <v>1357.72</v>
      </c>
      <c r="EI1374" s="75">
        <v>9.4899999999999949</v>
      </c>
      <c r="EJ1374" s="75"/>
      <c r="EK1374" s="75">
        <v>2184.71</v>
      </c>
      <c r="EL1374" s="75">
        <v>50.429459999999956</v>
      </c>
      <c r="EM1374" s="75"/>
      <c r="EN1374" s="75">
        <v>2162.71</v>
      </c>
      <c r="EO1374" s="322">
        <v>18.256820000000111</v>
      </c>
      <c r="EP1374" s="75"/>
      <c r="EQ1374" s="75">
        <v>1332.71</v>
      </c>
      <c r="ER1374" s="75">
        <v>19636.400000000103</v>
      </c>
      <c r="ES1374" s="75"/>
      <c r="ET1374" s="75">
        <v>1358.71</v>
      </c>
      <c r="EU1374" s="100">
        <v>10.741190000000037</v>
      </c>
      <c r="EV1374" s="75">
        <f t="shared" si="24"/>
        <v>9.9999999999909051E-3</v>
      </c>
      <c r="EW1374" s="75">
        <v>1348.71</v>
      </c>
      <c r="EX1374" s="100">
        <v>37.679280000000105</v>
      </c>
      <c r="FD1374" s="75">
        <v>113.72</v>
      </c>
      <c r="FE1374" s="75">
        <v>1137790</v>
      </c>
      <c r="FF1374" s="75">
        <v>5190090</v>
      </c>
      <c r="FH1374" s="77">
        <v>23.21</v>
      </c>
      <c r="FI1374" s="77">
        <v>947.87087352352023</v>
      </c>
      <c r="FJ1374" s="77">
        <v>45.156744225951222</v>
      </c>
      <c r="FL1374" s="92">
        <v>792.72</v>
      </c>
      <c r="FM1374" s="75">
        <v>0.08</v>
      </c>
      <c r="FN1374" s="75">
        <v>0.13500000000000001</v>
      </c>
      <c r="FP1374" s="75">
        <v>50.94</v>
      </c>
      <c r="FQ1374" s="75">
        <v>850.74</v>
      </c>
      <c r="FR1374" s="75">
        <v>8195</v>
      </c>
      <c r="FS1374" s="75">
        <v>50.93</v>
      </c>
      <c r="FT1374" s="75">
        <v>2499.14</v>
      </c>
      <c r="FU1374" s="75">
        <v>22994</v>
      </c>
      <c r="FW1374" s="75">
        <v>803.72</v>
      </c>
      <c r="FX1374" s="89">
        <v>12.135</v>
      </c>
      <c r="FY1374" s="89"/>
      <c r="FZ1374" s="90">
        <v>798.72</v>
      </c>
      <c r="GA1374" s="91">
        <v>4.8650000000000002</v>
      </c>
      <c r="GB1374" s="89"/>
      <c r="GC1374" s="75">
        <v>20.71</v>
      </c>
      <c r="GD1374" s="75">
        <v>124.26</v>
      </c>
      <c r="GE1374" s="75">
        <v>3437.89</v>
      </c>
      <c r="GF1374" s="89"/>
      <c r="GG1374" s="89"/>
    </row>
    <row r="1375" spans="1:189" x14ac:dyDescent="0.25">
      <c r="A1375" s="132"/>
      <c r="B1375" s="132"/>
      <c r="C1375" s="132"/>
      <c r="D1375" s="132"/>
      <c r="E1375" s="132"/>
      <c r="F1375" s="132"/>
      <c r="G1375" s="132"/>
      <c r="H1375" s="132"/>
      <c r="I1375" s="132"/>
      <c r="J1375" s="132"/>
      <c r="K1375" s="132"/>
      <c r="DV1375" s="77">
        <v>1342.73</v>
      </c>
      <c r="DW1375" s="77">
        <v>21.106000000000009</v>
      </c>
      <c r="DY1375" s="77">
        <v>1328.73</v>
      </c>
      <c r="DZ1375" s="77">
        <v>13.450000000000003</v>
      </c>
      <c r="EB1375" s="77">
        <v>2183.73</v>
      </c>
      <c r="EC1375" s="75">
        <v>44.818000000000012</v>
      </c>
      <c r="EE1375" s="75">
        <v>2159.73</v>
      </c>
      <c r="EF1375" s="88">
        <v>11.789</v>
      </c>
      <c r="EH1375" s="77">
        <v>1357.73</v>
      </c>
      <c r="EI1375" s="75">
        <v>9.5019999999999953</v>
      </c>
      <c r="EJ1375" s="75"/>
      <c r="EK1375" s="75">
        <v>2184.7199999999998</v>
      </c>
      <c r="EL1375" s="75">
        <v>50.486719999999956</v>
      </c>
      <c r="EM1375" s="75"/>
      <c r="EN1375" s="75">
        <v>2162.7199999999998</v>
      </c>
      <c r="EO1375" s="322">
        <v>18.280240000000113</v>
      </c>
      <c r="EP1375" s="75"/>
      <c r="EQ1375" s="75">
        <v>1332.72</v>
      </c>
      <c r="ER1375" s="75">
        <v>19652.800000000105</v>
      </c>
      <c r="ES1375" s="75"/>
      <c r="ET1375" s="75">
        <v>1358.72</v>
      </c>
      <c r="EU1375" s="100">
        <v>10.754080000000037</v>
      </c>
      <c r="EV1375" s="75">
        <f t="shared" si="24"/>
        <v>9.9999999999909051E-3</v>
      </c>
      <c r="EW1375" s="75">
        <v>1348.72</v>
      </c>
      <c r="EX1375" s="100">
        <v>37.710960000000107</v>
      </c>
      <c r="FD1375" s="75">
        <v>113.73</v>
      </c>
      <c r="FE1375" s="75">
        <v>1139360</v>
      </c>
      <c r="FF1375" s="75">
        <v>5201122.5</v>
      </c>
      <c r="FH1375" s="77">
        <v>23.22</v>
      </c>
      <c r="FI1375" s="77">
        <v>948.77445967904021</v>
      </c>
      <c r="FJ1375" s="77">
        <v>45.252796333922426</v>
      </c>
      <c r="FL1375" s="92">
        <v>792.73</v>
      </c>
      <c r="FM1375" s="75">
        <v>0.08</v>
      </c>
      <c r="FN1375" s="75">
        <v>0.13600000000000001</v>
      </c>
      <c r="FP1375" s="75">
        <v>50.95</v>
      </c>
      <c r="FQ1375" s="75">
        <v>851.56</v>
      </c>
      <c r="FR1375" s="75">
        <v>8200</v>
      </c>
      <c r="FS1375" s="75">
        <v>50.94</v>
      </c>
      <c r="FT1375" s="75">
        <v>2501.4899999999998</v>
      </c>
      <c r="FU1375" s="75">
        <v>23007</v>
      </c>
      <c r="FW1375" s="75">
        <v>803.73</v>
      </c>
      <c r="FX1375" s="89">
        <v>12.154999999999999</v>
      </c>
      <c r="FY1375" s="89"/>
      <c r="FZ1375" s="90">
        <v>798.73</v>
      </c>
      <c r="GA1375" s="91">
        <v>4.8760000000000003</v>
      </c>
      <c r="GB1375" s="89"/>
      <c r="GC1375" s="75">
        <v>20.72</v>
      </c>
      <c r="GD1375" s="75">
        <v>124.6</v>
      </c>
      <c r="GE1375" s="75">
        <v>3443.48</v>
      </c>
      <c r="GF1375" s="89"/>
      <c r="GG1375" s="89"/>
    </row>
    <row r="1376" spans="1:189" x14ac:dyDescent="0.25">
      <c r="A1376" s="132"/>
      <c r="B1376" s="132"/>
      <c r="C1376" s="132"/>
      <c r="D1376" s="132"/>
      <c r="E1376" s="132"/>
      <c r="F1376" s="132"/>
      <c r="G1376" s="132"/>
      <c r="H1376" s="132"/>
      <c r="I1376" s="132"/>
      <c r="J1376" s="132"/>
      <c r="K1376" s="132"/>
      <c r="DV1376" s="77">
        <v>1342.74</v>
      </c>
      <c r="DW1376" s="77">
        <v>21.129000000000005</v>
      </c>
      <c r="DY1376" s="77">
        <v>1328.74</v>
      </c>
      <c r="DZ1376" s="77">
        <v>13.464000000000002</v>
      </c>
      <c r="EB1376" s="77">
        <v>2183.7399999999998</v>
      </c>
      <c r="EC1376" s="75">
        <v>44.875000000000007</v>
      </c>
      <c r="EE1376" s="75">
        <v>2159.7399999999998</v>
      </c>
      <c r="EF1376" s="88">
        <v>11.808</v>
      </c>
      <c r="EH1376" s="77">
        <v>1357.74</v>
      </c>
      <c r="EI1376" s="75">
        <v>9.513999999999994</v>
      </c>
      <c r="EJ1376" s="75"/>
      <c r="EK1376" s="75">
        <v>2184.73</v>
      </c>
      <c r="EL1376" s="75">
        <v>50.543979999999955</v>
      </c>
      <c r="EM1376" s="75"/>
      <c r="EN1376" s="75">
        <v>2162.73</v>
      </c>
      <c r="EO1376" s="322">
        <v>18.303660000000114</v>
      </c>
      <c r="EP1376" s="75"/>
      <c r="EQ1376" s="75">
        <v>1332.73</v>
      </c>
      <c r="ER1376" s="75">
        <v>19669.200000000106</v>
      </c>
      <c r="ES1376" s="75"/>
      <c r="ET1376" s="75">
        <v>1358.73</v>
      </c>
      <c r="EU1376" s="100">
        <v>10.766970000000038</v>
      </c>
      <c r="EV1376" s="75">
        <f t="shared" si="24"/>
        <v>9.9999999999909051E-3</v>
      </c>
      <c r="EW1376" s="75">
        <v>1348.73</v>
      </c>
      <c r="EX1376" s="100">
        <v>37.742640000000108</v>
      </c>
      <c r="FD1376" s="75">
        <v>113.74</v>
      </c>
      <c r="FE1376" s="75">
        <v>1140930</v>
      </c>
      <c r="FF1376" s="75">
        <v>5212155</v>
      </c>
      <c r="FH1376" s="77">
        <v>23.23</v>
      </c>
      <c r="FI1376" s="77">
        <v>949.67804583456029</v>
      </c>
      <c r="FJ1376" s="77">
        <v>45.348848441893622</v>
      </c>
      <c r="FL1376" s="92">
        <v>792.74</v>
      </c>
      <c r="FM1376" s="75">
        <v>0.08</v>
      </c>
      <c r="FN1376" s="75">
        <v>0.13600000000000001</v>
      </c>
      <c r="FP1376" s="75">
        <v>50.96</v>
      </c>
      <c r="FQ1376" s="75">
        <v>852.38</v>
      </c>
      <c r="FR1376" s="75">
        <v>8205</v>
      </c>
      <c r="FS1376" s="75">
        <v>50.95</v>
      </c>
      <c r="FT1376" s="75">
        <v>2503.83</v>
      </c>
      <c r="FU1376" s="75">
        <v>23021</v>
      </c>
      <c r="FW1376" s="75">
        <v>803.74</v>
      </c>
      <c r="FX1376" s="89">
        <v>12.175000000000001</v>
      </c>
      <c r="FY1376" s="89"/>
      <c r="FZ1376" s="90">
        <v>798.74</v>
      </c>
      <c r="GA1376" s="91">
        <v>4.8860000000000001</v>
      </c>
      <c r="GB1376" s="89"/>
      <c r="GC1376" s="75">
        <v>20.73</v>
      </c>
      <c r="GD1376" s="75">
        <v>124.93</v>
      </c>
      <c r="GE1376" s="75">
        <v>3449.07</v>
      </c>
      <c r="GF1376" s="89"/>
      <c r="GG1376" s="89"/>
    </row>
    <row r="1377" spans="1:189" x14ac:dyDescent="0.25">
      <c r="A1377" s="132"/>
      <c r="B1377" s="132"/>
      <c r="C1377" s="132"/>
      <c r="D1377" s="132"/>
      <c r="E1377" s="132"/>
      <c r="F1377" s="132"/>
      <c r="G1377" s="132"/>
      <c r="H1377" s="132"/>
      <c r="I1377" s="132"/>
      <c r="J1377" s="132"/>
      <c r="K1377" s="132"/>
      <c r="DV1377" s="77">
        <v>1342.75</v>
      </c>
      <c r="DW1377" s="77">
        <v>21.152000000000005</v>
      </c>
      <c r="DY1377" s="77">
        <v>1328.75</v>
      </c>
      <c r="DZ1377" s="77">
        <v>13.479000000000003</v>
      </c>
      <c r="EB1377" s="77">
        <v>2183.75</v>
      </c>
      <c r="EC1377" s="75">
        <v>44.932000000000009</v>
      </c>
      <c r="EE1377" s="75">
        <v>2159.75</v>
      </c>
      <c r="EF1377" s="88">
        <v>11.826999999999998</v>
      </c>
      <c r="EH1377" s="77">
        <v>1357.75</v>
      </c>
      <c r="EI1377" s="75">
        <v>9.5259999999999945</v>
      </c>
      <c r="EJ1377" s="75"/>
      <c r="EK1377" s="75">
        <v>2184.7399999999998</v>
      </c>
      <c r="EL1377" s="75">
        <v>50.601239999999954</v>
      </c>
      <c r="EM1377" s="75"/>
      <c r="EN1377" s="75">
        <v>2162.7399999999998</v>
      </c>
      <c r="EO1377" s="322">
        <v>18.327080000000116</v>
      </c>
      <c r="EP1377" s="75"/>
      <c r="EQ1377" s="75">
        <v>1332.74</v>
      </c>
      <c r="ER1377" s="75">
        <v>19685.600000000108</v>
      </c>
      <c r="ES1377" s="75"/>
      <c r="ET1377" s="75">
        <v>1358.74</v>
      </c>
      <c r="EU1377" s="100">
        <v>10.779860000000038</v>
      </c>
      <c r="EV1377" s="75">
        <f t="shared" si="24"/>
        <v>9.9999999999909051E-3</v>
      </c>
      <c r="EW1377" s="75">
        <v>1348.74</v>
      </c>
      <c r="EX1377" s="100">
        <v>37.77432000000011</v>
      </c>
      <c r="FD1377" s="75">
        <v>113.75</v>
      </c>
      <c r="FE1377" s="75">
        <v>1142500</v>
      </c>
      <c r="FF1377" s="75">
        <v>5223187.5</v>
      </c>
      <c r="FH1377" s="77">
        <v>23.24</v>
      </c>
      <c r="FI1377" s="77">
        <v>950.58163199008027</v>
      </c>
      <c r="FJ1377" s="77">
        <v>45.444900549864826</v>
      </c>
      <c r="FL1377" s="92">
        <v>792.75</v>
      </c>
      <c r="FM1377" s="75">
        <v>0.08</v>
      </c>
      <c r="FN1377" s="75">
        <v>0.13700000000000001</v>
      </c>
      <c r="FP1377" s="75">
        <v>50.97</v>
      </c>
      <c r="FQ1377" s="75">
        <v>853.2</v>
      </c>
      <c r="FR1377" s="75">
        <v>8210</v>
      </c>
      <c r="FS1377" s="75">
        <v>50.96</v>
      </c>
      <c r="FT1377" s="75">
        <v>2503.17</v>
      </c>
      <c r="FU1377" s="75">
        <v>23034</v>
      </c>
      <c r="FW1377" s="75">
        <v>803.75</v>
      </c>
      <c r="FX1377" s="89">
        <v>12.195</v>
      </c>
      <c r="FY1377" s="89"/>
      <c r="FZ1377" s="90">
        <v>798.75</v>
      </c>
      <c r="GA1377" s="91">
        <v>4.8970000000000002</v>
      </c>
      <c r="GB1377" s="89"/>
      <c r="GC1377" s="75">
        <v>20.74</v>
      </c>
      <c r="GD1377" s="75">
        <v>125.27</v>
      </c>
      <c r="GE1377" s="75">
        <v>3454.66</v>
      </c>
      <c r="GF1377" s="89"/>
      <c r="GG1377" s="89"/>
    </row>
    <row r="1378" spans="1:189" x14ac:dyDescent="0.25">
      <c r="A1378" s="132"/>
      <c r="B1378" s="132"/>
      <c r="C1378" s="132"/>
      <c r="D1378" s="132"/>
      <c r="E1378" s="132"/>
      <c r="F1378" s="132"/>
      <c r="G1378" s="132"/>
      <c r="H1378" s="132"/>
      <c r="I1378" s="132"/>
      <c r="J1378" s="132"/>
      <c r="K1378" s="132"/>
      <c r="DV1378" s="77">
        <v>1342.76</v>
      </c>
      <c r="DW1378" s="77">
        <v>21.176000000000009</v>
      </c>
      <c r="DY1378" s="77">
        <v>1328.76</v>
      </c>
      <c r="DZ1378" s="77">
        <v>13.493000000000002</v>
      </c>
      <c r="EB1378" s="77">
        <v>2183.7600000000002</v>
      </c>
      <c r="EC1378" s="75">
        <v>44.990000000000009</v>
      </c>
      <c r="EE1378" s="75">
        <v>2159.7600000000002</v>
      </c>
      <c r="EF1378" s="88">
        <v>11.845999999999998</v>
      </c>
      <c r="EH1378" s="77">
        <v>1357.76</v>
      </c>
      <c r="EI1378" s="75">
        <v>9.5379999999999949</v>
      </c>
      <c r="EJ1378" s="75"/>
      <c r="EK1378" s="75">
        <v>2184.75</v>
      </c>
      <c r="EL1378" s="75">
        <v>50.658499999999954</v>
      </c>
      <c r="EM1378" s="75"/>
      <c r="EN1378" s="75">
        <v>2162.75</v>
      </c>
      <c r="EO1378" s="322">
        <v>18.350500000000117</v>
      </c>
      <c r="EP1378" s="75"/>
      <c r="EQ1378" s="75">
        <v>1332.75</v>
      </c>
      <c r="ER1378" s="75">
        <v>19702.000000000109</v>
      </c>
      <c r="ES1378" s="75"/>
      <c r="ET1378" s="75">
        <v>1358.75</v>
      </c>
      <c r="EU1378" s="100">
        <v>10.792750000000039</v>
      </c>
      <c r="EV1378" s="75">
        <f t="shared" si="24"/>
        <v>9.9999999999909051E-3</v>
      </c>
      <c r="EW1378" s="75">
        <v>1348.75</v>
      </c>
      <c r="EX1378" s="100">
        <v>37.806000000000111</v>
      </c>
      <c r="FD1378" s="75">
        <v>113.76</v>
      </c>
      <c r="FE1378" s="75">
        <v>1144070</v>
      </c>
      <c r="FF1378" s="75">
        <v>5234220</v>
      </c>
      <c r="FH1378" s="77">
        <v>23.25</v>
      </c>
      <c r="FI1378" s="77">
        <v>951.48521814560024</v>
      </c>
      <c r="FJ1378" s="77">
        <v>45.540952657836023</v>
      </c>
      <c r="FL1378" s="92">
        <v>792.76</v>
      </c>
      <c r="FM1378" s="75">
        <v>0.08</v>
      </c>
      <c r="FN1378" s="75">
        <v>0.13800000000000001</v>
      </c>
      <c r="FP1378" s="75">
        <v>50.98</v>
      </c>
      <c r="FQ1378" s="75">
        <v>854.02</v>
      </c>
      <c r="FR1378" s="75">
        <v>8215</v>
      </c>
      <c r="FS1378" s="75">
        <v>50.97</v>
      </c>
      <c r="FT1378" s="75">
        <v>2508.5100000000002</v>
      </c>
      <c r="FU1378" s="75">
        <v>23047</v>
      </c>
      <c r="FW1378" s="75">
        <v>803.76</v>
      </c>
      <c r="FX1378" s="89">
        <v>12.215</v>
      </c>
      <c r="FY1378" s="89"/>
      <c r="FZ1378" s="90">
        <v>798.76</v>
      </c>
      <c r="GA1378" s="91">
        <v>4.9080000000000004</v>
      </c>
      <c r="GB1378" s="89"/>
      <c r="GC1378" s="75">
        <v>20.75</v>
      </c>
      <c r="GD1378" s="75">
        <v>125.6</v>
      </c>
      <c r="GE1378" s="75">
        <v>3460.25</v>
      </c>
      <c r="GF1378" s="89"/>
      <c r="GG1378" s="89"/>
    </row>
    <row r="1379" spans="1:189" x14ac:dyDescent="0.25">
      <c r="A1379" s="132"/>
      <c r="B1379" s="132"/>
      <c r="C1379" s="132"/>
      <c r="D1379" s="132"/>
      <c r="E1379" s="132"/>
      <c r="F1379" s="132"/>
      <c r="G1379" s="132"/>
      <c r="H1379" s="132"/>
      <c r="I1379" s="132"/>
      <c r="J1379" s="132"/>
      <c r="K1379" s="132"/>
      <c r="DV1379" s="77">
        <v>1342.77</v>
      </c>
      <c r="DW1379" s="77">
        <v>21.199000000000005</v>
      </c>
      <c r="DY1379" s="77">
        <v>1328.77</v>
      </c>
      <c r="DZ1379" s="77">
        <v>13.507000000000003</v>
      </c>
      <c r="EB1379" s="77">
        <v>2183.77</v>
      </c>
      <c r="EC1379" s="75">
        <v>45.046999999999997</v>
      </c>
      <c r="EE1379" s="75">
        <v>2159.77</v>
      </c>
      <c r="EF1379" s="88">
        <v>11.866</v>
      </c>
      <c r="EH1379" s="77">
        <v>1357.77</v>
      </c>
      <c r="EI1379" s="75">
        <v>9.5499999999999954</v>
      </c>
      <c r="EJ1379" s="75"/>
      <c r="EK1379" s="75">
        <v>2184.7600000000002</v>
      </c>
      <c r="EL1379" s="75">
        <v>50.715759999999953</v>
      </c>
      <c r="EM1379" s="75"/>
      <c r="EN1379" s="75">
        <v>2162.7600000000002</v>
      </c>
      <c r="EO1379" s="322">
        <v>18.373920000000119</v>
      </c>
      <c r="EP1379" s="75"/>
      <c r="EQ1379" s="75">
        <v>1332.76</v>
      </c>
      <c r="ER1379" s="75">
        <v>19718.400000000111</v>
      </c>
      <c r="ES1379" s="75"/>
      <c r="ET1379" s="75">
        <v>1358.76</v>
      </c>
      <c r="EU1379" s="100">
        <v>10.805640000000039</v>
      </c>
      <c r="EV1379" s="75">
        <f t="shared" si="24"/>
        <v>9.9999999999909051E-3</v>
      </c>
      <c r="EW1379" s="75">
        <v>1348.76</v>
      </c>
      <c r="EX1379" s="100">
        <v>37.837680000000113</v>
      </c>
      <c r="FD1379" s="75">
        <v>113.77</v>
      </c>
      <c r="FE1379" s="75">
        <v>1145640</v>
      </c>
      <c r="FF1379" s="75">
        <v>5245252.5</v>
      </c>
      <c r="FH1379" s="77">
        <v>23.26</v>
      </c>
      <c r="FI1379" s="77">
        <v>952.38880430112022</v>
      </c>
      <c r="FJ1379" s="77">
        <v>45.637004765807227</v>
      </c>
      <c r="FL1379" s="92">
        <v>792.77</v>
      </c>
      <c r="FM1379" s="75">
        <v>0.08</v>
      </c>
      <c r="FN1379" s="75">
        <v>0.13800000000000001</v>
      </c>
      <c r="FP1379" s="75">
        <v>50.99</v>
      </c>
      <c r="FQ1379" s="75">
        <v>854.84</v>
      </c>
      <c r="FR1379" s="75">
        <v>8220</v>
      </c>
      <c r="FS1379" s="75">
        <v>50.98</v>
      </c>
      <c r="FT1379" s="75">
        <v>2510.85</v>
      </c>
      <c r="FU1379" s="75">
        <v>23060</v>
      </c>
      <c r="FW1379" s="75">
        <v>803.77</v>
      </c>
      <c r="FX1379" s="89">
        <v>12.236000000000001</v>
      </c>
      <c r="FY1379" s="89"/>
      <c r="FZ1379" s="90">
        <v>798.77</v>
      </c>
      <c r="GA1379" s="91">
        <v>4.9180000000000001</v>
      </c>
      <c r="GB1379" s="89"/>
      <c r="GC1379" s="75">
        <v>20.76</v>
      </c>
      <c r="GD1379" s="75">
        <v>125.94</v>
      </c>
      <c r="GE1379" s="75">
        <v>3465.84</v>
      </c>
      <c r="GF1379" s="89"/>
      <c r="GG1379" s="89"/>
    </row>
    <row r="1380" spans="1:189" x14ac:dyDescent="0.25">
      <c r="A1380" s="132"/>
      <c r="B1380" s="132"/>
      <c r="C1380" s="132"/>
      <c r="D1380" s="132"/>
      <c r="E1380" s="132"/>
      <c r="F1380" s="132"/>
      <c r="G1380" s="132"/>
      <c r="H1380" s="132"/>
      <c r="I1380" s="132"/>
      <c r="J1380" s="132"/>
      <c r="K1380" s="132"/>
      <c r="DV1380" s="77">
        <v>1342.78</v>
      </c>
      <c r="DW1380" s="77">
        <v>21.222000000000005</v>
      </c>
      <c r="DY1380" s="77">
        <v>1328.78</v>
      </c>
      <c r="DZ1380" s="77">
        <v>13.522000000000002</v>
      </c>
      <c r="EB1380" s="77">
        <v>2183.7800000000002</v>
      </c>
      <c r="EC1380" s="75">
        <v>45.103999999999999</v>
      </c>
      <c r="EE1380" s="75">
        <v>2159.7800000000002</v>
      </c>
      <c r="EF1380" s="88">
        <v>11.884999999999998</v>
      </c>
      <c r="EH1380" s="77">
        <v>1357.78</v>
      </c>
      <c r="EI1380" s="75">
        <v>9.5619999999999941</v>
      </c>
      <c r="EJ1380" s="75"/>
      <c r="EK1380" s="75">
        <v>2184.77</v>
      </c>
      <c r="EL1380" s="75">
        <v>50.773019999999953</v>
      </c>
      <c r="EM1380" s="75"/>
      <c r="EN1380" s="75">
        <v>2162.77</v>
      </c>
      <c r="EO1380" s="322">
        <v>18.397340000000121</v>
      </c>
      <c r="EP1380" s="75"/>
      <c r="EQ1380" s="75">
        <v>1332.77</v>
      </c>
      <c r="ER1380" s="75">
        <v>19734.800000000112</v>
      </c>
      <c r="ES1380" s="75"/>
      <c r="ET1380" s="75">
        <v>1358.77</v>
      </c>
      <c r="EU1380" s="100">
        <v>10.81853000000004</v>
      </c>
      <c r="EV1380" s="75">
        <f t="shared" si="24"/>
        <v>9.9999999999909051E-3</v>
      </c>
      <c r="EW1380" s="75">
        <v>1348.77</v>
      </c>
      <c r="EX1380" s="100">
        <v>37.869360000000114</v>
      </c>
      <c r="FD1380" s="75">
        <v>113.78</v>
      </c>
      <c r="FE1380" s="75">
        <v>1147210</v>
      </c>
      <c r="FF1380" s="75">
        <v>5256285</v>
      </c>
      <c r="FH1380" s="77">
        <v>23.27</v>
      </c>
      <c r="FI1380" s="77">
        <v>953.29239045664031</v>
      </c>
      <c r="FJ1380" s="77">
        <v>45.733056873778423</v>
      </c>
      <c r="FL1380" s="92">
        <v>792.78</v>
      </c>
      <c r="FM1380" s="75">
        <v>0.08</v>
      </c>
      <c r="FN1380" s="75">
        <v>0.14000000000000001</v>
      </c>
      <c r="FP1380" s="75">
        <v>51</v>
      </c>
      <c r="FQ1380" s="75">
        <v>855.66</v>
      </c>
      <c r="FR1380" s="75">
        <v>8225</v>
      </c>
      <c r="FS1380" s="75">
        <v>50.99</v>
      </c>
      <c r="FT1380" s="75">
        <v>2513.1999999999998</v>
      </c>
      <c r="FU1380" s="75">
        <v>23074</v>
      </c>
      <c r="FW1380" s="75">
        <v>803.78</v>
      </c>
      <c r="FX1380" s="89">
        <v>12.256</v>
      </c>
      <c r="FY1380" s="89"/>
      <c r="FZ1380" s="90">
        <v>798.78</v>
      </c>
      <c r="GA1380" s="91">
        <v>4.9290000000000003</v>
      </c>
      <c r="GB1380" s="89"/>
      <c r="GC1380" s="75">
        <v>20.77</v>
      </c>
      <c r="GD1380" s="75">
        <v>126.28</v>
      </c>
      <c r="GE1380" s="75">
        <v>3471.43</v>
      </c>
      <c r="GF1380" s="89"/>
      <c r="GG1380" s="89"/>
    </row>
    <row r="1381" spans="1:189" x14ac:dyDescent="0.25">
      <c r="A1381" s="132"/>
      <c r="B1381" s="132"/>
      <c r="C1381" s="132"/>
      <c r="D1381" s="132"/>
      <c r="E1381" s="132"/>
      <c r="F1381" s="132"/>
      <c r="G1381" s="132"/>
      <c r="H1381" s="132"/>
      <c r="I1381" s="132"/>
      <c r="J1381" s="132"/>
      <c r="K1381" s="132"/>
      <c r="DV1381" s="77">
        <v>1342.79</v>
      </c>
      <c r="DW1381" s="77">
        <v>21.246000000000006</v>
      </c>
      <c r="DY1381" s="77">
        <v>1328.79</v>
      </c>
      <c r="DZ1381" s="77">
        <v>13.536000000000001</v>
      </c>
      <c r="EB1381" s="77">
        <v>2183.79</v>
      </c>
      <c r="EC1381" s="75">
        <v>45.162000000000006</v>
      </c>
      <c r="EE1381" s="75">
        <v>2159.79</v>
      </c>
      <c r="EF1381" s="88">
        <v>11.903999999999998</v>
      </c>
      <c r="EH1381" s="77">
        <v>1357.79</v>
      </c>
      <c r="EI1381" s="75">
        <v>9.5739999999999945</v>
      </c>
      <c r="EJ1381" s="75"/>
      <c r="EK1381" s="75">
        <v>2184.7800000000002</v>
      </c>
      <c r="EL1381" s="75">
        <v>50.830279999999952</v>
      </c>
      <c r="EM1381" s="75"/>
      <c r="EN1381" s="75">
        <v>2162.7800000000002</v>
      </c>
      <c r="EO1381" s="322">
        <v>18.420760000000122</v>
      </c>
      <c r="EP1381" s="75"/>
      <c r="EQ1381" s="75">
        <v>1332.78</v>
      </c>
      <c r="ER1381" s="75">
        <v>19751.200000000114</v>
      </c>
      <c r="ES1381" s="75"/>
      <c r="ET1381" s="75">
        <v>1358.78</v>
      </c>
      <c r="EU1381" s="100">
        <v>10.83142000000004</v>
      </c>
      <c r="EV1381" s="75">
        <f t="shared" si="24"/>
        <v>9.9999999999909051E-3</v>
      </c>
      <c r="EW1381" s="75">
        <v>1348.78</v>
      </c>
      <c r="EX1381" s="100">
        <v>37.901040000000116</v>
      </c>
      <c r="FD1381" s="75">
        <v>113.79</v>
      </c>
      <c r="FE1381" s="75">
        <v>1148780</v>
      </c>
      <c r="FF1381" s="75">
        <v>5267317.5</v>
      </c>
      <c r="FH1381" s="77">
        <v>23.28</v>
      </c>
      <c r="FI1381" s="77">
        <v>954.19597661216028</v>
      </c>
      <c r="FJ1381" s="77">
        <v>45.829108981749627</v>
      </c>
      <c r="FL1381" s="92">
        <v>792.79</v>
      </c>
      <c r="FM1381" s="75">
        <v>0.08</v>
      </c>
      <c r="FN1381" s="75">
        <v>0.14099999999999999</v>
      </c>
      <c r="FP1381" s="75">
        <v>51.01</v>
      </c>
      <c r="FQ1381" s="75">
        <v>856.48</v>
      </c>
      <c r="FR1381" s="75">
        <v>8230</v>
      </c>
      <c r="FS1381" s="75">
        <v>51</v>
      </c>
      <c r="FT1381" s="75">
        <v>2515.54</v>
      </c>
      <c r="FU1381" s="75">
        <v>23087</v>
      </c>
      <c r="FW1381" s="75">
        <v>803.79</v>
      </c>
      <c r="FX1381" s="89">
        <v>12.276</v>
      </c>
      <c r="FY1381" s="89"/>
      <c r="FZ1381" s="90">
        <v>798.79</v>
      </c>
      <c r="GA1381" s="91">
        <v>4.9400000000000004</v>
      </c>
      <c r="GB1381" s="89"/>
      <c r="GC1381" s="75">
        <v>20.78</v>
      </c>
      <c r="GD1381" s="75">
        <v>126.61</v>
      </c>
      <c r="GE1381" s="75">
        <v>3477.02</v>
      </c>
      <c r="GF1381" s="89"/>
      <c r="GG1381" s="89"/>
    </row>
    <row r="1382" spans="1:189" x14ac:dyDescent="0.25">
      <c r="A1382" s="132"/>
      <c r="B1382" s="132"/>
      <c r="C1382" s="132"/>
      <c r="D1382" s="132"/>
      <c r="E1382" s="132"/>
      <c r="F1382" s="132"/>
      <c r="G1382" s="132"/>
      <c r="H1382" s="132"/>
      <c r="I1382" s="132"/>
      <c r="J1382" s="132"/>
      <c r="K1382" s="132"/>
      <c r="DV1382" s="77">
        <v>1342.8</v>
      </c>
      <c r="DW1382" s="77">
        <v>21.268999999999998</v>
      </c>
      <c r="DY1382" s="77">
        <v>1328.8</v>
      </c>
      <c r="DZ1382" s="77">
        <v>13.551</v>
      </c>
      <c r="EB1382" s="77">
        <v>2183.8000000000002</v>
      </c>
      <c r="EC1382" s="75">
        <v>45.219000000000001</v>
      </c>
      <c r="EE1382" s="75">
        <v>2159.8000000000002</v>
      </c>
      <c r="EF1382" s="88">
        <v>11.923999999999999</v>
      </c>
      <c r="EH1382" s="77">
        <v>1357.8</v>
      </c>
      <c r="EI1382" s="75">
        <v>9.5860000000000003</v>
      </c>
      <c r="EJ1382" s="75"/>
      <c r="EK1382" s="75">
        <v>2184.79</v>
      </c>
      <c r="EL1382" s="75">
        <v>50.887539999999952</v>
      </c>
      <c r="EM1382" s="75"/>
      <c r="EN1382" s="75">
        <v>2162.79</v>
      </c>
      <c r="EO1382" s="322">
        <v>18.444180000000124</v>
      </c>
      <c r="EP1382" s="75"/>
      <c r="EQ1382" s="75">
        <v>1332.79</v>
      </c>
      <c r="ER1382" s="75">
        <v>19767.600000000115</v>
      </c>
      <c r="ES1382" s="75"/>
      <c r="ET1382" s="75">
        <v>1358.79</v>
      </c>
      <c r="EU1382" s="100">
        <v>10.844310000000041</v>
      </c>
      <c r="EV1382" s="75">
        <f t="shared" si="24"/>
        <v>9.9999999999909051E-3</v>
      </c>
      <c r="EW1382" s="75">
        <v>1348.79</v>
      </c>
      <c r="EX1382" s="100">
        <v>37.932720000000117</v>
      </c>
      <c r="FD1382" s="75">
        <v>113.8</v>
      </c>
      <c r="FE1382" s="75">
        <v>1150350</v>
      </c>
      <c r="FF1382" s="75">
        <v>5278350</v>
      </c>
      <c r="FH1382" s="77">
        <v>23.29</v>
      </c>
      <c r="FI1382" s="77">
        <v>955.09956276768025</v>
      </c>
      <c r="FJ1382" s="77">
        <v>45.925161089720824</v>
      </c>
      <c r="FL1382" s="92">
        <v>792.8</v>
      </c>
      <c r="FM1382" s="75">
        <v>0.09</v>
      </c>
      <c r="FN1382" s="75">
        <v>0.14099999999999999</v>
      </c>
      <c r="FP1382" s="75">
        <v>51.02</v>
      </c>
      <c r="FQ1382" s="75">
        <v>857.3</v>
      </c>
      <c r="FR1382" s="75">
        <v>8235</v>
      </c>
      <c r="FS1382" s="75">
        <v>51.01</v>
      </c>
      <c r="FT1382" s="75">
        <v>2517.88</v>
      </c>
      <c r="FU1382" s="75">
        <v>23100</v>
      </c>
      <c r="FW1382" s="75">
        <v>803.8</v>
      </c>
      <c r="FX1382" s="89">
        <v>12.297000000000001</v>
      </c>
      <c r="FY1382" s="89"/>
      <c r="FZ1382" s="90">
        <v>798.8</v>
      </c>
      <c r="GA1382" s="91">
        <v>4.9509999999999996</v>
      </c>
      <c r="GB1382" s="89"/>
      <c r="GC1382" s="75">
        <v>20.79</v>
      </c>
      <c r="GD1382" s="75">
        <v>126.95</v>
      </c>
      <c r="GE1382" s="75">
        <v>3482.61</v>
      </c>
      <c r="GF1382" s="89"/>
      <c r="GG1382" s="89"/>
    </row>
    <row r="1383" spans="1:189" x14ac:dyDescent="0.25">
      <c r="A1383" s="132"/>
      <c r="B1383" s="132"/>
      <c r="C1383" s="132"/>
      <c r="D1383" s="132"/>
      <c r="E1383" s="132"/>
      <c r="F1383" s="132"/>
      <c r="G1383" s="132"/>
      <c r="H1383" s="132"/>
      <c r="I1383" s="132"/>
      <c r="J1383" s="132"/>
      <c r="K1383" s="132"/>
      <c r="DV1383" s="77">
        <v>1342.81</v>
      </c>
      <c r="DW1383" s="77">
        <v>21.292000000000005</v>
      </c>
      <c r="DY1383" s="77">
        <v>1328.81</v>
      </c>
      <c r="DZ1383" s="77">
        <v>13.565000000000001</v>
      </c>
      <c r="EB1383" s="77">
        <v>2183.81</v>
      </c>
      <c r="EC1383" s="75">
        <v>45.27600000000001</v>
      </c>
      <c r="EE1383" s="75">
        <v>2159.81</v>
      </c>
      <c r="EF1383" s="88">
        <v>11.943</v>
      </c>
      <c r="EH1383" s="77">
        <v>1357.81</v>
      </c>
      <c r="EI1383" s="75">
        <v>9.5979999999999936</v>
      </c>
      <c r="EJ1383" s="75"/>
      <c r="EK1383" s="75">
        <v>2184.8000000000002</v>
      </c>
      <c r="EL1383" s="75">
        <v>50.944799999999951</v>
      </c>
      <c r="EM1383" s="75"/>
      <c r="EN1383" s="75">
        <v>2162.8000000000002</v>
      </c>
      <c r="EO1383" s="322">
        <v>18.467600000000125</v>
      </c>
      <c r="EP1383" s="75"/>
      <c r="EQ1383" s="75">
        <v>1332.8</v>
      </c>
      <c r="ER1383" s="75">
        <v>19784.000000000116</v>
      </c>
      <c r="ES1383" s="75"/>
      <c r="ET1383" s="75">
        <v>1358.8</v>
      </c>
      <c r="EU1383" s="100">
        <v>10.857200000000041</v>
      </c>
      <c r="EV1383" s="75">
        <f t="shared" si="24"/>
        <v>9.9999999999909051E-3</v>
      </c>
      <c r="EW1383" s="75">
        <v>1348.8</v>
      </c>
      <c r="EX1383" s="100">
        <v>37.964400000000118</v>
      </c>
      <c r="FD1383" s="75">
        <v>113.81</v>
      </c>
      <c r="FE1383" s="75">
        <v>1151920</v>
      </c>
      <c r="FF1383" s="75">
        <v>5289382.5</v>
      </c>
      <c r="FH1383" s="77">
        <v>23.3</v>
      </c>
      <c r="FI1383" s="77">
        <v>956.00314891200037</v>
      </c>
      <c r="FJ1383" s="77">
        <v>46.01217733612004</v>
      </c>
      <c r="FL1383" s="92">
        <v>792.81</v>
      </c>
      <c r="FM1383" s="75">
        <v>0.09</v>
      </c>
      <c r="FN1383" s="75">
        <v>0.14199999999999999</v>
      </c>
      <c r="FP1383" s="75">
        <v>51.03</v>
      </c>
      <c r="FQ1383" s="75">
        <v>858.13</v>
      </c>
      <c r="FR1383" s="75">
        <v>8240</v>
      </c>
      <c r="FS1383" s="75">
        <v>51.02</v>
      </c>
      <c r="FT1383" s="75">
        <v>2520.2399999999998</v>
      </c>
      <c r="FU1383" s="75">
        <v>23114</v>
      </c>
      <c r="FW1383" s="75">
        <v>803.81</v>
      </c>
      <c r="FX1383" s="89">
        <v>12.317</v>
      </c>
      <c r="FY1383" s="89"/>
      <c r="FZ1383" s="90">
        <v>798.81</v>
      </c>
      <c r="GA1383" s="91">
        <v>4.9619999999999997</v>
      </c>
      <c r="GB1383" s="89"/>
      <c r="GC1383" s="75">
        <v>20.8</v>
      </c>
      <c r="GD1383" s="75">
        <v>127.28</v>
      </c>
      <c r="GE1383" s="75">
        <v>3488.2</v>
      </c>
      <c r="GF1383" s="89"/>
      <c r="GG1383" s="89"/>
    </row>
    <row r="1384" spans="1:189" x14ac:dyDescent="0.25">
      <c r="A1384" s="132"/>
      <c r="B1384" s="132"/>
      <c r="C1384" s="132"/>
      <c r="D1384" s="132"/>
      <c r="E1384" s="132"/>
      <c r="F1384" s="132"/>
      <c r="G1384" s="132"/>
      <c r="H1384" s="132"/>
      <c r="I1384" s="132"/>
      <c r="J1384" s="132"/>
      <c r="K1384" s="132"/>
      <c r="DV1384" s="77">
        <v>1342.82</v>
      </c>
      <c r="DW1384" s="77">
        <v>21.31600000000001</v>
      </c>
      <c r="DY1384" s="77">
        <v>1328.82</v>
      </c>
      <c r="DZ1384" s="77">
        <v>13.579000000000002</v>
      </c>
      <c r="EB1384" s="77">
        <v>2183.8200000000002</v>
      </c>
      <c r="EC1384" s="75">
        <v>45.333000000000013</v>
      </c>
      <c r="EE1384" s="75">
        <v>2159.8200000000002</v>
      </c>
      <c r="EF1384" s="88">
        <v>11.961999999999998</v>
      </c>
      <c r="EH1384" s="77">
        <v>1357.82</v>
      </c>
      <c r="EI1384" s="75">
        <v>9.6099999999999941</v>
      </c>
      <c r="EJ1384" s="75"/>
      <c r="EK1384" s="75">
        <v>2184.81</v>
      </c>
      <c r="EL1384" s="75">
        <v>51.00205999999995</v>
      </c>
      <c r="EM1384" s="75"/>
      <c r="EN1384" s="75">
        <v>2162.81</v>
      </c>
      <c r="EO1384" s="322">
        <v>18.491020000000127</v>
      </c>
      <c r="EP1384" s="75"/>
      <c r="EQ1384" s="75">
        <v>1332.81</v>
      </c>
      <c r="ER1384" s="75">
        <v>19800.400000000118</v>
      </c>
      <c r="ES1384" s="75"/>
      <c r="ET1384" s="75">
        <v>1358.81</v>
      </c>
      <c r="EU1384" s="100">
        <v>10.870090000000042</v>
      </c>
      <c r="EV1384" s="75">
        <f t="shared" si="24"/>
        <v>9.9999999999909051E-3</v>
      </c>
      <c r="EW1384" s="75">
        <v>1348.81</v>
      </c>
      <c r="EX1384" s="100">
        <v>37.99608000000012</v>
      </c>
      <c r="FD1384" s="75">
        <v>113.82</v>
      </c>
      <c r="FE1384" s="75">
        <v>1153490</v>
      </c>
      <c r="FF1384" s="75">
        <v>5300415</v>
      </c>
      <c r="FH1384" s="77">
        <v>23.31</v>
      </c>
      <c r="FI1384" s="77">
        <v>956.90673506752034</v>
      </c>
      <c r="FJ1384" s="77">
        <v>46.108229444091236</v>
      </c>
      <c r="FL1384" s="92">
        <v>792.82</v>
      </c>
      <c r="FM1384" s="75">
        <v>0.09</v>
      </c>
      <c r="FN1384" s="75">
        <v>0.14299999999999999</v>
      </c>
      <c r="FP1384" s="75">
        <v>51.04</v>
      </c>
      <c r="FQ1384" s="75">
        <v>858.95</v>
      </c>
      <c r="FR1384" s="75">
        <v>8245</v>
      </c>
      <c r="FS1384" s="75">
        <v>51.03</v>
      </c>
      <c r="FT1384" s="75">
        <v>2522.6</v>
      </c>
      <c r="FU1384" s="75">
        <v>23127</v>
      </c>
      <c r="FW1384" s="75">
        <v>803.82</v>
      </c>
      <c r="FX1384" s="89">
        <v>12.337</v>
      </c>
      <c r="FY1384" s="89"/>
      <c r="FZ1384" s="90">
        <v>798.82</v>
      </c>
      <c r="GA1384" s="91">
        <v>4.9720000000000004</v>
      </c>
      <c r="GB1384" s="89"/>
      <c r="GC1384" s="75">
        <v>20.81</v>
      </c>
      <c r="GD1384" s="75">
        <v>127.62</v>
      </c>
      <c r="GE1384" s="75">
        <v>3493.79</v>
      </c>
      <c r="GF1384" s="89"/>
      <c r="GG1384" s="89"/>
    </row>
    <row r="1385" spans="1:189" x14ac:dyDescent="0.25">
      <c r="A1385" s="132"/>
      <c r="B1385" s="132"/>
      <c r="C1385" s="132"/>
      <c r="D1385" s="132"/>
      <c r="E1385" s="132"/>
      <c r="F1385" s="132"/>
      <c r="G1385" s="132"/>
      <c r="H1385" s="132"/>
      <c r="I1385" s="132"/>
      <c r="J1385" s="132"/>
      <c r="K1385" s="132"/>
      <c r="DV1385" s="77">
        <v>1342.83</v>
      </c>
      <c r="DW1385" s="77">
        <v>21.339000000000009</v>
      </c>
      <c r="DY1385" s="77">
        <v>1328.83</v>
      </c>
      <c r="DZ1385" s="77">
        <v>13.594000000000003</v>
      </c>
      <c r="EB1385" s="77">
        <v>2183.83</v>
      </c>
      <c r="EC1385" s="75">
        <v>45.391000000000012</v>
      </c>
      <c r="EE1385" s="75">
        <v>2159.83</v>
      </c>
      <c r="EF1385" s="88">
        <v>11.981999999999999</v>
      </c>
      <c r="EH1385" s="77">
        <v>1357.83</v>
      </c>
      <c r="EI1385" s="75">
        <v>9.6219999999999946</v>
      </c>
      <c r="EJ1385" s="75"/>
      <c r="EK1385" s="75">
        <v>2184.8200000000002</v>
      </c>
      <c r="EL1385" s="75">
        <v>51.05931999999995</v>
      </c>
      <c r="EM1385" s="75"/>
      <c r="EN1385" s="75">
        <v>2162.8200000000002</v>
      </c>
      <c r="EO1385" s="322">
        <v>18.514440000000128</v>
      </c>
      <c r="EP1385" s="75"/>
      <c r="EQ1385" s="75">
        <v>1332.82</v>
      </c>
      <c r="ER1385" s="75">
        <v>19816.800000000119</v>
      </c>
      <c r="ES1385" s="75"/>
      <c r="ET1385" s="75">
        <v>1358.82</v>
      </c>
      <c r="EU1385" s="100">
        <v>10.882980000000043</v>
      </c>
      <c r="EV1385" s="75">
        <f t="shared" si="24"/>
        <v>9.9999999999909051E-3</v>
      </c>
      <c r="EW1385" s="75">
        <v>1348.82</v>
      </c>
      <c r="EX1385" s="100">
        <v>38.027760000000121</v>
      </c>
      <c r="FD1385" s="75">
        <v>113.83</v>
      </c>
      <c r="FE1385" s="75">
        <v>1155060</v>
      </c>
      <c r="FF1385" s="75">
        <v>5311447.5</v>
      </c>
      <c r="FH1385" s="77">
        <v>23.32</v>
      </c>
      <c r="FI1385" s="77">
        <v>957.81032122304032</v>
      </c>
      <c r="FJ1385" s="77">
        <v>46.20428155206244</v>
      </c>
      <c r="FL1385" s="92">
        <v>792.83</v>
      </c>
      <c r="FM1385" s="75">
        <v>0.09</v>
      </c>
      <c r="FN1385" s="75">
        <v>0.14399999999999999</v>
      </c>
      <c r="FP1385" s="75">
        <v>51.05</v>
      </c>
      <c r="FQ1385" s="75">
        <v>859.78</v>
      </c>
      <c r="FR1385" s="75">
        <v>8250</v>
      </c>
      <c r="FS1385" s="75">
        <v>51.04</v>
      </c>
      <c r="FT1385" s="75">
        <v>2524.9499999999998</v>
      </c>
      <c r="FU1385" s="75">
        <v>23141</v>
      </c>
      <c r="FW1385" s="75">
        <v>803.83</v>
      </c>
      <c r="FX1385" s="89">
        <v>12.358000000000001</v>
      </c>
      <c r="FY1385" s="89"/>
      <c r="FZ1385" s="90">
        <v>798.83</v>
      </c>
      <c r="GA1385" s="91">
        <v>4.9829999999999997</v>
      </c>
      <c r="GB1385" s="89"/>
      <c r="GC1385" s="75">
        <v>20.82</v>
      </c>
      <c r="GD1385" s="75">
        <v>127.96</v>
      </c>
      <c r="GE1385" s="75">
        <v>3499.38</v>
      </c>
      <c r="GF1385" s="89"/>
      <c r="GG1385" s="89"/>
    </row>
    <row r="1386" spans="1:189" x14ac:dyDescent="0.25">
      <c r="A1386" s="132"/>
      <c r="B1386" s="132"/>
      <c r="C1386" s="132"/>
      <c r="D1386" s="132"/>
      <c r="E1386" s="132"/>
      <c r="F1386" s="132"/>
      <c r="G1386" s="132"/>
      <c r="H1386" s="132"/>
      <c r="I1386" s="132"/>
      <c r="J1386" s="132"/>
      <c r="K1386" s="132"/>
      <c r="DV1386" s="77">
        <v>1342.84</v>
      </c>
      <c r="DW1386" s="77">
        <v>21.362000000000005</v>
      </c>
      <c r="DY1386" s="77">
        <v>1328.84</v>
      </c>
      <c r="DZ1386" s="77">
        <v>13.608000000000002</v>
      </c>
      <c r="EB1386" s="77">
        <v>2183.84</v>
      </c>
      <c r="EC1386" s="75">
        <v>45.448000000000008</v>
      </c>
      <c r="EE1386" s="75">
        <v>2159.84</v>
      </c>
      <c r="EF1386" s="88">
        <v>12.000999999999999</v>
      </c>
      <c r="EH1386" s="77">
        <v>1357.84</v>
      </c>
      <c r="EI1386" s="75">
        <v>9.6339999999999932</v>
      </c>
      <c r="EJ1386" s="75"/>
      <c r="EK1386" s="75">
        <v>2184.83</v>
      </c>
      <c r="EL1386" s="75">
        <v>51.116579999999949</v>
      </c>
      <c r="EM1386" s="75"/>
      <c r="EN1386" s="75">
        <v>2162.83</v>
      </c>
      <c r="EO1386" s="322">
        <v>18.53786000000013</v>
      </c>
      <c r="EP1386" s="75"/>
      <c r="EQ1386" s="75">
        <v>1332.83</v>
      </c>
      <c r="ER1386" s="75">
        <v>19833.200000000121</v>
      </c>
      <c r="ES1386" s="75"/>
      <c r="ET1386" s="75">
        <v>1358.83</v>
      </c>
      <c r="EU1386" s="100">
        <v>10.895870000000043</v>
      </c>
      <c r="EV1386" s="75">
        <f t="shared" si="24"/>
        <v>9.9999999999909051E-3</v>
      </c>
      <c r="EW1386" s="75">
        <v>1348.83</v>
      </c>
      <c r="EX1386" s="100">
        <v>38.059440000000123</v>
      </c>
      <c r="FD1386" s="75">
        <v>113.84</v>
      </c>
      <c r="FE1386" s="75">
        <v>1156630</v>
      </c>
      <c r="FF1386" s="75">
        <v>5322480</v>
      </c>
      <c r="FH1386" s="77">
        <v>23.33</v>
      </c>
      <c r="FI1386" s="77">
        <v>958.71390737856041</v>
      </c>
      <c r="FJ1386" s="77">
        <v>46.300333660033637</v>
      </c>
      <c r="FL1386" s="92">
        <v>792.84</v>
      </c>
      <c r="FM1386" s="75">
        <v>0.09</v>
      </c>
      <c r="FN1386" s="75">
        <v>0.14499999999999999</v>
      </c>
      <c r="FP1386" s="75">
        <v>51.06</v>
      </c>
      <c r="FQ1386" s="75">
        <v>860.6</v>
      </c>
      <c r="FR1386" s="75">
        <v>8255</v>
      </c>
      <c r="FS1386" s="75">
        <v>51.05</v>
      </c>
      <c r="FT1386" s="75">
        <v>2527.31</v>
      </c>
      <c r="FU1386" s="75">
        <v>23154</v>
      </c>
      <c r="FW1386" s="75">
        <v>803.84</v>
      </c>
      <c r="FX1386" s="89">
        <v>12.378</v>
      </c>
      <c r="FY1386" s="89"/>
      <c r="FZ1386" s="90">
        <v>798.84</v>
      </c>
      <c r="GA1386" s="91">
        <v>4.9939999999999998</v>
      </c>
      <c r="GB1386" s="89"/>
      <c r="GC1386" s="75">
        <v>20.83</v>
      </c>
      <c r="GD1386" s="75">
        <v>128.29</v>
      </c>
      <c r="GE1386" s="75">
        <v>3504.97</v>
      </c>
      <c r="GF1386" s="89"/>
      <c r="GG1386" s="89"/>
    </row>
    <row r="1387" spans="1:189" x14ac:dyDescent="0.25">
      <c r="A1387" s="132"/>
      <c r="B1387" s="132"/>
      <c r="C1387" s="132"/>
      <c r="D1387" s="132"/>
      <c r="E1387" s="132"/>
      <c r="F1387" s="132"/>
      <c r="G1387" s="132"/>
      <c r="H1387" s="132"/>
      <c r="I1387" s="132"/>
      <c r="J1387" s="132"/>
      <c r="K1387" s="132"/>
      <c r="DV1387" s="77">
        <v>1342.85</v>
      </c>
      <c r="DW1387" s="77">
        <v>21.386000000000006</v>
      </c>
      <c r="DY1387" s="77">
        <v>1328.85</v>
      </c>
      <c r="DZ1387" s="77">
        <v>13.622000000000003</v>
      </c>
      <c r="EB1387" s="77">
        <v>2183.85</v>
      </c>
      <c r="EC1387" s="75">
        <v>45.50500000000001</v>
      </c>
      <c r="EE1387" s="75">
        <v>2159.85</v>
      </c>
      <c r="EF1387" s="88">
        <v>12.019999999999998</v>
      </c>
      <c r="EH1387" s="77">
        <v>1357.85</v>
      </c>
      <c r="EI1387" s="75">
        <v>9.6459999999999937</v>
      </c>
      <c r="EJ1387" s="75"/>
      <c r="EK1387" s="75">
        <v>2184.84</v>
      </c>
      <c r="EL1387" s="75">
        <v>51.173839999999949</v>
      </c>
      <c r="EM1387" s="75"/>
      <c r="EN1387" s="75">
        <v>2162.84</v>
      </c>
      <c r="EO1387" s="322">
        <v>18.561280000000131</v>
      </c>
      <c r="EP1387" s="75"/>
      <c r="EQ1387" s="75">
        <v>1332.84</v>
      </c>
      <c r="ER1387" s="75">
        <v>19849.600000000122</v>
      </c>
      <c r="ES1387" s="75"/>
      <c r="ET1387" s="75">
        <v>1358.84</v>
      </c>
      <c r="EU1387" s="100">
        <v>10.908760000000044</v>
      </c>
      <c r="EV1387" s="75">
        <f t="shared" si="24"/>
        <v>9.9999999999909051E-3</v>
      </c>
      <c r="EW1387" s="75">
        <v>1348.84</v>
      </c>
      <c r="EX1387" s="100">
        <v>38.091120000000124</v>
      </c>
      <c r="FD1387" s="75">
        <v>113.85</v>
      </c>
      <c r="FE1387" s="75">
        <v>1158200</v>
      </c>
      <c r="FF1387" s="75">
        <v>5333512.5</v>
      </c>
      <c r="FH1387" s="77">
        <v>23.34</v>
      </c>
      <c r="FI1387" s="77">
        <v>959.61749353408038</v>
      </c>
      <c r="FJ1387" s="77">
        <v>46.396385768004841</v>
      </c>
      <c r="FL1387" s="92">
        <v>792.85</v>
      </c>
      <c r="FM1387" s="75">
        <v>0.09</v>
      </c>
      <c r="FN1387" s="75">
        <v>0.14499999999999999</v>
      </c>
      <c r="FP1387" s="75">
        <v>51.07</v>
      </c>
      <c r="FQ1387" s="75">
        <v>861.42</v>
      </c>
      <c r="FR1387" s="75">
        <v>8260</v>
      </c>
      <c r="FS1387" s="75">
        <v>51.06</v>
      </c>
      <c r="FT1387" s="75">
        <v>2529.67</v>
      </c>
      <c r="FU1387" s="75">
        <v>23168</v>
      </c>
      <c r="FW1387" s="75">
        <v>803.85</v>
      </c>
      <c r="FX1387" s="89">
        <v>12.398999999999999</v>
      </c>
      <c r="FY1387" s="89"/>
      <c r="FZ1387" s="90">
        <v>798.85</v>
      </c>
      <c r="GA1387" s="91">
        <v>5.0049999999999999</v>
      </c>
      <c r="GB1387" s="89"/>
      <c r="GC1387" s="75">
        <v>20.84</v>
      </c>
      <c r="GD1387" s="75">
        <v>128.63</v>
      </c>
      <c r="GE1387" s="75">
        <v>3510.56</v>
      </c>
      <c r="GF1387" s="89"/>
      <c r="GG1387" s="89"/>
    </row>
    <row r="1388" spans="1:189" x14ac:dyDescent="0.25">
      <c r="A1388" s="132"/>
      <c r="B1388" s="132"/>
      <c r="C1388" s="132"/>
      <c r="D1388" s="132"/>
      <c r="E1388" s="132"/>
      <c r="F1388" s="132"/>
      <c r="G1388" s="132"/>
      <c r="H1388" s="132"/>
      <c r="I1388" s="132"/>
      <c r="J1388" s="132"/>
      <c r="K1388" s="132"/>
      <c r="DV1388" s="77">
        <v>1342.86</v>
      </c>
      <c r="DW1388" s="77">
        <v>21.40900000000001</v>
      </c>
      <c r="DY1388" s="77">
        <v>1328.86</v>
      </c>
      <c r="DZ1388" s="77">
        <v>13.637000000000002</v>
      </c>
      <c r="EB1388" s="77">
        <v>2183.86</v>
      </c>
      <c r="EC1388" s="75">
        <v>45.562000000000012</v>
      </c>
      <c r="EE1388" s="75">
        <v>2159.86</v>
      </c>
      <c r="EF1388" s="88">
        <v>12.04</v>
      </c>
      <c r="EH1388" s="77">
        <v>1357.86</v>
      </c>
      <c r="EI1388" s="75">
        <v>9.6579999999999941</v>
      </c>
      <c r="EJ1388" s="75"/>
      <c r="EK1388" s="75">
        <v>2184.85</v>
      </c>
      <c r="EL1388" s="75">
        <v>51.231099999999948</v>
      </c>
      <c r="EM1388" s="75"/>
      <c r="EN1388" s="75">
        <v>2162.85</v>
      </c>
      <c r="EO1388" s="322">
        <v>18.584700000000133</v>
      </c>
      <c r="EP1388" s="75"/>
      <c r="EQ1388" s="75">
        <v>1332.85</v>
      </c>
      <c r="ER1388" s="75">
        <v>19866.000000000124</v>
      </c>
      <c r="ES1388" s="75"/>
      <c r="ET1388" s="75">
        <v>1358.85</v>
      </c>
      <c r="EU1388" s="100">
        <v>10.921650000000044</v>
      </c>
      <c r="EV1388" s="75">
        <f t="shared" si="24"/>
        <v>9.9999999999909051E-3</v>
      </c>
      <c r="EW1388" s="75">
        <v>1348.85</v>
      </c>
      <c r="EX1388" s="100">
        <v>38.122800000000126</v>
      </c>
      <c r="FD1388" s="75">
        <v>113.86</v>
      </c>
      <c r="FE1388" s="75">
        <v>1159770</v>
      </c>
      <c r="FF1388" s="75">
        <v>5344545</v>
      </c>
      <c r="FH1388" s="77">
        <v>23.35</v>
      </c>
      <c r="FI1388" s="77">
        <v>960.52107968960036</v>
      </c>
      <c r="FJ1388" s="77">
        <v>46.492437875976037</v>
      </c>
      <c r="FL1388" s="92">
        <v>792.86</v>
      </c>
      <c r="FM1388" s="75">
        <v>0.09</v>
      </c>
      <c r="FN1388" s="75">
        <v>0.14599999999999999</v>
      </c>
      <c r="FP1388" s="75">
        <v>51.08</v>
      </c>
      <c r="FQ1388" s="75">
        <v>862.25</v>
      </c>
      <c r="FR1388" s="75">
        <v>8265</v>
      </c>
      <c r="FS1388" s="75">
        <v>51.07</v>
      </c>
      <c r="FT1388" s="75">
        <v>2532.0300000000002</v>
      </c>
      <c r="FU1388" s="75">
        <v>23181</v>
      </c>
      <c r="FW1388" s="75">
        <v>803.86</v>
      </c>
      <c r="FX1388" s="89">
        <v>12.419</v>
      </c>
      <c r="FY1388" s="89"/>
      <c r="FZ1388" s="90">
        <v>798.86</v>
      </c>
      <c r="GA1388" s="91">
        <v>5.016</v>
      </c>
      <c r="GB1388" s="89"/>
      <c r="GC1388" s="75">
        <v>20.85</v>
      </c>
      <c r="GD1388" s="75">
        <v>128.96</v>
      </c>
      <c r="GE1388" s="75">
        <v>3516.15</v>
      </c>
      <c r="GF1388" s="89"/>
      <c r="GG1388" s="89"/>
    </row>
    <row r="1389" spans="1:189" x14ac:dyDescent="0.25">
      <c r="A1389" s="132"/>
      <c r="B1389" s="132"/>
      <c r="C1389" s="132"/>
      <c r="D1389" s="132"/>
      <c r="E1389" s="132"/>
      <c r="F1389" s="132"/>
      <c r="G1389" s="132"/>
      <c r="H1389" s="132"/>
      <c r="I1389" s="132"/>
      <c r="J1389" s="132"/>
      <c r="K1389" s="132"/>
      <c r="DV1389" s="77">
        <v>1342.87</v>
      </c>
      <c r="DW1389" s="77">
        <v>21.432000000000006</v>
      </c>
      <c r="DY1389" s="77">
        <v>1328.87</v>
      </c>
      <c r="DZ1389" s="77">
        <v>13.651000000000003</v>
      </c>
      <c r="EB1389" s="77">
        <v>2183.87</v>
      </c>
      <c r="EC1389" s="75">
        <v>45.62</v>
      </c>
      <c r="EE1389" s="75">
        <v>2159.87</v>
      </c>
      <c r="EF1389" s="88">
        <v>12.058999999999999</v>
      </c>
      <c r="EH1389" s="77">
        <v>1357.87</v>
      </c>
      <c r="EI1389" s="75">
        <v>9.6699999999999946</v>
      </c>
      <c r="EJ1389" s="75"/>
      <c r="EK1389" s="75">
        <v>2184.86</v>
      </c>
      <c r="EL1389" s="75">
        <v>51.288359999999948</v>
      </c>
      <c r="EM1389" s="75"/>
      <c r="EN1389" s="75">
        <v>2162.86</v>
      </c>
      <c r="EO1389" s="322">
        <v>18.608120000000135</v>
      </c>
      <c r="EP1389" s="75"/>
      <c r="EQ1389" s="75">
        <v>1332.86</v>
      </c>
      <c r="ER1389" s="75">
        <v>19882.400000000125</v>
      </c>
      <c r="ES1389" s="75"/>
      <c r="ET1389" s="75">
        <v>1358.86</v>
      </c>
      <c r="EU1389" s="100">
        <v>10.934540000000045</v>
      </c>
      <c r="EV1389" s="75">
        <f t="shared" si="24"/>
        <v>9.9999999999909051E-3</v>
      </c>
      <c r="EW1389" s="75">
        <v>1348.86</v>
      </c>
      <c r="EX1389" s="100">
        <v>38.154480000000127</v>
      </c>
      <c r="FD1389" s="75">
        <v>113.87</v>
      </c>
      <c r="FE1389" s="75">
        <v>1161340</v>
      </c>
      <c r="FF1389" s="75">
        <v>5355577.5</v>
      </c>
      <c r="FH1389" s="77">
        <v>23.36</v>
      </c>
      <c r="FI1389" s="77">
        <v>961.42466584512033</v>
      </c>
      <c r="FJ1389" s="77">
        <v>46.588489983947241</v>
      </c>
      <c r="FL1389" s="92">
        <v>792.87</v>
      </c>
      <c r="FM1389" s="75">
        <v>0.09</v>
      </c>
      <c r="FN1389" s="75">
        <v>0.14599999999999999</v>
      </c>
      <c r="FP1389" s="75">
        <v>51.09</v>
      </c>
      <c r="FQ1389" s="75">
        <v>863.07</v>
      </c>
      <c r="FR1389" s="75">
        <v>8270</v>
      </c>
      <c r="FS1389" s="75">
        <v>51.08</v>
      </c>
      <c r="FT1389" s="75">
        <v>2534.39</v>
      </c>
      <c r="FU1389" s="75">
        <v>23195</v>
      </c>
      <c r="FW1389" s="75">
        <v>803.87</v>
      </c>
      <c r="FX1389" s="89">
        <v>12.439</v>
      </c>
      <c r="FY1389" s="89"/>
      <c r="FZ1389" s="90">
        <v>798.87</v>
      </c>
      <c r="GA1389" s="91">
        <v>5.0270000000000001</v>
      </c>
      <c r="GB1389" s="89"/>
      <c r="GC1389" s="75">
        <v>20.86</v>
      </c>
      <c r="GD1389" s="75">
        <v>129.30000000000001</v>
      </c>
      <c r="GE1389" s="75">
        <v>3521.74</v>
      </c>
      <c r="GF1389" s="89"/>
      <c r="GG1389" s="89"/>
    </row>
    <row r="1390" spans="1:189" x14ac:dyDescent="0.25">
      <c r="A1390" s="132"/>
      <c r="B1390" s="132"/>
      <c r="C1390" s="132"/>
      <c r="D1390" s="132"/>
      <c r="E1390" s="132"/>
      <c r="F1390" s="132"/>
      <c r="G1390" s="132"/>
      <c r="H1390" s="132"/>
      <c r="I1390" s="132"/>
      <c r="J1390" s="132"/>
      <c r="K1390" s="132"/>
      <c r="DV1390" s="77">
        <v>1342.88</v>
      </c>
      <c r="DW1390" s="77">
        <v>21.456000000000007</v>
      </c>
      <c r="DY1390" s="77">
        <v>1328.88</v>
      </c>
      <c r="DZ1390" s="77">
        <v>13.666000000000002</v>
      </c>
      <c r="EB1390" s="77">
        <v>2183.88</v>
      </c>
      <c r="EC1390" s="75">
        <v>45.677</v>
      </c>
      <c r="EE1390" s="75">
        <v>2159.88</v>
      </c>
      <c r="EF1390" s="88">
        <v>12.077999999999998</v>
      </c>
      <c r="EH1390" s="77">
        <v>1357.88</v>
      </c>
      <c r="EI1390" s="75">
        <v>9.6819999999999933</v>
      </c>
      <c r="EJ1390" s="75"/>
      <c r="EK1390" s="75">
        <v>2184.87</v>
      </c>
      <c r="EL1390" s="75">
        <v>51.345619999999947</v>
      </c>
      <c r="EM1390" s="75"/>
      <c r="EN1390" s="75">
        <v>2162.87</v>
      </c>
      <c r="EO1390" s="322">
        <v>18.631540000000136</v>
      </c>
      <c r="EP1390" s="75"/>
      <c r="EQ1390" s="75">
        <v>1332.87</v>
      </c>
      <c r="ER1390" s="75">
        <v>19898.800000000127</v>
      </c>
      <c r="ES1390" s="75"/>
      <c r="ET1390" s="75">
        <v>1358.87</v>
      </c>
      <c r="EU1390" s="100">
        <v>10.947430000000045</v>
      </c>
      <c r="EV1390" s="75">
        <f t="shared" si="24"/>
        <v>9.9999999999909051E-3</v>
      </c>
      <c r="EW1390" s="75">
        <v>1348.87</v>
      </c>
      <c r="EX1390" s="100">
        <v>38.186160000000129</v>
      </c>
      <c r="FD1390" s="75">
        <v>113.88</v>
      </c>
      <c r="FE1390" s="75">
        <v>1162910</v>
      </c>
      <c r="FF1390" s="75">
        <v>5366610</v>
      </c>
      <c r="FH1390" s="77">
        <v>23.37</v>
      </c>
      <c r="FI1390" s="77">
        <v>962.32825200064042</v>
      </c>
      <c r="FJ1390" s="77">
        <v>46.684542091918438</v>
      </c>
      <c r="FL1390" s="92">
        <v>792.88</v>
      </c>
      <c r="FM1390" s="75">
        <v>0.09</v>
      </c>
      <c r="FN1390" s="75">
        <v>0.14799999999999999</v>
      </c>
      <c r="FP1390" s="75">
        <v>51.1</v>
      </c>
      <c r="FQ1390" s="75">
        <v>863.9</v>
      </c>
      <c r="FR1390" s="75">
        <v>8275</v>
      </c>
      <c r="FS1390" s="75">
        <v>51.09</v>
      </c>
      <c r="FT1390" s="75">
        <v>2536.7399999999998</v>
      </c>
      <c r="FU1390" s="75">
        <v>23208</v>
      </c>
      <c r="FW1390" s="75">
        <v>803.88</v>
      </c>
      <c r="FX1390" s="89">
        <v>12.46</v>
      </c>
      <c r="FY1390" s="89"/>
      <c r="FZ1390" s="90">
        <v>798.88</v>
      </c>
      <c r="GA1390" s="91">
        <v>5.0369999999999999</v>
      </c>
      <c r="GB1390" s="89"/>
      <c r="GC1390" s="75">
        <v>20.87</v>
      </c>
      <c r="GD1390" s="75">
        <v>129.63</v>
      </c>
      <c r="GE1390" s="75">
        <v>3527.33</v>
      </c>
      <c r="GF1390" s="89"/>
      <c r="GG1390" s="89"/>
    </row>
    <row r="1391" spans="1:189" x14ac:dyDescent="0.25">
      <c r="A1391" s="132"/>
      <c r="B1391" s="132"/>
      <c r="C1391" s="132"/>
      <c r="D1391" s="132"/>
      <c r="E1391" s="132"/>
      <c r="F1391" s="132"/>
      <c r="G1391" s="132"/>
      <c r="H1391" s="132"/>
      <c r="I1391" s="132"/>
      <c r="J1391" s="132"/>
      <c r="K1391" s="132"/>
      <c r="DV1391" s="77">
        <v>1342.89</v>
      </c>
      <c r="DW1391" s="77">
        <v>21.479000000000006</v>
      </c>
      <c r="DY1391" s="77">
        <v>1328.89</v>
      </c>
      <c r="DZ1391" s="77">
        <v>13.680000000000001</v>
      </c>
      <c r="EB1391" s="77">
        <v>2183.89</v>
      </c>
      <c r="EC1391" s="75">
        <v>45.734000000000009</v>
      </c>
      <c r="EE1391" s="75">
        <v>2159.89</v>
      </c>
      <c r="EF1391" s="88">
        <v>12.097999999999999</v>
      </c>
      <c r="EH1391" s="77">
        <v>1357.89</v>
      </c>
      <c r="EI1391" s="75">
        <v>9.6939999999999937</v>
      </c>
      <c r="EJ1391" s="75"/>
      <c r="EK1391" s="75">
        <v>2184.88</v>
      </c>
      <c r="EL1391" s="75">
        <v>51.402879999999946</v>
      </c>
      <c r="EM1391" s="75"/>
      <c r="EN1391" s="75">
        <v>2162.88</v>
      </c>
      <c r="EO1391" s="322">
        <v>18.654960000000138</v>
      </c>
      <c r="EP1391" s="75"/>
      <c r="EQ1391" s="75">
        <v>1332.88</v>
      </c>
      <c r="ER1391" s="75">
        <v>19915.200000000128</v>
      </c>
      <c r="ES1391" s="75"/>
      <c r="ET1391" s="75">
        <v>1358.88</v>
      </c>
      <c r="EU1391" s="100">
        <v>10.960320000000046</v>
      </c>
      <c r="EV1391" s="75">
        <f t="shared" si="24"/>
        <v>1.0000000000218279E-2</v>
      </c>
      <c r="EW1391" s="75">
        <v>1348.88</v>
      </c>
      <c r="EX1391" s="100">
        <v>38.21784000000013</v>
      </c>
      <c r="FD1391" s="75">
        <v>113.89</v>
      </c>
      <c r="FE1391" s="75">
        <v>1164480</v>
      </c>
      <c r="FF1391" s="75">
        <v>5377642.5</v>
      </c>
      <c r="FH1391" s="77">
        <v>23.38</v>
      </c>
      <c r="FI1391" s="77">
        <v>963.23183815616039</v>
      </c>
      <c r="FJ1391" s="77">
        <v>46.780594199889642</v>
      </c>
      <c r="FL1391" s="92">
        <v>792.89</v>
      </c>
      <c r="FM1391" s="75">
        <v>0.09</v>
      </c>
      <c r="FN1391" s="75">
        <v>0.14899999999999999</v>
      </c>
      <c r="FP1391" s="75">
        <v>51.11</v>
      </c>
      <c r="FQ1391" s="75">
        <v>864.72</v>
      </c>
      <c r="FR1391" s="75">
        <v>8280</v>
      </c>
      <c r="FS1391" s="75">
        <v>51.1</v>
      </c>
      <c r="FT1391" s="75">
        <v>2539.1</v>
      </c>
      <c r="FU1391" s="75">
        <v>23222</v>
      </c>
      <c r="FW1391" s="75">
        <v>803.89</v>
      </c>
      <c r="FX1391" s="89">
        <v>12.48</v>
      </c>
      <c r="FY1391" s="89"/>
      <c r="FZ1391" s="90">
        <v>798.89</v>
      </c>
      <c r="GA1391" s="91">
        <v>5.048</v>
      </c>
      <c r="GB1391" s="89"/>
      <c r="GC1391" s="75">
        <v>20.88</v>
      </c>
      <c r="GD1391" s="75">
        <v>129.97</v>
      </c>
      <c r="GE1391" s="75">
        <v>3532.92</v>
      </c>
      <c r="GF1391" s="89"/>
      <c r="GG1391" s="89"/>
    </row>
    <row r="1392" spans="1:189" x14ac:dyDescent="0.25">
      <c r="A1392" s="132"/>
      <c r="B1392" s="132"/>
      <c r="C1392" s="132"/>
      <c r="D1392" s="132"/>
      <c r="E1392" s="132"/>
      <c r="F1392" s="132"/>
      <c r="G1392" s="132"/>
      <c r="H1392" s="132"/>
      <c r="I1392" s="132"/>
      <c r="J1392" s="132"/>
      <c r="K1392" s="132"/>
      <c r="DV1392" s="77">
        <v>1342.9</v>
      </c>
      <c r="DW1392" s="77">
        <v>21.501999999999999</v>
      </c>
      <c r="DY1392" s="77">
        <v>1328.9</v>
      </c>
      <c r="DZ1392" s="77">
        <v>13.694000000000001</v>
      </c>
      <c r="EB1392" s="77">
        <v>2183.9</v>
      </c>
      <c r="EC1392" s="75">
        <v>45.790999999999997</v>
      </c>
      <c r="EE1392" s="75">
        <v>2159.9</v>
      </c>
      <c r="EF1392" s="88">
        <v>12.117000000000001</v>
      </c>
      <c r="EH1392" s="77">
        <v>1357.9</v>
      </c>
      <c r="EI1392" s="75">
        <v>9.7059999999999995</v>
      </c>
      <c r="EJ1392" s="75"/>
      <c r="EK1392" s="75">
        <v>2184.89</v>
      </c>
      <c r="EL1392" s="75">
        <v>51.460139999999946</v>
      </c>
      <c r="EM1392" s="75"/>
      <c r="EN1392" s="75">
        <v>2162.89</v>
      </c>
      <c r="EO1392" s="322">
        <v>18.678380000000139</v>
      </c>
      <c r="EP1392" s="75"/>
      <c r="EQ1392" s="75">
        <v>1332.89</v>
      </c>
      <c r="ER1392" s="75">
        <v>19931.60000000013</v>
      </c>
      <c r="ES1392" s="75"/>
      <c r="ET1392" s="75">
        <v>1358.89</v>
      </c>
      <c r="EU1392" s="100">
        <v>10.973210000000046</v>
      </c>
      <c r="EV1392" s="75">
        <f t="shared" si="24"/>
        <v>9.9999999999909051E-3</v>
      </c>
      <c r="EW1392" s="75">
        <v>1348.89</v>
      </c>
      <c r="EX1392" s="100">
        <v>38.249520000000132</v>
      </c>
      <c r="FD1392" s="75">
        <v>113.9</v>
      </c>
      <c r="FE1392" s="75">
        <v>1166050</v>
      </c>
      <c r="FF1392" s="75">
        <v>5388675</v>
      </c>
      <c r="FH1392" s="77">
        <v>23.39</v>
      </c>
      <c r="FI1392" s="77">
        <v>964.13542431168037</v>
      </c>
      <c r="FJ1392" s="77">
        <v>46.876646307860838</v>
      </c>
      <c r="FL1392" s="92">
        <v>792.9</v>
      </c>
      <c r="FM1392" s="75">
        <v>0.09</v>
      </c>
      <c r="FN1392" s="75">
        <v>0.15</v>
      </c>
      <c r="FP1392" s="75">
        <v>51.12</v>
      </c>
      <c r="FQ1392" s="75">
        <v>865.55</v>
      </c>
      <c r="FR1392" s="75">
        <v>8285</v>
      </c>
      <c r="FS1392" s="75">
        <v>51.11</v>
      </c>
      <c r="FT1392" s="75">
        <v>2541.46</v>
      </c>
      <c r="FU1392" s="75">
        <v>23235</v>
      </c>
      <c r="FW1392" s="75">
        <v>803.9</v>
      </c>
      <c r="FX1392" s="89">
        <v>12.500999999999999</v>
      </c>
      <c r="FY1392" s="89"/>
      <c r="FZ1392" s="90">
        <v>798.9</v>
      </c>
      <c r="GA1392" s="91">
        <v>5.0590000000000002</v>
      </c>
      <c r="GB1392" s="89"/>
      <c r="GC1392" s="75">
        <v>20.89</v>
      </c>
      <c r="GD1392" s="75">
        <v>130.31</v>
      </c>
      <c r="GE1392" s="75">
        <v>3538.51</v>
      </c>
      <c r="GF1392" s="89"/>
      <c r="GG1392" s="89"/>
    </row>
    <row r="1393" spans="1:189" x14ac:dyDescent="0.25">
      <c r="A1393" s="132"/>
      <c r="B1393" s="132"/>
      <c r="C1393" s="132"/>
      <c r="D1393" s="132"/>
      <c r="E1393" s="132"/>
      <c r="F1393" s="132"/>
      <c r="G1393" s="132"/>
      <c r="H1393" s="132"/>
      <c r="I1393" s="132"/>
      <c r="J1393" s="132"/>
      <c r="K1393" s="132"/>
      <c r="DV1393" s="77">
        <v>1342.91</v>
      </c>
      <c r="DW1393" s="77">
        <v>21.526000000000007</v>
      </c>
      <c r="DY1393" s="77">
        <v>1328.91</v>
      </c>
      <c r="DZ1393" s="77">
        <v>13.709000000000001</v>
      </c>
      <c r="EB1393" s="77">
        <v>2183.91</v>
      </c>
      <c r="EC1393" s="75">
        <v>45.849000000000011</v>
      </c>
      <c r="EE1393" s="75">
        <v>2159.91</v>
      </c>
      <c r="EF1393" s="88">
        <v>12.135999999999999</v>
      </c>
      <c r="EH1393" s="77">
        <v>1357.91</v>
      </c>
      <c r="EI1393" s="75">
        <v>9.7179999999999929</v>
      </c>
      <c r="EJ1393" s="75"/>
      <c r="EK1393" s="75">
        <v>2184.9</v>
      </c>
      <c r="EL1393" s="75">
        <v>51.517399999999945</v>
      </c>
      <c r="EM1393" s="75"/>
      <c r="EN1393" s="75">
        <v>2162.9</v>
      </c>
      <c r="EO1393" s="322">
        <v>18.701800000000141</v>
      </c>
      <c r="EP1393" s="75"/>
      <c r="EQ1393" s="75">
        <v>1332.9</v>
      </c>
      <c r="ER1393" s="75">
        <v>19948.000000000131</v>
      </c>
      <c r="ES1393" s="75"/>
      <c r="ET1393" s="75">
        <v>1358.9</v>
      </c>
      <c r="EU1393" s="100">
        <v>10.986100000000047</v>
      </c>
      <c r="EV1393" s="75">
        <f t="shared" si="24"/>
        <v>9.9999999999909051E-3</v>
      </c>
      <c r="EW1393" s="75">
        <v>1348.9</v>
      </c>
      <c r="EX1393" s="100">
        <v>38.281200000000133</v>
      </c>
      <c r="FD1393" s="75">
        <v>113.91</v>
      </c>
      <c r="FE1393" s="75">
        <v>1167620</v>
      </c>
      <c r="FF1393" s="75">
        <v>5399707.5</v>
      </c>
      <c r="FH1393" s="77">
        <v>23.4</v>
      </c>
      <c r="FI1393" s="77">
        <v>965.03901045600048</v>
      </c>
      <c r="FJ1393" s="77">
        <v>46.963662554260054</v>
      </c>
      <c r="FL1393" s="92">
        <v>792.91</v>
      </c>
      <c r="FM1393" s="75">
        <v>0.09</v>
      </c>
      <c r="FN1393" s="75">
        <v>0.15</v>
      </c>
      <c r="FP1393" s="75">
        <v>51.13</v>
      </c>
      <c r="FQ1393" s="75">
        <v>866.38</v>
      </c>
      <c r="FR1393" s="75">
        <v>8290</v>
      </c>
      <c r="FS1393" s="75">
        <v>51.12</v>
      </c>
      <c r="FT1393" s="75">
        <v>2543.83</v>
      </c>
      <c r="FU1393" s="75">
        <v>23249</v>
      </c>
      <c r="FW1393" s="75">
        <v>803.91</v>
      </c>
      <c r="FX1393" s="89">
        <v>12.522</v>
      </c>
      <c r="FY1393" s="89"/>
      <c r="FZ1393" s="90">
        <v>798.91</v>
      </c>
      <c r="GA1393" s="91">
        <v>5.07</v>
      </c>
      <c r="GB1393" s="89"/>
      <c r="GC1393" s="75">
        <v>20.9</v>
      </c>
      <c r="GD1393" s="75">
        <v>130.63999999999999</v>
      </c>
      <c r="GE1393" s="75">
        <v>3544.1</v>
      </c>
      <c r="GF1393" s="89"/>
      <c r="GG1393" s="89"/>
    </row>
    <row r="1394" spans="1:189" x14ac:dyDescent="0.25">
      <c r="A1394" s="132"/>
      <c r="B1394" s="132"/>
      <c r="C1394" s="132"/>
      <c r="D1394" s="132"/>
      <c r="E1394" s="132"/>
      <c r="F1394" s="132"/>
      <c r="G1394" s="132"/>
      <c r="H1394" s="132"/>
      <c r="I1394" s="132"/>
      <c r="J1394" s="132"/>
      <c r="K1394" s="132"/>
      <c r="DV1394" s="77">
        <v>1342.92</v>
      </c>
      <c r="DW1394" s="77">
        <v>21.54900000000001</v>
      </c>
      <c r="DY1394" s="77">
        <v>1328.92</v>
      </c>
      <c r="DZ1394" s="77">
        <v>13.723000000000003</v>
      </c>
      <c r="EB1394" s="77">
        <v>2183.92</v>
      </c>
      <c r="EC1394" s="75">
        <v>45.906000000000013</v>
      </c>
      <c r="EE1394" s="75">
        <v>2159.92</v>
      </c>
      <c r="EF1394" s="88">
        <v>12.155999999999999</v>
      </c>
      <c r="EH1394" s="77">
        <v>1357.92</v>
      </c>
      <c r="EI1394" s="75">
        <v>9.7299999999999933</v>
      </c>
      <c r="EJ1394" s="75"/>
      <c r="EK1394" s="75">
        <v>2184.91</v>
      </c>
      <c r="EL1394" s="75">
        <v>51.574659999999945</v>
      </c>
      <c r="EM1394" s="75"/>
      <c r="EN1394" s="75">
        <v>2162.91</v>
      </c>
      <c r="EO1394" s="322">
        <v>18.725220000000142</v>
      </c>
      <c r="EP1394" s="75"/>
      <c r="EQ1394" s="75">
        <v>1332.91</v>
      </c>
      <c r="ER1394" s="75">
        <v>19964.400000000132</v>
      </c>
      <c r="ES1394" s="75"/>
      <c r="ET1394" s="75">
        <v>1358.91</v>
      </c>
      <c r="EU1394" s="100">
        <v>10.998990000000047</v>
      </c>
      <c r="EV1394" s="75">
        <f t="shared" si="24"/>
        <v>9.9999999999909051E-3</v>
      </c>
      <c r="EW1394" s="75">
        <v>1348.91</v>
      </c>
      <c r="EX1394" s="100">
        <v>38.312880000000135</v>
      </c>
      <c r="FD1394" s="75">
        <v>113.92</v>
      </c>
      <c r="FE1394" s="75">
        <v>1169190</v>
      </c>
      <c r="FF1394" s="75">
        <v>5410740</v>
      </c>
      <c r="FH1394" s="77">
        <v>23.41</v>
      </c>
      <c r="FI1394" s="77">
        <v>965.94259661152046</v>
      </c>
      <c r="FJ1394" s="77">
        <v>47.059714662231251</v>
      </c>
      <c r="FL1394" s="92">
        <v>792.92</v>
      </c>
      <c r="FM1394" s="75">
        <v>0.09</v>
      </c>
      <c r="FN1394" s="75">
        <v>0.151</v>
      </c>
      <c r="FP1394" s="75">
        <v>51.14</v>
      </c>
      <c r="FQ1394" s="75">
        <v>867.2</v>
      </c>
      <c r="FR1394" s="75">
        <v>8295</v>
      </c>
      <c r="FS1394" s="75">
        <v>51.13</v>
      </c>
      <c r="FT1394" s="75">
        <v>2546.21</v>
      </c>
      <c r="FU1394" s="75">
        <v>23262</v>
      </c>
      <c r="FW1394" s="75">
        <v>803.92</v>
      </c>
      <c r="FX1394" s="89">
        <v>12.542</v>
      </c>
      <c r="FY1394" s="89"/>
      <c r="FZ1394" s="90">
        <v>798.92</v>
      </c>
      <c r="GA1394" s="91">
        <v>5.0810000000000004</v>
      </c>
      <c r="GB1394" s="89"/>
      <c r="GC1394" s="75">
        <v>20.91</v>
      </c>
      <c r="GD1394" s="75">
        <v>130.97999999999999</v>
      </c>
      <c r="GE1394" s="75">
        <v>3549.69</v>
      </c>
      <c r="GF1394" s="89"/>
      <c r="GG1394" s="89"/>
    </row>
    <row r="1395" spans="1:189" x14ac:dyDescent="0.25">
      <c r="A1395" s="132"/>
      <c r="B1395" s="132"/>
      <c r="C1395" s="132"/>
      <c r="D1395" s="132"/>
      <c r="E1395" s="132"/>
      <c r="F1395" s="132"/>
      <c r="G1395" s="132"/>
      <c r="H1395" s="132"/>
      <c r="I1395" s="132"/>
      <c r="J1395" s="132"/>
      <c r="K1395" s="132"/>
      <c r="DV1395" s="77">
        <v>1342.93</v>
      </c>
      <c r="DW1395" s="77">
        <v>21.57200000000001</v>
      </c>
      <c r="DY1395" s="77">
        <v>1328.93</v>
      </c>
      <c r="DZ1395" s="77">
        <v>13.737000000000004</v>
      </c>
      <c r="EB1395" s="77">
        <v>2183.9299999999998</v>
      </c>
      <c r="EC1395" s="75">
        <v>45.963000000000015</v>
      </c>
      <c r="EE1395" s="75">
        <v>2159.9299999999998</v>
      </c>
      <c r="EF1395" s="88">
        <v>12.174999999999999</v>
      </c>
      <c r="EH1395" s="77">
        <v>1357.93</v>
      </c>
      <c r="EI1395" s="75">
        <v>9.7419999999999938</v>
      </c>
      <c r="EJ1395" s="75"/>
      <c r="EK1395" s="75">
        <v>2184.92</v>
      </c>
      <c r="EL1395" s="75">
        <v>51.631919999999944</v>
      </c>
      <c r="EM1395" s="75"/>
      <c r="EN1395" s="75">
        <v>2162.92</v>
      </c>
      <c r="EO1395" s="322">
        <v>18.748640000000144</v>
      </c>
      <c r="EP1395" s="75"/>
      <c r="EQ1395" s="75">
        <v>1332.92</v>
      </c>
      <c r="ER1395" s="75">
        <v>19980.800000000134</v>
      </c>
      <c r="ES1395" s="75"/>
      <c r="ET1395" s="75">
        <v>1358.92</v>
      </c>
      <c r="EU1395" s="100">
        <v>11.011880000000048</v>
      </c>
      <c r="EV1395" s="75">
        <f t="shared" si="24"/>
        <v>9.9999999999909051E-3</v>
      </c>
      <c r="EW1395" s="75">
        <v>1348.92</v>
      </c>
      <c r="EX1395" s="100">
        <v>38.344560000000136</v>
      </c>
      <c r="FD1395" s="75">
        <v>113.93</v>
      </c>
      <c r="FE1395" s="75">
        <v>1170760</v>
      </c>
      <c r="FF1395" s="75">
        <v>5421772.5</v>
      </c>
      <c r="FH1395" s="77">
        <v>23.42</v>
      </c>
      <c r="FI1395" s="77">
        <v>966.84618276704043</v>
      </c>
      <c r="FJ1395" s="77">
        <v>47.155766770202455</v>
      </c>
      <c r="FL1395" s="92">
        <v>792.93</v>
      </c>
      <c r="FM1395" s="75">
        <v>0.09</v>
      </c>
      <c r="FN1395" s="75">
        <v>0.152</v>
      </c>
      <c r="FP1395" s="75">
        <v>51.15</v>
      </c>
      <c r="FQ1395" s="75">
        <v>868.03</v>
      </c>
      <c r="FR1395" s="75">
        <v>8300</v>
      </c>
      <c r="FS1395" s="75">
        <v>51.14</v>
      </c>
      <c r="FT1395" s="75">
        <v>2548.58</v>
      </c>
      <c r="FU1395" s="75">
        <v>23276</v>
      </c>
      <c r="FW1395" s="75">
        <v>803.93</v>
      </c>
      <c r="FX1395" s="89">
        <v>12.563000000000001</v>
      </c>
      <c r="FY1395" s="89"/>
      <c r="FZ1395" s="90">
        <v>798.93</v>
      </c>
      <c r="GA1395" s="91">
        <v>5.0919999999999996</v>
      </c>
      <c r="GB1395" s="89"/>
      <c r="GC1395" s="75">
        <v>20.92</v>
      </c>
      <c r="GD1395" s="75">
        <v>131.31</v>
      </c>
      <c r="GE1395" s="75">
        <v>3555.28</v>
      </c>
      <c r="GF1395" s="89"/>
      <c r="GG1395" s="89"/>
    </row>
    <row r="1396" spans="1:189" x14ac:dyDescent="0.25">
      <c r="A1396" s="132"/>
      <c r="B1396" s="132"/>
      <c r="C1396" s="132"/>
      <c r="D1396" s="132"/>
      <c r="E1396" s="132"/>
      <c r="F1396" s="132"/>
      <c r="G1396" s="132"/>
      <c r="H1396" s="132"/>
      <c r="I1396" s="132"/>
      <c r="J1396" s="132"/>
      <c r="K1396" s="132"/>
      <c r="DV1396" s="77">
        <v>1342.94</v>
      </c>
      <c r="DW1396" s="77">
        <v>21.596000000000007</v>
      </c>
      <c r="DY1396" s="77">
        <v>1328.94</v>
      </c>
      <c r="DZ1396" s="77">
        <v>13.752000000000002</v>
      </c>
      <c r="EB1396" s="77">
        <v>2183.94</v>
      </c>
      <c r="EC1396" s="75">
        <v>46.02000000000001</v>
      </c>
      <c r="EE1396" s="75">
        <v>2159.94</v>
      </c>
      <c r="EF1396" s="88">
        <v>12.193999999999999</v>
      </c>
      <c r="EH1396" s="77">
        <v>1357.94</v>
      </c>
      <c r="EI1396" s="75">
        <v>9.7539999999999925</v>
      </c>
      <c r="EJ1396" s="75"/>
      <c r="EK1396" s="75">
        <v>2184.9299999999998</v>
      </c>
      <c r="EL1396" s="75">
        <v>51.689179999999944</v>
      </c>
      <c r="EM1396" s="75"/>
      <c r="EN1396" s="75">
        <v>2162.9299999999998</v>
      </c>
      <c r="EO1396" s="322">
        <v>18.772060000000145</v>
      </c>
      <c r="EP1396" s="75"/>
      <c r="EQ1396" s="75">
        <v>1332.93</v>
      </c>
      <c r="ER1396" s="75">
        <v>19997.200000000135</v>
      </c>
      <c r="ES1396" s="75"/>
      <c r="ET1396" s="75">
        <v>1358.93</v>
      </c>
      <c r="EU1396" s="100">
        <v>11.024770000000048</v>
      </c>
      <c r="EV1396" s="75">
        <f t="shared" si="24"/>
        <v>9.9999999999909051E-3</v>
      </c>
      <c r="EW1396" s="75">
        <v>1348.93</v>
      </c>
      <c r="EX1396" s="100">
        <v>38.376240000000138</v>
      </c>
      <c r="FD1396" s="75">
        <v>113.94</v>
      </c>
      <c r="FE1396" s="75">
        <v>1172330</v>
      </c>
      <c r="FF1396" s="75">
        <v>5432805</v>
      </c>
      <c r="FH1396" s="77">
        <v>23.43</v>
      </c>
      <c r="FI1396" s="77">
        <v>967.74976892256052</v>
      </c>
      <c r="FJ1396" s="77">
        <v>47.251818878173651</v>
      </c>
      <c r="FL1396" s="92">
        <v>792.94</v>
      </c>
      <c r="FM1396" s="75">
        <v>0.09</v>
      </c>
      <c r="FN1396" s="75">
        <v>0.153</v>
      </c>
      <c r="FP1396" s="75">
        <v>51.16</v>
      </c>
      <c r="FQ1396" s="75">
        <v>868.86</v>
      </c>
      <c r="FR1396" s="75">
        <v>8305</v>
      </c>
      <c r="FS1396" s="75">
        <v>51.15</v>
      </c>
      <c r="FT1396" s="75">
        <v>2550.96</v>
      </c>
      <c r="FU1396" s="75">
        <v>23289</v>
      </c>
      <c r="FW1396" s="75">
        <v>803.94</v>
      </c>
      <c r="FX1396" s="89">
        <v>12.583</v>
      </c>
      <c r="FY1396" s="89"/>
      <c r="FZ1396" s="90">
        <v>798.94</v>
      </c>
      <c r="GA1396" s="91">
        <v>5.1029999999999998</v>
      </c>
      <c r="GB1396" s="89"/>
      <c r="GC1396" s="75">
        <v>20.93</v>
      </c>
      <c r="GD1396" s="75">
        <v>131.65</v>
      </c>
      <c r="GE1396" s="75">
        <v>3560.87</v>
      </c>
      <c r="GF1396" s="89"/>
      <c r="GG1396" s="89"/>
    </row>
    <row r="1397" spans="1:189" x14ac:dyDescent="0.25">
      <c r="A1397" s="132"/>
      <c r="B1397" s="132"/>
      <c r="C1397" s="132"/>
      <c r="D1397" s="132"/>
      <c r="E1397" s="132"/>
      <c r="F1397" s="132"/>
      <c r="G1397" s="132"/>
      <c r="H1397" s="132"/>
      <c r="I1397" s="132"/>
      <c r="J1397" s="132"/>
      <c r="K1397" s="132"/>
      <c r="DV1397" s="77">
        <v>1342.95</v>
      </c>
      <c r="DW1397" s="77">
        <v>21.619000000000007</v>
      </c>
      <c r="DY1397" s="77">
        <v>1328.95</v>
      </c>
      <c r="DZ1397" s="77">
        <v>13.766000000000004</v>
      </c>
      <c r="EB1397" s="77">
        <v>2183.9499999999998</v>
      </c>
      <c r="EC1397" s="75">
        <v>46.07800000000001</v>
      </c>
      <c r="EE1397" s="75">
        <v>2159.9499999999998</v>
      </c>
      <c r="EF1397" s="88">
        <v>12.213999999999999</v>
      </c>
      <c r="EH1397" s="77">
        <v>1357.95</v>
      </c>
      <c r="EI1397" s="75">
        <v>9.7659999999999929</v>
      </c>
      <c r="EJ1397" s="75"/>
      <c r="EK1397" s="75">
        <v>2184.94</v>
      </c>
      <c r="EL1397" s="75">
        <v>51.746439999999943</v>
      </c>
      <c r="EM1397" s="75"/>
      <c r="EN1397" s="75">
        <v>2162.94</v>
      </c>
      <c r="EO1397" s="322">
        <v>18.795480000000147</v>
      </c>
      <c r="EP1397" s="75"/>
      <c r="EQ1397" s="75">
        <v>1332.94</v>
      </c>
      <c r="ER1397" s="75">
        <v>20013.600000000137</v>
      </c>
      <c r="ES1397" s="75"/>
      <c r="ET1397" s="75">
        <v>1358.94</v>
      </c>
      <c r="EU1397" s="100">
        <v>11.037660000000049</v>
      </c>
      <c r="EV1397" s="75">
        <f t="shared" si="24"/>
        <v>9.9999999999909051E-3</v>
      </c>
      <c r="EW1397" s="75">
        <v>1348.94</v>
      </c>
      <c r="EX1397" s="100">
        <v>38.407920000000139</v>
      </c>
      <c r="FD1397" s="75">
        <v>113.95</v>
      </c>
      <c r="FE1397" s="75">
        <v>1173900</v>
      </c>
      <c r="FF1397" s="75">
        <v>5443837.5</v>
      </c>
      <c r="FH1397" s="77">
        <v>23.44</v>
      </c>
      <c r="FI1397" s="77">
        <v>968.65335507808049</v>
      </c>
      <c r="FJ1397" s="77">
        <v>47.347870986144855</v>
      </c>
      <c r="FL1397" s="92">
        <v>792.95</v>
      </c>
      <c r="FM1397" s="75">
        <v>0.09</v>
      </c>
      <c r="FN1397" s="75">
        <v>0.154</v>
      </c>
      <c r="FP1397" s="75">
        <v>51.17</v>
      </c>
      <c r="FQ1397" s="75">
        <v>869.69</v>
      </c>
      <c r="FR1397" s="75">
        <v>8310</v>
      </c>
      <c r="FS1397" s="75">
        <v>51.16</v>
      </c>
      <c r="FT1397" s="75">
        <v>2553.33</v>
      </c>
      <c r="FU1397" s="75">
        <v>23303</v>
      </c>
      <c r="FW1397" s="75">
        <v>803.95</v>
      </c>
      <c r="FX1397" s="89">
        <v>12.603999999999999</v>
      </c>
      <c r="FY1397" s="89"/>
      <c r="FZ1397" s="90">
        <v>798.95</v>
      </c>
      <c r="GA1397" s="91">
        <v>5.1139999999999999</v>
      </c>
      <c r="GB1397" s="89"/>
      <c r="GC1397" s="75">
        <v>20.94</v>
      </c>
      <c r="GD1397" s="75">
        <v>131.99</v>
      </c>
      <c r="GE1397" s="75">
        <v>3566.46</v>
      </c>
      <c r="GF1397" s="89"/>
      <c r="GG1397" s="89"/>
    </row>
    <row r="1398" spans="1:189" x14ac:dyDescent="0.25">
      <c r="A1398" s="132"/>
      <c r="B1398" s="132"/>
      <c r="C1398" s="132"/>
      <c r="D1398" s="132"/>
      <c r="E1398" s="132"/>
      <c r="F1398" s="132"/>
      <c r="G1398" s="132"/>
      <c r="H1398" s="132"/>
      <c r="I1398" s="132"/>
      <c r="J1398" s="132"/>
      <c r="K1398" s="132"/>
      <c r="DV1398" s="77">
        <v>1342.96</v>
      </c>
      <c r="DW1398" s="77">
        <v>21.64200000000001</v>
      </c>
      <c r="DY1398" s="77">
        <v>1328.96</v>
      </c>
      <c r="DZ1398" s="77">
        <v>13.781000000000002</v>
      </c>
      <c r="EB1398" s="77">
        <v>2183.96</v>
      </c>
      <c r="EC1398" s="75">
        <v>46.135000000000012</v>
      </c>
      <c r="EE1398" s="75">
        <v>2159.96</v>
      </c>
      <c r="EF1398" s="88">
        <v>12.232999999999999</v>
      </c>
      <c r="EH1398" s="77">
        <v>1357.96</v>
      </c>
      <c r="EI1398" s="75">
        <v>9.7779999999999934</v>
      </c>
      <c r="EJ1398" s="75"/>
      <c r="EK1398" s="75">
        <v>2184.9499999999998</v>
      </c>
      <c r="EL1398" s="75">
        <v>51.803699999999942</v>
      </c>
      <c r="EM1398" s="75"/>
      <c r="EN1398" s="75">
        <v>2162.9499999999998</v>
      </c>
      <c r="EO1398" s="322">
        <v>18.818900000000149</v>
      </c>
      <c r="EP1398" s="75"/>
      <c r="EQ1398" s="75">
        <v>1332.95</v>
      </c>
      <c r="ER1398" s="75">
        <v>20030.000000000138</v>
      </c>
      <c r="ES1398" s="75"/>
      <c r="ET1398" s="75">
        <v>1358.95</v>
      </c>
      <c r="EU1398" s="100">
        <v>11.050550000000049</v>
      </c>
      <c r="EV1398" s="75">
        <f t="shared" si="24"/>
        <v>9.9999999999909051E-3</v>
      </c>
      <c r="EW1398" s="75">
        <v>1348.95</v>
      </c>
      <c r="EX1398" s="100">
        <v>38.439600000000141</v>
      </c>
      <c r="FD1398" s="75">
        <v>113.96</v>
      </c>
      <c r="FE1398" s="75">
        <v>1175470</v>
      </c>
      <c r="FF1398" s="75">
        <v>5454870</v>
      </c>
      <c r="FH1398" s="77">
        <v>23.45</v>
      </c>
      <c r="FI1398" s="77">
        <v>969.55694123360047</v>
      </c>
      <c r="FJ1398" s="77">
        <v>47.443923094116052</v>
      </c>
      <c r="FL1398" s="92">
        <v>792.96</v>
      </c>
      <c r="FM1398" s="75">
        <v>0.09</v>
      </c>
      <c r="FN1398" s="75">
        <v>0.155</v>
      </c>
      <c r="FP1398" s="75">
        <v>51.18</v>
      </c>
      <c r="FQ1398" s="75">
        <v>870.52</v>
      </c>
      <c r="FR1398" s="75">
        <v>8315</v>
      </c>
      <c r="FS1398" s="75">
        <v>51.17</v>
      </c>
      <c r="FT1398" s="75">
        <v>2555.6999999999998</v>
      </c>
      <c r="FU1398" s="75">
        <v>23316</v>
      </c>
      <c r="FW1398" s="75">
        <v>803.96</v>
      </c>
      <c r="FX1398" s="89">
        <v>12.625</v>
      </c>
      <c r="FY1398" s="89"/>
      <c r="FZ1398" s="90">
        <v>798.96</v>
      </c>
      <c r="GA1398" s="91">
        <v>5.125</v>
      </c>
      <c r="GB1398" s="89"/>
      <c r="GC1398" s="75">
        <v>20.95</v>
      </c>
      <c r="GD1398" s="75">
        <v>132.32</v>
      </c>
      <c r="GE1398" s="75">
        <v>3572.05</v>
      </c>
      <c r="GF1398" s="89"/>
      <c r="GG1398" s="89"/>
    </row>
    <row r="1399" spans="1:189" x14ac:dyDescent="0.25">
      <c r="A1399" s="132"/>
      <c r="B1399" s="132"/>
      <c r="C1399" s="132"/>
      <c r="D1399" s="132"/>
      <c r="E1399" s="132"/>
      <c r="F1399" s="132"/>
      <c r="G1399" s="132"/>
      <c r="H1399" s="132"/>
      <c r="I1399" s="132"/>
      <c r="J1399" s="132"/>
      <c r="K1399" s="132"/>
      <c r="DV1399" s="77">
        <v>1342.97</v>
      </c>
      <c r="DW1399" s="77">
        <v>21.666000000000007</v>
      </c>
      <c r="DY1399" s="77">
        <v>1328.97</v>
      </c>
      <c r="DZ1399" s="77">
        <v>13.795000000000003</v>
      </c>
      <c r="EB1399" s="77">
        <v>2183.9699999999998</v>
      </c>
      <c r="EC1399" s="75">
        <v>46.192</v>
      </c>
      <c r="EE1399" s="75">
        <v>2159.9699999999998</v>
      </c>
      <c r="EF1399" s="88">
        <v>12.251999999999999</v>
      </c>
      <c r="EH1399" s="77">
        <v>1357.97</v>
      </c>
      <c r="EI1399" s="75">
        <v>9.7899999999999938</v>
      </c>
      <c r="EJ1399" s="75"/>
      <c r="EK1399" s="75">
        <v>2184.96</v>
      </c>
      <c r="EL1399" s="75">
        <v>51.860959999999942</v>
      </c>
      <c r="EM1399" s="75"/>
      <c r="EN1399" s="75">
        <v>2162.96</v>
      </c>
      <c r="EO1399" s="322">
        <v>18.84232000000015</v>
      </c>
      <c r="EP1399" s="75"/>
      <c r="EQ1399" s="75">
        <v>1332.96</v>
      </c>
      <c r="ER1399" s="75">
        <v>20046.40000000014</v>
      </c>
      <c r="ES1399" s="75"/>
      <c r="ET1399" s="75">
        <v>1358.96</v>
      </c>
      <c r="EU1399" s="100">
        <v>11.06344000000005</v>
      </c>
      <c r="EV1399" s="75">
        <f t="shared" si="24"/>
        <v>9.9999999999909051E-3</v>
      </c>
      <c r="EW1399" s="75">
        <v>1348.96</v>
      </c>
      <c r="EX1399" s="100">
        <v>38.471280000000142</v>
      </c>
      <c r="FD1399" s="75">
        <v>113.97</v>
      </c>
      <c r="FE1399" s="75">
        <v>1177040</v>
      </c>
      <c r="FF1399" s="75">
        <v>5465902.5</v>
      </c>
      <c r="FH1399" s="77">
        <v>23.46</v>
      </c>
      <c r="FI1399" s="77">
        <v>970.46052738912044</v>
      </c>
      <c r="FJ1399" s="77">
        <v>47.539975202087255</v>
      </c>
      <c r="FL1399" s="92">
        <v>792.97</v>
      </c>
      <c r="FM1399" s="75">
        <v>0.09</v>
      </c>
      <c r="FN1399" s="75">
        <v>0.155</v>
      </c>
      <c r="FP1399" s="75">
        <v>51.19</v>
      </c>
      <c r="FQ1399" s="75">
        <v>871.34</v>
      </c>
      <c r="FR1399" s="75">
        <v>8320</v>
      </c>
      <c r="FS1399" s="75">
        <v>51.18</v>
      </c>
      <c r="FT1399" s="75">
        <v>2558.08</v>
      </c>
      <c r="FU1399" s="75">
        <v>23330</v>
      </c>
      <c r="FW1399" s="75">
        <v>803.97</v>
      </c>
      <c r="FX1399" s="89">
        <v>12.645</v>
      </c>
      <c r="FY1399" s="89"/>
      <c r="FZ1399" s="90">
        <v>798.97</v>
      </c>
      <c r="GA1399" s="91">
        <v>5.1360000000000001</v>
      </c>
      <c r="GB1399" s="89"/>
      <c r="GC1399" s="75">
        <v>20.96</v>
      </c>
      <c r="GD1399" s="75">
        <v>132.66</v>
      </c>
      <c r="GE1399" s="75">
        <v>3577.64</v>
      </c>
      <c r="GF1399" s="89"/>
      <c r="GG1399" s="89"/>
    </row>
    <row r="1400" spans="1:189" x14ac:dyDescent="0.25">
      <c r="A1400" s="132"/>
      <c r="B1400" s="132"/>
      <c r="C1400" s="132"/>
      <c r="D1400" s="132"/>
      <c r="E1400" s="132"/>
      <c r="F1400" s="132"/>
      <c r="G1400" s="132"/>
      <c r="H1400" s="132"/>
      <c r="I1400" s="132"/>
      <c r="J1400" s="132"/>
      <c r="K1400" s="132"/>
      <c r="DV1400" s="77">
        <v>1342.98</v>
      </c>
      <c r="DW1400" s="77">
        <v>21.689000000000007</v>
      </c>
      <c r="DY1400" s="77">
        <v>1328.98</v>
      </c>
      <c r="DZ1400" s="77">
        <v>13.809000000000003</v>
      </c>
      <c r="EB1400" s="77">
        <v>2183.98</v>
      </c>
      <c r="EC1400" s="75">
        <v>46.249000000000002</v>
      </c>
      <c r="EE1400" s="75">
        <v>2159.98</v>
      </c>
      <c r="EF1400" s="88">
        <v>12.271999999999998</v>
      </c>
      <c r="EH1400" s="77">
        <v>1357.98</v>
      </c>
      <c r="EI1400" s="75">
        <v>9.8019999999999925</v>
      </c>
      <c r="EJ1400" s="75"/>
      <c r="EK1400" s="75">
        <v>2184.9699999999998</v>
      </c>
      <c r="EL1400" s="75">
        <v>51.918219999999941</v>
      </c>
      <c r="EM1400" s="75"/>
      <c r="EN1400" s="75">
        <v>2162.9699999999998</v>
      </c>
      <c r="EO1400" s="322">
        <v>18.865740000000152</v>
      </c>
      <c r="EP1400" s="75"/>
      <c r="EQ1400" s="75">
        <v>1332.97</v>
      </c>
      <c r="ER1400" s="75">
        <v>20062.800000000141</v>
      </c>
      <c r="ES1400" s="75"/>
      <c r="ET1400" s="75">
        <v>1358.97</v>
      </c>
      <c r="EU1400" s="100">
        <v>11.07633000000005</v>
      </c>
      <c r="EV1400" s="75">
        <f t="shared" si="24"/>
        <v>9.9999999999909051E-3</v>
      </c>
      <c r="EW1400" s="75">
        <v>1348.97</v>
      </c>
      <c r="EX1400" s="100">
        <v>38.502960000000144</v>
      </c>
      <c r="FD1400" s="75">
        <v>113.98</v>
      </c>
      <c r="FE1400" s="75">
        <v>1178610</v>
      </c>
      <c r="FF1400" s="75">
        <v>5476935</v>
      </c>
      <c r="FH1400" s="77">
        <v>23.47</v>
      </c>
      <c r="FI1400" s="77">
        <v>971.36411354464053</v>
      </c>
      <c r="FJ1400" s="77">
        <v>47.636027310058452</v>
      </c>
      <c r="FL1400" s="92">
        <v>792.98</v>
      </c>
      <c r="FM1400" s="75">
        <v>0.09</v>
      </c>
      <c r="FN1400" s="75">
        <v>0.156</v>
      </c>
      <c r="FP1400" s="75">
        <v>51.2</v>
      </c>
      <c r="FQ1400" s="75">
        <v>872.17</v>
      </c>
      <c r="FR1400" s="75">
        <v>8325</v>
      </c>
      <c r="FS1400" s="75">
        <v>51.19</v>
      </c>
      <c r="FT1400" s="75">
        <v>2560.4499999999998</v>
      </c>
      <c r="FU1400" s="75">
        <v>23343</v>
      </c>
      <c r="FW1400" s="75">
        <v>803.98</v>
      </c>
      <c r="FX1400" s="89">
        <v>12.666</v>
      </c>
      <c r="FY1400" s="89"/>
      <c r="FZ1400" s="90">
        <v>798.98</v>
      </c>
      <c r="GA1400" s="91">
        <v>5.1470000000000002</v>
      </c>
      <c r="GB1400" s="89"/>
      <c r="GC1400" s="75">
        <v>20.97</v>
      </c>
      <c r="GD1400" s="75">
        <v>132.99</v>
      </c>
      <c r="GE1400" s="75">
        <v>3583.23</v>
      </c>
      <c r="GF1400" s="89"/>
      <c r="GG1400" s="89"/>
    </row>
    <row r="1401" spans="1:189" x14ac:dyDescent="0.25">
      <c r="A1401" s="132"/>
      <c r="B1401" s="132"/>
      <c r="C1401" s="132"/>
      <c r="D1401" s="132"/>
      <c r="E1401" s="132"/>
      <c r="F1401" s="132"/>
      <c r="G1401" s="132"/>
      <c r="H1401" s="132"/>
      <c r="I1401" s="132"/>
      <c r="J1401" s="132"/>
      <c r="K1401" s="132"/>
      <c r="DV1401" s="77">
        <v>1342.99</v>
      </c>
      <c r="DW1401" s="77">
        <v>21.712000000000007</v>
      </c>
      <c r="DY1401" s="77">
        <v>1328.99</v>
      </c>
      <c r="DZ1401" s="77">
        <v>13.824000000000002</v>
      </c>
      <c r="EB1401" s="77">
        <v>2183.9899999999998</v>
      </c>
      <c r="EC1401" s="75">
        <v>46.307000000000009</v>
      </c>
      <c r="EE1401" s="75">
        <v>2159.9899999999998</v>
      </c>
      <c r="EF1401" s="88">
        <v>12.290999999999999</v>
      </c>
      <c r="EH1401" s="77">
        <v>1357.99</v>
      </c>
      <c r="EI1401" s="75">
        <v>9.813999999999993</v>
      </c>
      <c r="EJ1401" s="75"/>
      <c r="EK1401" s="75">
        <v>2184.98</v>
      </c>
      <c r="EL1401" s="75">
        <v>51.975479999999941</v>
      </c>
      <c r="EM1401" s="75"/>
      <c r="EN1401" s="75">
        <v>2162.98</v>
      </c>
      <c r="EO1401" s="322">
        <v>18.889160000000153</v>
      </c>
      <c r="EP1401" s="75"/>
      <c r="EQ1401" s="75">
        <v>1332.98</v>
      </c>
      <c r="ER1401" s="75">
        <v>20079.200000000143</v>
      </c>
      <c r="ES1401" s="75"/>
      <c r="ET1401" s="75">
        <v>1358.98</v>
      </c>
      <c r="EU1401" s="100">
        <v>11.089220000000051</v>
      </c>
      <c r="EV1401" s="75">
        <f t="shared" si="24"/>
        <v>9.9999999999909051E-3</v>
      </c>
      <c r="EW1401" s="75">
        <v>1348.98</v>
      </c>
      <c r="EX1401" s="100">
        <v>38.534640000000145</v>
      </c>
      <c r="FD1401" s="75">
        <v>113.99</v>
      </c>
      <c r="FE1401" s="75">
        <v>1180180</v>
      </c>
      <c r="FF1401" s="75">
        <v>5487967.5</v>
      </c>
      <c r="FH1401" s="77">
        <v>23.48</v>
      </c>
      <c r="FI1401" s="77">
        <v>972.26769970016051</v>
      </c>
      <c r="FJ1401" s="77">
        <v>47.732079418029656</v>
      </c>
      <c r="FL1401" s="92">
        <v>792.99</v>
      </c>
      <c r="FM1401" s="75">
        <v>0.09</v>
      </c>
      <c r="FN1401" s="75">
        <v>0.157</v>
      </c>
      <c r="FP1401" s="75">
        <v>51.21</v>
      </c>
      <c r="FQ1401" s="75">
        <v>873</v>
      </c>
      <c r="FR1401" s="75">
        <v>8330</v>
      </c>
      <c r="FS1401" s="75">
        <v>51.2</v>
      </c>
      <c r="FT1401" s="75">
        <v>2562.83</v>
      </c>
      <c r="FU1401" s="75">
        <v>23357</v>
      </c>
      <c r="FW1401" s="75">
        <v>803.99</v>
      </c>
      <c r="FX1401" s="89">
        <v>12.686999999999999</v>
      </c>
      <c r="FY1401" s="89"/>
      <c r="FZ1401" s="90">
        <v>798.99</v>
      </c>
      <c r="GA1401" s="91">
        <v>5.1580000000000004</v>
      </c>
      <c r="GB1401" s="89"/>
      <c r="GC1401" s="75">
        <v>20.98</v>
      </c>
      <c r="GD1401" s="75">
        <v>133.33000000000001</v>
      </c>
      <c r="GE1401" s="75">
        <v>3588.82</v>
      </c>
      <c r="GF1401" s="89"/>
      <c r="GG1401" s="89"/>
    </row>
    <row r="1402" spans="1:189" x14ac:dyDescent="0.25">
      <c r="A1402" s="132"/>
      <c r="B1402" s="132"/>
      <c r="C1402" s="132"/>
      <c r="D1402" s="132"/>
      <c r="E1402" s="132"/>
      <c r="F1402" s="132"/>
      <c r="G1402" s="132"/>
      <c r="H1402" s="132"/>
      <c r="I1402" s="132"/>
      <c r="J1402" s="132"/>
      <c r="K1402" s="132"/>
      <c r="DV1402" s="77">
        <v>1343</v>
      </c>
      <c r="DW1402" s="77">
        <v>21.736000000000001</v>
      </c>
      <c r="DY1402" s="77">
        <v>1329</v>
      </c>
      <c r="DZ1402" s="77">
        <v>13.837999999999999</v>
      </c>
      <c r="EB1402" s="77">
        <v>2184</v>
      </c>
      <c r="EC1402" s="75">
        <v>46.363999999999997</v>
      </c>
      <c r="EE1402" s="75">
        <v>2160</v>
      </c>
      <c r="EF1402" s="88">
        <v>12.31</v>
      </c>
      <c r="EH1402" s="77">
        <v>1358</v>
      </c>
      <c r="EI1402" s="75">
        <v>9.8260000000000005</v>
      </c>
      <c r="EJ1402" s="75"/>
      <c r="EK1402" s="75">
        <v>2184.9899999999998</v>
      </c>
      <c r="EL1402" s="75">
        <v>52.03273999999994</v>
      </c>
      <c r="EM1402" s="75"/>
      <c r="EN1402" s="75">
        <v>2162.9899999999998</v>
      </c>
      <c r="EO1402" s="322">
        <v>18.912580000000155</v>
      </c>
      <c r="EP1402" s="75"/>
      <c r="EQ1402" s="75">
        <v>1332.99</v>
      </c>
      <c r="ER1402" s="75">
        <v>20095.600000000144</v>
      </c>
      <c r="ES1402" s="75"/>
      <c r="ET1402" s="75">
        <v>1358.99</v>
      </c>
      <c r="EU1402" s="100">
        <v>11.102110000000051</v>
      </c>
      <c r="EV1402" s="75">
        <f t="shared" si="24"/>
        <v>9.9999999999909051E-3</v>
      </c>
      <c r="EW1402" s="75">
        <v>1348.99</v>
      </c>
      <c r="EX1402" s="100">
        <v>38.566320000000147</v>
      </c>
      <c r="FD1402" s="75">
        <v>114</v>
      </c>
      <c r="FE1402" s="75">
        <v>1181750</v>
      </c>
      <c r="FF1402" s="75">
        <v>5499000</v>
      </c>
      <c r="FH1402" s="77">
        <v>23.49</v>
      </c>
      <c r="FI1402" s="77">
        <v>973.17128585568048</v>
      </c>
      <c r="FJ1402" s="77">
        <v>47.828131526000853</v>
      </c>
      <c r="FL1402" s="92">
        <v>793</v>
      </c>
      <c r="FM1402" s="75">
        <v>0.09</v>
      </c>
      <c r="FN1402" s="75">
        <v>0.158</v>
      </c>
      <c r="FP1402" s="75">
        <v>51.22</v>
      </c>
      <c r="FQ1402" s="75">
        <v>873.84</v>
      </c>
      <c r="FR1402" s="75">
        <v>8335</v>
      </c>
      <c r="FS1402" s="75">
        <v>51.21</v>
      </c>
      <c r="FT1402" s="75">
        <v>2565.1999999999998</v>
      </c>
      <c r="FU1402" s="75">
        <v>23370</v>
      </c>
      <c r="FW1402" s="75">
        <v>804</v>
      </c>
      <c r="FX1402" s="89">
        <v>12.708</v>
      </c>
      <c r="FY1402" s="89"/>
      <c r="FZ1402" s="90">
        <v>799</v>
      </c>
      <c r="GA1402" s="91">
        <v>5.1689999999999996</v>
      </c>
      <c r="GB1402" s="89"/>
      <c r="GC1402" s="75">
        <v>20.99</v>
      </c>
      <c r="GD1402" s="75">
        <v>133.66</v>
      </c>
      <c r="GE1402" s="75">
        <v>3594.41</v>
      </c>
      <c r="GF1402" s="89"/>
      <c r="GG1402" s="89"/>
    </row>
    <row r="1403" spans="1:189" x14ac:dyDescent="0.25">
      <c r="A1403" s="132"/>
      <c r="B1403" s="132"/>
      <c r="C1403" s="132"/>
      <c r="D1403" s="132"/>
      <c r="E1403" s="132"/>
      <c r="F1403" s="132"/>
      <c r="G1403" s="132"/>
      <c r="H1403" s="132"/>
      <c r="I1403" s="132"/>
      <c r="J1403" s="132"/>
      <c r="K1403" s="132"/>
      <c r="DV1403" s="77">
        <v>1343.01</v>
      </c>
      <c r="DW1403" s="77">
        <v>21.760999999999999</v>
      </c>
      <c r="DY1403" s="77">
        <v>1329.01</v>
      </c>
      <c r="DZ1403" s="77">
        <v>13.853</v>
      </c>
      <c r="EE1403" s="75">
        <v>2160.0100000000002</v>
      </c>
      <c r="EF1403" s="88">
        <v>12.331</v>
      </c>
      <c r="EH1403" s="77">
        <v>1358.01</v>
      </c>
      <c r="EI1403" s="75">
        <v>9.8390000000000004</v>
      </c>
      <c r="EJ1403" s="75"/>
      <c r="EK1403" s="75">
        <v>2185</v>
      </c>
      <c r="EL1403" s="75">
        <v>52.09</v>
      </c>
      <c r="EM1403" s="75"/>
      <c r="EN1403" s="75">
        <v>2163</v>
      </c>
      <c r="EO1403" s="322">
        <v>18.936</v>
      </c>
      <c r="EP1403" s="75"/>
      <c r="EQ1403" s="75">
        <v>1333</v>
      </c>
      <c r="ER1403" s="75">
        <v>20112</v>
      </c>
      <c r="ES1403" s="75"/>
      <c r="ET1403" s="75">
        <v>1359</v>
      </c>
      <c r="EU1403" s="100">
        <v>11.115</v>
      </c>
      <c r="EV1403" s="75">
        <f t="shared" si="24"/>
        <v>9.9999999999909051E-3</v>
      </c>
      <c r="EW1403" s="75">
        <v>1349</v>
      </c>
      <c r="EX1403" s="100">
        <v>38.597999999999999</v>
      </c>
      <c r="FD1403" s="75">
        <v>114.01</v>
      </c>
      <c r="FE1403" s="75">
        <v>1183235</v>
      </c>
      <c r="FF1403" s="75">
        <v>5511560</v>
      </c>
      <c r="FH1403" s="77">
        <v>23.5</v>
      </c>
      <c r="FI1403" s="77">
        <v>974.07487200000003</v>
      </c>
      <c r="FJ1403" s="77">
        <v>47.915147772399997</v>
      </c>
      <c r="FL1403" s="92">
        <v>793.01</v>
      </c>
      <c r="FM1403" s="75">
        <v>0.09</v>
      </c>
      <c r="FN1403" s="75">
        <v>0.159</v>
      </c>
      <c r="FP1403" s="75">
        <v>51.23</v>
      </c>
      <c r="FQ1403" s="75">
        <v>874.67</v>
      </c>
      <c r="FR1403" s="75">
        <v>8340</v>
      </c>
      <c r="FS1403" s="75">
        <v>51.22</v>
      </c>
      <c r="FT1403" s="75">
        <v>2567.58</v>
      </c>
      <c r="FU1403" s="75">
        <v>23384</v>
      </c>
      <c r="FW1403" s="75">
        <v>804.01</v>
      </c>
      <c r="FX1403" s="89">
        <v>12.728</v>
      </c>
      <c r="FY1403" s="89"/>
      <c r="FZ1403" s="90">
        <v>799.01</v>
      </c>
      <c r="GA1403" s="91">
        <v>5.18</v>
      </c>
      <c r="GB1403" s="89"/>
      <c r="GC1403" s="75">
        <v>21</v>
      </c>
      <c r="GD1403" s="75">
        <v>134</v>
      </c>
      <c r="GE1403" s="75">
        <v>3600</v>
      </c>
      <c r="GF1403" s="89"/>
      <c r="GG1403" s="89"/>
    </row>
    <row r="1404" spans="1:189" x14ac:dyDescent="0.25">
      <c r="A1404" s="132"/>
      <c r="B1404" s="132"/>
      <c r="C1404" s="132"/>
      <c r="D1404" s="132"/>
      <c r="E1404" s="132"/>
      <c r="F1404" s="132"/>
      <c r="G1404" s="132"/>
      <c r="H1404" s="132"/>
      <c r="I1404" s="132"/>
      <c r="J1404" s="132"/>
      <c r="K1404" s="132"/>
      <c r="DV1404" s="77">
        <v>1343.02</v>
      </c>
      <c r="DW1404" s="77">
        <v>21.785</v>
      </c>
      <c r="DY1404" s="77">
        <v>1329.02</v>
      </c>
      <c r="DZ1404" s="77">
        <v>13.868</v>
      </c>
      <c r="EE1404" s="75">
        <v>2160.02</v>
      </c>
      <c r="EF1404" s="88">
        <v>12.352</v>
      </c>
      <c r="EH1404" s="77">
        <v>1358.02</v>
      </c>
      <c r="EI1404" s="75">
        <v>9.8520000000000003</v>
      </c>
      <c r="EJ1404" s="75"/>
      <c r="EK1404" s="75"/>
      <c r="EL1404" s="75"/>
      <c r="EM1404" s="75"/>
      <c r="EN1404" s="75">
        <v>2163.0100000000002</v>
      </c>
      <c r="EO1404" s="322">
        <v>18.960789999999999</v>
      </c>
      <c r="EP1404" s="75"/>
      <c r="EQ1404" s="75">
        <v>1333.01</v>
      </c>
      <c r="ER1404" s="75">
        <v>20128.939999999999</v>
      </c>
      <c r="ES1404" s="75"/>
      <c r="ET1404" s="75">
        <v>1359.01</v>
      </c>
      <c r="EU1404" s="100">
        <v>11.12885</v>
      </c>
      <c r="EV1404" s="75">
        <f t="shared" si="24"/>
        <v>9.9999999999909051E-3</v>
      </c>
      <c r="EW1404" s="75">
        <v>1349.01</v>
      </c>
      <c r="EX1404" s="100">
        <v>38.631239999999998</v>
      </c>
      <c r="FD1404" s="75">
        <v>114.02</v>
      </c>
      <c r="FE1404" s="75">
        <v>1184720</v>
      </c>
      <c r="FF1404" s="75">
        <v>5524120</v>
      </c>
      <c r="FH1404" s="77">
        <v>23.51</v>
      </c>
      <c r="FI1404" s="77">
        <v>974.97845815552</v>
      </c>
      <c r="FJ1404" s="77">
        <v>48.011199880371194</v>
      </c>
      <c r="FL1404" s="92">
        <v>793.02</v>
      </c>
      <c r="FM1404" s="75">
        <v>0.09</v>
      </c>
      <c r="FN1404" s="75">
        <v>0.16</v>
      </c>
      <c r="FP1404" s="75">
        <v>51.24</v>
      </c>
      <c r="FQ1404" s="75">
        <v>875.51</v>
      </c>
      <c r="FR1404" s="75">
        <v>8346</v>
      </c>
      <c r="FS1404" s="75">
        <v>51.23</v>
      </c>
      <c r="FT1404" s="75">
        <v>2569.9699999999998</v>
      </c>
      <c r="FU1404" s="75">
        <v>23398</v>
      </c>
      <c r="FW1404" s="75">
        <v>804.02</v>
      </c>
      <c r="FX1404" s="89">
        <v>12.749000000000001</v>
      </c>
      <c r="FY1404" s="89"/>
      <c r="FZ1404" s="90">
        <v>799.02</v>
      </c>
      <c r="GA1404" s="91">
        <v>5.1920000000000002</v>
      </c>
      <c r="GB1404" s="89"/>
      <c r="GC1404" s="75">
        <v>21.01</v>
      </c>
      <c r="GD1404" s="75">
        <v>134.38</v>
      </c>
      <c r="GE1404" s="75">
        <v>3605.27</v>
      </c>
      <c r="GF1404" s="89"/>
      <c r="GG1404" s="89"/>
    </row>
    <row r="1405" spans="1:189" x14ac:dyDescent="0.25">
      <c r="A1405" s="132"/>
      <c r="B1405" s="132"/>
      <c r="C1405" s="132"/>
      <c r="D1405" s="132"/>
      <c r="E1405" s="132"/>
      <c r="F1405" s="132"/>
      <c r="G1405" s="132"/>
      <c r="H1405" s="132"/>
      <c r="I1405" s="132"/>
      <c r="J1405" s="132"/>
      <c r="K1405" s="132"/>
      <c r="DV1405" s="77">
        <v>1343.03</v>
      </c>
      <c r="DW1405" s="77">
        <v>21.81</v>
      </c>
      <c r="DY1405" s="77">
        <v>1329.03</v>
      </c>
      <c r="DZ1405" s="77">
        <v>13.882999999999999</v>
      </c>
      <c r="EE1405" s="75">
        <v>2160.0300000000002</v>
      </c>
      <c r="EF1405" s="88">
        <v>12.372</v>
      </c>
      <c r="EH1405" s="77">
        <v>1358.03</v>
      </c>
      <c r="EI1405" s="75">
        <v>9.8640000000000008</v>
      </c>
      <c r="EJ1405" s="75"/>
      <c r="EK1405" s="75"/>
      <c r="EL1405" s="75"/>
      <c r="EM1405" s="75"/>
      <c r="EN1405" s="75">
        <v>2163.02</v>
      </c>
      <c r="EO1405" s="322">
        <v>18.985579999999999</v>
      </c>
      <c r="EP1405" s="75"/>
      <c r="EQ1405" s="75">
        <v>1333.02</v>
      </c>
      <c r="ER1405" s="75">
        <v>20145.879999999997</v>
      </c>
      <c r="ES1405" s="75"/>
      <c r="ET1405" s="75">
        <v>1359.02</v>
      </c>
      <c r="EU1405" s="100">
        <v>11.1427</v>
      </c>
      <c r="EV1405" s="75">
        <f t="shared" si="24"/>
        <v>9.9999999999909051E-3</v>
      </c>
      <c r="EW1405" s="75">
        <v>1349.02</v>
      </c>
      <c r="EX1405" s="100">
        <v>38.66292</v>
      </c>
      <c r="FD1405" s="75">
        <v>114.03</v>
      </c>
      <c r="FE1405" s="75">
        <v>1186205</v>
      </c>
      <c r="FF1405" s="75">
        <v>5536680</v>
      </c>
      <c r="FH1405" s="77">
        <v>23.52</v>
      </c>
      <c r="FI1405" s="77">
        <v>975.88204431103998</v>
      </c>
      <c r="FJ1405" s="77">
        <v>48.107251988342398</v>
      </c>
      <c r="FL1405" s="92">
        <v>793.03</v>
      </c>
      <c r="FM1405" s="75">
        <v>0.09</v>
      </c>
      <c r="FN1405" s="75">
        <v>0.161</v>
      </c>
      <c r="FP1405" s="75">
        <v>51.25</v>
      </c>
      <c r="FQ1405" s="75">
        <v>876.34</v>
      </c>
      <c r="FR1405" s="75">
        <v>8351</v>
      </c>
      <c r="FS1405" s="75">
        <v>51.24</v>
      </c>
      <c r="FT1405" s="75">
        <v>2572.35</v>
      </c>
      <c r="FU1405" s="75">
        <v>23411</v>
      </c>
      <c r="FW1405" s="75">
        <v>804.03</v>
      </c>
      <c r="FX1405" s="89">
        <v>12.77</v>
      </c>
      <c r="FY1405" s="89"/>
      <c r="FZ1405" s="90">
        <v>799.03</v>
      </c>
      <c r="GA1405" s="91">
        <v>5.2030000000000003</v>
      </c>
      <c r="GB1405" s="89"/>
      <c r="GC1405" s="75">
        <v>21.02</v>
      </c>
      <c r="GD1405" s="75">
        <v>134.76</v>
      </c>
      <c r="GE1405" s="75">
        <v>3610.54</v>
      </c>
      <c r="GF1405" s="89"/>
      <c r="GG1405" s="89"/>
    </row>
    <row r="1406" spans="1:189" x14ac:dyDescent="0.25">
      <c r="A1406" s="132"/>
      <c r="B1406" s="132"/>
      <c r="C1406" s="132"/>
      <c r="D1406" s="132"/>
      <c r="E1406" s="132"/>
      <c r="F1406" s="132"/>
      <c r="G1406" s="132"/>
      <c r="H1406" s="132"/>
      <c r="I1406" s="132"/>
      <c r="J1406" s="132"/>
      <c r="K1406" s="132"/>
      <c r="DV1406" s="77">
        <v>1343.04</v>
      </c>
      <c r="DW1406" s="77">
        <v>21.835000000000001</v>
      </c>
      <c r="DY1406" s="77">
        <v>1329.04</v>
      </c>
      <c r="DZ1406" s="77">
        <v>13.898</v>
      </c>
      <c r="EE1406" s="75">
        <v>2160.04</v>
      </c>
      <c r="EF1406" s="88">
        <v>12.393000000000001</v>
      </c>
      <c r="EH1406" s="77">
        <v>1358.04</v>
      </c>
      <c r="EI1406" s="75">
        <v>9.8770000000000007</v>
      </c>
      <c r="EJ1406" s="75"/>
      <c r="EK1406" s="75"/>
      <c r="EL1406" s="75"/>
      <c r="EM1406" s="75"/>
      <c r="EN1406" s="75">
        <v>2163.0300000000002</v>
      </c>
      <c r="EO1406" s="322">
        <v>19.010369999999998</v>
      </c>
      <c r="EP1406" s="75"/>
      <c r="EQ1406" s="75">
        <v>1333.03</v>
      </c>
      <c r="ER1406" s="75">
        <v>20162.819999999996</v>
      </c>
      <c r="ES1406" s="75"/>
      <c r="ET1406" s="75">
        <v>1359.03</v>
      </c>
      <c r="EU1406" s="100">
        <v>11.156549999999999</v>
      </c>
      <c r="EV1406" s="75">
        <f t="shared" si="24"/>
        <v>9.9999999999909051E-3</v>
      </c>
      <c r="EW1406" s="75">
        <v>1349.03</v>
      </c>
      <c r="EX1406" s="100">
        <v>38.694600000000001</v>
      </c>
      <c r="FD1406" s="75">
        <v>114.04</v>
      </c>
      <c r="FE1406" s="75">
        <v>1187690</v>
      </c>
      <c r="FF1406" s="75">
        <v>5549240</v>
      </c>
      <c r="FH1406" s="77">
        <v>23.53</v>
      </c>
      <c r="FI1406" s="77">
        <v>976.78563046656006</v>
      </c>
      <c r="FJ1406" s="77">
        <v>48.203304096313595</v>
      </c>
      <c r="FL1406" s="92">
        <v>793.04</v>
      </c>
      <c r="FM1406" s="75">
        <v>0.1</v>
      </c>
      <c r="FN1406" s="75">
        <v>0.16200000000000001</v>
      </c>
      <c r="FP1406" s="75">
        <v>51.26</v>
      </c>
      <c r="FQ1406" s="75">
        <v>877.18</v>
      </c>
      <c r="FR1406" s="75">
        <v>8356</v>
      </c>
      <c r="FS1406" s="75">
        <v>51.25</v>
      </c>
      <c r="FT1406" s="75">
        <v>2574.7199999999998</v>
      </c>
      <c r="FU1406" s="75">
        <v>23425</v>
      </c>
      <c r="FW1406" s="75">
        <v>804.04</v>
      </c>
      <c r="FX1406" s="89">
        <v>12.791</v>
      </c>
      <c r="FY1406" s="89"/>
      <c r="FZ1406" s="90">
        <v>799.04</v>
      </c>
      <c r="GA1406" s="91">
        <v>5.2140000000000004</v>
      </c>
      <c r="GB1406" s="89"/>
      <c r="GC1406" s="75">
        <v>21.03</v>
      </c>
      <c r="GD1406" s="75">
        <v>135.13999999999999</v>
      </c>
      <c r="GE1406" s="75">
        <v>3615.82</v>
      </c>
      <c r="GF1406" s="89"/>
      <c r="GG1406" s="89"/>
    </row>
    <row r="1407" spans="1:189" x14ac:dyDescent="0.25">
      <c r="A1407" s="132"/>
      <c r="B1407" s="132"/>
      <c r="C1407" s="132"/>
      <c r="D1407" s="132"/>
      <c r="E1407" s="132"/>
      <c r="F1407" s="132"/>
      <c r="G1407" s="132"/>
      <c r="H1407" s="132"/>
      <c r="I1407" s="132"/>
      <c r="J1407" s="132"/>
      <c r="K1407" s="132"/>
      <c r="DV1407" s="77">
        <v>1343.05</v>
      </c>
      <c r="DW1407" s="77">
        <v>21.86</v>
      </c>
      <c r="DY1407" s="77">
        <v>1329.05</v>
      </c>
      <c r="DZ1407" s="77">
        <v>13.913</v>
      </c>
      <c r="EE1407" s="75">
        <v>2160.0500000000002</v>
      </c>
      <c r="EF1407" s="88">
        <v>12.414</v>
      </c>
      <c r="EH1407" s="77">
        <v>1358.05</v>
      </c>
      <c r="EI1407" s="75">
        <v>9.89</v>
      </c>
      <c r="EJ1407" s="75"/>
      <c r="EK1407" s="75"/>
      <c r="EL1407" s="75"/>
      <c r="EM1407" s="75"/>
      <c r="EN1407" s="75">
        <v>2163.04</v>
      </c>
      <c r="EO1407" s="322">
        <v>19.035159999999998</v>
      </c>
      <c r="EP1407" s="75"/>
      <c r="EQ1407" s="75">
        <v>1333.04</v>
      </c>
      <c r="ER1407" s="75">
        <v>20179.759999999995</v>
      </c>
      <c r="ES1407" s="75"/>
      <c r="ET1407" s="75">
        <v>1359.04</v>
      </c>
      <c r="EU1407" s="100">
        <v>11.170399999999999</v>
      </c>
      <c r="EV1407" s="75">
        <f t="shared" si="24"/>
        <v>9.9999999999909051E-3</v>
      </c>
      <c r="EW1407" s="75">
        <v>1349.04</v>
      </c>
      <c r="EX1407" s="100">
        <v>38.726280000000003</v>
      </c>
      <c r="FD1407" s="75">
        <v>114.05</v>
      </c>
      <c r="FE1407" s="75">
        <v>1189175</v>
      </c>
      <c r="FF1407" s="75">
        <v>5561800</v>
      </c>
      <c r="FH1407" s="77">
        <v>23.54</v>
      </c>
      <c r="FI1407" s="77">
        <v>977.68921662208004</v>
      </c>
      <c r="FJ1407" s="77">
        <v>48.299356204284798</v>
      </c>
      <c r="FL1407" s="92">
        <v>793.05</v>
      </c>
      <c r="FM1407" s="75">
        <v>0.1</v>
      </c>
      <c r="FN1407" s="75">
        <v>0.16300000000000001</v>
      </c>
      <c r="FP1407" s="75">
        <v>51.27</v>
      </c>
      <c r="FQ1407" s="75">
        <v>878.02</v>
      </c>
      <c r="FR1407" s="75">
        <v>8361</v>
      </c>
      <c r="FS1407" s="75">
        <v>51.26</v>
      </c>
      <c r="FT1407" s="75">
        <v>2577.12</v>
      </c>
      <c r="FU1407" s="75">
        <v>23439</v>
      </c>
      <c r="FW1407" s="75">
        <v>804.05</v>
      </c>
      <c r="FX1407" s="89">
        <v>12.811999999999999</v>
      </c>
      <c r="FY1407" s="89"/>
      <c r="FZ1407" s="90">
        <v>799.05</v>
      </c>
      <c r="GA1407" s="91">
        <v>5.2249999999999996</v>
      </c>
      <c r="GB1407" s="89"/>
      <c r="GC1407" s="75">
        <v>21.04</v>
      </c>
      <c r="GD1407" s="75">
        <v>135.52000000000001</v>
      </c>
      <c r="GE1407" s="75">
        <v>3621.09</v>
      </c>
      <c r="GF1407" s="89"/>
      <c r="GG1407" s="89"/>
    </row>
    <row r="1408" spans="1:189" x14ac:dyDescent="0.25">
      <c r="A1408" s="132"/>
      <c r="B1408" s="132"/>
      <c r="C1408" s="132"/>
      <c r="D1408" s="132"/>
      <c r="E1408" s="132"/>
      <c r="F1408" s="132"/>
      <c r="G1408" s="132"/>
      <c r="H1408" s="132"/>
      <c r="I1408" s="132"/>
      <c r="J1408" s="132"/>
      <c r="K1408" s="132"/>
      <c r="DV1408" s="77">
        <v>1343.06</v>
      </c>
      <c r="DW1408" s="77">
        <v>21.884</v>
      </c>
      <c r="DY1408" s="77">
        <v>1329.06</v>
      </c>
      <c r="DZ1408" s="77">
        <v>13.928000000000001</v>
      </c>
      <c r="EE1408" s="75">
        <v>2160.06</v>
      </c>
      <c r="EF1408" s="88">
        <v>12.435</v>
      </c>
      <c r="EH1408" s="77">
        <v>1358.06</v>
      </c>
      <c r="EI1408" s="75">
        <v>9.9030000000000005</v>
      </c>
      <c r="EJ1408" s="75"/>
      <c r="EK1408" s="75"/>
      <c r="EL1408" s="75"/>
      <c r="EM1408" s="75"/>
      <c r="EN1408" s="75">
        <v>2163.0500000000002</v>
      </c>
      <c r="EO1408" s="322">
        <v>19.059949999999997</v>
      </c>
      <c r="EP1408" s="75"/>
      <c r="EQ1408" s="75">
        <v>1333.05</v>
      </c>
      <c r="ER1408" s="75">
        <v>20196.699999999993</v>
      </c>
      <c r="ES1408" s="75"/>
      <c r="ET1408" s="75">
        <v>1359.05</v>
      </c>
      <c r="EU1408" s="100">
        <v>11.184249999999999</v>
      </c>
      <c r="EV1408" s="75">
        <f t="shared" si="24"/>
        <v>9.9999999999909051E-3</v>
      </c>
      <c r="EW1408" s="75">
        <v>1349.05</v>
      </c>
      <c r="EX1408" s="100">
        <v>38.757960000000004</v>
      </c>
      <c r="FD1408" s="75">
        <v>114.06</v>
      </c>
      <c r="FE1408" s="75">
        <v>1190660</v>
      </c>
      <c r="FF1408" s="75">
        <v>5574360</v>
      </c>
      <c r="FH1408" s="77">
        <v>23.55</v>
      </c>
      <c r="FI1408" s="77">
        <v>978.59280277760001</v>
      </c>
      <c r="FJ1408" s="77">
        <v>48.395408312255995</v>
      </c>
      <c r="FL1408" s="92">
        <v>793.06</v>
      </c>
      <c r="FM1408" s="75">
        <v>0.1</v>
      </c>
      <c r="FN1408" s="75">
        <v>0.16500000000000001</v>
      </c>
      <c r="FP1408" s="75">
        <v>51.28</v>
      </c>
      <c r="FQ1408" s="75">
        <v>878.85</v>
      </c>
      <c r="FR1408" s="75">
        <v>8366</v>
      </c>
      <c r="FS1408" s="75">
        <v>51.27</v>
      </c>
      <c r="FT1408" s="75">
        <v>2579.5</v>
      </c>
      <c r="FU1408" s="75">
        <v>23453</v>
      </c>
      <c r="FW1408" s="75">
        <v>804.06</v>
      </c>
      <c r="FX1408" s="89">
        <v>12.833</v>
      </c>
      <c r="FY1408" s="89"/>
      <c r="FZ1408" s="90">
        <v>799.06</v>
      </c>
      <c r="GA1408" s="91">
        <v>5.2359999999999998</v>
      </c>
      <c r="GB1408" s="89"/>
      <c r="GC1408" s="75">
        <v>21.05</v>
      </c>
      <c r="GD1408" s="75">
        <v>135.91</v>
      </c>
      <c r="GE1408" s="75">
        <v>3626.36</v>
      </c>
      <c r="GF1408" s="89"/>
      <c r="GG1408" s="89"/>
    </row>
    <row r="1409" spans="1:189" x14ac:dyDescent="0.25">
      <c r="A1409" s="132"/>
      <c r="B1409" s="132"/>
      <c r="C1409" s="132"/>
      <c r="D1409" s="132"/>
      <c r="E1409" s="132"/>
      <c r="F1409" s="132"/>
      <c r="G1409" s="132"/>
      <c r="H1409" s="132"/>
      <c r="I1409" s="132"/>
      <c r="J1409" s="132"/>
      <c r="K1409" s="132"/>
      <c r="DV1409" s="77">
        <v>1343.07</v>
      </c>
      <c r="DW1409" s="77">
        <v>21.908999999999999</v>
      </c>
      <c r="DY1409" s="77">
        <v>1329.07</v>
      </c>
      <c r="DZ1409" s="77">
        <v>13.943</v>
      </c>
      <c r="EE1409" s="75">
        <v>2160.0700000000002</v>
      </c>
      <c r="EF1409" s="88">
        <v>12.455</v>
      </c>
      <c r="EH1409" s="77">
        <v>1358.07</v>
      </c>
      <c r="EI1409" s="75">
        <v>9.9160000000000004</v>
      </c>
      <c r="EJ1409" s="75"/>
      <c r="EK1409" s="75"/>
      <c r="EL1409" s="75"/>
      <c r="EM1409" s="75"/>
      <c r="EN1409" s="75">
        <v>2163.06</v>
      </c>
      <c r="EO1409" s="322">
        <v>19.084739999999996</v>
      </c>
      <c r="EP1409" s="75"/>
      <c r="EQ1409" s="75">
        <v>1333.06</v>
      </c>
      <c r="ER1409" s="75">
        <v>20213.639999999992</v>
      </c>
      <c r="ES1409" s="75"/>
      <c r="ET1409" s="75">
        <v>1359.06</v>
      </c>
      <c r="EU1409" s="100">
        <v>11.198099999999998</v>
      </c>
      <c r="EV1409" s="75">
        <f t="shared" si="24"/>
        <v>9.9999999999909051E-3</v>
      </c>
      <c r="EW1409" s="75">
        <v>1349.06</v>
      </c>
      <c r="EX1409" s="100">
        <v>38.789640000000006</v>
      </c>
      <c r="FD1409" s="75">
        <v>114.07</v>
      </c>
      <c r="FE1409" s="75">
        <v>1192145</v>
      </c>
      <c r="FF1409" s="75">
        <v>5586920</v>
      </c>
      <c r="FH1409" s="77">
        <v>23.56</v>
      </c>
      <c r="FI1409" s="77">
        <v>979.49638893311999</v>
      </c>
      <c r="FJ1409" s="77">
        <v>48.491460420227199</v>
      </c>
      <c r="FL1409" s="92">
        <v>793.07</v>
      </c>
      <c r="FM1409" s="75">
        <v>0.1</v>
      </c>
      <c r="FN1409" s="75">
        <v>0.16500000000000001</v>
      </c>
      <c r="FP1409" s="75">
        <v>51.29</v>
      </c>
      <c r="FQ1409" s="75">
        <v>879.69</v>
      </c>
      <c r="FR1409" s="75">
        <v>8372</v>
      </c>
      <c r="FS1409" s="75">
        <v>51.28</v>
      </c>
      <c r="FT1409" s="75">
        <v>2581.88</v>
      </c>
      <c r="FU1409" s="75">
        <v>23466</v>
      </c>
      <c r="FW1409" s="75">
        <v>804.07</v>
      </c>
      <c r="FX1409" s="89">
        <v>12.853999999999999</v>
      </c>
      <c r="FY1409" s="89"/>
      <c r="FZ1409" s="90">
        <v>799.07</v>
      </c>
      <c r="GA1409" s="91">
        <v>5.2469999999999999</v>
      </c>
      <c r="GB1409" s="89"/>
      <c r="GC1409" s="75">
        <v>21.06</v>
      </c>
      <c r="GD1409" s="75">
        <v>136.29</v>
      </c>
      <c r="GE1409" s="75">
        <v>3631.63</v>
      </c>
      <c r="GF1409" s="89"/>
      <c r="GG1409" s="89"/>
    </row>
    <row r="1410" spans="1:189" x14ac:dyDescent="0.25">
      <c r="A1410" s="132"/>
      <c r="B1410" s="132"/>
      <c r="C1410" s="132"/>
      <c r="D1410" s="132"/>
      <c r="E1410" s="132"/>
      <c r="F1410" s="132"/>
      <c r="G1410" s="132"/>
      <c r="H1410" s="132"/>
      <c r="I1410" s="132"/>
      <c r="J1410" s="132"/>
      <c r="K1410" s="132"/>
      <c r="DV1410" s="77">
        <v>1343.08</v>
      </c>
      <c r="DW1410" s="77">
        <v>21.934000000000001</v>
      </c>
      <c r="DY1410" s="77">
        <v>1329.08</v>
      </c>
      <c r="DZ1410" s="77">
        <v>13.958</v>
      </c>
      <c r="EE1410" s="75">
        <v>2160.08</v>
      </c>
      <c r="EF1410" s="88">
        <v>12.476000000000001</v>
      </c>
      <c r="EH1410" s="77">
        <v>1358.08</v>
      </c>
      <c r="EI1410" s="75">
        <v>9.9290000000000003</v>
      </c>
      <c r="EJ1410" s="75"/>
      <c r="EK1410" s="75"/>
      <c r="EL1410" s="75"/>
      <c r="EM1410" s="75"/>
      <c r="EN1410" s="75">
        <v>2163.0700000000002</v>
      </c>
      <c r="EO1410" s="322">
        <v>19.109529999999996</v>
      </c>
      <c r="EP1410" s="75"/>
      <c r="EQ1410" s="75">
        <v>1333.07</v>
      </c>
      <c r="ER1410" s="75">
        <v>20230.579999999991</v>
      </c>
      <c r="ES1410" s="75"/>
      <c r="ET1410" s="75">
        <v>1359.07</v>
      </c>
      <c r="EU1410" s="100">
        <v>11.211949999999998</v>
      </c>
      <c r="EV1410" s="75">
        <f t="shared" si="24"/>
        <v>9.9999999999909051E-3</v>
      </c>
      <c r="EW1410" s="75">
        <v>1349.07</v>
      </c>
      <c r="EX1410" s="100">
        <v>38.821320000000007</v>
      </c>
      <c r="FD1410" s="75">
        <v>114.08</v>
      </c>
      <c r="FE1410" s="75">
        <v>1193630</v>
      </c>
      <c r="FF1410" s="75">
        <v>5599480</v>
      </c>
      <c r="FH1410" s="77">
        <v>23.57</v>
      </c>
      <c r="FI1410" s="77">
        <v>980.39997508864008</v>
      </c>
      <c r="FJ1410" s="77">
        <v>48.587512528198396</v>
      </c>
      <c r="FL1410" s="92">
        <v>793.08</v>
      </c>
      <c r="FM1410" s="75">
        <v>0.1</v>
      </c>
      <c r="FN1410" s="75">
        <v>0.16700000000000001</v>
      </c>
      <c r="FP1410" s="75">
        <v>51.3</v>
      </c>
      <c r="FQ1410" s="75">
        <v>880.52</v>
      </c>
      <c r="FR1410" s="75">
        <v>8377</v>
      </c>
      <c r="FS1410" s="75">
        <v>51.29</v>
      </c>
      <c r="FT1410" s="75">
        <v>2584.2600000000002</v>
      </c>
      <c r="FU1410" s="75">
        <v>23480</v>
      </c>
      <c r="FW1410" s="75">
        <v>804.08</v>
      </c>
      <c r="FX1410" s="89">
        <v>12.875</v>
      </c>
      <c r="FY1410" s="89"/>
      <c r="FZ1410" s="90">
        <v>799.08</v>
      </c>
      <c r="GA1410" s="91">
        <v>5.258</v>
      </c>
      <c r="GB1410" s="89"/>
      <c r="GC1410" s="75">
        <v>21.07</v>
      </c>
      <c r="GD1410" s="75">
        <v>136.66999999999999</v>
      </c>
      <c r="GE1410" s="75">
        <v>3636.9</v>
      </c>
      <c r="GF1410" s="89"/>
      <c r="GG1410" s="89"/>
    </row>
    <row r="1411" spans="1:189" x14ac:dyDescent="0.25">
      <c r="A1411" s="132"/>
      <c r="B1411" s="132"/>
      <c r="C1411" s="132"/>
      <c r="D1411" s="132"/>
      <c r="E1411" s="132"/>
      <c r="F1411" s="132"/>
      <c r="G1411" s="132"/>
      <c r="H1411" s="132"/>
      <c r="I1411" s="132"/>
      <c r="J1411" s="132"/>
      <c r="K1411" s="132"/>
      <c r="DV1411" s="77">
        <v>1343.09</v>
      </c>
      <c r="DW1411" s="77">
        <v>21.959</v>
      </c>
      <c r="DY1411" s="77">
        <v>1329.09</v>
      </c>
      <c r="DZ1411" s="77">
        <v>13.973000000000001</v>
      </c>
      <c r="EE1411" s="75">
        <v>2160.09</v>
      </c>
      <c r="EF1411" s="88">
        <v>12.497</v>
      </c>
      <c r="EH1411" s="77">
        <v>1358.09</v>
      </c>
      <c r="EI1411" s="75">
        <v>9.9420000000000002</v>
      </c>
      <c r="EJ1411" s="75"/>
      <c r="EK1411" s="75"/>
      <c r="EL1411" s="75"/>
      <c r="EM1411" s="75"/>
      <c r="EN1411" s="75">
        <v>2163.08</v>
      </c>
      <c r="EO1411" s="322">
        <v>19.134319999999995</v>
      </c>
      <c r="EP1411" s="75"/>
      <c r="EQ1411" s="75">
        <v>1333.08</v>
      </c>
      <c r="ER1411" s="75">
        <v>20247.51999999999</v>
      </c>
      <c r="ES1411" s="75"/>
      <c r="ET1411" s="75">
        <v>1359.08</v>
      </c>
      <c r="EU1411" s="100">
        <v>11.225799999999998</v>
      </c>
      <c r="EV1411" s="75">
        <f t="shared" si="24"/>
        <v>9.9999999999909051E-3</v>
      </c>
      <c r="EW1411" s="75">
        <v>1349.08</v>
      </c>
      <c r="EX1411" s="100">
        <v>38.853000000000009</v>
      </c>
      <c r="FD1411" s="75">
        <v>114.09</v>
      </c>
      <c r="FE1411" s="75">
        <v>1195115</v>
      </c>
      <c r="FF1411" s="75">
        <v>5612040</v>
      </c>
      <c r="FH1411" s="77">
        <v>23.58</v>
      </c>
      <c r="FI1411" s="77">
        <v>981.30356124416005</v>
      </c>
      <c r="FJ1411" s="77">
        <v>48.683564636169599</v>
      </c>
      <c r="FL1411" s="92">
        <v>793.09</v>
      </c>
      <c r="FM1411" s="75">
        <v>0.1</v>
      </c>
      <c r="FN1411" s="75">
        <v>0.16800000000000001</v>
      </c>
      <c r="FP1411" s="75">
        <v>51.31</v>
      </c>
      <c r="FQ1411" s="75">
        <v>881.36</v>
      </c>
      <c r="FR1411" s="75">
        <v>8382</v>
      </c>
      <c r="FS1411" s="75">
        <v>51.3</v>
      </c>
      <c r="FT1411" s="75">
        <v>2586.65</v>
      </c>
      <c r="FU1411" s="75">
        <v>23494</v>
      </c>
      <c r="FW1411" s="75">
        <v>804.09</v>
      </c>
      <c r="FX1411" s="89">
        <v>12.895</v>
      </c>
      <c r="FY1411" s="89"/>
      <c r="FZ1411" s="90">
        <v>799.09</v>
      </c>
      <c r="GA1411" s="91">
        <v>5.27</v>
      </c>
      <c r="GB1411" s="89"/>
      <c r="GC1411" s="75">
        <v>21.08</v>
      </c>
      <c r="GD1411" s="75">
        <v>137.05000000000001</v>
      </c>
      <c r="GE1411" s="75">
        <v>3642.18</v>
      </c>
      <c r="GF1411" s="89"/>
      <c r="GG1411" s="89"/>
    </row>
    <row r="1412" spans="1:189" x14ac:dyDescent="0.25">
      <c r="A1412" s="132"/>
      <c r="B1412" s="132"/>
      <c r="C1412" s="132"/>
      <c r="D1412" s="132"/>
      <c r="E1412" s="132"/>
      <c r="F1412" s="132"/>
      <c r="G1412" s="132"/>
      <c r="H1412" s="132"/>
      <c r="I1412" s="132"/>
      <c r="J1412" s="132"/>
      <c r="K1412" s="132"/>
      <c r="DV1412" s="77">
        <v>1343.1</v>
      </c>
      <c r="DW1412" s="77">
        <v>21.983000000000001</v>
      </c>
      <c r="DY1412" s="77">
        <v>1329.1</v>
      </c>
      <c r="DZ1412" s="77">
        <v>13.988</v>
      </c>
      <c r="EE1412" s="75">
        <v>2160.1</v>
      </c>
      <c r="EF1412" s="88">
        <v>12.518000000000001</v>
      </c>
      <c r="EH1412" s="77">
        <v>1358.1</v>
      </c>
      <c r="EI1412" s="75">
        <v>9.9550000000000001</v>
      </c>
      <c r="EJ1412" s="75"/>
      <c r="EK1412" s="75"/>
      <c r="EL1412" s="75"/>
      <c r="EM1412" s="75"/>
      <c r="EN1412" s="75">
        <v>2163.09</v>
      </c>
      <c r="EO1412" s="322">
        <v>19.159109999999995</v>
      </c>
      <c r="EP1412" s="75"/>
      <c r="EQ1412" s="75">
        <v>1333.09</v>
      </c>
      <c r="ER1412" s="75">
        <v>20264.459999999988</v>
      </c>
      <c r="ES1412" s="75"/>
      <c r="ET1412" s="75">
        <v>1359.09</v>
      </c>
      <c r="EU1412" s="100">
        <v>11.239649999999997</v>
      </c>
      <c r="EV1412" s="75">
        <f t="shared" si="24"/>
        <v>9.9999999999909051E-3</v>
      </c>
      <c r="EW1412" s="75">
        <v>1349.09</v>
      </c>
      <c r="EX1412" s="100">
        <v>38.88468000000001</v>
      </c>
      <c r="FD1412" s="75">
        <v>114.1</v>
      </c>
      <c r="FE1412" s="75">
        <v>1196600</v>
      </c>
      <c r="FF1412" s="75">
        <v>5624600</v>
      </c>
      <c r="FH1412" s="77">
        <v>23.59</v>
      </c>
      <c r="FI1412" s="77">
        <v>982.20714739968003</v>
      </c>
      <c r="FJ1412" s="77">
        <v>48.779616744140796</v>
      </c>
      <c r="FL1412" s="92">
        <v>793.1</v>
      </c>
      <c r="FM1412" s="75">
        <v>0.1</v>
      </c>
      <c r="FN1412" s="75">
        <v>0.16900000000000001</v>
      </c>
      <c r="FP1412" s="75">
        <v>51.32</v>
      </c>
      <c r="FQ1412" s="75">
        <v>882.2</v>
      </c>
      <c r="FR1412" s="75">
        <v>8387</v>
      </c>
      <c r="FS1412" s="75">
        <v>51.31</v>
      </c>
      <c r="FT1412" s="75">
        <v>2589.0300000000002</v>
      </c>
      <c r="FU1412" s="75">
        <v>23508</v>
      </c>
      <c r="FW1412" s="75">
        <v>804.1</v>
      </c>
      <c r="FX1412" s="89">
        <v>12.916</v>
      </c>
      <c r="FY1412" s="89"/>
      <c r="FZ1412" s="90">
        <v>799.1</v>
      </c>
      <c r="GA1412" s="91">
        <v>5.2809999999999997</v>
      </c>
      <c r="GB1412" s="89"/>
      <c r="GC1412" s="75">
        <v>21.09</v>
      </c>
      <c r="GD1412" s="75">
        <v>137.43</v>
      </c>
      <c r="GE1412" s="75">
        <v>3647.45</v>
      </c>
      <c r="GF1412" s="89"/>
      <c r="GG1412" s="89"/>
    </row>
    <row r="1413" spans="1:189" x14ac:dyDescent="0.25">
      <c r="A1413" s="132"/>
      <c r="B1413" s="132"/>
      <c r="C1413" s="132"/>
      <c r="D1413" s="132"/>
      <c r="E1413" s="132"/>
      <c r="F1413" s="132"/>
      <c r="G1413" s="132"/>
      <c r="H1413" s="132"/>
      <c r="I1413" s="132"/>
      <c r="J1413" s="132"/>
      <c r="K1413" s="132"/>
      <c r="DV1413" s="77">
        <v>1343.11</v>
      </c>
      <c r="DW1413" s="77">
        <v>22.007999999999999</v>
      </c>
      <c r="DY1413" s="77">
        <v>1329.11</v>
      </c>
      <c r="DZ1413" s="77">
        <v>14.001999999999999</v>
      </c>
      <c r="EE1413" s="75">
        <v>2160.11</v>
      </c>
      <c r="EF1413" s="88">
        <v>12.538</v>
      </c>
      <c r="EH1413" s="77">
        <v>1358.11</v>
      </c>
      <c r="EI1413" s="75">
        <v>9.968</v>
      </c>
      <c r="EJ1413" s="75"/>
      <c r="EK1413" s="75"/>
      <c r="EL1413" s="75"/>
      <c r="EM1413" s="75"/>
      <c r="EN1413" s="75">
        <v>2163.1</v>
      </c>
      <c r="EO1413" s="322">
        <v>19.183899999999994</v>
      </c>
      <c r="EP1413" s="75"/>
      <c r="EQ1413" s="75">
        <v>1333.1</v>
      </c>
      <c r="ER1413" s="75">
        <v>20281.399999999987</v>
      </c>
      <c r="ES1413" s="75"/>
      <c r="ET1413" s="75">
        <v>1359.1</v>
      </c>
      <c r="EU1413" s="100">
        <v>11.253499999999997</v>
      </c>
      <c r="EV1413" s="75">
        <f t="shared" ref="EV1413:EV1476" si="25">+EW1413-EW1412</f>
        <v>9.9999999999909051E-3</v>
      </c>
      <c r="EW1413" s="75">
        <v>1349.1</v>
      </c>
      <c r="EX1413" s="100">
        <v>38.917920000000009</v>
      </c>
      <c r="FD1413" s="75">
        <v>114.11</v>
      </c>
      <c r="FE1413" s="75">
        <v>1198085</v>
      </c>
      <c r="FF1413" s="75">
        <v>5637160</v>
      </c>
      <c r="FH1413" s="77">
        <v>23.6</v>
      </c>
      <c r="FI1413" s="77">
        <v>983.11073360000012</v>
      </c>
      <c r="FJ1413" s="77">
        <v>48.911812298400015</v>
      </c>
      <c r="FL1413" s="92">
        <v>793.11</v>
      </c>
      <c r="FM1413" s="75">
        <v>0.1</v>
      </c>
      <c r="FN1413" s="75">
        <v>0.17</v>
      </c>
      <c r="FP1413" s="75">
        <v>51.33</v>
      </c>
      <c r="FQ1413" s="75">
        <v>883.04</v>
      </c>
      <c r="FR1413" s="75">
        <v>8392</v>
      </c>
      <c r="FS1413" s="75">
        <v>51.32</v>
      </c>
      <c r="FT1413" s="75">
        <v>2591.42</v>
      </c>
      <c r="FU1413" s="75">
        <v>23521</v>
      </c>
      <c r="FW1413" s="75">
        <v>804.11</v>
      </c>
      <c r="FX1413" s="89">
        <v>12.936999999999999</v>
      </c>
      <c r="FY1413" s="89"/>
      <c r="FZ1413" s="90">
        <v>799.11</v>
      </c>
      <c r="GA1413" s="91">
        <v>5.2919999999999998</v>
      </c>
      <c r="GB1413" s="89"/>
      <c r="GC1413" s="75">
        <v>21.1</v>
      </c>
      <c r="GD1413" s="75">
        <v>137.81</v>
      </c>
      <c r="GE1413" s="75">
        <v>3652.72</v>
      </c>
      <c r="GF1413" s="89"/>
      <c r="GG1413" s="89"/>
    </row>
    <row r="1414" spans="1:189" x14ac:dyDescent="0.25">
      <c r="A1414" s="132"/>
      <c r="B1414" s="132"/>
      <c r="C1414" s="132"/>
      <c r="D1414" s="132"/>
      <c r="E1414" s="132"/>
      <c r="F1414" s="132"/>
      <c r="G1414" s="132"/>
      <c r="H1414" s="132"/>
      <c r="I1414" s="132"/>
      <c r="J1414" s="132"/>
      <c r="K1414" s="132"/>
      <c r="DV1414" s="77">
        <v>1343.12</v>
      </c>
      <c r="DW1414" s="77">
        <v>22.033000000000001</v>
      </c>
      <c r="DY1414" s="77">
        <v>1329.12</v>
      </c>
      <c r="DZ1414" s="77">
        <v>14.016999999999999</v>
      </c>
      <c r="EE1414" s="75">
        <v>2160.12</v>
      </c>
      <c r="EF1414" s="88">
        <v>12.559000000000001</v>
      </c>
      <c r="EH1414" s="77">
        <v>1358.12</v>
      </c>
      <c r="EI1414" s="75">
        <v>9.9809999999999999</v>
      </c>
      <c r="EJ1414" s="75"/>
      <c r="EK1414" s="75"/>
      <c r="EL1414" s="75"/>
      <c r="EM1414" s="75"/>
      <c r="EN1414" s="75">
        <v>2163.11</v>
      </c>
      <c r="EO1414" s="322">
        <v>19.208689999999994</v>
      </c>
      <c r="EP1414" s="75"/>
      <c r="EQ1414" s="75">
        <v>1333.11</v>
      </c>
      <c r="ER1414" s="75">
        <v>20298.339999999986</v>
      </c>
      <c r="ES1414" s="75"/>
      <c r="ET1414" s="75">
        <v>1359.11</v>
      </c>
      <c r="EU1414" s="100">
        <v>11.267349999999997</v>
      </c>
      <c r="EV1414" s="75">
        <f t="shared" si="25"/>
        <v>9.9999999999909051E-3</v>
      </c>
      <c r="EW1414" s="75">
        <v>1349.11</v>
      </c>
      <c r="EX1414" s="100">
        <v>38.951160000000009</v>
      </c>
      <c r="FD1414" s="75">
        <v>114.12</v>
      </c>
      <c r="FE1414" s="75">
        <v>1199570</v>
      </c>
      <c r="FF1414" s="75">
        <v>5649720</v>
      </c>
      <c r="FH1414" s="77">
        <v>23.61</v>
      </c>
      <c r="FI1414" s="77">
        <v>984.01431976000015</v>
      </c>
      <c r="FJ1414" s="77">
        <v>49.011478751000013</v>
      </c>
      <c r="FL1414" s="92">
        <v>793.12</v>
      </c>
      <c r="FM1414" s="75">
        <v>0.1</v>
      </c>
      <c r="FN1414" s="75">
        <v>0.17100000000000001</v>
      </c>
      <c r="FP1414" s="75">
        <v>51.34</v>
      </c>
      <c r="FQ1414" s="75">
        <v>883.89</v>
      </c>
      <c r="FR1414" s="75">
        <v>8398</v>
      </c>
      <c r="FS1414" s="75">
        <v>51.33</v>
      </c>
      <c r="FT1414" s="75">
        <v>2593.81</v>
      </c>
      <c r="FU1414" s="75">
        <v>23535</v>
      </c>
      <c r="FW1414" s="75">
        <v>804.12</v>
      </c>
      <c r="FX1414" s="89">
        <v>12.959</v>
      </c>
      <c r="FY1414" s="89"/>
      <c r="FZ1414" s="90">
        <v>799.12</v>
      </c>
      <c r="GA1414" s="91">
        <v>5.3029999999999999</v>
      </c>
      <c r="GB1414" s="89"/>
      <c r="GC1414" s="75">
        <v>21.11</v>
      </c>
      <c r="GD1414" s="75">
        <v>138.19</v>
      </c>
      <c r="GE1414" s="75">
        <v>3657.99</v>
      </c>
      <c r="GF1414" s="89"/>
      <c r="GG1414" s="89"/>
    </row>
    <row r="1415" spans="1:189" x14ac:dyDescent="0.25">
      <c r="A1415" s="132"/>
      <c r="B1415" s="132"/>
      <c r="C1415" s="132"/>
      <c r="D1415" s="132"/>
      <c r="E1415" s="132"/>
      <c r="F1415" s="132"/>
      <c r="G1415" s="132"/>
      <c r="H1415" s="132"/>
      <c r="I1415" s="132"/>
      <c r="J1415" s="132"/>
      <c r="K1415" s="132"/>
      <c r="DV1415" s="77">
        <v>1343.13</v>
      </c>
      <c r="DW1415" s="77">
        <v>22.058</v>
      </c>
      <c r="DY1415" s="77">
        <v>1329.13</v>
      </c>
      <c r="DZ1415" s="77">
        <v>14.031999999999998</v>
      </c>
      <c r="EE1415" s="75">
        <v>2160.13</v>
      </c>
      <c r="EF1415" s="88">
        <v>12.58</v>
      </c>
      <c r="EH1415" s="77">
        <v>1358.13</v>
      </c>
      <c r="EI1415" s="75">
        <v>9.9930000000000003</v>
      </c>
      <c r="EJ1415" s="75"/>
      <c r="EK1415" s="75"/>
      <c r="EL1415" s="75"/>
      <c r="EM1415" s="75"/>
      <c r="EN1415" s="75">
        <v>2163.12</v>
      </c>
      <c r="EO1415" s="322">
        <v>19.233479999999993</v>
      </c>
      <c r="EP1415" s="75"/>
      <c r="EQ1415" s="75">
        <v>1333.12</v>
      </c>
      <c r="ER1415" s="75">
        <v>20315.279999999984</v>
      </c>
      <c r="ES1415" s="75"/>
      <c r="ET1415" s="75">
        <v>1359.12</v>
      </c>
      <c r="EU1415" s="100">
        <v>11.281199999999997</v>
      </c>
      <c r="EV1415" s="75">
        <f t="shared" si="25"/>
        <v>9.9999999999909051E-3</v>
      </c>
      <c r="EW1415" s="75">
        <v>1349.12</v>
      </c>
      <c r="EX1415" s="100">
        <v>38.984400000000008</v>
      </c>
      <c r="FD1415" s="75">
        <v>114.13</v>
      </c>
      <c r="FE1415" s="75">
        <v>1201055</v>
      </c>
      <c r="FF1415" s="75">
        <v>5662280</v>
      </c>
      <c r="FH1415" s="77">
        <v>23.62</v>
      </c>
      <c r="FI1415" s="77">
        <v>984.91790592000018</v>
      </c>
      <c r="FJ1415" s="77">
        <v>49.111145203600017</v>
      </c>
      <c r="FL1415" s="92">
        <v>793.13</v>
      </c>
      <c r="FM1415" s="75">
        <v>0.1</v>
      </c>
      <c r="FN1415" s="75">
        <v>0.17199999999999999</v>
      </c>
      <c r="FP1415" s="75">
        <v>51.35</v>
      </c>
      <c r="FQ1415" s="75">
        <v>884.73</v>
      </c>
      <c r="FR1415" s="75">
        <v>8403</v>
      </c>
      <c r="FS1415" s="75">
        <v>51.34</v>
      </c>
      <c r="FT1415" s="75">
        <v>2596.21</v>
      </c>
      <c r="FU1415" s="75">
        <v>23549</v>
      </c>
      <c r="FW1415" s="75">
        <v>804.13</v>
      </c>
      <c r="FX1415" s="89">
        <v>12.98</v>
      </c>
      <c r="FY1415" s="89"/>
      <c r="FZ1415" s="90">
        <v>799.13</v>
      </c>
      <c r="GA1415" s="91">
        <v>5.3150000000000004</v>
      </c>
      <c r="GB1415" s="89"/>
      <c r="GC1415" s="75">
        <v>21.12</v>
      </c>
      <c r="GD1415" s="75">
        <v>138.57</v>
      </c>
      <c r="GE1415" s="75">
        <v>3663.26</v>
      </c>
      <c r="GF1415" s="89"/>
      <c r="GG1415" s="89"/>
    </row>
    <row r="1416" spans="1:189" x14ac:dyDescent="0.25">
      <c r="A1416" s="132"/>
      <c r="B1416" s="132"/>
      <c r="C1416" s="132"/>
      <c r="D1416" s="132"/>
      <c r="E1416" s="132"/>
      <c r="F1416" s="132"/>
      <c r="G1416" s="132"/>
      <c r="H1416" s="132"/>
      <c r="I1416" s="132"/>
      <c r="J1416" s="132"/>
      <c r="K1416" s="132"/>
      <c r="DV1416" s="77">
        <v>1343.14</v>
      </c>
      <c r="DW1416" s="77">
        <v>22.082000000000001</v>
      </c>
      <c r="DY1416" s="77">
        <v>1329.14</v>
      </c>
      <c r="DZ1416" s="77">
        <v>14.046999999999999</v>
      </c>
      <c r="EE1416" s="75">
        <v>2160.14</v>
      </c>
      <c r="EF1416" s="88">
        <v>12.601000000000001</v>
      </c>
      <c r="EH1416" s="77">
        <v>1358.14</v>
      </c>
      <c r="EI1416" s="75">
        <v>10.006</v>
      </c>
      <c r="EJ1416" s="75"/>
      <c r="EK1416" s="75"/>
      <c r="EL1416" s="75"/>
      <c r="EM1416" s="75"/>
      <c r="EN1416" s="75">
        <v>2163.13</v>
      </c>
      <c r="EO1416" s="322">
        <v>19.258269999999992</v>
      </c>
      <c r="EP1416" s="75"/>
      <c r="EQ1416" s="75">
        <v>1333.13</v>
      </c>
      <c r="ER1416" s="75">
        <v>20332.219999999983</v>
      </c>
      <c r="ES1416" s="75"/>
      <c r="ET1416" s="75">
        <v>1359.13</v>
      </c>
      <c r="EU1416" s="100">
        <v>11.295049999999996</v>
      </c>
      <c r="EV1416" s="75">
        <f t="shared" si="25"/>
        <v>1.0000000000218279E-2</v>
      </c>
      <c r="EW1416" s="75">
        <v>1349.13</v>
      </c>
      <c r="EX1416" s="100">
        <v>39.017640000000007</v>
      </c>
      <c r="FD1416" s="75">
        <v>114.14</v>
      </c>
      <c r="FE1416" s="75">
        <v>1202540</v>
      </c>
      <c r="FF1416" s="75">
        <v>5674840</v>
      </c>
      <c r="FH1416" s="77">
        <v>23.63</v>
      </c>
      <c r="FI1416" s="77">
        <v>985.82149208000021</v>
      </c>
      <c r="FJ1416" s="77">
        <v>49.210811656200022</v>
      </c>
      <c r="FL1416" s="92">
        <v>793.14</v>
      </c>
      <c r="FM1416" s="75">
        <v>0.1</v>
      </c>
      <c r="FN1416" s="75">
        <v>0.17299999999999999</v>
      </c>
      <c r="FP1416" s="75">
        <v>51.36</v>
      </c>
      <c r="FQ1416" s="75">
        <v>885.57</v>
      </c>
      <c r="FR1416" s="75">
        <v>8408</v>
      </c>
      <c r="FS1416" s="75">
        <v>51.35</v>
      </c>
      <c r="FT1416" s="75">
        <v>2598.6</v>
      </c>
      <c r="FU1416" s="75">
        <v>23563</v>
      </c>
      <c r="FW1416" s="75">
        <v>804.14</v>
      </c>
      <c r="FX1416" s="89">
        <v>13.000999999999999</v>
      </c>
      <c r="FY1416" s="89"/>
      <c r="FZ1416" s="90">
        <v>799.14</v>
      </c>
      <c r="GA1416" s="91">
        <v>5.3259999999999996</v>
      </c>
      <c r="GB1416" s="89"/>
      <c r="GC1416" s="75">
        <v>21.13</v>
      </c>
      <c r="GD1416" s="75">
        <v>138.94999999999999</v>
      </c>
      <c r="GE1416" s="75">
        <v>3668.54</v>
      </c>
      <c r="GF1416" s="89"/>
      <c r="GG1416" s="89"/>
    </row>
    <row r="1417" spans="1:189" x14ac:dyDescent="0.25">
      <c r="A1417" s="132"/>
      <c r="B1417" s="132"/>
      <c r="C1417" s="132"/>
      <c r="D1417" s="132"/>
      <c r="E1417" s="132"/>
      <c r="F1417" s="132"/>
      <c r="G1417" s="132"/>
      <c r="H1417" s="132"/>
      <c r="I1417" s="132"/>
      <c r="J1417" s="132"/>
      <c r="K1417" s="132"/>
      <c r="DV1417" s="77">
        <v>1343.15</v>
      </c>
      <c r="DW1417" s="77">
        <v>22.106999999999999</v>
      </c>
      <c r="DY1417" s="77">
        <v>1329.15</v>
      </c>
      <c r="DZ1417" s="77">
        <v>14.061999999999999</v>
      </c>
      <c r="EE1417" s="75">
        <v>2160.15</v>
      </c>
      <c r="EF1417" s="88">
        <v>12.621</v>
      </c>
      <c r="EH1417" s="77">
        <v>1358.15</v>
      </c>
      <c r="EI1417" s="75">
        <v>10.019</v>
      </c>
      <c r="EJ1417" s="75"/>
      <c r="EK1417" s="75"/>
      <c r="EL1417" s="75"/>
      <c r="EM1417" s="75"/>
      <c r="EN1417" s="75">
        <v>2163.14</v>
      </c>
      <c r="EO1417" s="322">
        <v>19.283059999999992</v>
      </c>
      <c r="EP1417" s="75"/>
      <c r="EQ1417" s="75">
        <v>1333.14</v>
      </c>
      <c r="ER1417" s="75">
        <v>20349.159999999982</v>
      </c>
      <c r="ES1417" s="75"/>
      <c r="ET1417" s="75">
        <v>1359.14</v>
      </c>
      <c r="EU1417" s="100">
        <v>11.308899999999996</v>
      </c>
      <c r="EV1417" s="75">
        <f t="shared" si="25"/>
        <v>9.9999999999909051E-3</v>
      </c>
      <c r="EW1417" s="75">
        <v>1349.14</v>
      </c>
      <c r="EX1417" s="100">
        <v>39.050880000000006</v>
      </c>
      <c r="FD1417" s="75">
        <v>114.15</v>
      </c>
      <c r="FE1417" s="75">
        <v>1204025</v>
      </c>
      <c r="FF1417" s="75">
        <v>5687400</v>
      </c>
      <c r="FH1417" s="77">
        <v>23.64</v>
      </c>
      <c r="FI1417" s="77">
        <v>986.72507824000024</v>
      </c>
      <c r="FJ1417" s="77">
        <v>49.310478108800019</v>
      </c>
      <c r="FL1417" s="92">
        <v>793.15</v>
      </c>
      <c r="FM1417" s="75">
        <v>0.1</v>
      </c>
      <c r="FN1417" s="75">
        <v>0.17399999999999999</v>
      </c>
      <c r="FP1417" s="75">
        <v>51.37</v>
      </c>
      <c r="FQ1417" s="75">
        <v>886.41</v>
      </c>
      <c r="FR1417" s="75">
        <v>8413</v>
      </c>
      <c r="FS1417" s="75">
        <v>51.36</v>
      </c>
      <c r="FT1417" s="75">
        <v>2600.9899999999998</v>
      </c>
      <c r="FU1417" s="75">
        <v>23576</v>
      </c>
      <c r="FW1417" s="75">
        <v>804.15</v>
      </c>
      <c r="FX1417" s="89">
        <v>13.022</v>
      </c>
      <c r="FY1417" s="89"/>
      <c r="FZ1417" s="90">
        <v>799.15</v>
      </c>
      <c r="GA1417" s="91">
        <v>5.3369999999999997</v>
      </c>
      <c r="GB1417" s="89"/>
      <c r="GC1417" s="75">
        <v>21.14</v>
      </c>
      <c r="GD1417" s="75">
        <v>139.34</v>
      </c>
      <c r="GE1417" s="75">
        <v>3673.81</v>
      </c>
      <c r="GF1417" s="89"/>
      <c r="GG1417" s="89"/>
    </row>
    <row r="1418" spans="1:189" x14ac:dyDescent="0.25">
      <c r="A1418" s="132"/>
      <c r="B1418" s="132"/>
      <c r="C1418" s="132"/>
      <c r="D1418" s="132"/>
      <c r="E1418" s="132"/>
      <c r="F1418" s="132"/>
      <c r="G1418" s="132"/>
      <c r="H1418" s="132"/>
      <c r="I1418" s="132"/>
      <c r="J1418" s="132"/>
      <c r="K1418" s="132"/>
      <c r="DV1418" s="77">
        <v>1343.16</v>
      </c>
      <c r="DW1418" s="77">
        <v>22.132000000000001</v>
      </c>
      <c r="DY1418" s="77">
        <v>1329.16</v>
      </c>
      <c r="DZ1418" s="77">
        <v>14.077</v>
      </c>
      <c r="EE1418" s="75">
        <v>2160.16</v>
      </c>
      <c r="EF1418" s="88">
        <v>12.642000000000001</v>
      </c>
      <c r="EH1418" s="77">
        <v>1358.16</v>
      </c>
      <c r="EI1418" s="75">
        <v>10.032</v>
      </c>
      <c r="EJ1418" s="75"/>
      <c r="EK1418" s="75"/>
      <c r="EL1418" s="75"/>
      <c r="EM1418" s="75"/>
      <c r="EN1418" s="75">
        <v>2163.15</v>
      </c>
      <c r="EO1418" s="322">
        <v>19.307849999999991</v>
      </c>
      <c r="EP1418" s="75"/>
      <c r="EQ1418" s="75">
        <v>1333.15</v>
      </c>
      <c r="ER1418" s="75">
        <v>20366.09999999998</v>
      </c>
      <c r="ES1418" s="75"/>
      <c r="ET1418" s="75">
        <v>1359.15</v>
      </c>
      <c r="EU1418" s="100">
        <v>11.322749999999996</v>
      </c>
      <c r="EV1418" s="75">
        <f t="shared" si="25"/>
        <v>9.9999999999909051E-3</v>
      </c>
      <c r="EW1418" s="75">
        <v>1349.15</v>
      </c>
      <c r="EX1418" s="100">
        <v>39.084120000000006</v>
      </c>
      <c r="FD1418" s="75">
        <v>114.16</v>
      </c>
      <c r="FE1418" s="75">
        <v>1205510</v>
      </c>
      <c r="FF1418" s="75">
        <v>5699960</v>
      </c>
      <c r="FH1418" s="77">
        <v>23.65</v>
      </c>
      <c r="FI1418" s="77">
        <v>987.62866440000016</v>
      </c>
      <c r="FJ1418" s="77">
        <v>49.410144561400017</v>
      </c>
      <c r="FL1418" s="92">
        <v>793.16</v>
      </c>
      <c r="FM1418" s="75">
        <v>0.1</v>
      </c>
      <c r="FN1418" s="75">
        <v>0.17599999999999999</v>
      </c>
      <c r="FP1418" s="75">
        <v>51.38</v>
      </c>
      <c r="FQ1418" s="75">
        <v>887.25</v>
      </c>
      <c r="FR1418" s="75">
        <v>8418</v>
      </c>
      <c r="FS1418" s="75">
        <v>51.37</v>
      </c>
      <c r="FT1418" s="75">
        <v>2603.38</v>
      </c>
      <c r="FU1418" s="75">
        <v>23590</v>
      </c>
      <c r="FW1418" s="75">
        <v>804.16</v>
      </c>
      <c r="FX1418" s="89">
        <v>13.042999999999999</v>
      </c>
      <c r="FY1418" s="89"/>
      <c r="FZ1418" s="90">
        <v>799.16</v>
      </c>
      <c r="GA1418" s="91">
        <v>5.3490000000000002</v>
      </c>
      <c r="GB1418" s="89"/>
      <c r="GC1418" s="75">
        <v>21.15</v>
      </c>
      <c r="GD1418" s="75">
        <v>139.72</v>
      </c>
      <c r="GE1418" s="75">
        <v>3679.08</v>
      </c>
      <c r="GF1418" s="89"/>
      <c r="GG1418" s="89"/>
    </row>
    <row r="1419" spans="1:189" x14ac:dyDescent="0.25">
      <c r="A1419" s="132"/>
      <c r="B1419" s="132"/>
      <c r="C1419" s="132"/>
      <c r="D1419" s="132"/>
      <c r="E1419" s="132"/>
      <c r="F1419" s="132"/>
      <c r="G1419" s="132"/>
      <c r="H1419" s="132"/>
      <c r="I1419" s="132"/>
      <c r="J1419" s="132"/>
      <c r="K1419" s="132"/>
      <c r="DV1419" s="77">
        <v>1343.17</v>
      </c>
      <c r="DW1419" s="77">
        <v>22.157</v>
      </c>
      <c r="DY1419" s="77">
        <v>1329.17</v>
      </c>
      <c r="DZ1419" s="77">
        <v>14.091999999999999</v>
      </c>
      <c r="EE1419" s="75">
        <v>2160.17</v>
      </c>
      <c r="EF1419" s="88">
        <v>12.663</v>
      </c>
      <c r="EH1419" s="77">
        <v>1358.17</v>
      </c>
      <c r="EI1419" s="75">
        <v>10.045</v>
      </c>
      <c r="EJ1419" s="75"/>
      <c r="EK1419" s="75"/>
      <c r="EL1419" s="75"/>
      <c r="EM1419" s="75"/>
      <c r="EN1419" s="75">
        <v>2163.16</v>
      </c>
      <c r="EO1419" s="322">
        <v>19.332639999999991</v>
      </c>
      <c r="EP1419" s="75"/>
      <c r="EQ1419" s="75">
        <v>1333.16</v>
      </c>
      <c r="ER1419" s="75">
        <v>20383.039999999979</v>
      </c>
      <c r="ES1419" s="75"/>
      <c r="ET1419" s="75">
        <v>1359.16</v>
      </c>
      <c r="EU1419" s="100">
        <v>11.336599999999995</v>
      </c>
      <c r="EV1419" s="75">
        <f t="shared" si="25"/>
        <v>9.9999999999909051E-3</v>
      </c>
      <c r="EW1419" s="75">
        <v>1349.16</v>
      </c>
      <c r="EX1419" s="100">
        <v>39.117360000000005</v>
      </c>
      <c r="FD1419" s="75">
        <v>114.17</v>
      </c>
      <c r="FE1419" s="75">
        <v>1206995</v>
      </c>
      <c r="FF1419" s="75">
        <v>5712520</v>
      </c>
      <c r="FH1419" s="77">
        <v>23.66</v>
      </c>
      <c r="FI1419" s="77">
        <v>988.53225056000019</v>
      </c>
      <c r="FJ1419" s="77">
        <v>49.509811014000022</v>
      </c>
      <c r="FL1419" s="92">
        <v>793.17</v>
      </c>
      <c r="FM1419" s="75">
        <v>0.1</v>
      </c>
      <c r="FN1419" s="75">
        <v>0.17599999999999999</v>
      </c>
      <c r="FP1419" s="75">
        <v>51.39</v>
      </c>
      <c r="FQ1419" s="75">
        <v>888.1</v>
      </c>
      <c r="FR1419" s="75">
        <v>8424</v>
      </c>
      <c r="FS1419" s="75">
        <v>51.38</v>
      </c>
      <c r="FT1419" s="75">
        <v>2605.77</v>
      </c>
      <c r="FU1419" s="75">
        <v>23604</v>
      </c>
      <c r="FW1419" s="75">
        <v>804.17</v>
      </c>
      <c r="FX1419" s="89">
        <v>13.064</v>
      </c>
      <c r="FY1419" s="89"/>
      <c r="FZ1419" s="90">
        <v>799.17</v>
      </c>
      <c r="GA1419" s="91">
        <v>5.36</v>
      </c>
      <c r="GB1419" s="89"/>
      <c r="GC1419" s="75">
        <v>21.16</v>
      </c>
      <c r="GD1419" s="75">
        <v>140.1</v>
      </c>
      <c r="GE1419" s="75">
        <v>3684.35</v>
      </c>
      <c r="GF1419" s="89"/>
      <c r="GG1419" s="89"/>
    </row>
    <row r="1420" spans="1:189" x14ac:dyDescent="0.25">
      <c r="A1420" s="132"/>
      <c r="B1420" s="132"/>
      <c r="C1420" s="132"/>
      <c r="D1420" s="132"/>
      <c r="E1420" s="132"/>
      <c r="F1420" s="132"/>
      <c r="G1420" s="132"/>
      <c r="H1420" s="132"/>
      <c r="I1420" s="132"/>
      <c r="J1420" s="132"/>
      <c r="K1420" s="132"/>
      <c r="DV1420" s="77">
        <v>1343.18</v>
      </c>
      <c r="DW1420" s="77">
        <v>22.182000000000002</v>
      </c>
      <c r="DY1420" s="77">
        <v>1329.18</v>
      </c>
      <c r="DZ1420" s="77">
        <v>14.106999999999999</v>
      </c>
      <c r="EE1420" s="75">
        <v>2160.1799999999998</v>
      </c>
      <c r="EF1420" s="88">
        <v>12.684000000000001</v>
      </c>
      <c r="EH1420" s="77">
        <v>1358.18</v>
      </c>
      <c r="EI1420" s="75">
        <v>10.058</v>
      </c>
      <c r="EJ1420" s="75"/>
      <c r="EK1420" s="75"/>
      <c r="EL1420" s="75"/>
      <c r="EM1420" s="75"/>
      <c r="EN1420" s="75">
        <v>2163.17</v>
      </c>
      <c r="EO1420" s="322">
        <v>19.35742999999999</v>
      </c>
      <c r="EP1420" s="75"/>
      <c r="EQ1420" s="75">
        <v>1333.17</v>
      </c>
      <c r="ER1420" s="75">
        <v>20399.979999999978</v>
      </c>
      <c r="ES1420" s="75"/>
      <c r="ET1420" s="75">
        <v>1359.17</v>
      </c>
      <c r="EU1420" s="100">
        <v>11.350449999999995</v>
      </c>
      <c r="EV1420" s="75">
        <f t="shared" si="25"/>
        <v>9.9999999999909051E-3</v>
      </c>
      <c r="EW1420" s="75">
        <v>1349.17</v>
      </c>
      <c r="EX1420" s="100">
        <v>39.150600000000004</v>
      </c>
      <c r="FD1420" s="75">
        <v>114.18</v>
      </c>
      <c r="FE1420" s="75">
        <v>1208480</v>
      </c>
      <c r="FF1420" s="75">
        <v>5725080</v>
      </c>
      <c r="FH1420" s="77">
        <v>23.67</v>
      </c>
      <c r="FI1420" s="77">
        <v>989.43583672000022</v>
      </c>
      <c r="FJ1420" s="77">
        <v>49.609477466600026</v>
      </c>
      <c r="FL1420" s="92">
        <v>793.18</v>
      </c>
      <c r="FM1420" s="75">
        <v>0.1</v>
      </c>
      <c r="FN1420" s="75">
        <v>0.17799999999999999</v>
      </c>
      <c r="FP1420" s="75">
        <v>51.4</v>
      </c>
      <c r="FQ1420" s="75">
        <v>888.94</v>
      </c>
      <c r="FR1420" s="75">
        <v>8429</v>
      </c>
      <c r="FS1420" s="75">
        <v>51.39</v>
      </c>
      <c r="FT1420" s="75">
        <v>2608.17</v>
      </c>
      <c r="FU1420" s="75">
        <v>23618</v>
      </c>
      <c r="FW1420" s="75">
        <v>804.18</v>
      </c>
      <c r="FX1420" s="89">
        <v>13.085000000000001</v>
      </c>
      <c r="FY1420" s="89"/>
      <c r="FZ1420" s="90">
        <v>799.18</v>
      </c>
      <c r="GA1420" s="91">
        <v>5.3710000000000004</v>
      </c>
      <c r="GB1420" s="89"/>
      <c r="GC1420" s="75">
        <v>21.17</v>
      </c>
      <c r="GD1420" s="75">
        <v>140.47999999999999</v>
      </c>
      <c r="GE1420" s="75">
        <v>3689.62</v>
      </c>
      <c r="GF1420" s="89"/>
      <c r="GG1420" s="89"/>
    </row>
    <row r="1421" spans="1:189" x14ac:dyDescent="0.25">
      <c r="A1421" s="132"/>
      <c r="B1421" s="132"/>
      <c r="C1421" s="132"/>
      <c r="D1421" s="132"/>
      <c r="E1421" s="132"/>
      <c r="F1421" s="132"/>
      <c r="G1421" s="132"/>
      <c r="H1421" s="132"/>
      <c r="I1421" s="132"/>
      <c r="J1421" s="132"/>
      <c r="K1421" s="132"/>
      <c r="DV1421" s="77">
        <v>1343.19</v>
      </c>
      <c r="DW1421" s="77">
        <v>22.206</v>
      </c>
      <c r="DY1421" s="77">
        <v>1329.19</v>
      </c>
      <c r="DZ1421" s="77">
        <v>14.122</v>
      </c>
      <c r="EE1421" s="75">
        <v>2160.19</v>
      </c>
      <c r="EF1421" s="88">
        <v>12.704000000000001</v>
      </c>
      <c r="EH1421" s="77">
        <v>1358.19</v>
      </c>
      <c r="EI1421" s="75">
        <v>10.071</v>
      </c>
      <c r="EJ1421" s="75"/>
      <c r="EK1421" s="75"/>
      <c r="EL1421" s="75"/>
      <c r="EM1421" s="75"/>
      <c r="EN1421" s="75">
        <v>2163.1799999999998</v>
      </c>
      <c r="EO1421" s="322">
        <v>19.38221999999999</v>
      </c>
      <c r="EP1421" s="75"/>
      <c r="EQ1421" s="75">
        <v>1333.18</v>
      </c>
      <c r="ER1421" s="75">
        <v>20416.919999999976</v>
      </c>
      <c r="ES1421" s="75"/>
      <c r="ET1421" s="75">
        <v>1359.18</v>
      </c>
      <c r="EU1421" s="100">
        <v>11.364299999999995</v>
      </c>
      <c r="EV1421" s="75">
        <f t="shared" si="25"/>
        <v>9.9999999999909051E-3</v>
      </c>
      <c r="EW1421" s="75">
        <v>1349.18</v>
      </c>
      <c r="EX1421" s="100">
        <v>39.183840000000004</v>
      </c>
      <c r="FD1421" s="75">
        <v>114.19</v>
      </c>
      <c r="FE1421" s="75">
        <v>1209965</v>
      </c>
      <c r="FF1421" s="75">
        <v>5737640</v>
      </c>
      <c r="FH1421" s="77">
        <v>23.68</v>
      </c>
      <c r="FI1421" s="77">
        <v>990.33942288000026</v>
      </c>
      <c r="FJ1421" s="77">
        <v>49.709143919200024</v>
      </c>
      <c r="FL1421" s="92">
        <v>793.19</v>
      </c>
      <c r="FM1421" s="75">
        <v>0.11</v>
      </c>
      <c r="FN1421" s="75">
        <v>0.17899999999999999</v>
      </c>
      <c r="FP1421" s="75">
        <v>51.41</v>
      </c>
      <c r="FQ1421" s="75">
        <v>889.79</v>
      </c>
      <c r="FR1421" s="75">
        <v>8434</v>
      </c>
      <c r="FS1421" s="75">
        <v>51.4</v>
      </c>
      <c r="FT1421" s="75">
        <v>2610.56</v>
      </c>
      <c r="FU1421" s="75">
        <v>23631</v>
      </c>
      <c r="FW1421" s="75">
        <v>804.19</v>
      </c>
      <c r="FX1421" s="89">
        <v>13.106</v>
      </c>
      <c r="FY1421" s="89"/>
      <c r="FZ1421" s="90">
        <v>799.19</v>
      </c>
      <c r="GA1421" s="91">
        <v>5.383</v>
      </c>
      <c r="GB1421" s="89"/>
      <c r="GC1421" s="75">
        <v>21.18</v>
      </c>
      <c r="GD1421" s="75">
        <v>140.86000000000001</v>
      </c>
      <c r="GE1421" s="75">
        <v>3694.9</v>
      </c>
      <c r="GF1421" s="89"/>
      <c r="GG1421" s="89"/>
    </row>
    <row r="1422" spans="1:189" x14ac:dyDescent="0.25">
      <c r="A1422" s="132"/>
      <c r="B1422" s="132"/>
      <c r="C1422" s="132"/>
      <c r="D1422" s="132"/>
      <c r="E1422" s="132"/>
      <c r="F1422" s="132"/>
      <c r="G1422" s="132"/>
      <c r="H1422" s="132"/>
      <c r="I1422" s="132"/>
      <c r="J1422" s="132"/>
      <c r="K1422" s="132"/>
      <c r="DV1422" s="77">
        <v>1343.2</v>
      </c>
      <c r="DW1422" s="77">
        <v>22.231000000000002</v>
      </c>
      <c r="DY1422" s="77">
        <v>1329.2</v>
      </c>
      <c r="DZ1422" s="77">
        <v>14.137</v>
      </c>
      <c r="EE1422" s="75">
        <v>2160.1999999999998</v>
      </c>
      <c r="EF1422" s="88">
        <v>12.725</v>
      </c>
      <c r="EH1422" s="77">
        <v>1358.2</v>
      </c>
      <c r="EI1422" s="75">
        <v>10.084</v>
      </c>
      <c r="EJ1422" s="75"/>
      <c r="EK1422" s="75"/>
      <c r="EL1422" s="75"/>
      <c r="EM1422" s="75"/>
      <c r="EN1422" s="75">
        <v>2163.19</v>
      </c>
      <c r="EO1422" s="322">
        <v>19.407009999999989</v>
      </c>
      <c r="EP1422" s="75"/>
      <c r="EQ1422" s="75">
        <v>1333.19</v>
      </c>
      <c r="ER1422" s="75">
        <v>20433.859999999975</v>
      </c>
      <c r="ES1422" s="75"/>
      <c r="ET1422" s="75">
        <v>1359.19</v>
      </c>
      <c r="EU1422" s="100">
        <v>11.378149999999994</v>
      </c>
      <c r="EV1422" s="75">
        <f t="shared" si="25"/>
        <v>9.9999999999909051E-3</v>
      </c>
      <c r="EW1422" s="75">
        <v>1349.19</v>
      </c>
      <c r="EX1422" s="100">
        <v>39.217080000000003</v>
      </c>
      <c r="FD1422" s="75">
        <v>114.2</v>
      </c>
      <c r="FE1422" s="75">
        <v>1211450</v>
      </c>
      <c r="FF1422" s="75">
        <v>5750200</v>
      </c>
      <c r="FH1422" s="77">
        <v>23.69</v>
      </c>
      <c r="FI1422" s="77">
        <v>991.24300904000029</v>
      </c>
      <c r="FJ1422" s="77">
        <v>49.808810371800021</v>
      </c>
      <c r="FL1422" s="92">
        <v>793.2</v>
      </c>
      <c r="FM1422" s="75">
        <v>0.11</v>
      </c>
      <c r="FN1422" s="75">
        <v>0.18</v>
      </c>
      <c r="FP1422" s="75">
        <v>51.42</v>
      </c>
      <c r="FQ1422" s="75">
        <v>890.63</v>
      </c>
      <c r="FR1422" s="75">
        <v>8439</v>
      </c>
      <c r="FS1422" s="75">
        <v>51.41</v>
      </c>
      <c r="FT1422" s="75">
        <v>2612.9499999999998</v>
      </c>
      <c r="FU1422" s="75">
        <v>23645</v>
      </c>
      <c r="FW1422" s="75">
        <v>804.2</v>
      </c>
      <c r="FX1422" s="89">
        <v>13.128</v>
      </c>
      <c r="FY1422" s="89"/>
      <c r="FZ1422" s="90">
        <v>799.2</v>
      </c>
      <c r="GA1422" s="91">
        <v>5.3940000000000001</v>
      </c>
      <c r="GB1422" s="89"/>
      <c r="GC1422" s="75">
        <v>21.19</v>
      </c>
      <c r="GD1422" s="75">
        <v>141.24</v>
      </c>
      <c r="GE1422" s="75">
        <v>3700.17</v>
      </c>
      <c r="GF1422" s="89"/>
      <c r="GG1422" s="89"/>
    </row>
    <row r="1423" spans="1:189" x14ac:dyDescent="0.25">
      <c r="A1423" s="132"/>
      <c r="B1423" s="132"/>
      <c r="C1423" s="132"/>
      <c r="D1423" s="132"/>
      <c r="E1423" s="132"/>
      <c r="F1423" s="132"/>
      <c r="G1423" s="132"/>
      <c r="H1423" s="132"/>
      <c r="I1423" s="132"/>
      <c r="J1423" s="132"/>
      <c r="K1423" s="132"/>
      <c r="DV1423" s="77">
        <v>1343.21</v>
      </c>
      <c r="DW1423" s="77">
        <v>22.256</v>
      </c>
      <c r="DY1423" s="77">
        <v>1329.21</v>
      </c>
      <c r="DZ1423" s="77">
        <v>14.151999999999999</v>
      </c>
      <c r="EE1423" s="75">
        <v>2160.21</v>
      </c>
      <c r="EF1423" s="88">
        <v>12.746</v>
      </c>
      <c r="EH1423" s="77">
        <v>1358.21</v>
      </c>
      <c r="EI1423" s="75">
        <v>10.097</v>
      </c>
      <c r="EJ1423" s="75"/>
      <c r="EK1423" s="75"/>
      <c r="EL1423" s="75"/>
      <c r="EM1423" s="75"/>
      <c r="EN1423" s="75">
        <v>2163.1999999999998</v>
      </c>
      <c r="EO1423" s="322">
        <v>19.431799999999988</v>
      </c>
      <c r="EP1423" s="75"/>
      <c r="EQ1423" s="75">
        <v>1333.2</v>
      </c>
      <c r="ER1423" s="75">
        <v>20450.799999999974</v>
      </c>
      <c r="ES1423" s="75"/>
      <c r="ET1423" s="75">
        <v>1359.2</v>
      </c>
      <c r="EU1423" s="100">
        <v>11.391999999999994</v>
      </c>
      <c r="EV1423" s="75">
        <f t="shared" si="25"/>
        <v>9.9999999999909051E-3</v>
      </c>
      <c r="EW1423" s="75">
        <v>1349.2</v>
      </c>
      <c r="EX1423" s="100">
        <v>39.250320000000002</v>
      </c>
      <c r="FD1423" s="75">
        <v>114.21</v>
      </c>
      <c r="FE1423" s="75">
        <v>1212935</v>
      </c>
      <c r="FF1423" s="75">
        <v>5762760</v>
      </c>
      <c r="FH1423" s="77">
        <v>23.7</v>
      </c>
      <c r="FI1423" s="77">
        <v>992.14659520000032</v>
      </c>
      <c r="FJ1423" s="77">
        <v>49.908476824400026</v>
      </c>
      <c r="FL1423" s="92">
        <v>793.21</v>
      </c>
      <c r="FM1423" s="75">
        <v>0.11</v>
      </c>
      <c r="FN1423" s="75">
        <v>0.18099999999999999</v>
      </c>
      <c r="FP1423" s="75">
        <v>51.43</v>
      </c>
      <c r="FQ1423" s="75">
        <v>894.48</v>
      </c>
      <c r="FR1423" s="75">
        <v>8444</v>
      </c>
      <c r="FS1423" s="75">
        <v>51.42</v>
      </c>
      <c r="FT1423" s="75">
        <v>2615.35</v>
      </c>
      <c r="FU1423" s="75">
        <v>23659</v>
      </c>
      <c r="FW1423" s="75">
        <v>804.21</v>
      </c>
      <c r="FX1423" s="89">
        <v>13.148999999999999</v>
      </c>
      <c r="FY1423" s="89"/>
      <c r="FZ1423" s="90">
        <v>799.21</v>
      </c>
      <c r="GA1423" s="91">
        <v>5.4059999999999997</v>
      </c>
      <c r="GB1423" s="89"/>
      <c r="GC1423" s="75">
        <v>21.2</v>
      </c>
      <c r="GD1423" s="75">
        <v>141.62</v>
      </c>
      <c r="GE1423" s="75">
        <v>3705.44</v>
      </c>
      <c r="GF1423" s="89"/>
      <c r="GG1423" s="89"/>
    </row>
    <row r="1424" spans="1:189" x14ac:dyDescent="0.25">
      <c r="A1424" s="132"/>
      <c r="B1424" s="132"/>
      <c r="C1424" s="132"/>
      <c r="D1424" s="132"/>
      <c r="E1424" s="132"/>
      <c r="F1424" s="132"/>
      <c r="G1424" s="132"/>
      <c r="H1424" s="132"/>
      <c r="I1424" s="132"/>
      <c r="J1424" s="132"/>
      <c r="K1424" s="132"/>
      <c r="DV1424" s="77">
        <v>1343.22</v>
      </c>
      <c r="DW1424" s="77">
        <v>22.281000000000002</v>
      </c>
      <c r="DY1424" s="77">
        <v>1329.22</v>
      </c>
      <c r="DZ1424" s="77">
        <v>14.167</v>
      </c>
      <c r="EE1424" s="75">
        <v>2160.2199999999998</v>
      </c>
      <c r="EF1424" s="88">
        <v>12.767000000000001</v>
      </c>
      <c r="EH1424" s="77">
        <v>1358.22</v>
      </c>
      <c r="EI1424" s="75">
        <v>10.109</v>
      </c>
      <c r="EJ1424" s="75"/>
      <c r="EK1424" s="75"/>
      <c r="EL1424" s="75"/>
      <c r="EM1424" s="75"/>
      <c r="EN1424" s="75">
        <v>2163.21</v>
      </c>
      <c r="EO1424" s="322">
        <v>19.456589999999988</v>
      </c>
      <c r="EP1424" s="75"/>
      <c r="EQ1424" s="75">
        <v>1333.21</v>
      </c>
      <c r="ER1424" s="75">
        <v>20467.739999999972</v>
      </c>
      <c r="ES1424" s="75"/>
      <c r="ET1424" s="75">
        <v>1359.21</v>
      </c>
      <c r="EU1424" s="100">
        <v>11.405849999999994</v>
      </c>
      <c r="EV1424" s="75">
        <f t="shared" si="25"/>
        <v>9.9999999999909051E-3</v>
      </c>
      <c r="EW1424" s="75">
        <v>1349.21</v>
      </c>
      <c r="EX1424" s="100">
        <v>39.283560000000001</v>
      </c>
      <c r="FD1424" s="75">
        <v>114.22</v>
      </c>
      <c r="FE1424" s="75">
        <v>1214420</v>
      </c>
      <c r="FF1424" s="75">
        <v>5775320</v>
      </c>
      <c r="FH1424" s="77">
        <v>23.71</v>
      </c>
      <c r="FI1424" s="77">
        <v>993.05018136000035</v>
      </c>
      <c r="FJ1424" s="77">
        <v>50.00814327700003</v>
      </c>
      <c r="FL1424" s="92">
        <v>793.22</v>
      </c>
      <c r="FM1424" s="75">
        <v>0.11</v>
      </c>
      <c r="FN1424" s="75">
        <v>0.182</v>
      </c>
      <c r="FP1424" s="75">
        <v>51.44</v>
      </c>
      <c r="FQ1424" s="75">
        <v>892.32</v>
      </c>
      <c r="FR1424" s="75">
        <v>8450</v>
      </c>
      <c r="FS1424" s="75">
        <v>51.43</v>
      </c>
      <c r="FT1424" s="75">
        <v>2617.7600000000002</v>
      </c>
      <c r="FU1424" s="75">
        <v>23673</v>
      </c>
      <c r="FW1424" s="75">
        <v>804.22</v>
      </c>
      <c r="FX1424" s="89">
        <v>13.17</v>
      </c>
      <c r="FY1424" s="89"/>
      <c r="FZ1424" s="90">
        <v>799.22</v>
      </c>
      <c r="GA1424" s="91">
        <v>5.4169999999999998</v>
      </c>
      <c r="GB1424" s="89"/>
      <c r="GC1424" s="75">
        <v>21.21</v>
      </c>
      <c r="GD1424" s="75">
        <v>142</v>
      </c>
      <c r="GE1424" s="75">
        <v>3710.71</v>
      </c>
      <c r="GF1424" s="89"/>
      <c r="GG1424" s="89"/>
    </row>
    <row r="1425" spans="1:189" x14ac:dyDescent="0.25">
      <c r="A1425" s="132"/>
      <c r="B1425" s="132"/>
      <c r="C1425" s="132"/>
      <c r="D1425" s="132"/>
      <c r="E1425" s="132"/>
      <c r="F1425" s="132"/>
      <c r="G1425" s="132"/>
      <c r="H1425" s="132"/>
      <c r="I1425" s="132"/>
      <c r="J1425" s="132"/>
      <c r="K1425" s="132"/>
      <c r="DV1425" s="77">
        <v>1343.23</v>
      </c>
      <c r="DW1425" s="77">
        <v>22.305</v>
      </c>
      <c r="DY1425" s="77">
        <v>1329.23</v>
      </c>
      <c r="DZ1425" s="77">
        <v>14.181999999999999</v>
      </c>
      <c r="EE1425" s="75">
        <v>2160.23</v>
      </c>
      <c r="EF1425" s="88">
        <v>12.787000000000001</v>
      </c>
      <c r="EH1425" s="77">
        <v>1358.23</v>
      </c>
      <c r="EI1425" s="75">
        <v>10.122</v>
      </c>
      <c r="EJ1425" s="75"/>
      <c r="EK1425" s="75"/>
      <c r="EL1425" s="75"/>
      <c r="EM1425" s="75"/>
      <c r="EN1425" s="75">
        <v>2163.2199999999998</v>
      </c>
      <c r="EO1425" s="322">
        <v>19.481379999999987</v>
      </c>
      <c r="EP1425" s="75"/>
      <c r="EQ1425" s="75">
        <v>1333.22</v>
      </c>
      <c r="ER1425" s="75">
        <v>20484.679999999971</v>
      </c>
      <c r="ES1425" s="75"/>
      <c r="ET1425" s="75">
        <v>1359.22</v>
      </c>
      <c r="EU1425" s="100">
        <v>11.419699999999994</v>
      </c>
      <c r="EV1425" s="75">
        <f t="shared" si="25"/>
        <v>9.9999999999909051E-3</v>
      </c>
      <c r="EW1425" s="75">
        <v>1349.22</v>
      </c>
      <c r="EX1425" s="100">
        <v>39.316800000000001</v>
      </c>
      <c r="FD1425" s="75">
        <v>114.23</v>
      </c>
      <c r="FE1425" s="75">
        <v>1215905</v>
      </c>
      <c r="FF1425" s="75">
        <v>5787880</v>
      </c>
      <c r="FH1425" s="77">
        <v>23.72</v>
      </c>
      <c r="FI1425" s="77">
        <v>993.95376752000038</v>
      </c>
      <c r="FJ1425" s="77">
        <v>50.107809729600028</v>
      </c>
      <c r="FL1425" s="92">
        <v>793.23</v>
      </c>
      <c r="FM1425" s="75">
        <v>0.11</v>
      </c>
      <c r="FN1425" s="75">
        <v>0.183</v>
      </c>
      <c r="FP1425" s="75">
        <v>51.45</v>
      </c>
      <c r="FQ1425" s="75">
        <v>893.17</v>
      </c>
      <c r="FR1425" s="75">
        <v>8455</v>
      </c>
      <c r="FS1425" s="75">
        <v>51.44</v>
      </c>
      <c r="FT1425" s="75">
        <v>2620.16</v>
      </c>
      <c r="FU1425" s="75">
        <v>23687</v>
      </c>
      <c r="FW1425" s="75">
        <v>804.23</v>
      </c>
      <c r="FX1425" s="89">
        <v>13.191000000000001</v>
      </c>
      <c r="FY1425" s="89"/>
      <c r="FZ1425" s="90">
        <v>799.23</v>
      </c>
      <c r="GA1425" s="91">
        <v>5.4279999999999999</v>
      </c>
      <c r="GB1425" s="89"/>
      <c r="GC1425" s="75">
        <v>21.22</v>
      </c>
      <c r="GD1425" s="75">
        <v>142.38</v>
      </c>
      <c r="GE1425" s="75">
        <v>3715.98</v>
      </c>
      <c r="GF1425" s="89"/>
      <c r="GG1425" s="89"/>
    </row>
    <row r="1426" spans="1:189" x14ac:dyDescent="0.25">
      <c r="A1426" s="132"/>
      <c r="B1426" s="132"/>
      <c r="C1426" s="132"/>
      <c r="D1426" s="132"/>
      <c r="E1426" s="132"/>
      <c r="F1426" s="132"/>
      <c r="G1426" s="132"/>
      <c r="H1426" s="132"/>
      <c r="I1426" s="132"/>
      <c r="J1426" s="132"/>
      <c r="K1426" s="132"/>
      <c r="DV1426" s="77">
        <v>1343.24</v>
      </c>
      <c r="DW1426" s="77">
        <v>22.330000000000002</v>
      </c>
      <c r="DY1426" s="77">
        <v>1329.24</v>
      </c>
      <c r="DZ1426" s="77">
        <v>14.196999999999999</v>
      </c>
      <c r="EE1426" s="75">
        <v>2160.2399999999998</v>
      </c>
      <c r="EF1426" s="88">
        <v>12.808000000000002</v>
      </c>
      <c r="EH1426" s="77">
        <v>1358.24</v>
      </c>
      <c r="EI1426" s="75">
        <v>10.135</v>
      </c>
      <c r="EJ1426" s="75"/>
      <c r="EK1426" s="75"/>
      <c r="EL1426" s="75"/>
      <c r="EM1426" s="75"/>
      <c r="EN1426" s="75">
        <v>2163.23</v>
      </c>
      <c r="EO1426" s="322">
        <v>19.506169999999987</v>
      </c>
      <c r="EP1426" s="75"/>
      <c r="EQ1426" s="75">
        <v>1333.23</v>
      </c>
      <c r="ER1426" s="75">
        <v>20501.61999999997</v>
      </c>
      <c r="ES1426" s="75"/>
      <c r="ET1426" s="75">
        <v>1359.23</v>
      </c>
      <c r="EU1426" s="100">
        <v>11.433549999999993</v>
      </c>
      <c r="EV1426" s="75">
        <f t="shared" si="25"/>
        <v>9.9999999999909051E-3</v>
      </c>
      <c r="EW1426" s="75">
        <v>1349.23</v>
      </c>
      <c r="EX1426" s="100">
        <v>39.35004</v>
      </c>
      <c r="FD1426" s="75">
        <v>114.24</v>
      </c>
      <c r="FE1426" s="75">
        <v>1217390</v>
      </c>
      <c r="FF1426" s="75">
        <v>5800440</v>
      </c>
      <c r="FH1426" s="77">
        <v>23.73</v>
      </c>
      <c r="FI1426" s="77">
        <v>994.8573536800003</v>
      </c>
      <c r="FJ1426" s="77">
        <v>50.207476182200033</v>
      </c>
      <c r="FL1426" s="92">
        <v>793.24</v>
      </c>
      <c r="FM1426" s="75">
        <v>0.11</v>
      </c>
      <c r="FN1426" s="75">
        <v>0.184</v>
      </c>
      <c r="FP1426" s="75">
        <v>51.46</v>
      </c>
      <c r="FQ1426" s="75">
        <v>894.02</v>
      </c>
      <c r="FR1426" s="75">
        <v>8460</v>
      </c>
      <c r="FS1426" s="75">
        <v>51.45</v>
      </c>
      <c r="FT1426" s="75">
        <v>2622.56</v>
      </c>
      <c r="FU1426" s="75">
        <v>23701</v>
      </c>
      <c r="FW1426" s="75">
        <v>804.24</v>
      </c>
      <c r="FX1426" s="89">
        <v>13.212999999999999</v>
      </c>
      <c r="FY1426" s="89"/>
      <c r="FZ1426" s="90">
        <v>799.24</v>
      </c>
      <c r="GA1426" s="91">
        <v>5.44</v>
      </c>
      <c r="GB1426" s="89"/>
      <c r="GC1426" s="75">
        <v>21.23</v>
      </c>
      <c r="GD1426" s="75">
        <v>142.77000000000001</v>
      </c>
      <c r="GE1426" s="75">
        <v>3721.26</v>
      </c>
      <c r="GF1426" s="89"/>
      <c r="GG1426" s="89"/>
    </row>
    <row r="1427" spans="1:189" x14ac:dyDescent="0.25">
      <c r="A1427" s="132"/>
      <c r="B1427" s="132"/>
      <c r="C1427" s="132"/>
      <c r="D1427" s="132"/>
      <c r="E1427" s="132"/>
      <c r="F1427" s="132"/>
      <c r="G1427" s="132"/>
      <c r="H1427" s="132"/>
      <c r="I1427" s="132"/>
      <c r="J1427" s="132"/>
      <c r="K1427" s="132"/>
      <c r="DV1427" s="77">
        <v>1343.25</v>
      </c>
      <c r="DW1427" s="77">
        <v>22.355</v>
      </c>
      <c r="DY1427" s="77">
        <v>1329.25</v>
      </c>
      <c r="DZ1427" s="77">
        <v>14.212</v>
      </c>
      <c r="EE1427" s="75">
        <v>2160.25</v>
      </c>
      <c r="EF1427" s="88">
        <v>12.829000000000001</v>
      </c>
      <c r="EH1427" s="77">
        <v>1358.25</v>
      </c>
      <c r="EI1427" s="75">
        <v>10.148</v>
      </c>
      <c r="EJ1427" s="75"/>
      <c r="EK1427" s="75"/>
      <c r="EL1427" s="75"/>
      <c r="EM1427" s="75"/>
      <c r="EN1427" s="75">
        <v>2163.2399999999998</v>
      </c>
      <c r="EO1427" s="322">
        <v>19.530959999999986</v>
      </c>
      <c r="EP1427" s="75"/>
      <c r="EQ1427" s="75">
        <v>1333.24</v>
      </c>
      <c r="ER1427" s="75">
        <v>20518.559999999969</v>
      </c>
      <c r="ES1427" s="75"/>
      <c r="ET1427" s="75">
        <v>1359.24</v>
      </c>
      <c r="EU1427" s="100">
        <v>11.447399999999993</v>
      </c>
      <c r="EV1427" s="75">
        <f t="shared" si="25"/>
        <v>9.9999999999909051E-3</v>
      </c>
      <c r="EW1427" s="75">
        <v>1349.24</v>
      </c>
      <c r="EX1427" s="100">
        <v>39.383279999999999</v>
      </c>
      <c r="FD1427" s="75">
        <v>114.25</v>
      </c>
      <c r="FE1427" s="75">
        <v>1218875</v>
      </c>
      <c r="FF1427" s="75">
        <v>5813000</v>
      </c>
      <c r="FH1427" s="77">
        <v>23.74</v>
      </c>
      <c r="FI1427" s="77">
        <v>995.76093984000033</v>
      </c>
      <c r="FJ1427" s="77">
        <v>50.30714263480003</v>
      </c>
      <c r="FL1427" s="92">
        <v>793.25</v>
      </c>
      <c r="FM1427" s="75">
        <v>0.11</v>
      </c>
      <c r="FN1427" s="75">
        <v>0.185</v>
      </c>
      <c r="FP1427" s="75">
        <v>51.47</v>
      </c>
      <c r="FQ1427" s="75">
        <v>894.87</v>
      </c>
      <c r="FR1427" s="75">
        <v>8465</v>
      </c>
      <c r="FS1427" s="75">
        <v>51.46</v>
      </c>
      <c r="FT1427" s="75">
        <v>2624.97</v>
      </c>
      <c r="FU1427" s="75">
        <v>23715</v>
      </c>
      <c r="FW1427" s="75">
        <v>804.25</v>
      </c>
      <c r="FX1427" s="89">
        <v>13.234</v>
      </c>
      <c r="FY1427" s="89"/>
      <c r="FZ1427" s="90">
        <v>799.25</v>
      </c>
      <c r="GA1427" s="91">
        <v>5.4509999999999996</v>
      </c>
      <c r="GB1427" s="89"/>
      <c r="GC1427" s="75">
        <v>21.24</v>
      </c>
      <c r="GD1427" s="75">
        <v>143.15</v>
      </c>
      <c r="GE1427" s="75">
        <v>3726.53</v>
      </c>
      <c r="GF1427" s="89"/>
      <c r="GG1427" s="89"/>
    </row>
    <row r="1428" spans="1:189" x14ac:dyDescent="0.25">
      <c r="A1428" s="132"/>
      <c r="B1428" s="132"/>
      <c r="C1428" s="132"/>
      <c r="D1428" s="132"/>
      <c r="E1428" s="132"/>
      <c r="F1428" s="132"/>
      <c r="G1428" s="132"/>
      <c r="H1428" s="132"/>
      <c r="I1428" s="132"/>
      <c r="J1428" s="132"/>
      <c r="K1428" s="132"/>
      <c r="DV1428" s="77">
        <v>1343.26</v>
      </c>
      <c r="DW1428" s="77">
        <v>22.380000000000003</v>
      </c>
      <c r="DY1428" s="77">
        <v>1329.26</v>
      </c>
      <c r="DZ1428" s="77">
        <v>14.227</v>
      </c>
      <c r="EE1428" s="75">
        <v>2160.2600000000002</v>
      </c>
      <c r="EF1428" s="88">
        <v>12.850000000000001</v>
      </c>
      <c r="EH1428" s="77">
        <v>1358.26</v>
      </c>
      <c r="EI1428" s="75">
        <v>10.161</v>
      </c>
      <c r="EJ1428" s="75"/>
      <c r="EK1428" s="75"/>
      <c r="EL1428" s="75"/>
      <c r="EM1428" s="75"/>
      <c r="EN1428" s="75">
        <v>2163.25</v>
      </c>
      <c r="EO1428" s="322">
        <v>19.555749999999986</v>
      </c>
      <c r="EP1428" s="75"/>
      <c r="EQ1428" s="75">
        <v>1333.25</v>
      </c>
      <c r="ER1428" s="75">
        <v>20535.499999999967</v>
      </c>
      <c r="ES1428" s="75"/>
      <c r="ET1428" s="75">
        <v>1359.25</v>
      </c>
      <c r="EU1428" s="100">
        <v>11.461249999999993</v>
      </c>
      <c r="EV1428" s="75">
        <f t="shared" si="25"/>
        <v>9.9999999999909051E-3</v>
      </c>
      <c r="EW1428" s="75">
        <v>1349.25</v>
      </c>
      <c r="EX1428" s="100">
        <v>39.416519999999998</v>
      </c>
      <c r="FD1428" s="75">
        <v>114.26</v>
      </c>
      <c r="FE1428" s="75">
        <v>1220360</v>
      </c>
      <c r="FF1428" s="75">
        <v>5825560</v>
      </c>
      <c r="FH1428" s="77">
        <v>23.75</v>
      </c>
      <c r="FI1428" s="77">
        <v>996.66452600000036</v>
      </c>
      <c r="FJ1428" s="77">
        <v>50.406809087400035</v>
      </c>
      <c r="FL1428" s="92">
        <v>793.26</v>
      </c>
      <c r="FM1428" s="75">
        <v>0.11</v>
      </c>
      <c r="FN1428" s="75">
        <v>0.187</v>
      </c>
      <c r="FP1428" s="75">
        <v>51.48</v>
      </c>
      <c r="FQ1428" s="75">
        <v>895.72</v>
      </c>
      <c r="FR1428" s="75">
        <v>8470</v>
      </c>
      <c r="FS1428" s="75">
        <v>51.47</v>
      </c>
      <c r="FT1428" s="75">
        <v>2627.37</v>
      </c>
      <c r="FU1428" s="75">
        <v>23729</v>
      </c>
      <c r="FW1428" s="75">
        <v>804.26</v>
      </c>
      <c r="FX1428" s="89">
        <v>13.255000000000001</v>
      </c>
      <c r="FY1428" s="89"/>
      <c r="FZ1428" s="90">
        <v>799.26</v>
      </c>
      <c r="GA1428" s="91">
        <v>5.4630000000000001</v>
      </c>
      <c r="GB1428" s="89"/>
      <c r="GC1428" s="75">
        <v>21.25</v>
      </c>
      <c r="GD1428" s="75">
        <v>143.53</v>
      </c>
      <c r="GE1428" s="75">
        <v>3731.8</v>
      </c>
      <c r="GF1428" s="89"/>
      <c r="GG1428" s="89"/>
    </row>
    <row r="1429" spans="1:189" x14ac:dyDescent="0.25">
      <c r="A1429" s="132"/>
      <c r="B1429" s="132"/>
      <c r="C1429" s="132"/>
      <c r="D1429" s="132"/>
      <c r="E1429" s="132"/>
      <c r="F1429" s="132"/>
      <c r="G1429" s="132"/>
      <c r="H1429" s="132"/>
      <c r="I1429" s="132"/>
      <c r="J1429" s="132"/>
      <c r="K1429" s="132"/>
      <c r="DV1429" s="77">
        <v>1343.27</v>
      </c>
      <c r="DW1429" s="77">
        <v>22.404</v>
      </c>
      <c r="DY1429" s="77">
        <v>1329.27</v>
      </c>
      <c r="DZ1429" s="77">
        <v>14.241999999999999</v>
      </c>
      <c r="EE1429" s="75">
        <v>2160.27</v>
      </c>
      <c r="EF1429" s="88">
        <v>12.870000000000001</v>
      </c>
      <c r="EH1429" s="77">
        <v>1358.27</v>
      </c>
      <c r="EI1429" s="75">
        <v>10.173999999999999</v>
      </c>
      <c r="EJ1429" s="75"/>
      <c r="EK1429" s="75"/>
      <c r="EL1429" s="75"/>
      <c r="EM1429" s="75"/>
      <c r="EN1429" s="75">
        <v>2163.2600000000002</v>
      </c>
      <c r="EO1429" s="322">
        <v>19.580539999999985</v>
      </c>
      <c r="EP1429" s="75"/>
      <c r="EQ1429" s="75">
        <v>1333.26</v>
      </c>
      <c r="ER1429" s="75">
        <v>20552.439999999966</v>
      </c>
      <c r="ES1429" s="75"/>
      <c r="ET1429" s="75">
        <v>1359.26</v>
      </c>
      <c r="EU1429" s="100">
        <v>11.475099999999992</v>
      </c>
      <c r="EV1429" s="75">
        <f t="shared" si="25"/>
        <v>9.9999999999909051E-3</v>
      </c>
      <c r="EW1429" s="75">
        <v>1349.26</v>
      </c>
      <c r="EX1429" s="100">
        <v>39.449759999999998</v>
      </c>
      <c r="FD1429" s="75">
        <v>114.27</v>
      </c>
      <c r="FE1429" s="75">
        <v>1221845</v>
      </c>
      <c r="FF1429" s="75">
        <v>5838120</v>
      </c>
      <c r="FH1429" s="77">
        <v>23.76</v>
      </c>
      <c r="FI1429" s="77">
        <v>997.5681121600004</v>
      </c>
      <c r="FJ1429" s="77">
        <v>50.506475540000039</v>
      </c>
      <c r="FL1429" s="92">
        <v>793.27</v>
      </c>
      <c r="FM1429" s="75">
        <v>0.11</v>
      </c>
      <c r="FN1429" s="75">
        <v>0.187</v>
      </c>
      <c r="FP1429" s="75">
        <v>51.49</v>
      </c>
      <c r="FQ1429" s="75">
        <v>896.56</v>
      </c>
      <c r="FR1429" s="75">
        <v>8476</v>
      </c>
      <c r="FS1429" s="75">
        <v>51.48</v>
      </c>
      <c r="FT1429" s="75">
        <v>2629.77</v>
      </c>
      <c r="FU1429" s="75">
        <v>23743</v>
      </c>
      <c r="FW1429" s="75">
        <v>804.27</v>
      </c>
      <c r="FX1429" s="89">
        <v>13.276999999999999</v>
      </c>
      <c r="FY1429" s="89"/>
      <c r="FZ1429" s="90">
        <v>799.27</v>
      </c>
      <c r="GA1429" s="91">
        <v>5.4740000000000002</v>
      </c>
      <c r="GB1429" s="89"/>
      <c r="GC1429" s="75">
        <v>21.26</v>
      </c>
      <c r="GD1429" s="75">
        <v>143.91</v>
      </c>
      <c r="GE1429" s="75">
        <v>3737.07</v>
      </c>
      <c r="GF1429" s="89"/>
      <c r="GG1429" s="89"/>
    </row>
    <row r="1430" spans="1:189" x14ac:dyDescent="0.25">
      <c r="A1430" s="132"/>
      <c r="B1430" s="132"/>
      <c r="C1430" s="132"/>
      <c r="D1430" s="132"/>
      <c r="E1430" s="132"/>
      <c r="F1430" s="132"/>
      <c r="G1430" s="132"/>
      <c r="H1430" s="132"/>
      <c r="I1430" s="132"/>
      <c r="J1430" s="132"/>
      <c r="K1430" s="132"/>
      <c r="DV1430" s="77">
        <v>1343.28</v>
      </c>
      <c r="DW1430" s="77">
        <v>22.429000000000002</v>
      </c>
      <c r="DY1430" s="77">
        <v>1329.28</v>
      </c>
      <c r="DZ1430" s="77">
        <v>14.257</v>
      </c>
      <c r="EE1430" s="75">
        <v>2160.2800000000002</v>
      </c>
      <c r="EF1430" s="88">
        <v>12.891000000000002</v>
      </c>
      <c r="EH1430" s="77">
        <v>1358.28</v>
      </c>
      <c r="EI1430" s="75">
        <v>10.186999999999999</v>
      </c>
      <c r="EJ1430" s="75"/>
      <c r="EK1430" s="75"/>
      <c r="EL1430" s="75"/>
      <c r="EM1430" s="75"/>
      <c r="EN1430" s="75">
        <v>2163.27</v>
      </c>
      <c r="EO1430" s="322">
        <v>19.605329999999984</v>
      </c>
      <c r="EP1430" s="75"/>
      <c r="EQ1430" s="75">
        <v>1333.27</v>
      </c>
      <c r="ER1430" s="75">
        <v>20569.379999999965</v>
      </c>
      <c r="ES1430" s="75"/>
      <c r="ET1430" s="75">
        <v>1359.27</v>
      </c>
      <c r="EU1430" s="100">
        <v>11.488949999999992</v>
      </c>
      <c r="EV1430" s="75">
        <f t="shared" si="25"/>
        <v>9.9999999999909051E-3</v>
      </c>
      <c r="EW1430" s="75">
        <v>1349.27</v>
      </c>
      <c r="EX1430" s="100">
        <v>39.482999999999997</v>
      </c>
      <c r="FD1430" s="75">
        <v>114.28</v>
      </c>
      <c r="FE1430" s="75">
        <v>1223330</v>
      </c>
      <c r="FF1430" s="75">
        <v>5850680</v>
      </c>
      <c r="FH1430" s="77">
        <v>23.77</v>
      </c>
      <c r="FI1430" s="77">
        <v>998.47169832000043</v>
      </c>
      <c r="FJ1430" s="77">
        <v>50.606141992600037</v>
      </c>
      <c r="FL1430" s="92">
        <v>793.28</v>
      </c>
      <c r="FM1430" s="75">
        <v>0.11</v>
      </c>
      <c r="FN1430" s="75">
        <v>0.189</v>
      </c>
      <c r="FP1430" s="75">
        <v>51.5</v>
      </c>
      <c r="FQ1430" s="75">
        <v>897.41</v>
      </c>
      <c r="FR1430" s="75">
        <v>8481</v>
      </c>
      <c r="FS1430" s="75">
        <v>51.49</v>
      </c>
      <c r="FT1430" s="75">
        <v>2632.17</v>
      </c>
      <c r="FU1430" s="75">
        <v>23757</v>
      </c>
      <c r="FW1430" s="75">
        <v>804.28</v>
      </c>
      <c r="FX1430" s="89">
        <v>13.298</v>
      </c>
      <c r="FY1430" s="89"/>
      <c r="FZ1430" s="90">
        <v>799.28</v>
      </c>
      <c r="GA1430" s="91">
        <v>5.4859999999999998</v>
      </c>
      <c r="GB1430" s="89"/>
      <c r="GC1430" s="75">
        <v>21.27</v>
      </c>
      <c r="GD1430" s="75">
        <v>144.29</v>
      </c>
      <c r="GE1430" s="75">
        <v>3742.34</v>
      </c>
      <c r="GF1430" s="89"/>
      <c r="GG1430" s="89"/>
    </row>
    <row r="1431" spans="1:189" x14ac:dyDescent="0.25">
      <c r="A1431" s="132"/>
      <c r="B1431" s="132"/>
      <c r="C1431" s="132"/>
      <c r="D1431" s="132"/>
      <c r="E1431" s="132"/>
      <c r="F1431" s="132"/>
      <c r="G1431" s="132"/>
      <c r="H1431" s="132"/>
      <c r="I1431" s="132"/>
      <c r="J1431" s="132"/>
      <c r="K1431" s="132"/>
      <c r="DV1431" s="77">
        <v>1343.29</v>
      </c>
      <c r="DW1431" s="77">
        <v>22.454000000000001</v>
      </c>
      <c r="DY1431" s="77">
        <v>1329.29</v>
      </c>
      <c r="DZ1431" s="77">
        <v>14.272</v>
      </c>
      <c r="EE1431" s="75">
        <v>2160.29</v>
      </c>
      <c r="EF1431" s="88">
        <v>12.912000000000001</v>
      </c>
      <c r="EH1431" s="77">
        <v>1358.29</v>
      </c>
      <c r="EI1431" s="75">
        <v>10.199999999999999</v>
      </c>
      <c r="EJ1431" s="75"/>
      <c r="EK1431" s="75"/>
      <c r="EL1431" s="75"/>
      <c r="EM1431" s="75"/>
      <c r="EN1431" s="75">
        <v>2163.2800000000002</v>
      </c>
      <c r="EO1431" s="322">
        <v>19.630119999999984</v>
      </c>
      <c r="EP1431" s="75"/>
      <c r="EQ1431" s="75">
        <v>1333.28</v>
      </c>
      <c r="ER1431" s="75">
        <v>20586.319999999963</v>
      </c>
      <c r="ES1431" s="75"/>
      <c r="ET1431" s="75">
        <v>1359.28</v>
      </c>
      <c r="EU1431" s="100">
        <v>11.502799999999992</v>
      </c>
      <c r="EV1431" s="75">
        <f t="shared" si="25"/>
        <v>9.9999999999909051E-3</v>
      </c>
      <c r="EW1431" s="75">
        <v>1349.28</v>
      </c>
      <c r="EX1431" s="100">
        <v>39.516239999999996</v>
      </c>
      <c r="FD1431" s="75">
        <v>114.29</v>
      </c>
      <c r="FE1431" s="75">
        <v>1224815</v>
      </c>
      <c r="FF1431" s="75">
        <v>5863240</v>
      </c>
      <c r="FH1431" s="77">
        <v>23.78</v>
      </c>
      <c r="FI1431" s="77">
        <v>999.37528448000035</v>
      </c>
      <c r="FJ1431" s="77">
        <v>50.705808445200041</v>
      </c>
      <c r="FL1431" s="92">
        <v>793.29</v>
      </c>
      <c r="FM1431" s="75">
        <v>0.11</v>
      </c>
      <c r="FN1431" s="75">
        <v>0.19</v>
      </c>
      <c r="FP1431" s="75">
        <v>51.51</v>
      </c>
      <c r="FQ1431" s="75">
        <v>898.26</v>
      </c>
      <c r="FR1431" s="75">
        <v>8486</v>
      </c>
      <c r="FS1431" s="75">
        <v>51.5</v>
      </c>
      <c r="FT1431" s="75">
        <v>2634.58</v>
      </c>
      <c r="FU1431" s="75">
        <v>23771</v>
      </c>
      <c r="FW1431" s="75">
        <v>804.29</v>
      </c>
      <c r="FX1431" s="89">
        <v>13.319000000000001</v>
      </c>
      <c r="FY1431" s="89"/>
      <c r="FZ1431" s="90">
        <v>799.29</v>
      </c>
      <c r="GA1431" s="91">
        <v>5.4969999999999999</v>
      </c>
      <c r="GB1431" s="89"/>
      <c r="GC1431" s="75">
        <v>21.28</v>
      </c>
      <c r="GD1431" s="75">
        <v>144.66999999999999</v>
      </c>
      <c r="GE1431" s="75">
        <v>3747.62</v>
      </c>
      <c r="GF1431" s="89"/>
      <c r="GG1431" s="89"/>
    </row>
    <row r="1432" spans="1:189" x14ac:dyDescent="0.25">
      <c r="A1432" s="132"/>
      <c r="B1432" s="132"/>
      <c r="C1432" s="132"/>
      <c r="D1432" s="132"/>
      <c r="E1432" s="132"/>
      <c r="F1432" s="132"/>
      <c r="G1432" s="132"/>
      <c r="H1432" s="132"/>
      <c r="I1432" s="132"/>
      <c r="J1432" s="132"/>
      <c r="K1432" s="132"/>
      <c r="DV1432" s="77">
        <v>1343.3</v>
      </c>
      <c r="DW1432" s="77">
        <v>22.478999999999999</v>
      </c>
      <c r="DY1432" s="77">
        <v>1329.3</v>
      </c>
      <c r="DZ1432" s="77">
        <v>14.287000000000001</v>
      </c>
      <c r="EE1432" s="75">
        <v>2160.3000000000002</v>
      </c>
      <c r="EF1432" s="88">
        <v>12.933</v>
      </c>
      <c r="EH1432" s="77">
        <v>1358.3</v>
      </c>
      <c r="EI1432" s="75">
        <v>10.212999999999999</v>
      </c>
      <c r="EJ1432" s="75"/>
      <c r="EK1432" s="75"/>
      <c r="EL1432" s="75"/>
      <c r="EM1432" s="75"/>
      <c r="EN1432" s="75">
        <v>2163.29</v>
      </c>
      <c r="EO1432" s="322">
        <v>19.654909999999983</v>
      </c>
      <c r="EP1432" s="75"/>
      <c r="EQ1432" s="75">
        <v>1333.29</v>
      </c>
      <c r="ER1432" s="75">
        <v>20603.259999999962</v>
      </c>
      <c r="ES1432" s="75"/>
      <c r="ET1432" s="75">
        <v>1359.29</v>
      </c>
      <c r="EU1432" s="100">
        <v>11.516649999999991</v>
      </c>
      <c r="EV1432" s="75">
        <f t="shared" si="25"/>
        <v>9.9999999999909051E-3</v>
      </c>
      <c r="EW1432" s="75">
        <v>1349.29</v>
      </c>
      <c r="EX1432" s="100">
        <v>39.549479999999996</v>
      </c>
      <c r="FD1432" s="75">
        <v>114.3</v>
      </c>
      <c r="FE1432" s="75">
        <v>1226300</v>
      </c>
      <c r="FF1432" s="75">
        <v>5875800</v>
      </c>
      <c r="FH1432" s="77">
        <v>23.79</v>
      </c>
      <c r="FI1432" s="77">
        <v>1000.2788706400004</v>
      </c>
      <c r="FJ1432" s="77">
        <v>50.805474897800039</v>
      </c>
      <c r="FL1432" s="92">
        <v>793.3</v>
      </c>
      <c r="FM1432" s="75">
        <v>0.11</v>
      </c>
      <c r="FN1432" s="75">
        <v>0.191</v>
      </c>
      <c r="FP1432" s="75">
        <v>51.52</v>
      </c>
      <c r="FQ1432" s="75">
        <v>899.11</v>
      </c>
      <c r="FR1432" s="75">
        <v>8491</v>
      </c>
      <c r="FS1432" s="75">
        <v>51.51</v>
      </c>
      <c r="FT1432" s="75">
        <v>2636.98</v>
      </c>
      <c r="FU1432" s="75">
        <v>23785</v>
      </c>
      <c r="FW1432" s="75">
        <v>804.3</v>
      </c>
      <c r="FX1432" s="89">
        <v>13.340999999999999</v>
      </c>
      <c r="FY1432" s="89"/>
      <c r="FZ1432" s="90">
        <v>799.3</v>
      </c>
      <c r="GA1432" s="91">
        <v>5.5090000000000003</v>
      </c>
      <c r="GB1432" s="89"/>
      <c r="GC1432" s="75">
        <v>21.29</v>
      </c>
      <c r="GD1432" s="75">
        <v>145.05000000000001</v>
      </c>
      <c r="GE1432" s="75">
        <v>3752.89</v>
      </c>
      <c r="GF1432" s="89"/>
      <c r="GG1432" s="89"/>
    </row>
    <row r="1433" spans="1:189" x14ac:dyDescent="0.25">
      <c r="A1433" s="132"/>
      <c r="B1433" s="132"/>
      <c r="C1433" s="132"/>
      <c r="D1433" s="132"/>
      <c r="E1433" s="132"/>
      <c r="F1433" s="132"/>
      <c r="G1433" s="132"/>
      <c r="H1433" s="132"/>
      <c r="I1433" s="132"/>
      <c r="J1433" s="132"/>
      <c r="K1433" s="132"/>
      <c r="DV1433" s="77">
        <v>1343.31</v>
      </c>
      <c r="DW1433" s="77">
        <v>22.503</v>
      </c>
      <c r="DY1433" s="77">
        <v>1329.31</v>
      </c>
      <c r="DZ1433" s="77">
        <v>14.300999999999998</v>
      </c>
      <c r="EE1433" s="75">
        <v>2160.31</v>
      </c>
      <c r="EF1433" s="88">
        <v>12.953000000000001</v>
      </c>
      <c r="EH1433" s="77">
        <v>1358.31</v>
      </c>
      <c r="EI1433" s="75">
        <v>10.225999999999999</v>
      </c>
      <c r="EJ1433" s="75"/>
      <c r="EK1433" s="75"/>
      <c r="EL1433" s="75"/>
      <c r="EM1433" s="75"/>
      <c r="EN1433" s="75">
        <v>2163.3000000000002</v>
      </c>
      <c r="EO1433" s="322">
        <v>19.679699999999983</v>
      </c>
      <c r="EP1433" s="75"/>
      <c r="EQ1433" s="75">
        <v>1333.3</v>
      </c>
      <c r="ER1433" s="75">
        <v>20620.199999999961</v>
      </c>
      <c r="ES1433" s="75"/>
      <c r="ET1433" s="75">
        <v>1359.3</v>
      </c>
      <c r="EU1433" s="100">
        <v>11.530499999999991</v>
      </c>
      <c r="EV1433" s="75">
        <f t="shared" si="25"/>
        <v>9.9999999999909051E-3</v>
      </c>
      <c r="EW1433" s="75">
        <v>1349.3</v>
      </c>
      <c r="EX1433" s="100">
        <v>39.582719999999995</v>
      </c>
      <c r="FD1433" s="75">
        <v>114.31</v>
      </c>
      <c r="FE1433" s="75">
        <v>1227785</v>
      </c>
      <c r="FF1433" s="75">
        <v>5888360</v>
      </c>
      <c r="FH1433" s="77">
        <v>23.8</v>
      </c>
      <c r="FI1433" s="77">
        <v>1001.1824568000004</v>
      </c>
      <c r="FJ1433" s="77">
        <v>50.905141350400044</v>
      </c>
      <c r="FL1433" s="92">
        <v>793.31</v>
      </c>
      <c r="FM1433" s="75">
        <v>0.11</v>
      </c>
      <c r="FN1433" s="75">
        <v>0.192</v>
      </c>
      <c r="FP1433" s="75">
        <v>51.53</v>
      </c>
      <c r="FQ1433" s="75">
        <v>899.97</v>
      </c>
      <c r="FR1433" s="75">
        <v>8496</v>
      </c>
      <c r="FS1433" s="75">
        <v>51.52</v>
      </c>
      <c r="FT1433" s="75">
        <v>2639.39</v>
      </c>
      <c r="FU1433" s="75">
        <v>23799</v>
      </c>
      <c r="FW1433" s="75">
        <v>804.31</v>
      </c>
      <c r="FX1433" s="89">
        <v>13.362</v>
      </c>
      <c r="FY1433" s="89"/>
      <c r="FZ1433" s="90">
        <v>799.31</v>
      </c>
      <c r="GA1433" s="91">
        <v>5.52</v>
      </c>
      <c r="GB1433" s="89"/>
      <c r="GC1433" s="75">
        <v>21.3</v>
      </c>
      <c r="GD1433" s="75">
        <v>145.43</v>
      </c>
      <c r="GE1433" s="75">
        <v>3758.16</v>
      </c>
      <c r="GF1433" s="89"/>
      <c r="GG1433" s="89"/>
    </row>
    <row r="1434" spans="1:189" x14ac:dyDescent="0.25">
      <c r="A1434" s="132"/>
      <c r="B1434" s="132"/>
      <c r="C1434" s="132"/>
      <c r="D1434" s="132"/>
      <c r="E1434" s="132"/>
      <c r="F1434" s="132"/>
      <c r="G1434" s="132"/>
      <c r="H1434" s="132"/>
      <c r="I1434" s="132"/>
      <c r="J1434" s="132"/>
      <c r="K1434" s="132"/>
      <c r="DV1434" s="77">
        <v>1343.32</v>
      </c>
      <c r="DW1434" s="77">
        <v>22.528000000000002</v>
      </c>
      <c r="DY1434" s="77">
        <v>1329.32</v>
      </c>
      <c r="DZ1434" s="77">
        <v>14.315999999999999</v>
      </c>
      <c r="EE1434" s="75">
        <v>2160.3200000000002</v>
      </c>
      <c r="EF1434" s="88">
        <v>12.974000000000002</v>
      </c>
      <c r="EH1434" s="77">
        <v>1358.32</v>
      </c>
      <c r="EI1434" s="75">
        <v>10.238</v>
      </c>
      <c r="EJ1434" s="75"/>
      <c r="EK1434" s="75"/>
      <c r="EL1434" s="75"/>
      <c r="EM1434" s="75"/>
      <c r="EN1434" s="75">
        <v>2163.31</v>
      </c>
      <c r="EO1434" s="322">
        <v>19.704489999999982</v>
      </c>
      <c r="EP1434" s="75"/>
      <c r="EQ1434" s="75">
        <v>1333.31</v>
      </c>
      <c r="ER1434" s="75">
        <v>20637.139999999959</v>
      </c>
      <c r="ES1434" s="75"/>
      <c r="ET1434" s="75">
        <v>1359.31</v>
      </c>
      <c r="EU1434" s="100">
        <v>11.544349999999991</v>
      </c>
      <c r="EV1434" s="75">
        <f t="shared" si="25"/>
        <v>9.9999999999909051E-3</v>
      </c>
      <c r="EW1434" s="75">
        <v>1349.31</v>
      </c>
      <c r="EX1434" s="100">
        <v>39.615959999999994</v>
      </c>
      <c r="FD1434" s="75">
        <v>114.32</v>
      </c>
      <c r="FE1434" s="75">
        <v>1229270</v>
      </c>
      <c r="FF1434" s="75">
        <v>5900920</v>
      </c>
      <c r="FH1434" s="77">
        <v>23.81</v>
      </c>
      <c r="FI1434" s="77">
        <v>1002.0089593760005</v>
      </c>
      <c r="FJ1434" s="77">
        <v>51.00642226636004</v>
      </c>
      <c r="FL1434" s="92">
        <v>793.32</v>
      </c>
      <c r="FM1434" s="75">
        <v>0.11</v>
      </c>
      <c r="FN1434" s="75">
        <v>0.193</v>
      </c>
      <c r="FP1434" s="75">
        <v>51.54</v>
      </c>
      <c r="FQ1434" s="75">
        <v>900.82</v>
      </c>
      <c r="FR1434" s="75">
        <v>8502</v>
      </c>
      <c r="FS1434" s="75">
        <v>51.53</v>
      </c>
      <c r="FT1434" s="75">
        <v>2641.51</v>
      </c>
      <c r="FU1434" s="75">
        <v>23813</v>
      </c>
      <c r="FW1434" s="75">
        <v>804.32</v>
      </c>
      <c r="FX1434" s="89">
        <v>13.384</v>
      </c>
      <c r="FY1434" s="89"/>
      <c r="FZ1434" s="90">
        <v>799.32</v>
      </c>
      <c r="GA1434" s="91">
        <v>5.532</v>
      </c>
      <c r="GB1434" s="89"/>
      <c r="GC1434" s="75">
        <v>21.31</v>
      </c>
      <c r="GD1434" s="75">
        <v>145.81</v>
      </c>
      <c r="GE1434" s="75">
        <v>3763.43</v>
      </c>
      <c r="GF1434" s="89"/>
      <c r="GG1434" s="89"/>
    </row>
    <row r="1435" spans="1:189" x14ac:dyDescent="0.25">
      <c r="A1435" s="132"/>
      <c r="B1435" s="132"/>
      <c r="C1435" s="132"/>
      <c r="D1435" s="132"/>
      <c r="E1435" s="132"/>
      <c r="F1435" s="132"/>
      <c r="G1435" s="132"/>
      <c r="H1435" s="132"/>
      <c r="I1435" s="132"/>
      <c r="J1435" s="132"/>
      <c r="K1435" s="132"/>
      <c r="DV1435" s="77">
        <v>1343.33</v>
      </c>
      <c r="DW1435" s="77">
        <v>22.553000000000001</v>
      </c>
      <c r="DY1435" s="77">
        <v>1329.33</v>
      </c>
      <c r="DZ1435" s="77">
        <v>14.330999999999998</v>
      </c>
      <c r="EE1435" s="75">
        <v>2160.33</v>
      </c>
      <c r="EF1435" s="88">
        <v>12.995000000000001</v>
      </c>
      <c r="EH1435" s="77">
        <v>1358.33</v>
      </c>
      <c r="EI1435" s="75">
        <v>10.250999999999999</v>
      </c>
      <c r="EJ1435" s="75"/>
      <c r="EK1435" s="75"/>
      <c r="EL1435" s="75"/>
      <c r="EM1435" s="75"/>
      <c r="EN1435" s="75">
        <v>2163.3200000000002</v>
      </c>
      <c r="EO1435" s="322">
        <v>19.729279999999981</v>
      </c>
      <c r="EP1435" s="75"/>
      <c r="EQ1435" s="75">
        <v>1333.32</v>
      </c>
      <c r="ER1435" s="75">
        <v>20654.079999999958</v>
      </c>
      <c r="ES1435" s="75"/>
      <c r="ET1435" s="75">
        <v>1359.32</v>
      </c>
      <c r="EU1435" s="100">
        <v>11.55819999999999</v>
      </c>
      <c r="EV1435" s="75">
        <f t="shared" si="25"/>
        <v>9.9999999999909051E-3</v>
      </c>
      <c r="EW1435" s="75">
        <v>1349.32</v>
      </c>
      <c r="EX1435" s="100">
        <v>39.649199999999993</v>
      </c>
      <c r="FD1435" s="75">
        <v>114.33</v>
      </c>
      <c r="FE1435" s="75">
        <v>1230755</v>
      </c>
      <c r="FF1435" s="75">
        <v>5913480</v>
      </c>
      <c r="FH1435" s="77">
        <v>23.82</v>
      </c>
      <c r="FI1435" s="77">
        <v>1002.8354619520004</v>
      </c>
      <c r="FJ1435" s="77">
        <v>51.107703182320044</v>
      </c>
      <c r="FL1435" s="92">
        <v>793.33</v>
      </c>
      <c r="FM1435" s="75">
        <v>0.11</v>
      </c>
      <c r="FN1435" s="75">
        <v>0.19400000000000001</v>
      </c>
      <c r="FP1435" s="75">
        <v>51.55</v>
      </c>
      <c r="FQ1435" s="75">
        <v>901.68</v>
      </c>
      <c r="FR1435" s="75">
        <v>8507</v>
      </c>
      <c r="FS1435" s="75">
        <v>51.54</v>
      </c>
      <c r="FT1435" s="75">
        <v>2644.22</v>
      </c>
      <c r="FU1435" s="75">
        <v>23827</v>
      </c>
      <c r="FW1435" s="75">
        <v>804.33</v>
      </c>
      <c r="FX1435" s="89">
        <v>13.404999999999999</v>
      </c>
      <c r="FY1435" s="89"/>
      <c r="FZ1435" s="90">
        <v>799.33</v>
      </c>
      <c r="GA1435" s="91">
        <v>5.5439999999999996</v>
      </c>
      <c r="GB1435" s="89"/>
      <c r="GC1435" s="75">
        <v>21.32</v>
      </c>
      <c r="GD1435" s="75">
        <v>146.19999999999999</v>
      </c>
      <c r="GE1435" s="75">
        <v>3768.7</v>
      </c>
      <c r="GF1435" s="89"/>
      <c r="GG1435" s="89"/>
    </row>
    <row r="1436" spans="1:189" x14ac:dyDescent="0.25">
      <c r="A1436" s="132"/>
      <c r="B1436" s="132"/>
      <c r="C1436" s="132"/>
      <c r="D1436" s="132"/>
      <c r="E1436" s="132"/>
      <c r="F1436" s="132"/>
      <c r="G1436" s="132"/>
      <c r="H1436" s="132"/>
      <c r="I1436" s="132"/>
      <c r="J1436" s="132"/>
      <c r="K1436" s="132"/>
      <c r="DV1436" s="77">
        <v>1343.34</v>
      </c>
      <c r="DW1436" s="77">
        <v>22.578000000000003</v>
      </c>
      <c r="DY1436" s="77">
        <v>1329.34</v>
      </c>
      <c r="DZ1436" s="77">
        <v>14.345999999999998</v>
      </c>
      <c r="EE1436" s="75">
        <v>2160.34</v>
      </c>
      <c r="EF1436" s="88">
        <v>13.016000000000002</v>
      </c>
      <c r="EH1436" s="77">
        <v>1358.34</v>
      </c>
      <c r="EI1436" s="75">
        <v>10.263999999999999</v>
      </c>
      <c r="EJ1436" s="75"/>
      <c r="EK1436" s="75"/>
      <c r="EL1436" s="75"/>
      <c r="EM1436" s="75"/>
      <c r="EN1436" s="75">
        <v>2163.33</v>
      </c>
      <c r="EO1436" s="322">
        <v>19.754069999999981</v>
      </c>
      <c r="EP1436" s="75"/>
      <c r="EQ1436" s="75">
        <v>1333.33</v>
      </c>
      <c r="ER1436" s="75">
        <v>20671.019999999957</v>
      </c>
      <c r="ES1436" s="75"/>
      <c r="ET1436" s="75">
        <v>1359.33</v>
      </c>
      <c r="EU1436" s="100">
        <v>11.57204999999999</v>
      </c>
      <c r="EV1436" s="75">
        <f t="shared" si="25"/>
        <v>9.9999999999909051E-3</v>
      </c>
      <c r="EW1436" s="75">
        <v>1349.33</v>
      </c>
      <c r="EX1436" s="100">
        <v>39.682439999999993</v>
      </c>
      <c r="FD1436" s="75">
        <v>114.34</v>
      </c>
      <c r="FE1436" s="75">
        <v>1232240</v>
      </c>
      <c r="FF1436" s="75">
        <v>5926040</v>
      </c>
      <c r="FH1436" s="77">
        <v>23.83</v>
      </c>
      <c r="FI1436" s="77">
        <v>1003.6619645280005</v>
      </c>
      <c r="FJ1436" s="77">
        <v>51.208984098280041</v>
      </c>
      <c r="FL1436" s="92">
        <v>793.34</v>
      </c>
      <c r="FM1436" s="75">
        <v>0.12</v>
      </c>
      <c r="FN1436" s="75">
        <v>0.19500000000000001</v>
      </c>
      <c r="FP1436" s="75">
        <v>51.56</v>
      </c>
      <c r="FQ1436" s="75">
        <v>902.53</v>
      </c>
      <c r="FR1436" s="75">
        <v>8512</v>
      </c>
      <c r="FS1436" s="75">
        <v>51.55</v>
      </c>
      <c r="FT1436" s="75">
        <v>2646.63</v>
      </c>
      <c r="FU1436" s="75">
        <v>23841</v>
      </c>
      <c r="FW1436" s="75">
        <v>804.34</v>
      </c>
      <c r="FX1436" s="89">
        <v>13.427</v>
      </c>
      <c r="FY1436" s="89"/>
      <c r="FZ1436" s="90">
        <v>799.34</v>
      </c>
      <c r="GA1436" s="91">
        <v>5.5549999999999997</v>
      </c>
      <c r="GB1436" s="89"/>
      <c r="GC1436" s="75">
        <v>21.33</v>
      </c>
      <c r="GD1436" s="75">
        <v>146.58000000000001</v>
      </c>
      <c r="GE1436" s="75">
        <v>3773.98</v>
      </c>
      <c r="GF1436" s="89"/>
      <c r="GG1436" s="89"/>
    </row>
    <row r="1437" spans="1:189" x14ac:dyDescent="0.25">
      <c r="A1437" s="132"/>
      <c r="B1437" s="132"/>
      <c r="C1437" s="132"/>
      <c r="D1437" s="132"/>
      <c r="E1437" s="132"/>
      <c r="F1437" s="132"/>
      <c r="G1437" s="132"/>
      <c r="H1437" s="132"/>
      <c r="I1437" s="132"/>
      <c r="J1437" s="132"/>
      <c r="K1437" s="132"/>
      <c r="DV1437" s="77">
        <v>1343.35</v>
      </c>
      <c r="DW1437" s="77">
        <v>22.602</v>
      </c>
      <c r="DY1437" s="77">
        <v>1329.35</v>
      </c>
      <c r="DZ1437" s="77">
        <v>14.360999999999999</v>
      </c>
      <c r="EE1437" s="75">
        <v>2160.35</v>
      </c>
      <c r="EF1437" s="88">
        <v>13.036000000000001</v>
      </c>
      <c r="EH1437" s="77">
        <v>1358.35</v>
      </c>
      <c r="EI1437" s="75">
        <v>10.276999999999999</v>
      </c>
      <c r="EJ1437" s="75"/>
      <c r="EK1437" s="75"/>
      <c r="EL1437" s="75"/>
      <c r="EM1437" s="75"/>
      <c r="EN1437" s="75">
        <v>2163.34</v>
      </c>
      <c r="EO1437" s="322">
        <v>19.77885999999998</v>
      </c>
      <c r="EP1437" s="75"/>
      <c r="EQ1437" s="75">
        <v>1333.34</v>
      </c>
      <c r="ER1437" s="75">
        <v>20687.959999999955</v>
      </c>
      <c r="ES1437" s="75"/>
      <c r="ET1437" s="75">
        <v>1359.34</v>
      </c>
      <c r="EU1437" s="100">
        <v>11.58589999999999</v>
      </c>
      <c r="EV1437" s="75">
        <f t="shared" si="25"/>
        <v>9.9999999999909051E-3</v>
      </c>
      <c r="EW1437" s="75">
        <v>1349.34</v>
      </c>
      <c r="EX1437" s="100">
        <v>39.715679999999992</v>
      </c>
      <c r="FD1437" s="75">
        <v>114.35</v>
      </c>
      <c r="FE1437" s="75">
        <v>1233725</v>
      </c>
      <c r="FF1437" s="75">
        <v>5938600</v>
      </c>
      <c r="FH1437" s="77">
        <v>23.84</v>
      </c>
      <c r="FI1437" s="77">
        <v>1004.4884671040004</v>
      </c>
      <c r="FJ1437" s="77">
        <v>51.310265014240045</v>
      </c>
      <c r="FL1437" s="92">
        <v>793.35</v>
      </c>
      <c r="FM1437" s="75">
        <v>0.12</v>
      </c>
      <c r="FN1437" s="75">
        <v>0.19600000000000001</v>
      </c>
      <c r="FP1437" s="75">
        <v>51.57</v>
      </c>
      <c r="FQ1437" s="75">
        <v>903.38</v>
      </c>
      <c r="FR1437" s="75">
        <v>8517</v>
      </c>
      <c r="FS1437" s="75">
        <v>51.56</v>
      </c>
      <c r="FT1437" s="75">
        <v>2649.05</v>
      </c>
      <c r="FU1437" s="75">
        <v>23855</v>
      </c>
      <c r="FW1437" s="75">
        <v>804.35</v>
      </c>
      <c r="FX1437" s="89">
        <v>13.448</v>
      </c>
      <c r="FY1437" s="89"/>
      <c r="FZ1437" s="90">
        <v>799.35</v>
      </c>
      <c r="GA1437" s="91">
        <v>5.5670000000000002</v>
      </c>
      <c r="GB1437" s="89"/>
      <c r="GC1437" s="75">
        <v>21.34</v>
      </c>
      <c r="GD1437" s="75">
        <v>146.96</v>
      </c>
      <c r="GE1437" s="75">
        <v>3779.25</v>
      </c>
      <c r="GF1437" s="89"/>
      <c r="GG1437" s="89"/>
    </row>
    <row r="1438" spans="1:189" x14ac:dyDescent="0.25">
      <c r="A1438" s="132"/>
      <c r="B1438" s="132"/>
      <c r="C1438" s="132"/>
      <c r="D1438" s="132"/>
      <c r="E1438" s="132"/>
      <c r="F1438" s="132"/>
      <c r="G1438" s="132"/>
      <c r="H1438" s="132"/>
      <c r="I1438" s="132"/>
      <c r="J1438" s="132"/>
      <c r="K1438" s="132"/>
      <c r="DV1438" s="77">
        <v>1343.36</v>
      </c>
      <c r="DW1438" s="77">
        <v>22.627000000000002</v>
      </c>
      <c r="DY1438" s="77">
        <v>1329.36</v>
      </c>
      <c r="DZ1438" s="77">
        <v>14.375999999999999</v>
      </c>
      <c r="EE1438" s="75">
        <v>2160.36</v>
      </c>
      <c r="EF1438" s="88">
        <v>13.057000000000002</v>
      </c>
      <c r="EH1438" s="77">
        <v>1358.36</v>
      </c>
      <c r="EI1438" s="75">
        <v>10.29</v>
      </c>
      <c r="EJ1438" s="75"/>
      <c r="EK1438" s="75"/>
      <c r="EL1438" s="75"/>
      <c r="EM1438" s="75"/>
      <c r="EN1438" s="75">
        <v>2163.35</v>
      </c>
      <c r="EO1438" s="322">
        <v>19.80364999999998</v>
      </c>
      <c r="EP1438" s="75"/>
      <c r="EQ1438" s="75">
        <v>1333.35</v>
      </c>
      <c r="ER1438" s="75">
        <v>20704.899999999954</v>
      </c>
      <c r="ES1438" s="75"/>
      <c r="ET1438" s="75">
        <v>1359.35</v>
      </c>
      <c r="EU1438" s="100">
        <v>11.59974999999999</v>
      </c>
      <c r="EV1438" s="75">
        <f t="shared" si="25"/>
        <v>9.9999999999909051E-3</v>
      </c>
      <c r="EW1438" s="75">
        <v>1349.35</v>
      </c>
      <c r="EX1438" s="100">
        <v>39.748919999999991</v>
      </c>
      <c r="FD1438" s="75">
        <v>114.36</v>
      </c>
      <c r="FE1438" s="75">
        <v>1235210</v>
      </c>
      <c r="FF1438" s="75">
        <v>5951160</v>
      </c>
      <c r="FH1438" s="77">
        <v>23.85</v>
      </c>
      <c r="FI1438" s="77">
        <v>1005.3149696800004</v>
      </c>
      <c r="FJ1438" s="77">
        <v>51.411545930200042</v>
      </c>
      <c r="FL1438" s="92">
        <v>793.36</v>
      </c>
      <c r="FM1438" s="75">
        <v>0.12</v>
      </c>
      <c r="FN1438" s="75">
        <v>0.19800000000000001</v>
      </c>
      <c r="FP1438" s="75">
        <v>51.58</v>
      </c>
      <c r="FQ1438" s="75">
        <v>904.24</v>
      </c>
      <c r="FR1438" s="75">
        <v>8522</v>
      </c>
      <c r="FS1438" s="75">
        <v>51.57</v>
      </c>
      <c r="FT1438" s="75">
        <v>2651.46</v>
      </c>
      <c r="FU1438" s="75">
        <v>23869</v>
      </c>
      <c r="FW1438" s="75">
        <v>804.36</v>
      </c>
      <c r="FX1438" s="89">
        <v>13.47</v>
      </c>
      <c r="FY1438" s="89"/>
      <c r="FZ1438" s="90">
        <v>799.36</v>
      </c>
      <c r="GA1438" s="91">
        <v>5.5789999999999997</v>
      </c>
      <c r="GB1438" s="89"/>
      <c r="GC1438" s="75">
        <v>21.35</v>
      </c>
      <c r="GD1438" s="75">
        <v>147.34</v>
      </c>
      <c r="GE1438" s="75">
        <v>3784.52</v>
      </c>
      <c r="GF1438" s="89"/>
      <c r="GG1438" s="89"/>
    </row>
    <row r="1439" spans="1:189" x14ac:dyDescent="0.25">
      <c r="A1439" s="132"/>
      <c r="B1439" s="132"/>
      <c r="C1439" s="132"/>
      <c r="D1439" s="132"/>
      <c r="E1439" s="132"/>
      <c r="F1439" s="132"/>
      <c r="G1439" s="132"/>
      <c r="H1439" s="132"/>
      <c r="I1439" s="132"/>
      <c r="J1439" s="132"/>
      <c r="K1439" s="132"/>
      <c r="DV1439" s="77">
        <v>1343.37</v>
      </c>
      <c r="DW1439" s="77">
        <v>22.652000000000001</v>
      </c>
      <c r="DY1439" s="77">
        <v>1329.37</v>
      </c>
      <c r="DZ1439" s="77">
        <v>14.390999999999998</v>
      </c>
      <c r="EE1439" s="75">
        <v>2160.37</v>
      </c>
      <c r="EF1439" s="88">
        <v>13.078000000000001</v>
      </c>
      <c r="EH1439" s="77">
        <v>1358.37</v>
      </c>
      <c r="EI1439" s="75">
        <v>10.302999999999999</v>
      </c>
      <c r="EJ1439" s="75"/>
      <c r="EK1439" s="75"/>
      <c r="EL1439" s="75"/>
      <c r="EM1439" s="75"/>
      <c r="EN1439" s="75">
        <v>2163.36</v>
      </c>
      <c r="EO1439" s="322">
        <v>19.828439999999979</v>
      </c>
      <c r="EP1439" s="75"/>
      <c r="EQ1439" s="75">
        <v>1333.36</v>
      </c>
      <c r="ER1439" s="75">
        <v>20721.839999999953</v>
      </c>
      <c r="ES1439" s="75"/>
      <c r="ET1439" s="75">
        <v>1359.36</v>
      </c>
      <c r="EU1439" s="100">
        <v>11.613599999999989</v>
      </c>
      <c r="EV1439" s="75">
        <f t="shared" si="25"/>
        <v>9.9999999999909051E-3</v>
      </c>
      <c r="EW1439" s="75">
        <v>1349.36</v>
      </c>
      <c r="EX1439" s="100">
        <v>39.78215999999999</v>
      </c>
      <c r="FD1439" s="75">
        <v>114.37</v>
      </c>
      <c r="FE1439" s="75">
        <v>1236695</v>
      </c>
      <c r="FF1439" s="75">
        <v>5963720</v>
      </c>
      <c r="FH1439" s="77">
        <v>23.86</v>
      </c>
      <c r="FI1439" s="77">
        <v>1006.1414722560004</v>
      </c>
      <c r="FJ1439" s="77">
        <v>51.512826846160046</v>
      </c>
      <c r="FL1439" s="92">
        <v>793.37</v>
      </c>
      <c r="FM1439" s="75">
        <v>0.12</v>
      </c>
      <c r="FN1439" s="75">
        <v>0.19800000000000001</v>
      </c>
      <c r="FP1439" s="75">
        <v>51.59</v>
      </c>
      <c r="FQ1439" s="75">
        <v>905.09</v>
      </c>
      <c r="FR1439" s="75">
        <v>8528</v>
      </c>
      <c r="FS1439" s="75">
        <v>51.58</v>
      </c>
      <c r="FT1439" s="75">
        <v>2653.87</v>
      </c>
      <c r="FU1439" s="75">
        <v>23883</v>
      </c>
      <c r="FW1439" s="75">
        <v>804.37</v>
      </c>
      <c r="FX1439" s="89">
        <v>13.492000000000001</v>
      </c>
      <c r="FY1439" s="89"/>
      <c r="FZ1439" s="90">
        <v>799.37</v>
      </c>
      <c r="GA1439" s="91">
        <v>5.59</v>
      </c>
      <c r="GB1439" s="89"/>
      <c r="GC1439" s="75">
        <v>21.36</v>
      </c>
      <c r="GD1439" s="75">
        <v>147.72</v>
      </c>
      <c r="GE1439" s="75">
        <v>3789.79</v>
      </c>
      <c r="GF1439" s="89"/>
      <c r="GG1439" s="89"/>
    </row>
    <row r="1440" spans="1:189" x14ac:dyDescent="0.25">
      <c r="A1440" s="132"/>
      <c r="B1440" s="132"/>
      <c r="C1440" s="132"/>
      <c r="D1440" s="132"/>
      <c r="E1440" s="132"/>
      <c r="F1440" s="132"/>
      <c r="G1440" s="132"/>
      <c r="H1440" s="132"/>
      <c r="I1440" s="132"/>
      <c r="J1440" s="132"/>
      <c r="K1440" s="132"/>
      <c r="DV1440" s="77">
        <v>1343.38</v>
      </c>
      <c r="DW1440" s="77">
        <v>22.677000000000003</v>
      </c>
      <c r="DY1440" s="77">
        <v>1329.38</v>
      </c>
      <c r="DZ1440" s="77">
        <v>14.405999999999999</v>
      </c>
      <c r="EE1440" s="75">
        <v>2160.38</v>
      </c>
      <c r="EF1440" s="88">
        <v>13.099000000000002</v>
      </c>
      <c r="EH1440" s="77">
        <v>1358.38</v>
      </c>
      <c r="EI1440" s="75">
        <v>10.315999999999999</v>
      </c>
      <c r="EJ1440" s="75"/>
      <c r="EK1440" s="75"/>
      <c r="EL1440" s="75"/>
      <c r="EM1440" s="75"/>
      <c r="EN1440" s="75">
        <v>2163.37</v>
      </c>
      <c r="EO1440" s="322">
        <v>19.853229999999979</v>
      </c>
      <c r="EP1440" s="75"/>
      <c r="EQ1440" s="75">
        <v>1333.37</v>
      </c>
      <c r="ER1440" s="75">
        <v>20738.779999999952</v>
      </c>
      <c r="ES1440" s="75"/>
      <c r="ET1440" s="75">
        <v>1359.37</v>
      </c>
      <c r="EU1440" s="100">
        <v>11.627449999999989</v>
      </c>
      <c r="EV1440" s="75">
        <f t="shared" si="25"/>
        <v>9.9999999999909051E-3</v>
      </c>
      <c r="EW1440" s="75">
        <v>1349.37</v>
      </c>
      <c r="EX1440" s="100">
        <v>39.81539999999999</v>
      </c>
      <c r="FD1440" s="75">
        <v>114.38</v>
      </c>
      <c r="FE1440" s="75">
        <v>1238180</v>
      </c>
      <c r="FF1440" s="75">
        <v>5976280</v>
      </c>
      <c r="FH1440" s="77">
        <v>23.87</v>
      </c>
      <c r="FI1440" s="77">
        <v>1006.9679748320004</v>
      </c>
      <c r="FJ1440" s="77">
        <v>51.614107762120042</v>
      </c>
      <c r="FL1440" s="92">
        <v>793.38</v>
      </c>
      <c r="FM1440" s="75">
        <v>0.12</v>
      </c>
      <c r="FN1440" s="75">
        <v>0.2</v>
      </c>
      <c r="FP1440" s="75">
        <v>51.6</v>
      </c>
      <c r="FQ1440" s="75">
        <v>905.95</v>
      </c>
      <c r="FR1440" s="75">
        <v>8532</v>
      </c>
      <c r="FS1440" s="75">
        <v>51.59</v>
      </c>
      <c r="FT1440" s="75">
        <v>2656.28</v>
      </c>
      <c r="FU1440" s="75">
        <v>23897</v>
      </c>
      <c r="FW1440" s="75">
        <v>804.38</v>
      </c>
      <c r="FX1440" s="89">
        <v>13.513</v>
      </c>
      <c r="FY1440" s="89"/>
      <c r="FZ1440" s="90">
        <v>799.38</v>
      </c>
      <c r="GA1440" s="91">
        <v>5.6020000000000003</v>
      </c>
      <c r="GB1440" s="89"/>
      <c r="GC1440" s="75">
        <v>21.37</v>
      </c>
      <c r="GD1440" s="75">
        <v>148.1</v>
      </c>
      <c r="GE1440" s="75">
        <v>3795.06</v>
      </c>
      <c r="GF1440" s="89"/>
      <c r="GG1440" s="89"/>
    </row>
    <row r="1441" spans="1:189" x14ac:dyDescent="0.25">
      <c r="A1441" s="132"/>
      <c r="B1441" s="132"/>
      <c r="C1441" s="132"/>
      <c r="D1441" s="132"/>
      <c r="E1441" s="132"/>
      <c r="F1441" s="132"/>
      <c r="G1441" s="132"/>
      <c r="H1441" s="132"/>
      <c r="I1441" s="132"/>
      <c r="J1441" s="132"/>
      <c r="K1441" s="132"/>
      <c r="DV1441" s="77">
        <v>1343.39</v>
      </c>
      <c r="DW1441" s="77">
        <v>22.701000000000001</v>
      </c>
      <c r="DY1441" s="77">
        <v>1329.39</v>
      </c>
      <c r="DZ1441" s="77">
        <v>14.420999999999999</v>
      </c>
      <c r="EE1441" s="75">
        <v>2160.39</v>
      </c>
      <c r="EF1441" s="88">
        <v>13.119000000000002</v>
      </c>
      <c r="EH1441" s="77">
        <v>1358.39</v>
      </c>
      <c r="EI1441" s="75">
        <v>10.328999999999999</v>
      </c>
      <c r="EJ1441" s="75"/>
      <c r="EK1441" s="75"/>
      <c r="EL1441" s="75"/>
      <c r="EM1441" s="75"/>
      <c r="EN1441" s="75">
        <v>2163.38</v>
      </c>
      <c r="EO1441" s="322">
        <v>19.878019999999978</v>
      </c>
      <c r="EP1441" s="75"/>
      <c r="EQ1441" s="75">
        <v>1333.38</v>
      </c>
      <c r="ER1441" s="75">
        <v>20755.71999999995</v>
      </c>
      <c r="ES1441" s="75"/>
      <c r="ET1441" s="75">
        <v>1359.38</v>
      </c>
      <c r="EU1441" s="100">
        <v>11.641299999999989</v>
      </c>
      <c r="EV1441" s="75">
        <f t="shared" si="25"/>
        <v>1.0000000000218279E-2</v>
      </c>
      <c r="EW1441" s="75">
        <v>1349.38</v>
      </c>
      <c r="EX1441" s="100">
        <v>39.848639999999989</v>
      </c>
      <c r="FD1441" s="75">
        <v>114.39</v>
      </c>
      <c r="FE1441" s="75">
        <v>1239665</v>
      </c>
      <c r="FF1441" s="75">
        <v>5988840</v>
      </c>
      <c r="FH1441" s="77">
        <v>23.88</v>
      </c>
      <c r="FI1441" s="77">
        <v>1007.7944774080004</v>
      </c>
      <c r="FJ1441" s="77">
        <v>51.715388678080046</v>
      </c>
      <c r="FL1441" s="92">
        <v>793.39</v>
      </c>
      <c r="FM1441" s="75">
        <v>0.12</v>
      </c>
      <c r="FN1441" s="75">
        <v>0.20100000000000001</v>
      </c>
      <c r="FP1441" s="75">
        <v>51.61</v>
      </c>
      <c r="FQ1441" s="75">
        <v>906.08</v>
      </c>
      <c r="FR1441" s="75">
        <v>8538</v>
      </c>
      <c r="FS1441" s="75">
        <v>51.6</v>
      </c>
      <c r="FT1441" s="75">
        <v>2658.7</v>
      </c>
      <c r="FU1441" s="75">
        <v>23911</v>
      </c>
      <c r="FW1441" s="75">
        <v>804.39</v>
      </c>
      <c r="FX1441" s="89">
        <v>13.535</v>
      </c>
      <c r="FY1441" s="89"/>
      <c r="FZ1441" s="90">
        <v>799.39</v>
      </c>
      <c r="GA1441" s="91">
        <v>5.6139999999999999</v>
      </c>
      <c r="GB1441" s="89"/>
      <c r="GC1441" s="75">
        <v>21.38</v>
      </c>
      <c r="GD1441" s="75">
        <v>148.47999999999999</v>
      </c>
      <c r="GE1441" s="75">
        <v>3800.34</v>
      </c>
      <c r="GF1441" s="89"/>
      <c r="GG1441" s="89"/>
    </row>
    <row r="1442" spans="1:189" x14ac:dyDescent="0.25">
      <c r="A1442" s="132"/>
      <c r="B1442" s="132"/>
      <c r="C1442" s="132"/>
      <c r="D1442" s="132"/>
      <c r="E1442" s="132"/>
      <c r="F1442" s="132"/>
      <c r="G1442" s="132"/>
      <c r="H1442" s="132"/>
      <c r="I1442" s="132"/>
      <c r="J1442" s="132"/>
      <c r="K1442" s="132"/>
      <c r="DV1442" s="77">
        <v>1343.4</v>
      </c>
      <c r="DW1442" s="77">
        <v>22.725999999999999</v>
      </c>
      <c r="DY1442" s="77">
        <v>1329.4</v>
      </c>
      <c r="DZ1442" s="77">
        <v>14.436</v>
      </c>
      <c r="EE1442" s="75">
        <v>2160.4</v>
      </c>
      <c r="EF1442" s="88">
        <v>13.14</v>
      </c>
      <c r="EH1442" s="77">
        <v>1358.4</v>
      </c>
      <c r="EI1442" s="75">
        <v>10.342000000000001</v>
      </c>
      <c r="EJ1442" s="75"/>
      <c r="EK1442" s="75"/>
      <c r="EL1442" s="75"/>
      <c r="EM1442" s="75"/>
      <c r="EN1442" s="75">
        <v>2163.39</v>
      </c>
      <c r="EO1442" s="322">
        <v>19.902809999999977</v>
      </c>
      <c r="EP1442" s="75"/>
      <c r="EQ1442" s="75">
        <v>1333.39</v>
      </c>
      <c r="ER1442" s="75">
        <v>20772.659999999949</v>
      </c>
      <c r="ES1442" s="75"/>
      <c r="ET1442" s="75">
        <v>1359.39</v>
      </c>
      <c r="EU1442" s="100">
        <v>11.655149999999988</v>
      </c>
      <c r="EV1442" s="75">
        <f t="shared" si="25"/>
        <v>9.9999999999909051E-3</v>
      </c>
      <c r="EW1442" s="75">
        <v>1349.39</v>
      </c>
      <c r="EX1442" s="100">
        <v>39.881879999999988</v>
      </c>
      <c r="FD1442" s="75">
        <v>114.4</v>
      </c>
      <c r="FE1442" s="75">
        <v>1241150</v>
      </c>
      <c r="FF1442" s="75">
        <v>6001400</v>
      </c>
      <c r="FH1442" s="77">
        <v>23.89</v>
      </c>
      <c r="FI1442" s="77">
        <v>1008.6209799840004</v>
      </c>
      <c r="FJ1442" s="77">
        <v>51.816669594040043</v>
      </c>
      <c r="FL1442" s="92">
        <v>793.4</v>
      </c>
      <c r="FM1442" s="75">
        <v>0.12</v>
      </c>
      <c r="FN1442" s="75">
        <v>0.20200000000000001</v>
      </c>
      <c r="FP1442" s="75">
        <v>51.62</v>
      </c>
      <c r="FQ1442" s="75">
        <v>907.66</v>
      </c>
      <c r="FR1442" s="75">
        <v>8543</v>
      </c>
      <c r="FS1442" s="75">
        <v>51.61</v>
      </c>
      <c r="FT1442" s="75">
        <v>2661.11</v>
      </c>
      <c r="FU1442" s="75">
        <v>23925</v>
      </c>
      <c r="FW1442" s="75">
        <v>804.4</v>
      </c>
      <c r="FX1442" s="89">
        <v>13.555999999999999</v>
      </c>
      <c r="FY1442" s="89"/>
      <c r="FZ1442" s="90">
        <v>799.4</v>
      </c>
      <c r="GA1442" s="91">
        <v>5.625</v>
      </c>
      <c r="GB1442" s="89"/>
      <c r="GC1442" s="75">
        <v>21.39</v>
      </c>
      <c r="GD1442" s="75">
        <v>148.86000000000001</v>
      </c>
      <c r="GE1442" s="75">
        <v>3805.61</v>
      </c>
      <c r="GF1442" s="89"/>
      <c r="GG1442" s="89"/>
    </row>
    <row r="1443" spans="1:189" x14ac:dyDescent="0.25">
      <c r="A1443" s="132"/>
      <c r="B1443" s="132"/>
      <c r="C1443" s="132"/>
      <c r="D1443" s="132"/>
      <c r="E1443" s="132"/>
      <c r="F1443" s="132"/>
      <c r="G1443" s="132"/>
      <c r="H1443" s="132"/>
      <c r="I1443" s="132"/>
      <c r="J1443" s="132"/>
      <c r="K1443" s="132"/>
      <c r="DV1443" s="77">
        <v>1343.41</v>
      </c>
      <c r="DW1443" s="77">
        <v>22.751000000000001</v>
      </c>
      <c r="DY1443" s="77">
        <v>1329.41</v>
      </c>
      <c r="DZ1443" s="77">
        <v>14.450999999999999</v>
      </c>
      <c r="EE1443" s="75">
        <v>2160.41</v>
      </c>
      <c r="EF1443" s="88">
        <v>13.161000000000001</v>
      </c>
      <c r="EH1443" s="77">
        <v>1358.41</v>
      </c>
      <c r="EI1443" s="75">
        <v>10.354999999999999</v>
      </c>
      <c r="EJ1443" s="75"/>
      <c r="EK1443" s="75"/>
      <c r="EL1443" s="75"/>
      <c r="EM1443" s="75"/>
      <c r="EN1443" s="75">
        <v>2163.4</v>
      </c>
      <c r="EO1443" s="322">
        <v>19.927599999999977</v>
      </c>
      <c r="EP1443" s="75"/>
      <c r="EQ1443" s="75">
        <v>1333.4</v>
      </c>
      <c r="ER1443" s="75">
        <v>20789.599999999948</v>
      </c>
      <c r="ES1443" s="75"/>
      <c r="ET1443" s="75">
        <v>1359.4</v>
      </c>
      <c r="EU1443" s="100">
        <v>11.668999999999988</v>
      </c>
      <c r="EV1443" s="75">
        <f t="shared" si="25"/>
        <v>9.9999999999909051E-3</v>
      </c>
      <c r="EW1443" s="75">
        <v>1349.4</v>
      </c>
      <c r="EX1443" s="100">
        <v>39.915119999999987</v>
      </c>
      <c r="FD1443" s="75">
        <v>114.41</v>
      </c>
      <c r="FE1443" s="75">
        <v>1242635</v>
      </c>
      <c r="FF1443" s="75">
        <v>6013960</v>
      </c>
      <c r="FH1443" s="77">
        <v>23.9</v>
      </c>
      <c r="FI1443" s="77">
        <v>1010.2183184000005</v>
      </c>
      <c r="FJ1443" s="77">
        <v>51.901805876400054</v>
      </c>
      <c r="FL1443" s="92">
        <v>793.41</v>
      </c>
      <c r="FM1443" s="75">
        <v>0.12</v>
      </c>
      <c r="FN1443" s="75">
        <v>0.20300000000000001</v>
      </c>
      <c r="FP1443" s="75">
        <v>51.63</v>
      </c>
      <c r="FQ1443" s="75">
        <v>908.52</v>
      </c>
      <c r="FR1443" s="75">
        <v>8548</v>
      </c>
      <c r="FS1443" s="75">
        <v>51.62</v>
      </c>
      <c r="FT1443" s="75">
        <v>2663.53</v>
      </c>
      <c r="FU1443" s="75">
        <v>23939</v>
      </c>
      <c r="FW1443" s="75">
        <v>804.41</v>
      </c>
      <c r="FX1443" s="89">
        <v>13.577999999999999</v>
      </c>
      <c r="FY1443" s="89"/>
      <c r="FZ1443" s="90">
        <v>799.41</v>
      </c>
      <c r="GA1443" s="91">
        <v>5.6369999999999996</v>
      </c>
      <c r="GB1443" s="89"/>
      <c r="GC1443" s="75">
        <v>21.4</v>
      </c>
      <c r="GD1443" s="75">
        <v>149.24</v>
      </c>
      <c r="GE1443" s="75">
        <v>3810.88</v>
      </c>
      <c r="GF1443" s="89"/>
      <c r="GG1443" s="89"/>
    </row>
    <row r="1444" spans="1:189" x14ac:dyDescent="0.25">
      <c r="A1444" s="132"/>
      <c r="B1444" s="132"/>
      <c r="C1444" s="132"/>
      <c r="D1444" s="132"/>
      <c r="E1444" s="132"/>
      <c r="F1444" s="132"/>
      <c r="G1444" s="132"/>
      <c r="H1444" s="132"/>
      <c r="I1444" s="132"/>
      <c r="J1444" s="132"/>
      <c r="K1444" s="132"/>
      <c r="DV1444" s="77">
        <v>1343.42</v>
      </c>
      <c r="DW1444" s="77">
        <v>22.776000000000003</v>
      </c>
      <c r="DY1444" s="77">
        <v>1329.42</v>
      </c>
      <c r="DZ1444" s="77">
        <v>14.465999999999999</v>
      </c>
      <c r="EE1444" s="75">
        <v>2160.42</v>
      </c>
      <c r="EF1444" s="88">
        <v>13.181000000000003</v>
      </c>
      <c r="EH1444" s="77">
        <v>1358.42</v>
      </c>
      <c r="EI1444" s="75">
        <v>10.366999999999999</v>
      </c>
      <c r="EJ1444" s="75"/>
      <c r="EK1444" s="75"/>
      <c r="EL1444" s="75"/>
      <c r="EM1444" s="75"/>
      <c r="EN1444" s="75">
        <v>2163.41</v>
      </c>
      <c r="EO1444" s="322">
        <v>19.952389999999976</v>
      </c>
      <c r="EP1444" s="75"/>
      <c r="EQ1444" s="75">
        <v>1333.41</v>
      </c>
      <c r="ER1444" s="75">
        <v>20806.539999999946</v>
      </c>
      <c r="ES1444" s="75"/>
      <c r="ET1444" s="75">
        <v>1359.41</v>
      </c>
      <c r="EU1444" s="100">
        <v>11.682849999999988</v>
      </c>
      <c r="EV1444" s="75">
        <f t="shared" si="25"/>
        <v>9.9999999999909051E-3</v>
      </c>
      <c r="EW1444" s="75">
        <v>1349.41</v>
      </c>
      <c r="EX1444" s="100">
        <v>39.948359999999987</v>
      </c>
      <c r="FD1444" s="75">
        <v>114.42</v>
      </c>
      <c r="FE1444" s="75">
        <v>1244120</v>
      </c>
      <c r="FF1444" s="75">
        <v>6026520</v>
      </c>
      <c r="FH1444" s="77">
        <v>23.91</v>
      </c>
      <c r="FI1444" s="77">
        <v>1011.0448209760006</v>
      </c>
      <c r="FJ1444" s="77">
        <v>52.003086792360051</v>
      </c>
      <c r="FL1444" s="92">
        <v>793.42</v>
      </c>
      <c r="FM1444" s="75">
        <v>0.12</v>
      </c>
      <c r="FN1444" s="75">
        <v>0.20399999999999999</v>
      </c>
      <c r="FP1444" s="75">
        <v>51.64</v>
      </c>
      <c r="FQ1444" s="75">
        <v>909.38</v>
      </c>
      <c r="FR1444" s="75">
        <v>8554</v>
      </c>
      <c r="FS1444" s="75">
        <v>51.63</v>
      </c>
      <c r="FT1444" s="75">
        <v>2665.96</v>
      </c>
      <c r="FU1444" s="75">
        <v>23954</v>
      </c>
      <c r="FW1444" s="75">
        <v>804.42</v>
      </c>
      <c r="FX1444" s="89">
        <v>13.6</v>
      </c>
      <c r="FY1444" s="89"/>
      <c r="FZ1444" s="90">
        <v>799.42</v>
      </c>
      <c r="GA1444" s="91">
        <v>5.649</v>
      </c>
      <c r="GB1444" s="89"/>
      <c r="GC1444" s="75">
        <v>21.41</v>
      </c>
      <c r="GD1444" s="75">
        <v>149.63</v>
      </c>
      <c r="GE1444" s="75">
        <v>3816.15</v>
      </c>
      <c r="GF1444" s="89"/>
      <c r="GG1444" s="89"/>
    </row>
    <row r="1445" spans="1:189" x14ac:dyDescent="0.25">
      <c r="A1445" s="132"/>
      <c r="B1445" s="132"/>
      <c r="C1445" s="132"/>
      <c r="D1445" s="132"/>
      <c r="E1445" s="132"/>
      <c r="F1445" s="132"/>
      <c r="G1445" s="132"/>
      <c r="H1445" s="132"/>
      <c r="I1445" s="132"/>
      <c r="J1445" s="132"/>
      <c r="K1445" s="132"/>
      <c r="DV1445" s="77">
        <v>1343.43</v>
      </c>
      <c r="DW1445" s="77">
        <v>22.801000000000002</v>
      </c>
      <c r="DY1445" s="77">
        <v>1329.43</v>
      </c>
      <c r="DZ1445" s="77">
        <v>14.480999999999998</v>
      </c>
      <c r="EE1445" s="75">
        <v>2160.4299999999998</v>
      </c>
      <c r="EF1445" s="88">
        <v>13.202000000000002</v>
      </c>
      <c r="EH1445" s="77">
        <v>1358.43</v>
      </c>
      <c r="EI1445" s="75">
        <v>10.379999999999999</v>
      </c>
      <c r="EJ1445" s="75"/>
      <c r="EK1445" s="75"/>
      <c r="EL1445" s="75"/>
      <c r="EM1445" s="75"/>
      <c r="EN1445" s="75">
        <v>2163.42</v>
      </c>
      <c r="EO1445" s="322">
        <v>19.977179999999976</v>
      </c>
      <c r="EP1445" s="75"/>
      <c r="EQ1445" s="75">
        <v>1333.42</v>
      </c>
      <c r="ER1445" s="75">
        <v>20823.479999999945</v>
      </c>
      <c r="ES1445" s="75"/>
      <c r="ET1445" s="75">
        <v>1359.42</v>
      </c>
      <c r="EU1445" s="100">
        <v>11.696699999999987</v>
      </c>
      <c r="EV1445" s="75">
        <f t="shared" si="25"/>
        <v>9.9999999999909051E-3</v>
      </c>
      <c r="EW1445" s="75">
        <v>1349.42</v>
      </c>
      <c r="EX1445" s="100">
        <v>39.981599999999986</v>
      </c>
      <c r="FD1445" s="75">
        <v>114.43</v>
      </c>
      <c r="FE1445" s="75">
        <v>1245605</v>
      </c>
      <c r="FF1445" s="75">
        <v>6039080</v>
      </c>
      <c r="FH1445" s="77">
        <v>23.92</v>
      </c>
      <c r="FI1445" s="77">
        <v>1011.8713235520005</v>
      </c>
      <c r="FJ1445" s="77">
        <v>52.104367708320055</v>
      </c>
      <c r="FL1445" s="92">
        <v>793.43</v>
      </c>
      <c r="FM1445" s="75">
        <v>0.12</v>
      </c>
      <c r="FN1445" s="75">
        <v>0.20499999999999999</v>
      </c>
      <c r="FP1445" s="75">
        <v>51.65</v>
      </c>
      <c r="FQ1445" s="75">
        <v>910.24</v>
      </c>
      <c r="FR1445" s="75">
        <v>8559</v>
      </c>
      <c r="FS1445" s="75">
        <v>51.64</v>
      </c>
      <c r="FT1445" s="75">
        <v>2668.38</v>
      </c>
      <c r="FU1445" s="75">
        <v>23968</v>
      </c>
      <c r="FW1445" s="75">
        <v>804.43</v>
      </c>
      <c r="FX1445" s="89">
        <v>13.622</v>
      </c>
      <c r="FY1445" s="89"/>
      <c r="FZ1445" s="90">
        <v>799.43</v>
      </c>
      <c r="GA1445" s="91">
        <v>5.66</v>
      </c>
      <c r="GB1445" s="89"/>
      <c r="GC1445" s="75">
        <v>21.42</v>
      </c>
      <c r="GD1445" s="75">
        <v>150.01</v>
      </c>
      <c r="GE1445" s="75">
        <v>3821.42</v>
      </c>
      <c r="GF1445" s="89"/>
      <c r="GG1445" s="89"/>
    </row>
    <row r="1446" spans="1:189" x14ac:dyDescent="0.25">
      <c r="A1446" s="132"/>
      <c r="B1446" s="132"/>
      <c r="C1446" s="132"/>
      <c r="D1446" s="132"/>
      <c r="E1446" s="132"/>
      <c r="F1446" s="132"/>
      <c r="G1446" s="132"/>
      <c r="H1446" s="132"/>
      <c r="I1446" s="132"/>
      <c r="J1446" s="132"/>
      <c r="K1446" s="132"/>
      <c r="DV1446" s="77">
        <v>1343.44</v>
      </c>
      <c r="DW1446" s="77">
        <v>22.825000000000003</v>
      </c>
      <c r="DY1446" s="77">
        <v>1329.44</v>
      </c>
      <c r="DZ1446" s="77">
        <v>14.495999999999999</v>
      </c>
      <c r="EE1446" s="75">
        <v>2160.44</v>
      </c>
      <c r="EF1446" s="88">
        <v>13.223000000000003</v>
      </c>
      <c r="EH1446" s="77">
        <v>1358.44</v>
      </c>
      <c r="EI1446" s="75">
        <v>10.392999999999999</v>
      </c>
      <c r="EJ1446" s="75"/>
      <c r="EK1446" s="75"/>
      <c r="EL1446" s="75"/>
      <c r="EM1446" s="75"/>
      <c r="EN1446" s="75">
        <v>2163.4299999999998</v>
      </c>
      <c r="EO1446" s="322">
        <v>20.001969999999975</v>
      </c>
      <c r="EP1446" s="75"/>
      <c r="EQ1446" s="75">
        <v>1333.43</v>
      </c>
      <c r="ER1446" s="75">
        <v>20840.419999999944</v>
      </c>
      <c r="ES1446" s="75"/>
      <c r="ET1446" s="75">
        <v>1359.43</v>
      </c>
      <c r="EU1446" s="100">
        <v>11.710549999999987</v>
      </c>
      <c r="EV1446" s="75">
        <f t="shared" si="25"/>
        <v>9.9999999999909051E-3</v>
      </c>
      <c r="EW1446" s="75">
        <v>1349.43</v>
      </c>
      <c r="EX1446" s="100">
        <v>40.014839999999985</v>
      </c>
      <c r="FD1446" s="75">
        <v>114.44</v>
      </c>
      <c r="FE1446" s="75">
        <v>1247090</v>
      </c>
      <c r="FF1446" s="75">
        <v>6051640</v>
      </c>
      <c r="FH1446" s="77">
        <v>23.93</v>
      </c>
      <c r="FI1446" s="77">
        <v>1012.6978261280005</v>
      </c>
      <c r="FJ1446" s="77">
        <v>52.205648624280052</v>
      </c>
      <c r="FL1446" s="92">
        <v>793.44</v>
      </c>
      <c r="FM1446" s="75">
        <v>0.12</v>
      </c>
      <c r="FN1446" s="75">
        <v>0.20599999999999999</v>
      </c>
      <c r="FP1446" s="75">
        <v>51.66</v>
      </c>
      <c r="FQ1446" s="75">
        <v>911.1</v>
      </c>
      <c r="FR1446" s="75">
        <v>8564</v>
      </c>
      <c r="FS1446" s="75">
        <v>51.65</v>
      </c>
      <c r="FT1446" s="75">
        <v>2670.8</v>
      </c>
      <c r="FU1446" s="75">
        <v>23982</v>
      </c>
      <c r="FW1446" s="75">
        <v>804.44</v>
      </c>
      <c r="FX1446" s="89">
        <v>13.643000000000001</v>
      </c>
      <c r="FY1446" s="89"/>
      <c r="FZ1446" s="90">
        <v>799.44</v>
      </c>
      <c r="GA1446" s="91">
        <v>5.6719999999999997</v>
      </c>
      <c r="GB1446" s="89"/>
      <c r="GC1446" s="75">
        <v>21.43</v>
      </c>
      <c r="GD1446" s="75">
        <v>150.38999999999999</v>
      </c>
      <c r="GE1446" s="75">
        <v>3826.7</v>
      </c>
      <c r="GF1446" s="89"/>
      <c r="GG1446" s="89"/>
    </row>
    <row r="1447" spans="1:189" x14ac:dyDescent="0.25">
      <c r="A1447" s="132"/>
      <c r="B1447" s="132"/>
      <c r="C1447" s="132"/>
      <c r="D1447" s="132"/>
      <c r="E1447" s="132"/>
      <c r="F1447" s="132"/>
      <c r="G1447" s="132"/>
      <c r="H1447" s="132"/>
      <c r="I1447" s="132"/>
      <c r="J1447" s="132"/>
      <c r="K1447" s="132"/>
      <c r="DV1447" s="77">
        <v>1343.45</v>
      </c>
      <c r="DW1447" s="77">
        <v>22.85</v>
      </c>
      <c r="DY1447" s="77">
        <v>1329.45</v>
      </c>
      <c r="DZ1447" s="77">
        <v>14.510999999999999</v>
      </c>
      <c r="EE1447" s="75">
        <v>2160.4499999999998</v>
      </c>
      <c r="EF1447" s="88">
        <v>13.244000000000002</v>
      </c>
      <c r="EH1447" s="77">
        <v>1358.45</v>
      </c>
      <c r="EI1447" s="75">
        <v>10.405999999999999</v>
      </c>
      <c r="EJ1447" s="75"/>
      <c r="EK1447" s="75"/>
      <c r="EL1447" s="75"/>
      <c r="EM1447" s="75"/>
      <c r="EN1447" s="75">
        <v>2163.44</v>
      </c>
      <c r="EO1447" s="322">
        <v>20.026759999999975</v>
      </c>
      <c r="EP1447" s="75"/>
      <c r="EQ1447" s="75">
        <v>1333.44</v>
      </c>
      <c r="ER1447" s="75">
        <v>20857.359999999942</v>
      </c>
      <c r="ES1447" s="75"/>
      <c r="ET1447" s="75">
        <v>1359.44</v>
      </c>
      <c r="EU1447" s="100">
        <v>11.724399999999987</v>
      </c>
      <c r="EV1447" s="75">
        <f t="shared" si="25"/>
        <v>9.9999999999909051E-3</v>
      </c>
      <c r="EW1447" s="75">
        <v>1349.44</v>
      </c>
      <c r="EX1447" s="100">
        <v>40.048079999999985</v>
      </c>
      <c r="FD1447" s="75">
        <v>114.45</v>
      </c>
      <c r="FE1447" s="75">
        <v>1248575</v>
      </c>
      <c r="FF1447" s="75">
        <v>6064200</v>
      </c>
      <c r="FH1447" s="77">
        <v>23.94</v>
      </c>
      <c r="FI1447" s="77">
        <v>1013.5243287040005</v>
      </c>
      <c r="FJ1447" s="77">
        <v>52.306929540240056</v>
      </c>
      <c r="FL1447" s="92">
        <v>793.45</v>
      </c>
      <c r="FM1447" s="75">
        <v>0.12</v>
      </c>
      <c r="FN1447" s="75">
        <v>0.20699999999999999</v>
      </c>
      <c r="FP1447" s="75">
        <v>51.67</v>
      </c>
      <c r="FQ1447" s="75">
        <v>911.96</v>
      </c>
      <c r="FR1447" s="75">
        <v>8569</v>
      </c>
      <c r="FS1447" s="75">
        <v>51.66</v>
      </c>
      <c r="FT1447" s="75">
        <v>2673.23</v>
      </c>
      <c r="FU1447" s="75">
        <v>23996</v>
      </c>
      <c r="FW1447" s="75">
        <v>804.45</v>
      </c>
      <c r="FX1447" s="89">
        <v>13.664999999999999</v>
      </c>
      <c r="FY1447" s="89"/>
      <c r="FZ1447" s="90">
        <v>799.45</v>
      </c>
      <c r="GA1447" s="91">
        <v>5.6840000000000002</v>
      </c>
      <c r="GB1447" s="89"/>
      <c r="GC1447" s="75">
        <v>21.44</v>
      </c>
      <c r="GD1447" s="75">
        <v>150.77000000000001</v>
      </c>
      <c r="GE1447" s="75">
        <v>3831.97</v>
      </c>
      <c r="GF1447" s="89"/>
      <c r="GG1447" s="89"/>
    </row>
    <row r="1448" spans="1:189" x14ac:dyDescent="0.25">
      <c r="A1448" s="132"/>
      <c r="B1448" s="132"/>
      <c r="C1448" s="132"/>
      <c r="D1448" s="132"/>
      <c r="E1448" s="132"/>
      <c r="F1448" s="132"/>
      <c r="G1448" s="132"/>
      <c r="H1448" s="132"/>
      <c r="I1448" s="132"/>
      <c r="J1448" s="132"/>
      <c r="K1448" s="132"/>
      <c r="DV1448" s="77">
        <v>1343.46</v>
      </c>
      <c r="DW1448" s="77">
        <v>22.875000000000004</v>
      </c>
      <c r="DY1448" s="77">
        <v>1329.46</v>
      </c>
      <c r="DZ1448" s="77">
        <v>14.526</v>
      </c>
      <c r="EE1448" s="75">
        <v>2160.46</v>
      </c>
      <c r="EF1448" s="88">
        <v>13.264000000000003</v>
      </c>
      <c r="EH1448" s="77">
        <v>1358.46</v>
      </c>
      <c r="EI1448" s="75">
        <v>10.418999999999999</v>
      </c>
      <c r="EJ1448" s="75"/>
      <c r="EK1448" s="75"/>
      <c r="EL1448" s="75"/>
      <c r="EM1448" s="75"/>
      <c r="EN1448" s="75">
        <v>2163.4499999999998</v>
      </c>
      <c r="EO1448" s="322">
        <v>20.051549999999974</v>
      </c>
      <c r="EP1448" s="75"/>
      <c r="EQ1448" s="75">
        <v>1333.45</v>
      </c>
      <c r="ER1448" s="75">
        <v>20874.299999999941</v>
      </c>
      <c r="ES1448" s="75"/>
      <c r="ET1448" s="75">
        <v>1359.45</v>
      </c>
      <c r="EU1448" s="100">
        <v>11.738249999999987</v>
      </c>
      <c r="EV1448" s="75">
        <f t="shared" si="25"/>
        <v>9.9999999999909051E-3</v>
      </c>
      <c r="EW1448" s="75">
        <v>1349.45</v>
      </c>
      <c r="EX1448" s="100">
        <v>40.081319999999984</v>
      </c>
      <c r="FD1448" s="75">
        <v>114.46</v>
      </c>
      <c r="FE1448" s="75">
        <v>1250060</v>
      </c>
      <c r="FF1448" s="75">
        <v>6076760</v>
      </c>
      <c r="FH1448" s="77">
        <v>23.95</v>
      </c>
      <c r="FI1448" s="77">
        <v>1014.3508312800005</v>
      </c>
      <c r="FJ1448" s="77">
        <v>52.408210456200052</v>
      </c>
      <c r="FL1448" s="92">
        <v>793.46</v>
      </c>
      <c r="FM1448" s="75">
        <v>0.12</v>
      </c>
      <c r="FN1448" s="75">
        <v>0.20899999999999999</v>
      </c>
      <c r="FP1448" s="75">
        <v>51.68</v>
      </c>
      <c r="FQ1448" s="75">
        <v>912.82</v>
      </c>
      <c r="FR1448" s="75">
        <v>8574</v>
      </c>
      <c r="FS1448" s="75">
        <v>51.67</v>
      </c>
      <c r="FT1448" s="75">
        <v>2675.65</v>
      </c>
      <c r="FU1448" s="75">
        <v>24011</v>
      </c>
      <c r="FW1448" s="75">
        <v>804.46</v>
      </c>
      <c r="FX1448" s="89">
        <v>13.686999999999999</v>
      </c>
      <c r="FY1448" s="89"/>
      <c r="FZ1448" s="90">
        <v>799.46</v>
      </c>
      <c r="GA1448" s="91">
        <v>5.6959999999999997</v>
      </c>
      <c r="GB1448" s="89"/>
      <c r="GC1448" s="75">
        <v>21.45</v>
      </c>
      <c r="GD1448" s="75">
        <v>151.15</v>
      </c>
      <c r="GE1448" s="75">
        <v>3837.24</v>
      </c>
      <c r="GF1448" s="89"/>
      <c r="GG1448" s="89"/>
    </row>
    <row r="1449" spans="1:189" x14ac:dyDescent="0.25">
      <c r="A1449" s="132"/>
      <c r="B1449" s="132"/>
      <c r="C1449" s="132"/>
      <c r="D1449" s="132"/>
      <c r="E1449" s="132"/>
      <c r="F1449" s="132"/>
      <c r="G1449" s="132"/>
      <c r="H1449" s="132"/>
      <c r="I1449" s="132"/>
      <c r="J1449" s="132"/>
      <c r="K1449" s="132"/>
      <c r="DV1449" s="77">
        <v>1343.47</v>
      </c>
      <c r="DW1449" s="77">
        <v>22.900000000000002</v>
      </c>
      <c r="DY1449" s="77">
        <v>1329.47</v>
      </c>
      <c r="DZ1449" s="77">
        <v>14.540999999999999</v>
      </c>
      <c r="EE1449" s="75">
        <v>2160.4699999999998</v>
      </c>
      <c r="EF1449" s="88">
        <v>13.285000000000002</v>
      </c>
      <c r="EH1449" s="77">
        <v>1358.47</v>
      </c>
      <c r="EI1449" s="75">
        <v>10.431999999999999</v>
      </c>
      <c r="EJ1449" s="75"/>
      <c r="EK1449" s="75"/>
      <c r="EL1449" s="75"/>
      <c r="EM1449" s="75"/>
      <c r="EN1449" s="75">
        <v>2163.46</v>
      </c>
      <c r="EO1449" s="322">
        <v>20.076339999999973</v>
      </c>
      <c r="EP1449" s="75"/>
      <c r="EQ1449" s="75">
        <v>1333.46</v>
      </c>
      <c r="ER1449" s="75">
        <v>20891.23999999994</v>
      </c>
      <c r="ES1449" s="75"/>
      <c r="ET1449" s="75">
        <v>1359.46</v>
      </c>
      <c r="EU1449" s="100">
        <v>11.752099999999986</v>
      </c>
      <c r="EV1449" s="75">
        <f t="shared" si="25"/>
        <v>9.9999999999909051E-3</v>
      </c>
      <c r="EW1449" s="75">
        <v>1349.46</v>
      </c>
      <c r="EX1449" s="100">
        <v>40.114559999999983</v>
      </c>
      <c r="FD1449" s="75">
        <v>114.47</v>
      </c>
      <c r="FE1449" s="75">
        <v>1251545</v>
      </c>
      <c r="FF1449" s="75">
        <v>6089320</v>
      </c>
      <c r="FH1449" s="77">
        <v>23.96</v>
      </c>
      <c r="FI1449" s="77">
        <v>1015.1773338560005</v>
      </c>
      <c r="FJ1449" s="77">
        <v>52.509491372160056</v>
      </c>
      <c r="FL1449" s="92">
        <v>793.47</v>
      </c>
      <c r="FM1449" s="75">
        <v>0.12</v>
      </c>
      <c r="FN1449" s="75">
        <v>0.20899999999999999</v>
      </c>
      <c r="FP1449" s="75">
        <v>51.69</v>
      </c>
      <c r="FQ1449" s="75">
        <v>913.68</v>
      </c>
      <c r="FR1449" s="75">
        <v>8580</v>
      </c>
      <c r="FS1449" s="75">
        <v>51.68</v>
      </c>
      <c r="FT1449" s="75">
        <v>2678.07</v>
      </c>
      <c r="FU1449" s="75">
        <v>24025</v>
      </c>
      <c r="FW1449" s="75">
        <v>804.47</v>
      </c>
      <c r="FX1449" s="89">
        <v>13.709</v>
      </c>
      <c r="FY1449" s="89"/>
      <c r="FZ1449" s="90">
        <v>799.47</v>
      </c>
      <c r="GA1449" s="91">
        <v>5.7080000000000002</v>
      </c>
      <c r="GB1449" s="89"/>
      <c r="GC1449" s="75">
        <v>21.46</v>
      </c>
      <c r="GD1449" s="75">
        <v>151.53</v>
      </c>
      <c r="GE1449" s="75">
        <v>3842.51</v>
      </c>
      <c r="GF1449" s="89"/>
      <c r="GG1449" s="89"/>
    </row>
    <row r="1450" spans="1:189" x14ac:dyDescent="0.25">
      <c r="A1450" s="132"/>
      <c r="B1450" s="132"/>
      <c r="C1450" s="132"/>
      <c r="D1450" s="132"/>
      <c r="E1450" s="132"/>
      <c r="F1450" s="132"/>
      <c r="G1450" s="132"/>
      <c r="H1450" s="132"/>
      <c r="I1450" s="132"/>
      <c r="J1450" s="132"/>
      <c r="K1450" s="132"/>
      <c r="DV1450" s="77">
        <v>1343.48</v>
      </c>
      <c r="DW1450" s="77">
        <v>22.924000000000003</v>
      </c>
      <c r="DY1450" s="77">
        <v>1329.48</v>
      </c>
      <c r="DZ1450" s="77">
        <v>14.555999999999999</v>
      </c>
      <c r="EE1450" s="75">
        <v>2160.48</v>
      </c>
      <c r="EF1450" s="88">
        <v>13.306000000000003</v>
      </c>
      <c r="EH1450" s="77">
        <v>1358.48</v>
      </c>
      <c r="EI1450" s="75">
        <v>10.444999999999999</v>
      </c>
      <c r="EJ1450" s="75"/>
      <c r="EK1450" s="75"/>
      <c r="EL1450" s="75"/>
      <c r="EM1450" s="75"/>
      <c r="EN1450" s="75">
        <v>2163.4699999999998</v>
      </c>
      <c r="EO1450" s="322">
        <v>20.101129999999973</v>
      </c>
      <c r="EP1450" s="75"/>
      <c r="EQ1450" s="75">
        <v>1333.47</v>
      </c>
      <c r="ER1450" s="75">
        <v>20908.179999999938</v>
      </c>
      <c r="ES1450" s="75"/>
      <c r="ET1450" s="75">
        <v>1359.47</v>
      </c>
      <c r="EU1450" s="100">
        <v>11.765949999999986</v>
      </c>
      <c r="EV1450" s="75">
        <f t="shared" si="25"/>
        <v>9.9999999999909051E-3</v>
      </c>
      <c r="EW1450" s="75">
        <v>1349.47</v>
      </c>
      <c r="EX1450" s="100">
        <v>40.147799999999982</v>
      </c>
      <c r="FD1450" s="75">
        <v>114.48</v>
      </c>
      <c r="FE1450" s="75">
        <v>1253030</v>
      </c>
      <c r="FF1450" s="75">
        <v>6101880</v>
      </c>
      <c r="FH1450" s="77">
        <v>23.97</v>
      </c>
      <c r="FI1450" s="77">
        <v>1016.0038364320005</v>
      </c>
      <c r="FJ1450" s="77">
        <v>52.610772288120053</v>
      </c>
      <c r="FL1450" s="92">
        <v>793.48</v>
      </c>
      <c r="FM1450" s="75">
        <v>0.12</v>
      </c>
      <c r="FN1450" s="75">
        <v>0.21099999999999999</v>
      </c>
      <c r="FP1450" s="75">
        <v>51.7</v>
      </c>
      <c r="FQ1450" s="75">
        <v>914.54</v>
      </c>
      <c r="FR1450" s="75">
        <v>8585</v>
      </c>
      <c r="FS1450" s="75">
        <v>51.69</v>
      </c>
      <c r="FT1450" s="75">
        <v>2680.49</v>
      </c>
      <c r="FU1450" s="75">
        <v>24039</v>
      </c>
      <c r="FW1450" s="75">
        <v>804.48</v>
      </c>
      <c r="FX1450" s="89">
        <v>13.731</v>
      </c>
      <c r="FY1450" s="89"/>
      <c r="FZ1450" s="90">
        <v>799.48</v>
      </c>
      <c r="GA1450" s="91">
        <v>5.7190000000000003</v>
      </c>
      <c r="GB1450" s="89"/>
      <c r="GC1450" s="75">
        <v>21.47</v>
      </c>
      <c r="GD1450" s="75">
        <v>151.91</v>
      </c>
      <c r="GE1450" s="75">
        <v>3847.78</v>
      </c>
      <c r="GF1450" s="89"/>
      <c r="GG1450" s="89"/>
    </row>
    <row r="1451" spans="1:189" x14ac:dyDescent="0.25">
      <c r="A1451" s="132"/>
      <c r="B1451" s="132"/>
      <c r="C1451" s="132"/>
      <c r="D1451" s="132"/>
      <c r="E1451" s="132"/>
      <c r="F1451" s="132"/>
      <c r="G1451" s="132"/>
      <c r="H1451" s="132"/>
      <c r="I1451" s="132"/>
      <c r="J1451" s="132"/>
      <c r="K1451" s="132"/>
      <c r="DV1451" s="77">
        <v>1343.49</v>
      </c>
      <c r="DW1451" s="77">
        <v>22.949000000000002</v>
      </c>
      <c r="DY1451" s="77">
        <v>1329.49</v>
      </c>
      <c r="DZ1451" s="77">
        <v>14.571</v>
      </c>
      <c r="EE1451" s="75">
        <v>2160.4899999999998</v>
      </c>
      <c r="EF1451" s="88">
        <v>13.327000000000002</v>
      </c>
      <c r="EH1451" s="77">
        <v>1358.49</v>
      </c>
      <c r="EI1451" s="75">
        <v>10.457999999999998</v>
      </c>
      <c r="EJ1451" s="75"/>
      <c r="EK1451" s="75"/>
      <c r="EL1451" s="75"/>
      <c r="EM1451" s="75"/>
      <c r="EN1451" s="75">
        <v>2163.48</v>
      </c>
      <c r="EO1451" s="322">
        <v>20.125919999999972</v>
      </c>
      <c r="EP1451" s="75"/>
      <c r="EQ1451" s="75">
        <v>1333.48</v>
      </c>
      <c r="ER1451" s="75">
        <v>20925.119999999937</v>
      </c>
      <c r="ES1451" s="75"/>
      <c r="ET1451" s="75">
        <v>1359.48</v>
      </c>
      <c r="EU1451" s="100">
        <v>11.779799999999986</v>
      </c>
      <c r="EV1451" s="75">
        <f t="shared" si="25"/>
        <v>9.9999999999909051E-3</v>
      </c>
      <c r="EW1451" s="75">
        <v>1349.48</v>
      </c>
      <c r="EX1451" s="100">
        <v>40.181039999999982</v>
      </c>
      <c r="FD1451" s="75">
        <v>114.49</v>
      </c>
      <c r="FE1451" s="75">
        <v>1254515</v>
      </c>
      <c r="FF1451" s="75">
        <v>6114440</v>
      </c>
      <c r="FH1451" s="77">
        <v>23.98</v>
      </c>
      <c r="FI1451" s="77">
        <v>1016.8303390080005</v>
      </c>
      <c r="FJ1451" s="77">
        <v>52.712053204080057</v>
      </c>
      <c r="FL1451" s="92">
        <v>793.49</v>
      </c>
      <c r="FM1451" s="75">
        <v>0.12</v>
      </c>
      <c r="FN1451" s="75">
        <v>0.21199999999999999</v>
      </c>
      <c r="FP1451" s="75">
        <v>51.71</v>
      </c>
      <c r="FQ1451" s="75">
        <v>915.4</v>
      </c>
      <c r="FR1451" s="75">
        <v>8590</v>
      </c>
      <c r="FS1451" s="75">
        <v>51.7</v>
      </c>
      <c r="FT1451" s="75">
        <v>2682.92</v>
      </c>
      <c r="FU1451" s="75">
        <v>24053</v>
      </c>
      <c r="FW1451" s="75">
        <v>804.49</v>
      </c>
      <c r="FX1451" s="89">
        <v>13.752000000000001</v>
      </c>
      <c r="FY1451" s="89"/>
      <c r="FZ1451" s="90">
        <v>799.49</v>
      </c>
      <c r="GA1451" s="91">
        <v>5.7309999999999999</v>
      </c>
      <c r="GB1451" s="89"/>
      <c r="GC1451" s="75">
        <v>21.48</v>
      </c>
      <c r="GD1451" s="75">
        <v>152.29</v>
      </c>
      <c r="GE1451" s="75">
        <v>3853.06</v>
      </c>
      <c r="GF1451" s="89"/>
      <c r="GG1451" s="89"/>
    </row>
    <row r="1452" spans="1:189" x14ac:dyDescent="0.25">
      <c r="A1452" s="132"/>
      <c r="B1452" s="132"/>
      <c r="C1452" s="132"/>
      <c r="D1452" s="132"/>
      <c r="E1452" s="132"/>
      <c r="F1452" s="132"/>
      <c r="G1452" s="132"/>
      <c r="H1452" s="132"/>
      <c r="I1452" s="132"/>
      <c r="J1452" s="132"/>
      <c r="K1452" s="132"/>
      <c r="DV1452" s="77">
        <v>1343.5</v>
      </c>
      <c r="DW1452" s="77">
        <v>22.974</v>
      </c>
      <c r="DY1452" s="77">
        <v>1329.5</v>
      </c>
      <c r="DZ1452" s="77">
        <v>14.586</v>
      </c>
      <c r="EE1452" s="75">
        <v>2160.5</v>
      </c>
      <c r="EF1452" s="88">
        <v>13.347</v>
      </c>
      <c r="EH1452" s="77">
        <v>1358.5</v>
      </c>
      <c r="EI1452" s="75">
        <v>10.471</v>
      </c>
      <c r="EJ1452" s="75"/>
      <c r="EK1452" s="75"/>
      <c r="EL1452" s="75"/>
      <c r="EM1452" s="75"/>
      <c r="EN1452" s="75">
        <v>2163.4899999999998</v>
      </c>
      <c r="EO1452" s="322">
        <v>20.150709999999972</v>
      </c>
      <c r="EP1452" s="75"/>
      <c r="EQ1452" s="75">
        <v>1333.49</v>
      </c>
      <c r="ER1452" s="75">
        <v>20942.059999999936</v>
      </c>
      <c r="ES1452" s="75"/>
      <c r="ET1452" s="75">
        <v>1359.49</v>
      </c>
      <c r="EU1452" s="100">
        <v>11.793649999999985</v>
      </c>
      <c r="EV1452" s="75">
        <f t="shared" si="25"/>
        <v>9.9999999999909051E-3</v>
      </c>
      <c r="EW1452" s="75">
        <v>1349.49</v>
      </c>
      <c r="EX1452" s="100">
        <v>40.214279999999981</v>
      </c>
      <c r="FD1452" s="75">
        <v>114.5</v>
      </c>
      <c r="FE1452" s="75">
        <v>1256000</v>
      </c>
      <c r="FF1452" s="75">
        <v>6127000</v>
      </c>
      <c r="FH1452" s="77">
        <v>23.99</v>
      </c>
      <c r="FI1452" s="77">
        <v>1017.6568415840005</v>
      </c>
      <c r="FJ1452" s="77">
        <v>52.813334120040054</v>
      </c>
      <c r="FL1452" s="92">
        <v>793.5</v>
      </c>
      <c r="FM1452" s="75">
        <v>0.13</v>
      </c>
      <c r="FN1452" s="75">
        <v>0.21299999999999999</v>
      </c>
      <c r="FP1452" s="75">
        <v>51.72</v>
      </c>
      <c r="FQ1452" s="75">
        <v>916.27</v>
      </c>
      <c r="FR1452" s="75">
        <v>8595</v>
      </c>
      <c r="FS1452" s="75">
        <v>51.71</v>
      </c>
      <c r="FT1452" s="75">
        <v>2685.34</v>
      </c>
      <c r="FU1452" s="75">
        <v>24068</v>
      </c>
      <c r="FW1452" s="75">
        <v>804.5</v>
      </c>
      <c r="FX1452" s="89">
        <v>13.773999999999999</v>
      </c>
      <c r="FY1452" s="89"/>
      <c r="FZ1452" s="90">
        <v>799.5</v>
      </c>
      <c r="GA1452" s="91">
        <v>5.7430000000000003</v>
      </c>
      <c r="GB1452" s="89"/>
      <c r="GC1452" s="75">
        <v>21.49</v>
      </c>
      <c r="GD1452" s="75">
        <v>152.66999999999999</v>
      </c>
      <c r="GE1452" s="75">
        <v>3858.33</v>
      </c>
      <c r="GF1452" s="89"/>
      <c r="GG1452" s="89"/>
    </row>
    <row r="1453" spans="1:189" x14ac:dyDescent="0.25">
      <c r="A1453" s="132"/>
      <c r="B1453" s="132"/>
      <c r="C1453" s="132"/>
      <c r="D1453" s="132"/>
      <c r="E1453" s="132"/>
      <c r="F1453" s="132"/>
      <c r="G1453" s="132"/>
      <c r="H1453" s="132"/>
      <c r="I1453" s="132"/>
      <c r="J1453" s="132"/>
      <c r="K1453" s="132"/>
      <c r="DV1453" s="77">
        <v>1343.51</v>
      </c>
      <c r="DW1453" s="77">
        <v>22.999000000000002</v>
      </c>
      <c r="DY1453" s="77">
        <v>1329.51</v>
      </c>
      <c r="DZ1453" s="77">
        <v>14.599999999999998</v>
      </c>
      <c r="EE1453" s="75">
        <v>2160.5100000000002</v>
      </c>
      <c r="EF1453" s="88">
        <v>13.368000000000002</v>
      </c>
      <c r="EH1453" s="77">
        <v>1358.51</v>
      </c>
      <c r="EI1453" s="75">
        <v>10.482999999999999</v>
      </c>
      <c r="EJ1453" s="75"/>
      <c r="EK1453" s="75"/>
      <c r="EL1453" s="75"/>
      <c r="EM1453" s="75"/>
      <c r="EN1453" s="75">
        <v>2163.5</v>
      </c>
      <c r="EO1453" s="322">
        <v>20.175499999999971</v>
      </c>
      <c r="EP1453" s="75"/>
      <c r="EQ1453" s="75">
        <v>1333.5</v>
      </c>
      <c r="ER1453" s="75">
        <v>20958.999999999935</v>
      </c>
      <c r="ES1453" s="75"/>
      <c r="ET1453" s="75">
        <v>1359.5</v>
      </c>
      <c r="EU1453" s="100">
        <v>11.807499999999985</v>
      </c>
      <c r="EV1453" s="75">
        <f t="shared" si="25"/>
        <v>9.9999999999909051E-3</v>
      </c>
      <c r="EW1453" s="75">
        <v>1349.5</v>
      </c>
      <c r="EX1453" s="100">
        <v>40.24751999999998</v>
      </c>
      <c r="FD1453" s="75">
        <v>114.51</v>
      </c>
      <c r="FE1453" s="75">
        <v>1257485</v>
      </c>
      <c r="FF1453" s="75">
        <v>6139560</v>
      </c>
      <c r="FH1453" s="77">
        <v>24</v>
      </c>
      <c r="FI1453" s="77">
        <v>1019.25418</v>
      </c>
      <c r="FJ1453" s="77">
        <v>52.898470402400001</v>
      </c>
      <c r="FL1453" s="92">
        <v>793.51</v>
      </c>
      <c r="FM1453" s="75">
        <v>0.13</v>
      </c>
      <c r="FN1453" s="75">
        <v>0.214</v>
      </c>
      <c r="FP1453" s="75">
        <v>51.73</v>
      </c>
      <c r="FQ1453" s="75">
        <v>917.13</v>
      </c>
      <c r="FR1453" s="75">
        <v>8600</v>
      </c>
      <c r="FS1453" s="75">
        <v>51.72</v>
      </c>
      <c r="FT1453" s="75">
        <v>2687.77</v>
      </c>
      <c r="FU1453" s="75">
        <v>24082</v>
      </c>
      <c r="FZ1453" s="90">
        <v>799.51</v>
      </c>
      <c r="GA1453" s="91">
        <v>5.7549999999999999</v>
      </c>
      <c r="GC1453" s="75">
        <v>21.5</v>
      </c>
      <c r="GD1453" s="75">
        <v>153.05000000000001</v>
      </c>
      <c r="GE1453" s="75">
        <v>3863.6</v>
      </c>
    </row>
    <row r="1454" spans="1:189" x14ac:dyDescent="0.25">
      <c r="A1454" s="132"/>
      <c r="B1454" s="132"/>
      <c r="C1454" s="132"/>
      <c r="D1454" s="132"/>
      <c r="E1454" s="132"/>
      <c r="F1454" s="132"/>
      <c r="G1454" s="132"/>
      <c r="H1454" s="132"/>
      <c r="I1454" s="132"/>
      <c r="J1454" s="132"/>
      <c r="K1454" s="132"/>
      <c r="DV1454" s="77">
        <v>1343.52</v>
      </c>
      <c r="DW1454" s="77">
        <v>23.023000000000003</v>
      </c>
      <c r="DY1454" s="77">
        <v>1329.52</v>
      </c>
      <c r="DZ1454" s="77">
        <v>14.614999999999998</v>
      </c>
      <c r="EE1454" s="75">
        <v>2160.52</v>
      </c>
      <c r="EF1454" s="88">
        <v>13.389000000000003</v>
      </c>
      <c r="EH1454" s="77">
        <v>1358.52</v>
      </c>
      <c r="EI1454" s="75">
        <v>10.495999999999999</v>
      </c>
      <c r="EJ1454" s="75"/>
      <c r="EK1454" s="75"/>
      <c r="EL1454" s="75"/>
      <c r="EM1454" s="75"/>
      <c r="EN1454" s="75">
        <v>2163.5100000000002</v>
      </c>
      <c r="EO1454" s="322">
        <v>20.200289999999971</v>
      </c>
      <c r="EP1454" s="75"/>
      <c r="EQ1454" s="75">
        <v>1333.51</v>
      </c>
      <c r="ER1454" s="75">
        <v>20975.939999999933</v>
      </c>
      <c r="ES1454" s="75"/>
      <c r="ET1454" s="75">
        <v>1359.51</v>
      </c>
      <c r="EU1454" s="100">
        <v>11.821349999999985</v>
      </c>
      <c r="EV1454" s="75">
        <f t="shared" si="25"/>
        <v>9.9999999999909051E-3</v>
      </c>
      <c r="EW1454" s="75">
        <v>1349.51</v>
      </c>
      <c r="EX1454" s="100">
        <v>40.280759999999979</v>
      </c>
      <c r="FD1454" s="75">
        <v>114.52</v>
      </c>
      <c r="FE1454" s="75">
        <v>1258970</v>
      </c>
      <c r="FF1454" s="75">
        <v>6152120</v>
      </c>
      <c r="FH1454" s="77">
        <v>24.01</v>
      </c>
      <c r="FI1454" s="77">
        <v>1020.0806825760001</v>
      </c>
      <c r="FJ1454" s="77">
        <v>52.999751318359998</v>
      </c>
      <c r="FL1454" s="92">
        <v>793.52</v>
      </c>
      <c r="FM1454" s="75">
        <v>0.13</v>
      </c>
      <c r="FN1454" s="75">
        <v>0.216</v>
      </c>
      <c r="FP1454" s="75">
        <v>51.74</v>
      </c>
      <c r="FQ1454" s="75">
        <v>918</v>
      </c>
      <c r="FR1454" s="75">
        <v>8605</v>
      </c>
      <c r="FS1454" s="75">
        <v>51.73</v>
      </c>
      <c r="FT1454" s="75">
        <v>2690.21</v>
      </c>
      <c r="FU1454" s="75">
        <v>24096</v>
      </c>
      <c r="FZ1454" s="90">
        <v>799.52</v>
      </c>
      <c r="GA1454" s="91">
        <v>5.7670000000000003</v>
      </c>
      <c r="GC1454" s="75">
        <v>21.51</v>
      </c>
      <c r="GD1454" s="75">
        <v>153.44</v>
      </c>
      <c r="GE1454" s="75">
        <v>3868.87</v>
      </c>
    </row>
    <row r="1455" spans="1:189" x14ac:dyDescent="0.25">
      <c r="A1455" s="132"/>
      <c r="B1455" s="132"/>
      <c r="C1455" s="132"/>
      <c r="D1455" s="132"/>
      <c r="E1455" s="132"/>
      <c r="F1455" s="132"/>
      <c r="G1455" s="132"/>
      <c r="H1455" s="132"/>
      <c r="I1455" s="132"/>
      <c r="J1455" s="132"/>
      <c r="K1455" s="132"/>
      <c r="DV1455" s="77">
        <v>1343.53</v>
      </c>
      <c r="DW1455" s="77">
        <v>23.048000000000002</v>
      </c>
      <c r="DY1455" s="77">
        <v>1329.53</v>
      </c>
      <c r="DZ1455" s="77">
        <v>14.629999999999997</v>
      </c>
      <c r="EE1455" s="75">
        <v>2160.5300000000002</v>
      </c>
      <c r="EF1455" s="88">
        <v>13.410000000000002</v>
      </c>
      <c r="EH1455" s="77">
        <v>1358.53</v>
      </c>
      <c r="EI1455" s="75">
        <v>10.508999999999999</v>
      </c>
      <c r="EJ1455" s="75"/>
      <c r="EK1455" s="75"/>
      <c r="EL1455" s="75"/>
      <c r="EM1455" s="75"/>
      <c r="EN1455" s="75">
        <v>2163.52</v>
      </c>
      <c r="EO1455" s="322">
        <v>20.22507999999997</v>
      </c>
      <c r="EP1455" s="75"/>
      <c r="EQ1455" s="75">
        <v>1333.52</v>
      </c>
      <c r="ER1455" s="75">
        <v>20992.879999999932</v>
      </c>
      <c r="ES1455" s="75"/>
      <c r="ET1455" s="75">
        <v>1359.52</v>
      </c>
      <c r="EU1455" s="100">
        <v>11.835199999999984</v>
      </c>
      <c r="EV1455" s="75">
        <f t="shared" si="25"/>
        <v>9.9999999999909051E-3</v>
      </c>
      <c r="EW1455" s="75">
        <v>1349.52</v>
      </c>
      <c r="EX1455" s="100">
        <v>40.313999999999979</v>
      </c>
      <c r="FD1455" s="75">
        <v>114.53</v>
      </c>
      <c r="FE1455" s="75">
        <v>1260455</v>
      </c>
      <c r="FF1455" s="75">
        <v>6164680</v>
      </c>
      <c r="FH1455" s="77">
        <v>24.02</v>
      </c>
      <c r="FI1455" s="77">
        <v>1020.907185152</v>
      </c>
      <c r="FJ1455" s="77">
        <v>53.101032234320002</v>
      </c>
      <c r="FL1455" s="92">
        <v>793.53</v>
      </c>
      <c r="FM1455" s="75">
        <v>0.13</v>
      </c>
      <c r="FN1455" s="75">
        <v>0.217</v>
      </c>
      <c r="FP1455" s="75">
        <v>51.75</v>
      </c>
      <c r="FQ1455" s="75">
        <v>918.86</v>
      </c>
      <c r="FR1455" s="75">
        <v>8610</v>
      </c>
      <c r="FS1455" s="75">
        <v>51.74</v>
      </c>
      <c r="FT1455" s="75">
        <v>2692.64</v>
      </c>
      <c r="FU1455" s="75">
        <v>24110</v>
      </c>
      <c r="FZ1455" s="90">
        <v>799.53</v>
      </c>
      <c r="GA1455" s="91">
        <v>5.7789999999999999</v>
      </c>
      <c r="GC1455" s="75">
        <v>21.52</v>
      </c>
      <c r="GD1455" s="75">
        <v>153.82</v>
      </c>
      <c r="GE1455" s="75">
        <v>3874.14</v>
      </c>
    </row>
    <row r="1456" spans="1:189" x14ac:dyDescent="0.25">
      <c r="A1456" s="132"/>
      <c r="B1456" s="132"/>
      <c r="C1456" s="132"/>
      <c r="D1456" s="132"/>
      <c r="E1456" s="132"/>
      <c r="F1456" s="132"/>
      <c r="G1456" s="132"/>
      <c r="H1456" s="132"/>
      <c r="I1456" s="132"/>
      <c r="J1456" s="132"/>
      <c r="K1456" s="132"/>
      <c r="DV1456" s="77">
        <v>1343.54</v>
      </c>
      <c r="DW1456" s="77">
        <v>23.073000000000004</v>
      </c>
      <c r="DY1456" s="77">
        <v>1329.54</v>
      </c>
      <c r="DZ1456" s="77">
        <v>14.644999999999998</v>
      </c>
      <c r="EE1456" s="75">
        <v>2160.54</v>
      </c>
      <c r="EF1456" s="88">
        <v>13.430000000000003</v>
      </c>
      <c r="EH1456" s="77">
        <v>1358.54</v>
      </c>
      <c r="EI1456" s="75">
        <v>10.521999999999998</v>
      </c>
      <c r="EJ1456" s="75"/>
      <c r="EK1456" s="75"/>
      <c r="EL1456" s="75"/>
      <c r="EM1456" s="75"/>
      <c r="EN1456" s="75">
        <v>2163.5300000000002</v>
      </c>
      <c r="EO1456" s="322">
        <v>20.249869999999969</v>
      </c>
      <c r="EP1456" s="75"/>
      <c r="EQ1456" s="75">
        <v>1333.53</v>
      </c>
      <c r="ER1456" s="75">
        <v>21009.819999999931</v>
      </c>
      <c r="ES1456" s="75"/>
      <c r="ET1456" s="75">
        <v>1359.53</v>
      </c>
      <c r="EU1456" s="100">
        <v>11.849049999999984</v>
      </c>
      <c r="EV1456" s="75">
        <f t="shared" si="25"/>
        <v>9.9999999999909051E-3</v>
      </c>
      <c r="EW1456" s="75">
        <v>1349.53</v>
      </c>
      <c r="EX1456" s="100">
        <v>40.347239999999978</v>
      </c>
      <c r="FD1456" s="75">
        <v>114.54</v>
      </c>
      <c r="FE1456" s="75">
        <v>1261940</v>
      </c>
      <c r="FF1456" s="75">
        <v>6177240</v>
      </c>
      <c r="FH1456" s="77">
        <v>24.03</v>
      </c>
      <c r="FI1456" s="77">
        <v>1021.7336877280001</v>
      </c>
      <c r="FJ1456" s="77">
        <v>53.202313150279998</v>
      </c>
      <c r="FL1456" s="92">
        <v>793.54</v>
      </c>
      <c r="FM1456" s="75">
        <v>0.13</v>
      </c>
      <c r="FN1456" s="75">
        <v>0.219</v>
      </c>
      <c r="FP1456" s="75">
        <v>51.76</v>
      </c>
      <c r="FQ1456" s="75">
        <v>919.73</v>
      </c>
      <c r="FR1456" s="75">
        <v>8615</v>
      </c>
      <c r="FS1456" s="75">
        <v>51.75</v>
      </c>
      <c r="FT1456" s="75">
        <v>2695.08</v>
      </c>
      <c r="FU1456" s="75">
        <v>24125</v>
      </c>
      <c r="FZ1456" s="90">
        <v>799.54</v>
      </c>
      <c r="GA1456" s="91">
        <v>5.7910000000000004</v>
      </c>
      <c r="GC1456" s="75">
        <v>21.53</v>
      </c>
      <c r="GD1456" s="75">
        <v>154.19999999999999</v>
      </c>
      <c r="GE1456" s="75">
        <v>3879.42</v>
      </c>
    </row>
    <row r="1457" spans="1:187" x14ac:dyDescent="0.25">
      <c r="A1457" s="132"/>
      <c r="B1457" s="132"/>
      <c r="C1457" s="132"/>
      <c r="D1457" s="132"/>
      <c r="E1457" s="132"/>
      <c r="F1457" s="132"/>
      <c r="G1457" s="132"/>
      <c r="H1457" s="132"/>
      <c r="I1457" s="132"/>
      <c r="J1457" s="132"/>
      <c r="K1457" s="132"/>
      <c r="DV1457" s="77">
        <v>1343.55</v>
      </c>
      <c r="DW1457" s="77">
        <v>23.098000000000003</v>
      </c>
      <c r="DY1457" s="77">
        <v>1329.55</v>
      </c>
      <c r="DZ1457" s="77">
        <v>14.659999999999998</v>
      </c>
      <c r="EE1457" s="75">
        <v>2160.5500000000002</v>
      </c>
      <c r="EF1457" s="88">
        <v>13.451000000000002</v>
      </c>
      <c r="EH1457" s="77">
        <v>1358.55</v>
      </c>
      <c r="EI1457" s="75">
        <v>10.534999999999998</v>
      </c>
      <c r="EJ1457" s="75"/>
      <c r="EK1457" s="75"/>
      <c r="EL1457" s="75"/>
      <c r="EM1457" s="75"/>
      <c r="EN1457" s="75">
        <v>2163.54</v>
      </c>
      <c r="EO1457" s="322">
        <v>20.274659999999969</v>
      </c>
      <c r="EP1457" s="75"/>
      <c r="EQ1457" s="75">
        <v>1333.54</v>
      </c>
      <c r="ER1457" s="75">
        <v>21026.759999999929</v>
      </c>
      <c r="ES1457" s="75"/>
      <c r="ET1457" s="75">
        <v>1359.54</v>
      </c>
      <c r="EU1457" s="100">
        <v>11.862899999999984</v>
      </c>
      <c r="EV1457" s="75">
        <f t="shared" si="25"/>
        <v>9.9999999999909051E-3</v>
      </c>
      <c r="EW1457" s="75">
        <v>1349.54</v>
      </c>
      <c r="EX1457" s="100">
        <v>40.380479999999977</v>
      </c>
      <c r="FD1457" s="75">
        <v>114.55</v>
      </c>
      <c r="FE1457" s="75">
        <v>1263425</v>
      </c>
      <c r="FF1457" s="75">
        <v>6189800</v>
      </c>
      <c r="FH1457" s="77">
        <v>24.04</v>
      </c>
      <c r="FI1457" s="77">
        <v>1022.560190304</v>
      </c>
      <c r="FJ1457" s="77">
        <v>53.303594066240002</v>
      </c>
      <c r="FL1457" s="92">
        <v>793.55</v>
      </c>
      <c r="FM1457" s="75">
        <v>0.13</v>
      </c>
      <c r="FN1457" s="75">
        <v>0.22</v>
      </c>
      <c r="FP1457" s="75">
        <v>51.77</v>
      </c>
      <c r="FQ1457" s="75">
        <v>920.6</v>
      </c>
      <c r="FR1457" s="75">
        <v>8620</v>
      </c>
      <c r="FS1457" s="75">
        <v>51.76</v>
      </c>
      <c r="FT1457" s="75">
        <v>2697.51</v>
      </c>
      <c r="FU1457" s="75">
        <v>24139</v>
      </c>
      <c r="FZ1457" s="90">
        <v>799.55</v>
      </c>
      <c r="GA1457" s="91">
        <v>5.8029999999999999</v>
      </c>
      <c r="GC1457" s="75">
        <v>21.54</v>
      </c>
      <c r="GD1457" s="75">
        <v>154.58000000000001</v>
      </c>
      <c r="GE1457" s="75">
        <v>3884.69</v>
      </c>
    </row>
    <row r="1458" spans="1:187" x14ac:dyDescent="0.25">
      <c r="A1458" s="132"/>
      <c r="B1458" s="132"/>
      <c r="C1458" s="132"/>
      <c r="D1458" s="132"/>
      <c r="E1458" s="132"/>
      <c r="F1458" s="132"/>
      <c r="G1458" s="132"/>
      <c r="H1458" s="132"/>
      <c r="I1458" s="132"/>
      <c r="J1458" s="132"/>
      <c r="K1458" s="132"/>
      <c r="DV1458" s="77">
        <v>1343.56</v>
      </c>
      <c r="DW1458" s="77">
        <v>23.122000000000003</v>
      </c>
      <c r="DY1458" s="77">
        <v>1329.56</v>
      </c>
      <c r="DZ1458" s="77">
        <v>14.674999999999999</v>
      </c>
      <c r="EE1458" s="75">
        <v>2160.56</v>
      </c>
      <c r="EF1458" s="88">
        <v>13.472000000000003</v>
      </c>
      <c r="EH1458" s="77">
        <v>1358.56</v>
      </c>
      <c r="EI1458" s="75">
        <v>10.547999999999998</v>
      </c>
      <c r="EJ1458" s="75"/>
      <c r="EK1458" s="75"/>
      <c r="EL1458" s="75"/>
      <c r="EM1458" s="75"/>
      <c r="EN1458" s="75">
        <v>2163.5500000000002</v>
      </c>
      <c r="EO1458" s="322">
        <v>20.299449999999968</v>
      </c>
      <c r="EP1458" s="75"/>
      <c r="EQ1458" s="75">
        <v>1333.55</v>
      </c>
      <c r="ER1458" s="75">
        <v>21043.699999999928</v>
      </c>
      <c r="ES1458" s="75"/>
      <c r="ET1458" s="75">
        <v>1359.55</v>
      </c>
      <c r="EU1458" s="100">
        <v>11.876749999999983</v>
      </c>
      <c r="EV1458" s="75">
        <f t="shared" si="25"/>
        <v>9.9999999999909051E-3</v>
      </c>
      <c r="EW1458" s="75">
        <v>1349.55</v>
      </c>
      <c r="EX1458" s="100">
        <v>40.413719999999977</v>
      </c>
      <c r="FD1458" s="75">
        <v>114.56</v>
      </c>
      <c r="FE1458" s="75">
        <v>1264910</v>
      </c>
      <c r="FF1458" s="75">
        <v>6202360</v>
      </c>
      <c r="FH1458" s="77">
        <v>24.05</v>
      </c>
      <c r="FI1458" s="77">
        <v>1023.3866928800001</v>
      </c>
      <c r="FJ1458" s="77">
        <v>53.404874982199999</v>
      </c>
      <c r="FL1458" s="92">
        <v>793.56</v>
      </c>
      <c r="FM1458" s="75">
        <v>0.13</v>
      </c>
      <c r="FN1458" s="75">
        <v>0.221</v>
      </c>
      <c r="FP1458" s="75">
        <v>51.78</v>
      </c>
      <c r="FQ1458" s="75">
        <v>921.46</v>
      </c>
      <c r="FR1458" s="75">
        <v>8625</v>
      </c>
      <c r="FS1458" s="75">
        <v>51.77</v>
      </c>
      <c r="FT1458" s="75">
        <v>2699.94</v>
      </c>
      <c r="FU1458" s="75">
        <v>24153</v>
      </c>
      <c r="FZ1458" s="90">
        <v>799.56</v>
      </c>
      <c r="GA1458" s="91">
        <v>5.8150000000000004</v>
      </c>
      <c r="GC1458" s="75">
        <v>21.55</v>
      </c>
      <c r="GD1458" s="75">
        <v>154.96</v>
      </c>
      <c r="GE1458" s="75">
        <v>3889.96</v>
      </c>
    </row>
    <row r="1459" spans="1:187" x14ac:dyDescent="0.25">
      <c r="A1459" s="132"/>
      <c r="B1459" s="132"/>
      <c r="C1459" s="132"/>
      <c r="D1459" s="132"/>
      <c r="E1459" s="132"/>
      <c r="F1459" s="132"/>
      <c r="G1459" s="132"/>
      <c r="H1459" s="132"/>
      <c r="I1459" s="132"/>
      <c r="J1459" s="132"/>
      <c r="K1459" s="132"/>
      <c r="DV1459" s="77">
        <v>1343.57</v>
      </c>
      <c r="DW1459" s="77">
        <v>23.147000000000002</v>
      </c>
      <c r="DY1459" s="77">
        <v>1329.57</v>
      </c>
      <c r="DZ1459" s="77">
        <v>14.689999999999998</v>
      </c>
      <c r="EE1459" s="75">
        <v>2160.5700000000002</v>
      </c>
      <c r="EF1459" s="88">
        <v>13.493000000000002</v>
      </c>
      <c r="EH1459" s="77">
        <v>1358.57</v>
      </c>
      <c r="EI1459" s="75">
        <v>10.560999999999998</v>
      </c>
      <c r="EJ1459" s="75"/>
      <c r="EK1459" s="75"/>
      <c r="EL1459" s="75"/>
      <c r="EM1459" s="75"/>
      <c r="EN1459" s="75">
        <v>2163.56</v>
      </c>
      <c r="EO1459" s="322">
        <v>20.324239999999968</v>
      </c>
      <c r="EP1459" s="75"/>
      <c r="EQ1459" s="75">
        <v>1333.56</v>
      </c>
      <c r="ER1459" s="75">
        <v>21060.639999999927</v>
      </c>
      <c r="ES1459" s="75"/>
      <c r="ET1459" s="75">
        <v>1359.56</v>
      </c>
      <c r="EU1459" s="100">
        <v>11.890599999999983</v>
      </c>
      <c r="EV1459" s="75">
        <f t="shared" si="25"/>
        <v>9.9999999999909051E-3</v>
      </c>
      <c r="EW1459" s="75">
        <v>1349.56</v>
      </c>
      <c r="EX1459" s="100">
        <v>40.446959999999976</v>
      </c>
      <c r="FD1459" s="75">
        <v>114.57</v>
      </c>
      <c r="FE1459" s="75">
        <v>1266395</v>
      </c>
      <c r="FF1459" s="75">
        <v>6214920</v>
      </c>
      <c r="FH1459" s="77">
        <v>24.06</v>
      </c>
      <c r="FI1459" s="77">
        <v>1024.213195456</v>
      </c>
      <c r="FJ1459" s="77">
        <v>53.506155898160003</v>
      </c>
      <c r="FL1459" s="92">
        <v>793.57</v>
      </c>
      <c r="FM1459" s="75">
        <v>0.13</v>
      </c>
      <c r="FN1459" s="75">
        <v>0.221</v>
      </c>
      <c r="FP1459" s="75">
        <v>51.79</v>
      </c>
      <c r="FQ1459" s="75">
        <v>922.33</v>
      </c>
      <c r="FR1459" s="75">
        <v>8630</v>
      </c>
      <c r="FS1459" s="75">
        <v>51.78</v>
      </c>
      <c r="FT1459" s="75">
        <v>2702.37</v>
      </c>
      <c r="FU1459" s="75">
        <v>24167</v>
      </c>
      <c r="FZ1459" s="90">
        <v>799.57</v>
      </c>
      <c r="GA1459" s="91">
        <v>5.827</v>
      </c>
      <c r="GC1459" s="75">
        <v>21.56</v>
      </c>
      <c r="GD1459" s="75">
        <v>155.34</v>
      </c>
      <c r="GE1459" s="75">
        <v>3895.23</v>
      </c>
    </row>
    <row r="1460" spans="1:187" x14ac:dyDescent="0.25">
      <c r="A1460" s="132"/>
      <c r="B1460" s="132"/>
      <c r="C1460" s="132"/>
      <c r="D1460" s="132"/>
      <c r="E1460" s="132"/>
      <c r="F1460" s="132"/>
      <c r="G1460" s="132"/>
      <c r="H1460" s="132"/>
      <c r="I1460" s="132"/>
      <c r="J1460" s="132"/>
      <c r="K1460" s="132"/>
      <c r="DV1460" s="77">
        <v>1343.58</v>
      </c>
      <c r="DW1460" s="77">
        <v>23.172000000000004</v>
      </c>
      <c r="DY1460" s="77">
        <v>1329.58</v>
      </c>
      <c r="DZ1460" s="77">
        <v>14.704999999999998</v>
      </c>
      <c r="EE1460" s="75">
        <v>2160.58</v>
      </c>
      <c r="EF1460" s="88">
        <v>13.513000000000003</v>
      </c>
      <c r="EH1460" s="77">
        <v>1358.58</v>
      </c>
      <c r="EI1460" s="75">
        <v>10.573999999999998</v>
      </c>
      <c r="EJ1460" s="75"/>
      <c r="EK1460" s="75"/>
      <c r="EL1460" s="75"/>
      <c r="EM1460" s="75"/>
      <c r="EN1460" s="75">
        <v>2163.5700000000002</v>
      </c>
      <c r="EO1460" s="322">
        <v>20.349029999999967</v>
      </c>
      <c r="EP1460" s="75"/>
      <c r="EQ1460" s="75">
        <v>1333.57</v>
      </c>
      <c r="ER1460" s="75">
        <v>21077.579999999925</v>
      </c>
      <c r="ES1460" s="75"/>
      <c r="ET1460" s="75">
        <v>1359.57</v>
      </c>
      <c r="EU1460" s="100">
        <v>11.904449999999983</v>
      </c>
      <c r="EV1460" s="75">
        <f t="shared" si="25"/>
        <v>9.9999999999909051E-3</v>
      </c>
      <c r="EW1460" s="75">
        <v>1349.57</v>
      </c>
      <c r="EX1460" s="100">
        <v>40.480199999999975</v>
      </c>
      <c r="FD1460" s="75">
        <v>114.58</v>
      </c>
      <c r="FE1460" s="75">
        <v>1267880</v>
      </c>
      <c r="FF1460" s="75">
        <v>6227480</v>
      </c>
      <c r="FH1460" s="77">
        <v>24.07</v>
      </c>
      <c r="FI1460" s="77">
        <v>1025.0396980319999</v>
      </c>
      <c r="FJ1460" s="77">
        <v>53.60743681412</v>
      </c>
      <c r="FL1460" s="92">
        <v>793.58</v>
      </c>
      <c r="FM1460" s="75">
        <v>0.13</v>
      </c>
      <c r="FN1460" s="75">
        <v>0.224</v>
      </c>
      <c r="FP1460" s="75">
        <v>51.8</v>
      </c>
      <c r="FQ1460" s="75">
        <v>923.19</v>
      </c>
      <c r="FR1460" s="75">
        <v>8635</v>
      </c>
      <c r="FS1460" s="75">
        <v>51.79</v>
      </c>
      <c r="FT1460" s="75">
        <v>2704.8</v>
      </c>
      <c r="FU1460" s="75">
        <v>24182</v>
      </c>
      <c r="FZ1460" s="90">
        <v>799.58</v>
      </c>
      <c r="GA1460" s="91">
        <v>5.8390000000000004</v>
      </c>
      <c r="GC1460" s="75">
        <v>21.57</v>
      </c>
      <c r="GD1460" s="75">
        <v>155.72</v>
      </c>
      <c r="GE1460" s="75">
        <v>3900.5</v>
      </c>
    </row>
    <row r="1461" spans="1:187" x14ac:dyDescent="0.25">
      <c r="A1461" s="132"/>
      <c r="B1461" s="132"/>
      <c r="C1461" s="132"/>
      <c r="D1461" s="132"/>
      <c r="E1461" s="132"/>
      <c r="F1461" s="132"/>
      <c r="G1461" s="132"/>
      <c r="H1461" s="132"/>
      <c r="I1461" s="132"/>
      <c r="J1461" s="132"/>
      <c r="K1461" s="132"/>
      <c r="DV1461" s="77">
        <v>1343.59</v>
      </c>
      <c r="DW1461" s="77">
        <v>23.197000000000003</v>
      </c>
      <c r="DY1461" s="77">
        <v>1329.59</v>
      </c>
      <c r="DZ1461" s="77">
        <v>14.719999999999999</v>
      </c>
      <c r="EE1461" s="75">
        <v>2160.59</v>
      </c>
      <c r="EF1461" s="88">
        <v>13.534000000000002</v>
      </c>
      <c r="EH1461" s="77">
        <v>1358.59</v>
      </c>
      <c r="EI1461" s="75">
        <v>10.586999999999998</v>
      </c>
      <c r="EJ1461" s="75"/>
      <c r="EK1461" s="75"/>
      <c r="EL1461" s="75"/>
      <c r="EM1461" s="75"/>
      <c r="EN1461" s="75">
        <v>2163.58</v>
      </c>
      <c r="EO1461" s="322">
        <v>20.373819999999967</v>
      </c>
      <c r="EP1461" s="75"/>
      <c r="EQ1461" s="75">
        <v>1333.58</v>
      </c>
      <c r="ER1461" s="75">
        <v>21094.519999999924</v>
      </c>
      <c r="ES1461" s="75"/>
      <c r="ET1461" s="75">
        <v>1359.58</v>
      </c>
      <c r="EU1461" s="100">
        <v>11.918299999999983</v>
      </c>
      <c r="EV1461" s="75">
        <f t="shared" si="25"/>
        <v>9.9999999999909051E-3</v>
      </c>
      <c r="EW1461" s="75">
        <v>1349.58</v>
      </c>
      <c r="EX1461" s="100">
        <v>40.513439999999974</v>
      </c>
      <c r="FD1461" s="75">
        <v>114.59</v>
      </c>
      <c r="FE1461" s="75">
        <v>1269365</v>
      </c>
      <c r="FF1461" s="75">
        <v>6240040</v>
      </c>
      <c r="FH1461" s="77">
        <v>24.08</v>
      </c>
      <c r="FI1461" s="77">
        <v>1025.8662006080001</v>
      </c>
      <c r="FJ1461" s="77">
        <v>53.708717730080004</v>
      </c>
      <c r="FL1461" s="92">
        <v>793.59</v>
      </c>
      <c r="FM1461" s="75">
        <v>0.13</v>
      </c>
      <c r="FN1461" s="75">
        <v>0.22600000000000001</v>
      </c>
      <c r="FP1461" s="75">
        <v>51.81</v>
      </c>
      <c r="FQ1461" s="75">
        <v>924.06</v>
      </c>
      <c r="FR1461" s="75">
        <v>8640</v>
      </c>
      <c r="FS1461" s="75">
        <v>51.8</v>
      </c>
      <c r="FT1461" s="75">
        <v>2707.24</v>
      </c>
      <c r="FU1461" s="75">
        <v>24196</v>
      </c>
      <c r="FZ1461" s="90">
        <v>799.59</v>
      </c>
      <c r="GA1461" s="91">
        <v>5.851</v>
      </c>
      <c r="GC1461" s="75">
        <v>21.58</v>
      </c>
      <c r="GD1461" s="75">
        <v>156.1</v>
      </c>
      <c r="GE1461" s="75">
        <v>3905.78</v>
      </c>
    </row>
    <row r="1462" spans="1:187" x14ac:dyDescent="0.25">
      <c r="A1462" s="132"/>
      <c r="B1462" s="132"/>
      <c r="C1462" s="132"/>
      <c r="D1462" s="132"/>
      <c r="E1462" s="132"/>
      <c r="F1462" s="132"/>
      <c r="G1462" s="132"/>
      <c r="H1462" s="132"/>
      <c r="I1462" s="132"/>
      <c r="J1462" s="132"/>
      <c r="K1462" s="132"/>
      <c r="DV1462" s="77">
        <v>1343.6</v>
      </c>
      <c r="DW1462" s="77">
        <v>23.221</v>
      </c>
      <c r="DY1462" s="77">
        <v>1329.6</v>
      </c>
      <c r="DZ1462" s="77">
        <v>14.734999999999999</v>
      </c>
      <c r="EE1462" s="75">
        <v>2160.6</v>
      </c>
      <c r="EF1462" s="88">
        <v>13.555</v>
      </c>
      <c r="EH1462" s="77">
        <v>1358.6</v>
      </c>
      <c r="EI1462" s="75">
        <v>10.6</v>
      </c>
      <c r="EJ1462" s="75"/>
      <c r="EK1462" s="75"/>
      <c r="EL1462" s="75"/>
      <c r="EM1462" s="75"/>
      <c r="EN1462" s="75">
        <v>2163.59</v>
      </c>
      <c r="EO1462" s="322">
        <v>20.398609999999966</v>
      </c>
      <c r="EP1462" s="75"/>
      <c r="EQ1462" s="75">
        <v>1333.59</v>
      </c>
      <c r="ER1462" s="75">
        <v>21111.459999999923</v>
      </c>
      <c r="ES1462" s="75"/>
      <c r="ET1462" s="75">
        <v>1359.59</v>
      </c>
      <c r="EU1462" s="100">
        <v>11.932149999999982</v>
      </c>
      <c r="EV1462" s="75">
        <f t="shared" si="25"/>
        <v>9.9999999999909051E-3</v>
      </c>
      <c r="EW1462" s="75">
        <v>1349.59</v>
      </c>
      <c r="EX1462" s="100">
        <v>40.546679999999974</v>
      </c>
      <c r="FD1462" s="75">
        <v>114.6</v>
      </c>
      <c r="FE1462" s="75">
        <v>1270850</v>
      </c>
      <c r="FF1462" s="75">
        <v>6252600</v>
      </c>
      <c r="FH1462" s="77">
        <v>24.09</v>
      </c>
      <c r="FI1462" s="77">
        <v>1026.692703184</v>
      </c>
      <c r="FJ1462" s="77">
        <v>53.80999864604</v>
      </c>
      <c r="FL1462" s="92">
        <v>793.6</v>
      </c>
      <c r="FM1462" s="75">
        <v>0.13</v>
      </c>
      <c r="FN1462" s="75">
        <v>0.22700000000000001</v>
      </c>
      <c r="FP1462" s="75">
        <v>51.82</v>
      </c>
      <c r="FQ1462" s="75">
        <v>924.93</v>
      </c>
      <c r="FR1462" s="75">
        <v>8645</v>
      </c>
      <c r="FS1462" s="75">
        <v>51.81</v>
      </c>
      <c r="FT1462" s="75">
        <v>2709.67</v>
      </c>
      <c r="FU1462" s="75">
        <v>24210</v>
      </c>
      <c r="FZ1462" s="90">
        <v>799.6</v>
      </c>
      <c r="GA1462" s="91">
        <v>5.8630000000000004</v>
      </c>
      <c r="GC1462" s="75">
        <v>21.59</v>
      </c>
      <c r="GD1462" s="75">
        <v>156.47999999999999</v>
      </c>
      <c r="GE1462" s="75">
        <v>3911.05</v>
      </c>
    </row>
    <row r="1463" spans="1:187" x14ac:dyDescent="0.25">
      <c r="A1463" s="132"/>
      <c r="B1463" s="132"/>
      <c r="C1463" s="132"/>
      <c r="D1463" s="132"/>
      <c r="E1463" s="132"/>
      <c r="F1463" s="132"/>
      <c r="G1463" s="132"/>
      <c r="H1463" s="132"/>
      <c r="I1463" s="132"/>
      <c r="J1463" s="132"/>
      <c r="K1463" s="132"/>
      <c r="DV1463" s="77">
        <v>1343.61</v>
      </c>
      <c r="DW1463" s="77">
        <v>23.246000000000002</v>
      </c>
      <c r="DY1463" s="77">
        <v>1329.61</v>
      </c>
      <c r="DZ1463" s="77">
        <v>14.749999999999998</v>
      </c>
      <c r="EE1463" s="75">
        <v>2160.61</v>
      </c>
      <c r="EF1463" s="88">
        <v>13.576000000000002</v>
      </c>
      <c r="EH1463" s="77">
        <v>1358.61</v>
      </c>
      <c r="EI1463" s="75">
        <v>10.611999999999998</v>
      </c>
      <c r="EJ1463" s="75"/>
      <c r="EK1463" s="75"/>
      <c r="EL1463" s="75"/>
      <c r="EM1463" s="75"/>
      <c r="EN1463" s="75">
        <v>2163.6</v>
      </c>
      <c r="EO1463" s="322">
        <v>20.423399999999965</v>
      </c>
      <c r="EP1463" s="75"/>
      <c r="EQ1463" s="75">
        <v>1333.6</v>
      </c>
      <c r="ER1463" s="75">
        <v>21128.399999999921</v>
      </c>
      <c r="ES1463" s="75"/>
      <c r="ET1463" s="75">
        <v>1359.6</v>
      </c>
      <c r="EU1463" s="100">
        <v>11.945999999999982</v>
      </c>
      <c r="EV1463" s="75">
        <f t="shared" si="25"/>
        <v>9.9999999999909051E-3</v>
      </c>
      <c r="EW1463" s="75">
        <v>1349.6</v>
      </c>
      <c r="EX1463" s="100">
        <v>40.579919999999973</v>
      </c>
      <c r="FD1463" s="75">
        <v>114.61</v>
      </c>
      <c r="FE1463" s="75">
        <v>1272335</v>
      </c>
      <c r="FF1463" s="75">
        <v>6265160</v>
      </c>
      <c r="FH1463" s="77">
        <v>24.1</v>
      </c>
      <c r="FI1463" s="77">
        <v>1026.3629520000002</v>
      </c>
      <c r="FJ1463" s="77">
        <v>53.935496512400015</v>
      </c>
      <c r="FL1463" s="92">
        <v>793.61</v>
      </c>
      <c r="FM1463" s="75">
        <v>0.13</v>
      </c>
      <c r="FN1463" s="75">
        <v>0.22900000000000001</v>
      </c>
      <c r="FP1463" s="75">
        <v>51.83</v>
      </c>
      <c r="FQ1463" s="75">
        <v>925.8</v>
      </c>
      <c r="FR1463" s="75">
        <v>8650</v>
      </c>
      <c r="FS1463" s="75">
        <v>51.82</v>
      </c>
      <c r="FT1463" s="75">
        <v>2712.11</v>
      </c>
      <c r="FU1463" s="75">
        <v>24225</v>
      </c>
      <c r="FZ1463" s="90">
        <v>799.61</v>
      </c>
      <c r="GA1463" s="91">
        <v>5.875</v>
      </c>
      <c r="GC1463" s="75">
        <v>21.6</v>
      </c>
      <c r="GD1463" s="75">
        <v>156.87</v>
      </c>
      <c r="GE1463" s="75">
        <v>3916.32</v>
      </c>
    </row>
    <row r="1464" spans="1:187" x14ac:dyDescent="0.25">
      <c r="A1464" s="132"/>
      <c r="B1464" s="132"/>
      <c r="C1464" s="132"/>
      <c r="D1464" s="132"/>
      <c r="E1464" s="132"/>
      <c r="F1464" s="132"/>
      <c r="G1464" s="132"/>
      <c r="H1464" s="132"/>
      <c r="I1464" s="132"/>
      <c r="J1464" s="132"/>
      <c r="K1464" s="132"/>
      <c r="DV1464" s="77">
        <v>1343.62</v>
      </c>
      <c r="DW1464" s="77">
        <v>23.271000000000004</v>
      </c>
      <c r="DY1464" s="77">
        <v>1329.62</v>
      </c>
      <c r="DZ1464" s="77">
        <v>14.764999999999999</v>
      </c>
      <c r="EE1464" s="75">
        <v>2160.62</v>
      </c>
      <c r="EF1464" s="88">
        <v>13.596000000000004</v>
      </c>
      <c r="EH1464" s="77">
        <v>1358.62</v>
      </c>
      <c r="EI1464" s="75">
        <v>10.624999999999998</v>
      </c>
      <c r="EJ1464" s="75"/>
      <c r="EK1464" s="75"/>
      <c r="EL1464" s="75"/>
      <c r="EM1464" s="75"/>
      <c r="EN1464" s="75">
        <v>2163.61</v>
      </c>
      <c r="EO1464" s="322">
        <v>20.448189999999965</v>
      </c>
      <c r="EP1464" s="75"/>
      <c r="EQ1464" s="75">
        <v>1333.61</v>
      </c>
      <c r="ER1464" s="75">
        <v>21145.33999999992</v>
      </c>
      <c r="ES1464" s="75"/>
      <c r="ET1464" s="75">
        <v>1359.61</v>
      </c>
      <c r="EU1464" s="100">
        <v>11.959849999999982</v>
      </c>
      <c r="EV1464" s="75">
        <f t="shared" si="25"/>
        <v>9.9999999999909051E-3</v>
      </c>
      <c r="EW1464" s="75">
        <v>1349.61</v>
      </c>
      <c r="EX1464" s="100">
        <v>40.613159999999972</v>
      </c>
      <c r="FD1464" s="75">
        <v>114.62</v>
      </c>
      <c r="FE1464" s="75">
        <v>1273820</v>
      </c>
      <c r="FF1464" s="75">
        <v>6277720</v>
      </c>
      <c r="FH1464" s="77">
        <v>24.11</v>
      </c>
      <c r="FI1464" s="77">
        <v>1027.1894545760001</v>
      </c>
      <c r="FJ1464" s="77">
        <v>54.036777428360011</v>
      </c>
      <c r="FL1464" s="92">
        <v>793.62</v>
      </c>
      <c r="FM1464" s="75">
        <v>0.13</v>
      </c>
      <c r="FN1464" s="75">
        <v>0.23</v>
      </c>
      <c r="FP1464" s="75">
        <v>51.84</v>
      </c>
      <c r="FQ1464" s="75">
        <v>926.68</v>
      </c>
      <c r="FR1464" s="75">
        <v>8656</v>
      </c>
      <c r="FS1464" s="75">
        <v>51.83</v>
      </c>
      <c r="FT1464" s="75">
        <v>2714.55</v>
      </c>
      <c r="FU1464" s="75">
        <v>24239</v>
      </c>
      <c r="FZ1464" s="90">
        <v>799.62</v>
      </c>
      <c r="GA1464" s="91">
        <v>5.8869999999999996</v>
      </c>
      <c r="GC1464" s="75">
        <v>21.61</v>
      </c>
      <c r="GD1464" s="75">
        <v>157.25</v>
      </c>
      <c r="GE1464" s="75">
        <v>3921.59</v>
      </c>
    </row>
    <row r="1465" spans="1:187" x14ac:dyDescent="0.25">
      <c r="A1465" s="132"/>
      <c r="B1465" s="132"/>
      <c r="C1465" s="132"/>
      <c r="D1465" s="132"/>
      <c r="E1465" s="132"/>
      <c r="F1465" s="132"/>
      <c r="G1465" s="132"/>
      <c r="H1465" s="132"/>
      <c r="I1465" s="132"/>
      <c r="J1465" s="132"/>
      <c r="K1465" s="132"/>
      <c r="DV1465" s="77">
        <v>1343.63</v>
      </c>
      <c r="DW1465" s="77">
        <v>23.296000000000003</v>
      </c>
      <c r="DY1465" s="77">
        <v>1329.63</v>
      </c>
      <c r="DZ1465" s="77">
        <v>14.779999999999998</v>
      </c>
      <c r="EE1465" s="75">
        <v>2160.63</v>
      </c>
      <c r="EF1465" s="88">
        <v>13.617000000000003</v>
      </c>
      <c r="EH1465" s="77">
        <v>1358.63</v>
      </c>
      <c r="EI1465" s="75">
        <v>10.637999999999998</v>
      </c>
      <c r="EJ1465" s="75"/>
      <c r="EK1465" s="75"/>
      <c r="EL1465" s="75"/>
      <c r="EM1465" s="75"/>
      <c r="EN1465" s="75">
        <v>2163.62</v>
      </c>
      <c r="EO1465" s="322">
        <v>20.472979999999964</v>
      </c>
      <c r="EP1465" s="75"/>
      <c r="EQ1465" s="75">
        <v>1333.62</v>
      </c>
      <c r="ER1465" s="75">
        <v>21162.279999999919</v>
      </c>
      <c r="ES1465" s="75"/>
      <c r="ET1465" s="75">
        <v>1359.62</v>
      </c>
      <c r="EU1465" s="100">
        <v>11.973699999999981</v>
      </c>
      <c r="EV1465" s="75">
        <f t="shared" si="25"/>
        <v>9.9999999999909051E-3</v>
      </c>
      <c r="EW1465" s="75">
        <v>1349.62</v>
      </c>
      <c r="EX1465" s="100">
        <v>40.646399999999971</v>
      </c>
      <c r="FD1465" s="75">
        <v>114.63</v>
      </c>
      <c r="FE1465" s="75">
        <v>1275305</v>
      </c>
      <c r="FF1465" s="75">
        <v>6290280</v>
      </c>
      <c r="FH1465" s="77">
        <v>24.12</v>
      </c>
      <c r="FI1465" s="77">
        <v>1028.0159571520003</v>
      </c>
      <c r="FJ1465" s="77">
        <v>54.138058344320015</v>
      </c>
      <c r="FL1465" s="92">
        <v>793.63</v>
      </c>
      <c r="FM1465" s="75">
        <v>0.13</v>
      </c>
      <c r="FN1465" s="75">
        <v>0.23100000000000001</v>
      </c>
      <c r="FP1465" s="75">
        <v>51.85</v>
      </c>
      <c r="FQ1465" s="75">
        <v>927.55</v>
      </c>
      <c r="FR1465" s="75">
        <v>8661</v>
      </c>
      <c r="FS1465" s="75">
        <v>51.84</v>
      </c>
      <c r="FT1465" s="75">
        <v>2717</v>
      </c>
      <c r="FU1465" s="75">
        <v>24254</v>
      </c>
      <c r="FZ1465" s="90">
        <v>799.63</v>
      </c>
      <c r="GA1465" s="91">
        <v>5.899</v>
      </c>
      <c r="GC1465" s="75">
        <v>21.62</v>
      </c>
      <c r="GD1465" s="75">
        <v>157.63</v>
      </c>
      <c r="GE1465" s="75">
        <v>3926.86</v>
      </c>
    </row>
    <row r="1466" spans="1:187" x14ac:dyDescent="0.25">
      <c r="A1466" s="132"/>
      <c r="B1466" s="132"/>
      <c r="C1466" s="132"/>
      <c r="D1466" s="132"/>
      <c r="E1466" s="132"/>
      <c r="F1466" s="132"/>
      <c r="G1466" s="132"/>
      <c r="H1466" s="132"/>
      <c r="I1466" s="132"/>
      <c r="J1466" s="132"/>
      <c r="K1466" s="132"/>
      <c r="DV1466" s="77">
        <v>1343.64</v>
      </c>
      <c r="DW1466" s="77">
        <v>23.321000000000005</v>
      </c>
      <c r="DY1466" s="77">
        <v>1329.64</v>
      </c>
      <c r="DZ1466" s="77">
        <v>14.794999999999998</v>
      </c>
      <c r="EE1466" s="75">
        <v>2160.64</v>
      </c>
      <c r="EF1466" s="88">
        <v>13.638000000000003</v>
      </c>
      <c r="EH1466" s="77">
        <v>1358.64</v>
      </c>
      <c r="EI1466" s="75">
        <v>10.650999999999998</v>
      </c>
      <c r="EJ1466" s="75"/>
      <c r="EK1466" s="75"/>
      <c r="EL1466" s="75"/>
      <c r="EM1466" s="75"/>
      <c r="EN1466" s="75">
        <v>2163.63</v>
      </c>
      <c r="EO1466" s="322">
        <v>20.497769999999964</v>
      </c>
      <c r="EP1466" s="75"/>
      <c r="EQ1466" s="75">
        <v>1333.63</v>
      </c>
      <c r="ER1466" s="75">
        <v>21179.219999999917</v>
      </c>
      <c r="ES1466" s="75"/>
      <c r="ET1466" s="75">
        <v>1359.63</v>
      </c>
      <c r="EU1466" s="100">
        <v>11.987549999999981</v>
      </c>
      <c r="EV1466" s="75">
        <f t="shared" si="25"/>
        <v>1.0000000000218279E-2</v>
      </c>
      <c r="EW1466" s="75">
        <v>1349.63</v>
      </c>
      <c r="EX1466" s="100">
        <v>40.679639999999971</v>
      </c>
      <c r="FD1466" s="75">
        <v>114.64</v>
      </c>
      <c r="FE1466" s="75">
        <v>1276790</v>
      </c>
      <c r="FF1466" s="75">
        <v>6302840</v>
      </c>
      <c r="FH1466" s="77">
        <v>24.13</v>
      </c>
      <c r="FI1466" s="77">
        <v>1028.8424597280002</v>
      </c>
      <c r="FJ1466" s="77">
        <v>54.239339260280012</v>
      </c>
      <c r="FL1466" s="92">
        <v>793.64</v>
      </c>
      <c r="FM1466" s="75">
        <v>0.13</v>
      </c>
      <c r="FN1466" s="75">
        <v>0.23300000000000001</v>
      </c>
      <c r="FP1466" s="75">
        <v>51.86</v>
      </c>
      <c r="FQ1466" s="75">
        <v>928.42</v>
      </c>
      <c r="FR1466" s="75">
        <v>8666</v>
      </c>
      <c r="FS1466" s="75">
        <v>51.85</v>
      </c>
      <c r="FT1466" s="75">
        <v>2719.44</v>
      </c>
      <c r="FU1466" s="75">
        <v>24268</v>
      </c>
      <c r="FZ1466" s="90">
        <v>799.64</v>
      </c>
      <c r="GA1466" s="91">
        <v>5.9109999999999996</v>
      </c>
      <c r="GC1466" s="75">
        <v>21.63</v>
      </c>
      <c r="GD1466" s="75">
        <v>158.01</v>
      </c>
      <c r="GE1466" s="75">
        <v>3932.14</v>
      </c>
    </row>
    <row r="1467" spans="1:187" x14ac:dyDescent="0.25">
      <c r="A1467" s="132"/>
      <c r="B1467" s="132"/>
      <c r="C1467" s="132"/>
      <c r="D1467" s="132"/>
      <c r="E1467" s="132"/>
      <c r="F1467" s="132"/>
      <c r="G1467" s="132"/>
      <c r="H1467" s="132"/>
      <c r="I1467" s="132"/>
      <c r="J1467" s="132"/>
      <c r="K1467" s="132"/>
      <c r="DV1467" s="77">
        <v>1343.65</v>
      </c>
      <c r="DW1467" s="77">
        <v>23.345000000000002</v>
      </c>
      <c r="DY1467" s="77">
        <v>1329.65</v>
      </c>
      <c r="DZ1467" s="77">
        <v>14.809999999999999</v>
      </c>
      <c r="EE1467" s="75">
        <v>2160.65</v>
      </c>
      <c r="EF1467" s="88">
        <v>13.659000000000002</v>
      </c>
      <c r="EH1467" s="77">
        <v>1358.65</v>
      </c>
      <c r="EI1467" s="75">
        <v>10.663999999999998</v>
      </c>
      <c r="EJ1467" s="75"/>
      <c r="EK1467" s="75"/>
      <c r="EL1467" s="75"/>
      <c r="EM1467" s="75"/>
      <c r="EN1467" s="75">
        <v>2163.64</v>
      </c>
      <c r="EO1467" s="322">
        <v>20.522559999999963</v>
      </c>
      <c r="EP1467" s="75"/>
      <c r="EQ1467" s="75">
        <v>1333.64</v>
      </c>
      <c r="ER1467" s="75">
        <v>21196.159999999916</v>
      </c>
      <c r="ES1467" s="75"/>
      <c r="ET1467" s="75">
        <v>1359.64</v>
      </c>
      <c r="EU1467" s="100">
        <v>12.001399999999981</v>
      </c>
      <c r="EV1467" s="75">
        <f t="shared" si="25"/>
        <v>9.9999999999909051E-3</v>
      </c>
      <c r="EW1467" s="75">
        <v>1349.64</v>
      </c>
      <c r="EX1467" s="100">
        <v>40.71287999999997</v>
      </c>
      <c r="FD1467" s="75">
        <v>114.65</v>
      </c>
      <c r="FE1467" s="75">
        <v>1278275</v>
      </c>
      <c r="FF1467" s="75">
        <v>6315400</v>
      </c>
      <c r="FH1467" s="77">
        <v>24.14</v>
      </c>
      <c r="FI1467" s="77">
        <v>1029.6689623040002</v>
      </c>
      <c r="FJ1467" s="77">
        <v>54.340620176240016</v>
      </c>
      <c r="FL1467" s="92">
        <v>793.65</v>
      </c>
      <c r="FM1467" s="75">
        <v>0.13</v>
      </c>
      <c r="FN1467" s="75">
        <v>0.23400000000000001</v>
      </c>
      <c r="FP1467" s="75">
        <v>51.87</v>
      </c>
      <c r="FQ1467" s="75">
        <v>928.29</v>
      </c>
      <c r="FR1467" s="75">
        <v>8671</v>
      </c>
      <c r="FS1467" s="75">
        <v>51.86</v>
      </c>
      <c r="FT1467" s="75">
        <v>2721.88</v>
      </c>
      <c r="FU1467" s="75">
        <v>24282</v>
      </c>
      <c r="FZ1467" s="90">
        <v>799.65</v>
      </c>
      <c r="GA1467" s="91">
        <v>5.923</v>
      </c>
      <c r="GC1467" s="75">
        <v>21.64</v>
      </c>
      <c r="GD1467" s="75">
        <v>158.38999999999999</v>
      </c>
      <c r="GE1467" s="75">
        <v>3937.41</v>
      </c>
    </row>
    <row r="1468" spans="1:187" x14ac:dyDescent="0.25">
      <c r="A1468" s="132"/>
      <c r="B1468" s="132"/>
      <c r="C1468" s="132"/>
      <c r="D1468" s="132"/>
      <c r="E1468" s="132"/>
      <c r="F1468" s="132"/>
      <c r="G1468" s="132"/>
      <c r="H1468" s="132"/>
      <c r="I1468" s="132"/>
      <c r="J1468" s="132"/>
      <c r="K1468" s="132"/>
      <c r="DV1468" s="77">
        <v>1343.66</v>
      </c>
      <c r="DW1468" s="77">
        <v>23.370000000000005</v>
      </c>
      <c r="DY1468" s="77">
        <v>1329.66</v>
      </c>
      <c r="DZ1468" s="77">
        <v>14.824999999999999</v>
      </c>
      <c r="EE1468" s="75">
        <v>2160.66</v>
      </c>
      <c r="EF1468" s="88">
        <v>13.679000000000004</v>
      </c>
      <c r="EH1468" s="77">
        <v>1358.66</v>
      </c>
      <c r="EI1468" s="75">
        <v>10.676999999999998</v>
      </c>
      <c r="EJ1468" s="75"/>
      <c r="EK1468" s="75"/>
      <c r="EL1468" s="75"/>
      <c r="EM1468" s="75"/>
      <c r="EN1468" s="75">
        <v>2163.65</v>
      </c>
      <c r="EO1468" s="322">
        <v>20.547349999999962</v>
      </c>
      <c r="EP1468" s="75"/>
      <c r="EQ1468" s="75">
        <v>1333.65</v>
      </c>
      <c r="ER1468" s="75">
        <v>21213.099999999915</v>
      </c>
      <c r="ES1468" s="75"/>
      <c r="ET1468" s="75">
        <v>1359.65</v>
      </c>
      <c r="EU1468" s="100">
        <v>12.01524999999998</v>
      </c>
      <c r="EV1468" s="75">
        <f t="shared" si="25"/>
        <v>9.9999999999909051E-3</v>
      </c>
      <c r="EW1468" s="75">
        <v>1349.65</v>
      </c>
      <c r="EX1468" s="100">
        <v>40.746119999999969</v>
      </c>
      <c r="FD1468" s="75">
        <v>114.66</v>
      </c>
      <c r="FE1468" s="75">
        <v>1279760</v>
      </c>
      <c r="FF1468" s="75">
        <v>6327960</v>
      </c>
      <c r="FH1468" s="77">
        <v>24.15</v>
      </c>
      <c r="FI1468" s="77">
        <v>1030.4954648800001</v>
      </c>
      <c r="FJ1468" s="77">
        <v>54.441901092200013</v>
      </c>
      <c r="FL1468" s="92">
        <v>793.66</v>
      </c>
      <c r="FM1468" s="75">
        <v>0.14000000000000001</v>
      </c>
      <c r="FN1468" s="75">
        <v>0.23599999999999999</v>
      </c>
      <c r="FP1468" s="75">
        <v>51.88</v>
      </c>
      <c r="FQ1468" s="75">
        <v>930.16</v>
      </c>
      <c r="FR1468" s="75">
        <v>8678</v>
      </c>
      <c r="FS1468" s="75">
        <v>51.87</v>
      </c>
      <c r="FT1468" s="75">
        <v>2724.32</v>
      </c>
      <c r="FU1468" s="75">
        <v>24297</v>
      </c>
      <c r="FZ1468" s="90">
        <v>799.66</v>
      </c>
      <c r="GA1468" s="91">
        <v>5.9349999999999996</v>
      </c>
      <c r="GC1468" s="75">
        <v>21.65</v>
      </c>
      <c r="GD1468" s="75">
        <v>158.77000000000001</v>
      </c>
      <c r="GE1468" s="75">
        <v>3942.68</v>
      </c>
    </row>
    <row r="1469" spans="1:187" x14ac:dyDescent="0.25">
      <c r="A1469" s="132"/>
      <c r="B1469" s="132"/>
      <c r="C1469" s="132"/>
      <c r="D1469" s="132"/>
      <c r="E1469" s="132"/>
      <c r="F1469" s="132"/>
      <c r="G1469" s="132"/>
      <c r="H1469" s="132"/>
      <c r="I1469" s="132"/>
      <c r="J1469" s="132"/>
      <c r="K1469" s="132"/>
      <c r="DV1469" s="77">
        <v>1343.67</v>
      </c>
      <c r="DW1469" s="77">
        <v>23.395000000000003</v>
      </c>
      <c r="DY1469" s="77">
        <v>1329.67</v>
      </c>
      <c r="DZ1469" s="77">
        <v>14.839999999999998</v>
      </c>
      <c r="EE1469" s="75">
        <v>2160.67</v>
      </c>
      <c r="EF1469" s="88">
        <v>13.700000000000003</v>
      </c>
      <c r="EH1469" s="77">
        <v>1358.67</v>
      </c>
      <c r="EI1469" s="75">
        <v>10.689999999999998</v>
      </c>
      <c r="EJ1469" s="75"/>
      <c r="EK1469" s="75"/>
      <c r="EL1469" s="75"/>
      <c r="EM1469" s="75"/>
      <c r="EN1469" s="75">
        <v>2163.66</v>
      </c>
      <c r="EO1469" s="322">
        <v>20.572139999999962</v>
      </c>
      <c r="EP1469" s="75"/>
      <c r="EQ1469" s="75">
        <v>1333.66</v>
      </c>
      <c r="ER1469" s="75">
        <v>21230.039999999914</v>
      </c>
      <c r="ES1469" s="75"/>
      <c r="ET1469" s="75">
        <v>1359.66</v>
      </c>
      <c r="EU1469" s="100">
        <v>12.02909999999998</v>
      </c>
      <c r="EV1469" s="75">
        <f t="shared" si="25"/>
        <v>9.9999999999909051E-3</v>
      </c>
      <c r="EW1469" s="75">
        <v>1349.66</v>
      </c>
      <c r="EX1469" s="100">
        <v>40.779359999999969</v>
      </c>
      <c r="FD1469" s="75">
        <v>114.67</v>
      </c>
      <c r="FE1469" s="75">
        <v>1281245</v>
      </c>
      <c r="FF1469" s="75">
        <v>6340520</v>
      </c>
      <c r="FH1469" s="77">
        <v>24.16</v>
      </c>
      <c r="FI1469" s="77">
        <v>1031.3219674560003</v>
      </c>
      <c r="FJ1469" s="77">
        <v>54.543182008160016</v>
      </c>
      <c r="FL1469" s="92">
        <v>793.67</v>
      </c>
      <c r="FM1469" s="75">
        <v>0.14000000000000001</v>
      </c>
      <c r="FN1469" s="75">
        <v>0.23599999999999999</v>
      </c>
      <c r="FP1469" s="75">
        <v>51.89</v>
      </c>
      <c r="FQ1469" s="75">
        <v>931.04</v>
      </c>
      <c r="FR1469" s="75">
        <v>8681</v>
      </c>
      <c r="FS1469" s="75">
        <v>51.88</v>
      </c>
      <c r="FT1469" s="75">
        <v>2726.76</v>
      </c>
      <c r="FU1469" s="75">
        <v>24312</v>
      </c>
      <c r="FZ1469" s="90">
        <v>799.67</v>
      </c>
      <c r="GA1469" s="91">
        <v>5.9470000000000001</v>
      </c>
      <c r="GC1469" s="75">
        <v>21.66</v>
      </c>
      <c r="GD1469" s="75">
        <v>159.15</v>
      </c>
      <c r="GE1469" s="75">
        <v>3947.95</v>
      </c>
    </row>
    <row r="1470" spans="1:187" x14ac:dyDescent="0.25">
      <c r="A1470" s="132"/>
      <c r="B1470" s="132"/>
      <c r="C1470" s="132"/>
      <c r="D1470" s="132"/>
      <c r="E1470" s="132"/>
      <c r="F1470" s="132"/>
      <c r="G1470" s="132"/>
      <c r="H1470" s="132"/>
      <c r="I1470" s="132"/>
      <c r="J1470" s="132"/>
      <c r="K1470" s="132"/>
      <c r="DV1470" s="77">
        <v>1343.68</v>
      </c>
      <c r="DW1470" s="77">
        <v>23.420000000000005</v>
      </c>
      <c r="DY1470" s="77">
        <v>1329.68</v>
      </c>
      <c r="DZ1470" s="77">
        <v>14.854999999999999</v>
      </c>
      <c r="EE1470" s="75">
        <v>2160.6799999999998</v>
      </c>
      <c r="EF1470" s="88">
        <v>13.721000000000004</v>
      </c>
      <c r="EH1470" s="77">
        <v>1358.68</v>
      </c>
      <c r="EI1470" s="75">
        <v>10.702999999999998</v>
      </c>
      <c r="EJ1470" s="75"/>
      <c r="EK1470" s="75"/>
      <c r="EL1470" s="75"/>
      <c r="EM1470" s="75"/>
      <c r="EN1470" s="75">
        <v>2163.67</v>
      </c>
      <c r="EO1470" s="322">
        <v>20.596929999999961</v>
      </c>
      <c r="EP1470" s="75"/>
      <c r="EQ1470" s="75">
        <v>1333.67</v>
      </c>
      <c r="ER1470" s="75">
        <v>21246.979999999912</v>
      </c>
      <c r="ES1470" s="75"/>
      <c r="ET1470" s="75">
        <v>1359.67</v>
      </c>
      <c r="EU1470" s="100">
        <v>12.04294999999998</v>
      </c>
      <c r="EV1470" s="75">
        <f t="shared" si="25"/>
        <v>9.9999999999909051E-3</v>
      </c>
      <c r="EW1470" s="75">
        <v>1349.67</v>
      </c>
      <c r="EX1470" s="100">
        <v>40.812599999999968</v>
      </c>
      <c r="FD1470" s="75">
        <v>114.68</v>
      </c>
      <c r="FE1470" s="75">
        <v>1282730</v>
      </c>
      <c r="FF1470" s="75">
        <v>6353080</v>
      </c>
      <c r="FH1470" s="77">
        <v>24.17</v>
      </c>
      <c r="FI1470" s="77">
        <v>1032.1484700320002</v>
      </c>
      <c r="FJ1470" s="77">
        <v>54.644462924120013</v>
      </c>
      <c r="FL1470" s="92">
        <v>793.68</v>
      </c>
      <c r="FM1470" s="75">
        <v>0.14000000000000001</v>
      </c>
      <c r="FN1470" s="75">
        <v>0.23799999999999999</v>
      </c>
      <c r="FP1470" s="75">
        <v>51.9</v>
      </c>
      <c r="FQ1470" s="75">
        <v>931.91</v>
      </c>
      <c r="FR1470" s="75">
        <v>8686</v>
      </c>
      <c r="FS1470" s="75">
        <v>51.89</v>
      </c>
      <c r="FT1470" s="75">
        <v>2729.21</v>
      </c>
      <c r="FU1470" s="75">
        <v>24326</v>
      </c>
      <c r="FZ1470" s="90">
        <v>799.68</v>
      </c>
      <c r="GA1470" s="91">
        <v>5.96</v>
      </c>
      <c r="GC1470" s="75">
        <v>21.67</v>
      </c>
      <c r="GD1470" s="75">
        <v>159.53</v>
      </c>
      <c r="GE1470" s="75">
        <v>3953.22</v>
      </c>
    </row>
    <row r="1471" spans="1:187" x14ac:dyDescent="0.25">
      <c r="A1471" s="132"/>
      <c r="B1471" s="132"/>
      <c r="C1471" s="132"/>
      <c r="D1471" s="132"/>
      <c r="E1471" s="132"/>
      <c r="F1471" s="132"/>
      <c r="G1471" s="132"/>
      <c r="H1471" s="132"/>
      <c r="I1471" s="132"/>
      <c r="J1471" s="132"/>
      <c r="K1471" s="132"/>
      <c r="DV1471" s="77">
        <v>1343.69</v>
      </c>
      <c r="DW1471" s="77">
        <v>23.444000000000003</v>
      </c>
      <c r="DY1471" s="77">
        <v>1329.69</v>
      </c>
      <c r="DZ1471" s="77">
        <v>14.87</v>
      </c>
      <c r="EE1471" s="75">
        <v>2160.69</v>
      </c>
      <c r="EF1471" s="88">
        <v>13.742000000000003</v>
      </c>
      <c r="EH1471" s="77">
        <v>1358.69</v>
      </c>
      <c r="EI1471" s="75">
        <v>10.715999999999998</v>
      </c>
      <c r="EJ1471" s="75"/>
      <c r="EK1471" s="75"/>
      <c r="EL1471" s="75"/>
      <c r="EM1471" s="75"/>
      <c r="EN1471" s="75">
        <v>2163.6799999999998</v>
      </c>
      <c r="EO1471" s="322">
        <v>20.621719999999961</v>
      </c>
      <c r="EP1471" s="75"/>
      <c r="EQ1471" s="75">
        <v>1333.68</v>
      </c>
      <c r="ER1471" s="75">
        <v>21263.919999999911</v>
      </c>
      <c r="ES1471" s="75"/>
      <c r="ET1471" s="75">
        <v>1359.68</v>
      </c>
      <c r="EU1471" s="100">
        <v>12.05679999999998</v>
      </c>
      <c r="EV1471" s="75">
        <f t="shared" si="25"/>
        <v>9.9999999999909051E-3</v>
      </c>
      <c r="EW1471" s="75">
        <v>1349.68</v>
      </c>
      <c r="EX1471" s="100">
        <v>40.845839999999967</v>
      </c>
      <c r="FD1471" s="75">
        <v>114.69</v>
      </c>
      <c r="FE1471" s="75">
        <v>1284215</v>
      </c>
      <c r="FF1471" s="75">
        <v>6365640</v>
      </c>
      <c r="FH1471" s="77">
        <v>24.18</v>
      </c>
      <c r="FI1471" s="77">
        <v>1032.9749726080001</v>
      </c>
      <c r="FJ1471" s="77">
        <v>54.745743840080017</v>
      </c>
      <c r="FL1471" s="92">
        <v>793.69</v>
      </c>
      <c r="FM1471" s="75">
        <v>0.14000000000000001</v>
      </c>
      <c r="FN1471" s="75">
        <v>0.24</v>
      </c>
      <c r="FP1471" s="75">
        <v>51.91</v>
      </c>
      <c r="FQ1471" s="75">
        <v>932.73</v>
      </c>
      <c r="FR1471" s="75">
        <v>8691</v>
      </c>
      <c r="FS1471" s="75">
        <v>51.9</v>
      </c>
      <c r="FT1471" s="75">
        <v>2731.65</v>
      </c>
      <c r="FU1471" s="75">
        <v>24261</v>
      </c>
      <c r="FZ1471" s="90">
        <v>799.69</v>
      </c>
      <c r="GA1471" s="91">
        <v>5.9720000000000004</v>
      </c>
      <c r="GC1471" s="75">
        <v>21.68</v>
      </c>
      <c r="GD1471" s="75">
        <v>159.91</v>
      </c>
      <c r="GE1471" s="75">
        <v>3958.5</v>
      </c>
    </row>
    <row r="1472" spans="1:187" x14ac:dyDescent="0.25">
      <c r="A1472" s="132"/>
      <c r="B1472" s="132"/>
      <c r="C1472" s="132"/>
      <c r="D1472" s="132"/>
      <c r="E1472" s="132"/>
      <c r="F1472" s="132"/>
      <c r="G1472" s="132"/>
      <c r="H1472" s="132"/>
      <c r="I1472" s="132"/>
      <c r="J1472" s="132"/>
      <c r="K1472" s="132"/>
      <c r="DV1472" s="77">
        <v>1343.7</v>
      </c>
      <c r="DW1472" s="77">
        <v>23.469000000000001</v>
      </c>
      <c r="DY1472" s="77">
        <v>1329.7</v>
      </c>
      <c r="DZ1472" s="77">
        <v>14.885</v>
      </c>
      <c r="EE1472" s="75">
        <v>2160.6999999999998</v>
      </c>
      <c r="EF1472" s="88">
        <v>13.762</v>
      </c>
      <c r="EH1472" s="77">
        <v>1358.7</v>
      </c>
      <c r="EI1472" s="75">
        <v>10.728</v>
      </c>
      <c r="EJ1472" s="75"/>
      <c r="EK1472" s="75"/>
      <c r="EL1472" s="75"/>
      <c r="EM1472" s="75"/>
      <c r="EN1472" s="75">
        <v>2163.69</v>
      </c>
      <c r="EO1472" s="322">
        <v>20.64650999999996</v>
      </c>
      <c r="EP1472" s="75"/>
      <c r="EQ1472" s="75">
        <v>1333.69</v>
      </c>
      <c r="ER1472" s="75">
        <v>21280.85999999991</v>
      </c>
      <c r="ES1472" s="75"/>
      <c r="ET1472" s="75">
        <v>1359.69</v>
      </c>
      <c r="EU1472" s="100">
        <v>12.070649999999979</v>
      </c>
      <c r="EV1472" s="75">
        <f t="shared" si="25"/>
        <v>9.9999999999909051E-3</v>
      </c>
      <c r="EW1472" s="75">
        <v>1349.69</v>
      </c>
      <c r="EX1472" s="100">
        <v>40.879079999999966</v>
      </c>
      <c r="FD1472" s="75">
        <v>114.7</v>
      </c>
      <c r="FE1472" s="75">
        <v>1285700</v>
      </c>
      <c r="FF1472" s="75">
        <v>6378200</v>
      </c>
      <c r="FH1472" s="77">
        <v>24.19</v>
      </c>
      <c r="FI1472" s="77">
        <v>1033.8014751840001</v>
      </c>
      <c r="FJ1472" s="77">
        <v>54.847024756040014</v>
      </c>
      <c r="FL1472" s="92">
        <v>793.7</v>
      </c>
      <c r="FM1472" s="75">
        <v>0.14000000000000001</v>
      </c>
      <c r="FN1472" s="75">
        <v>0.24099999999999999</v>
      </c>
      <c r="FP1472" s="75">
        <v>51.92</v>
      </c>
      <c r="FQ1472" s="75">
        <v>933.66</v>
      </c>
      <c r="FR1472" s="75">
        <v>8696</v>
      </c>
      <c r="FS1472" s="75">
        <v>51.91</v>
      </c>
      <c r="FT1472" s="75">
        <v>2734.09</v>
      </c>
      <c r="FU1472" s="75">
        <v>24255</v>
      </c>
      <c r="FZ1472" s="90">
        <v>799.7</v>
      </c>
      <c r="GA1472" s="91">
        <v>5.984</v>
      </c>
      <c r="GC1472" s="75">
        <v>21.69</v>
      </c>
      <c r="GD1472" s="75">
        <v>160.30000000000001</v>
      </c>
      <c r="GE1472" s="75">
        <v>3963.77</v>
      </c>
    </row>
    <row r="1473" spans="1:187" x14ac:dyDescent="0.25">
      <c r="A1473" s="132"/>
      <c r="B1473" s="132"/>
      <c r="C1473" s="132"/>
      <c r="D1473" s="132"/>
      <c r="E1473" s="132"/>
      <c r="F1473" s="132"/>
      <c r="G1473" s="132"/>
      <c r="H1473" s="132"/>
      <c r="I1473" s="132"/>
      <c r="J1473" s="132"/>
      <c r="K1473" s="132"/>
      <c r="DV1473" s="77">
        <v>1343.71</v>
      </c>
      <c r="DW1473" s="77">
        <v>23.494000000000003</v>
      </c>
      <c r="DY1473" s="77">
        <v>1329.71</v>
      </c>
      <c r="DZ1473" s="77">
        <v>14.898999999999997</v>
      </c>
      <c r="EE1473" s="75">
        <v>2160.71</v>
      </c>
      <c r="EF1473" s="88">
        <v>13.783000000000003</v>
      </c>
      <c r="EH1473" s="77">
        <v>1358.71</v>
      </c>
      <c r="EI1473" s="75">
        <v>10.740999999999998</v>
      </c>
      <c r="EJ1473" s="75"/>
      <c r="EK1473" s="75"/>
      <c r="EL1473" s="75"/>
      <c r="EM1473" s="75"/>
      <c r="EN1473" s="75">
        <v>2163.6999999999998</v>
      </c>
      <c r="EO1473" s="322">
        <v>20.67129999999996</v>
      </c>
      <c r="EP1473" s="75"/>
      <c r="EQ1473" s="75">
        <v>1333.7</v>
      </c>
      <c r="ER1473" s="75">
        <v>21297.799999999908</v>
      </c>
      <c r="ES1473" s="75"/>
      <c r="ET1473" s="75">
        <v>1359.7</v>
      </c>
      <c r="EU1473" s="100">
        <v>12.084499999999979</v>
      </c>
      <c r="EV1473" s="75">
        <f t="shared" si="25"/>
        <v>9.9999999999909051E-3</v>
      </c>
      <c r="EW1473" s="75">
        <v>1349.7</v>
      </c>
      <c r="EX1473" s="100">
        <v>40.912319999999966</v>
      </c>
      <c r="FD1473" s="75">
        <v>114.71</v>
      </c>
      <c r="FE1473" s="75">
        <v>1287185</v>
      </c>
      <c r="FF1473" s="75">
        <v>6390760</v>
      </c>
      <c r="FH1473" s="77">
        <v>24.2</v>
      </c>
      <c r="FI1473" s="77">
        <v>1033.4717240000002</v>
      </c>
      <c r="FJ1473" s="77">
        <v>54.972522622400028</v>
      </c>
      <c r="FL1473" s="92">
        <v>793.71</v>
      </c>
      <c r="FM1473" s="75">
        <v>0.14000000000000001</v>
      </c>
      <c r="FN1473" s="75">
        <v>0.24299999999999999</v>
      </c>
      <c r="FP1473" s="75">
        <v>51.93</v>
      </c>
      <c r="FQ1473" s="75">
        <v>934.54</v>
      </c>
      <c r="FR1473" s="75">
        <v>8701</v>
      </c>
      <c r="FS1473" s="75">
        <v>51.92</v>
      </c>
      <c r="FT1473" s="75">
        <v>2733.54</v>
      </c>
      <c r="FU1473" s="75">
        <v>24370</v>
      </c>
      <c r="FZ1473" s="90">
        <v>799.71</v>
      </c>
      <c r="GA1473" s="91">
        <v>5.9960000000000004</v>
      </c>
      <c r="GC1473" s="75">
        <v>21.7</v>
      </c>
      <c r="GD1473" s="75">
        <v>160.68</v>
      </c>
      <c r="GE1473" s="75">
        <v>3969.04</v>
      </c>
    </row>
    <row r="1474" spans="1:187" x14ac:dyDescent="0.25">
      <c r="A1474" s="132"/>
      <c r="B1474" s="132"/>
      <c r="C1474" s="132"/>
      <c r="D1474" s="132"/>
      <c r="E1474" s="132"/>
      <c r="F1474" s="132"/>
      <c r="G1474" s="132"/>
      <c r="H1474" s="132"/>
      <c r="I1474" s="132"/>
      <c r="J1474" s="132"/>
      <c r="K1474" s="132"/>
      <c r="DV1474" s="77">
        <v>1343.72</v>
      </c>
      <c r="DW1474" s="77">
        <v>23.519000000000005</v>
      </c>
      <c r="DY1474" s="77">
        <v>1329.72</v>
      </c>
      <c r="DZ1474" s="77">
        <v>14.913999999999998</v>
      </c>
      <c r="EE1474" s="75">
        <v>2160.7199999999998</v>
      </c>
      <c r="EF1474" s="88">
        <v>13.804000000000004</v>
      </c>
      <c r="EH1474" s="77">
        <v>1358.72</v>
      </c>
      <c r="EI1474" s="75">
        <v>10.753999999999998</v>
      </c>
      <c r="EJ1474" s="75"/>
      <c r="EK1474" s="75"/>
      <c r="EL1474" s="75"/>
      <c r="EM1474" s="75"/>
      <c r="EN1474" s="75">
        <v>2163.71</v>
      </c>
      <c r="EO1474" s="322">
        <v>20.696089999999959</v>
      </c>
      <c r="EP1474" s="75"/>
      <c r="EQ1474" s="75">
        <v>1333.71</v>
      </c>
      <c r="ER1474" s="75">
        <v>21314.739999999907</v>
      </c>
      <c r="ES1474" s="75"/>
      <c r="ET1474" s="75">
        <v>1359.71</v>
      </c>
      <c r="EU1474" s="100">
        <v>12.098349999999979</v>
      </c>
      <c r="EV1474" s="75">
        <f t="shared" si="25"/>
        <v>9.9999999999909051E-3</v>
      </c>
      <c r="EW1474" s="75">
        <v>1349.71</v>
      </c>
      <c r="EX1474" s="100">
        <v>40.945559999999965</v>
      </c>
      <c r="FD1474" s="75">
        <v>114.72</v>
      </c>
      <c r="FE1474" s="75">
        <v>1288670</v>
      </c>
      <c r="FF1474" s="75">
        <v>6403320</v>
      </c>
      <c r="FH1474" s="77">
        <v>24.21</v>
      </c>
      <c r="FI1474" s="77">
        <v>1034.1826012000001</v>
      </c>
      <c r="FJ1474" s="77">
        <v>55.076225233400031</v>
      </c>
      <c r="FL1474" s="92">
        <v>793.72</v>
      </c>
      <c r="FM1474" s="75">
        <v>0.14000000000000001</v>
      </c>
      <c r="FN1474" s="75">
        <v>0.24399999999999999</v>
      </c>
      <c r="FP1474" s="75">
        <v>51.94</v>
      </c>
      <c r="FQ1474" s="75">
        <v>935.41</v>
      </c>
      <c r="FR1474" s="75">
        <v>8706</v>
      </c>
      <c r="FS1474" s="75">
        <v>51.93</v>
      </c>
      <c r="FT1474" s="75">
        <v>2738.99</v>
      </c>
      <c r="FU1474" s="75">
        <v>24384</v>
      </c>
      <c r="FZ1474" s="90">
        <v>799.72</v>
      </c>
      <c r="GA1474" s="91">
        <v>6.008</v>
      </c>
      <c r="GC1474" s="75">
        <v>21.71</v>
      </c>
      <c r="GD1474" s="75">
        <v>161.06</v>
      </c>
      <c r="GE1474" s="75">
        <v>3974.31</v>
      </c>
    </row>
    <row r="1475" spans="1:187" x14ac:dyDescent="0.25">
      <c r="A1475" s="132"/>
      <c r="B1475" s="132"/>
      <c r="C1475" s="132"/>
      <c r="D1475" s="132"/>
      <c r="E1475" s="132"/>
      <c r="F1475" s="132"/>
      <c r="G1475" s="132"/>
      <c r="H1475" s="132"/>
      <c r="I1475" s="132"/>
      <c r="J1475" s="132"/>
      <c r="K1475" s="132"/>
      <c r="DV1475" s="77">
        <v>1343.73</v>
      </c>
      <c r="DW1475" s="77">
        <v>23.543000000000003</v>
      </c>
      <c r="DY1475" s="77">
        <v>1329.73</v>
      </c>
      <c r="DZ1475" s="77">
        <v>14.928999999999997</v>
      </c>
      <c r="EE1475" s="75">
        <v>2160.73</v>
      </c>
      <c r="EF1475" s="88">
        <v>13.825000000000003</v>
      </c>
      <c r="EH1475" s="77">
        <v>1358.73</v>
      </c>
      <c r="EI1475" s="75">
        <v>10.766999999999998</v>
      </c>
      <c r="EJ1475" s="75"/>
      <c r="EK1475" s="75"/>
      <c r="EL1475" s="75"/>
      <c r="EM1475" s="75"/>
      <c r="EN1475" s="75">
        <v>2163.7199999999998</v>
      </c>
      <c r="EO1475" s="322">
        <v>20.720879999999958</v>
      </c>
      <c r="EP1475" s="75"/>
      <c r="EQ1475" s="75">
        <v>1333.72</v>
      </c>
      <c r="ER1475" s="75">
        <v>21331.679999999906</v>
      </c>
      <c r="ES1475" s="75"/>
      <c r="ET1475" s="75">
        <v>1359.72</v>
      </c>
      <c r="EU1475" s="100">
        <v>12.112199999999978</v>
      </c>
      <c r="EV1475" s="75">
        <f t="shared" si="25"/>
        <v>9.9999999999909051E-3</v>
      </c>
      <c r="EW1475" s="75">
        <v>1349.72</v>
      </c>
      <c r="EX1475" s="100">
        <v>40.978799999999964</v>
      </c>
      <c r="FD1475" s="75">
        <v>114.73</v>
      </c>
      <c r="FE1475" s="75">
        <v>1290155</v>
      </c>
      <c r="FF1475" s="75">
        <v>6415880</v>
      </c>
      <c r="FH1475" s="77">
        <v>24.22</v>
      </c>
      <c r="FI1475" s="77">
        <v>1034.8934784000003</v>
      </c>
      <c r="FJ1475" s="77">
        <v>55.179927844400034</v>
      </c>
      <c r="FL1475" s="92">
        <v>793.73</v>
      </c>
      <c r="FM1475" s="75">
        <v>0.14000000000000001</v>
      </c>
      <c r="FN1475" s="75">
        <v>0.246</v>
      </c>
      <c r="FP1475" s="75">
        <v>51.95</v>
      </c>
      <c r="FQ1475" s="75">
        <v>936.29</v>
      </c>
      <c r="FR1475" s="75">
        <v>8711</v>
      </c>
      <c r="FS1475" s="75">
        <v>51.94</v>
      </c>
      <c r="FT1475" s="75">
        <v>2741.45</v>
      </c>
      <c r="FU1475" s="75">
        <v>24399</v>
      </c>
      <c r="FZ1475" s="90">
        <v>799.73</v>
      </c>
      <c r="GA1475" s="91">
        <v>6.0209999999999999</v>
      </c>
      <c r="GC1475" s="75">
        <v>21.72</v>
      </c>
      <c r="GD1475" s="75">
        <v>161.44</v>
      </c>
      <c r="GE1475" s="75">
        <v>3979.58</v>
      </c>
    </row>
    <row r="1476" spans="1:187" x14ac:dyDescent="0.25">
      <c r="A1476" s="132"/>
      <c r="B1476" s="132"/>
      <c r="C1476" s="132"/>
      <c r="D1476" s="132"/>
      <c r="E1476" s="132"/>
      <c r="F1476" s="132"/>
      <c r="G1476" s="132"/>
      <c r="H1476" s="132"/>
      <c r="I1476" s="132"/>
      <c r="J1476" s="132"/>
      <c r="K1476" s="132"/>
      <c r="DV1476" s="77">
        <v>1343.74</v>
      </c>
      <c r="DW1476" s="77">
        <v>23.568000000000005</v>
      </c>
      <c r="DY1476" s="77">
        <v>1329.74</v>
      </c>
      <c r="DZ1476" s="77">
        <v>14.943999999999997</v>
      </c>
      <c r="EE1476" s="75">
        <v>2160.7399999999998</v>
      </c>
      <c r="EF1476" s="88">
        <v>13.845000000000004</v>
      </c>
      <c r="EH1476" s="77">
        <v>1358.74</v>
      </c>
      <c r="EI1476" s="75">
        <v>10.779999999999998</v>
      </c>
      <c r="EJ1476" s="75"/>
      <c r="EK1476" s="75"/>
      <c r="EL1476" s="75"/>
      <c r="EM1476" s="75"/>
      <c r="EN1476" s="75">
        <v>2163.73</v>
      </c>
      <c r="EO1476" s="322">
        <v>20.745669999999958</v>
      </c>
      <c r="EP1476" s="75"/>
      <c r="EQ1476" s="75">
        <v>1333.73</v>
      </c>
      <c r="ER1476" s="75">
        <v>21348.619999999904</v>
      </c>
      <c r="ES1476" s="75"/>
      <c r="ET1476" s="75">
        <v>1359.73</v>
      </c>
      <c r="EU1476" s="100">
        <v>12.126049999999978</v>
      </c>
      <c r="EV1476" s="75">
        <f t="shared" si="25"/>
        <v>9.9999999999909051E-3</v>
      </c>
      <c r="EW1476" s="75">
        <v>1349.73</v>
      </c>
      <c r="EX1476" s="100">
        <v>41.012039999999963</v>
      </c>
      <c r="FD1476" s="75">
        <v>114.74</v>
      </c>
      <c r="FE1476" s="75">
        <v>1291640</v>
      </c>
      <c r="FF1476" s="75">
        <v>6428440</v>
      </c>
      <c r="FH1476" s="77">
        <v>24.23</v>
      </c>
      <c r="FI1476" s="77">
        <v>1035.6043556000004</v>
      </c>
      <c r="FJ1476" s="77">
        <v>55.283630455400029</v>
      </c>
      <c r="FL1476" s="92">
        <v>793.74</v>
      </c>
      <c r="FM1476" s="75">
        <v>0.14000000000000001</v>
      </c>
      <c r="FN1476" s="75">
        <v>0.247</v>
      </c>
      <c r="FP1476" s="75">
        <v>51.96</v>
      </c>
      <c r="FQ1476" s="75">
        <v>937.17</v>
      </c>
      <c r="FR1476" s="75">
        <v>8716</v>
      </c>
      <c r="FS1476" s="75">
        <v>51.95</v>
      </c>
      <c r="FT1476" s="75">
        <v>2743.9</v>
      </c>
      <c r="FU1476" s="75">
        <v>24413</v>
      </c>
      <c r="FZ1476" s="90">
        <v>799.74</v>
      </c>
      <c r="GA1476" s="91">
        <v>6.0330000000000004</v>
      </c>
      <c r="GC1476" s="75">
        <v>21.73</v>
      </c>
      <c r="GD1476" s="75">
        <v>161.82</v>
      </c>
      <c r="GE1476" s="75">
        <v>3984.86</v>
      </c>
    </row>
    <row r="1477" spans="1:187" x14ac:dyDescent="0.25">
      <c r="A1477" s="132"/>
      <c r="B1477" s="132"/>
      <c r="C1477" s="132"/>
      <c r="D1477" s="132"/>
      <c r="E1477" s="132"/>
      <c r="F1477" s="132"/>
      <c r="G1477" s="132"/>
      <c r="H1477" s="132"/>
      <c r="I1477" s="132"/>
      <c r="J1477" s="132"/>
      <c r="K1477" s="132"/>
      <c r="DV1477" s="77">
        <v>1343.75</v>
      </c>
      <c r="DW1477" s="77">
        <v>23.593000000000004</v>
      </c>
      <c r="DY1477" s="77">
        <v>1329.75</v>
      </c>
      <c r="DZ1477" s="77">
        <v>14.958999999999998</v>
      </c>
      <c r="EE1477" s="75">
        <v>2160.75</v>
      </c>
      <c r="EF1477" s="88">
        <v>13.866000000000003</v>
      </c>
      <c r="EH1477" s="77">
        <v>1358.75</v>
      </c>
      <c r="EI1477" s="75">
        <v>10.792999999999997</v>
      </c>
      <c r="EJ1477" s="75"/>
      <c r="EK1477" s="75"/>
      <c r="EL1477" s="75"/>
      <c r="EM1477" s="75"/>
      <c r="EN1477" s="75">
        <v>2163.7399999999998</v>
      </c>
      <c r="EO1477" s="322">
        <v>20.770459999999957</v>
      </c>
      <c r="EP1477" s="75"/>
      <c r="EQ1477" s="75">
        <v>1333.74</v>
      </c>
      <c r="ER1477" s="75">
        <v>21365.559999999903</v>
      </c>
      <c r="ES1477" s="75"/>
      <c r="ET1477" s="75">
        <v>1359.74</v>
      </c>
      <c r="EU1477" s="100">
        <v>12.139899999999978</v>
      </c>
      <c r="EV1477" s="75">
        <f t="shared" ref="EV1477:EV1540" si="26">+EW1477-EW1476</f>
        <v>9.9999999999909051E-3</v>
      </c>
      <c r="EW1477" s="75">
        <v>1349.74</v>
      </c>
      <c r="EX1477" s="100">
        <v>41.045279999999963</v>
      </c>
      <c r="FD1477" s="75">
        <v>114.75</v>
      </c>
      <c r="FE1477" s="75">
        <v>1293125</v>
      </c>
      <c r="FF1477" s="75">
        <v>6441000</v>
      </c>
      <c r="FH1477" s="77">
        <v>24.24</v>
      </c>
      <c r="FI1477" s="77">
        <v>1036.3152328000003</v>
      </c>
      <c r="FJ1477" s="77">
        <v>55.387333066400032</v>
      </c>
      <c r="FL1477" s="92">
        <v>793.75</v>
      </c>
      <c r="FM1477" s="75">
        <v>0.14000000000000001</v>
      </c>
      <c r="FN1477" s="75">
        <v>0.248</v>
      </c>
      <c r="FP1477" s="75">
        <v>51.97</v>
      </c>
      <c r="FQ1477" s="75">
        <v>938.05</v>
      </c>
      <c r="FR1477" s="75">
        <v>8721</v>
      </c>
      <c r="FS1477" s="75">
        <v>51.96</v>
      </c>
      <c r="FT1477" s="75">
        <v>2746.35</v>
      </c>
      <c r="FU1477" s="75">
        <v>24428</v>
      </c>
      <c r="FZ1477" s="90">
        <v>799.75</v>
      </c>
      <c r="GA1477" s="91">
        <v>6.0449999999999999</v>
      </c>
      <c r="GC1477" s="75">
        <v>21.74</v>
      </c>
      <c r="GD1477" s="75">
        <v>162.19999999999999</v>
      </c>
      <c r="GE1477" s="75">
        <v>3990.13</v>
      </c>
    </row>
    <row r="1478" spans="1:187" x14ac:dyDescent="0.25">
      <c r="A1478" s="132"/>
      <c r="B1478" s="132"/>
      <c r="C1478" s="132"/>
      <c r="D1478" s="132"/>
      <c r="E1478" s="132"/>
      <c r="F1478" s="132"/>
      <c r="G1478" s="132"/>
      <c r="H1478" s="132"/>
      <c r="I1478" s="132"/>
      <c r="J1478" s="132"/>
      <c r="K1478" s="132"/>
      <c r="DV1478" s="77">
        <v>1343.76</v>
      </c>
      <c r="DW1478" s="77">
        <v>23.618000000000006</v>
      </c>
      <c r="DY1478" s="77">
        <v>1329.76</v>
      </c>
      <c r="DZ1478" s="77">
        <v>14.973999999999998</v>
      </c>
      <c r="EE1478" s="75">
        <v>2160.7600000000002</v>
      </c>
      <c r="EF1478" s="88">
        <v>13.887000000000004</v>
      </c>
      <c r="EH1478" s="77">
        <v>1358.76</v>
      </c>
      <c r="EI1478" s="75">
        <v>10.805999999999997</v>
      </c>
      <c r="EJ1478" s="75"/>
      <c r="EK1478" s="75"/>
      <c r="EL1478" s="75"/>
      <c r="EM1478" s="75"/>
      <c r="EN1478" s="75">
        <v>2163.75</v>
      </c>
      <c r="EO1478" s="322">
        <v>20.795249999999957</v>
      </c>
      <c r="EP1478" s="75"/>
      <c r="EQ1478" s="75">
        <v>1333.75</v>
      </c>
      <c r="ER1478" s="75">
        <v>21382.499999999902</v>
      </c>
      <c r="ES1478" s="75"/>
      <c r="ET1478" s="75">
        <v>1359.75</v>
      </c>
      <c r="EU1478" s="100">
        <v>12.153749999999977</v>
      </c>
      <c r="EV1478" s="75">
        <f t="shared" si="26"/>
        <v>9.9999999999909051E-3</v>
      </c>
      <c r="EW1478" s="75">
        <v>1349.75</v>
      </c>
      <c r="EX1478" s="100">
        <v>41.078519999999962</v>
      </c>
      <c r="FD1478" s="75">
        <v>114.76</v>
      </c>
      <c r="FE1478" s="75">
        <v>1294610</v>
      </c>
      <c r="FF1478" s="75">
        <v>6453560</v>
      </c>
      <c r="FH1478" s="77">
        <v>24.25</v>
      </c>
      <c r="FI1478" s="77">
        <v>1037.0261100000002</v>
      </c>
      <c r="FJ1478" s="77">
        <v>55.491035677400035</v>
      </c>
      <c r="FL1478" s="92">
        <v>793.76</v>
      </c>
      <c r="FM1478" s="75">
        <v>0.14000000000000001</v>
      </c>
      <c r="FN1478" s="75">
        <v>0.25</v>
      </c>
      <c r="FP1478" s="75">
        <v>51.98</v>
      </c>
      <c r="FQ1478" s="75">
        <v>938.93</v>
      </c>
      <c r="FR1478" s="75">
        <v>8726</v>
      </c>
      <c r="FS1478" s="75">
        <v>51.97</v>
      </c>
      <c r="FT1478" s="75">
        <v>2748.8</v>
      </c>
      <c r="FU1478" s="75">
        <v>24442</v>
      </c>
      <c r="FZ1478" s="90">
        <v>799.76</v>
      </c>
      <c r="GA1478" s="91">
        <v>6.0570000000000004</v>
      </c>
      <c r="GC1478" s="75">
        <v>21.75</v>
      </c>
      <c r="GD1478" s="75">
        <v>162.58000000000001</v>
      </c>
      <c r="GE1478" s="75">
        <v>3995.4</v>
      </c>
    </row>
    <row r="1479" spans="1:187" x14ac:dyDescent="0.25">
      <c r="A1479" s="132"/>
      <c r="B1479" s="132"/>
      <c r="C1479" s="132"/>
      <c r="D1479" s="132"/>
      <c r="E1479" s="132"/>
      <c r="F1479" s="132"/>
      <c r="G1479" s="132"/>
      <c r="H1479" s="132"/>
      <c r="I1479" s="132"/>
      <c r="J1479" s="132"/>
      <c r="K1479" s="132"/>
      <c r="DV1479" s="77">
        <v>1343.77</v>
      </c>
      <c r="DW1479" s="77">
        <v>23.642000000000003</v>
      </c>
      <c r="DY1479" s="77">
        <v>1329.77</v>
      </c>
      <c r="DZ1479" s="77">
        <v>14.988999999999997</v>
      </c>
      <c r="EE1479" s="75">
        <v>2160.77</v>
      </c>
      <c r="EF1479" s="88">
        <v>13.908000000000003</v>
      </c>
      <c r="EH1479" s="77">
        <v>1358.77</v>
      </c>
      <c r="EI1479" s="75">
        <v>10.818999999999997</v>
      </c>
      <c r="EJ1479" s="75"/>
      <c r="EK1479" s="75"/>
      <c r="EL1479" s="75"/>
      <c r="EM1479" s="75"/>
      <c r="EN1479" s="75">
        <v>2163.7600000000002</v>
      </c>
      <c r="EO1479" s="322">
        <v>20.820039999999956</v>
      </c>
      <c r="EP1479" s="75"/>
      <c r="EQ1479" s="75">
        <v>1333.76</v>
      </c>
      <c r="ER1479" s="75">
        <v>21399.4399999999</v>
      </c>
      <c r="ES1479" s="75"/>
      <c r="ET1479" s="75">
        <v>1359.76</v>
      </c>
      <c r="EU1479" s="100">
        <v>12.167599999999977</v>
      </c>
      <c r="EV1479" s="75">
        <f t="shared" si="26"/>
        <v>9.9999999999909051E-3</v>
      </c>
      <c r="EW1479" s="75">
        <v>1349.76</v>
      </c>
      <c r="EX1479" s="100">
        <v>41.111759999999961</v>
      </c>
      <c r="FD1479" s="75">
        <v>114.77</v>
      </c>
      <c r="FE1479" s="75">
        <v>1296095</v>
      </c>
      <c r="FF1479" s="75">
        <v>6466120</v>
      </c>
      <c r="FH1479" s="77">
        <v>24.26</v>
      </c>
      <c r="FI1479" s="77">
        <v>1037.7369872000004</v>
      </c>
      <c r="FJ1479" s="77">
        <v>55.594738288400038</v>
      </c>
      <c r="FL1479" s="92">
        <v>793.77</v>
      </c>
      <c r="FM1479" s="75">
        <v>0.14000000000000001</v>
      </c>
      <c r="FN1479" s="75">
        <v>0.25</v>
      </c>
      <c r="FP1479" s="75">
        <v>51.99</v>
      </c>
      <c r="FQ1479" s="75">
        <v>939.8</v>
      </c>
      <c r="FR1479" s="75">
        <v>8731</v>
      </c>
      <c r="FS1479" s="75">
        <v>51.98</v>
      </c>
      <c r="FT1479" s="75">
        <v>2751.25</v>
      </c>
      <c r="FU1479" s="75">
        <v>24457</v>
      </c>
      <c r="FZ1479" s="90">
        <v>799.77</v>
      </c>
      <c r="GA1479" s="91">
        <v>6.07</v>
      </c>
      <c r="GC1479" s="75">
        <v>21.76</v>
      </c>
      <c r="GD1479" s="75">
        <v>162.96</v>
      </c>
      <c r="GE1479" s="75">
        <v>4000.67</v>
      </c>
    </row>
    <row r="1480" spans="1:187" x14ac:dyDescent="0.25">
      <c r="A1480" s="132"/>
      <c r="B1480" s="132"/>
      <c r="C1480" s="132"/>
      <c r="D1480" s="132"/>
      <c r="E1480" s="132"/>
      <c r="F1480" s="132"/>
      <c r="G1480" s="132"/>
      <c r="H1480" s="132"/>
      <c r="I1480" s="132"/>
      <c r="J1480" s="132"/>
      <c r="K1480" s="132"/>
      <c r="DV1480" s="77">
        <v>1343.78</v>
      </c>
      <c r="DW1480" s="77">
        <v>23.667000000000005</v>
      </c>
      <c r="DY1480" s="77">
        <v>1329.78</v>
      </c>
      <c r="DZ1480" s="77">
        <v>15.003999999999998</v>
      </c>
      <c r="EE1480" s="75">
        <v>2160.7800000000002</v>
      </c>
      <c r="EF1480" s="88">
        <v>13.928000000000004</v>
      </c>
      <c r="EH1480" s="77">
        <v>1358.78</v>
      </c>
      <c r="EI1480" s="75">
        <v>10.831999999999997</v>
      </c>
      <c r="EJ1480" s="75"/>
      <c r="EK1480" s="75"/>
      <c r="EL1480" s="75"/>
      <c r="EM1480" s="75"/>
      <c r="EN1480" s="75">
        <v>2163.77</v>
      </c>
      <c r="EO1480" s="322">
        <v>20.844829999999956</v>
      </c>
      <c r="EP1480" s="75"/>
      <c r="EQ1480" s="75">
        <v>1333.77</v>
      </c>
      <c r="ER1480" s="75">
        <v>21416.379999999899</v>
      </c>
      <c r="ES1480" s="75"/>
      <c r="ET1480" s="75">
        <v>1359.77</v>
      </c>
      <c r="EU1480" s="100">
        <v>12.181449999999977</v>
      </c>
      <c r="EV1480" s="75">
        <f t="shared" si="26"/>
        <v>9.9999999999909051E-3</v>
      </c>
      <c r="EW1480" s="75">
        <v>1349.77</v>
      </c>
      <c r="EX1480" s="100">
        <v>41.14499999999996</v>
      </c>
      <c r="FD1480" s="75">
        <v>114.78</v>
      </c>
      <c r="FE1480" s="75">
        <v>1297580</v>
      </c>
      <c r="FF1480" s="75">
        <v>6478680</v>
      </c>
      <c r="FH1480" s="77">
        <v>24.27</v>
      </c>
      <c r="FI1480" s="77">
        <v>1038.4478644000005</v>
      </c>
      <c r="FJ1480" s="77">
        <v>55.69844089940004</v>
      </c>
      <c r="FL1480" s="92">
        <v>793.78</v>
      </c>
      <c r="FM1480" s="75">
        <v>0.14000000000000001</v>
      </c>
      <c r="FN1480" s="75">
        <v>0.253</v>
      </c>
      <c r="FP1480" s="75">
        <v>52</v>
      </c>
      <c r="FQ1480" s="75">
        <v>940.68</v>
      </c>
      <c r="FR1480" s="75">
        <v>8736</v>
      </c>
      <c r="FS1480" s="75">
        <v>51.99</v>
      </c>
      <c r="FT1480" s="75">
        <v>2753.71</v>
      </c>
      <c r="FU1480" s="75">
        <v>24471</v>
      </c>
      <c r="FZ1480" s="90">
        <v>799.78</v>
      </c>
      <c r="GA1480" s="91">
        <v>6.0819999999999999</v>
      </c>
      <c r="GC1480" s="75">
        <v>21.77</v>
      </c>
      <c r="GD1480" s="75">
        <v>163.34</v>
      </c>
      <c r="GE1480" s="75">
        <v>4005.94</v>
      </c>
    </row>
    <row r="1481" spans="1:187" x14ac:dyDescent="0.25">
      <c r="A1481" s="132"/>
      <c r="B1481" s="132"/>
      <c r="C1481" s="132"/>
      <c r="D1481" s="132"/>
      <c r="E1481" s="132"/>
      <c r="F1481" s="132"/>
      <c r="G1481" s="132"/>
      <c r="H1481" s="132"/>
      <c r="I1481" s="132"/>
      <c r="J1481" s="132"/>
      <c r="K1481" s="132"/>
      <c r="DV1481" s="77">
        <v>1343.79</v>
      </c>
      <c r="DW1481" s="77">
        <v>23.692000000000004</v>
      </c>
      <c r="DY1481" s="77">
        <v>1329.79</v>
      </c>
      <c r="DZ1481" s="77">
        <v>15.018999999999998</v>
      </c>
      <c r="EE1481" s="75">
        <v>2160.79</v>
      </c>
      <c r="EF1481" s="88">
        <v>13.949000000000003</v>
      </c>
      <c r="EH1481" s="77">
        <v>1358.79</v>
      </c>
      <c r="EI1481" s="75">
        <v>10.844999999999997</v>
      </c>
      <c r="EJ1481" s="75"/>
      <c r="EK1481" s="75"/>
      <c r="EL1481" s="75"/>
      <c r="EM1481" s="75"/>
      <c r="EN1481" s="75">
        <v>2163.7800000000002</v>
      </c>
      <c r="EO1481" s="322">
        <v>20.869619999999955</v>
      </c>
      <c r="EP1481" s="75"/>
      <c r="EQ1481" s="75">
        <v>1333.78</v>
      </c>
      <c r="ER1481" s="75">
        <v>21433.319999999898</v>
      </c>
      <c r="ES1481" s="75"/>
      <c r="ET1481" s="75">
        <v>1359.78</v>
      </c>
      <c r="EU1481" s="100">
        <v>12.195299999999976</v>
      </c>
      <c r="EV1481" s="75">
        <f t="shared" si="26"/>
        <v>9.9999999999909051E-3</v>
      </c>
      <c r="EW1481" s="75">
        <v>1349.78</v>
      </c>
      <c r="EX1481" s="100">
        <v>41.17823999999996</v>
      </c>
      <c r="FD1481" s="75">
        <v>114.79</v>
      </c>
      <c r="FE1481" s="75">
        <v>1299065</v>
      </c>
      <c r="FF1481" s="75">
        <v>6491240</v>
      </c>
      <c r="FH1481" s="77">
        <v>24.28</v>
      </c>
      <c r="FI1481" s="77">
        <v>1039.1587416000004</v>
      </c>
      <c r="FJ1481" s="77">
        <v>55.802143510400036</v>
      </c>
      <c r="FL1481" s="92">
        <v>793.79</v>
      </c>
      <c r="FM1481" s="75">
        <v>0.14000000000000001</v>
      </c>
      <c r="FN1481" s="75">
        <v>0.254</v>
      </c>
      <c r="FP1481" s="75">
        <v>52.01</v>
      </c>
      <c r="FQ1481" s="75">
        <v>941.55</v>
      </c>
      <c r="FR1481" s="75">
        <v>8741</v>
      </c>
      <c r="FS1481" s="75">
        <v>52</v>
      </c>
      <c r="FT1481" s="75">
        <v>2756.16</v>
      </c>
      <c r="FU1481" s="75">
        <v>24486</v>
      </c>
      <c r="FZ1481" s="90">
        <v>799.79</v>
      </c>
      <c r="GA1481" s="91">
        <v>6.0940000000000003</v>
      </c>
      <c r="GC1481" s="75">
        <v>21.78</v>
      </c>
      <c r="GD1481" s="75">
        <v>163.72999999999999</v>
      </c>
      <c r="GE1481" s="75">
        <v>4011.22</v>
      </c>
    </row>
    <row r="1482" spans="1:187" x14ac:dyDescent="0.25">
      <c r="A1482" s="132"/>
      <c r="B1482" s="132"/>
      <c r="C1482" s="132"/>
      <c r="D1482" s="132"/>
      <c r="E1482" s="132"/>
      <c r="F1482" s="132"/>
      <c r="G1482" s="132"/>
      <c r="H1482" s="132"/>
      <c r="I1482" s="132"/>
      <c r="J1482" s="132"/>
      <c r="K1482" s="132"/>
      <c r="DV1482" s="77">
        <v>1343.8</v>
      </c>
      <c r="DW1482" s="77">
        <v>23.716999999999999</v>
      </c>
      <c r="DY1482" s="77">
        <v>1329.8</v>
      </c>
      <c r="DZ1482" s="77">
        <v>15.034000000000001</v>
      </c>
      <c r="EE1482" s="75">
        <v>2160.8000000000002</v>
      </c>
      <c r="EF1482" s="88">
        <v>13.97</v>
      </c>
      <c r="EH1482" s="77">
        <v>1358.8</v>
      </c>
      <c r="EI1482" s="75">
        <v>10.856999999999999</v>
      </c>
      <c r="EJ1482" s="75"/>
      <c r="EK1482" s="75"/>
      <c r="EL1482" s="75"/>
      <c r="EM1482" s="75"/>
      <c r="EN1482" s="75">
        <v>2163.79</v>
      </c>
      <c r="EO1482" s="322">
        <v>20.894409999999954</v>
      </c>
      <c r="EP1482" s="75"/>
      <c r="EQ1482" s="75">
        <v>1333.79</v>
      </c>
      <c r="ER1482" s="75">
        <v>21450.259999999897</v>
      </c>
      <c r="ES1482" s="75"/>
      <c r="ET1482" s="75">
        <v>1359.79</v>
      </c>
      <c r="EU1482" s="100">
        <v>12.209149999999976</v>
      </c>
      <c r="EV1482" s="75">
        <f t="shared" si="26"/>
        <v>9.9999999999909051E-3</v>
      </c>
      <c r="EW1482" s="75">
        <v>1349.79</v>
      </c>
      <c r="EX1482" s="100">
        <v>41.211479999999959</v>
      </c>
      <c r="FD1482" s="75">
        <v>114.8</v>
      </c>
      <c r="FE1482" s="75">
        <v>1300550</v>
      </c>
      <c r="FF1482" s="75">
        <v>6503800</v>
      </c>
      <c r="FH1482" s="77">
        <v>24.29</v>
      </c>
      <c r="FI1482" s="77">
        <v>1039.8696188000004</v>
      </c>
      <c r="FJ1482" s="77">
        <v>55.905846121400039</v>
      </c>
      <c r="FL1482" s="92">
        <v>793.8</v>
      </c>
      <c r="FM1482" s="75">
        <v>0.14000000000000001</v>
      </c>
      <c r="FN1482" s="75">
        <v>0.255</v>
      </c>
      <c r="FP1482" s="75">
        <v>52.02</v>
      </c>
      <c r="FQ1482" s="75">
        <v>942.44</v>
      </c>
      <c r="FR1482" s="75">
        <v>8746</v>
      </c>
      <c r="FS1482" s="75">
        <v>52.01</v>
      </c>
      <c r="FT1482" s="75">
        <v>2758.61</v>
      </c>
      <c r="FU1482" s="75">
        <v>24500</v>
      </c>
      <c r="FZ1482" s="90">
        <v>799.8</v>
      </c>
      <c r="GA1482" s="91">
        <v>6.1070000000000002</v>
      </c>
      <c r="GC1482" s="75">
        <v>21.79</v>
      </c>
      <c r="GD1482" s="75">
        <v>164.11</v>
      </c>
      <c r="GE1482" s="75">
        <v>4016.49</v>
      </c>
    </row>
    <row r="1483" spans="1:187" x14ac:dyDescent="0.25">
      <c r="A1483" s="132"/>
      <c r="B1483" s="132"/>
      <c r="C1483" s="132"/>
      <c r="D1483" s="132"/>
      <c r="E1483" s="132"/>
      <c r="F1483" s="132"/>
      <c r="G1483" s="132"/>
      <c r="H1483" s="132"/>
      <c r="I1483" s="132"/>
      <c r="J1483" s="132"/>
      <c r="K1483" s="132"/>
      <c r="DV1483" s="77">
        <v>1343.81</v>
      </c>
      <c r="DW1483" s="77">
        <v>23.741000000000003</v>
      </c>
      <c r="DY1483" s="77">
        <v>1329.81</v>
      </c>
      <c r="DZ1483" s="77">
        <v>15.048999999999998</v>
      </c>
      <c r="EE1483" s="75">
        <v>2160.81</v>
      </c>
      <c r="EF1483" s="88">
        <v>13.991000000000003</v>
      </c>
      <c r="EH1483" s="77">
        <v>1358.81</v>
      </c>
      <c r="EI1483" s="75">
        <v>10.869999999999997</v>
      </c>
      <c r="EJ1483" s="75"/>
      <c r="EK1483" s="75"/>
      <c r="EL1483" s="75"/>
      <c r="EM1483" s="75"/>
      <c r="EN1483" s="75">
        <v>2163.8000000000002</v>
      </c>
      <c r="EO1483" s="322">
        <v>20.919199999999954</v>
      </c>
      <c r="EP1483" s="75"/>
      <c r="EQ1483" s="75">
        <v>1333.8</v>
      </c>
      <c r="ER1483" s="75">
        <v>21467.199999999895</v>
      </c>
      <c r="ES1483" s="75"/>
      <c r="ET1483" s="75">
        <v>1359.8</v>
      </c>
      <c r="EU1483" s="100">
        <v>12.222999999999976</v>
      </c>
      <c r="EV1483" s="75">
        <f t="shared" si="26"/>
        <v>9.9999999999909051E-3</v>
      </c>
      <c r="EW1483" s="75">
        <v>1349.8</v>
      </c>
      <c r="EX1483" s="100">
        <v>41.244719999999958</v>
      </c>
      <c r="FD1483" s="75">
        <v>114.81</v>
      </c>
      <c r="FE1483" s="75">
        <v>1302035</v>
      </c>
      <c r="FF1483" s="75">
        <v>6516360</v>
      </c>
      <c r="FH1483" s="77">
        <v>24.3</v>
      </c>
      <c r="FI1483" s="77">
        <v>1040.5804960000005</v>
      </c>
      <c r="FJ1483" s="77">
        <v>56.009548732400042</v>
      </c>
      <c r="FL1483" s="92">
        <v>793.81</v>
      </c>
      <c r="FM1483" s="75">
        <v>0.14000000000000001</v>
      </c>
      <c r="FN1483" s="75">
        <v>0.25700000000000001</v>
      </c>
      <c r="FP1483" s="75">
        <v>52.03</v>
      </c>
      <c r="FQ1483" s="75">
        <v>943.33</v>
      </c>
      <c r="FR1483" s="75">
        <v>8751</v>
      </c>
      <c r="FS1483" s="75">
        <v>52.02</v>
      </c>
      <c r="FT1483" s="75">
        <v>2761.07</v>
      </c>
      <c r="FU1483" s="75">
        <v>24514</v>
      </c>
      <c r="FZ1483" s="90">
        <v>799.81</v>
      </c>
      <c r="GA1483" s="91">
        <v>6.1189999999999998</v>
      </c>
      <c r="GC1483" s="75">
        <v>21.8</v>
      </c>
      <c r="GD1483" s="75">
        <v>164.49</v>
      </c>
      <c r="GE1483" s="75">
        <v>4021.76</v>
      </c>
    </row>
    <row r="1484" spans="1:187" x14ac:dyDescent="0.25">
      <c r="A1484" s="132"/>
      <c r="B1484" s="132"/>
      <c r="C1484" s="132"/>
      <c r="D1484" s="132"/>
      <c r="E1484" s="132"/>
      <c r="F1484" s="132"/>
      <c r="G1484" s="132"/>
      <c r="H1484" s="132"/>
      <c r="I1484" s="132"/>
      <c r="J1484" s="132"/>
      <c r="K1484" s="132"/>
      <c r="DV1484" s="77">
        <v>1343.82</v>
      </c>
      <c r="DW1484" s="77">
        <v>23.766000000000005</v>
      </c>
      <c r="DY1484" s="77">
        <v>1329.82</v>
      </c>
      <c r="DZ1484" s="77">
        <v>15.063999999999998</v>
      </c>
      <c r="EE1484" s="75">
        <v>2160.8200000000002</v>
      </c>
      <c r="EF1484" s="88">
        <v>14.011000000000005</v>
      </c>
      <c r="EH1484" s="77">
        <v>1358.82</v>
      </c>
      <c r="EI1484" s="75">
        <v>10.882999999999997</v>
      </c>
      <c r="EJ1484" s="75"/>
      <c r="EK1484" s="75"/>
      <c r="EL1484" s="75"/>
      <c r="EM1484" s="75"/>
      <c r="EN1484" s="75">
        <v>2163.81</v>
      </c>
      <c r="EO1484" s="322">
        <v>20.943989999999953</v>
      </c>
      <c r="EP1484" s="75"/>
      <c r="EQ1484" s="75">
        <v>1333.81</v>
      </c>
      <c r="ER1484" s="75">
        <v>21484.139999999894</v>
      </c>
      <c r="ES1484" s="75"/>
      <c r="ET1484" s="75">
        <v>1359.81</v>
      </c>
      <c r="EU1484" s="100">
        <v>12.236849999999976</v>
      </c>
      <c r="EV1484" s="75">
        <f t="shared" si="26"/>
        <v>9.9999999999909051E-3</v>
      </c>
      <c r="EW1484" s="75">
        <v>1349.81</v>
      </c>
      <c r="EX1484" s="100">
        <v>41.277959999999958</v>
      </c>
      <c r="FD1484" s="75">
        <v>114.82</v>
      </c>
      <c r="FE1484" s="75">
        <v>1303520</v>
      </c>
      <c r="FF1484" s="75">
        <v>6528920</v>
      </c>
      <c r="FH1484" s="77">
        <v>24.31</v>
      </c>
      <c r="FI1484" s="77">
        <v>1041.2913732000004</v>
      </c>
      <c r="FJ1484" s="77">
        <v>56.113251343400044</v>
      </c>
      <c r="FL1484" s="92">
        <v>793.82</v>
      </c>
      <c r="FM1484" s="75">
        <v>0.15</v>
      </c>
      <c r="FN1484" s="75">
        <v>0.25800000000000001</v>
      </c>
      <c r="FP1484" s="75">
        <v>52.04</v>
      </c>
      <c r="FQ1484" s="75">
        <v>944.22</v>
      </c>
      <c r="FR1484" s="75">
        <v>8756</v>
      </c>
      <c r="FS1484" s="75">
        <v>52.03</v>
      </c>
      <c r="FT1484" s="75">
        <v>2763.54</v>
      </c>
      <c r="FU1484" s="75">
        <v>24528</v>
      </c>
      <c r="FZ1484" s="90">
        <v>799.82</v>
      </c>
      <c r="GA1484" s="91">
        <v>6.1310000000000002</v>
      </c>
      <c r="GC1484" s="75">
        <v>21.81</v>
      </c>
      <c r="GD1484" s="75">
        <v>164.87</v>
      </c>
      <c r="GE1484" s="75">
        <v>4027.03</v>
      </c>
    </row>
    <row r="1485" spans="1:187" x14ac:dyDescent="0.25">
      <c r="A1485" s="132"/>
      <c r="B1485" s="132"/>
      <c r="C1485" s="132"/>
      <c r="D1485" s="132"/>
      <c r="E1485" s="132"/>
      <c r="F1485" s="132"/>
      <c r="G1485" s="132"/>
      <c r="H1485" s="132"/>
      <c r="I1485" s="132"/>
      <c r="J1485" s="132"/>
      <c r="K1485" s="132"/>
      <c r="DV1485" s="77">
        <v>1343.83</v>
      </c>
      <c r="DW1485" s="77">
        <v>23.791000000000004</v>
      </c>
      <c r="DY1485" s="77">
        <v>1329.83</v>
      </c>
      <c r="DZ1485" s="77">
        <v>15.078999999999997</v>
      </c>
      <c r="EE1485" s="75">
        <v>2160.83</v>
      </c>
      <c r="EF1485" s="88">
        <v>14.032000000000004</v>
      </c>
      <c r="EH1485" s="77">
        <v>1358.83</v>
      </c>
      <c r="EI1485" s="75">
        <v>10.895999999999997</v>
      </c>
      <c r="EJ1485" s="75"/>
      <c r="EK1485" s="75"/>
      <c r="EL1485" s="75"/>
      <c r="EM1485" s="75"/>
      <c r="EN1485" s="75">
        <v>2163.8200000000002</v>
      </c>
      <c r="EO1485" s="322">
        <v>20.968779999999953</v>
      </c>
      <c r="EP1485" s="75"/>
      <c r="EQ1485" s="75">
        <v>1333.82</v>
      </c>
      <c r="ER1485" s="75">
        <v>21501.079999999893</v>
      </c>
      <c r="ES1485" s="75"/>
      <c r="ET1485" s="75">
        <v>1359.82</v>
      </c>
      <c r="EU1485" s="100">
        <v>12.250699999999975</v>
      </c>
      <c r="EV1485" s="75">
        <f t="shared" si="26"/>
        <v>9.9999999999909051E-3</v>
      </c>
      <c r="EW1485" s="75">
        <v>1349.82</v>
      </c>
      <c r="EX1485" s="100">
        <v>41.311199999999957</v>
      </c>
      <c r="FD1485" s="75">
        <v>114.83</v>
      </c>
      <c r="FE1485" s="75">
        <v>1305005</v>
      </c>
      <c r="FF1485" s="75">
        <v>6541480</v>
      </c>
      <c r="FH1485" s="77">
        <v>24.32</v>
      </c>
      <c r="FI1485" s="77">
        <v>1042.0022504000005</v>
      </c>
      <c r="FJ1485" s="77">
        <v>56.216953954400047</v>
      </c>
      <c r="FL1485" s="92">
        <v>793.83</v>
      </c>
      <c r="FM1485" s="75">
        <v>0.15</v>
      </c>
      <c r="FN1485" s="75">
        <v>0.26</v>
      </c>
      <c r="FP1485" s="75">
        <v>52.05</v>
      </c>
      <c r="FQ1485" s="75">
        <v>945.1</v>
      </c>
      <c r="FR1485" s="75">
        <v>8761</v>
      </c>
      <c r="FS1485" s="75">
        <v>52.04</v>
      </c>
      <c r="FT1485" s="75">
        <v>2766</v>
      </c>
      <c r="FU1485" s="75">
        <v>24542</v>
      </c>
      <c r="FZ1485" s="90">
        <v>799.83</v>
      </c>
      <c r="GA1485" s="91">
        <v>6.1440000000000001</v>
      </c>
      <c r="GC1485" s="75">
        <v>21.82</v>
      </c>
      <c r="GD1485" s="75">
        <v>165.25</v>
      </c>
      <c r="GE1485" s="75">
        <v>4032.3</v>
      </c>
    </row>
    <row r="1486" spans="1:187" x14ac:dyDescent="0.25">
      <c r="A1486" s="132"/>
      <c r="B1486" s="132"/>
      <c r="C1486" s="132"/>
      <c r="D1486" s="132"/>
      <c r="E1486" s="132"/>
      <c r="F1486" s="132"/>
      <c r="G1486" s="132"/>
      <c r="H1486" s="132"/>
      <c r="I1486" s="132"/>
      <c r="J1486" s="132"/>
      <c r="K1486" s="132"/>
      <c r="DV1486" s="77">
        <v>1343.84</v>
      </c>
      <c r="DW1486" s="77">
        <v>23.816000000000006</v>
      </c>
      <c r="DY1486" s="77">
        <v>1329.84</v>
      </c>
      <c r="DZ1486" s="77">
        <v>15.093999999999998</v>
      </c>
      <c r="EE1486" s="75">
        <v>2160.84</v>
      </c>
      <c r="EF1486" s="88">
        <v>14.053000000000004</v>
      </c>
      <c r="EH1486" s="77">
        <v>1358.84</v>
      </c>
      <c r="EI1486" s="75">
        <v>10.908999999999997</v>
      </c>
      <c r="EJ1486" s="75"/>
      <c r="EK1486" s="75"/>
      <c r="EL1486" s="75"/>
      <c r="EM1486" s="75"/>
      <c r="EN1486" s="75">
        <v>2163.83</v>
      </c>
      <c r="EO1486" s="322">
        <v>20.993569999999952</v>
      </c>
      <c r="EP1486" s="75"/>
      <c r="EQ1486" s="75">
        <v>1333.83</v>
      </c>
      <c r="ER1486" s="75">
        <v>21518.019999999891</v>
      </c>
      <c r="ES1486" s="75"/>
      <c r="ET1486" s="75">
        <v>1359.83</v>
      </c>
      <c r="EU1486" s="100">
        <v>12.264549999999975</v>
      </c>
      <c r="EV1486" s="75">
        <f t="shared" si="26"/>
        <v>9.9999999999909051E-3</v>
      </c>
      <c r="EW1486" s="75">
        <v>1349.83</v>
      </c>
      <c r="EX1486" s="100">
        <v>41.344439999999956</v>
      </c>
      <c r="FD1486" s="75">
        <v>114.84</v>
      </c>
      <c r="FE1486" s="75">
        <v>1306490</v>
      </c>
      <c r="FF1486" s="75">
        <v>6554040</v>
      </c>
      <c r="FH1486" s="77">
        <v>24.33</v>
      </c>
      <c r="FI1486" s="77">
        <v>1042.7131276000005</v>
      </c>
      <c r="FJ1486" s="77">
        <v>56.320656565400043</v>
      </c>
      <c r="FL1486" s="92">
        <v>793.84</v>
      </c>
      <c r="FM1486" s="75">
        <v>0.15</v>
      </c>
      <c r="FN1486" s="75">
        <v>0.26100000000000001</v>
      </c>
      <c r="FP1486" s="75">
        <v>52.06</v>
      </c>
      <c r="FQ1486" s="75">
        <v>945.99</v>
      </c>
      <c r="FR1486" s="75">
        <v>8766</v>
      </c>
      <c r="FS1486" s="75">
        <v>52.05</v>
      </c>
      <c r="FT1486" s="75">
        <v>2768.46</v>
      </c>
      <c r="FU1486" s="75">
        <v>24556</v>
      </c>
      <c r="FZ1486" s="90">
        <v>799.84</v>
      </c>
      <c r="GA1486" s="91">
        <v>6.1559999999999997</v>
      </c>
      <c r="GC1486" s="75">
        <v>21.83</v>
      </c>
      <c r="GD1486" s="75">
        <v>165.63</v>
      </c>
      <c r="GE1486" s="75">
        <v>4037.58</v>
      </c>
    </row>
    <row r="1487" spans="1:187" x14ac:dyDescent="0.25">
      <c r="A1487" s="132"/>
      <c r="B1487" s="132"/>
      <c r="C1487" s="132"/>
      <c r="D1487" s="132"/>
      <c r="E1487" s="132"/>
      <c r="F1487" s="132"/>
      <c r="G1487" s="132"/>
      <c r="H1487" s="132"/>
      <c r="I1487" s="132"/>
      <c r="J1487" s="132"/>
      <c r="K1487" s="132"/>
      <c r="DV1487" s="77">
        <v>1343.85</v>
      </c>
      <c r="DW1487" s="77">
        <v>23.841000000000005</v>
      </c>
      <c r="DY1487" s="77">
        <v>1329.85</v>
      </c>
      <c r="DZ1487" s="77">
        <v>15.108999999999998</v>
      </c>
      <c r="EE1487" s="75">
        <v>2160.85</v>
      </c>
      <c r="EF1487" s="88">
        <v>14.074000000000003</v>
      </c>
      <c r="EH1487" s="77">
        <v>1358.85</v>
      </c>
      <c r="EI1487" s="75">
        <v>10.921999999999997</v>
      </c>
      <c r="EJ1487" s="75"/>
      <c r="EK1487" s="75"/>
      <c r="EL1487" s="75"/>
      <c r="EM1487" s="75"/>
      <c r="EN1487" s="75">
        <v>2163.84</v>
      </c>
      <c r="EO1487" s="322">
        <v>21.018359999999952</v>
      </c>
      <c r="EP1487" s="75"/>
      <c r="EQ1487" s="75">
        <v>1333.84</v>
      </c>
      <c r="ER1487" s="75">
        <v>21534.95999999989</v>
      </c>
      <c r="ES1487" s="75"/>
      <c r="ET1487" s="75">
        <v>1359.84</v>
      </c>
      <c r="EU1487" s="100">
        <v>12.278399999999975</v>
      </c>
      <c r="EV1487" s="75">
        <f t="shared" si="26"/>
        <v>9.9999999999909051E-3</v>
      </c>
      <c r="EW1487" s="75">
        <v>1349.84</v>
      </c>
      <c r="EX1487" s="100">
        <v>41.377679999999955</v>
      </c>
      <c r="FD1487" s="75">
        <v>114.85</v>
      </c>
      <c r="FE1487" s="75">
        <v>1307975</v>
      </c>
      <c r="FF1487" s="75">
        <v>6566600</v>
      </c>
      <c r="FH1487" s="77">
        <v>24.34</v>
      </c>
      <c r="FI1487" s="77">
        <v>1043.4240048000006</v>
      </c>
      <c r="FJ1487" s="77">
        <v>56.424359176400046</v>
      </c>
      <c r="FL1487" s="92">
        <v>793.85</v>
      </c>
      <c r="FM1487" s="75">
        <v>0.15</v>
      </c>
      <c r="FN1487" s="75">
        <v>0.26300000000000001</v>
      </c>
      <c r="FP1487" s="75">
        <v>52.07</v>
      </c>
      <c r="FQ1487" s="75">
        <v>946.87</v>
      </c>
      <c r="FR1487" s="75">
        <v>8771</v>
      </c>
      <c r="FS1487" s="75">
        <v>52.06</v>
      </c>
      <c r="FT1487" s="75">
        <v>2770.93</v>
      </c>
      <c r="FU1487" s="75">
        <v>24570</v>
      </c>
      <c r="FZ1487" s="90">
        <v>799.85</v>
      </c>
      <c r="GA1487" s="91">
        <v>6.1689999999999996</v>
      </c>
      <c r="GC1487" s="75">
        <v>21.84</v>
      </c>
      <c r="GD1487" s="75">
        <v>166.01</v>
      </c>
      <c r="GE1487" s="75">
        <v>4042.85</v>
      </c>
    </row>
    <row r="1488" spans="1:187" x14ac:dyDescent="0.25">
      <c r="A1488" s="132"/>
      <c r="B1488" s="132"/>
      <c r="C1488" s="132"/>
      <c r="D1488" s="132"/>
      <c r="E1488" s="132"/>
      <c r="F1488" s="132"/>
      <c r="G1488" s="132"/>
      <c r="H1488" s="132"/>
      <c r="I1488" s="132"/>
      <c r="J1488" s="132"/>
      <c r="K1488" s="132"/>
      <c r="DV1488" s="77">
        <v>1343.86</v>
      </c>
      <c r="DW1488" s="77">
        <v>23.865000000000006</v>
      </c>
      <c r="DY1488" s="77">
        <v>1329.86</v>
      </c>
      <c r="DZ1488" s="77">
        <v>15.123999999999999</v>
      </c>
      <c r="EE1488" s="75">
        <v>2160.86</v>
      </c>
      <c r="EF1488" s="88">
        <v>14.094000000000005</v>
      </c>
      <c r="EH1488" s="77">
        <v>1358.86</v>
      </c>
      <c r="EI1488" s="75">
        <v>10.934999999999997</v>
      </c>
      <c r="EJ1488" s="75"/>
      <c r="EK1488" s="75"/>
      <c r="EL1488" s="75"/>
      <c r="EM1488" s="75"/>
      <c r="EN1488" s="75">
        <v>2163.85</v>
      </c>
      <c r="EO1488" s="322">
        <v>21.043149999999951</v>
      </c>
      <c r="EP1488" s="75"/>
      <c r="EQ1488" s="75">
        <v>1333.85</v>
      </c>
      <c r="ER1488" s="75">
        <v>21551.899999999889</v>
      </c>
      <c r="ES1488" s="75"/>
      <c r="ET1488" s="75">
        <v>1359.85</v>
      </c>
      <c r="EU1488" s="100">
        <v>12.292249999999974</v>
      </c>
      <c r="EV1488" s="75">
        <f t="shared" si="26"/>
        <v>9.9999999999909051E-3</v>
      </c>
      <c r="EW1488" s="75">
        <v>1349.85</v>
      </c>
      <c r="EX1488" s="100">
        <v>41.410919999999955</v>
      </c>
      <c r="FD1488" s="75">
        <v>114.86</v>
      </c>
      <c r="FE1488" s="75">
        <v>1309460</v>
      </c>
      <c r="FF1488" s="75">
        <v>6579160</v>
      </c>
      <c r="FH1488" s="77">
        <v>24.35</v>
      </c>
      <c r="FI1488" s="77">
        <v>1044.1348820000005</v>
      </c>
      <c r="FJ1488" s="77">
        <v>56.528061787400048</v>
      </c>
      <c r="FL1488" s="92">
        <v>793.86</v>
      </c>
      <c r="FM1488" s="75">
        <v>0.15</v>
      </c>
      <c r="FN1488" s="75">
        <v>0.26400000000000001</v>
      </c>
      <c r="FP1488" s="75">
        <v>52.08</v>
      </c>
      <c r="FQ1488" s="75">
        <v>947.76</v>
      </c>
      <c r="FR1488" s="75">
        <v>8776</v>
      </c>
      <c r="FS1488" s="75">
        <v>52.07</v>
      </c>
      <c r="FT1488" s="75">
        <v>2773.39</v>
      </c>
      <c r="FU1488" s="75">
        <v>24584</v>
      </c>
      <c r="FZ1488" s="90">
        <v>799.86</v>
      </c>
      <c r="GA1488" s="91">
        <v>6.181</v>
      </c>
      <c r="GC1488" s="75">
        <v>21.85</v>
      </c>
      <c r="GD1488" s="75">
        <v>166.39</v>
      </c>
      <c r="GE1488" s="75">
        <v>4048.12</v>
      </c>
    </row>
    <row r="1489" spans="1:187" x14ac:dyDescent="0.25">
      <c r="A1489" s="132"/>
      <c r="B1489" s="132"/>
      <c r="C1489" s="132"/>
      <c r="D1489" s="132"/>
      <c r="E1489" s="132"/>
      <c r="F1489" s="132"/>
      <c r="G1489" s="132"/>
      <c r="H1489" s="132"/>
      <c r="I1489" s="132"/>
      <c r="J1489" s="132"/>
      <c r="K1489" s="132"/>
      <c r="DV1489" s="77">
        <v>1343.87</v>
      </c>
      <c r="DW1489" s="77">
        <v>23.890000000000004</v>
      </c>
      <c r="DY1489" s="77">
        <v>1329.87</v>
      </c>
      <c r="DZ1489" s="77">
        <v>15.138999999999998</v>
      </c>
      <c r="EE1489" s="75">
        <v>2160.87</v>
      </c>
      <c r="EF1489" s="88">
        <v>14.115000000000004</v>
      </c>
      <c r="EH1489" s="77">
        <v>1358.87</v>
      </c>
      <c r="EI1489" s="75">
        <v>10.947999999999997</v>
      </c>
      <c r="EJ1489" s="75"/>
      <c r="EK1489" s="75"/>
      <c r="EL1489" s="75"/>
      <c r="EM1489" s="75"/>
      <c r="EN1489" s="75">
        <v>2163.86</v>
      </c>
      <c r="EO1489" s="322">
        <v>21.06793999999995</v>
      </c>
      <c r="EP1489" s="75"/>
      <c r="EQ1489" s="75">
        <v>1333.86</v>
      </c>
      <c r="ER1489" s="75">
        <v>21568.839999999887</v>
      </c>
      <c r="ES1489" s="75"/>
      <c r="ET1489" s="75">
        <v>1359.86</v>
      </c>
      <c r="EU1489" s="100">
        <v>12.306099999999974</v>
      </c>
      <c r="EV1489" s="75">
        <f t="shared" si="26"/>
        <v>9.9999999999909051E-3</v>
      </c>
      <c r="EW1489" s="75">
        <v>1349.86</v>
      </c>
      <c r="EX1489" s="100">
        <v>41.444159999999954</v>
      </c>
      <c r="FD1489" s="75">
        <v>114.87</v>
      </c>
      <c r="FE1489" s="75">
        <v>1310945</v>
      </c>
      <c r="FF1489" s="75">
        <v>6591720</v>
      </c>
      <c r="FH1489" s="77">
        <v>24.36</v>
      </c>
      <c r="FI1489" s="77">
        <v>1044.8457592000004</v>
      </c>
      <c r="FJ1489" s="77">
        <v>56.631764398400051</v>
      </c>
      <c r="FL1489" s="92">
        <v>793.87</v>
      </c>
      <c r="FM1489" s="75">
        <v>0.15</v>
      </c>
      <c r="FN1489" s="75">
        <v>0.26400000000000001</v>
      </c>
      <c r="FP1489" s="75">
        <v>52.09</v>
      </c>
      <c r="FQ1489" s="75">
        <v>948.64</v>
      </c>
      <c r="FR1489" s="75">
        <v>8782</v>
      </c>
      <c r="FS1489" s="75">
        <v>52.08</v>
      </c>
      <c r="FT1489" s="75">
        <v>2775.85</v>
      </c>
      <c r="FU1489" s="75">
        <v>24598</v>
      </c>
      <c r="FZ1489" s="90">
        <v>799.87</v>
      </c>
      <c r="GA1489" s="91">
        <v>6.194</v>
      </c>
      <c r="GC1489" s="75">
        <v>21.86</v>
      </c>
      <c r="GD1489" s="75">
        <v>166.77</v>
      </c>
      <c r="GE1489" s="75">
        <v>4053.39</v>
      </c>
    </row>
    <row r="1490" spans="1:187" x14ac:dyDescent="0.25">
      <c r="A1490" s="132"/>
      <c r="B1490" s="132"/>
      <c r="C1490" s="132"/>
      <c r="D1490" s="132"/>
      <c r="E1490" s="132"/>
      <c r="F1490" s="132"/>
      <c r="G1490" s="132"/>
      <c r="H1490" s="132"/>
      <c r="I1490" s="132"/>
      <c r="J1490" s="132"/>
      <c r="K1490" s="132"/>
      <c r="DV1490" s="77">
        <v>1343.88</v>
      </c>
      <c r="DW1490" s="77">
        <v>23.915000000000006</v>
      </c>
      <c r="DY1490" s="77">
        <v>1329.88</v>
      </c>
      <c r="DZ1490" s="77">
        <v>15.153999999999998</v>
      </c>
      <c r="EE1490" s="75">
        <v>2160.88</v>
      </c>
      <c r="EF1490" s="88">
        <v>14.136000000000005</v>
      </c>
      <c r="EH1490" s="77">
        <v>1358.88</v>
      </c>
      <c r="EI1490" s="75">
        <v>10.960999999999997</v>
      </c>
      <c r="EJ1490" s="75"/>
      <c r="EK1490" s="75"/>
      <c r="EL1490" s="75"/>
      <c r="EM1490" s="75"/>
      <c r="EN1490" s="75">
        <v>2163.87</v>
      </c>
      <c r="EO1490" s="322">
        <v>21.09272999999995</v>
      </c>
      <c r="EP1490" s="75"/>
      <c r="EQ1490" s="75">
        <v>1333.87</v>
      </c>
      <c r="ER1490" s="75">
        <v>21585.779999999886</v>
      </c>
      <c r="ES1490" s="75"/>
      <c r="ET1490" s="75">
        <v>1359.87</v>
      </c>
      <c r="EU1490" s="100">
        <v>12.319949999999974</v>
      </c>
      <c r="EV1490" s="75">
        <f t="shared" si="26"/>
        <v>9.9999999999909051E-3</v>
      </c>
      <c r="EW1490" s="75">
        <v>1349.87</v>
      </c>
      <c r="EX1490" s="100">
        <v>41.477399999999953</v>
      </c>
      <c r="FD1490" s="75">
        <v>114.88</v>
      </c>
      <c r="FE1490" s="75">
        <v>1312430</v>
      </c>
      <c r="FF1490" s="75">
        <v>6604280</v>
      </c>
      <c r="FH1490" s="77">
        <v>24.37</v>
      </c>
      <c r="FI1490" s="77">
        <v>1045.5566364000006</v>
      </c>
      <c r="FJ1490" s="77">
        <v>56.735467009400054</v>
      </c>
      <c r="FL1490" s="92">
        <v>793.88</v>
      </c>
      <c r="FM1490" s="75">
        <v>0.15</v>
      </c>
      <c r="FN1490" s="75">
        <v>0.26700000000000002</v>
      </c>
      <c r="FP1490" s="75">
        <v>52.1</v>
      </c>
      <c r="FQ1490" s="75">
        <v>949.53</v>
      </c>
      <c r="FR1490" s="75">
        <v>8787</v>
      </c>
      <c r="FS1490" s="75">
        <v>52.09</v>
      </c>
      <c r="FT1490" s="75">
        <v>2778.31</v>
      </c>
      <c r="FU1490" s="75">
        <v>24612</v>
      </c>
      <c r="FZ1490" s="90">
        <v>799.88</v>
      </c>
      <c r="GA1490" s="91">
        <v>6.2060000000000004</v>
      </c>
      <c r="GC1490" s="75">
        <v>21.87</v>
      </c>
      <c r="GD1490" s="75">
        <v>167.16</v>
      </c>
      <c r="GE1490" s="75">
        <v>4058.66</v>
      </c>
    </row>
    <row r="1491" spans="1:187" x14ac:dyDescent="0.25">
      <c r="A1491" s="132"/>
      <c r="B1491" s="132"/>
      <c r="C1491" s="132"/>
      <c r="D1491" s="132"/>
      <c r="E1491" s="132"/>
      <c r="F1491" s="132"/>
      <c r="G1491" s="132"/>
      <c r="H1491" s="132"/>
      <c r="I1491" s="132"/>
      <c r="J1491" s="132"/>
      <c r="K1491" s="132"/>
      <c r="DV1491" s="77">
        <v>1343.89</v>
      </c>
      <c r="DW1491" s="77">
        <v>23.940000000000005</v>
      </c>
      <c r="DY1491" s="77">
        <v>1329.89</v>
      </c>
      <c r="DZ1491" s="77">
        <v>15.168999999999999</v>
      </c>
      <c r="EE1491" s="75">
        <v>2160.89</v>
      </c>
      <c r="EF1491" s="88">
        <v>14.156000000000004</v>
      </c>
      <c r="EH1491" s="77">
        <v>1358.89</v>
      </c>
      <c r="EI1491" s="75">
        <v>10.973999999999997</v>
      </c>
      <c r="EJ1491" s="75"/>
      <c r="EK1491" s="75"/>
      <c r="EL1491" s="75"/>
      <c r="EM1491" s="75"/>
      <c r="EN1491" s="75">
        <v>2163.88</v>
      </c>
      <c r="EO1491" s="322">
        <v>21.117519999999949</v>
      </c>
      <c r="EP1491" s="75"/>
      <c r="EQ1491" s="75">
        <v>1333.88</v>
      </c>
      <c r="ER1491" s="75">
        <v>21602.719999999885</v>
      </c>
      <c r="ES1491" s="75"/>
      <c r="ET1491" s="75">
        <v>1359.88</v>
      </c>
      <c r="EU1491" s="100">
        <v>12.333799999999973</v>
      </c>
      <c r="EV1491" s="75">
        <f t="shared" si="26"/>
        <v>1.0000000000218279E-2</v>
      </c>
      <c r="EW1491" s="75">
        <v>1349.88</v>
      </c>
      <c r="EX1491" s="100">
        <v>41.510639999999952</v>
      </c>
      <c r="FD1491" s="75">
        <v>114.89</v>
      </c>
      <c r="FE1491" s="75">
        <v>1313915</v>
      </c>
      <c r="FF1491" s="75">
        <v>6616840</v>
      </c>
      <c r="FH1491" s="77">
        <v>24.38</v>
      </c>
      <c r="FI1491" s="77">
        <v>1046.2675136000005</v>
      </c>
      <c r="FJ1491" s="77">
        <v>56.83916962040005</v>
      </c>
      <c r="FL1491" s="92">
        <v>793.89</v>
      </c>
      <c r="FM1491" s="75">
        <v>0.15</v>
      </c>
      <c r="FN1491" s="75">
        <v>0.26800000000000002</v>
      </c>
      <c r="FP1491" s="75">
        <v>52.11</v>
      </c>
      <c r="FQ1491" s="75">
        <v>950.41</v>
      </c>
      <c r="FR1491" s="75">
        <v>8792</v>
      </c>
      <c r="FS1491" s="75">
        <v>52.1</v>
      </c>
      <c r="FT1491" s="75">
        <v>2780.78</v>
      </c>
      <c r="FU1491" s="75">
        <v>24626</v>
      </c>
      <c r="FZ1491" s="90">
        <v>799.89</v>
      </c>
      <c r="GA1491" s="91">
        <v>6.2190000000000003</v>
      </c>
      <c r="GC1491" s="75">
        <v>21.88</v>
      </c>
      <c r="GD1491" s="75">
        <v>167.54</v>
      </c>
      <c r="GE1491" s="75">
        <v>4063.94</v>
      </c>
    </row>
    <row r="1492" spans="1:187" x14ac:dyDescent="0.25">
      <c r="A1492" s="132"/>
      <c r="B1492" s="132"/>
      <c r="C1492" s="132"/>
      <c r="D1492" s="132"/>
      <c r="E1492" s="132"/>
      <c r="F1492" s="132"/>
      <c r="G1492" s="132"/>
      <c r="H1492" s="132"/>
      <c r="I1492" s="132"/>
      <c r="J1492" s="132"/>
      <c r="K1492" s="132"/>
      <c r="DV1492" s="77">
        <v>1343.9</v>
      </c>
      <c r="DW1492" s="77">
        <v>23.963999999999999</v>
      </c>
      <c r="DY1492" s="77">
        <v>1329.9</v>
      </c>
      <c r="DZ1492" s="77">
        <v>15.183999999999999</v>
      </c>
      <c r="EE1492" s="75">
        <v>2160.9</v>
      </c>
      <c r="EF1492" s="88">
        <v>14.177</v>
      </c>
      <c r="EH1492" s="77">
        <v>1358.9</v>
      </c>
      <c r="EI1492" s="75">
        <v>10.986000000000001</v>
      </c>
      <c r="EJ1492" s="75"/>
      <c r="EK1492" s="75"/>
      <c r="EL1492" s="75"/>
      <c r="EM1492" s="75"/>
      <c r="EN1492" s="75">
        <v>2163.89</v>
      </c>
      <c r="EO1492" s="322">
        <v>21.142309999999949</v>
      </c>
      <c r="EP1492" s="75"/>
      <c r="EQ1492" s="75">
        <v>1333.89</v>
      </c>
      <c r="ER1492" s="75">
        <v>21619.659999999883</v>
      </c>
      <c r="ES1492" s="75"/>
      <c r="ET1492" s="75">
        <v>1359.89</v>
      </c>
      <c r="EU1492" s="100">
        <v>12.347649999999973</v>
      </c>
      <c r="EV1492" s="75">
        <f t="shared" si="26"/>
        <v>9.9999999999909051E-3</v>
      </c>
      <c r="EW1492" s="75">
        <v>1349.89</v>
      </c>
      <c r="EX1492" s="100">
        <v>41.543879999999952</v>
      </c>
      <c r="FD1492" s="75">
        <v>114.9</v>
      </c>
      <c r="FE1492" s="75">
        <v>1315400</v>
      </c>
      <c r="FF1492" s="75">
        <v>6629400</v>
      </c>
      <c r="FH1492" s="77">
        <v>24.39</v>
      </c>
      <c r="FI1492" s="77">
        <v>1046.9783908000006</v>
      </c>
      <c r="FJ1492" s="77">
        <v>56.942872231400052</v>
      </c>
      <c r="FL1492" s="92">
        <v>793.9</v>
      </c>
      <c r="FM1492" s="75">
        <v>0.15</v>
      </c>
      <c r="FN1492" s="75">
        <v>0.27</v>
      </c>
      <c r="FP1492" s="75">
        <v>52.12</v>
      </c>
      <c r="FQ1492" s="75">
        <v>951.3</v>
      </c>
      <c r="FR1492" s="75">
        <v>8797</v>
      </c>
      <c r="FS1492" s="75">
        <v>52.11</v>
      </c>
      <c r="FT1492" s="75">
        <v>2783.24</v>
      </c>
      <c r="FU1492" s="75">
        <v>24641</v>
      </c>
      <c r="FZ1492" s="90">
        <v>799.9</v>
      </c>
      <c r="GA1492" s="91">
        <v>6.2309999999999999</v>
      </c>
      <c r="GC1492" s="75">
        <v>21.89</v>
      </c>
      <c r="GD1492" s="75">
        <v>167.92</v>
      </c>
      <c r="GE1492" s="75">
        <v>4069.21</v>
      </c>
    </row>
    <row r="1493" spans="1:187" x14ac:dyDescent="0.25">
      <c r="A1493" s="132"/>
      <c r="B1493" s="132"/>
      <c r="C1493" s="132"/>
      <c r="D1493" s="132"/>
      <c r="E1493" s="132"/>
      <c r="F1493" s="132"/>
      <c r="G1493" s="132"/>
      <c r="H1493" s="132"/>
      <c r="I1493" s="132"/>
      <c r="J1493" s="132"/>
      <c r="K1493" s="132"/>
      <c r="DV1493" s="77">
        <v>1343.91</v>
      </c>
      <c r="DW1493" s="77">
        <v>23.989000000000004</v>
      </c>
      <c r="DY1493" s="77">
        <v>1329.91</v>
      </c>
      <c r="DZ1493" s="77">
        <v>15.197999999999997</v>
      </c>
      <c r="EE1493" s="75">
        <v>2160.91</v>
      </c>
      <c r="EF1493" s="88">
        <v>14.198000000000004</v>
      </c>
      <c r="EH1493" s="77">
        <v>1358.91</v>
      </c>
      <c r="EI1493" s="75">
        <v>10.998999999999997</v>
      </c>
      <c r="EJ1493" s="75"/>
      <c r="EK1493" s="75"/>
      <c r="EL1493" s="75"/>
      <c r="EM1493" s="75"/>
      <c r="EN1493" s="75">
        <v>2163.9</v>
      </c>
      <c r="EO1493" s="322">
        <v>21.167099999999948</v>
      </c>
      <c r="EP1493" s="75"/>
      <c r="EQ1493" s="75">
        <v>1333.9</v>
      </c>
      <c r="ER1493" s="75">
        <v>21636.599999999882</v>
      </c>
      <c r="ES1493" s="75"/>
      <c r="ET1493" s="75">
        <v>1359.9</v>
      </c>
      <c r="EU1493" s="100">
        <v>12.361499999999973</v>
      </c>
      <c r="EV1493" s="75">
        <f t="shared" si="26"/>
        <v>9.9999999999909051E-3</v>
      </c>
      <c r="EW1493" s="75">
        <v>1349.9</v>
      </c>
      <c r="EX1493" s="100">
        <v>41.577119999999951</v>
      </c>
      <c r="FD1493" s="75">
        <v>114.91</v>
      </c>
      <c r="FE1493" s="75">
        <v>1316885</v>
      </c>
      <c r="FF1493" s="75">
        <v>6641960</v>
      </c>
      <c r="FH1493" s="77">
        <v>24.4</v>
      </c>
      <c r="FI1493" s="77">
        <v>1047.6892680000005</v>
      </c>
      <c r="FJ1493" s="77">
        <v>57.046574842400055</v>
      </c>
      <c r="FL1493" s="92">
        <v>793.91</v>
      </c>
      <c r="FM1493" s="75">
        <v>0.15</v>
      </c>
      <c r="FN1493" s="75">
        <v>0.27100000000000002</v>
      </c>
      <c r="FP1493" s="75">
        <v>52.13</v>
      </c>
      <c r="FQ1493" s="75">
        <v>952.19</v>
      </c>
      <c r="FR1493" s="75">
        <v>8802</v>
      </c>
      <c r="FS1493" s="75">
        <v>52.12</v>
      </c>
      <c r="FT1493" s="75">
        <v>2785.71</v>
      </c>
      <c r="FU1493" s="75">
        <v>24655</v>
      </c>
      <c r="FZ1493" s="90">
        <v>799.91</v>
      </c>
      <c r="GA1493" s="91">
        <v>6.2439999999999998</v>
      </c>
      <c r="GC1493" s="75">
        <v>21.9</v>
      </c>
      <c r="GD1493" s="75">
        <v>168.3</v>
      </c>
      <c r="GE1493" s="75">
        <v>4074.48</v>
      </c>
    </row>
    <row r="1494" spans="1:187" x14ac:dyDescent="0.25">
      <c r="A1494" s="132"/>
      <c r="B1494" s="132"/>
      <c r="C1494" s="132"/>
      <c r="D1494" s="132"/>
      <c r="E1494" s="132"/>
      <c r="F1494" s="132"/>
      <c r="G1494" s="132"/>
      <c r="H1494" s="132"/>
      <c r="I1494" s="132"/>
      <c r="J1494" s="132"/>
      <c r="K1494" s="132"/>
      <c r="DV1494" s="77">
        <v>1343.92</v>
      </c>
      <c r="DW1494" s="77">
        <v>24.014000000000006</v>
      </c>
      <c r="DY1494" s="77">
        <v>1329.92</v>
      </c>
      <c r="DZ1494" s="77">
        <v>15.212999999999997</v>
      </c>
      <c r="EE1494" s="75">
        <v>2160.92</v>
      </c>
      <c r="EF1494" s="88">
        <v>14.219000000000005</v>
      </c>
      <c r="EH1494" s="77">
        <v>1358.92</v>
      </c>
      <c r="EI1494" s="75">
        <v>11.011999999999997</v>
      </c>
      <c r="EJ1494" s="75"/>
      <c r="EK1494" s="75"/>
      <c r="EL1494" s="75"/>
      <c r="EM1494" s="75"/>
      <c r="EN1494" s="75">
        <v>2163.91</v>
      </c>
      <c r="EO1494" s="322">
        <v>21.191889999999947</v>
      </c>
      <c r="EP1494" s="75"/>
      <c r="EQ1494" s="75">
        <v>1333.91</v>
      </c>
      <c r="ER1494" s="75">
        <v>21653.539999999881</v>
      </c>
      <c r="ES1494" s="75"/>
      <c r="ET1494" s="75">
        <v>1359.91</v>
      </c>
      <c r="EU1494" s="100">
        <v>12.375349999999973</v>
      </c>
      <c r="EV1494" s="75">
        <f t="shared" si="26"/>
        <v>9.9999999999909051E-3</v>
      </c>
      <c r="EW1494" s="75">
        <v>1349.91</v>
      </c>
      <c r="EX1494" s="100">
        <v>41.61035999999995</v>
      </c>
      <c r="FD1494" s="75">
        <v>114.92</v>
      </c>
      <c r="FE1494" s="75">
        <v>1318370</v>
      </c>
      <c r="FF1494" s="75">
        <v>6654520</v>
      </c>
      <c r="FH1494" s="77">
        <v>24.41</v>
      </c>
      <c r="FI1494" s="77">
        <v>1048.4001452960006</v>
      </c>
      <c r="FJ1494" s="77">
        <v>57.152410085240057</v>
      </c>
      <c r="FL1494" s="92">
        <v>793.92</v>
      </c>
      <c r="FM1494" s="75">
        <v>0.15</v>
      </c>
      <c r="FN1494" s="75">
        <v>0.27200000000000002</v>
      </c>
      <c r="FP1494" s="75">
        <v>52.14</v>
      </c>
      <c r="FQ1494" s="75">
        <v>953.08</v>
      </c>
      <c r="FR1494" s="75">
        <v>8807</v>
      </c>
      <c r="FS1494" s="75">
        <v>52.13</v>
      </c>
      <c r="FT1494" s="75">
        <v>2788.18</v>
      </c>
      <c r="FU1494" s="75">
        <v>24669</v>
      </c>
      <c r="FZ1494" s="90">
        <v>799.92</v>
      </c>
      <c r="GA1494" s="91">
        <v>6.2560000000000002</v>
      </c>
      <c r="GC1494" s="75">
        <v>21.91</v>
      </c>
      <c r="GD1494" s="75">
        <v>168.68</v>
      </c>
      <c r="GE1494" s="75">
        <v>4079.75</v>
      </c>
    </row>
    <row r="1495" spans="1:187" x14ac:dyDescent="0.25">
      <c r="A1495" s="132"/>
      <c r="B1495" s="132"/>
      <c r="C1495" s="132"/>
      <c r="D1495" s="132"/>
      <c r="E1495" s="132"/>
      <c r="F1495" s="132"/>
      <c r="G1495" s="132"/>
      <c r="H1495" s="132"/>
      <c r="I1495" s="132"/>
      <c r="J1495" s="132"/>
      <c r="K1495" s="132"/>
      <c r="DV1495" s="77">
        <v>1343.93</v>
      </c>
      <c r="DW1495" s="77">
        <v>24.039000000000005</v>
      </c>
      <c r="DY1495" s="77">
        <v>1329.93</v>
      </c>
      <c r="DZ1495" s="77">
        <v>15.227999999999996</v>
      </c>
      <c r="EE1495" s="75">
        <v>2160.9299999999998</v>
      </c>
      <c r="EF1495" s="88">
        <v>14.239000000000004</v>
      </c>
      <c r="EH1495" s="77">
        <v>1358.93</v>
      </c>
      <c r="EI1495" s="75">
        <v>11.024999999999997</v>
      </c>
      <c r="EJ1495" s="75"/>
      <c r="EK1495" s="75"/>
      <c r="EL1495" s="75"/>
      <c r="EM1495" s="75"/>
      <c r="EN1495" s="75">
        <v>2163.92</v>
      </c>
      <c r="EO1495" s="322">
        <v>21.216679999999947</v>
      </c>
      <c r="EP1495" s="75"/>
      <c r="EQ1495" s="75">
        <v>1333.92</v>
      </c>
      <c r="ER1495" s="75">
        <v>21670.47999999988</v>
      </c>
      <c r="ES1495" s="75"/>
      <c r="ET1495" s="75">
        <v>1359.92</v>
      </c>
      <c r="EU1495" s="100">
        <v>12.389199999999972</v>
      </c>
      <c r="EV1495" s="75">
        <f t="shared" si="26"/>
        <v>9.9999999999909051E-3</v>
      </c>
      <c r="EW1495" s="75">
        <v>1349.92</v>
      </c>
      <c r="EX1495" s="100">
        <v>41.64359999999995</v>
      </c>
      <c r="FD1495" s="75">
        <v>114.93</v>
      </c>
      <c r="FE1495" s="75">
        <v>1319855</v>
      </c>
      <c r="FF1495" s="75">
        <v>6667080</v>
      </c>
      <c r="FH1495" s="77">
        <v>24.42</v>
      </c>
      <c r="FI1495" s="77">
        <v>1049.1110225920006</v>
      </c>
      <c r="FJ1495" s="77">
        <v>57.258245328080058</v>
      </c>
      <c r="FL1495" s="92">
        <v>793.93</v>
      </c>
      <c r="FM1495" s="75">
        <v>0.15</v>
      </c>
      <c r="FN1495" s="75">
        <v>0.27400000000000002</v>
      </c>
      <c r="FP1495" s="75">
        <v>52.15</v>
      </c>
      <c r="FQ1495" s="75">
        <v>953.97</v>
      </c>
      <c r="FR1495" s="75">
        <v>8812</v>
      </c>
      <c r="FS1495" s="75">
        <v>52.14</v>
      </c>
      <c r="FT1495" s="75">
        <v>2790.66</v>
      </c>
      <c r="FU1495" s="75">
        <v>24683</v>
      </c>
      <c r="FZ1495" s="90">
        <v>799.93</v>
      </c>
      <c r="GA1495" s="91">
        <v>6.2690000000000001</v>
      </c>
      <c r="GC1495" s="75">
        <v>21.92</v>
      </c>
      <c r="GD1495" s="75">
        <v>169.06</v>
      </c>
      <c r="GE1495" s="75">
        <v>4085.02</v>
      </c>
    </row>
    <row r="1496" spans="1:187" x14ac:dyDescent="0.25">
      <c r="A1496" s="132"/>
      <c r="B1496" s="132"/>
      <c r="C1496" s="132"/>
      <c r="D1496" s="132"/>
      <c r="E1496" s="132"/>
      <c r="F1496" s="132"/>
      <c r="G1496" s="132"/>
      <c r="H1496" s="132"/>
      <c r="I1496" s="132"/>
      <c r="J1496" s="132"/>
      <c r="K1496" s="132"/>
      <c r="DV1496" s="77">
        <v>1343.94</v>
      </c>
      <c r="DW1496" s="77">
        <v>24.063000000000006</v>
      </c>
      <c r="DY1496" s="77">
        <v>1329.94</v>
      </c>
      <c r="DZ1496" s="77">
        <v>15.242999999999997</v>
      </c>
      <c r="EE1496" s="75">
        <v>2160.94</v>
      </c>
      <c r="EF1496" s="88">
        <v>14.260000000000005</v>
      </c>
      <c r="EH1496" s="77">
        <v>1358.94</v>
      </c>
      <c r="EI1496" s="75">
        <v>11.037999999999997</v>
      </c>
      <c r="EJ1496" s="75"/>
      <c r="EK1496" s="75"/>
      <c r="EL1496" s="75"/>
      <c r="EM1496" s="75"/>
      <c r="EN1496" s="75">
        <v>2163.9299999999998</v>
      </c>
      <c r="EO1496" s="322">
        <v>21.241469999999946</v>
      </c>
      <c r="EP1496" s="75"/>
      <c r="EQ1496" s="75">
        <v>1333.93</v>
      </c>
      <c r="ER1496" s="75">
        <v>21687.419999999878</v>
      </c>
      <c r="ES1496" s="75"/>
      <c r="ET1496" s="75">
        <v>1359.93</v>
      </c>
      <c r="EU1496" s="100">
        <v>12.403049999999972</v>
      </c>
      <c r="EV1496" s="75">
        <f t="shared" si="26"/>
        <v>9.9999999999909051E-3</v>
      </c>
      <c r="EW1496" s="75">
        <v>1349.93</v>
      </c>
      <c r="EX1496" s="100">
        <v>41.676839999999949</v>
      </c>
      <c r="FD1496" s="75">
        <v>114.94</v>
      </c>
      <c r="FE1496" s="75">
        <v>1321340</v>
      </c>
      <c r="FF1496" s="75">
        <v>6679640</v>
      </c>
      <c r="FH1496" s="77">
        <v>24.43</v>
      </c>
      <c r="FI1496" s="77">
        <v>1049.8218998880006</v>
      </c>
      <c r="FJ1496" s="77">
        <v>57.364080570920052</v>
      </c>
      <c r="FL1496" s="92">
        <v>793.94</v>
      </c>
      <c r="FM1496" s="75">
        <v>0.15</v>
      </c>
      <c r="FN1496" s="75">
        <v>0.27500000000000002</v>
      </c>
      <c r="FP1496" s="75">
        <v>52.16</v>
      </c>
      <c r="FQ1496" s="75">
        <v>954.87</v>
      </c>
      <c r="FR1496" s="75">
        <v>8817</v>
      </c>
      <c r="FS1496" s="75">
        <v>52.15</v>
      </c>
      <c r="FT1496" s="75">
        <v>2793.13</v>
      </c>
      <c r="FU1496" s="75">
        <v>24697</v>
      </c>
      <c r="FZ1496" s="90">
        <v>799.94</v>
      </c>
      <c r="GA1496" s="91">
        <v>6.2809999999999997</v>
      </c>
      <c r="GC1496" s="75">
        <v>21.93</v>
      </c>
      <c r="GD1496" s="75">
        <v>169.44</v>
      </c>
      <c r="GE1496" s="75">
        <v>4090.3</v>
      </c>
    </row>
    <row r="1497" spans="1:187" x14ac:dyDescent="0.25">
      <c r="A1497" s="132"/>
      <c r="B1497" s="132"/>
      <c r="C1497" s="132"/>
      <c r="D1497" s="132"/>
      <c r="E1497" s="132"/>
      <c r="F1497" s="132"/>
      <c r="G1497" s="132"/>
      <c r="H1497" s="132"/>
      <c r="I1497" s="132"/>
      <c r="J1497" s="132"/>
      <c r="K1497" s="132"/>
      <c r="DV1497" s="77">
        <v>1343.95</v>
      </c>
      <c r="DW1497" s="77">
        <v>24.088000000000005</v>
      </c>
      <c r="DY1497" s="77">
        <v>1329.95</v>
      </c>
      <c r="DZ1497" s="77">
        <v>15.257999999999997</v>
      </c>
      <c r="EE1497" s="75">
        <v>2160.9499999999998</v>
      </c>
      <c r="EF1497" s="88">
        <v>14.281000000000004</v>
      </c>
      <c r="EH1497" s="77">
        <v>1358.95</v>
      </c>
      <c r="EI1497" s="75">
        <v>11.050999999999997</v>
      </c>
      <c r="EJ1497" s="75"/>
      <c r="EK1497" s="75"/>
      <c r="EL1497" s="75"/>
      <c r="EM1497" s="75"/>
      <c r="EN1497" s="75">
        <v>2163.94</v>
      </c>
      <c r="EO1497" s="322">
        <v>21.266259999999946</v>
      </c>
      <c r="EP1497" s="75"/>
      <c r="EQ1497" s="75">
        <v>1333.94</v>
      </c>
      <c r="ER1497" s="75">
        <v>21704.359999999877</v>
      </c>
      <c r="ES1497" s="75"/>
      <c r="ET1497" s="75">
        <v>1359.94</v>
      </c>
      <c r="EU1497" s="100">
        <v>12.416899999999972</v>
      </c>
      <c r="EV1497" s="75">
        <f t="shared" si="26"/>
        <v>9.9999999999909051E-3</v>
      </c>
      <c r="EW1497" s="75">
        <v>1349.94</v>
      </c>
      <c r="EX1497" s="100">
        <v>41.710079999999948</v>
      </c>
      <c r="FD1497" s="75">
        <v>114.95</v>
      </c>
      <c r="FE1497" s="75">
        <v>1322825</v>
      </c>
      <c r="FF1497" s="75">
        <v>6692200</v>
      </c>
      <c r="FH1497" s="77">
        <v>24.44</v>
      </c>
      <c r="FI1497" s="77">
        <v>1050.5327771840005</v>
      </c>
      <c r="FJ1497" s="77">
        <v>57.469915813760053</v>
      </c>
      <c r="FL1497" s="92">
        <v>793.95</v>
      </c>
      <c r="FM1497" s="75">
        <v>0.15</v>
      </c>
      <c r="FN1497" s="75">
        <v>0.27700000000000002</v>
      </c>
      <c r="FP1497" s="75">
        <v>52.17</v>
      </c>
      <c r="FQ1497" s="75">
        <v>955.76</v>
      </c>
      <c r="FR1497" s="75">
        <v>8822</v>
      </c>
      <c r="FS1497" s="75">
        <v>52.16</v>
      </c>
      <c r="FT1497" s="75">
        <v>2795.6</v>
      </c>
      <c r="FU1497" s="75">
        <v>24711</v>
      </c>
      <c r="FZ1497" s="90">
        <v>799.95</v>
      </c>
      <c r="GA1497" s="91">
        <v>6.2939999999999996</v>
      </c>
      <c r="GC1497" s="75">
        <v>21.94</v>
      </c>
      <c r="GD1497" s="75">
        <v>169.82</v>
      </c>
      <c r="GE1497" s="75">
        <v>4095.57</v>
      </c>
    </row>
    <row r="1498" spans="1:187" x14ac:dyDescent="0.25">
      <c r="A1498" s="132"/>
      <c r="B1498" s="132"/>
      <c r="C1498" s="132"/>
      <c r="D1498" s="132"/>
      <c r="E1498" s="132"/>
      <c r="F1498" s="132"/>
      <c r="G1498" s="132"/>
      <c r="H1498" s="132"/>
      <c r="I1498" s="132"/>
      <c r="J1498" s="132"/>
      <c r="K1498" s="132"/>
      <c r="DV1498" s="77">
        <v>1343.96</v>
      </c>
      <c r="DW1498" s="77">
        <v>24.113000000000007</v>
      </c>
      <c r="DY1498" s="77">
        <v>1329.96</v>
      </c>
      <c r="DZ1498" s="77">
        <v>15.272999999999998</v>
      </c>
      <c r="EE1498" s="75">
        <v>2160.96</v>
      </c>
      <c r="EF1498" s="88">
        <v>14.302000000000005</v>
      </c>
      <c r="EH1498" s="77">
        <v>1358.96</v>
      </c>
      <c r="EI1498" s="75">
        <v>11.063999999999997</v>
      </c>
      <c r="EJ1498" s="75"/>
      <c r="EK1498" s="75"/>
      <c r="EL1498" s="75"/>
      <c r="EM1498" s="75"/>
      <c r="EN1498" s="75">
        <v>2163.9499999999998</v>
      </c>
      <c r="EO1498" s="322">
        <v>21.291049999999945</v>
      </c>
      <c r="EP1498" s="75"/>
      <c r="EQ1498" s="75">
        <v>1333.95</v>
      </c>
      <c r="ER1498" s="75">
        <v>21721.299999999876</v>
      </c>
      <c r="ES1498" s="75"/>
      <c r="ET1498" s="75">
        <v>1359.95</v>
      </c>
      <c r="EU1498" s="100">
        <v>12.430749999999971</v>
      </c>
      <c r="EV1498" s="75">
        <f t="shared" si="26"/>
        <v>9.9999999999909051E-3</v>
      </c>
      <c r="EW1498" s="75">
        <v>1349.95</v>
      </c>
      <c r="EX1498" s="100">
        <v>41.743319999999947</v>
      </c>
      <c r="FD1498" s="75">
        <v>114.96</v>
      </c>
      <c r="FE1498" s="75">
        <v>1324310</v>
      </c>
      <c r="FF1498" s="75">
        <v>6704760</v>
      </c>
      <c r="FH1498" s="77">
        <v>24.45</v>
      </c>
      <c r="FI1498" s="77">
        <v>1051.2436544800005</v>
      </c>
      <c r="FJ1498" s="77">
        <v>57.575751056600055</v>
      </c>
      <c r="FL1498" s="92">
        <v>793.96</v>
      </c>
      <c r="FM1498" s="75">
        <v>0.15</v>
      </c>
      <c r="FN1498" s="75">
        <v>0.27800000000000002</v>
      </c>
      <c r="FP1498" s="75">
        <v>52.18</v>
      </c>
      <c r="FQ1498" s="75">
        <v>956.65</v>
      </c>
      <c r="FR1498" s="75">
        <v>8827</v>
      </c>
      <c r="FS1498" s="75">
        <v>52.17</v>
      </c>
      <c r="FT1498" s="75">
        <v>2798.07</v>
      </c>
      <c r="FU1498" s="75">
        <v>24725</v>
      </c>
      <c r="FZ1498" s="90">
        <v>799.96</v>
      </c>
      <c r="GA1498" s="91">
        <v>6.3070000000000004</v>
      </c>
      <c r="GC1498" s="75">
        <v>21.95</v>
      </c>
      <c r="GD1498" s="75">
        <v>170.2</v>
      </c>
      <c r="GE1498" s="75">
        <v>4100.84</v>
      </c>
    </row>
    <row r="1499" spans="1:187" x14ac:dyDescent="0.25">
      <c r="A1499" s="132"/>
      <c r="B1499" s="132"/>
      <c r="C1499" s="132"/>
      <c r="D1499" s="132"/>
      <c r="E1499" s="132"/>
      <c r="F1499" s="132"/>
      <c r="G1499" s="132"/>
      <c r="H1499" s="132"/>
      <c r="I1499" s="132"/>
      <c r="J1499" s="132"/>
      <c r="K1499" s="132"/>
      <c r="DV1499" s="77">
        <v>1343.97</v>
      </c>
      <c r="DW1499" s="77">
        <v>24.138000000000005</v>
      </c>
      <c r="DY1499" s="77">
        <v>1329.97</v>
      </c>
      <c r="DZ1499" s="77">
        <v>15.287999999999997</v>
      </c>
      <c r="EE1499" s="75">
        <v>2160.9699999999998</v>
      </c>
      <c r="EF1499" s="88">
        <v>14.322000000000005</v>
      </c>
      <c r="EH1499" s="77">
        <v>1358.97</v>
      </c>
      <c r="EI1499" s="75">
        <v>11.076999999999996</v>
      </c>
      <c r="EJ1499" s="75"/>
      <c r="EK1499" s="75"/>
      <c r="EL1499" s="75"/>
      <c r="EM1499" s="75"/>
      <c r="EN1499" s="75">
        <v>2163.96</v>
      </c>
      <c r="EO1499" s="322">
        <v>21.315839999999945</v>
      </c>
      <c r="EP1499" s="75"/>
      <c r="EQ1499" s="75">
        <v>1333.96</v>
      </c>
      <c r="ER1499" s="75">
        <v>21738.239999999874</v>
      </c>
      <c r="ES1499" s="75"/>
      <c r="ET1499" s="75">
        <v>1359.96</v>
      </c>
      <c r="EU1499" s="100">
        <v>12.444599999999971</v>
      </c>
      <c r="EV1499" s="75">
        <f t="shared" si="26"/>
        <v>9.9999999999909051E-3</v>
      </c>
      <c r="EW1499" s="75">
        <v>1349.96</v>
      </c>
      <c r="EX1499" s="100">
        <v>41.776559999999947</v>
      </c>
      <c r="FD1499" s="75">
        <v>114.97</v>
      </c>
      <c r="FE1499" s="75">
        <v>1325795</v>
      </c>
      <c r="FF1499" s="75">
        <v>6717320</v>
      </c>
      <c r="FH1499" s="77">
        <v>24.46</v>
      </c>
      <c r="FI1499" s="77">
        <v>1051.9545317760005</v>
      </c>
      <c r="FJ1499" s="77">
        <v>57.681586299440056</v>
      </c>
      <c r="FL1499" s="92">
        <v>793.97</v>
      </c>
      <c r="FM1499" s="75">
        <v>0.15</v>
      </c>
      <c r="FN1499" s="75">
        <v>0.27800000000000002</v>
      </c>
      <c r="FP1499" s="75">
        <v>52.19</v>
      </c>
      <c r="FQ1499" s="75">
        <v>957.54</v>
      </c>
      <c r="FR1499" s="75">
        <v>8832</v>
      </c>
      <c r="FS1499" s="75">
        <v>52.18</v>
      </c>
      <c r="FT1499" s="75">
        <v>2800.54</v>
      </c>
      <c r="FU1499" s="75">
        <v>24739</v>
      </c>
      <c r="FZ1499" s="90">
        <v>799.97</v>
      </c>
      <c r="GA1499" s="91">
        <v>6.319</v>
      </c>
      <c r="GC1499" s="75">
        <v>21.96</v>
      </c>
      <c r="GD1499" s="75">
        <v>170.59</v>
      </c>
      <c r="GE1499" s="75">
        <v>4106.1099999999997</v>
      </c>
    </row>
    <row r="1500" spans="1:187" x14ac:dyDescent="0.25">
      <c r="A1500" s="132"/>
      <c r="B1500" s="132"/>
      <c r="C1500" s="132"/>
      <c r="D1500" s="132"/>
      <c r="E1500" s="132"/>
      <c r="F1500" s="132"/>
      <c r="G1500" s="132"/>
      <c r="H1500" s="132"/>
      <c r="I1500" s="132"/>
      <c r="J1500" s="132"/>
      <c r="K1500" s="132"/>
      <c r="DV1500" s="77">
        <v>1343.98</v>
      </c>
      <c r="DW1500" s="77">
        <v>24.162000000000006</v>
      </c>
      <c r="DY1500" s="77">
        <v>1329.98</v>
      </c>
      <c r="DZ1500" s="77">
        <v>15.302999999999997</v>
      </c>
      <c r="EE1500" s="75">
        <v>2160.98</v>
      </c>
      <c r="EF1500" s="88">
        <v>14.343000000000005</v>
      </c>
      <c r="EH1500" s="77">
        <v>1358.98</v>
      </c>
      <c r="EI1500" s="75">
        <v>11.089999999999996</v>
      </c>
      <c r="EJ1500" s="75"/>
      <c r="EK1500" s="75"/>
      <c r="EL1500" s="75"/>
      <c r="EM1500" s="75"/>
      <c r="EN1500" s="75">
        <v>2163.9699999999998</v>
      </c>
      <c r="EO1500" s="322">
        <v>21.340629999999944</v>
      </c>
      <c r="EP1500" s="75"/>
      <c r="EQ1500" s="75">
        <v>1333.97</v>
      </c>
      <c r="ER1500" s="75">
        <v>21755.179999999873</v>
      </c>
      <c r="ES1500" s="75"/>
      <c r="ET1500" s="75">
        <v>1359.97</v>
      </c>
      <c r="EU1500" s="100">
        <v>12.458449999999971</v>
      </c>
      <c r="EV1500" s="75">
        <f t="shared" si="26"/>
        <v>9.9999999999909051E-3</v>
      </c>
      <c r="EW1500" s="75">
        <v>1349.97</v>
      </c>
      <c r="EX1500" s="100">
        <v>41.809799999999946</v>
      </c>
      <c r="FD1500" s="75">
        <v>114.98</v>
      </c>
      <c r="FE1500" s="75">
        <v>1327280</v>
      </c>
      <c r="FF1500" s="75">
        <v>6729880</v>
      </c>
      <c r="FH1500" s="77">
        <v>24.47</v>
      </c>
      <c r="FI1500" s="77">
        <v>1052.6654090720006</v>
      </c>
      <c r="FJ1500" s="77">
        <v>57.787421542280057</v>
      </c>
      <c r="FL1500" s="92">
        <v>793.98</v>
      </c>
      <c r="FM1500" s="75">
        <v>0.15</v>
      </c>
      <c r="FN1500" s="75">
        <v>0.28100000000000003</v>
      </c>
      <c r="FP1500" s="75">
        <v>52.2</v>
      </c>
      <c r="FQ1500" s="75">
        <v>958.43</v>
      </c>
      <c r="FR1500" s="75">
        <v>8837</v>
      </c>
      <c r="FS1500" s="75">
        <v>52.19</v>
      </c>
      <c r="FT1500" s="75">
        <v>2803.02</v>
      </c>
      <c r="FU1500" s="75">
        <v>24753</v>
      </c>
      <c r="FZ1500" s="90">
        <v>799.98</v>
      </c>
      <c r="GA1500" s="91">
        <v>6.3319999999999999</v>
      </c>
      <c r="GC1500" s="75">
        <v>21.97</v>
      </c>
      <c r="GD1500" s="75">
        <v>170.97</v>
      </c>
      <c r="GE1500" s="75">
        <v>4111.38</v>
      </c>
    </row>
    <row r="1501" spans="1:187" x14ac:dyDescent="0.25">
      <c r="A1501" s="132"/>
      <c r="B1501" s="132"/>
      <c r="C1501" s="132"/>
      <c r="D1501" s="132"/>
      <c r="E1501" s="132"/>
      <c r="F1501" s="132"/>
      <c r="G1501" s="132"/>
      <c r="H1501" s="132"/>
      <c r="I1501" s="132"/>
      <c r="J1501" s="132"/>
      <c r="K1501" s="132"/>
      <c r="DV1501" s="77">
        <v>1343.99</v>
      </c>
      <c r="DW1501" s="77">
        <v>24.187000000000005</v>
      </c>
      <c r="DY1501" s="77">
        <v>1329.99</v>
      </c>
      <c r="DZ1501" s="77">
        <v>15.317999999999998</v>
      </c>
      <c r="EE1501" s="75">
        <v>2160.9899999999998</v>
      </c>
      <c r="EF1501" s="88">
        <v>14.364000000000004</v>
      </c>
      <c r="EH1501" s="77">
        <v>1358.99</v>
      </c>
      <c r="EI1501" s="75">
        <v>11.101999999999997</v>
      </c>
      <c r="EJ1501" s="75"/>
      <c r="EK1501" s="75"/>
      <c r="EL1501" s="75"/>
      <c r="EM1501" s="75"/>
      <c r="EN1501" s="75">
        <v>2163.98</v>
      </c>
      <c r="EO1501" s="322">
        <v>21.365419999999943</v>
      </c>
      <c r="EP1501" s="75"/>
      <c r="EQ1501" s="75">
        <v>1333.98</v>
      </c>
      <c r="ER1501" s="75">
        <v>21772.119999999872</v>
      </c>
      <c r="ES1501" s="75"/>
      <c r="ET1501" s="75">
        <v>1359.98</v>
      </c>
      <c r="EU1501" s="100">
        <v>12.47229999999997</v>
      </c>
      <c r="EV1501" s="75">
        <f t="shared" si="26"/>
        <v>9.9999999999909051E-3</v>
      </c>
      <c r="EW1501" s="75">
        <v>1349.98</v>
      </c>
      <c r="EX1501" s="100">
        <v>41.843039999999945</v>
      </c>
      <c r="FD1501" s="75">
        <v>114.99</v>
      </c>
      <c r="FE1501" s="75">
        <v>1328765</v>
      </c>
      <c r="FF1501" s="75">
        <v>6742440</v>
      </c>
      <c r="FH1501" s="77">
        <v>24.48</v>
      </c>
      <c r="FI1501" s="77">
        <v>1053.3762863680006</v>
      </c>
      <c r="FJ1501" s="77">
        <v>57.893256785120059</v>
      </c>
      <c r="FL1501" s="92">
        <v>793.99</v>
      </c>
      <c r="FM1501" s="75">
        <v>0.16</v>
      </c>
      <c r="FN1501" s="75">
        <v>0.28199999999999997</v>
      </c>
      <c r="FP1501" s="75">
        <v>52.21</v>
      </c>
      <c r="FQ1501" s="75">
        <v>959.32</v>
      </c>
      <c r="FR1501" s="75">
        <v>8842</v>
      </c>
      <c r="FS1501" s="75">
        <v>52.2</v>
      </c>
      <c r="FT1501" s="75">
        <v>2805.49</v>
      </c>
      <c r="FU1501" s="75">
        <v>24767</v>
      </c>
      <c r="FZ1501" s="90">
        <v>799.99</v>
      </c>
      <c r="GA1501" s="91">
        <v>6.3449999999999998</v>
      </c>
      <c r="GC1501" s="75">
        <v>21.98</v>
      </c>
      <c r="GD1501" s="75">
        <v>171.35</v>
      </c>
      <c r="GE1501" s="75">
        <v>4116.66</v>
      </c>
    </row>
    <row r="1502" spans="1:187" x14ac:dyDescent="0.25">
      <c r="A1502" s="132"/>
      <c r="B1502" s="132"/>
      <c r="C1502" s="132"/>
      <c r="D1502" s="132"/>
      <c r="E1502" s="132"/>
      <c r="F1502" s="132"/>
      <c r="G1502" s="132"/>
      <c r="H1502" s="132"/>
      <c r="I1502" s="132"/>
      <c r="J1502" s="132"/>
      <c r="K1502" s="132"/>
      <c r="DV1502" s="77">
        <v>1344</v>
      </c>
      <c r="DW1502" s="77">
        <v>24.212</v>
      </c>
      <c r="DY1502" s="77">
        <v>1330</v>
      </c>
      <c r="DZ1502" s="77">
        <v>15.333</v>
      </c>
      <c r="EE1502" s="75">
        <v>2161</v>
      </c>
      <c r="EF1502" s="88">
        <v>14.385</v>
      </c>
      <c r="EH1502" s="77">
        <v>1359</v>
      </c>
      <c r="EI1502" s="75">
        <v>11.115</v>
      </c>
      <c r="EJ1502" s="75"/>
      <c r="EK1502" s="75"/>
      <c r="EL1502" s="75"/>
      <c r="EM1502" s="75"/>
      <c r="EN1502" s="75">
        <v>2163.9899999999998</v>
      </c>
      <c r="EO1502" s="322">
        <v>21.390209999999943</v>
      </c>
      <c r="EP1502" s="75"/>
      <c r="EQ1502" s="75">
        <v>1333.99</v>
      </c>
      <c r="ER1502" s="75">
        <v>21789.05999999987</v>
      </c>
      <c r="ES1502" s="75"/>
      <c r="ET1502" s="75">
        <v>1359.99</v>
      </c>
      <c r="EU1502" s="100">
        <v>12.48614999999997</v>
      </c>
      <c r="EV1502" s="75">
        <f t="shared" si="26"/>
        <v>9.9999999999909051E-3</v>
      </c>
      <c r="EW1502" s="75">
        <v>1349.99</v>
      </c>
      <c r="EX1502" s="100">
        <v>41.876279999999944</v>
      </c>
      <c r="FD1502" s="75">
        <v>115</v>
      </c>
      <c r="FE1502" s="75">
        <v>1330250</v>
      </c>
      <c r="FF1502" s="75">
        <v>6755000</v>
      </c>
      <c r="FH1502" s="77">
        <v>24.49</v>
      </c>
      <c r="FI1502" s="77">
        <v>1054.0871636640006</v>
      </c>
      <c r="FJ1502" s="77">
        <v>57.999092027960053</v>
      </c>
      <c r="FL1502" s="92">
        <v>794</v>
      </c>
      <c r="FM1502" s="75">
        <v>0.16</v>
      </c>
      <c r="FN1502" s="75">
        <v>0.28399999999999997</v>
      </c>
      <c r="FP1502" s="75">
        <v>52.22</v>
      </c>
      <c r="FQ1502" s="75">
        <v>960.22</v>
      </c>
      <c r="FR1502" s="75">
        <v>8848</v>
      </c>
      <c r="FS1502" s="75">
        <v>52.21</v>
      </c>
      <c r="FT1502" s="75">
        <v>2807.96</v>
      </c>
      <c r="FU1502" s="75">
        <v>24781</v>
      </c>
      <c r="FZ1502" s="90">
        <v>800</v>
      </c>
      <c r="GA1502" s="91">
        <v>6.3570000000000002</v>
      </c>
      <c r="GC1502" s="75">
        <v>21.99</v>
      </c>
      <c r="GD1502" s="75">
        <v>171.73</v>
      </c>
      <c r="GE1502" s="75">
        <v>4121.93</v>
      </c>
    </row>
    <row r="1503" spans="1:187" x14ac:dyDescent="0.25">
      <c r="A1503" s="132"/>
      <c r="B1503" s="132"/>
      <c r="C1503" s="132"/>
      <c r="D1503" s="132"/>
      <c r="E1503" s="132"/>
      <c r="F1503" s="132"/>
      <c r="G1503" s="132"/>
      <c r="H1503" s="132"/>
      <c r="I1503" s="132"/>
      <c r="J1503" s="132"/>
      <c r="K1503" s="132"/>
      <c r="DV1503" s="77">
        <v>1344.01</v>
      </c>
      <c r="DW1503" s="77">
        <v>24.238</v>
      </c>
      <c r="DY1503" s="77">
        <v>1330.01</v>
      </c>
      <c r="DZ1503" s="77">
        <v>15.348000000000001</v>
      </c>
      <c r="EE1503" s="75">
        <v>2161.0100000000002</v>
      </c>
      <c r="EF1503" s="88">
        <v>14.407</v>
      </c>
      <c r="EH1503" s="77">
        <v>1359.01</v>
      </c>
      <c r="EI1503" s="75">
        <v>11.129</v>
      </c>
      <c r="EJ1503" s="75"/>
      <c r="EK1503" s="75"/>
      <c r="EL1503" s="75"/>
      <c r="EM1503" s="75"/>
      <c r="EN1503" s="75">
        <v>2164</v>
      </c>
      <c r="EO1503" s="322">
        <v>21.414999999999999</v>
      </c>
      <c r="EP1503" s="75"/>
      <c r="EQ1503" s="75">
        <v>1334</v>
      </c>
      <c r="ER1503" s="75">
        <v>21806</v>
      </c>
      <c r="ES1503" s="75"/>
      <c r="ET1503" s="75">
        <v>1360</v>
      </c>
      <c r="EU1503" s="100">
        <v>12.5</v>
      </c>
      <c r="EV1503" s="75">
        <f t="shared" si="26"/>
        <v>9.9999999999909051E-3</v>
      </c>
      <c r="EW1503" s="75">
        <v>1350</v>
      </c>
      <c r="EX1503" s="100">
        <v>41.921999999999997</v>
      </c>
      <c r="FD1503" s="75">
        <v>115.01</v>
      </c>
      <c r="FE1503" s="75">
        <v>1332825</v>
      </c>
      <c r="FF1503" s="75">
        <v>6769590</v>
      </c>
      <c r="FH1503" s="77">
        <v>24.5</v>
      </c>
      <c r="FI1503" s="77">
        <v>1054.7980400000001</v>
      </c>
      <c r="FJ1503" s="77">
        <v>58.083600952399998</v>
      </c>
      <c r="FL1503" s="92">
        <v>794.01</v>
      </c>
      <c r="FM1503" s="75">
        <v>0.16</v>
      </c>
      <c r="FN1503" s="75">
        <v>0.28599999999999998</v>
      </c>
      <c r="FP1503" s="75">
        <v>52.23</v>
      </c>
      <c r="FQ1503" s="75">
        <v>961.11</v>
      </c>
      <c r="FR1503" s="75">
        <v>8854</v>
      </c>
      <c r="FS1503" s="75">
        <v>52.22</v>
      </c>
      <c r="FT1503" s="75">
        <v>2810.46</v>
      </c>
      <c r="FU1503" s="75">
        <v>24799</v>
      </c>
      <c r="FZ1503" s="90">
        <v>800.01</v>
      </c>
      <c r="GA1503" s="91">
        <v>6.37</v>
      </c>
      <c r="GC1503" s="75">
        <v>22</v>
      </c>
      <c r="GD1503" s="75">
        <v>172.11</v>
      </c>
      <c r="GE1503" s="75">
        <v>4127.2</v>
      </c>
    </row>
    <row r="1504" spans="1:187" x14ac:dyDescent="0.25">
      <c r="A1504" s="132"/>
      <c r="B1504" s="132"/>
      <c r="C1504" s="132"/>
      <c r="D1504" s="132"/>
      <c r="E1504" s="132"/>
      <c r="F1504" s="132"/>
      <c r="G1504" s="132"/>
      <c r="H1504" s="132"/>
      <c r="I1504" s="132"/>
      <c r="J1504" s="132"/>
      <c r="K1504" s="132"/>
      <c r="DV1504" s="77">
        <v>1344.02</v>
      </c>
      <c r="DW1504" s="77">
        <v>24.263999999999999</v>
      </c>
      <c r="DY1504" s="77">
        <v>1330.02</v>
      </c>
      <c r="DZ1504" s="77">
        <v>15.364000000000001</v>
      </c>
      <c r="EE1504" s="75">
        <v>2161.02</v>
      </c>
      <c r="EF1504" s="88">
        <v>14.429</v>
      </c>
      <c r="EH1504" s="77">
        <v>1359.02</v>
      </c>
      <c r="EI1504" s="75">
        <v>11.143000000000001</v>
      </c>
      <c r="EJ1504" s="75"/>
      <c r="EK1504" s="75"/>
      <c r="EL1504" s="75"/>
      <c r="EM1504" s="75"/>
      <c r="EN1504" s="75">
        <v>2164.0100000000002</v>
      </c>
      <c r="EO1504" s="322">
        <v>21.44116</v>
      </c>
      <c r="EP1504" s="75"/>
      <c r="EQ1504" s="75">
        <v>1334.01</v>
      </c>
      <c r="ER1504" s="75">
        <v>21823.49</v>
      </c>
      <c r="ES1504" s="75"/>
      <c r="ET1504" s="75">
        <v>1360.01</v>
      </c>
      <c r="EU1504" s="100">
        <v>12.51385</v>
      </c>
      <c r="EV1504" s="75">
        <f t="shared" si="26"/>
        <v>9.9999999999909051E-3</v>
      </c>
      <c r="EW1504" s="75">
        <v>1350.01</v>
      </c>
      <c r="EX1504" s="100">
        <v>41.955239999999996</v>
      </c>
      <c r="FD1504" s="75">
        <v>115.02</v>
      </c>
      <c r="FE1504" s="75">
        <v>1335400</v>
      </c>
      <c r="FF1504" s="75">
        <v>6784180</v>
      </c>
      <c r="FH1504" s="77">
        <v>24.51</v>
      </c>
      <c r="FI1504" s="77">
        <v>1055.5089172960002</v>
      </c>
      <c r="FJ1504" s="77">
        <v>58.189436195239999</v>
      </c>
      <c r="FL1504" s="92">
        <v>794.02</v>
      </c>
      <c r="FM1504" s="75">
        <v>0.16</v>
      </c>
      <c r="FN1504" s="75">
        <v>0.28699999999999998</v>
      </c>
      <c r="FP1504" s="75">
        <v>52.24</v>
      </c>
      <c r="FQ1504" s="75">
        <v>962.01</v>
      </c>
      <c r="FR1504" s="75">
        <v>8860</v>
      </c>
      <c r="FS1504" s="75">
        <v>52.23</v>
      </c>
      <c r="FT1504" s="75">
        <v>2812.96</v>
      </c>
      <c r="FU1504" s="75">
        <v>24817</v>
      </c>
      <c r="FZ1504" s="90">
        <v>800.02</v>
      </c>
      <c r="GA1504" s="91">
        <v>6.383</v>
      </c>
      <c r="GC1504" s="75">
        <v>22.01</v>
      </c>
      <c r="GD1504" s="75">
        <v>172.55</v>
      </c>
      <c r="GE1504" s="75">
        <v>4134.33</v>
      </c>
    </row>
    <row r="1505" spans="1:187" x14ac:dyDescent="0.25">
      <c r="A1505" s="132"/>
      <c r="B1505" s="132"/>
      <c r="C1505" s="132"/>
      <c r="D1505" s="132"/>
      <c r="E1505" s="132"/>
      <c r="F1505" s="132"/>
      <c r="G1505" s="132"/>
      <c r="H1505" s="132"/>
      <c r="I1505" s="132"/>
      <c r="J1505" s="132"/>
      <c r="K1505" s="132"/>
      <c r="DV1505" s="77">
        <v>1344.03</v>
      </c>
      <c r="DW1505" s="77">
        <v>24.29</v>
      </c>
      <c r="DY1505" s="77">
        <v>1330.03</v>
      </c>
      <c r="DZ1505" s="77">
        <v>15.379</v>
      </c>
      <c r="EE1505" s="75">
        <v>2161.0300000000002</v>
      </c>
      <c r="EF1505" s="88">
        <v>14.451000000000001</v>
      </c>
      <c r="EH1505" s="77">
        <v>1359.03</v>
      </c>
      <c r="EI1505" s="75">
        <v>11.157</v>
      </c>
      <c r="EJ1505" s="75"/>
      <c r="EK1505" s="75"/>
      <c r="EL1505" s="75"/>
      <c r="EM1505" s="75"/>
      <c r="EN1505" s="75">
        <v>2164.02</v>
      </c>
      <c r="EO1505" s="322">
        <v>21.467320000000001</v>
      </c>
      <c r="EP1505" s="75"/>
      <c r="EQ1505" s="75">
        <v>1334.02</v>
      </c>
      <c r="ER1505" s="75">
        <v>21840.980000000003</v>
      </c>
      <c r="ES1505" s="75"/>
      <c r="ET1505" s="75">
        <v>1360.02</v>
      </c>
      <c r="EU1505" s="100">
        <v>12.527699999999999</v>
      </c>
      <c r="EV1505" s="75">
        <f t="shared" si="26"/>
        <v>9.9999999999909051E-3</v>
      </c>
      <c r="EW1505" s="75">
        <v>1350.02</v>
      </c>
      <c r="EX1505" s="100">
        <v>41.988479999999996</v>
      </c>
      <c r="FD1505" s="75">
        <v>115.03</v>
      </c>
      <c r="FE1505" s="75">
        <v>1337975</v>
      </c>
      <c r="FF1505" s="75">
        <v>6798770</v>
      </c>
      <c r="FH1505" s="77">
        <v>24.52</v>
      </c>
      <c r="FI1505" s="77">
        <v>1056.2197945920002</v>
      </c>
      <c r="FJ1505" s="77">
        <v>58.29527143808</v>
      </c>
      <c r="FL1505" s="92">
        <v>794.03</v>
      </c>
      <c r="FM1505" s="75">
        <v>0.16</v>
      </c>
      <c r="FN1505" s="75">
        <v>0.28899999999999998</v>
      </c>
      <c r="FP1505" s="75">
        <v>52.25</v>
      </c>
      <c r="FQ1505" s="75">
        <v>962.91</v>
      </c>
      <c r="FR1505" s="75">
        <v>8865</v>
      </c>
      <c r="FS1505" s="75">
        <v>52.24</v>
      </c>
      <c r="FT1505" s="75">
        <v>2815.46</v>
      </c>
      <c r="FU1505" s="75">
        <v>24835</v>
      </c>
      <c r="FZ1505" s="90">
        <v>800.03</v>
      </c>
      <c r="GA1505" s="91">
        <v>6.3949999999999996</v>
      </c>
      <c r="GC1505" s="75">
        <v>22.02</v>
      </c>
      <c r="GD1505" s="75">
        <v>172.99</v>
      </c>
      <c r="GE1505" s="75">
        <v>4141.46</v>
      </c>
    </row>
    <row r="1506" spans="1:187" x14ac:dyDescent="0.25">
      <c r="A1506" s="132"/>
      <c r="B1506" s="132"/>
      <c r="C1506" s="132"/>
      <c r="D1506" s="132"/>
      <c r="E1506" s="132"/>
      <c r="F1506" s="132"/>
      <c r="G1506" s="132"/>
      <c r="H1506" s="132"/>
      <c r="I1506" s="132"/>
      <c r="J1506" s="132"/>
      <c r="K1506" s="132"/>
      <c r="DV1506" s="77">
        <v>1344.04</v>
      </c>
      <c r="DW1506" s="77">
        <v>24.315999999999999</v>
      </c>
      <c r="DY1506" s="77">
        <v>1330.04</v>
      </c>
      <c r="DZ1506" s="77">
        <v>15.395</v>
      </c>
      <c r="EE1506" s="75">
        <v>2161.04</v>
      </c>
      <c r="EF1506" s="88">
        <v>14.473000000000001</v>
      </c>
      <c r="EH1506" s="77">
        <v>1359.04</v>
      </c>
      <c r="EI1506" s="75">
        <v>11.170999999999999</v>
      </c>
      <c r="EJ1506" s="75"/>
      <c r="EK1506" s="75"/>
      <c r="EL1506" s="75"/>
      <c r="EM1506" s="75"/>
      <c r="EN1506" s="75">
        <v>2164.0300000000002</v>
      </c>
      <c r="EO1506" s="322">
        <v>21.493480000000002</v>
      </c>
      <c r="EP1506" s="75"/>
      <c r="EQ1506" s="75">
        <v>1334.03</v>
      </c>
      <c r="ER1506" s="75">
        <v>21858.470000000005</v>
      </c>
      <c r="ES1506" s="75"/>
      <c r="ET1506" s="75">
        <v>1360.03</v>
      </c>
      <c r="EU1506" s="100">
        <v>12.541549999999999</v>
      </c>
      <c r="EV1506" s="75">
        <f t="shared" si="26"/>
        <v>9.9999999999909051E-3</v>
      </c>
      <c r="EW1506" s="75">
        <v>1350.03</v>
      </c>
      <c r="EX1506" s="100">
        <v>42.021719999999995</v>
      </c>
      <c r="FD1506" s="75">
        <v>115.04</v>
      </c>
      <c r="FE1506" s="75">
        <v>1340550</v>
      </c>
      <c r="FF1506" s="75">
        <v>6813360</v>
      </c>
      <c r="FH1506" s="77">
        <v>24.53</v>
      </c>
      <c r="FI1506" s="77">
        <v>1056.9306718880002</v>
      </c>
      <c r="FJ1506" s="77">
        <v>58.401106680919995</v>
      </c>
      <c r="FL1506" s="92">
        <v>794.04</v>
      </c>
      <c r="FM1506" s="75">
        <v>0.16</v>
      </c>
      <c r="FN1506" s="75">
        <v>0.29099999999999998</v>
      </c>
      <c r="FP1506" s="75">
        <v>52.26</v>
      </c>
      <c r="FQ1506" s="75">
        <v>963.8</v>
      </c>
      <c r="FR1506" s="75">
        <v>8871</v>
      </c>
      <c r="FS1506" s="75">
        <v>52.25</v>
      </c>
      <c r="FT1506" s="75">
        <v>2817.96</v>
      </c>
      <c r="FU1506" s="75">
        <v>24853</v>
      </c>
      <c r="FZ1506" s="90">
        <v>800.04</v>
      </c>
      <c r="GA1506" s="91">
        <v>6.4080000000000004</v>
      </c>
      <c r="GC1506" s="75">
        <v>22.03</v>
      </c>
      <c r="GD1506" s="75">
        <v>173.43</v>
      </c>
      <c r="GE1506" s="75">
        <v>4148.58</v>
      </c>
    </row>
    <row r="1507" spans="1:187" x14ac:dyDescent="0.25">
      <c r="A1507" s="132"/>
      <c r="B1507" s="132"/>
      <c r="C1507" s="132"/>
      <c r="D1507" s="132"/>
      <c r="E1507" s="132"/>
      <c r="F1507" s="132"/>
      <c r="G1507" s="132"/>
      <c r="H1507" s="132"/>
      <c r="I1507" s="132"/>
      <c r="J1507" s="132"/>
      <c r="K1507" s="132"/>
      <c r="DV1507" s="77">
        <v>1344.05</v>
      </c>
      <c r="DW1507" s="77">
        <v>24.341999999999999</v>
      </c>
      <c r="DY1507" s="77">
        <v>1330.05</v>
      </c>
      <c r="DZ1507" s="77">
        <v>15.41</v>
      </c>
      <c r="EE1507" s="75">
        <v>2161.0500000000002</v>
      </c>
      <c r="EF1507" s="88">
        <v>14.494999999999999</v>
      </c>
      <c r="EH1507" s="77">
        <v>1359.05</v>
      </c>
      <c r="EI1507" s="75">
        <v>11.185</v>
      </c>
      <c r="EJ1507" s="75"/>
      <c r="EK1507" s="75"/>
      <c r="EL1507" s="75"/>
      <c r="EM1507" s="75"/>
      <c r="EN1507" s="75">
        <v>2164.04</v>
      </c>
      <c r="EO1507" s="322">
        <v>21.519640000000003</v>
      </c>
      <c r="EP1507" s="75"/>
      <c r="EQ1507" s="75">
        <v>1334.04</v>
      </c>
      <c r="ER1507" s="75">
        <v>21875.960000000006</v>
      </c>
      <c r="ES1507" s="75"/>
      <c r="ET1507" s="75">
        <v>1360.04</v>
      </c>
      <c r="EU1507" s="100">
        <v>12.555399999999999</v>
      </c>
      <c r="EV1507" s="75">
        <f t="shared" si="26"/>
        <v>9.9999999999909051E-3</v>
      </c>
      <c r="EW1507" s="75">
        <v>1350.04</v>
      </c>
      <c r="EX1507" s="100">
        <v>42.054959999999994</v>
      </c>
      <c r="FD1507" s="75">
        <v>115.05</v>
      </c>
      <c r="FE1507" s="75">
        <v>1343125</v>
      </c>
      <c r="FF1507" s="75">
        <v>6827950</v>
      </c>
      <c r="FH1507" s="77">
        <v>24.54</v>
      </c>
      <c r="FI1507" s="77">
        <v>1057.641549184</v>
      </c>
      <c r="FJ1507" s="77">
        <v>58.506941923759996</v>
      </c>
      <c r="FL1507" s="92">
        <v>794.05</v>
      </c>
      <c r="FM1507" s="75">
        <v>0.16</v>
      </c>
      <c r="FN1507" s="75">
        <v>0.29199999999999998</v>
      </c>
      <c r="FP1507" s="75">
        <v>52.27</v>
      </c>
      <c r="FQ1507" s="75">
        <v>964.7</v>
      </c>
      <c r="FR1507" s="75">
        <v>8877</v>
      </c>
      <c r="FS1507" s="75">
        <v>52.26</v>
      </c>
      <c r="FT1507" s="75">
        <v>2820.46</v>
      </c>
      <c r="FU1507" s="75">
        <v>24871</v>
      </c>
      <c r="FZ1507" s="90">
        <v>800.05</v>
      </c>
      <c r="GA1507" s="91">
        <v>6.4210000000000003</v>
      </c>
      <c r="GC1507" s="75">
        <v>22.04</v>
      </c>
      <c r="GD1507" s="75">
        <v>173.87</v>
      </c>
      <c r="GE1507" s="75">
        <v>4155.71</v>
      </c>
    </row>
    <row r="1508" spans="1:187" x14ac:dyDescent="0.25">
      <c r="A1508" s="132"/>
      <c r="B1508" s="132"/>
      <c r="C1508" s="132"/>
      <c r="D1508" s="132"/>
      <c r="E1508" s="132"/>
      <c r="F1508" s="132"/>
      <c r="G1508" s="132"/>
      <c r="H1508" s="132"/>
      <c r="I1508" s="132"/>
      <c r="J1508" s="132"/>
      <c r="K1508" s="132"/>
      <c r="DV1508" s="77">
        <v>1344.06</v>
      </c>
      <c r="DW1508" s="77">
        <v>24.367999999999999</v>
      </c>
      <c r="DY1508" s="77">
        <v>1330.06</v>
      </c>
      <c r="DZ1508" s="77">
        <v>15.426</v>
      </c>
      <c r="EE1508" s="75">
        <v>2161.06</v>
      </c>
      <c r="EF1508" s="88">
        <v>14.516999999999999</v>
      </c>
      <c r="EH1508" s="77">
        <v>1359.06</v>
      </c>
      <c r="EI1508" s="75">
        <v>11.198</v>
      </c>
      <c r="EJ1508" s="75"/>
      <c r="EK1508" s="75"/>
      <c r="EL1508" s="75"/>
      <c r="EM1508" s="75"/>
      <c r="EN1508" s="75">
        <v>2164.0500000000002</v>
      </c>
      <c r="EO1508" s="322">
        <v>21.545800000000003</v>
      </c>
      <c r="EP1508" s="75"/>
      <c r="EQ1508" s="75">
        <v>1334.05</v>
      </c>
      <c r="ER1508" s="75">
        <v>21893.450000000008</v>
      </c>
      <c r="ES1508" s="75"/>
      <c r="ET1508" s="75">
        <v>1360.05</v>
      </c>
      <c r="EU1508" s="100">
        <v>12.569249999999998</v>
      </c>
      <c r="EV1508" s="75">
        <f t="shared" si="26"/>
        <v>9.9999999999909051E-3</v>
      </c>
      <c r="EW1508" s="75">
        <v>1350.05</v>
      </c>
      <c r="EX1508" s="100">
        <v>42.088199999999993</v>
      </c>
      <c r="FD1508" s="75">
        <v>115.06</v>
      </c>
      <c r="FE1508" s="75">
        <v>1345700</v>
      </c>
      <c r="FF1508" s="75">
        <v>6842540</v>
      </c>
      <c r="FH1508" s="77">
        <v>24.55</v>
      </c>
      <c r="FI1508" s="77">
        <v>1058.3524264800001</v>
      </c>
      <c r="FJ1508" s="77">
        <v>58.612777166599997</v>
      </c>
      <c r="FL1508" s="92">
        <v>794.06</v>
      </c>
      <c r="FM1508" s="75">
        <v>0.16</v>
      </c>
      <c r="FN1508" s="75">
        <v>0.29399999999999998</v>
      </c>
      <c r="FP1508" s="75">
        <v>52.28</v>
      </c>
      <c r="FQ1508" s="75">
        <v>965.6</v>
      </c>
      <c r="FR1508" s="75">
        <v>8883</v>
      </c>
      <c r="FS1508" s="75">
        <v>52.27</v>
      </c>
      <c r="FT1508" s="75">
        <v>2822.96</v>
      </c>
      <c r="FU1508" s="75">
        <v>24889</v>
      </c>
      <c r="FZ1508" s="90">
        <v>800.06</v>
      </c>
      <c r="GA1508" s="91">
        <v>6.4340000000000002</v>
      </c>
      <c r="GC1508" s="75">
        <v>22.05</v>
      </c>
      <c r="GD1508" s="75">
        <v>174.31</v>
      </c>
      <c r="GE1508" s="75">
        <v>4162.84</v>
      </c>
    </row>
    <row r="1509" spans="1:187" x14ac:dyDescent="0.25">
      <c r="A1509" s="132"/>
      <c r="B1509" s="132"/>
      <c r="C1509" s="132"/>
      <c r="D1509" s="132"/>
      <c r="E1509" s="132"/>
      <c r="F1509" s="132"/>
      <c r="G1509" s="132"/>
      <c r="H1509" s="132"/>
      <c r="I1509" s="132"/>
      <c r="J1509" s="132"/>
      <c r="K1509" s="132"/>
      <c r="DV1509" s="77">
        <v>1344.07</v>
      </c>
      <c r="DW1509" s="77">
        <v>24.393999999999998</v>
      </c>
      <c r="DY1509" s="77">
        <v>1330.07</v>
      </c>
      <c r="DZ1509" s="77">
        <v>15.441000000000001</v>
      </c>
      <c r="EE1509" s="75">
        <v>2161.0700000000002</v>
      </c>
      <c r="EF1509" s="88">
        <v>14.539</v>
      </c>
      <c r="EH1509" s="77">
        <v>1359.07</v>
      </c>
      <c r="EI1509" s="75">
        <v>11.212</v>
      </c>
      <c r="EJ1509" s="75"/>
      <c r="EK1509" s="75"/>
      <c r="EL1509" s="75"/>
      <c r="EM1509" s="75"/>
      <c r="EN1509" s="75">
        <v>2164.06</v>
      </c>
      <c r="EO1509" s="322">
        <v>21.571960000000004</v>
      </c>
      <c r="EP1509" s="75"/>
      <c r="EQ1509" s="75">
        <v>1334.06</v>
      </c>
      <c r="ER1509" s="75">
        <v>21910.94000000001</v>
      </c>
      <c r="ES1509" s="75"/>
      <c r="ET1509" s="75">
        <v>1360.06</v>
      </c>
      <c r="EU1509" s="100">
        <v>12.583099999999998</v>
      </c>
      <c r="EV1509" s="75">
        <f t="shared" si="26"/>
        <v>9.9999999999909051E-3</v>
      </c>
      <c r="EW1509" s="75">
        <v>1350.06</v>
      </c>
      <c r="EX1509" s="100">
        <v>42.121439999999993</v>
      </c>
      <c r="FD1509" s="75">
        <v>115.07</v>
      </c>
      <c r="FE1509" s="75">
        <v>1348275</v>
      </c>
      <c r="FF1509" s="75">
        <v>6857130</v>
      </c>
      <c r="FH1509" s="77">
        <v>24.56</v>
      </c>
      <c r="FI1509" s="77">
        <v>1059.0633037760001</v>
      </c>
      <c r="FJ1509" s="77">
        <v>58.718612409439999</v>
      </c>
      <c r="FL1509" s="92">
        <v>794.07</v>
      </c>
      <c r="FM1509" s="75">
        <v>0.16</v>
      </c>
      <c r="FN1509" s="75">
        <v>0.29399999999999998</v>
      </c>
      <c r="FP1509" s="75">
        <v>52.29</v>
      </c>
      <c r="FQ1509" s="75">
        <v>966.5</v>
      </c>
      <c r="FR1509" s="75">
        <v>8889</v>
      </c>
      <c r="FS1509" s="75">
        <v>52.28</v>
      </c>
      <c r="FT1509" s="75">
        <v>2825.46</v>
      </c>
      <c r="FU1509" s="75">
        <v>24907</v>
      </c>
      <c r="FZ1509" s="90">
        <v>800.07</v>
      </c>
      <c r="GA1509" s="91">
        <v>6.4459999999999997</v>
      </c>
      <c r="GC1509" s="75">
        <v>22.06</v>
      </c>
      <c r="GD1509" s="75">
        <v>174.76</v>
      </c>
      <c r="GE1509" s="75">
        <v>4169.97</v>
      </c>
    </row>
    <row r="1510" spans="1:187" x14ac:dyDescent="0.25">
      <c r="A1510" s="132"/>
      <c r="B1510" s="132"/>
      <c r="C1510" s="132"/>
      <c r="D1510" s="132"/>
      <c r="E1510" s="132"/>
      <c r="F1510" s="132"/>
      <c r="G1510" s="132"/>
      <c r="H1510" s="132"/>
      <c r="I1510" s="132"/>
      <c r="J1510" s="132"/>
      <c r="K1510" s="132"/>
      <c r="DV1510" s="77">
        <v>1344.08</v>
      </c>
      <c r="DW1510" s="77">
        <v>24.420999999999999</v>
      </c>
      <c r="DY1510" s="77">
        <v>1330.08</v>
      </c>
      <c r="DZ1510" s="77">
        <v>15.457000000000001</v>
      </c>
      <c r="EE1510" s="75">
        <v>2161.08</v>
      </c>
      <c r="EF1510" s="88">
        <v>14.561</v>
      </c>
      <c r="EH1510" s="77">
        <v>1359.08</v>
      </c>
      <c r="EI1510" s="75">
        <v>11.226000000000001</v>
      </c>
      <c r="EJ1510" s="75"/>
      <c r="EK1510" s="75"/>
      <c r="EL1510" s="75"/>
      <c r="EM1510" s="75"/>
      <c r="EN1510" s="75">
        <v>2164.0700000000002</v>
      </c>
      <c r="EO1510" s="322">
        <v>21.598120000000005</v>
      </c>
      <c r="EP1510" s="75"/>
      <c r="EQ1510" s="75">
        <v>1334.07</v>
      </c>
      <c r="ER1510" s="75">
        <v>21928.430000000011</v>
      </c>
      <c r="ES1510" s="75"/>
      <c r="ET1510" s="75">
        <v>1360.07</v>
      </c>
      <c r="EU1510" s="100">
        <v>12.596949999999998</v>
      </c>
      <c r="EV1510" s="75">
        <f t="shared" si="26"/>
        <v>9.9999999999909051E-3</v>
      </c>
      <c r="EW1510" s="75">
        <v>1350.07</v>
      </c>
      <c r="EX1510" s="100">
        <v>42.154679999999992</v>
      </c>
      <c r="FD1510" s="75">
        <v>115.08</v>
      </c>
      <c r="FE1510" s="75">
        <v>1350850</v>
      </c>
      <c r="FF1510" s="75">
        <v>6871720</v>
      </c>
      <c r="FH1510" s="77">
        <v>24.57</v>
      </c>
      <c r="FI1510" s="77">
        <v>1059.7741810720001</v>
      </c>
      <c r="FJ1510" s="77">
        <v>58.82444765228</v>
      </c>
      <c r="FL1510" s="92">
        <v>794.08</v>
      </c>
      <c r="FM1510" s="75">
        <v>0.16</v>
      </c>
      <c r="FN1510" s="75">
        <v>0.29799999999999999</v>
      </c>
      <c r="FP1510" s="75">
        <v>52.3</v>
      </c>
      <c r="FQ1510" s="75">
        <v>967.39</v>
      </c>
      <c r="FR1510" s="75">
        <v>8895</v>
      </c>
      <c r="FS1510" s="75">
        <v>52.29</v>
      </c>
      <c r="FT1510" s="75">
        <v>2827.96</v>
      </c>
      <c r="FU1510" s="75">
        <v>24925</v>
      </c>
      <c r="FZ1510" s="90">
        <v>800.08</v>
      </c>
      <c r="GA1510" s="91">
        <v>6.4589999999999996</v>
      </c>
      <c r="GC1510" s="75">
        <v>22.07</v>
      </c>
      <c r="GD1510" s="75">
        <v>175.2</v>
      </c>
      <c r="GE1510" s="75">
        <v>4177.1000000000004</v>
      </c>
    </row>
    <row r="1511" spans="1:187" x14ac:dyDescent="0.25">
      <c r="A1511" s="132"/>
      <c r="B1511" s="132"/>
      <c r="C1511" s="132"/>
      <c r="D1511" s="132"/>
      <c r="E1511" s="132"/>
      <c r="F1511" s="132"/>
      <c r="G1511" s="132"/>
      <c r="H1511" s="132"/>
      <c r="I1511" s="132"/>
      <c r="J1511" s="132"/>
      <c r="K1511" s="132"/>
      <c r="DV1511" s="77">
        <v>1344.09</v>
      </c>
      <c r="DW1511" s="77">
        <v>24.446999999999999</v>
      </c>
      <c r="DY1511" s="77">
        <v>1330.09</v>
      </c>
      <c r="DZ1511" s="77">
        <v>15.472</v>
      </c>
      <c r="EE1511" s="75">
        <v>2161.09</v>
      </c>
      <c r="EF1511" s="88">
        <v>14.584</v>
      </c>
      <c r="EH1511" s="77">
        <v>1359.09</v>
      </c>
      <c r="EI1511" s="75">
        <v>11.24</v>
      </c>
      <c r="EJ1511" s="75"/>
      <c r="EK1511" s="75"/>
      <c r="EL1511" s="75"/>
      <c r="EM1511" s="75"/>
      <c r="EN1511" s="75">
        <v>2164.08</v>
      </c>
      <c r="EO1511" s="322">
        <v>21.624280000000006</v>
      </c>
      <c r="EP1511" s="75"/>
      <c r="EQ1511" s="75">
        <v>1334.08</v>
      </c>
      <c r="ER1511" s="75">
        <v>21945.920000000013</v>
      </c>
      <c r="ES1511" s="75"/>
      <c r="ET1511" s="75">
        <v>1360.08</v>
      </c>
      <c r="EU1511" s="100">
        <v>12.610799999999998</v>
      </c>
      <c r="EV1511" s="75">
        <f t="shared" si="26"/>
        <v>9.9999999999909051E-3</v>
      </c>
      <c r="EW1511" s="75">
        <v>1350.08</v>
      </c>
      <c r="EX1511" s="100">
        <v>42.187919999999991</v>
      </c>
      <c r="FD1511" s="75">
        <v>115.09</v>
      </c>
      <c r="FE1511" s="75">
        <v>1353425</v>
      </c>
      <c r="FF1511" s="75">
        <v>6886310</v>
      </c>
      <c r="FH1511" s="77">
        <v>24.58</v>
      </c>
      <c r="FI1511" s="77">
        <v>1060.4850583680002</v>
      </c>
      <c r="FJ1511" s="77">
        <v>58.930282895120001</v>
      </c>
      <c r="FL1511" s="92">
        <v>794.09</v>
      </c>
      <c r="FM1511" s="75">
        <v>0.16</v>
      </c>
      <c r="FN1511" s="75">
        <v>0.29899999999999999</v>
      </c>
      <c r="FP1511" s="75">
        <v>52.31</v>
      </c>
      <c r="FQ1511" s="75">
        <v>969.29</v>
      </c>
      <c r="FR1511" s="75">
        <v>8901</v>
      </c>
      <c r="FS1511" s="75">
        <v>52.3</v>
      </c>
      <c r="FT1511" s="75">
        <v>2830.46</v>
      </c>
      <c r="FU1511" s="75">
        <v>24943</v>
      </c>
      <c r="FZ1511" s="90">
        <v>800.09</v>
      </c>
      <c r="GA1511" s="91">
        <v>6.4720000000000004</v>
      </c>
      <c r="GC1511" s="75">
        <v>22.08</v>
      </c>
      <c r="GD1511" s="75">
        <v>175.64</v>
      </c>
      <c r="GE1511" s="75">
        <v>4184.22</v>
      </c>
    </row>
    <row r="1512" spans="1:187" x14ac:dyDescent="0.25">
      <c r="A1512" s="132"/>
      <c r="B1512" s="132"/>
      <c r="C1512" s="132"/>
      <c r="D1512" s="132"/>
      <c r="E1512" s="132"/>
      <c r="F1512" s="132"/>
      <c r="G1512" s="132"/>
      <c r="H1512" s="132"/>
      <c r="I1512" s="132"/>
      <c r="J1512" s="132"/>
      <c r="K1512" s="132"/>
      <c r="DV1512" s="77">
        <v>1344.1</v>
      </c>
      <c r="DW1512" s="77">
        <v>24.472999999999999</v>
      </c>
      <c r="DY1512" s="77">
        <v>1330.1</v>
      </c>
      <c r="DZ1512" s="77">
        <v>15.488</v>
      </c>
      <c r="EE1512" s="75">
        <v>2161.1</v>
      </c>
      <c r="EF1512" s="88">
        <v>14.606</v>
      </c>
      <c r="EH1512" s="77">
        <v>1359.1</v>
      </c>
      <c r="EI1512" s="75">
        <v>11.254</v>
      </c>
      <c r="EJ1512" s="75"/>
      <c r="EK1512" s="75"/>
      <c r="EL1512" s="75"/>
      <c r="EM1512" s="75"/>
      <c r="EN1512" s="75">
        <v>2164.09</v>
      </c>
      <c r="EO1512" s="322">
        <v>21.650440000000007</v>
      </c>
      <c r="EP1512" s="75"/>
      <c r="EQ1512" s="75">
        <v>1334.09</v>
      </c>
      <c r="ER1512" s="75">
        <v>21963.410000000014</v>
      </c>
      <c r="ES1512" s="75"/>
      <c r="ET1512" s="75">
        <v>1360.09</v>
      </c>
      <c r="EU1512" s="100">
        <v>12.624649999999997</v>
      </c>
      <c r="EV1512" s="75">
        <f t="shared" si="26"/>
        <v>9.9999999999909051E-3</v>
      </c>
      <c r="EW1512" s="75">
        <v>1350.09</v>
      </c>
      <c r="EX1512" s="100">
        <v>42.22115999999999</v>
      </c>
      <c r="FD1512" s="75">
        <v>115.1</v>
      </c>
      <c r="FE1512" s="75">
        <v>1356000</v>
      </c>
      <c r="FF1512" s="75">
        <v>6900900</v>
      </c>
      <c r="FH1512" s="77">
        <v>24.59</v>
      </c>
      <c r="FI1512" s="77">
        <v>1061.1959356640002</v>
      </c>
      <c r="FJ1512" s="77">
        <v>59.036118137959996</v>
      </c>
      <c r="FL1512" s="92">
        <v>794.1</v>
      </c>
      <c r="FM1512" s="75">
        <v>0.16</v>
      </c>
      <c r="FN1512" s="75">
        <v>0.30099999999999999</v>
      </c>
      <c r="FP1512" s="75">
        <v>52.32</v>
      </c>
      <c r="FQ1512" s="75">
        <v>969.2</v>
      </c>
      <c r="FR1512" s="75">
        <v>8906</v>
      </c>
      <c r="FS1512" s="75">
        <v>52.31</v>
      </c>
      <c r="FT1512" s="75">
        <v>2832.96</v>
      </c>
      <c r="FU1512" s="75">
        <v>24961</v>
      </c>
      <c r="FZ1512" s="90">
        <v>800.1</v>
      </c>
      <c r="GA1512" s="91">
        <v>6.4850000000000003</v>
      </c>
      <c r="GC1512" s="75">
        <v>22.09</v>
      </c>
      <c r="GD1512" s="75">
        <v>176.08</v>
      </c>
      <c r="GE1512" s="75">
        <v>4191.3500000000004</v>
      </c>
    </row>
    <row r="1513" spans="1:187" x14ac:dyDescent="0.25">
      <c r="A1513" s="132"/>
      <c r="B1513" s="132"/>
      <c r="C1513" s="132"/>
      <c r="D1513" s="132"/>
      <c r="E1513" s="132"/>
      <c r="F1513" s="132"/>
      <c r="G1513" s="132"/>
      <c r="H1513" s="132"/>
      <c r="I1513" s="132"/>
      <c r="J1513" s="132"/>
      <c r="K1513" s="132"/>
      <c r="DV1513" s="77">
        <v>1344.11</v>
      </c>
      <c r="DW1513" s="77">
        <v>24.498999999999999</v>
      </c>
      <c r="DY1513" s="77">
        <v>1330.11</v>
      </c>
      <c r="DZ1513" s="77">
        <v>15.503</v>
      </c>
      <c r="EE1513" s="75">
        <v>2161.11</v>
      </c>
      <c r="EF1513" s="88">
        <v>14.628</v>
      </c>
      <c r="EH1513" s="77">
        <v>1359.11</v>
      </c>
      <c r="EI1513" s="75">
        <v>11.267999999999999</v>
      </c>
      <c r="EJ1513" s="75"/>
      <c r="EK1513" s="75"/>
      <c r="EL1513" s="75"/>
      <c r="EM1513" s="75"/>
      <c r="EN1513" s="75">
        <v>2164.1</v>
      </c>
      <c r="EO1513" s="322">
        <v>21.676600000000008</v>
      </c>
      <c r="EP1513" s="75"/>
      <c r="EQ1513" s="75">
        <v>1334.1</v>
      </c>
      <c r="ER1513" s="75">
        <v>21980.900000000016</v>
      </c>
      <c r="ES1513" s="75"/>
      <c r="ET1513" s="75">
        <v>1360.1</v>
      </c>
      <c r="EU1513" s="100">
        <v>12.638499999999997</v>
      </c>
      <c r="EV1513" s="75">
        <f t="shared" si="26"/>
        <v>9.9999999999909051E-3</v>
      </c>
      <c r="EW1513" s="75">
        <v>1350.1</v>
      </c>
      <c r="EX1513" s="100">
        <v>42.25439999999999</v>
      </c>
      <c r="FD1513" s="75">
        <v>115.11</v>
      </c>
      <c r="FE1513" s="75">
        <v>1358575</v>
      </c>
      <c r="FF1513" s="75">
        <v>6915490</v>
      </c>
      <c r="FH1513" s="77">
        <v>24.6</v>
      </c>
      <c r="FI1513" s="77">
        <v>1061.9068136000003</v>
      </c>
      <c r="FJ1513" s="77">
        <v>59.156170926400016</v>
      </c>
      <c r="FL1513" s="92">
        <v>794.11</v>
      </c>
      <c r="FM1513" s="75">
        <v>0.16</v>
      </c>
      <c r="FN1513" s="75">
        <v>0.30299999999999999</v>
      </c>
      <c r="FP1513" s="75">
        <v>52.33</v>
      </c>
      <c r="FQ1513" s="75">
        <v>970.09</v>
      </c>
      <c r="FR1513" s="75">
        <v>8912</v>
      </c>
      <c r="FS1513" s="75">
        <v>52.32</v>
      </c>
      <c r="FT1513" s="75">
        <v>2835.49</v>
      </c>
      <c r="FU1513" s="75">
        <v>24978</v>
      </c>
      <c r="FZ1513" s="90">
        <v>800.11</v>
      </c>
      <c r="GA1513" s="91">
        <v>6.4980000000000002</v>
      </c>
      <c r="GC1513" s="75">
        <v>22.1</v>
      </c>
      <c r="GD1513" s="75">
        <v>176.52</v>
      </c>
      <c r="GE1513" s="75">
        <v>4198.4799999999996</v>
      </c>
    </row>
    <row r="1514" spans="1:187" x14ac:dyDescent="0.25">
      <c r="A1514" s="132"/>
      <c r="B1514" s="132"/>
      <c r="C1514" s="132"/>
      <c r="D1514" s="132"/>
      <c r="E1514" s="132"/>
      <c r="F1514" s="132"/>
      <c r="G1514" s="132"/>
      <c r="H1514" s="132"/>
      <c r="I1514" s="132"/>
      <c r="J1514" s="132"/>
      <c r="K1514" s="132"/>
      <c r="DV1514" s="77">
        <v>1344.12</v>
      </c>
      <c r="DW1514" s="77">
        <v>24.524999999999999</v>
      </c>
      <c r="DY1514" s="77">
        <v>1330.12</v>
      </c>
      <c r="DZ1514" s="77">
        <v>15.519</v>
      </c>
      <c r="EE1514" s="75">
        <v>2161.12</v>
      </c>
      <c r="EF1514" s="88">
        <v>14.65</v>
      </c>
      <c r="EH1514" s="77">
        <v>1359.12</v>
      </c>
      <c r="EI1514" s="75">
        <v>11.282</v>
      </c>
      <c r="EJ1514" s="75"/>
      <c r="EK1514" s="75"/>
      <c r="EL1514" s="75"/>
      <c r="EM1514" s="75"/>
      <c r="EN1514" s="75">
        <v>2164.11</v>
      </c>
      <c r="EO1514" s="322">
        <v>21.702760000000008</v>
      </c>
      <c r="EP1514" s="75"/>
      <c r="EQ1514" s="75">
        <v>1334.11</v>
      </c>
      <c r="ER1514" s="75">
        <v>21998.390000000018</v>
      </c>
      <c r="ES1514" s="75"/>
      <c r="ET1514" s="75">
        <v>1360.11</v>
      </c>
      <c r="EU1514" s="100">
        <v>12.652349999999997</v>
      </c>
      <c r="EV1514" s="75">
        <f t="shared" si="26"/>
        <v>9.9999999999909051E-3</v>
      </c>
      <c r="EW1514" s="75">
        <v>1350.11</v>
      </c>
      <c r="EX1514" s="100">
        <v>42.287639999999989</v>
      </c>
      <c r="FD1514" s="75">
        <v>115.12</v>
      </c>
      <c r="FE1514" s="75">
        <v>1361150</v>
      </c>
      <c r="FF1514" s="75">
        <v>6930080</v>
      </c>
      <c r="FH1514" s="77">
        <v>24.61</v>
      </c>
      <c r="FI1514" s="77">
        <v>1062.6176908960003</v>
      </c>
      <c r="FJ1514" s="77">
        <v>59.262006169240017</v>
      </c>
      <c r="FL1514" s="92">
        <v>794.12</v>
      </c>
      <c r="FM1514" s="75">
        <v>0.16</v>
      </c>
      <c r="FN1514" s="75">
        <v>0.30399999999999999</v>
      </c>
      <c r="FP1514" s="75">
        <v>52.34</v>
      </c>
      <c r="FQ1514" s="75">
        <v>971</v>
      </c>
      <c r="FR1514" s="75">
        <v>8918</v>
      </c>
      <c r="FS1514" s="75">
        <v>52.33</v>
      </c>
      <c r="FT1514" s="75">
        <v>2838.02</v>
      </c>
      <c r="FU1514" s="75">
        <v>24995</v>
      </c>
      <c r="FZ1514" s="90">
        <v>800.12</v>
      </c>
      <c r="GA1514" s="91">
        <v>6.5110000000000001</v>
      </c>
      <c r="GC1514" s="75">
        <v>22.11</v>
      </c>
      <c r="GD1514" s="75">
        <v>176.96</v>
      </c>
      <c r="GE1514" s="75">
        <v>4205.6099999999997</v>
      </c>
    </row>
    <row r="1515" spans="1:187" x14ac:dyDescent="0.25">
      <c r="A1515" s="132"/>
      <c r="B1515" s="132"/>
      <c r="C1515" s="132"/>
      <c r="D1515" s="132"/>
      <c r="E1515" s="132"/>
      <c r="F1515" s="132"/>
      <c r="G1515" s="132"/>
      <c r="H1515" s="132"/>
      <c r="I1515" s="132"/>
      <c r="J1515" s="132"/>
      <c r="K1515" s="132"/>
      <c r="DV1515" s="77">
        <v>1344.13</v>
      </c>
      <c r="DW1515" s="77">
        <v>24.550999999999998</v>
      </c>
      <c r="DY1515" s="77">
        <v>1330.13</v>
      </c>
      <c r="DZ1515" s="77">
        <v>15.533999999999999</v>
      </c>
      <c r="EE1515" s="75">
        <v>2161.13</v>
      </c>
      <c r="EF1515" s="88">
        <v>14.672000000000001</v>
      </c>
      <c r="EH1515" s="77">
        <v>1359.13</v>
      </c>
      <c r="EI1515" s="75">
        <v>11.295</v>
      </c>
      <c r="EJ1515" s="75"/>
      <c r="EK1515" s="75"/>
      <c r="EL1515" s="75"/>
      <c r="EM1515" s="75"/>
      <c r="EN1515" s="75">
        <v>2164.12</v>
      </c>
      <c r="EO1515" s="322">
        <v>21.728920000000009</v>
      </c>
      <c r="EP1515" s="75"/>
      <c r="EQ1515" s="75">
        <v>1334.12</v>
      </c>
      <c r="ER1515" s="75">
        <v>22015.880000000019</v>
      </c>
      <c r="ES1515" s="75"/>
      <c r="ET1515" s="75">
        <v>1360.12</v>
      </c>
      <c r="EU1515" s="100">
        <v>12.666199999999996</v>
      </c>
      <c r="EV1515" s="75">
        <f t="shared" si="26"/>
        <v>9.9999999999909051E-3</v>
      </c>
      <c r="EW1515" s="75">
        <v>1350.12</v>
      </c>
      <c r="EX1515" s="100">
        <v>42.320879999999988</v>
      </c>
      <c r="FD1515" s="75">
        <v>115.13</v>
      </c>
      <c r="FE1515" s="75">
        <v>1363725</v>
      </c>
      <c r="FF1515" s="75">
        <v>6944670</v>
      </c>
      <c r="FH1515" s="77">
        <v>24.62</v>
      </c>
      <c r="FI1515" s="77">
        <v>1063.3285681920004</v>
      </c>
      <c r="FJ1515" s="77">
        <v>59.367841412080018</v>
      </c>
      <c r="FL1515" s="92">
        <v>794.13</v>
      </c>
      <c r="FM1515" s="75">
        <v>0.16</v>
      </c>
      <c r="FN1515" s="75">
        <v>0.30599999999999999</v>
      </c>
      <c r="FP1515" s="75">
        <v>52.35</v>
      </c>
      <c r="FQ1515" s="75">
        <v>971.9</v>
      </c>
      <c r="FR1515" s="75">
        <v>8924</v>
      </c>
      <c r="FS1515" s="75">
        <v>52.34</v>
      </c>
      <c r="FT1515" s="75">
        <v>2840.56</v>
      </c>
      <c r="FU1515" s="75">
        <v>25014</v>
      </c>
      <c r="FZ1515" s="90">
        <v>800.13</v>
      </c>
      <c r="GA1515" s="91">
        <v>6.524</v>
      </c>
      <c r="GC1515" s="75">
        <v>22.12</v>
      </c>
      <c r="GD1515" s="75">
        <v>177.4</v>
      </c>
      <c r="GE1515" s="75">
        <v>4212.74</v>
      </c>
    </row>
    <row r="1516" spans="1:187" x14ac:dyDescent="0.25">
      <c r="A1516" s="132"/>
      <c r="B1516" s="132"/>
      <c r="C1516" s="132"/>
      <c r="D1516" s="132"/>
      <c r="E1516" s="132"/>
      <c r="F1516" s="132"/>
      <c r="G1516" s="132"/>
      <c r="H1516" s="132"/>
      <c r="I1516" s="132"/>
      <c r="J1516" s="132"/>
      <c r="K1516" s="132"/>
      <c r="DV1516" s="77">
        <v>1344.14</v>
      </c>
      <c r="DW1516" s="77">
        <v>24.576999999999998</v>
      </c>
      <c r="DY1516" s="77">
        <v>1330.14</v>
      </c>
      <c r="DZ1516" s="77">
        <v>15.548999999999999</v>
      </c>
      <c r="EE1516" s="75">
        <v>2161.14</v>
      </c>
      <c r="EF1516" s="88">
        <v>14.694000000000001</v>
      </c>
      <c r="EH1516" s="77">
        <v>1359.14</v>
      </c>
      <c r="EI1516" s="75">
        <v>11.308999999999999</v>
      </c>
      <c r="EJ1516" s="75"/>
      <c r="EK1516" s="75"/>
      <c r="EL1516" s="75"/>
      <c r="EM1516" s="75"/>
      <c r="EN1516" s="75">
        <v>2164.13</v>
      </c>
      <c r="EO1516" s="322">
        <v>21.75508000000001</v>
      </c>
      <c r="EP1516" s="75"/>
      <c r="EQ1516" s="75">
        <v>1334.13</v>
      </c>
      <c r="ER1516" s="75">
        <v>22033.370000000021</v>
      </c>
      <c r="ES1516" s="75"/>
      <c r="ET1516" s="75">
        <v>1360.13</v>
      </c>
      <c r="EU1516" s="100">
        <v>12.680049999999996</v>
      </c>
      <c r="EV1516" s="75">
        <f t="shared" si="26"/>
        <v>1.0000000000218279E-2</v>
      </c>
      <c r="EW1516" s="75">
        <v>1350.13</v>
      </c>
      <c r="EX1516" s="100">
        <v>42.354119999999988</v>
      </c>
      <c r="FD1516" s="75">
        <v>115.14</v>
      </c>
      <c r="FE1516" s="75">
        <v>1366300</v>
      </c>
      <c r="FF1516" s="75">
        <v>6959260</v>
      </c>
      <c r="FH1516" s="77">
        <v>24.63</v>
      </c>
      <c r="FI1516" s="77">
        <v>1064.0394454880004</v>
      </c>
      <c r="FJ1516" s="77">
        <v>59.473676654920013</v>
      </c>
      <c r="FL1516" s="92">
        <v>794.14</v>
      </c>
      <c r="FM1516" s="75">
        <v>0.16</v>
      </c>
      <c r="FN1516" s="75">
        <v>0.308</v>
      </c>
      <c r="FP1516" s="75">
        <v>52.36</v>
      </c>
      <c r="FQ1516" s="75">
        <v>972.8</v>
      </c>
      <c r="FR1516" s="75">
        <v>8930</v>
      </c>
      <c r="FS1516" s="75">
        <v>52.35</v>
      </c>
      <c r="FT1516" s="75">
        <v>2843.09</v>
      </c>
      <c r="FU1516" s="75">
        <v>25032</v>
      </c>
      <c r="FZ1516" s="90">
        <v>800.14</v>
      </c>
      <c r="GA1516" s="91">
        <v>6.5359999999999996</v>
      </c>
      <c r="GC1516" s="75">
        <v>22.13</v>
      </c>
      <c r="GD1516" s="75">
        <v>177.84</v>
      </c>
      <c r="GE1516" s="75">
        <v>4219.8599999999997</v>
      </c>
    </row>
    <row r="1517" spans="1:187" x14ac:dyDescent="0.25">
      <c r="A1517" s="132"/>
      <c r="B1517" s="132"/>
      <c r="C1517" s="132"/>
      <c r="D1517" s="132"/>
      <c r="E1517" s="132"/>
      <c r="F1517" s="132"/>
      <c r="G1517" s="132"/>
      <c r="H1517" s="132"/>
      <c r="I1517" s="132"/>
      <c r="J1517" s="132"/>
      <c r="K1517" s="132"/>
      <c r="DV1517" s="77">
        <v>1344.15</v>
      </c>
      <c r="DW1517" s="77">
        <v>24.602999999999998</v>
      </c>
      <c r="DY1517" s="77">
        <v>1330.15</v>
      </c>
      <c r="DZ1517" s="77">
        <v>15.565</v>
      </c>
      <c r="EE1517" s="75">
        <v>2161.15</v>
      </c>
      <c r="EF1517" s="88">
        <v>14.715999999999999</v>
      </c>
      <c r="EH1517" s="77">
        <v>1359.15</v>
      </c>
      <c r="EI1517" s="75">
        <v>11.323</v>
      </c>
      <c r="EJ1517" s="75"/>
      <c r="EK1517" s="75"/>
      <c r="EL1517" s="75"/>
      <c r="EM1517" s="75"/>
      <c r="EN1517" s="75">
        <v>2164.14</v>
      </c>
      <c r="EO1517" s="322">
        <v>21.781240000000011</v>
      </c>
      <c r="EP1517" s="75"/>
      <c r="EQ1517" s="75">
        <v>1334.14</v>
      </c>
      <c r="ER1517" s="75">
        <v>22050.860000000022</v>
      </c>
      <c r="ES1517" s="75"/>
      <c r="ET1517" s="75">
        <v>1360.14</v>
      </c>
      <c r="EU1517" s="100">
        <v>12.693899999999996</v>
      </c>
      <c r="EV1517" s="75">
        <f t="shared" si="26"/>
        <v>9.9999999999909051E-3</v>
      </c>
      <c r="EW1517" s="75">
        <v>1350.14</v>
      </c>
      <c r="EX1517" s="100">
        <v>42.387359999999987</v>
      </c>
      <c r="FD1517" s="75">
        <v>115.15</v>
      </c>
      <c r="FE1517" s="75">
        <v>1368875</v>
      </c>
      <c r="FF1517" s="75">
        <v>6973850</v>
      </c>
      <c r="FH1517" s="77">
        <v>24.64</v>
      </c>
      <c r="FI1517" s="77">
        <v>1064.7503227840002</v>
      </c>
      <c r="FJ1517" s="77">
        <v>59.579511897760014</v>
      </c>
      <c r="FL1517" s="92">
        <v>794.15</v>
      </c>
      <c r="FM1517" s="75">
        <v>0.17</v>
      </c>
      <c r="FN1517" s="75">
        <v>0.31</v>
      </c>
      <c r="FP1517" s="75">
        <v>52.37</v>
      </c>
      <c r="FQ1517" s="75">
        <v>973.7</v>
      </c>
      <c r="FR1517" s="75">
        <v>8936</v>
      </c>
      <c r="FS1517" s="75">
        <v>52.36</v>
      </c>
      <c r="FT1517" s="75">
        <v>2845.62</v>
      </c>
      <c r="FU1517" s="75">
        <v>25050</v>
      </c>
      <c r="FZ1517" s="90">
        <v>800.15</v>
      </c>
      <c r="GA1517" s="91">
        <v>6.5490000000000004</v>
      </c>
      <c r="GC1517" s="75">
        <v>22.14</v>
      </c>
      <c r="GD1517" s="75">
        <v>178.28</v>
      </c>
      <c r="GE1517" s="75">
        <v>4226.99</v>
      </c>
    </row>
    <row r="1518" spans="1:187" x14ac:dyDescent="0.25">
      <c r="A1518" s="132"/>
      <c r="B1518" s="132"/>
      <c r="C1518" s="132"/>
      <c r="D1518" s="132"/>
      <c r="E1518" s="132"/>
      <c r="F1518" s="132"/>
      <c r="G1518" s="132"/>
      <c r="H1518" s="132"/>
      <c r="I1518" s="132"/>
      <c r="J1518" s="132"/>
      <c r="K1518" s="132"/>
      <c r="DV1518" s="77">
        <v>1344.16</v>
      </c>
      <c r="DW1518" s="77">
        <v>24.628999999999998</v>
      </c>
      <c r="DY1518" s="77">
        <v>1330.16</v>
      </c>
      <c r="DZ1518" s="77">
        <v>15.58</v>
      </c>
      <c r="EE1518" s="75">
        <v>2161.16</v>
      </c>
      <c r="EF1518" s="88">
        <v>14.738</v>
      </c>
      <c r="EH1518" s="77">
        <v>1359.16</v>
      </c>
      <c r="EI1518" s="75">
        <v>11.337</v>
      </c>
      <c r="EJ1518" s="75"/>
      <c r="EK1518" s="75"/>
      <c r="EL1518" s="75"/>
      <c r="EM1518" s="75"/>
      <c r="EN1518" s="75">
        <v>2164.15</v>
      </c>
      <c r="EO1518" s="322">
        <v>21.807400000000012</v>
      </c>
      <c r="EP1518" s="75"/>
      <c r="EQ1518" s="75">
        <v>1334.15</v>
      </c>
      <c r="ER1518" s="75">
        <v>22068.350000000024</v>
      </c>
      <c r="ES1518" s="75"/>
      <c r="ET1518" s="75">
        <v>1360.15</v>
      </c>
      <c r="EU1518" s="100">
        <v>12.707749999999995</v>
      </c>
      <c r="EV1518" s="75">
        <f t="shared" si="26"/>
        <v>9.9999999999909051E-3</v>
      </c>
      <c r="EW1518" s="75">
        <v>1350.15</v>
      </c>
      <c r="EX1518" s="100">
        <v>42.420599999999986</v>
      </c>
      <c r="FD1518" s="75">
        <v>115.16</v>
      </c>
      <c r="FE1518" s="75">
        <v>1371450</v>
      </c>
      <c r="FF1518" s="75">
        <v>6988440</v>
      </c>
      <c r="FH1518" s="77">
        <v>24.65</v>
      </c>
      <c r="FI1518" s="77">
        <v>1065.4612000800003</v>
      </c>
      <c r="FJ1518" s="77">
        <v>59.685347140600015</v>
      </c>
      <c r="FL1518" s="92">
        <v>794.16</v>
      </c>
      <c r="FM1518" s="75">
        <v>0.17</v>
      </c>
      <c r="FN1518" s="75">
        <v>0.311</v>
      </c>
      <c r="FP1518" s="75">
        <v>52.38</v>
      </c>
      <c r="FQ1518" s="75">
        <v>974.6</v>
      </c>
      <c r="FR1518" s="75">
        <v>8942</v>
      </c>
      <c r="FS1518" s="75">
        <v>52.37</v>
      </c>
      <c r="FT1518" s="75">
        <v>2848.15</v>
      </c>
      <c r="FU1518" s="75">
        <v>25068</v>
      </c>
      <c r="FZ1518" s="90">
        <v>800.16</v>
      </c>
      <c r="GA1518" s="91">
        <v>6.5620000000000003</v>
      </c>
      <c r="GC1518" s="75">
        <v>22.15</v>
      </c>
      <c r="GD1518" s="75">
        <v>178.72</v>
      </c>
      <c r="GE1518" s="75">
        <v>4234.12</v>
      </c>
    </row>
    <row r="1519" spans="1:187" x14ac:dyDescent="0.25">
      <c r="A1519" s="132"/>
      <c r="B1519" s="132"/>
      <c r="C1519" s="132"/>
      <c r="D1519" s="132"/>
      <c r="E1519" s="132"/>
      <c r="F1519" s="132"/>
      <c r="G1519" s="132"/>
      <c r="H1519" s="132"/>
      <c r="I1519" s="132"/>
      <c r="J1519" s="132"/>
      <c r="K1519" s="132"/>
      <c r="DV1519" s="77">
        <v>1344.17</v>
      </c>
      <c r="DW1519" s="77">
        <v>24.654999999999998</v>
      </c>
      <c r="DY1519" s="77">
        <v>1330.17</v>
      </c>
      <c r="DZ1519" s="77">
        <v>15.596</v>
      </c>
      <c r="EE1519" s="75">
        <v>2161.17</v>
      </c>
      <c r="EF1519" s="88">
        <v>14.76</v>
      </c>
      <c r="EH1519" s="77">
        <v>1359.17</v>
      </c>
      <c r="EI1519" s="75">
        <v>11.350999999999999</v>
      </c>
      <c r="EJ1519" s="75"/>
      <c r="EK1519" s="75"/>
      <c r="EL1519" s="75"/>
      <c r="EM1519" s="75"/>
      <c r="EN1519" s="75">
        <v>2164.16</v>
      </c>
      <c r="EO1519" s="322">
        <v>21.833560000000013</v>
      </c>
      <c r="EP1519" s="75"/>
      <c r="EQ1519" s="75">
        <v>1334.16</v>
      </c>
      <c r="ER1519" s="75">
        <v>22085.840000000026</v>
      </c>
      <c r="ES1519" s="75"/>
      <c r="ET1519" s="75">
        <v>1360.16</v>
      </c>
      <c r="EU1519" s="100">
        <v>12.721599999999995</v>
      </c>
      <c r="EV1519" s="75">
        <f t="shared" si="26"/>
        <v>9.9999999999909051E-3</v>
      </c>
      <c r="EW1519" s="75">
        <v>1350.16</v>
      </c>
      <c r="EX1519" s="100">
        <v>42.453839999999985</v>
      </c>
      <c r="FD1519" s="75">
        <v>115.17</v>
      </c>
      <c r="FE1519" s="75">
        <v>1374025</v>
      </c>
      <c r="FF1519" s="75">
        <v>7003030</v>
      </c>
      <c r="FH1519" s="77">
        <v>24.66</v>
      </c>
      <c r="FI1519" s="77">
        <v>1066.1720773760003</v>
      </c>
      <c r="FJ1519" s="77">
        <v>59.791182383440017</v>
      </c>
      <c r="FL1519" s="92">
        <v>794.17</v>
      </c>
      <c r="FM1519" s="75">
        <v>0.17</v>
      </c>
      <c r="FN1519" s="75">
        <v>0.311</v>
      </c>
      <c r="FP1519" s="75">
        <v>52.39</v>
      </c>
      <c r="FQ1519" s="75">
        <v>975.51</v>
      </c>
      <c r="FR1519" s="75">
        <v>8947</v>
      </c>
      <c r="FS1519" s="75">
        <v>52.38</v>
      </c>
      <c r="FT1519" s="75">
        <v>2850.68</v>
      </c>
      <c r="FU1519" s="75">
        <v>25086</v>
      </c>
      <c r="FZ1519" s="90">
        <v>800.17</v>
      </c>
      <c r="GA1519" s="91">
        <v>6.5750000000000002</v>
      </c>
      <c r="GC1519" s="75">
        <v>22.16</v>
      </c>
      <c r="GD1519" s="75">
        <v>179.16</v>
      </c>
      <c r="GE1519" s="75">
        <v>4241.25</v>
      </c>
    </row>
    <row r="1520" spans="1:187" x14ac:dyDescent="0.25">
      <c r="A1520" s="132"/>
      <c r="B1520" s="132"/>
      <c r="C1520" s="132"/>
      <c r="D1520" s="132"/>
      <c r="E1520" s="132"/>
      <c r="F1520" s="132"/>
      <c r="G1520" s="132"/>
      <c r="H1520" s="132"/>
      <c r="I1520" s="132"/>
      <c r="J1520" s="132"/>
      <c r="K1520" s="132"/>
      <c r="DV1520" s="77">
        <v>1344.18</v>
      </c>
      <c r="DW1520" s="77">
        <v>24.681000000000001</v>
      </c>
      <c r="DY1520" s="77">
        <v>1330.18</v>
      </c>
      <c r="DZ1520" s="77">
        <v>15.611000000000001</v>
      </c>
      <c r="EE1520" s="75">
        <v>2161.1799999999998</v>
      </c>
      <c r="EF1520" s="88">
        <v>14.782</v>
      </c>
      <c r="EH1520" s="77">
        <v>1359.18</v>
      </c>
      <c r="EI1520" s="75">
        <v>11.365</v>
      </c>
      <c r="EJ1520" s="75"/>
      <c r="EK1520" s="75"/>
      <c r="EL1520" s="75"/>
      <c r="EM1520" s="75"/>
      <c r="EN1520" s="75">
        <v>2164.17</v>
      </c>
      <c r="EO1520" s="322">
        <v>21.859720000000014</v>
      </c>
      <c r="EP1520" s="75"/>
      <c r="EQ1520" s="75">
        <v>1334.17</v>
      </c>
      <c r="ER1520" s="75">
        <v>22103.330000000027</v>
      </c>
      <c r="ES1520" s="75"/>
      <c r="ET1520" s="75">
        <v>1360.17</v>
      </c>
      <c r="EU1520" s="100">
        <v>12.735449999999995</v>
      </c>
      <c r="EV1520" s="75">
        <f t="shared" si="26"/>
        <v>9.9999999999909051E-3</v>
      </c>
      <c r="EW1520" s="75">
        <v>1350.17</v>
      </c>
      <c r="EX1520" s="100">
        <v>42.487079999999985</v>
      </c>
      <c r="FD1520" s="75">
        <v>115.18</v>
      </c>
      <c r="FE1520" s="75">
        <v>1376600</v>
      </c>
      <c r="FF1520" s="75">
        <v>7017620</v>
      </c>
      <c r="FH1520" s="77">
        <v>24.67</v>
      </c>
      <c r="FI1520" s="77">
        <v>1066.8829546720003</v>
      </c>
      <c r="FJ1520" s="77">
        <v>59.897017626280018</v>
      </c>
      <c r="FL1520" s="92">
        <v>794.18</v>
      </c>
      <c r="FM1520" s="75">
        <v>0.17</v>
      </c>
      <c r="FN1520" s="75">
        <v>0.315</v>
      </c>
      <c r="FP1520" s="75">
        <v>52.4</v>
      </c>
      <c r="FQ1520" s="75">
        <v>976.41</v>
      </c>
      <c r="FR1520" s="75">
        <v>8953</v>
      </c>
      <c r="FS1520" s="75">
        <v>52.39</v>
      </c>
      <c r="FT1520" s="75">
        <v>2853.22</v>
      </c>
      <c r="FU1520" s="75">
        <v>25104</v>
      </c>
      <c r="FZ1520" s="90">
        <v>800.18</v>
      </c>
      <c r="GA1520" s="91">
        <v>6.5880000000000001</v>
      </c>
      <c r="GC1520" s="75">
        <v>22.17</v>
      </c>
      <c r="GD1520" s="75">
        <v>179.61</v>
      </c>
      <c r="GE1520" s="75">
        <v>4248.38</v>
      </c>
    </row>
    <row r="1521" spans="1:187" x14ac:dyDescent="0.25">
      <c r="A1521" s="132"/>
      <c r="B1521" s="132"/>
      <c r="C1521" s="132"/>
      <c r="D1521" s="132"/>
      <c r="E1521" s="132"/>
      <c r="F1521" s="132"/>
      <c r="G1521" s="132"/>
      <c r="H1521" s="132"/>
      <c r="I1521" s="132"/>
      <c r="J1521" s="132"/>
      <c r="K1521" s="132"/>
      <c r="DV1521" s="77">
        <v>1344.19</v>
      </c>
      <c r="DW1521" s="77">
        <v>24.707000000000001</v>
      </c>
      <c r="DY1521" s="77">
        <v>1330.19</v>
      </c>
      <c r="DZ1521" s="77">
        <v>15.626999999999999</v>
      </c>
      <c r="EE1521" s="75">
        <v>2161.19</v>
      </c>
      <c r="EF1521" s="88">
        <v>14.804</v>
      </c>
      <c r="EH1521" s="77">
        <v>1359.19</v>
      </c>
      <c r="EI1521" s="75">
        <v>11.379</v>
      </c>
      <c r="EJ1521" s="75"/>
      <c r="EK1521" s="75"/>
      <c r="EL1521" s="75"/>
      <c r="EM1521" s="75"/>
      <c r="EN1521" s="75">
        <v>2164.1799999999998</v>
      </c>
      <c r="EO1521" s="322">
        <v>21.885880000000014</v>
      </c>
      <c r="EP1521" s="75"/>
      <c r="EQ1521" s="75">
        <v>1334.18</v>
      </c>
      <c r="ER1521" s="75">
        <v>22120.820000000029</v>
      </c>
      <c r="ES1521" s="75"/>
      <c r="ET1521" s="75">
        <v>1360.18</v>
      </c>
      <c r="EU1521" s="100">
        <v>12.749299999999995</v>
      </c>
      <c r="EV1521" s="75">
        <f t="shared" si="26"/>
        <v>9.9999999999909051E-3</v>
      </c>
      <c r="EW1521" s="75">
        <v>1350.18</v>
      </c>
      <c r="EX1521" s="100">
        <v>42.520319999999984</v>
      </c>
      <c r="FD1521" s="75">
        <v>115.19</v>
      </c>
      <c r="FE1521" s="75">
        <v>1379175</v>
      </c>
      <c r="FF1521" s="75">
        <v>7032210</v>
      </c>
      <c r="FH1521" s="77">
        <v>24.68</v>
      </c>
      <c r="FI1521" s="77">
        <v>1067.5938319680004</v>
      </c>
      <c r="FJ1521" s="77">
        <v>60.002852869120019</v>
      </c>
      <c r="FL1521" s="92">
        <v>794.19</v>
      </c>
      <c r="FM1521" s="75">
        <v>0.17</v>
      </c>
      <c r="FN1521" s="75">
        <v>0.316</v>
      </c>
      <c r="FP1521" s="75">
        <v>52.41</v>
      </c>
      <c r="FQ1521" s="75">
        <v>977.31</v>
      </c>
      <c r="FR1521" s="75">
        <v>8959</v>
      </c>
      <c r="FS1521" s="75">
        <v>52.4</v>
      </c>
      <c r="FT1521" s="75">
        <v>2855.75</v>
      </c>
      <c r="FU1521" s="75">
        <v>25122</v>
      </c>
      <c r="FZ1521" s="90">
        <v>800.19</v>
      </c>
      <c r="GA1521" s="91">
        <v>6.601</v>
      </c>
      <c r="GC1521" s="75">
        <v>22.18</v>
      </c>
      <c r="GD1521" s="75">
        <v>180.05</v>
      </c>
      <c r="GE1521" s="75">
        <v>4255.5</v>
      </c>
    </row>
    <row r="1522" spans="1:187" x14ac:dyDescent="0.25">
      <c r="A1522" s="132"/>
      <c r="B1522" s="132"/>
      <c r="C1522" s="132"/>
      <c r="D1522" s="132"/>
      <c r="E1522" s="132"/>
      <c r="F1522" s="132"/>
      <c r="G1522" s="132"/>
      <c r="H1522" s="132"/>
      <c r="I1522" s="132"/>
      <c r="J1522" s="132"/>
      <c r="K1522" s="132"/>
      <c r="DV1522" s="77">
        <v>1344.2</v>
      </c>
      <c r="DW1522" s="77">
        <v>24.733000000000001</v>
      </c>
      <c r="DY1522" s="77">
        <v>1330.2</v>
      </c>
      <c r="DZ1522" s="77">
        <v>15.641999999999999</v>
      </c>
      <c r="EE1522" s="75">
        <v>2161.1999999999998</v>
      </c>
      <c r="EF1522" s="88">
        <v>14.827</v>
      </c>
      <c r="EH1522" s="77">
        <v>1359.2</v>
      </c>
      <c r="EI1522" s="75">
        <v>11.391999999999999</v>
      </c>
      <c r="EJ1522" s="75"/>
      <c r="EK1522" s="75"/>
      <c r="EL1522" s="75"/>
      <c r="EM1522" s="75"/>
      <c r="EN1522" s="75">
        <v>2164.19</v>
      </c>
      <c r="EO1522" s="322">
        <v>21.912040000000015</v>
      </c>
      <c r="EP1522" s="75"/>
      <c r="EQ1522" s="75">
        <v>1334.19</v>
      </c>
      <c r="ER1522" s="75">
        <v>22138.31000000003</v>
      </c>
      <c r="ES1522" s="75"/>
      <c r="ET1522" s="75">
        <v>1360.19</v>
      </c>
      <c r="EU1522" s="100">
        <v>12.763149999999994</v>
      </c>
      <c r="EV1522" s="75">
        <f t="shared" si="26"/>
        <v>9.9999999999909051E-3</v>
      </c>
      <c r="EW1522" s="75">
        <v>1350.19</v>
      </c>
      <c r="EX1522" s="100">
        <v>42.553559999999983</v>
      </c>
      <c r="FD1522" s="75">
        <v>115.2</v>
      </c>
      <c r="FE1522" s="75">
        <v>1381750</v>
      </c>
      <c r="FF1522" s="75">
        <v>7046800</v>
      </c>
      <c r="FH1522" s="77">
        <v>24.69</v>
      </c>
      <c r="FI1522" s="77">
        <v>1068.3047092640004</v>
      </c>
      <c r="FJ1522" s="77">
        <v>60.108688111960014</v>
      </c>
      <c r="FL1522" s="92">
        <v>794.2</v>
      </c>
      <c r="FM1522" s="75">
        <v>0.17</v>
      </c>
      <c r="FN1522" s="75">
        <v>0.318</v>
      </c>
      <c r="FP1522" s="75">
        <v>52.42</v>
      </c>
      <c r="FQ1522" s="75">
        <v>978.22</v>
      </c>
      <c r="FR1522" s="75">
        <v>8965</v>
      </c>
      <c r="FS1522" s="75">
        <v>52.41</v>
      </c>
      <c r="FT1522" s="75">
        <v>2858.28</v>
      </c>
      <c r="FU1522" s="75">
        <v>25140</v>
      </c>
      <c r="FZ1522" s="90">
        <v>800.2</v>
      </c>
      <c r="GA1522" s="91">
        <v>6.6139999999999999</v>
      </c>
      <c r="GC1522" s="75">
        <v>22.19</v>
      </c>
      <c r="GD1522" s="75">
        <v>180.49</v>
      </c>
      <c r="GE1522" s="75">
        <v>4262.63</v>
      </c>
    </row>
    <row r="1523" spans="1:187" x14ac:dyDescent="0.25">
      <c r="A1523" s="132"/>
      <c r="B1523" s="132"/>
      <c r="C1523" s="132"/>
      <c r="D1523" s="132"/>
      <c r="E1523" s="132"/>
      <c r="F1523" s="132"/>
      <c r="G1523" s="132"/>
      <c r="H1523" s="132"/>
      <c r="I1523" s="132"/>
      <c r="J1523" s="132"/>
      <c r="K1523" s="132"/>
      <c r="DV1523" s="77">
        <v>1344.21</v>
      </c>
      <c r="DW1523" s="77">
        <v>24.759999999999998</v>
      </c>
      <c r="DY1523" s="77">
        <v>1330.21</v>
      </c>
      <c r="DZ1523" s="77">
        <v>15.657999999999999</v>
      </c>
      <c r="EE1523" s="75">
        <v>2161.21</v>
      </c>
      <c r="EF1523" s="88">
        <v>14.849</v>
      </c>
      <c r="EH1523" s="77">
        <v>1359.21</v>
      </c>
      <c r="EI1523" s="75">
        <v>11.405999999999999</v>
      </c>
      <c r="EJ1523" s="75"/>
      <c r="EK1523" s="75"/>
      <c r="EL1523" s="75"/>
      <c r="EM1523" s="75"/>
      <c r="EN1523" s="75">
        <v>2164.1999999999998</v>
      </c>
      <c r="EO1523" s="322">
        <v>21.938200000000016</v>
      </c>
      <c r="EP1523" s="75"/>
      <c r="EQ1523" s="75">
        <v>1334.2</v>
      </c>
      <c r="ER1523" s="75">
        <v>22155.800000000032</v>
      </c>
      <c r="ES1523" s="75"/>
      <c r="ET1523" s="75">
        <v>1360.2</v>
      </c>
      <c r="EU1523" s="100">
        <v>12.776999999999994</v>
      </c>
      <c r="EV1523" s="75">
        <f t="shared" si="26"/>
        <v>9.9999999999909051E-3</v>
      </c>
      <c r="EW1523" s="75">
        <v>1350.2</v>
      </c>
      <c r="EX1523" s="100">
        <v>42.586799999999982</v>
      </c>
      <c r="FD1523" s="75">
        <v>115.21</v>
      </c>
      <c r="FE1523" s="75">
        <v>1384325</v>
      </c>
      <c r="FF1523" s="75">
        <v>7061390</v>
      </c>
      <c r="FH1523" s="77">
        <v>24.7</v>
      </c>
      <c r="FI1523" s="77">
        <v>1069.0155872000003</v>
      </c>
      <c r="FJ1523" s="77">
        <v>60.228740900400027</v>
      </c>
      <c r="FL1523" s="92">
        <v>794.21</v>
      </c>
      <c r="FM1523" s="75">
        <v>0.17</v>
      </c>
      <c r="FN1523" s="75">
        <v>0.32</v>
      </c>
      <c r="FP1523" s="75">
        <v>52.43</v>
      </c>
      <c r="FQ1523" s="75">
        <v>979.12</v>
      </c>
      <c r="FR1523" s="75">
        <v>8971</v>
      </c>
      <c r="FS1523" s="75">
        <v>52.42</v>
      </c>
      <c r="FT1523" s="75">
        <v>2860.84</v>
      </c>
      <c r="FU1523" s="75">
        <v>25157</v>
      </c>
      <c r="FZ1523" s="90">
        <v>800.21</v>
      </c>
      <c r="GA1523" s="91">
        <v>6.6269999999999998</v>
      </c>
      <c r="GC1523" s="75">
        <v>22.2</v>
      </c>
      <c r="GD1523" s="75">
        <v>180.93</v>
      </c>
      <c r="GE1523" s="75">
        <v>4269.76</v>
      </c>
    </row>
    <row r="1524" spans="1:187" x14ac:dyDescent="0.25">
      <c r="A1524" s="132"/>
      <c r="B1524" s="132"/>
      <c r="C1524" s="132"/>
      <c r="D1524" s="132"/>
      <c r="E1524" s="132"/>
      <c r="F1524" s="132"/>
      <c r="G1524" s="132"/>
      <c r="H1524" s="132"/>
      <c r="I1524" s="132"/>
      <c r="J1524" s="132"/>
      <c r="K1524" s="132"/>
      <c r="DV1524" s="77">
        <v>1344.22</v>
      </c>
      <c r="DW1524" s="77">
        <v>24.785999999999998</v>
      </c>
      <c r="DY1524" s="77">
        <v>1330.22</v>
      </c>
      <c r="DZ1524" s="77">
        <v>15.673</v>
      </c>
      <c r="EE1524" s="75">
        <v>2161.2199999999998</v>
      </c>
      <c r="EF1524" s="88">
        <v>14.871</v>
      </c>
      <c r="EH1524" s="77">
        <v>1359.22</v>
      </c>
      <c r="EI1524" s="75">
        <v>11.42</v>
      </c>
      <c r="EJ1524" s="75"/>
      <c r="EK1524" s="75"/>
      <c r="EL1524" s="75"/>
      <c r="EM1524" s="75"/>
      <c r="EN1524" s="75">
        <v>2164.21</v>
      </c>
      <c r="EO1524" s="322">
        <v>21.964360000000017</v>
      </c>
      <c r="EP1524" s="75"/>
      <c r="EQ1524" s="75">
        <v>1334.21</v>
      </c>
      <c r="ER1524" s="75">
        <v>22173.290000000034</v>
      </c>
      <c r="ES1524" s="75"/>
      <c r="ET1524" s="75">
        <v>1360.21</v>
      </c>
      <c r="EU1524" s="100">
        <v>12.790849999999994</v>
      </c>
      <c r="EV1524" s="75">
        <f t="shared" si="26"/>
        <v>9.9999999999909051E-3</v>
      </c>
      <c r="EW1524" s="75">
        <v>1350.21</v>
      </c>
      <c r="EX1524" s="100">
        <v>42.620039999999982</v>
      </c>
      <c r="FD1524" s="75">
        <v>115.22</v>
      </c>
      <c r="FE1524" s="75">
        <v>1386900</v>
      </c>
      <c r="FF1524" s="75">
        <v>7075980</v>
      </c>
      <c r="FH1524" s="77">
        <v>24.71</v>
      </c>
      <c r="FI1524" s="77">
        <v>1069.7264644960003</v>
      </c>
      <c r="FJ1524" s="77">
        <v>60.334576143240028</v>
      </c>
      <c r="FL1524" s="92">
        <v>794.22</v>
      </c>
      <c r="FM1524" s="75">
        <v>0.17</v>
      </c>
      <c r="FN1524" s="75">
        <v>0.32200000000000001</v>
      </c>
      <c r="FP1524" s="75">
        <v>52.44</v>
      </c>
      <c r="FQ1524" s="75">
        <v>980.03</v>
      </c>
      <c r="FR1524" s="75">
        <v>8977</v>
      </c>
      <c r="FS1524" s="75">
        <v>52.43</v>
      </c>
      <c r="FT1524" s="75">
        <v>2863.41</v>
      </c>
      <c r="FU1524" s="75">
        <v>25174</v>
      </c>
      <c r="FZ1524" s="90">
        <v>800.22</v>
      </c>
      <c r="GA1524" s="91">
        <v>6.64</v>
      </c>
      <c r="GC1524" s="75">
        <v>22.21</v>
      </c>
      <c r="GD1524" s="75">
        <v>181.37</v>
      </c>
      <c r="GE1524" s="75">
        <v>4276.8900000000003</v>
      </c>
    </row>
    <row r="1525" spans="1:187" x14ac:dyDescent="0.25">
      <c r="A1525" s="132"/>
      <c r="B1525" s="132"/>
      <c r="C1525" s="132"/>
      <c r="D1525" s="132"/>
      <c r="E1525" s="132"/>
      <c r="F1525" s="132"/>
      <c r="G1525" s="132"/>
      <c r="H1525" s="132"/>
      <c r="I1525" s="132"/>
      <c r="J1525" s="132"/>
      <c r="K1525" s="132"/>
      <c r="DV1525" s="77">
        <v>1344.23</v>
      </c>
      <c r="DW1525" s="77">
        <v>24.811999999999998</v>
      </c>
      <c r="DY1525" s="77">
        <v>1330.23</v>
      </c>
      <c r="DZ1525" s="77">
        <v>15.688999999999998</v>
      </c>
      <c r="EE1525" s="75">
        <v>2161.23</v>
      </c>
      <c r="EF1525" s="88">
        <v>14.893000000000001</v>
      </c>
      <c r="EH1525" s="77">
        <v>1359.23</v>
      </c>
      <c r="EI1525" s="75">
        <v>11.433999999999999</v>
      </c>
      <c r="EJ1525" s="75"/>
      <c r="EK1525" s="75"/>
      <c r="EL1525" s="75"/>
      <c r="EM1525" s="75"/>
      <c r="EN1525" s="75">
        <v>2164.2199999999998</v>
      </c>
      <c r="EO1525" s="322">
        <v>21.990520000000018</v>
      </c>
      <c r="EP1525" s="75"/>
      <c r="EQ1525" s="75">
        <v>1334.22</v>
      </c>
      <c r="ER1525" s="75">
        <v>22190.780000000035</v>
      </c>
      <c r="ES1525" s="75"/>
      <c r="ET1525" s="75">
        <v>1360.22</v>
      </c>
      <c r="EU1525" s="100">
        <v>12.804699999999993</v>
      </c>
      <c r="EV1525" s="75">
        <f t="shared" si="26"/>
        <v>9.9999999999909051E-3</v>
      </c>
      <c r="EW1525" s="75">
        <v>1350.22</v>
      </c>
      <c r="EX1525" s="100">
        <v>42.653279999999981</v>
      </c>
      <c r="FD1525" s="75">
        <v>115.23</v>
      </c>
      <c r="FE1525" s="75">
        <v>1389475</v>
      </c>
      <c r="FF1525" s="75">
        <v>7090570</v>
      </c>
      <c r="FH1525" s="77">
        <v>24.72</v>
      </c>
      <c r="FI1525" s="77">
        <v>1070.4373417920003</v>
      </c>
      <c r="FJ1525" s="77">
        <v>60.440411386080029</v>
      </c>
      <c r="FL1525" s="92">
        <v>794.23</v>
      </c>
      <c r="FM1525" s="75">
        <v>0.17</v>
      </c>
      <c r="FN1525" s="75">
        <v>0.32300000000000001</v>
      </c>
      <c r="FP1525" s="75">
        <v>52.45</v>
      </c>
      <c r="FQ1525" s="75">
        <v>980.94</v>
      </c>
      <c r="FR1525" s="75">
        <v>8983</v>
      </c>
      <c r="FS1525" s="75">
        <v>52.44</v>
      </c>
      <c r="FT1525" s="75">
        <v>2865.97</v>
      </c>
      <c r="FU1525" s="75">
        <v>25191</v>
      </c>
      <c r="FZ1525" s="90">
        <v>800.23</v>
      </c>
      <c r="GA1525" s="91">
        <v>6.6529999999999996</v>
      </c>
      <c r="GC1525" s="75">
        <v>22.22</v>
      </c>
      <c r="GD1525" s="75">
        <v>181.81</v>
      </c>
      <c r="GE1525" s="75">
        <v>4284.0200000000004</v>
      </c>
    </row>
    <row r="1526" spans="1:187" x14ac:dyDescent="0.25">
      <c r="A1526" s="132"/>
      <c r="B1526" s="132"/>
      <c r="C1526" s="132"/>
      <c r="D1526" s="132"/>
      <c r="E1526" s="132"/>
      <c r="F1526" s="132"/>
      <c r="G1526" s="132"/>
      <c r="H1526" s="132"/>
      <c r="I1526" s="132"/>
      <c r="J1526" s="132"/>
      <c r="K1526" s="132"/>
      <c r="DV1526" s="77">
        <v>1344.24</v>
      </c>
      <c r="DW1526" s="77">
        <v>24.837999999999997</v>
      </c>
      <c r="DY1526" s="77">
        <v>1330.24</v>
      </c>
      <c r="DZ1526" s="77">
        <v>15.703999999999999</v>
      </c>
      <c r="EE1526" s="75">
        <v>2161.2399999999998</v>
      </c>
      <c r="EF1526" s="88">
        <v>14.915000000000001</v>
      </c>
      <c r="EH1526" s="77">
        <v>1359.24</v>
      </c>
      <c r="EI1526" s="75">
        <v>11.447999999999999</v>
      </c>
      <c r="EJ1526" s="75"/>
      <c r="EK1526" s="75"/>
      <c r="EL1526" s="75"/>
      <c r="EM1526" s="75"/>
      <c r="EN1526" s="75">
        <v>2164.23</v>
      </c>
      <c r="EO1526" s="322">
        <v>22.016680000000019</v>
      </c>
      <c r="EP1526" s="75"/>
      <c r="EQ1526" s="75">
        <v>1334.23</v>
      </c>
      <c r="ER1526" s="75">
        <v>22208.270000000037</v>
      </c>
      <c r="ES1526" s="75"/>
      <c r="ET1526" s="75">
        <v>1360.23</v>
      </c>
      <c r="EU1526" s="100">
        <v>12.818549999999993</v>
      </c>
      <c r="EV1526" s="75">
        <f t="shared" si="26"/>
        <v>9.9999999999909051E-3</v>
      </c>
      <c r="EW1526" s="75">
        <v>1350.23</v>
      </c>
      <c r="EX1526" s="100">
        <v>42.68651999999998</v>
      </c>
      <c r="FD1526" s="75">
        <v>115.24</v>
      </c>
      <c r="FE1526" s="75">
        <v>1392050</v>
      </c>
      <c r="FF1526" s="75">
        <v>7105160</v>
      </c>
      <c r="FH1526" s="77">
        <v>24.73</v>
      </c>
      <c r="FI1526" s="77">
        <v>1071.1482190880004</v>
      </c>
      <c r="FJ1526" s="77">
        <v>60.546246628920024</v>
      </c>
      <c r="FL1526" s="92">
        <v>794.24</v>
      </c>
      <c r="FM1526" s="75">
        <v>0.17</v>
      </c>
      <c r="FN1526" s="75">
        <v>0.32500000000000001</v>
      </c>
      <c r="FP1526" s="75">
        <v>52.46</v>
      </c>
      <c r="FQ1526" s="75">
        <v>981.85</v>
      </c>
      <c r="FR1526" s="75">
        <v>8989</v>
      </c>
      <c r="FS1526" s="75">
        <v>52.45</v>
      </c>
      <c r="FT1526" s="75">
        <v>2868.53</v>
      </c>
      <c r="FU1526" s="75">
        <v>25208</v>
      </c>
      <c r="FZ1526" s="90">
        <v>800.24</v>
      </c>
      <c r="GA1526" s="91">
        <v>6.6669999999999998</v>
      </c>
      <c r="GC1526" s="75">
        <v>22.23</v>
      </c>
      <c r="GD1526" s="75">
        <v>182.25</v>
      </c>
      <c r="GE1526" s="75">
        <v>4291.1400000000003</v>
      </c>
    </row>
    <row r="1527" spans="1:187" x14ac:dyDescent="0.25">
      <c r="A1527" s="132"/>
      <c r="B1527" s="132"/>
      <c r="C1527" s="132"/>
      <c r="D1527" s="132"/>
      <c r="E1527" s="132"/>
      <c r="F1527" s="132"/>
      <c r="G1527" s="132"/>
      <c r="H1527" s="132"/>
      <c r="I1527" s="132"/>
      <c r="J1527" s="132"/>
      <c r="K1527" s="132"/>
      <c r="DV1527" s="77">
        <v>1344.25</v>
      </c>
      <c r="DW1527" s="77">
        <v>24.863999999999997</v>
      </c>
      <c r="DY1527" s="77">
        <v>1330.25</v>
      </c>
      <c r="DZ1527" s="77">
        <v>15.719999999999999</v>
      </c>
      <c r="EE1527" s="75">
        <v>2161.25</v>
      </c>
      <c r="EF1527" s="88">
        <v>14.936999999999999</v>
      </c>
      <c r="EH1527" s="77">
        <v>1359.25</v>
      </c>
      <c r="EI1527" s="75">
        <v>11.462</v>
      </c>
      <c r="EJ1527" s="75"/>
      <c r="EK1527" s="75"/>
      <c r="EL1527" s="75"/>
      <c r="EM1527" s="75"/>
      <c r="EN1527" s="75">
        <v>2164.2399999999998</v>
      </c>
      <c r="EO1527" s="322">
        <v>22.04284000000002</v>
      </c>
      <c r="EP1527" s="75"/>
      <c r="EQ1527" s="75">
        <v>1334.24</v>
      </c>
      <c r="ER1527" s="75">
        <v>22225.760000000038</v>
      </c>
      <c r="ES1527" s="75"/>
      <c r="ET1527" s="75">
        <v>1360.24</v>
      </c>
      <c r="EU1527" s="100">
        <v>12.832399999999993</v>
      </c>
      <c r="EV1527" s="75">
        <f t="shared" si="26"/>
        <v>9.9999999999909051E-3</v>
      </c>
      <c r="EW1527" s="75">
        <v>1350.24</v>
      </c>
      <c r="EX1527" s="100">
        <v>42.71975999999998</v>
      </c>
      <c r="FD1527" s="75">
        <v>115.25</v>
      </c>
      <c r="FE1527" s="75">
        <v>1394625</v>
      </c>
      <c r="FF1527" s="75">
        <v>7119750</v>
      </c>
      <c r="FH1527" s="77">
        <v>24.74</v>
      </c>
      <c r="FI1527" s="77">
        <v>1071.8590963840002</v>
      </c>
      <c r="FJ1527" s="77">
        <v>60.652081871760025</v>
      </c>
      <c r="FL1527" s="92">
        <v>794.25</v>
      </c>
      <c r="FM1527" s="75">
        <v>0.17</v>
      </c>
      <c r="FN1527" s="75">
        <v>0.32700000000000001</v>
      </c>
      <c r="FP1527" s="75">
        <v>52.47</v>
      </c>
      <c r="FQ1527" s="75">
        <v>982.76</v>
      </c>
      <c r="FR1527" s="75">
        <v>8994</v>
      </c>
      <c r="FS1527" s="75">
        <v>52.46</v>
      </c>
      <c r="FT1527" s="75">
        <v>2871.1</v>
      </c>
      <c r="FU1527" s="75">
        <v>25225</v>
      </c>
      <c r="FZ1527" s="90">
        <v>800.25</v>
      </c>
      <c r="GA1527" s="91">
        <v>6.68</v>
      </c>
      <c r="GC1527" s="75">
        <v>22.24</v>
      </c>
      <c r="GD1527" s="75">
        <v>182.69</v>
      </c>
      <c r="GE1527" s="75">
        <v>4298.2700000000004</v>
      </c>
    </row>
    <row r="1528" spans="1:187" x14ac:dyDescent="0.25">
      <c r="A1528" s="132"/>
      <c r="B1528" s="132"/>
      <c r="C1528" s="132"/>
      <c r="D1528" s="132"/>
      <c r="E1528" s="132"/>
      <c r="F1528" s="132"/>
      <c r="G1528" s="132"/>
      <c r="H1528" s="132"/>
      <c r="I1528" s="132"/>
      <c r="J1528" s="132"/>
      <c r="K1528" s="132"/>
      <c r="DV1528" s="77">
        <v>1344.26</v>
      </c>
      <c r="DW1528" s="77">
        <v>24.889999999999997</v>
      </c>
      <c r="DY1528" s="77">
        <v>1330.26</v>
      </c>
      <c r="DZ1528" s="77">
        <v>15.734999999999999</v>
      </c>
      <c r="EE1528" s="75">
        <v>2161.2600000000002</v>
      </c>
      <c r="EF1528" s="88">
        <v>14.959</v>
      </c>
      <c r="EH1528" s="77">
        <v>1359.26</v>
      </c>
      <c r="EI1528" s="75">
        <v>11.475</v>
      </c>
      <c r="EJ1528" s="75"/>
      <c r="EK1528" s="75"/>
      <c r="EL1528" s="75"/>
      <c r="EM1528" s="75"/>
      <c r="EN1528" s="75">
        <v>2164.25</v>
      </c>
      <c r="EO1528" s="322">
        <v>22.06900000000002</v>
      </c>
      <c r="EP1528" s="75"/>
      <c r="EQ1528" s="75">
        <v>1334.25</v>
      </c>
      <c r="ER1528" s="75">
        <v>22243.25000000004</v>
      </c>
      <c r="ES1528" s="75"/>
      <c r="ET1528" s="75">
        <v>1360.25</v>
      </c>
      <c r="EU1528" s="100">
        <v>12.846249999999992</v>
      </c>
      <c r="EV1528" s="75">
        <f t="shared" si="26"/>
        <v>9.9999999999909051E-3</v>
      </c>
      <c r="EW1528" s="75">
        <v>1350.25</v>
      </c>
      <c r="EX1528" s="100">
        <v>42.752999999999979</v>
      </c>
      <c r="FD1528" s="75">
        <v>115.26</v>
      </c>
      <c r="FE1528" s="75">
        <v>1397200</v>
      </c>
      <c r="FF1528" s="75">
        <v>7134340</v>
      </c>
      <c r="FH1528" s="77">
        <v>24.75</v>
      </c>
      <c r="FI1528" s="77">
        <v>1072.5699736800002</v>
      </c>
      <c r="FJ1528" s="77">
        <v>60.757917114600026</v>
      </c>
      <c r="FL1528" s="92">
        <v>794.26</v>
      </c>
      <c r="FM1528" s="75">
        <v>0.17</v>
      </c>
      <c r="FN1528" s="75">
        <v>0.32800000000000001</v>
      </c>
      <c r="FP1528" s="75">
        <v>52.48</v>
      </c>
      <c r="FQ1528" s="75">
        <v>983.66</v>
      </c>
      <c r="FR1528" s="75">
        <v>9000</v>
      </c>
      <c r="FS1528" s="75">
        <v>52.47</v>
      </c>
      <c r="FT1528" s="75">
        <v>2873.66</v>
      </c>
      <c r="FU1528" s="75">
        <v>25242</v>
      </c>
      <c r="FZ1528" s="90">
        <v>800.26</v>
      </c>
      <c r="GA1528" s="91">
        <v>6.6929999999999996</v>
      </c>
      <c r="GC1528" s="75">
        <v>22.25</v>
      </c>
      <c r="GD1528" s="75">
        <v>183.13</v>
      </c>
      <c r="GE1528" s="75">
        <v>4305.3999999999996</v>
      </c>
    </row>
    <row r="1529" spans="1:187" x14ac:dyDescent="0.25">
      <c r="A1529" s="132"/>
      <c r="B1529" s="132"/>
      <c r="C1529" s="132"/>
      <c r="D1529" s="132"/>
      <c r="E1529" s="132"/>
      <c r="F1529" s="132"/>
      <c r="G1529" s="132"/>
      <c r="H1529" s="132"/>
      <c r="I1529" s="132"/>
      <c r="J1529" s="132"/>
      <c r="K1529" s="132"/>
      <c r="DV1529" s="77">
        <v>1344.27</v>
      </c>
      <c r="DW1529" s="77">
        <v>24.915999999999997</v>
      </c>
      <c r="DY1529" s="77">
        <v>1330.27</v>
      </c>
      <c r="DZ1529" s="77">
        <v>15.75</v>
      </c>
      <c r="EE1529" s="75">
        <v>2161.27</v>
      </c>
      <c r="EF1529" s="88">
        <v>14.981</v>
      </c>
      <c r="EH1529" s="77">
        <v>1359.27</v>
      </c>
      <c r="EI1529" s="75">
        <v>11.488999999999999</v>
      </c>
      <c r="EJ1529" s="75"/>
      <c r="EK1529" s="75"/>
      <c r="EL1529" s="75"/>
      <c r="EM1529" s="75"/>
      <c r="EN1529" s="75">
        <v>2164.2600000000002</v>
      </c>
      <c r="EO1529" s="322">
        <v>22.095160000000021</v>
      </c>
      <c r="EP1529" s="75"/>
      <c r="EQ1529" s="75">
        <v>1334.26</v>
      </c>
      <c r="ER1529" s="75">
        <v>22260.740000000042</v>
      </c>
      <c r="ES1529" s="75"/>
      <c r="ET1529" s="75">
        <v>1360.26</v>
      </c>
      <c r="EU1529" s="100">
        <v>12.860099999999992</v>
      </c>
      <c r="EV1529" s="75">
        <f t="shared" si="26"/>
        <v>9.9999999999909051E-3</v>
      </c>
      <c r="EW1529" s="75">
        <v>1350.26</v>
      </c>
      <c r="EX1529" s="100">
        <v>42.786239999999978</v>
      </c>
      <c r="FD1529" s="75">
        <v>115.27</v>
      </c>
      <c r="FE1529" s="75">
        <v>1399775</v>
      </c>
      <c r="FF1529" s="75">
        <v>7148930</v>
      </c>
      <c r="FH1529" s="77">
        <v>24.76</v>
      </c>
      <c r="FI1529" s="77">
        <v>1073.2808509760002</v>
      </c>
      <c r="FJ1529" s="77">
        <v>60.863752357440028</v>
      </c>
      <c r="FL1529" s="92">
        <v>794.27</v>
      </c>
      <c r="FM1529" s="75">
        <v>0.17</v>
      </c>
      <c r="FN1529" s="75">
        <v>0.32800000000000001</v>
      </c>
      <c r="FP1529" s="75">
        <v>52.49</v>
      </c>
      <c r="FQ1529" s="75">
        <v>984.57</v>
      </c>
      <c r="FR1529" s="75">
        <v>9006</v>
      </c>
      <c r="FS1529" s="75">
        <v>52.48</v>
      </c>
      <c r="FT1529" s="75">
        <v>2876.22</v>
      </c>
      <c r="FU1529" s="75">
        <v>25259</v>
      </c>
      <c r="FZ1529" s="90">
        <v>800.27</v>
      </c>
      <c r="GA1529" s="91">
        <v>6.7060000000000004</v>
      </c>
      <c r="GC1529" s="75">
        <v>22.26</v>
      </c>
      <c r="GD1529" s="75">
        <v>183.57</v>
      </c>
      <c r="GE1529" s="75">
        <v>4312.53</v>
      </c>
    </row>
    <row r="1530" spans="1:187" x14ac:dyDescent="0.25">
      <c r="A1530" s="132"/>
      <c r="B1530" s="132"/>
      <c r="C1530" s="132"/>
      <c r="D1530" s="132"/>
      <c r="E1530" s="132"/>
      <c r="F1530" s="132"/>
      <c r="G1530" s="132"/>
      <c r="H1530" s="132"/>
      <c r="I1530" s="132"/>
      <c r="J1530" s="132"/>
      <c r="K1530" s="132"/>
      <c r="DV1530" s="77">
        <v>1344.28</v>
      </c>
      <c r="DW1530" s="77">
        <v>24.942</v>
      </c>
      <c r="DY1530" s="77">
        <v>1330.28</v>
      </c>
      <c r="DZ1530" s="77">
        <v>15.766</v>
      </c>
      <c r="EE1530" s="75">
        <v>2161.2800000000002</v>
      </c>
      <c r="EF1530" s="88">
        <v>15.003</v>
      </c>
      <c r="EH1530" s="77">
        <v>1359.28</v>
      </c>
      <c r="EI1530" s="75">
        <v>11.503</v>
      </c>
      <c r="EJ1530" s="75"/>
      <c r="EK1530" s="75"/>
      <c r="EL1530" s="75"/>
      <c r="EM1530" s="75"/>
      <c r="EN1530" s="75">
        <v>2164.27</v>
      </c>
      <c r="EO1530" s="322">
        <v>22.121320000000022</v>
      </c>
      <c r="EP1530" s="75"/>
      <c r="EQ1530" s="75">
        <v>1334.27</v>
      </c>
      <c r="ER1530" s="75">
        <v>22278.230000000043</v>
      </c>
      <c r="ES1530" s="75"/>
      <c r="ET1530" s="75">
        <v>1360.27</v>
      </c>
      <c r="EU1530" s="100">
        <v>12.873949999999992</v>
      </c>
      <c r="EV1530" s="75">
        <f t="shared" si="26"/>
        <v>9.9999999999909051E-3</v>
      </c>
      <c r="EW1530" s="75">
        <v>1350.27</v>
      </c>
      <c r="EX1530" s="100">
        <v>42.819479999999977</v>
      </c>
      <c r="FD1530" s="75">
        <v>115.28</v>
      </c>
      <c r="FE1530" s="75">
        <v>1402350</v>
      </c>
      <c r="FF1530" s="75">
        <v>7163520</v>
      </c>
      <c r="FH1530" s="77">
        <v>24.77</v>
      </c>
      <c r="FI1530" s="77">
        <v>1073.9917282720003</v>
      </c>
      <c r="FJ1530" s="77">
        <v>60.969587600280029</v>
      </c>
      <c r="FL1530" s="92">
        <v>794.28</v>
      </c>
      <c r="FM1530" s="75">
        <v>0.17</v>
      </c>
      <c r="FN1530" s="75">
        <v>0.33200000000000002</v>
      </c>
      <c r="FP1530" s="75">
        <v>52.5</v>
      </c>
      <c r="FQ1530" s="75">
        <v>985.47</v>
      </c>
      <c r="FR1530" s="75">
        <v>9012</v>
      </c>
      <c r="FS1530" s="75">
        <v>52.49</v>
      </c>
      <c r="FT1530" s="75">
        <v>2878.78</v>
      </c>
      <c r="FU1530" s="75">
        <v>25276</v>
      </c>
      <c r="FZ1530" s="90">
        <v>800.28</v>
      </c>
      <c r="GA1530" s="91">
        <v>6.7190000000000003</v>
      </c>
      <c r="GC1530" s="75">
        <v>22.27</v>
      </c>
      <c r="GD1530" s="75">
        <v>184.01</v>
      </c>
      <c r="GE1530" s="75">
        <v>4319.66</v>
      </c>
    </row>
    <row r="1531" spans="1:187" x14ac:dyDescent="0.25">
      <c r="A1531" s="132"/>
      <c r="B1531" s="132"/>
      <c r="C1531" s="132"/>
      <c r="D1531" s="132"/>
      <c r="E1531" s="132"/>
      <c r="F1531" s="132"/>
      <c r="G1531" s="132"/>
      <c r="H1531" s="132"/>
      <c r="I1531" s="132"/>
      <c r="J1531" s="132"/>
      <c r="K1531" s="132"/>
      <c r="DV1531" s="77">
        <v>1344.29</v>
      </c>
      <c r="DW1531" s="77">
        <v>24.968</v>
      </c>
      <c r="DY1531" s="77">
        <v>1330.29</v>
      </c>
      <c r="DZ1531" s="77">
        <v>15.780999999999999</v>
      </c>
      <c r="EE1531" s="75">
        <v>2161.29</v>
      </c>
      <c r="EF1531" s="88">
        <v>15.025</v>
      </c>
      <c r="EH1531" s="77">
        <v>1359.29</v>
      </c>
      <c r="EI1531" s="75">
        <v>11.516999999999999</v>
      </c>
      <c r="EJ1531" s="75"/>
      <c r="EK1531" s="75"/>
      <c r="EL1531" s="75"/>
      <c r="EM1531" s="75"/>
      <c r="EN1531" s="75">
        <v>2164.2800000000002</v>
      </c>
      <c r="EO1531" s="322">
        <v>22.147480000000023</v>
      </c>
      <c r="EP1531" s="75"/>
      <c r="EQ1531" s="75">
        <v>1334.28</v>
      </c>
      <c r="ER1531" s="75">
        <v>22295.720000000045</v>
      </c>
      <c r="ES1531" s="75"/>
      <c r="ET1531" s="75">
        <v>1360.28</v>
      </c>
      <c r="EU1531" s="100">
        <v>12.887799999999991</v>
      </c>
      <c r="EV1531" s="75">
        <f t="shared" si="26"/>
        <v>9.9999999999909051E-3</v>
      </c>
      <c r="EW1531" s="75">
        <v>1350.28</v>
      </c>
      <c r="EX1531" s="100">
        <v>42.852719999999977</v>
      </c>
      <c r="FD1531" s="75">
        <v>115.29</v>
      </c>
      <c r="FE1531" s="75">
        <v>1404925</v>
      </c>
      <c r="FF1531" s="75">
        <v>7178110</v>
      </c>
      <c r="FH1531" s="77">
        <v>24.78</v>
      </c>
      <c r="FI1531" s="77">
        <v>1074.7026055680003</v>
      </c>
      <c r="FJ1531" s="77">
        <v>61.07542284312003</v>
      </c>
      <c r="FL1531" s="92">
        <v>794.29</v>
      </c>
      <c r="FM1531" s="75">
        <v>0.17</v>
      </c>
      <c r="FN1531" s="75">
        <v>0.33400000000000002</v>
      </c>
      <c r="FP1531" s="75">
        <v>52.51</v>
      </c>
      <c r="FQ1531" s="75">
        <v>986.38</v>
      </c>
      <c r="FR1531" s="75">
        <v>9018</v>
      </c>
      <c r="FS1531" s="75">
        <v>52.5</v>
      </c>
      <c r="FT1531" s="75">
        <v>2881.35</v>
      </c>
      <c r="FU1531" s="75">
        <v>25293</v>
      </c>
      <c r="FZ1531" s="90">
        <v>800.29</v>
      </c>
      <c r="GA1531" s="91">
        <v>6.7320000000000002</v>
      </c>
      <c r="GC1531" s="75">
        <v>22.28</v>
      </c>
      <c r="GD1531" s="75">
        <v>184.46</v>
      </c>
      <c r="GE1531" s="75">
        <v>4326.78</v>
      </c>
    </row>
    <row r="1532" spans="1:187" x14ac:dyDescent="0.25">
      <c r="A1532" s="132"/>
      <c r="B1532" s="132"/>
      <c r="C1532" s="132"/>
      <c r="D1532" s="132"/>
      <c r="E1532" s="132"/>
      <c r="F1532" s="132"/>
      <c r="G1532" s="132"/>
      <c r="H1532" s="132"/>
      <c r="I1532" s="132"/>
      <c r="J1532" s="132"/>
      <c r="K1532" s="132"/>
      <c r="DV1532" s="77">
        <v>1344.3</v>
      </c>
      <c r="DW1532" s="77">
        <v>24.994</v>
      </c>
      <c r="DY1532" s="77">
        <v>1330.3</v>
      </c>
      <c r="DZ1532" s="77">
        <v>15.797000000000001</v>
      </c>
      <c r="EE1532" s="75">
        <v>2161.3000000000002</v>
      </c>
      <c r="EF1532" s="88">
        <v>15.047000000000001</v>
      </c>
      <c r="EH1532" s="77">
        <v>1359.3</v>
      </c>
      <c r="EI1532" s="75">
        <v>11.531000000000001</v>
      </c>
      <c r="EJ1532" s="75"/>
      <c r="EK1532" s="75"/>
      <c r="EL1532" s="75"/>
      <c r="EM1532" s="75"/>
      <c r="EN1532" s="75">
        <v>2164.29</v>
      </c>
      <c r="EO1532" s="322">
        <v>22.173640000000024</v>
      </c>
      <c r="EP1532" s="75"/>
      <c r="EQ1532" s="75">
        <v>1334.29</v>
      </c>
      <c r="ER1532" s="75">
        <v>22313.210000000046</v>
      </c>
      <c r="ES1532" s="75"/>
      <c r="ET1532" s="75">
        <v>1360.29</v>
      </c>
      <c r="EU1532" s="100">
        <v>12.901649999999991</v>
      </c>
      <c r="EV1532" s="75">
        <f t="shared" si="26"/>
        <v>9.9999999999909051E-3</v>
      </c>
      <c r="EW1532" s="75">
        <v>1350.29</v>
      </c>
      <c r="EX1532" s="100">
        <v>42.885959999999976</v>
      </c>
      <c r="FD1532" s="75">
        <v>115.3</v>
      </c>
      <c r="FE1532" s="75">
        <v>1407500</v>
      </c>
      <c r="FF1532" s="75">
        <v>7192700</v>
      </c>
      <c r="FH1532" s="77">
        <v>24.79</v>
      </c>
      <c r="FI1532" s="77">
        <v>1075.4134828640003</v>
      </c>
      <c r="FJ1532" s="77">
        <v>61.181258085960025</v>
      </c>
      <c r="FL1532" s="92">
        <v>794.3</v>
      </c>
      <c r="FM1532" s="75">
        <v>0.17</v>
      </c>
      <c r="FN1532" s="75">
        <v>0.33500000000000002</v>
      </c>
      <c r="FP1532" s="75">
        <v>52.52</v>
      </c>
      <c r="FQ1532" s="75">
        <v>987.29</v>
      </c>
      <c r="FR1532" s="75">
        <v>9024</v>
      </c>
      <c r="FS1532" s="75">
        <v>52.51</v>
      </c>
      <c r="FT1532" s="75">
        <v>2883.91</v>
      </c>
      <c r="FU1532" s="75">
        <v>25310</v>
      </c>
      <c r="FZ1532" s="90">
        <v>800.3</v>
      </c>
      <c r="GA1532" s="91">
        <v>6.7450000000000001</v>
      </c>
      <c r="GC1532" s="75">
        <v>22.29</v>
      </c>
      <c r="GD1532" s="75">
        <v>184.9</v>
      </c>
      <c r="GE1532" s="75">
        <v>4333.91</v>
      </c>
    </row>
    <row r="1533" spans="1:187" x14ac:dyDescent="0.25">
      <c r="A1533" s="132"/>
      <c r="B1533" s="132"/>
      <c r="C1533" s="132"/>
      <c r="D1533" s="132"/>
      <c r="E1533" s="132"/>
      <c r="F1533" s="132"/>
      <c r="G1533" s="132"/>
      <c r="H1533" s="132"/>
      <c r="I1533" s="132"/>
      <c r="J1533" s="132"/>
      <c r="K1533" s="132"/>
      <c r="DV1533" s="77">
        <v>1344.31</v>
      </c>
      <c r="DW1533" s="77">
        <v>25.02</v>
      </c>
      <c r="DY1533" s="77">
        <v>1330.31</v>
      </c>
      <c r="DZ1533" s="77">
        <v>15.811999999999999</v>
      </c>
      <c r="EE1533" s="75">
        <v>2161.31</v>
      </c>
      <c r="EF1533" s="88">
        <v>15.07</v>
      </c>
      <c r="EH1533" s="77">
        <v>1359.31</v>
      </c>
      <c r="EI1533" s="75">
        <v>11.544999999999998</v>
      </c>
      <c r="EJ1533" s="75"/>
      <c r="EK1533" s="75"/>
      <c r="EL1533" s="75"/>
      <c r="EM1533" s="75"/>
      <c r="EN1533" s="75">
        <v>2164.3000000000002</v>
      </c>
      <c r="EO1533" s="322">
        <v>22.199800000000025</v>
      </c>
      <c r="EP1533" s="75"/>
      <c r="EQ1533" s="75">
        <v>1334.3</v>
      </c>
      <c r="ER1533" s="75">
        <v>22330.700000000048</v>
      </c>
      <c r="ES1533" s="75"/>
      <c r="ET1533" s="75">
        <v>1360.3</v>
      </c>
      <c r="EU1533" s="100">
        <v>12.915499999999991</v>
      </c>
      <c r="EV1533" s="75">
        <f t="shared" si="26"/>
        <v>9.9999999999909051E-3</v>
      </c>
      <c r="EW1533" s="75">
        <v>1350.3</v>
      </c>
      <c r="EX1533" s="100">
        <v>42.919199999999975</v>
      </c>
      <c r="FD1533" s="75">
        <v>115.31</v>
      </c>
      <c r="FE1533" s="75">
        <v>1410075</v>
      </c>
      <c r="FF1533" s="75">
        <v>7207290</v>
      </c>
      <c r="FH1533" s="77">
        <v>24.8</v>
      </c>
      <c r="FI1533" s="77">
        <v>1076.1243608000004</v>
      </c>
      <c r="FJ1533" s="77">
        <v>61.301310874400045</v>
      </c>
      <c r="FL1533" s="92">
        <v>794.31</v>
      </c>
      <c r="FM1533" s="75">
        <v>0.18</v>
      </c>
      <c r="FN1533" s="75">
        <v>0.33700000000000002</v>
      </c>
      <c r="FP1533" s="75">
        <v>52.53</v>
      </c>
      <c r="FQ1533" s="75">
        <v>988.2</v>
      </c>
      <c r="FR1533" s="75">
        <v>9030</v>
      </c>
      <c r="FS1533" s="75">
        <v>52.52</v>
      </c>
      <c r="FT1533" s="75">
        <v>2886.5</v>
      </c>
      <c r="FU1533" s="75">
        <v>25327</v>
      </c>
      <c r="FZ1533" s="90">
        <v>800.31</v>
      </c>
      <c r="GA1533" s="91">
        <v>6.7590000000000003</v>
      </c>
      <c r="GC1533" s="75">
        <v>22.3</v>
      </c>
      <c r="GD1533" s="75">
        <v>185.34</v>
      </c>
      <c r="GE1533" s="75">
        <v>4341.04</v>
      </c>
    </row>
    <row r="1534" spans="1:187" x14ac:dyDescent="0.25">
      <c r="A1534" s="132"/>
      <c r="B1534" s="132"/>
      <c r="C1534" s="132"/>
      <c r="D1534" s="132"/>
      <c r="E1534" s="132"/>
      <c r="F1534" s="132"/>
      <c r="G1534" s="132"/>
      <c r="H1534" s="132"/>
      <c r="I1534" s="132"/>
      <c r="J1534" s="132"/>
      <c r="K1534" s="132"/>
      <c r="DV1534" s="77">
        <v>1344.32</v>
      </c>
      <c r="DW1534" s="77">
        <v>25.045999999999999</v>
      </c>
      <c r="DY1534" s="77">
        <v>1330.32</v>
      </c>
      <c r="DZ1534" s="77">
        <v>15.827999999999999</v>
      </c>
      <c r="EE1534" s="75">
        <v>2161.3200000000002</v>
      </c>
      <c r="EF1534" s="88">
        <v>15.092000000000001</v>
      </c>
      <c r="EH1534" s="77">
        <v>1359.32</v>
      </c>
      <c r="EI1534" s="75">
        <v>11.558999999999999</v>
      </c>
      <c r="EJ1534" s="75"/>
      <c r="EK1534" s="75"/>
      <c r="EL1534" s="75"/>
      <c r="EM1534" s="75"/>
      <c r="EN1534" s="75">
        <v>2164.31</v>
      </c>
      <c r="EO1534" s="322">
        <v>22.225960000000025</v>
      </c>
      <c r="EP1534" s="75"/>
      <c r="EQ1534" s="75">
        <v>1334.31</v>
      </c>
      <c r="ER1534" s="75">
        <v>22348.19000000005</v>
      </c>
      <c r="ES1534" s="75"/>
      <c r="ET1534" s="75">
        <v>1360.31</v>
      </c>
      <c r="EU1534" s="100">
        <v>12.929349999999991</v>
      </c>
      <c r="EV1534" s="75">
        <f t="shared" si="26"/>
        <v>9.9999999999909051E-3</v>
      </c>
      <c r="EW1534" s="75">
        <v>1350.31</v>
      </c>
      <c r="EX1534" s="100">
        <v>42.952439999999974</v>
      </c>
      <c r="FD1534" s="75">
        <v>115.32</v>
      </c>
      <c r="FE1534" s="75">
        <v>1412650</v>
      </c>
      <c r="FF1534" s="75">
        <v>7221880</v>
      </c>
      <c r="FH1534" s="77">
        <v>24.81</v>
      </c>
      <c r="FI1534" s="77">
        <v>1076.8352381600005</v>
      </c>
      <c r="FJ1534" s="77">
        <v>61.408567871800045</v>
      </c>
      <c r="FL1534" s="92">
        <v>794.32</v>
      </c>
      <c r="FM1534" s="75">
        <v>0.18</v>
      </c>
      <c r="FN1534" s="75">
        <v>0.33900000000000002</v>
      </c>
      <c r="FP1534" s="75">
        <v>52.54</v>
      </c>
      <c r="FQ1534" s="75">
        <v>989.12</v>
      </c>
      <c r="FR1534" s="75">
        <v>9035</v>
      </c>
      <c r="FS1534" s="75">
        <v>52.53</v>
      </c>
      <c r="FT1534" s="75">
        <v>2889.1</v>
      </c>
      <c r="FU1534" s="75">
        <v>25344</v>
      </c>
      <c r="FZ1534" s="90">
        <v>800.32</v>
      </c>
      <c r="GA1534" s="91">
        <v>6.7720000000000002</v>
      </c>
      <c r="GC1534" s="75">
        <v>22.31</v>
      </c>
      <c r="GD1534" s="75">
        <v>185.78</v>
      </c>
      <c r="GE1534" s="75">
        <v>4348.17</v>
      </c>
    </row>
    <row r="1535" spans="1:187" x14ac:dyDescent="0.25">
      <c r="A1535" s="132"/>
      <c r="B1535" s="132"/>
      <c r="C1535" s="132"/>
      <c r="D1535" s="132"/>
      <c r="E1535" s="132"/>
      <c r="F1535" s="132"/>
      <c r="G1535" s="132"/>
      <c r="H1535" s="132"/>
      <c r="I1535" s="132"/>
      <c r="J1535" s="132"/>
      <c r="K1535" s="132"/>
      <c r="DV1535" s="77">
        <v>1344.33</v>
      </c>
      <c r="DW1535" s="77">
        <v>25.071999999999999</v>
      </c>
      <c r="DY1535" s="77">
        <v>1330.33</v>
      </c>
      <c r="DZ1535" s="77">
        <v>15.842999999999998</v>
      </c>
      <c r="EE1535" s="75">
        <v>2161.33</v>
      </c>
      <c r="EF1535" s="88">
        <v>15.114000000000001</v>
      </c>
      <c r="EH1535" s="77">
        <v>1359.33</v>
      </c>
      <c r="EI1535" s="75">
        <v>11.571999999999999</v>
      </c>
      <c r="EJ1535" s="75"/>
      <c r="EK1535" s="75"/>
      <c r="EL1535" s="75"/>
      <c r="EM1535" s="75"/>
      <c r="EN1535" s="75">
        <v>2164.3200000000002</v>
      </c>
      <c r="EO1535" s="322">
        <v>22.252120000000026</v>
      </c>
      <c r="EP1535" s="75"/>
      <c r="EQ1535" s="75">
        <v>1334.32</v>
      </c>
      <c r="ER1535" s="75">
        <v>22365.680000000051</v>
      </c>
      <c r="ES1535" s="75"/>
      <c r="ET1535" s="75">
        <v>1360.32</v>
      </c>
      <c r="EU1535" s="100">
        <v>12.94319999999999</v>
      </c>
      <c r="EV1535" s="75">
        <f t="shared" si="26"/>
        <v>9.9999999999909051E-3</v>
      </c>
      <c r="EW1535" s="75">
        <v>1350.32</v>
      </c>
      <c r="EX1535" s="100">
        <v>42.985679999999974</v>
      </c>
      <c r="FD1535" s="75">
        <v>115.33</v>
      </c>
      <c r="FE1535" s="75">
        <v>1415225</v>
      </c>
      <c r="FF1535" s="75">
        <v>7236470</v>
      </c>
      <c r="FH1535" s="77">
        <v>24.82</v>
      </c>
      <c r="FI1535" s="77">
        <v>1077.5461155200005</v>
      </c>
      <c r="FJ1535" s="77">
        <v>61.515824869200046</v>
      </c>
      <c r="FL1535" s="92">
        <v>794.33</v>
      </c>
      <c r="FM1535" s="75">
        <v>0.18</v>
      </c>
      <c r="FN1535" s="75">
        <v>0.34</v>
      </c>
      <c r="FP1535" s="75">
        <v>52.55</v>
      </c>
      <c r="FQ1535" s="75">
        <v>990.03</v>
      </c>
      <c r="FR1535" s="75">
        <v>9041</v>
      </c>
      <c r="FS1535" s="75">
        <v>52.54</v>
      </c>
      <c r="FT1535" s="75">
        <v>2891.69</v>
      </c>
      <c r="FU1535" s="75">
        <v>25361</v>
      </c>
      <c r="FZ1535" s="90">
        <v>800.33</v>
      </c>
      <c r="GA1535" s="91">
        <v>6.7850000000000001</v>
      </c>
      <c r="GC1535" s="75">
        <v>22.32</v>
      </c>
      <c r="GD1535" s="75">
        <v>186.22</v>
      </c>
      <c r="GE1535" s="75">
        <v>4355.3</v>
      </c>
    </row>
    <row r="1536" spans="1:187" x14ac:dyDescent="0.25">
      <c r="A1536" s="132"/>
      <c r="B1536" s="132"/>
      <c r="C1536" s="132"/>
      <c r="D1536" s="132"/>
      <c r="E1536" s="132"/>
      <c r="F1536" s="132"/>
      <c r="G1536" s="132"/>
      <c r="H1536" s="132"/>
      <c r="I1536" s="132"/>
      <c r="J1536" s="132"/>
      <c r="K1536" s="132"/>
      <c r="DV1536" s="77">
        <v>1344.34</v>
      </c>
      <c r="DW1536" s="77">
        <v>25.098999999999997</v>
      </c>
      <c r="DY1536" s="77">
        <v>1330.34</v>
      </c>
      <c r="DZ1536" s="77">
        <v>15.858999999999998</v>
      </c>
      <c r="EE1536" s="75">
        <v>2161.34</v>
      </c>
      <c r="EF1536" s="88">
        <v>15.136000000000001</v>
      </c>
      <c r="EH1536" s="77">
        <v>1359.34</v>
      </c>
      <c r="EI1536" s="75">
        <v>11.585999999999999</v>
      </c>
      <c r="EJ1536" s="75"/>
      <c r="EK1536" s="75"/>
      <c r="EL1536" s="75"/>
      <c r="EM1536" s="75"/>
      <c r="EN1536" s="75">
        <v>2164.33</v>
      </c>
      <c r="EO1536" s="322">
        <v>22.278280000000027</v>
      </c>
      <c r="EP1536" s="75"/>
      <c r="EQ1536" s="75">
        <v>1334.33</v>
      </c>
      <c r="ER1536" s="75">
        <v>22383.170000000053</v>
      </c>
      <c r="ES1536" s="75"/>
      <c r="ET1536" s="75">
        <v>1360.33</v>
      </c>
      <c r="EU1536" s="100">
        <v>12.95704999999999</v>
      </c>
      <c r="EV1536" s="75">
        <f t="shared" si="26"/>
        <v>9.9999999999909051E-3</v>
      </c>
      <c r="EW1536" s="75">
        <v>1350.33</v>
      </c>
      <c r="EX1536" s="100">
        <v>43.018919999999973</v>
      </c>
      <c r="FD1536" s="75">
        <v>115.34</v>
      </c>
      <c r="FE1536" s="75">
        <v>1417800</v>
      </c>
      <c r="FF1536" s="75">
        <v>7251060</v>
      </c>
      <c r="FH1536" s="77">
        <v>24.83</v>
      </c>
      <c r="FI1536" s="77">
        <v>1078.2569928800006</v>
      </c>
      <c r="FJ1536" s="77">
        <v>61.623081866600053</v>
      </c>
      <c r="FL1536" s="92">
        <v>794.34</v>
      </c>
      <c r="FM1536" s="75">
        <v>0.18</v>
      </c>
      <c r="FN1536" s="75">
        <v>0.34200000000000003</v>
      </c>
      <c r="FP1536" s="75">
        <v>52.56</v>
      </c>
      <c r="FQ1536" s="75">
        <v>990.94</v>
      </c>
      <c r="FR1536" s="75">
        <v>9047</v>
      </c>
      <c r="FS1536" s="75">
        <v>52.55</v>
      </c>
      <c r="FT1536" s="75">
        <v>2894.29</v>
      </c>
      <c r="FU1536" s="75">
        <v>25378</v>
      </c>
      <c r="FZ1536" s="90">
        <v>800.34</v>
      </c>
      <c r="GA1536" s="91">
        <v>6.798</v>
      </c>
      <c r="GC1536" s="75">
        <v>22.33</v>
      </c>
      <c r="GD1536" s="75">
        <v>186.66</v>
      </c>
      <c r="GE1536" s="75">
        <v>4362.42</v>
      </c>
    </row>
    <row r="1537" spans="1:187" x14ac:dyDescent="0.25">
      <c r="A1537" s="132"/>
      <c r="B1537" s="132"/>
      <c r="C1537" s="132"/>
      <c r="D1537" s="132"/>
      <c r="E1537" s="132"/>
      <c r="F1537" s="132"/>
      <c r="G1537" s="132"/>
      <c r="H1537" s="132"/>
      <c r="I1537" s="132"/>
      <c r="J1537" s="132"/>
      <c r="K1537" s="132"/>
      <c r="DV1537" s="77">
        <v>1344.35</v>
      </c>
      <c r="DW1537" s="77">
        <v>25.124999999999996</v>
      </c>
      <c r="DY1537" s="77">
        <v>1330.35</v>
      </c>
      <c r="DZ1537" s="77">
        <v>15.873999999999999</v>
      </c>
      <c r="EE1537" s="75">
        <v>2161.35</v>
      </c>
      <c r="EF1537" s="88">
        <v>15.157999999999999</v>
      </c>
      <c r="EH1537" s="77">
        <v>1359.35</v>
      </c>
      <c r="EI1537" s="75">
        <v>11.6</v>
      </c>
      <c r="EJ1537" s="75"/>
      <c r="EK1537" s="75"/>
      <c r="EL1537" s="75"/>
      <c r="EM1537" s="75"/>
      <c r="EN1537" s="75">
        <v>2164.34</v>
      </c>
      <c r="EO1537" s="322">
        <v>22.304440000000028</v>
      </c>
      <c r="EP1537" s="75"/>
      <c r="EQ1537" s="75">
        <v>1334.34</v>
      </c>
      <c r="ER1537" s="75">
        <v>22400.660000000054</v>
      </c>
      <c r="ES1537" s="75"/>
      <c r="ET1537" s="75">
        <v>1360.34</v>
      </c>
      <c r="EU1537" s="100">
        <v>12.97089999999999</v>
      </c>
      <c r="EV1537" s="75">
        <f t="shared" si="26"/>
        <v>9.9999999999909051E-3</v>
      </c>
      <c r="EW1537" s="75">
        <v>1350.34</v>
      </c>
      <c r="EX1537" s="100">
        <v>43.052159999999972</v>
      </c>
      <c r="FD1537" s="75">
        <v>115.35</v>
      </c>
      <c r="FE1537" s="75">
        <v>1420375</v>
      </c>
      <c r="FF1537" s="75">
        <v>7265650</v>
      </c>
      <c r="FH1537" s="77">
        <v>24.84</v>
      </c>
      <c r="FI1537" s="77">
        <v>1078.9678702400006</v>
      </c>
      <c r="FJ1537" s="77">
        <v>61.730338864000053</v>
      </c>
      <c r="FL1537" s="92">
        <v>794.35</v>
      </c>
      <c r="FM1537" s="75">
        <v>0.18</v>
      </c>
      <c r="FN1537" s="75">
        <v>0.34399999999999997</v>
      </c>
      <c r="FP1537" s="75">
        <v>52.57</v>
      </c>
      <c r="FQ1537" s="75">
        <v>991.85</v>
      </c>
      <c r="FR1537" s="75">
        <v>9052</v>
      </c>
      <c r="FS1537" s="75">
        <v>52.56</v>
      </c>
      <c r="FT1537" s="75">
        <v>2896.88</v>
      </c>
      <c r="FU1537" s="75">
        <v>25395</v>
      </c>
      <c r="FZ1537" s="90">
        <v>800.35</v>
      </c>
      <c r="GA1537" s="91">
        <v>6.8120000000000003</v>
      </c>
      <c r="GC1537" s="75">
        <v>22.34</v>
      </c>
      <c r="GD1537" s="75">
        <v>187.1</v>
      </c>
      <c r="GE1537" s="75">
        <v>4369.55</v>
      </c>
    </row>
    <row r="1538" spans="1:187" x14ac:dyDescent="0.25">
      <c r="A1538" s="132"/>
      <c r="B1538" s="132"/>
      <c r="C1538" s="132"/>
      <c r="D1538" s="132"/>
      <c r="E1538" s="132"/>
      <c r="F1538" s="132"/>
      <c r="G1538" s="132"/>
      <c r="H1538" s="132"/>
      <c r="I1538" s="132"/>
      <c r="J1538" s="132"/>
      <c r="K1538" s="132"/>
      <c r="DV1538" s="77">
        <v>1344.36</v>
      </c>
      <c r="DW1538" s="77">
        <v>25.150999999999996</v>
      </c>
      <c r="DY1538" s="77">
        <v>1330.36</v>
      </c>
      <c r="DZ1538" s="77">
        <v>15.889999999999999</v>
      </c>
      <c r="EE1538" s="75">
        <v>2161.36</v>
      </c>
      <c r="EF1538" s="88">
        <v>15.18</v>
      </c>
      <c r="EH1538" s="77">
        <v>1359.36</v>
      </c>
      <c r="EI1538" s="75">
        <v>11.613999999999999</v>
      </c>
      <c r="EJ1538" s="75"/>
      <c r="EK1538" s="75"/>
      <c r="EL1538" s="75"/>
      <c r="EM1538" s="75"/>
      <c r="EN1538" s="75">
        <v>2164.35</v>
      </c>
      <c r="EO1538" s="322">
        <v>22.330600000000029</v>
      </c>
      <c r="EP1538" s="75"/>
      <c r="EQ1538" s="75">
        <v>1334.35</v>
      </c>
      <c r="ER1538" s="75">
        <v>22418.150000000056</v>
      </c>
      <c r="ES1538" s="75"/>
      <c r="ET1538" s="75">
        <v>1360.35</v>
      </c>
      <c r="EU1538" s="100">
        <v>12.984749999999989</v>
      </c>
      <c r="EV1538" s="75">
        <f t="shared" si="26"/>
        <v>9.9999999999909051E-3</v>
      </c>
      <c r="EW1538" s="75">
        <v>1350.35</v>
      </c>
      <c r="EX1538" s="100">
        <v>43.085399999999971</v>
      </c>
      <c r="FD1538" s="75">
        <v>115.36</v>
      </c>
      <c r="FE1538" s="75">
        <v>1422950</v>
      </c>
      <c r="FF1538" s="75">
        <v>7280240</v>
      </c>
      <c r="FH1538" s="77">
        <v>24.85</v>
      </c>
      <c r="FI1538" s="77">
        <v>1079.6787476000004</v>
      </c>
      <c r="FJ1538" s="77">
        <v>61.837595861400054</v>
      </c>
      <c r="FL1538" s="92">
        <v>794.36</v>
      </c>
      <c r="FM1538" s="75">
        <v>0.18</v>
      </c>
      <c r="FN1538" s="75">
        <v>0.34599999999999997</v>
      </c>
      <c r="FP1538" s="75">
        <v>52.58</v>
      </c>
      <c r="FQ1538" s="75">
        <v>992.76</v>
      </c>
      <c r="FR1538" s="75">
        <v>9059</v>
      </c>
      <c r="FS1538" s="75">
        <v>52.57</v>
      </c>
      <c r="FT1538" s="75">
        <v>2899.47</v>
      </c>
      <c r="FU1538" s="75">
        <v>25412</v>
      </c>
      <c r="FZ1538" s="90">
        <v>800.36</v>
      </c>
      <c r="GA1538" s="91">
        <v>6.8250000000000002</v>
      </c>
      <c r="GC1538" s="75">
        <v>22.35</v>
      </c>
      <c r="GD1538" s="75">
        <v>187.54</v>
      </c>
      <c r="GE1538" s="75">
        <v>4376.68</v>
      </c>
    </row>
    <row r="1539" spans="1:187" x14ac:dyDescent="0.25">
      <c r="A1539" s="132"/>
      <c r="B1539" s="132"/>
      <c r="C1539" s="132"/>
      <c r="D1539" s="132"/>
      <c r="E1539" s="132"/>
      <c r="F1539" s="132"/>
      <c r="G1539" s="132"/>
      <c r="H1539" s="132"/>
      <c r="I1539" s="132"/>
      <c r="J1539" s="132"/>
      <c r="K1539" s="132"/>
      <c r="DV1539" s="77">
        <v>1344.37</v>
      </c>
      <c r="DW1539" s="77">
        <v>25.176999999999996</v>
      </c>
      <c r="DY1539" s="77">
        <v>1330.37</v>
      </c>
      <c r="DZ1539" s="77">
        <v>15.904999999999999</v>
      </c>
      <c r="EE1539" s="75">
        <v>2161.37</v>
      </c>
      <c r="EF1539" s="88">
        <v>15.202</v>
      </c>
      <c r="EH1539" s="77">
        <v>1359.37</v>
      </c>
      <c r="EI1539" s="75">
        <v>11.627999999999998</v>
      </c>
      <c r="EJ1539" s="75"/>
      <c r="EK1539" s="75"/>
      <c r="EL1539" s="75"/>
      <c r="EM1539" s="75"/>
      <c r="EN1539" s="75">
        <v>2164.36</v>
      </c>
      <c r="EO1539" s="322">
        <v>22.35676000000003</v>
      </c>
      <c r="EP1539" s="75"/>
      <c r="EQ1539" s="75">
        <v>1334.36</v>
      </c>
      <c r="ER1539" s="75">
        <v>22435.640000000058</v>
      </c>
      <c r="ES1539" s="75"/>
      <c r="ET1539" s="75">
        <v>1360.36</v>
      </c>
      <c r="EU1539" s="100">
        <v>12.998599999999989</v>
      </c>
      <c r="EV1539" s="75">
        <f t="shared" si="26"/>
        <v>9.9999999999909051E-3</v>
      </c>
      <c r="EW1539" s="75">
        <v>1350.36</v>
      </c>
      <c r="EX1539" s="100">
        <v>43.118639999999971</v>
      </c>
      <c r="FD1539" s="75">
        <v>115.37</v>
      </c>
      <c r="FE1539" s="75">
        <v>1425525</v>
      </c>
      <c r="FF1539" s="75">
        <v>7294830</v>
      </c>
      <c r="FH1539" s="77">
        <v>24.86</v>
      </c>
      <c r="FI1539" s="77">
        <v>1080.3896249600004</v>
      </c>
      <c r="FJ1539" s="77">
        <v>61.944852858800054</v>
      </c>
      <c r="FL1539" s="92">
        <v>794.37</v>
      </c>
      <c r="FM1539" s="75">
        <v>0.18</v>
      </c>
      <c r="FN1539" s="75">
        <v>0.34599999999999997</v>
      </c>
      <c r="FP1539" s="75">
        <v>52.59</v>
      </c>
      <c r="FQ1539" s="75">
        <v>993.68</v>
      </c>
      <c r="FR1539" s="75">
        <v>9065</v>
      </c>
      <c r="FS1539" s="75">
        <v>52.58</v>
      </c>
      <c r="FT1539" s="75">
        <v>2902.07</v>
      </c>
      <c r="FU1539" s="75">
        <v>25429</v>
      </c>
      <c r="FZ1539" s="90">
        <v>800.37</v>
      </c>
      <c r="GA1539" s="91">
        <v>6.8380000000000001</v>
      </c>
      <c r="GC1539" s="75">
        <v>22.36</v>
      </c>
      <c r="GD1539" s="75">
        <v>187.98</v>
      </c>
      <c r="GE1539" s="75">
        <v>4383.8100000000004</v>
      </c>
    </row>
    <row r="1540" spans="1:187" x14ac:dyDescent="0.25">
      <c r="A1540" s="132"/>
      <c r="B1540" s="132"/>
      <c r="C1540" s="132"/>
      <c r="D1540" s="132"/>
      <c r="E1540" s="132"/>
      <c r="F1540" s="132"/>
      <c r="G1540" s="132"/>
      <c r="H1540" s="132"/>
      <c r="I1540" s="132"/>
      <c r="J1540" s="132"/>
      <c r="K1540" s="132"/>
      <c r="DV1540" s="77">
        <v>1344.38</v>
      </c>
      <c r="DW1540" s="77">
        <v>25.202999999999999</v>
      </c>
      <c r="DY1540" s="77">
        <v>1330.38</v>
      </c>
      <c r="DZ1540" s="77">
        <v>15.92</v>
      </c>
      <c r="EE1540" s="75">
        <v>2161.38</v>
      </c>
      <c r="EF1540" s="88">
        <v>15.224</v>
      </c>
      <c r="EH1540" s="77">
        <v>1359.38</v>
      </c>
      <c r="EI1540" s="75">
        <v>11.641999999999999</v>
      </c>
      <c r="EJ1540" s="75"/>
      <c r="EK1540" s="75"/>
      <c r="EL1540" s="75"/>
      <c r="EM1540" s="75"/>
      <c r="EN1540" s="75">
        <v>2164.37</v>
      </c>
      <c r="EO1540" s="322">
        <v>22.382920000000031</v>
      </c>
      <c r="EP1540" s="75"/>
      <c r="EQ1540" s="75">
        <v>1334.37</v>
      </c>
      <c r="ER1540" s="75">
        <v>22453.130000000059</v>
      </c>
      <c r="ES1540" s="75"/>
      <c r="ET1540" s="75">
        <v>1360.37</v>
      </c>
      <c r="EU1540" s="100">
        <v>13.012449999999989</v>
      </c>
      <c r="EV1540" s="75">
        <f t="shared" si="26"/>
        <v>9.9999999999909051E-3</v>
      </c>
      <c r="EW1540" s="75">
        <v>1350.37</v>
      </c>
      <c r="EX1540" s="100">
        <v>43.15187999999997</v>
      </c>
      <c r="FD1540" s="75">
        <v>115.38</v>
      </c>
      <c r="FE1540" s="75">
        <v>1428100</v>
      </c>
      <c r="FF1540" s="75">
        <v>7309420</v>
      </c>
      <c r="FH1540" s="77">
        <v>24.87</v>
      </c>
      <c r="FI1540" s="77">
        <v>1081.1005023200005</v>
      </c>
      <c r="FJ1540" s="77">
        <v>62.052109856200055</v>
      </c>
      <c r="FL1540" s="92">
        <v>794.38</v>
      </c>
      <c r="FM1540" s="75">
        <v>0.18</v>
      </c>
      <c r="FN1540" s="75">
        <v>0.34899999999999998</v>
      </c>
      <c r="FP1540" s="75">
        <v>52.6</v>
      </c>
      <c r="FQ1540" s="75">
        <v>994.59</v>
      </c>
      <c r="FR1540" s="75">
        <v>9071</v>
      </c>
      <c r="FS1540" s="75">
        <v>52.59</v>
      </c>
      <c r="FT1540" s="75">
        <v>2904.66</v>
      </c>
      <c r="FU1540" s="75">
        <v>25446</v>
      </c>
      <c r="FZ1540" s="90">
        <v>800.38</v>
      </c>
      <c r="GA1540" s="91">
        <v>6.851</v>
      </c>
      <c r="GC1540" s="75">
        <v>22.37</v>
      </c>
      <c r="GD1540" s="75">
        <v>188.42</v>
      </c>
      <c r="GE1540" s="75">
        <v>4390.9399999999996</v>
      </c>
    </row>
    <row r="1541" spans="1:187" x14ac:dyDescent="0.25">
      <c r="A1541" s="132"/>
      <c r="B1541" s="132"/>
      <c r="C1541" s="132"/>
      <c r="D1541" s="132"/>
      <c r="E1541" s="132"/>
      <c r="F1541" s="132"/>
      <c r="G1541" s="132"/>
      <c r="H1541" s="132"/>
      <c r="I1541" s="132"/>
      <c r="J1541" s="132"/>
      <c r="K1541" s="132"/>
      <c r="DV1541" s="77">
        <v>1344.39</v>
      </c>
      <c r="DW1541" s="77">
        <v>25.228999999999999</v>
      </c>
      <c r="DY1541" s="77">
        <v>1330.39</v>
      </c>
      <c r="DZ1541" s="77">
        <v>15.935999999999998</v>
      </c>
      <c r="EE1541" s="75">
        <v>2161.39</v>
      </c>
      <c r="EF1541" s="88">
        <v>15.246</v>
      </c>
      <c r="EH1541" s="77">
        <v>1359.39</v>
      </c>
      <c r="EI1541" s="75">
        <v>11.655999999999999</v>
      </c>
      <c r="EJ1541" s="75"/>
      <c r="EK1541" s="75"/>
      <c r="EL1541" s="75"/>
      <c r="EM1541" s="75"/>
      <c r="EN1541" s="75">
        <v>2164.38</v>
      </c>
      <c r="EO1541" s="322">
        <v>22.409080000000031</v>
      </c>
      <c r="EP1541" s="75"/>
      <c r="EQ1541" s="75">
        <v>1334.38</v>
      </c>
      <c r="ER1541" s="75">
        <v>22470.620000000061</v>
      </c>
      <c r="ES1541" s="75"/>
      <c r="ET1541" s="75">
        <v>1360.38</v>
      </c>
      <c r="EU1541" s="100">
        <v>13.026299999999988</v>
      </c>
      <c r="EV1541" s="75">
        <f t="shared" ref="EV1541:EV1604" si="27">+EW1541-EW1540</f>
        <v>1.0000000000218279E-2</v>
      </c>
      <c r="EW1541" s="75">
        <v>1350.38</v>
      </c>
      <c r="EX1541" s="100">
        <v>43.185119999999969</v>
      </c>
      <c r="FD1541" s="75">
        <v>115.39</v>
      </c>
      <c r="FE1541" s="75">
        <v>1430675</v>
      </c>
      <c r="FF1541" s="75">
        <v>7324010</v>
      </c>
      <c r="FH1541" s="77">
        <v>24.88</v>
      </c>
      <c r="FI1541" s="77">
        <v>1081.8113796800005</v>
      </c>
      <c r="FJ1541" s="77">
        <v>62.159366853600062</v>
      </c>
      <c r="FL1541" s="92">
        <v>794.39</v>
      </c>
      <c r="FM1541" s="75">
        <v>0.18</v>
      </c>
      <c r="FN1541" s="75">
        <v>0.35099999999999998</v>
      </c>
      <c r="FP1541" s="75">
        <v>52.61</v>
      </c>
      <c r="FQ1541" s="75">
        <v>995.5</v>
      </c>
      <c r="FR1541" s="75">
        <v>9076</v>
      </c>
      <c r="FS1541" s="75">
        <v>52.6</v>
      </c>
      <c r="FT1541" s="75">
        <v>2907.26</v>
      </c>
      <c r="FU1541" s="75">
        <v>25463</v>
      </c>
      <c r="FZ1541" s="90">
        <v>800.39</v>
      </c>
      <c r="GA1541" s="91">
        <v>6.8650000000000002</v>
      </c>
      <c r="GC1541" s="75">
        <v>22.38</v>
      </c>
      <c r="GD1541" s="75">
        <v>188.86</v>
      </c>
      <c r="GE1541" s="75">
        <v>4398.0600000000004</v>
      </c>
    </row>
    <row r="1542" spans="1:187" x14ac:dyDescent="0.25">
      <c r="A1542" s="132"/>
      <c r="B1542" s="132"/>
      <c r="C1542" s="132"/>
      <c r="D1542" s="132"/>
      <c r="E1542" s="132"/>
      <c r="F1542" s="132"/>
      <c r="G1542" s="132"/>
      <c r="H1542" s="132"/>
      <c r="I1542" s="132"/>
      <c r="J1542" s="132"/>
      <c r="K1542" s="132"/>
      <c r="DV1542" s="77">
        <v>1344.4</v>
      </c>
      <c r="DW1542" s="77">
        <v>25.254999999999999</v>
      </c>
      <c r="DY1542" s="77">
        <v>1330.4</v>
      </c>
      <c r="DZ1542" s="77">
        <v>15.951000000000001</v>
      </c>
      <c r="EE1542" s="75">
        <v>2161.4</v>
      </c>
      <c r="EF1542" s="88">
        <v>15.268000000000001</v>
      </c>
      <c r="EH1542" s="77">
        <v>1359.4</v>
      </c>
      <c r="EI1542" s="75">
        <v>11.669</v>
      </c>
      <c r="EJ1542" s="75"/>
      <c r="EK1542" s="75"/>
      <c r="EL1542" s="75"/>
      <c r="EM1542" s="75"/>
      <c r="EN1542" s="75">
        <v>2164.39</v>
      </c>
      <c r="EO1542" s="322">
        <v>22.435240000000032</v>
      </c>
      <c r="EP1542" s="75"/>
      <c r="EQ1542" s="75">
        <v>1334.39</v>
      </c>
      <c r="ER1542" s="75">
        <v>22488.110000000062</v>
      </c>
      <c r="ES1542" s="75"/>
      <c r="ET1542" s="75">
        <v>1360.39</v>
      </c>
      <c r="EU1542" s="100">
        <v>13.040149999999988</v>
      </c>
      <c r="EV1542" s="75">
        <f t="shared" si="27"/>
        <v>9.9999999999909051E-3</v>
      </c>
      <c r="EW1542" s="75">
        <v>1350.39</v>
      </c>
      <c r="EX1542" s="100">
        <v>43.218359999999969</v>
      </c>
      <c r="FD1542" s="75">
        <v>115.4</v>
      </c>
      <c r="FE1542" s="75">
        <v>1433250</v>
      </c>
      <c r="FF1542" s="75">
        <v>7338600</v>
      </c>
      <c r="FH1542" s="77">
        <v>24.89</v>
      </c>
      <c r="FI1542" s="77">
        <v>1082.5222570400006</v>
      </c>
      <c r="FJ1542" s="77">
        <v>62.266623851000062</v>
      </c>
      <c r="FL1542" s="92">
        <v>794.4</v>
      </c>
      <c r="FM1542" s="75">
        <v>0.18</v>
      </c>
      <c r="FN1542" s="75">
        <v>0.35199999999999998</v>
      </c>
      <c r="FP1542" s="75">
        <v>52.62</v>
      </c>
      <c r="FQ1542" s="75">
        <v>996.42</v>
      </c>
      <c r="FR1542" s="75">
        <v>9082</v>
      </c>
      <c r="FS1542" s="75">
        <v>52.61</v>
      </c>
      <c r="FT1542" s="75">
        <v>2909.85</v>
      </c>
      <c r="FU1542" s="75">
        <v>25480</v>
      </c>
      <c r="FZ1542" s="90">
        <v>800.4</v>
      </c>
      <c r="GA1542" s="91">
        <v>6.8780000000000001</v>
      </c>
      <c r="GC1542" s="75">
        <v>22.39</v>
      </c>
      <c r="GD1542" s="75">
        <v>189.31</v>
      </c>
      <c r="GE1542" s="75">
        <v>4405.1899999999996</v>
      </c>
    </row>
    <row r="1543" spans="1:187" x14ac:dyDescent="0.25">
      <c r="A1543" s="132"/>
      <c r="B1543" s="132"/>
      <c r="C1543" s="132"/>
      <c r="D1543" s="132"/>
      <c r="E1543" s="132"/>
      <c r="F1543" s="132"/>
      <c r="G1543" s="132"/>
      <c r="H1543" s="132"/>
      <c r="I1543" s="132"/>
      <c r="J1543" s="132"/>
      <c r="K1543" s="132"/>
      <c r="DV1543" s="77">
        <v>1344.41</v>
      </c>
      <c r="DW1543" s="77">
        <v>25.280999999999999</v>
      </c>
      <c r="DY1543" s="77">
        <v>1330.41</v>
      </c>
      <c r="DZ1543" s="77">
        <v>15.966999999999999</v>
      </c>
      <c r="EE1543" s="75">
        <v>2161.41</v>
      </c>
      <c r="EF1543" s="88">
        <v>15.290000000000001</v>
      </c>
      <c r="EH1543" s="77">
        <v>1359.41</v>
      </c>
      <c r="EI1543" s="75">
        <v>11.682999999999998</v>
      </c>
      <c r="EJ1543" s="75"/>
      <c r="EK1543" s="75"/>
      <c r="EL1543" s="75"/>
      <c r="EM1543" s="75"/>
      <c r="EN1543" s="75">
        <v>2164.4</v>
      </c>
      <c r="EO1543" s="322">
        <v>22.461400000000033</v>
      </c>
      <c r="EP1543" s="75"/>
      <c r="EQ1543" s="75">
        <v>1334.4</v>
      </c>
      <c r="ER1543" s="75">
        <v>22505.600000000064</v>
      </c>
      <c r="ES1543" s="75"/>
      <c r="ET1543" s="75">
        <v>1360.4</v>
      </c>
      <c r="EU1543" s="100">
        <v>13.053999999999988</v>
      </c>
      <c r="EV1543" s="75">
        <f t="shared" si="27"/>
        <v>9.9999999999909051E-3</v>
      </c>
      <c r="EW1543" s="75">
        <v>1350.4</v>
      </c>
      <c r="EX1543" s="100">
        <v>43.251599999999968</v>
      </c>
      <c r="FD1543" s="75">
        <v>115.41</v>
      </c>
      <c r="FE1543" s="75">
        <v>1435825</v>
      </c>
      <c r="FF1543" s="75">
        <v>7353190</v>
      </c>
      <c r="FH1543" s="77">
        <v>24.9</v>
      </c>
      <c r="FI1543" s="77">
        <v>1083.2331344000006</v>
      </c>
      <c r="FJ1543" s="77">
        <v>62.373880848400063</v>
      </c>
      <c r="FL1543" s="92">
        <v>794.41</v>
      </c>
      <c r="FM1543" s="75">
        <v>0.18</v>
      </c>
      <c r="FN1543" s="75">
        <v>0.35399999999999998</v>
      </c>
      <c r="FP1543" s="75">
        <v>52.63</v>
      </c>
      <c r="FQ1543" s="75">
        <v>997.33</v>
      </c>
      <c r="FR1543" s="75">
        <v>9088</v>
      </c>
      <c r="FS1543" s="75">
        <v>52.62</v>
      </c>
      <c r="FT1543" s="75">
        <v>2912.48</v>
      </c>
      <c r="FU1543" s="75">
        <v>25697</v>
      </c>
      <c r="FZ1543" s="90">
        <v>800.41</v>
      </c>
      <c r="GA1543" s="91">
        <v>6.891</v>
      </c>
      <c r="GC1543" s="75">
        <v>22.4</v>
      </c>
      <c r="GD1543" s="75">
        <v>189.75</v>
      </c>
      <c r="GE1543" s="75">
        <v>4412.32</v>
      </c>
    </row>
    <row r="1544" spans="1:187" x14ac:dyDescent="0.25">
      <c r="A1544" s="132"/>
      <c r="B1544" s="132"/>
      <c r="C1544" s="132"/>
      <c r="D1544" s="132"/>
      <c r="E1544" s="132"/>
      <c r="F1544" s="132"/>
      <c r="G1544" s="132"/>
      <c r="H1544" s="132"/>
      <c r="I1544" s="132"/>
      <c r="J1544" s="132"/>
      <c r="K1544" s="132"/>
      <c r="DV1544" s="77">
        <v>1344.42</v>
      </c>
      <c r="DW1544" s="77">
        <v>25.306999999999999</v>
      </c>
      <c r="DY1544" s="77">
        <v>1330.42</v>
      </c>
      <c r="DZ1544" s="77">
        <v>15.981999999999999</v>
      </c>
      <c r="EE1544" s="75">
        <v>2161.42</v>
      </c>
      <c r="EF1544" s="88">
        <v>15.313000000000001</v>
      </c>
      <c r="EH1544" s="77">
        <v>1359.42</v>
      </c>
      <c r="EI1544" s="75">
        <v>11.696999999999999</v>
      </c>
      <c r="EJ1544" s="75"/>
      <c r="EK1544" s="75"/>
      <c r="EL1544" s="75"/>
      <c r="EM1544" s="75"/>
      <c r="EN1544" s="75">
        <v>2164.41</v>
      </c>
      <c r="EO1544" s="322">
        <v>22.487560000000034</v>
      </c>
      <c r="EP1544" s="75"/>
      <c r="EQ1544" s="75">
        <v>1334.41</v>
      </c>
      <c r="ER1544" s="75">
        <v>22523.090000000066</v>
      </c>
      <c r="ES1544" s="75"/>
      <c r="ET1544" s="75">
        <v>1360.41</v>
      </c>
      <c r="EU1544" s="100">
        <v>13.067849999999988</v>
      </c>
      <c r="EV1544" s="75">
        <f t="shared" si="27"/>
        <v>9.9999999999909051E-3</v>
      </c>
      <c r="EW1544" s="75">
        <v>1350.41</v>
      </c>
      <c r="EX1544" s="100">
        <v>43.284839999999967</v>
      </c>
      <c r="FD1544" s="75">
        <v>115.42</v>
      </c>
      <c r="FE1544" s="75">
        <v>1438400</v>
      </c>
      <c r="FF1544" s="75">
        <v>7367780</v>
      </c>
      <c r="FH1544" s="77">
        <v>24.91</v>
      </c>
      <c r="FI1544" s="77">
        <v>1083.9440117600006</v>
      </c>
      <c r="FJ1544" s="77">
        <v>61.147854630912065</v>
      </c>
      <c r="FL1544" s="92">
        <v>794.42</v>
      </c>
      <c r="FM1544" s="75">
        <v>0.18</v>
      </c>
      <c r="FN1544" s="75">
        <v>0.35599999999999998</v>
      </c>
      <c r="FP1544" s="75">
        <v>52.64</v>
      </c>
      <c r="FQ1544" s="75">
        <v>998.25</v>
      </c>
      <c r="FR1544" s="75">
        <v>9094</v>
      </c>
      <c r="FS1544" s="75">
        <v>52.63</v>
      </c>
      <c r="FT1544" s="75">
        <v>2915.1</v>
      </c>
      <c r="FU1544" s="75">
        <v>25515</v>
      </c>
      <c r="FZ1544" s="90">
        <v>800.42</v>
      </c>
      <c r="GA1544" s="91">
        <v>6.9050000000000002</v>
      </c>
      <c r="GC1544" s="75">
        <v>22.41</v>
      </c>
      <c r="GD1544" s="75">
        <v>190.19</v>
      </c>
      <c r="GE1544" s="75">
        <v>4419.45</v>
      </c>
    </row>
    <row r="1545" spans="1:187" x14ac:dyDescent="0.25">
      <c r="A1545" s="132"/>
      <c r="B1545" s="132"/>
      <c r="C1545" s="132"/>
      <c r="D1545" s="132"/>
      <c r="E1545" s="132"/>
      <c r="F1545" s="132"/>
      <c r="G1545" s="132"/>
      <c r="H1545" s="132"/>
      <c r="I1545" s="132"/>
      <c r="J1545" s="132"/>
      <c r="K1545" s="132"/>
      <c r="DV1545" s="77">
        <v>1344.43</v>
      </c>
      <c r="DW1545" s="77">
        <v>25.332999999999998</v>
      </c>
      <c r="DY1545" s="77">
        <v>1330.43</v>
      </c>
      <c r="DZ1545" s="77">
        <v>15.997999999999998</v>
      </c>
      <c r="EE1545" s="75">
        <v>2161.4299999999998</v>
      </c>
      <c r="EF1545" s="88">
        <v>15.335000000000001</v>
      </c>
      <c r="EH1545" s="77">
        <v>1359.43</v>
      </c>
      <c r="EI1545" s="75">
        <v>11.710999999999999</v>
      </c>
      <c r="EJ1545" s="75"/>
      <c r="EK1545" s="75"/>
      <c r="EL1545" s="75"/>
      <c r="EM1545" s="75"/>
      <c r="EN1545" s="75">
        <v>2164.42</v>
      </c>
      <c r="EO1545" s="322">
        <v>22.513720000000035</v>
      </c>
      <c r="EP1545" s="75"/>
      <c r="EQ1545" s="75">
        <v>1334.42</v>
      </c>
      <c r="ER1545" s="75">
        <v>22540.580000000067</v>
      </c>
      <c r="ES1545" s="75"/>
      <c r="ET1545" s="75">
        <v>1360.42</v>
      </c>
      <c r="EU1545" s="100">
        <v>13.081699999999987</v>
      </c>
      <c r="EV1545" s="75">
        <f t="shared" si="27"/>
        <v>9.9999999999909051E-3</v>
      </c>
      <c r="EW1545" s="75">
        <v>1350.42</v>
      </c>
      <c r="EX1545" s="100">
        <v>43.318079999999966</v>
      </c>
      <c r="FD1545" s="75">
        <v>115.43</v>
      </c>
      <c r="FE1545" s="75">
        <v>1440975</v>
      </c>
      <c r="FF1545" s="75">
        <v>7382370</v>
      </c>
      <c r="FH1545" s="77">
        <v>24.92</v>
      </c>
      <c r="FI1545" s="77">
        <v>1084.6548891200005</v>
      </c>
      <c r="FJ1545" s="77">
        <v>59.921828413424059</v>
      </c>
      <c r="FL1545" s="92">
        <v>794.43</v>
      </c>
      <c r="FM1545" s="75">
        <v>0.18</v>
      </c>
      <c r="FN1545" s="75">
        <v>0.35799999999999998</v>
      </c>
      <c r="FP1545" s="75">
        <v>52.65</v>
      </c>
      <c r="FQ1545" s="75">
        <v>999.17</v>
      </c>
      <c r="FR1545" s="75">
        <v>9100</v>
      </c>
      <c r="FS1545" s="75">
        <v>52.64</v>
      </c>
      <c r="FT1545" s="75">
        <v>2917.73</v>
      </c>
      <c r="FU1545" s="75">
        <v>25532</v>
      </c>
      <c r="FZ1545" s="90">
        <v>800.43</v>
      </c>
      <c r="GA1545" s="91">
        <v>6.9180000000000001</v>
      </c>
      <c r="GC1545" s="75">
        <v>22.42</v>
      </c>
      <c r="GD1545" s="75">
        <v>190.63</v>
      </c>
      <c r="GE1545" s="75">
        <v>4426.58</v>
      </c>
    </row>
    <row r="1546" spans="1:187" x14ac:dyDescent="0.25">
      <c r="A1546" s="132"/>
      <c r="B1546" s="132"/>
      <c r="C1546" s="132"/>
      <c r="D1546" s="132"/>
      <c r="E1546" s="132"/>
      <c r="F1546" s="132"/>
      <c r="G1546" s="132"/>
      <c r="H1546" s="132"/>
      <c r="I1546" s="132"/>
      <c r="J1546" s="132"/>
      <c r="K1546" s="132"/>
      <c r="DV1546" s="77">
        <v>1344.44</v>
      </c>
      <c r="DW1546" s="77">
        <v>25.358999999999998</v>
      </c>
      <c r="DY1546" s="77">
        <v>1330.44</v>
      </c>
      <c r="DZ1546" s="77">
        <v>16.012999999999998</v>
      </c>
      <c r="EE1546" s="75">
        <v>2161.44</v>
      </c>
      <c r="EF1546" s="88">
        <v>15.357000000000001</v>
      </c>
      <c r="EH1546" s="77">
        <v>1359.44</v>
      </c>
      <c r="EI1546" s="75">
        <v>11.724999999999998</v>
      </c>
      <c r="EJ1546" s="75"/>
      <c r="EK1546" s="75"/>
      <c r="EL1546" s="75"/>
      <c r="EM1546" s="75"/>
      <c r="EN1546" s="75">
        <v>2164.4299999999998</v>
      </c>
      <c r="EO1546" s="322">
        <v>22.539880000000036</v>
      </c>
      <c r="EP1546" s="75"/>
      <c r="EQ1546" s="75">
        <v>1334.43</v>
      </c>
      <c r="ER1546" s="75">
        <v>22558.070000000069</v>
      </c>
      <c r="ES1546" s="75"/>
      <c r="ET1546" s="75">
        <v>1360.43</v>
      </c>
      <c r="EU1546" s="100">
        <v>13.095549999999987</v>
      </c>
      <c r="EV1546" s="75">
        <f t="shared" si="27"/>
        <v>9.9999999999909051E-3</v>
      </c>
      <c r="EW1546" s="75">
        <v>1350.43</v>
      </c>
      <c r="EX1546" s="100">
        <v>43.351319999999966</v>
      </c>
      <c r="FD1546" s="75">
        <v>115.44</v>
      </c>
      <c r="FE1546" s="75">
        <v>1443550</v>
      </c>
      <c r="FF1546" s="75">
        <v>7396960</v>
      </c>
      <c r="FH1546" s="77">
        <v>24.93</v>
      </c>
      <c r="FI1546" s="77">
        <v>1085.3657664800005</v>
      </c>
      <c r="FJ1546" s="77">
        <v>58.695802195936061</v>
      </c>
      <c r="FL1546" s="92">
        <v>794.44</v>
      </c>
      <c r="FM1546" s="75">
        <v>0.18</v>
      </c>
      <c r="FN1546" s="75">
        <v>0.35899999999999999</v>
      </c>
      <c r="FP1546" s="75">
        <v>52.66</v>
      </c>
      <c r="FQ1546" s="75">
        <v>1000.08</v>
      </c>
      <c r="FR1546" s="75">
        <v>9106</v>
      </c>
      <c r="FS1546" s="75">
        <v>52.65</v>
      </c>
      <c r="FT1546" s="75">
        <v>2920.35</v>
      </c>
      <c r="FU1546" s="75">
        <v>25549</v>
      </c>
      <c r="FZ1546" s="90">
        <v>800.44</v>
      </c>
      <c r="GA1546" s="91">
        <v>6.9320000000000004</v>
      </c>
      <c r="GC1546" s="75">
        <v>22.43</v>
      </c>
      <c r="GD1546" s="75">
        <v>191.07</v>
      </c>
      <c r="GE1546" s="75">
        <v>4433.7</v>
      </c>
    </row>
    <row r="1547" spans="1:187" x14ac:dyDescent="0.25">
      <c r="A1547" s="132"/>
      <c r="B1547" s="132"/>
      <c r="C1547" s="132"/>
      <c r="D1547" s="132"/>
      <c r="E1547" s="132"/>
      <c r="F1547" s="132"/>
      <c r="G1547" s="132"/>
      <c r="H1547" s="132"/>
      <c r="I1547" s="132"/>
      <c r="J1547" s="132"/>
      <c r="K1547" s="132"/>
      <c r="DV1547" s="77">
        <v>1344.45</v>
      </c>
      <c r="DW1547" s="77">
        <v>25.384999999999998</v>
      </c>
      <c r="DY1547" s="77">
        <v>1330.45</v>
      </c>
      <c r="DZ1547" s="77">
        <v>16.029</v>
      </c>
      <c r="EE1547" s="75">
        <v>2161.4499999999998</v>
      </c>
      <c r="EF1547" s="88">
        <v>15.379</v>
      </c>
      <c r="EH1547" s="77">
        <v>1359.45</v>
      </c>
      <c r="EI1547" s="75">
        <v>11.738999999999999</v>
      </c>
      <c r="EJ1547" s="75"/>
      <c r="EK1547" s="75"/>
      <c r="EL1547" s="75"/>
      <c r="EM1547" s="75"/>
      <c r="EN1547" s="75">
        <v>2164.44</v>
      </c>
      <c r="EO1547" s="322">
        <v>22.566040000000037</v>
      </c>
      <c r="EP1547" s="75"/>
      <c r="EQ1547" s="75">
        <v>1334.44</v>
      </c>
      <c r="ER1547" s="75">
        <v>22575.56000000007</v>
      </c>
      <c r="ES1547" s="75"/>
      <c r="ET1547" s="75">
        <v>1360.44</v>
      </c>
      <c r="EU1547" s="100">
        <v>13.109399999999987</v>
      </c>
      <c r="EV1547" s="75">
        <f t="shared" si="27"/>
        <v>9.9999999999909051E-3</v>
      </c>
      <c r="EW1547" s="75">
        <v>1350.44</v>
      </c>
      <c r="EX1547" s="100">
        <v>43.384559999999965</v>
      </c>
      <c r="FD1547" s="75">
        <v>115.45</v>
      </c>
      <c r="FE1547" s="75">
        <v>1446125</v>
      </c>
      <c r="FF1547" s="75">
        <v>7411550</v>
      </c>
      <c r="FH1547" s="77">
        <v>24.94</v>
      </c>
      <c r="FI1547" s="77">
        <v>1086.0766438400003</v>
      </c>
      <c r="FJ1547" s="77">
        <v>57.469775978448055</v>
      </c>
      <c r="FL1547" s="92">
        <v>794.45</v>
      </c>
      <c r="FM1547" s="75">
        <v>0.18</v>
      </c>
      <c r="FN1547" s="75">
        <v>0.36099999999999999</v>
      </c>
      <c r="FP1547" s="75">
        <v>52.67</v>
      </c>
      <c r="FQ1547" s="75">
        <v>1001</v>
      </c>
      <c r="FR1547" s="75">
        <v>9112</v>
      </c>
      <c r="FS1547" s="75">
        <v>52.66</v>
      </c>
      <c r="FT1547" s="75">
        <v>2922.98</v>
      </c>
      <c r="FU1547" s="75">
        <v>25566</v>
      </c>
      <c r="FZ1547" s="90">
        <v>800.45</v>
      </c>
      <c r="GA1547" s="91">
        <v>6.9450000000000003</v>
      </c>
      <c r="GC1547" s="75">
        <v>22.44</v>
      </c>
      <c r="GD1547" s="75">
        <v>191.51</v>
      </c>
      <c r="GE1547" s="75">
        <v>4440.83</v>
      </c>
    </row>
    <row r="1548" spans="1:187" x14ac:dyDescent="0.25">
      <c r="A1548" s="132"/>
      <c r="B1548" s="132"/>
      <c r="C1548" s="132"/>
      <c r="D1548" s="132"/>
      <c r="E1548" s="132"/>
      <c r="F1548" s="132"/>
      <c r="G1548" s="132"/>
      <c r="H1548" s="132"/>
      <c r="I1548" s="132"/>
      <c r="J1548" s="132"/>
      <c r="K1548" s="132"/>
      <c r="DV1548" s="77">
        <v>1344.46</v>
      </c>
      <c r="DW1548" s="77">
        <v>25.410999999999998</v>
      </c>
      <c r="DY1548" s="77">
        <v>1330.46</v>
      </c>
      <c r="DZ1548" s="77">
        <v>16.044</v>
      </c>
      <c r="EE1548" s="75">
        <v>2161.46</v>
      </c>
      <c r="EF1548" s="88">
        <v>15.401</v>
      </c>
      <c r="EH1548" s="77">
        <v>1359.46</v>
      </c>
      <c r="EI1548" s="75">
        <v>11.752999999999998</v>
      </c>
      <c r="EJ1548" s="75"/>
      <c r="EK1548" s="75"/>
      <c r="EL1548" s="75"/>
      <c r="EM1548" s="75"/>
      <c r="EN1548" s="75">
        <v>2164.4499999999998</v>
      </c>
      <c r="EO1548" s="322">
        <v>22.592200000000037</v>
      </c>
      <c r="EP1548" s="75"/>
      <c r="EQ1548" s="75">
        <v>1334.45</v>
      </c>
      <c r="ER1548" s="75">
        <v>22593.050000000072</v>
      </c>
      <c r="ES1548" s="75"/>
      <c r="ET1548" s="75">
        <v>1360.45</v>
      </c>
      <c r="EU1548" s="100">
        <v>13.123249999999986</v>
      </c>
      <c r="EV1548" s="75">
        <f t="shared" si="27"/>
        <v>9.9999999999909051E-3</v>
      </c>
      <c r="EW1548" s="75">
        <v>1350.45</v>
      </c>
      <c r="EX1548" s="100">
        <v>43.417799999999964</v>
      </c>
      <c r="FD1548" s="75">
        <v>115.46</v>
      </c>
      <c r="FE1548" s="75">
        <v>1448700</v>
      </c>
      <c r="FF1548" s="75">
        <v>7426140</v>
      </c>
      <c r="FH1548" s="77">
        <v>24.95</v>
      </c>
      <c r="FI1548" s="77">
        <v>1086.7875212000004</v>
      </c>
      <c r="FJ1548" s="77">
        <v>56.243749760960057</v>
      </c>
      <c r="FL1548" s="92">
        <v>794.46</v>
      </c>
      <c r="FM1548" s="75">
        <v>0.18</v>
      </c>
      <c r="FN1548" s="75">
        <v>0.36299999999999999</v>
      </c>
      <c r="FP1548" s="75">
        <v>52.68</v>
      </c>
      <c r="FQ1548" s="75">
        <v>1001.92</v>
      </c>
      <c r="FR1548" s="75">
        <v>9117</v>
      </c>
      <c r="FS1548" s="75">
        <v>52.67</v>
      </c>
      <c r="FT1548" s="75">
        <v>2925.6</v>
      </c>
      <c r="FU1548" s="75">
        <v>25584</v>
      </c>
      <c r="FZ1548" s="90">
        <v>800.46</v>
      </c>
      <c r="GA1548" s="91">
        <v>6.9589999999999996</v>
      </c>
      <c r="GC1548" s="75">
        <v>22.45</v>
      </c>
      <c r="GD1548" s="75">
        <v>191.95</v>
      </c>
      <c r="GE1548" s="75">
        <v>4447.96</v>
      </c>
    </row>
    <row r="1549" spans="1:187" x14ac:dyDescent="0.25">
      <c r="A1549" s="132"/>
      <c r="B1549" s="132"/>
      <c r="C1549" s="132"/>
      <c r="D1549" s="132"/>
      <c r="E1549" s="132"/>
      <c r="F1549" s="132"/>
      <c r="G1549" s="132"/>
      <c r="H1549" s="132"/>
      <c r="I1549" s="132"/>
      <c r="J1549" s="132"/>
      <c r="K1549" s="132"/>
      <c r="DV1549" s="77">
        <v>1344.47</v>
      </c>
      <c r="DW1549" s="77">
        <v>25.437999999999995</v>
      </c>
      <c r="DY1549" s="77">
        <v>1330.47</v>
      </c>
      <c r="DZ1549" s="77">
        <v>16.059999999999999</v>
      </c>
      <c r="EE1549" s="75">
        <v>2161.4699999999998</v>
      </c>
      <c r="EF1549" s="88">
        <v>15.423</v>
      </c>
      <c r="EH1549" s="77">
        <v>1359.47</v>
      </c>
      <c r="EI1549" s="75">
        <v>11.765999999999998</v>
      </c>
      <c r="EJ1549" s="75"/>
      <c r="EK1549" s="75"/>
      <c r="EL1549" s="75"/>
      <c r="EM1549" s="75"/>
      <c r="EN1549" s="75">
        <v>2164.46</v>
      </c>
      <c r="EO1549" s="322">
        <v>22.618360000000038</v>
      </c>
      <c r="EP1549" s="75"/>
      <c r="EQ1549" s="75">
        <v>1334.46</v>
      </c>
      <c r="ER1549" s="75">
        <v>22610.540000000074</v>
      </c>
      <c r="ES1549" s="75"/>
      <c r="ET1549" s="75">
        <v>1360.46</v>
      </c>
      <c r="EU1549" s="100">
        <v>13.137099999999986</v>
      </c>
      <c r="EV1549" s="75">
        <f t="shared" si="27"/>
        <v>9.9999999999909051E-3</v>
      </c>
      <c r="EW1549" s="75">
        <v>1350.46</v>
      </c>
      <c r="EX1549" s="100">
        <v>43.451039999999963</v>
      </c>
      <c r="FD1549" s="75">
        <v>115.47</v>
      </c>
      <c r="FE1549" s="75">
        <v>1451275</v>
      </c>
      <c r="FF1549" s="75">
        <v>7440730</v>
      </c>
      <c r="FH1549" s="77">
        <v>24.96</v>
      </c>
      <c r="FI1549" s="77">
        <v>1087.4983985600004</v>
      </c>
      <c r="FJ1549" s="77">
        <v>55.017723543472059</v>
      </c>
      <c r="FL1549" s="92">
        <v>794.47</v>
      </c>
      <c r="FM1549" s="75">
        <v>0.18</v>
      </c>
      <c r="FN1549" s="75">
        <v>0.36299999999999999</v>
      </c>
      <c r="FP1549" s="75">
        <v>52.69</v>
      </c>
      <c r="FQ1549" s="75">
        <v>1002.84</v>
      </c>
      <c r="FR1549" s="75">
        <v>9123</v>
      </c>
      <c r="FS1549" s="75">
        <v>52.68</v>
      </c>
      <c r="FT1549" s="75">
        <v>2928.23</v>
      </c>
      <c r="FU1549" s="75">
        <v>25601</v>
      </c>
      <c r="FZ1549" s="90">
        <v>800.47</v>
      </c>
      <c r="GA1549" s="91">
        <v>6.9720000000000004</v>
      </c>
      <c r="GC1549" s="75">
        <v>22.46</v>
      </c>
      <c r="GD1549" s="75">
        <v>192.39</v>
      </c>
      <c r="GE1549" s="75">
        <v>4455.09</v>
      </c>
    </row>
    <row r="1550" spans="1:187" x14ac:dyDescent="0.25">
      <c r="A1550" s="132"/>
      <c r="B1550" s="132"/>
      <c r="C1550" s="132"/>
      <c r="D1550" s="132"/>
      <c r="E1550" s="132"/>
      <c r="F1550" s="132"/>
      <c r="G1550" s="132"/>
      <c r="H1550" s="132"/>
      <c r="I1550" s="132"/>
      <c r="J1550" s="132"/>
      <c r="K1550" s="132"/>
      <c r="DV1550" s="77">
        <v>1344.48</v>
      </c>
      <c r="DW1550" s="77">
        <v>25.463999999999999</v>
      </c>
      <c r="DY1550" s="77">
        <v>1330.48</v>
      </c>
      <c r="DZ1550" s="77">
        <v>16.074999999999999</v>
      </c>
      <c r="EE1550" s="75">
        <v>2161.48</v>
      </c>
      <c r="EF1550" s="88">
        <v>15.445</v>
      </c>
      <c r="EH1550" s="77">
        <v>1359.48</v>
      </c>
      <c r="EI1550" s="75">
        <v>11.78</v>
      </c>
      <c r="EJ1550" s="75"/>
      <c r="EK1550" s="75"/>
      <c r="EL1550" s="75"/>
      <c r="EM1550" s="75"/>
      <c r="EN1550" s="75">
        <v>2164.4699999999998</v>
      </c>
      <c r="EO1550" s="322">
        <v>22.644520000000039</v>
      </c>
      <c r="EP1550" s="75"/>
      <c r="EQ1550" s="75">
        <v>1334.47</v>
      </c>
      <c r="ER1550" s="75">
        <v>22628.030000000075</v>
      </c>
      <c r="ES1550" s="75"/>
      <c r="ET1550" s="75">
        <v>1360.47</v>
      </c>
      <c r="EU1550" s="100">
        <v>13.150949999999986</v>
      </c>
      <c r="EV1550" s="75">
        <f t="shared" si="27"/>
        <v>9.9999999999909051E-3</v>
      </c>
      <c r="EW1550" s="75">
        <v>1350.47</v>
      </c>
      <c r="EX1550" s="100">
        <v>43.484279999999963</v>
      </c>
      <c r="FD1550" s="75">
        <v>115.48</v>
      </c>
      <c r="FE1550" s="75">
        <v>1453850</v>
      </c>
      <c r="FF1550" s="75">
        <v>7455320</v>
      </c>
      <c r="FH1550" s="77">
        <v>24.97</v>
      </c>
      <c r="FI1550" s="77">
        <v>1088.2092759200002</v>
      </c>
      <c r="FJ1550" s="77">
        <v>55.791697325984103</v>
      </c>
      <c r="FL1550" s="92">
        <v>794.48</v>
      </c>
      <c r="FM1550" s="75">
        <v>0.19</v>
      </c>
      <c r="FN1550" s="75">
        <v>0.36599999999999999</v>
      </c>
      <c r="FP1550" s="75">
        <v>52.7</v>
      </c>
      <c r="FQ1550" s="75">
        <v>1003.75</v>
      </c>
      <c r="FR1550" s="75">
        <v>9129</v>
      </c>
      <c r="FS1550" s="75">
        <v>52.69</v>
      </c>
      <c r="FT1550" s="75">
        <v>2930.85</v>
      </c>
      <c r="FU1550" s="75">
        <v>25618</v>
      </c>
      <c r="FZ1550" s="90">
        <v>800.48</v>
      </c>
      <c r="GA1550" s="91">
        <v>6.9859999999999998</v>
      </c>
      <c r="GC1550" s="75">
        <v>22.47</v>
      </c>
      <c r="GD1550" s="75">
        <v>192.83</v>
      </c>
      <c r="GE1550" s="75">
        <v>4462.22</v>
      </c>
    </row>
    <row r="1551" spans="1:187" x14ac:dyDescent="0.25">
      <c r="A1551" s="132"/>
      <c r="B1551" s="132"/>
      <c r="C1551" s="132"/>
      <c r="D1551" s="132"/>
      <c r="E1551" s="132"/>
      <c r="F1551" s="132"/>
      <c r="G1551" s="132"/>
      <c r="H1551" s="132"/>
      <c r="I1551" s="132"/>
      <c r="J1551" s="132"/>
      <c r="K1551" s="132"/>
      <c r="DV1551" s="77">
        <v>1344.49</v>
      </c>
      <c r="DW1551" s="77">
        <v>25.49</v>
      </c>
      <c r="DY1551" s="77">
        <v>1330.49</v>
      </c>
      <c r="DZ1551" s="77">
        <v>16.090999999999998</v>
      </c>
      <c r="EE1551" s="75">
        <v>2161.4899999999998</v>
      </c>
      <c r="EF1551" s="88">
        <v>15.467000000000001</v>
      </c>
      <c r="EH1551" s="77">
        <v>1359.49</v>
      </c>
      <c r="EI1551" s="75">
        <v>11.793999999999999</v>
      </c>
      <c r="EJ1551" s="75"/>
      <c r="EK1551" s="75"/>
      <c r="EL1551" s="75"/>
      <c r="EM1551" s="75"/>
      <c r="EN1551" s="75">
        <v>2164.48</v>
      </c>
      <c r="EO1551" s="322">
        <v>22.67068000000004</v>
      </c>
      <c r="EP1551" s="75"/>
      <c r="EQ1551" s="75">
        <v>1334.48</v>
      </c>
      <c r="ER1551" s="75">
        <v>22645.520000000077</v>
      </c>
      <c r="ES1551" s="75"/>
      <c r="ET1551" s="75">
        <v>1360.48</v>
      </c>
      <c r="EU1551" s="100">
        <v>13.164799999999985</v>
      </c>
      <c r="EV1551" s="75">
        <f t="shared" si="27"/>
        <v>9.9999999999909051E-3</v>
      </c>
      <c r="EW1551" s="75">
        <v>1350.48</v>
      </c>
      <c r="EX1551" s="100">
        <v>43.517519999999962</v>
      </c>
      <c r="FD1551" s="75">
        <v>115.49</v>
      </c>
      <c r="FE1551" s="75">
        <v>1456425</v>
      </c>
      <c r="FF1551" s="75">
        <v>7469910</v>
      </c>
      <c r="FH1551" s="77">
        <v>24.98</v>
      </c>
      <c r="FI1551" s="77">
        <v>1088.9201532800002</v>
      </c>
      <c r="FJ1551" s="77">
        <v>56.565671108496097</v>
      </c>
      <c r="FL1551" s="92">
        <v>794.49</v>
      </c>
      <c r="FM1551" s="75">
        <v>0.19</v>
      </c>
      <c r="FN1551" s="75">
        <v>0.36799999999999999</v>
      </c>
      <c r="FP1551" s="75">
        <v>52.71</v>
      </c>
      <c r="FQ1551" s="75">
        <v>1004.67</v>
      </c>
      <c r="FR1551" s="75">
        <v>9135</v>
      </c>
      <c r="FS1551" s="75">
        <v>52.7</v>
      </c>
      <c r="FT1551" s="75">
        <v>2933.48</v>
      </c>
      <c r="FU1551" s="75">
        <v>25635</v>
      </c>
      <c r="FZ1551" s="90">
        <v>800.49</v>
      </c>
      <c r="GA1551" s="91">
        <v>6.9989999999999997</v>
      </c>
      <c r="GC1551" s="75">
        <v>22.48</v>
      </c>
      <c r="GD1551" s="75">
        <v>193.27</v>
      </c>
      <c r="GE1551" s="75">
        <v>4469.34</v>
      </c>
    </row>
    <row r="1552" spans="1:187" x14ac:dyDescent="0.25">
      <c r="A1552" s="132"/>
      <c r="B1552" s="132"/>
      <c r="C1552" s="132"/>
      <c r="D1552" s="132"/>
      <c r="E1552" s="132"/>
      <c r="F1552" s="132"/>
      <c r="G1552" s="132"/>
      <c r="H1552" s="132"/>
      <c r="I1552" s="132"/>
      <c r="J1552" s="132"/>
      <c r="K1552" s="132"/>
      <c r="DV1552" s="77">
        <v>1344.5</v>
      </c>
      <c r="DW1552" s="77">
        <v>25.515999999999998</v>
      </c>
      <c r="DY1552" s="77">
        <v>1330.5</v>
      </c>
      <c r="DZ1552" s="77">
        <v>16.106000000000002</v>
      </c>
      <c r="EE1552" s="75">
        <v>2161.5</v>
      </c>
      <c r="EF1552" s="88">
        <v>15.489000000000001</v>
      </c>
      <c r="EH1552" s="77">
        <v>1359.5</v>
      </c>
      <c r="EI1552" s="75">
        <v>11.808</v>
      </c>
      <c r="EJ1552" s="75"/>
      <c r="EK1552" s="75"/>
      <c r="EL1552" s="75"/>
      <c r="EM1552" s="75"/>
      <c r="EN1552" s="75">
        <v>2164.4899999999998</v>
      </c>
      <c r="EO1552" s="322">
        <v>22.696840000000041</v>
      </c>
      <c r="EP1552" s="75"/>
      <c r="EQ1552" s="75">
        <v>1334.49</v>
      </c>
      <c r="ER1552" s="75">
        <v>22663.010000000078</v>
      </c>
      <c r="ES1552" s="75"/>
      <c r="ET1552" s="75">
        <v>1360.49</v>
      </c>
      <c r="EU1552" s="100">
        <v>13.178649999999985</v>
      </c>
      <c r="EV1552" s="75">
        <f t="shared" si="27"/>
        <v>9.9999999999909051E-3</v>
      </c>
      <c r="EW1552" s="75">
        <v>1350.49</v>
      </c>
      <c r="EX1552" s="100">
        <v>43.550759999999961</v>
      </c>
      <c r="FD1552" s="75">
        <v>115.5</v>
      </c>
      <c r="FE1552" s="75">
        <v>1459000</v>
      </c>
      <c r="FF1552" s="75">
        <v>7484500</v>
      </c>
      <c r="FH1552" s="77">
        <v>24.99</v>
      </c>
      <c r="FI1552" s="77">
        <v>1089.6310306400001</v>
      </c>
      <c r="FJ1552" s="77">
        <v>57.339644891008099</v>
      </c>
      <c r="FL1552" s="92">
        <v>794.5</v>
      </c>
      <c r="FM1552" s="75">
        <v>0.19</v>
      </c>
      <c r="FN1552" s="75">
        <v>0.37</v>
      </c>
      <c r="FP1552" s="75">
        <v>52.72</v>
      </c>
      <c r="FQ1552" s="75">
        <v>1005.59</v>
      </c>
      <c r="FR1552" s="75">
        <v>9141</v>
      </c>
      <c r="FS1552" s="75">
        <v>52.71</v>
      </c>
      <c r="FT1552" s="75">
        <v>2936.1</v>
      </c>
      <c r="FU1552" s="75">
        <v>25653</v>
      </c>
      <c r="FZ1552" s="90">
        <v>800.5</v>
      </c>
      <c r="GA1552" s="91">
        <v>7.0129999999999999</v>
      </c>
      <c r="GC1552" s="75">
        <v>22.49</v>
      </c>
      <c r="GD1552" s="75">
        <v>193.71</v>
      </c>
      <c r="GE1552" s="75">
        <v>4476.47</v>
      </c>
    </row>
    <row r="1553" spans="1:187" x14ac:dyDescent="0.25">
      <c r="A1553" s="132"/>
      <c r="B1553" s="132"/>
      <c r="C1553" s="132"/>
      <c r="D1553" s="132"/>
      <c r="E1553" s="132"/>
      <c r="F1553" s="132"/>
      <c r="G1553" s="132"/>
      <c r="H1553" s="132"/>
      <c r="I1553" s="132"/>
      <c r="J1553" s="132"/>
      <c r="K1553" s="132"/>
      <c r="DV1553" s="77">
        <v>1344.51</v>
      </c>
      <c r="DW1553" s="77">
        <v>25.541999999999998</v>
      </c>
      <c r="DY1553" s="77">
        <v>1330.51</v>
      </c>
      <c r="DZ1553" s="77">
        <v>16.120999999999999</v>
      </c>
      <c r="EE1553" s="75">
        <v>2161.5100000000002</v>
      </c>
      <c r="EF1553" s="88">
        <v>15.511000000000001</v>
      </c>
      <c r="EH1553" s="77">
        <v>1359.51</v>
      </c>
      <c r="EI1553" s="75">
        <v>11.821999999999997</v>
      </c>
      <c r="EJ1553" s="75"/>
      <c r="EK1553" s="75"/>
      <c r="EL1553" s="75"/>
      <c r="EM1553" s="75"/>
      <c r="EN1553" s="75">
        <v>2164.5</v>
      </c>
      <c r="EO1553" s="322">
        <v>22.723000000000042</v>
      </c>
      <c r="EP1553" s="75"/>
      <c r="EQ1553" s="75">
        <v>1334.5</v>
      </c>
      <c r="ER1553" s="75">
        <v>22680.50000000008</v>
      </c>
      <c r="ES1553" s="75"/>
      <c r="ET1553" s="75">
        <v>1360.5</v>
      </c>
      <c r="EU1553" s="100">
        <v>13.192499999999985</v>
      </c>
      <c r="EV1553" s="75">
        <f t="shared" si="27"/>
        <v>9.9999999999909051E-3</v>
      </c>
      <c r="EW1553" s="75">
        <v>1350.5</v>
      </c>
      <c r="EX1553" s="100">
        <v>43.583999999999961</v>
      </c>
      <c r="FD1553" s="75">
        <v>115.51</v>
      </c>
      <c r="FE1553" s="75">
        <v>1461575</v>
      </c>
      <c r="FF1553" s="75">
        <v>7499090</v>
      </c>
      <c r="FH1553" s="77">
        <v>25</v>
      </c>
      <c r="FI1553" s="77">
        <v>1090.3419080000001</v>
      </c>
      <c r="FJ1553" s="77">
        <v>63.446450822400003</v>
      </c>
      <c r="FL1553" s="92">
        <v>794.51</v>
      </c>
      <c r="FM1553" s="75">
        <v>0.19</v>
      </c>
      <c r="FN1553" s="75">
        <v>0.372</v>
      </c>
      <c r="FP1553" s="75">
        <v>52.73</v>
      </c>
      <c r="FQ1553" s="75">
        <v>1006.51</v>
      </c>
      <c r="FR1553" s="75">
        <v>9147</v>
      </c>
      <c r="FS1553" s="75">
        <v>52.72</v>
      </c>
      <c r="FT1553" s="75">
        <v>2938.76</v>
      </c>
      <c r="FU1553" s="75">
        <v>25670</v>
      </c>
      <c r="FZ1553" s="90">
        <v>800.51</v>
      </c>
      <c r="GA1553" s="91">
        <v>7.0259999999999998</v>
      </c>
      <c r="GC1553" s="75">
        <v>22.5</v>
      </c>
      <c r="GD1553" s="75">
        <v>194.15</v>
      </c>
      <c r="GE1553" s="75">
        <v>4483.6000000000004</v>
      </c>
    </row>
    <row r="1554" spans="1:187" x14ac:dyDescent="0.25">
      <c r="A1554" s="132"/>
      <c r="B1554" s="132"/>
      <c r="C1554" s="132"/>
      <c r="D1554" s="132"/>
      <c r="E1554" s="132"/>
      <c r="F1554" s="132"/>
      <c r="G1554" s="132"/>
      <c r="H1554" s="132"/>
      <c r="I1554" s="132"/>
      <c r="J1554" s="132"/>
      <c r="K1554" s="132"/>
      <c r="DV1554" s="77">
        <v>1344.52</v>
      </c>
      <c r="DW1554" s="77">
        <v>25.567999999999998</v>
      </c>
      <c r="DY1554" s="77">
        <v>1330.52</v>
      </c>
      <c r="DZ1554" s="77">
        <v>16.137</v>
      </c>
      <c r="EE1554" s="75">
        <v>2161.52</v>
      </c>
      <c r="EF1554" s="88">
        <v>15.533000000000001</v>
      </c>
      <c r="EH1554" s="77">
        <v>1359.52</v>
      </c>
      <c r="EI1554" s="75">
        <v>11.835999999999999</v>
      </c>
      <c r="EJ1554" s="75"/>
      <c r="EK1554" s="75"/>
      <c r="EL1554" s="75"/>
      <c r="EM1554" s="75"/>
      <c r="EN1554" s="75">
        <v>2164.5100000000002</v>
      </c>
      <c r="EO1554" s="322">
        <v>22.749160000000042</v>
      </c>
      <c r="EP1554" s="75"/>
      <c r="EQ1554" s="75">
        <v>1334.51</v>
      </c>
      <c r="ER1554" s="75">
        <v>22697.990000000082</v>
      </c>
      <c r="ES1554" s="75"/>
      <c r="ET1554" s="75">
        <v>1360.51</v>
      </c>
      <c r="EU1554" s="100">
        <v>13.206349999999984</v>
      </c>
      <c r="EV1554" s="75">
        <f t="shared" si="27"/>
        <v>9.9999999999909051E-3</v>
      </c>
      <c r="EW1554" s="75">
        <v>1350.51</v>
      </c>
      <c r="EX1554" s="100">
        <v>43.61723999999996</v>
      </c>
      <c r="FD1554" s="75">
        <v>115.52</v>
      </c>
      <c r="FE1554" s="75">
        <v>1464150</v>
      </c>
      <c r="FF1554" s="75">
        <v>7513680</v>
      </c>
      <c r="FL1554" s="92">
        <v>794.52</v>
      </c>
      <c r="FM1554" s="75">
        <v>0.19</v>
      </c>
      <c r="FN1554" s="75">
        <v>0.374</v>
      </c>
      <c r="FP1554" s="75">
        <v>52.74</v>
      </c>
      <c r="FQ1554" s="75">
        <v>1007.44</v>
      </c>
      <c r="FR1554" s="75">
        <v>9154</v>
      </c>
      <c r="FS1554" s="75">
        <v>52.73</v>
      </c>
      <c r="FT1554" s="75">
        <v>2941.41</v>
      </c>
      <c r="FU1554" s="75">
        <v>25687</v>
      </c>
      <c r="FZ1554" s="90">
        <v>800.52</v>
      </c>
      <c r="GA1554" s="91">
        <v>7.04</v>
      </c>
      <c r="GC1554" s="75">
        <v>22.51</v>
      </c>
      <c r="GD1554" s="75">
        <v>194.6</v>
      </c>
      <c r="GE1554" s="75">
        <v>4490.7299999999996</v>
      </c>
    </row>
    <row r="1555" spans="1:187" x14ac:dyDescent="0.25">
      <c r="A1555" s="132"/>
      <c r="B1555" s="132"/>
      <c r="C1555" s="132"/>
      <c r="D1555" s="132"/>
      <c r="E1555" s="132"/>
      <c r="F1555" s="132"/>
      <c r="G1555" s="132"/>
      <c r="H1555" s="132"/>
      <c r="I1555" s="132"/>
      <c r="J1555" s="132"/>
      <c r="K1555" s="132"/>
      <c r="DV1555" s="77">
        <v>1344.53</v>
      </c>
      <c r="DW1555" s="77">
        <v>25.593999999999998</v>
      </c>
      <c r="DY1555" s="77">
        <v>1330.53</v>
      </c>
      <c r="DZ1555" s="77">
        <v>16.151999999999997</v>
      </c>
      <c r="EE1555" s="75">
        <v>2161.5300000000002</v>
      </c>
      <c r="EF1555" s="88">
        <v>15.556000000000001</v>
      </c>
      <c r="EH1555" s="77">
        <v>1359.53</v>
      </c>
      <c r="EI1555" s="75">
        <v>11.848999999999998</v>
      </c>
      <c r="EJ1555" s="75"/>
      <c r="EK1555" s="75"/>
      <c r="EL1555" s="75"/>
      <c r="EM1555" s="75"/>
      <c r="EN1555" s="75">
        <v>2164.52</v>
      </c>
      <c r="EO1555" s="322">
        <v>22.775320000000043</v>
      </c>
      <c r="EP1555" s="75"/>
      <c r="EQ1555" s="75">
        <v>1334.52</v>
      </c>
      <c r="ER1555" s="75">
        <v>22715.480000000083</v>
      </c>
      <c r="ES1555" s="75"/>
      <c r="ET1555" s="75">
        <v>1360.52</v>
      </c>
      <c r="EU1555" s="100">
        <v>13.220199999999984</v>
      </c>
      <c r="EV1555" s="75">
        <f t="shared" si="27"/>
        <v>9.9999999999909051E-3</v>
      </c>
      <c r="EW1555" s="75">
        <v>1350.52</v>
      </c>
      <c r="EX1555" s="100">
        <v>43.650479999999959</v>
      </c>
      <c r="FD1555" s="75">
        <v>115.53</v>
      </c>
      <c r="FE1555" s="75">
        <v>1466725</v>
      </c>
      <c r="FF1555" s="75">
        <v>7528270</v>
      </c>
      <c r="FL1555" s="92">
        <v>794.53</v>
      </c>
      <c r="FM1555" s="75">
        <v>0.19</v>
      </c>
      <c r="FN1555" s="75">
        <v>0.376</v>
      </c>
      <c r="FP1555" s="75">
        <v>52.75</v>
      </c>
      <c r="FQ1555" s="75">
        <v>1008.36</v>
      </c>
      <c r="FR1555" s="75">
        <v>9160</v>
      </c>
      <c r="FS1555" s="75">
        <v>52.74</v>
      </c>
      <c r="FT1555" s="75">
        <v>2944.07</v>
      </c>
      <c r="FU1555" s="75">
        <v>25704</v>
      </c>
      <c r="FZ1555" s="90">
        <v>800.53</v>
      </c>
      <c r="GA1555" s="91">
        <v>7.0529999999999999</v>
      </c>
      <c r="GC1555" s="75">
        <v>22.52</v>
      </c>
      <c r="GD1555" s="75">
        <v>195.04</v>
      </c>
      <c r="GE1555" s="75">
        <v>4497.8599999999997</v>
      </c>
    </row>
    <row r="1556" spans="1:187" x14ac:dyDescent="0.25">
      <c r="A1556" s="132"/>
      <c r="B1556" s="132"/>
      <c r="C1556" s="132"/>
      <c r="D1556" s="132"/>
      <c r="E1556" s="132"/>
      <c r="F1556" s="132"/>
      <c r="G1556" s="132"/>
      <c r="H1556" s="132"/>
      <c r="I1556" s="132"/>
      <c r="J1556" s="132"/>
      <c r="K1556" s="132"/>
      <c r="DV1556" s="77">
        <v>1344.54</v>
      </c>
      <c r="DW1556" s="77">
        <v>25.619999999999997</v>
      </c>
      <c r="DY1556" s="77">
        <v>1330.54</v>
      </c>
      <c r="DZ1556" s="77">
        <v>16.167999999999999</v>
      </c>
      <c r="EE1556" s="75">
        <v>2161.54</v>
      </c>
      <c r="EF1556" s="88">
        <v>15.578000000000001</v>
      </c>
      <c r="EH1556" s="77">
        <v>1359.54</v>
      </c>
      <c r="EI1556" s="75">
        <v>11.862999999999998</v>
      </c>
      <c r="EJ1556" s="75"/>
      <c r="EK1556" s="75"/>
      <c r="EL1556" s="75"/>
      <c r="EM1556" s="75"/>
      <c r="EN1556" s="75">
        <v>2164.5300000000002</v>
      </c>
      <c r="EO1556" s="322">
        <v>22.801480000000044</v>
      </c>
      <c r="EP1556" s="75"/>
      <c r="EQ1556" s="75">
        <v>1334.53</v>
      </c>
      <c r="ER1556" s="75">
        <v>22732.970000000085</v>
      </c>
      <c r="ES1556" s="75"/>
      <c r="ET1556" s="75">
        <v>1360.53</v>
      </c>
      <c r="EU1556" s="100">
        <v>13.234049999999984</v>
      </c>
      <c r="EV1556" s="75">
        <f t="shared" si="27"/>
        <v>9.9999999999909051E-3</v>
      </c>
      <c r="EW1556" s="75">
        <v>1350.53</v>
      </c>
      <c r="EX1556" s="100">
        <v>43.683719999999958</v>
      </c>
      <c r="FD1556" s="75">
        <v>115.54</v>
      </c>
      <c r="FE1556" s="75">
        <v>1469300</v>
      </c>
      <c r="FF1556" s="75">
        <v>7542860</v>
      </c>
      <c r="FL1556" s="92">
        <v>794.54</v>
      </c>
      <c r="FM1556" s="75">
        <v>0.19</v>
      </c>
      <c r="FN1556" s="75">
        <v>0.378</v>
      </c>
      <c r="FP1556" s="75">
        <v>52.76</v>
      </c>
      <c r="FQ1556" s="75">
        <v>1009.28</v>
      </c>
      <c r="FR1556" s="75">
        <v>9166</v>
      </c>
      <c r="FS1556" s="75">
        <v>52.75</v>
      </c>
      <c r="FT1556" s="75">
        <v>2946.72</v>
      </c>
      <c r="FU1556" s="75">
        <v>25722</v>
      </c>
      <c r="FZ1556" s="90">
        <v>800.54</v>
      </c>
      <c r="GA1556" s="91">
        <v>7.0670000000000002</v>
      </c>
      <c r="GC1556" s="75">
        <v>22.53</v>
      </c>
      <c r="GD1556" s="75">
        <v>195.48</v>
      </c>
      <c r="GE1556" s="75">
        <v>4504.9799999999996</v>
      </c>
    </row>
    <row r="1557" spans="1:187" x14ac:dyDescent="0.25">
      <c r="A1557" s="132"/>
      <c r="B1557" s="132"/>
      <c r="C1557" s="132"/>
      <c r="D1557" s="132"/>
      <c r="E1557" s="132"/>
      <c r="F1557" s="132"/>
      <c r="G1557" s="132"/>
      <c r="H1557" s="132"/>
      <c r="I1557" s="132"/>
      <c r="J1557" s="132"/>
      <c r="K1557" s="132"/>
      <c r="DV1557" s="77">
        <v>1344.55</v>
      </c>
      <c r="DW1557" s="77">
        <v>25.645999999999997</v>
      </c>
      <c r="DY1557" s="77">
        <v>1330.55</v>
      </c>
      <c r="DZ1557" s="77">
        <v>16.183</v>
      </c>
      <c r="EE1557" s="75">
        <v>2161.5500000000002</v>
      </c>
      <c r="EF1557" s="88">
        <v>15.6</v>
      </c>
      <c r="EH1557" s="77">
        <v>1359.55</v>
      </c>
      <c r="EI1557" s="75">
        <v>11.876999999999999</v>
      </c>
      <c r="EJ1557" s="75"/>
      <c r="EK1557" s="75"/>
      <c r="EL1557" s="75"/>
      <c r="EM1557" s="75"/>
      <c r="EN1557" s="75">
        <v>2164.54</v>
      </c>
      <c r="EO1557" s="322">
        <v>22.827640000000045</v>
      </c>
      <c r="EP1557" s="75"/>
      <c r="EQ1557" s="75">
        <v>1334.54</v>
      </c>
      <c r="ER1557" s="75">
        <v>22750.460000000086</v>
      </c>
      <c r="ES1557" s="75"/>
      <c r="ET1557" s="75">
        <v>1360.54</v>
      </c>
      <c r="EU1557" s="100">
        <v>13.247899999999984</v>
      </c>
      <c r="EV1557" s="75">
        <f t="shared" si="27"/>
        <v>9.9999999999909051E-3</v>
      </c>
      <c r="EW1557" s="75">
        <v>1350.54</v>
      </c>
      <c r="EX1557" s="100">
        <v>43.716959999999958</v>
      </c>
      <c r="FD1557" s="75">
        <v>115.55</v>
      </c>
      <c r="FE1557" s="75">
        <v>1471875</v>
      </c>
      <c r="FF1557" s="75">
        <v>7557450</v>
      </c>
      <c r="FL1557" s="92">
        <v>794.55</v>
      </c>
      <c r="FM1557" s="75">
        <v>0.19</v>
      </c>
      <c r="FN1557" s="75">
        <v>0.38</v>
      </c>
      <c r="FP1557" s="75">
        <v>52.77</v>
      </c>
      <c r="FQ1557" s="75">
        <v>1010.2</v>
      </c>
      <c r="FR1557" s="75">
        <v>9172</v>
      </c>
      <c r="FS1557" s="75">
        <v>52.76</v>
      </c>
      <c r="FT1557" s="75">
        <v>2949.38</v>
      </c>
      <c r="FU1557" s="75">
        <v>25739</v>
      </c>
      <c r="FZ1557" s="90">
        <v>800.55</v>
      </c>
      <c r="GA1557" s="91">
        <v>7.08</v>
      </c>
      <c r="GC1557" s="75">
        <v>22.54</v>
      </c>
      <c r="GD1557" s="75">
        <v>195.92</v>
      </c>
      <c r="GE1557" s="75">
        <v>4512.1099999999997</v>
      </c>
    </row>
    <row r="1558" spans="1:187" x14ac:dyDescent="0.25">
      <c r="A1558" s="132"/>
      <c r="B1558" s="132"/>
      <c r="C1558" s="132"/>
      <c r="D1558" s="132"/>
      <c r="E1558" s="132"/>
      <c r="F1558" s="132"/>
      <c r="G1558" s="132"/>
      <c r="H1558" s="132"/>
      <c r="I1558" s="132"/>
      <c r="J1558" s="132"/>
      <c r="K1558" s="132"/>
      <c r="DV1558" s="77">
        <v>1344.56</v>
      </c>
      <c r="DW1558" s="77">
        <v>25.671999999999997</v>
      </c>
      <c r="DY1558" s="77">
        <v>1330.56</v>
      </c>
      <c r="DZ1558" s="77">
        <v>16.199000000000002</v>
      </c>
      <c r="EE1558" s="75">
        <v>2161.56</v>
      </c>
      <c r="EF1558" s="88">
        <v>15.622</v>
      </c>
      <c r="EH1558" s="77">
        <v>1359.56</v>
      </c>
      <c r="EI1558" s="75">
        <v>11.890999999999998</v>
      </c>
      <c r="EJ1558" s="75"/>
      <c r="EK1558" s="75"/>
      <c r="EL1558" s="75"/>
      <c r="EM1558" s="75"/>
      <c r="EN1558" s="75">
        <v>2164.5500000000002</v>
      </c>
      <c r="EO1558" s="322">
        <v>22.853800000000046</v>
      </c>
      <c r="EP1558" s="75"/>
      <c r="EQ1558" s="75">
        <v>1334.55</v>
      </c>
      <c r="ER1558" s="75">
        <v>22767.950000000088</v>
      </c>
      <c r="ES1558" s="75"/>
      <c r="ET1558" s="75">
        <v>1360.55</v>
      </c>
      <c r="EU1558" s="100">
        <v>13.261749999999983</v>
      </c>
      <c r="EV1558" s="75">
        <f t="shared" si="27"/>
        <v>9.9999999999909051E-3</v>
      </c>
      <c r="EW1558" s="75">
        <v>1350.55</v>
      </c>
      <c r="EX1558" s="100">
        <v>43.750199999999957</v>
      </c>
      <c r="FD1558" s="75">
        <v>115.56</v>
      </c>
      <c r="FE1558" s="75">
        <v>1474450</v>
      </c>
      <c r="FF1558" s="75">
        <v>7572040</v>
      </c>
      <c r="FL1558" s="92">
        <v>794.56</v>
      </c>
      <c r="FM1558" s="75">
        <v>0.19</v>
      </c>
      <c r="FN1558" s="75">
        <v>0.38200000000000001</v>
      </c>
      <c r="FP1558" s="75">
        <v>52.78</v>
      </c>
      <c r="FQ1558" s="75">
        <v>1011.12</v>
      </c>
      <c r="FR1558" s="75">
        <v>9178</v>
      </c>
      <c r="FS1558" s="75">
        <v>52.77</v>
      </c>
      <c r="FT1558" s="75">
        <v>2952.04</v>
      </c>
      <c r="FU1558" s="75">
        <v>25756</v>
      </c>
      <c r="FZ1558" s="90">
        <v>800.56</v>
      </c>
      <c r="GA1558" s="91">
        <v>7.0940000000000003</v>
      </c>
      <c r="GC1558" s="75">
        <v>22.55</v>
      </c>
      <c r="GD1558" s="75">
        <v>196.36</v>
      </c>
      <c r="GE1558" s="75">
        <v>4519.24</v>
      </c>
    </row>
    <row r="1559" spans="1:187" x14ac:dyDescent="0.25">
      <c r="A1559" s="132"/>
      <c r="B1559" s="132"/>
      <c r="C1559" s="132"/>
      <c r="D1559" s="132"/>
      <c r="E1559" s="132"/>
      <c r="F1559" s="132"/>
      <c r="G1559" s="132"/>
      <c r="H1559" s="132"/>
      <c r="I1559" s="132"/>
      <c r="J1559" s="132"/>
      <c r="K1559" s="132"/>
      <c r="DV1559" s="77">
        <v>1344.57</v>
      </c>
      <c r="DW1559" s="77">
        <v>25.697999999999997</v>
      </c>
      <c r="DY1559" s="77">
        <v>1330.57</v>
      </c>
      <c r="DZ1559" s="77">
        <v>16.213999999999999</v>
      </c>
      <c r="EE1559" s="75">
        <v>2161.5700000000002</v>
      </c>
      <c r="EF1559" s="88">
        <v>15.644</v>
      </c>
      <c r="EH1559" s="77">
        <v>1359.57</v>
      </c>
      <c r="EI1559" s="75">
        <v>11.904999999999998</v>
      </c>
      <c r="EJ1559" s="75"/>
      <c r="EK1559" s="75"/>
      <c r="EL1559" s="75"/>
      <c r="EM1559" s="75"/>
      <c r="EN1559" s="75">
        <v>2164.56</v>
      </c>
      <c r="EO1559" s="322">
        <v>22.879960000000047</v>
      </c>
      <c r="EP1559" s="75"/>
      <c r="EQ1559" s="75">
        <v>1334.56</v>
      </c>
      <c r="ER1559" s="75">
        <v>22785.44000000009</v>
      </c>
      <c r="ES1559" s="75"/>
      <c r="ET1559" s="75">
        <v>1360.56</v>
      </c>
      <c r="EU1559" s="100">
        <v>13.275599999999983</v>
      </c>
      <c r="EV1559" s="75">
        <f t="shared" si="27"/>
        <v>9.9999999999909051E-3</v>
      </c>
      <c r="EW1559" s="75">
        <v>1350.56</v>
      </c>
      <c r="EX1559" s="100">
        <v>43.783439999999956</v>
      </c>
      <c r="FD1559" s="75">
        <v>115.57</v>
      </c>
      <c r="FE1559" s="75">
        <v>1477025</v>
      </c>
      <c r="FF1559" s="75">
        <v>7586630</v>
      </c>
      <c r="FL1559" s="92">
        <v>794.57</v>
      </c>
      <c r="FM1559" s="75">
        <v>0.19</v>
      </c>
      <c r="FN1559" s="75">
        <v>0.38200000000000001</v>
      </c>
      <c r="FP1559" s="75">
        <v>52.79</v>
      </c>
      <c r="FQ1559" s="75">
        <v>1012.05</v>
      </c>
      <c r="FR1559" s="75">
        <v>9185</v>
      </c>
      <c r="FS1559" s="75">
        <v>52.78</v>
      </c>
      <c r="FT1559" s="75">
        <v>2954.69</v>
      </c>
      <c r="FU1559" s="75">
        <v>25773</v>
      </c>
      <c r="FZ1559" s="90">
        <v>800.57</v>
      </c>
      <c r="GA1559" s="91">
        <v>7.1079999999999997</v>
      </c>
      <c r="GC1559" s="75">
        <v>22.56</v>
      </c>
      <c r="GD1559" s="75">
        <v>196.8</v>
      </c>
      <c r="GE1559" s="75">
        <v>4526.37</v>
      </c>
    </row>
    <row r="1560" spans="1:187" x14ac:dyDescent="0.25">
      <c r="A1560" s="132"/>
      <c r="B1560" s="132"/>
      <c r="C1560" s="132"/>
      <c r="D1560" s="132"/>
      <c r="E1560" s="132"/>
      <c r="F1560" s="132"/>
      <c r="G1560" s="132"/>
      <c r="H1560" s="132"/>
      <c r="I1560" s="132"/>
      <c r="J1560" s="132"/>
      <c r="K1560" s="132"/>
      <c r="DV1560" s="77">
        <v>1344.58</v>
      </c>
      <c r="DW1560" s="77">
        <v>25.724</v>
      </c>
      <c r="DY1560" s="77">
        <v>1330.58</v>
      </c>
      <c r="DZ1560" s="77">
        <v>16.23</v>
      </c>
      <c r="EE1560" s="75">
        <v>2161.58</v>
      </c>
      <c r="EF1560" s="88">
        <v>15.666</v>
      </c>
      <c r="EH1560" s="77">
        <v>1359.58</v>
      </c>
      <c r="EI1560" s="75">
        <v>11.918999999999999</v>
      </c>
      <c r="EJ1560" s="75"/>
      <c r="EK1560" s="75"/>
      <c r="EL1560" s="75"/>
      <c r="EM1560" s="75"/>
      <c r="EN1560" s="75">
        <v>2164.5700000000002</v>
      </c>
      <c r="EO1560" s="322">
        <v>22.906120000000048</v>
      </c>
      <c r="EP1560" s="75"/>
      <c r="EQ1560" s="75">
        <v>1334.57</v>
      </c>
      <c r="ER1560" s="75">
        <v>22802.930000000091</v>
      </c>
      <c r="ES1560" s="75"/>
      <c r="ET1560" s="75">
        <v>1360.57</v>
      </c>
      <c r="EU1560" s="100">
        <v>13.289449999999983</v>
      </c>
      <c r="EV1560" s="75">
        <f t="shared" si="27"/>
        <v>9.9999999999909051E-3</v>
      </c>
      <c r="EW1560" s="75">
        <v>1350.57</v>
      </c>
      <c r="EX1560" s="100">
        <v>43.816679999999955</v>
      </c>
      <c r="FD1560" s="75">
        <v>115.58</v>
      </c>
      <c r="FE1560" s="75">
        <v>1479600</v>
      </c>
      <c r="FF1560" s="75">
        <v>7601220</v>
      </c>
      <c r="FL1560" s="92">
        <v>794.58</v>
      </c>
      <c r="FM1560" s="75">
        <v>0.19</v>
      </c>
      <c r="FN1560" s="75">
        <v>0.38600000000000001</v>
      </c>
      <c r="FP1560" s="75">
        <v>52.8</v>
      </c>
      <c r="FQ1560" s="75">
        <v>1012.97</v>
      </c>
      <c r="FR1560" s="75">
        <v>9191</v>
      </c>
      <c r="FS1560" s="75">
        <v>52.79</v>
      </c>
      <c r="FT1560" s="75">
        <v>2957.35</v>
      </c>
      <c r="FU1560" s="75">
        <v>25791</v>
      </c>
      <c r="FZ1560" s="90">
        <v>800.58</v>
      </c>
      <c r="GA1560" s="91">
        <v>7.1210000000000004</v>
      </c>
      <c r="GC1560" s="75">
        <v>22.57</v>
      </c>
      <c r="GD1560" s="75">
        <v>197.24</v>
      </c>
      <c r="GE1560" s="75">
        <v>4533.5</v>
      </c>
    </row>
    <row r="1561" spans="1:187" x14ac:dyDescent="0.25">
      <c r="A1561" s="132"/>
      <c r="B1561" s="132"/>
      <c r="C1561" s="132"/>
      <c r="D1561" s="132"/>
      <c r="E1561" s="132"/>
      <c r="F1561" s="132"/>
      <c r="G1561" s="132"/>
      <c r="H1561" s="132"/>
      <c r="I1561" s="132"/>
      <c r="J1561" s="132"/>
      <c r="K1561" s="132"/>
      <c r="DV1561" s="77">
        <v>1344.59</v>
      </c>
      <c r="DW1561" s="77">
        <v>25.75</v>
      </c>
      <c r="DY1561" s="77">
        <v>1330.59</v>
      </c>
      <c r="DZ1561" s="77">
        <v>16.244999999999997</v>
      </c>
      <c r="EE1561" s="75">
        <v>2161.59</v>
      </c>
      <c r="EF1561" s="88">
        <v>15.688000000000001</v>
      </c>
      <c r="EH1561" s="77">
        <v>1359.59</v>
      </c>
      <c r="EI1561" s="75">
        <v>11.932999999999998</v>
      </c>
      <c r="EJ1561" s="75"/>
      <c r="EK1561" s="75"/>
      <c r="EL1561" s="75"/>
      <c r="EM1561" s="75"/>
      <c r="EN1561" s="75">
        <v>2164.58</v>
      </c>
      <c r="EO1561" s="322">
        <v>22.932280000000048</v>
      </c>
      <c r="EP1561" s="75"/>
      <c r="EQ1561" s="75">
        <v>1334.58</v>
      </c>
      <c r="ER1561" s="75">
        <v>22820.420000000093</v>
      </c>
      <c r="ES1561" s="75"/>
      <c r="ET1561" s="75">
        <v>1360.58</v>
      </c>
      <c r="EU1561" s="100">
        <v>13.303299999999982</v>
      </c>
      <c r="EV1561" s="75">
        <f t="shared" si="27"/>
        <v>9.9999999999909051E-3</v>
      </c>
      <c r="EW1561" s="75">
        <v>1350.58</v>
      </c>
      <c r="EX1561" s="100">
        <v>43.849919999999955</v>
      </c>
      <c r="FD1561" s="75">
        <v>115.59</v>
      </c>
      <c r="FE1561" s="75">
        <v>1482175</v>
      </c>
      <c r="FF1561" s="75">
        <v>7615810</v>
      </c>
      <c r="FL1561" s="92">
        <v>794.59</v>
      </c>
      <c r="FM1561" s="75">
        <v>0.19</v>
      </c>
      <c r="FN1561" s="75">
        <v>0.38800000000000001</v>
      </c>
      <c r="FP1561" s="75">
        <v>52.81</v>
      </c>
      <c r="FQ1561" s="75">
        <v>1013.89</v>
      </c>
      <c r="FR1561" s="75">
        <v>9197</v>
      </c>
      <c r="FS1561" s="75">
        <v>52.8</v>
      </c>
      <c r="FT1561" s="75">
        <v>2960</v>
      </c>
      <c r="FU1561" s="75">
        <v>25808</v>
      </c>
      <c r="FZ1561" s="90">
        <v>800.59</v>
      </c>
      <c r="GA1561" s="91">
        <v>7.1349999999999998</v>
      </c>
      <c r="GC1561" s="75">
        <v>22.58</v>
      </c>
      <c r="GD1561" s="75">
        <v>197.68</v>
      </c>
      <c r="GE1561" s="75">
        <v>4540.62</v>
      </c>
    </row>
    <row r="1562" spans="1:187" x14ac:dyDescent="0.25">
      <c r="A1562" s="132"/>
      <c r="B1562" s="132"/>
      <c r="C1562" s="132"/>
      <c r="D1562" s="132"/>
      <c r="E1562" s="132"/>
      <c r="F1562" s="132"/>
      <c r="G1562" s="132"/>
      <c r="H1562" s="132"/>
      <c r="I1562" s="132"/>
      <c r="J1562" s="132"/>
      <c r="K1562" s="132"/>
      <c r="DV1562" s="77">
        <v>1344.6</v>
      </c>
      <c r="DW1562" s="77">
        <v>25.776</v>
      </c>
      <c r="DY1562" s="77">
        <v>1330.6</v>
      </c>
      <c r="DZ1562" s="77">
        <v>16.260999999999999</v>
      </c>
      <c r="EE1562" s="75">
        <v>2161.6</v>
      </c>
      <c r="EF1562" s="88">
        <v>15.71</v>
      </c>
      <c r="EH1562" s="77">
        <v>1359.6</v>
      </c>
      <c r="EI1562" s="75">
        <v>11.946</v>
      </c>
      <c r="EJ1562" s="75"/>
      <c r="EK1562" s="75"/>
      <c r="EL1562" s="75"/>
      <c r="EM1562" s="75"/>
      <c r="EN1562" s="75">
        <v>2164.59</v>
      </c>
      <c r="EO1562" s="322">
        <v>22.958440000000049</v>
      </c>
      <c r="EP1562" s="75"/>
      <c r="EQ1562" s="75">
        <v>1334.59</v>
      </c>
      <c r="ER1562" s="75">
        <v>22837.910000000094</v>
      </c>
      <c r="ES1562" s="75"/>
      <c r="ET1562" s="75">
        <v>1360.59</v>
      </c>
      <c r="EU1562" s="100">
        <v>13.317149999999982</v>
      </c>
      <c r="EV1562" s="75">
        <f t="shared" si="27"/>
        <v>9.9999999999909051E-3</v>
      </c>
      <c r="EW1562" s="75">
        <v>1350.59</v>
      </c>
      <c r="EX1562" s="100">
        <v>43.883159999999954</v>
      </c>
      <c r="FD1562" s="75">
        <v>115.6</v>
      </c>
      <c r="FE1562" s="75">
        <v>1484750</v>
      </c>
      <c r="FF1562" s="75">
        <v>7630400</v>
      </c>
      <c r="FL1562" s="92">
        <v>794.6</v>
      </c>
      <c r="FM1562" s="75">
        <v>0.2</v>
      </c>
      <c r="FN1562" s="75">
        <v>0.39</v>
      </c>
      <c r="FP1562" s="75">
        <v>52.82</v>
      </c>
      <c r="FQ1562" s="75">
        <v>1014.82</v>
      </c>
      <c r="FR1562" s="75">
        <v>9203</v>
      </c>
      <c r="FS1562" s="75">
        <v>52.81</v>
      </c>
      <c r="FT1562" s="75">
        <v>2962.66</v>
      </c>
      <c r="FU1562" s="75">
        <v>25825</v>
      </c>
      <c r="FZ1562" s="90">
        <v>800.6</v>
      </c>
      <c r="GA1562" s="91">
        <v>7.149</v>
      </c>
      <c r="GC1562" s="75">
        <v>22.59</v>
      </c>
      <c r="GD1562" s="75">
        <v>198.12</v>
      </c>
      <c r="GE1562" s="75">
        <v>4547.75</v>
      </c>
    </row>
    <row r="1563" spans="1:187" x14ac:dyDescent="0.25">
      <c r="A1563" s="132"/>
      <c r="B1563" s="132"/>
      <c r="C1563" s="132"/>
      <c r="D1563" s="132"/>
      <c r="E1563" s="132"/>
      <c r="F1563" s="132"/>
      <c r="G1563" s="132"/>
      <c r="H1563" s="132"/>
      <c r="I1563" s="132"/>
      <c r="J1563" s="132"/>
      <c r="K1563" s="132"/>
      <c r="DV1563" s="77">
        <v>1344.61</v>
      </c>
      <c r="DW1563" s="77">
        <v>25.802999999999997</v>
      </c>
      <c r="DY1563" s="77">
        <v>1330.61</v>
      </c>
      <c r="DZ1563" s="77">
        <v>16.276</v>
      </c>
      <c r="EE1563" s="75">
        <v>2161.61</v>
      </c>
      <c r="EF1563" s="88">
        <v>15.732000000000001</v>
      </c>
      <c r="EH1563" s="77">
        <v>1359.61</v>
      </c>
      <c r="EI1563" s="75">
        <v>11.959999999999997</v>
      </c>
      <c r="EJ1563" s="75"/>
      <c r="EK1563" s="75"/>
      <c r="EL1563" s="75"/>
      <c r="EM1563" s="75"/>
      <c r="EN1563" s="75">
        <v>2164.6</v>
      </c>
      <c r="EO1563" s="322">
        <v>22.98460000000005</v>
      </c>
      <c r="EP1563" s="75"/>
      <c r="EQ1563" s="75">
        <v>1334.6</v>
      </c>
      <c r="ER1563" s="75">
        <v>22855.400000000096</v>
      </c>
      <c r="ES1563" s="75"/>
      <c r="ET1563" s="75">
        <v>1360.6</v>
      </c>
      <c r="EU1563" s="100">
        <v>13.330999999999982</v>
      </c>
      <c r="EV1563" s="75">
        <f t="shared" si="27"/>
        <v>9.9999999999909051E-3</v>
      </c>
      <c r="EW1563" s="75">
        <v>1350.6</v>
      </c>
      <c r="EX1563" s="100">
        <v>43.916399999999953</v>
      </c>
      <c r="FD1563" s="75">
        <v>115.61</v>
      </c>
      <c r="FE1563" s="75">
        <v>1487325</v>
      </c>
      <c r="FF1563" s="75">
        <v>7644990</v>
      </c>
      <c r="FL1563" s="92">
        <v>794.61</v>
      </c>
      <c r="FM1563" s="75">
        <v>0.2</v>
      </c>
      <c r="FN1563" s="75">
        <v>0.39200000000000002</v>
      </c>
      <c r="FP1563" s="75">
        <v>52.83</v>
      </c>
      <c r="FQ1563" s="75">
        <v>1015.74</v>
      </c>
      <c r="FR1563" s="75">
        <v>9209</v>
      </c>
      <c r="FS1563" s="75">
        <v>52.82</v>
      </c>
      <c r="FT1563" s="75">
        <v>2965.35</v>
      </c>
      <c r="FU1563" s="75">
        <v>25843</v>
      </c>
      <c r="FZ1563" s="90">
        <v>800.61</v>
      </c>
      <c r="GA1563" s="91">
        <v>7.1619999999999999</v>
      </c>
      <c r="GC1563" s="75">
        <v>22.6</v>
      </c>
      <c r="GD1563" s="75">
        <v>198.56</v>
      </c>
      <c r="GE1563" s="75">
        <v>4554.88</v>
      </c>
    </row>
    <row r="1564" spans="1:187" x14ac:dyDescent="0.25">
      <c r="A1564" s="132"/>
      <c r="B1564" s="132"/>
      <c r="C1564" s="132"/>
      <c r="D1564" s="132"/>
      <c r="E1564" s="132"/>
      <c r="F1564" s="132"/>
      <c r="G1564" s="132"/>
      <c r="H1564" s="132"/>
      <c r="I1564" s="132"/>
      <c r="J1564" s="132"/>
      <c r="K1564" s="132"/>
      <c r="DV1564" s="77">
        <v>1344.62</v>
      </c>
      <c r="DW1564" s="77">
        <v>25.828999999999997</v>
      </c>
      <c r="DY1564" s="77">
        <v>1330.62</v>
      </c>
      <c r="DZ1564" s="77">
        <v>16.292000000000002</v>
      </c>
      <c r="EE1564" s="75">
        <v>2161.62</v>
      </c>
      <c r="EF1564" s="88">
        <v>15.754000000000001</v>
      </c>
      <c r="EH1564" s="77">
        <v>1359.62</v>
      </c>
      <c r="EI1564" s="75">
        <v>11.973999999999998</v>
      </c>
      <c r="EJ1564" s="75"/>
      <c r="EK1564" s="75"/>
      <c r="EL1564" s="75"/>
      <c r="EM1564" s="75"/>
      <c r="EN1564" s="75">
        <v>2164.61</v>
      </c>
      <c r="EO1564" s="322">
        <v>23.010760000000051</v>
      </c>
      <c r="EP1564" s="75"/>
      <c r="EQ1564" s="75">
        <v>1334.61</v>
      </c>
      <c r="ER1564" s="75">
        <v>22872.890000000098</v>
      </c>
      <c r="ES1564" s="75"/>
      <c r="ET1564" s="75">
        <v>1360.61</v>
      </c>
      <c r="EU1564" s="100">
        <v>13.344849999999981</v>
      </c>
      <c r="EV1564" s="75">
        <f t="shared" si="27"/>
        <v>9.9999999999909051E-3</v>
      </c>
      <c r="EW1564" s="75">
        <v>1350.61</v>
      </c>
      <c r="EX1564" s="100">
        <v>43.949639999999953</v>
      </c>
      <c r="FD1564" s="75">
        <v>115.62</v>
      </c>
      <c r="FE1564" s="75">
        <v>1489900</v>
      </c>
      <c r="FF1564" s="75">
        <v>7659580</v>
      </c>
      <c r="FL1564" s="92">
        <v>794.62</v>
      </c>
      <c r="FM1564" s="75">
        <v>0.2</v>
      </c>
      <c r="FN1564" s="75">
        <v>0.39400000000000002</v>
      </c>
      <c r="FP1564" s="75">
        <v>52.84</v>
      </c>
      <c r="FQ1564" s="75">
        <v>1016.67</v>
      </c>
      <c r="FR1564" s="75">
        <v>9216</v>
      </c>
      <c r="FS1564" s="75">
        <v>52.83</v>
      </c>
      <c r="FT1564" s="75">
        <v>2968.03</v>
      </c>
      <c r="FU1564" s="75">
        <v>25860</v>
      </c>
      <c r="FZ1564" s="90">
        <v>800.62</v>
      </c>
      <c r="GA1564" s="91">
        <v>7.1760000000000002</v>
      </c>
      <c r="GC1564" s="75">
        <v>22.61</v>
      </c>
      <c r="GD1564" s="75">
        <v>199</v>
      </c>
      <c r="GE1564" s="75">
        <v>4562.01</v>
      </c>
    </row>
    <row r="1565" spans="1:187" x14ac:dyDescent="0.25">
      <c r="A1565" s="132"/>
      <c r="B1565" s="132"/>
      <c r="C1565" s="132"/>
      <c r="D1565" s="132"/>
      <c r="E1565" s="132"/>
      <c r="F1565" s="132"/>
      <c r="G1565" s="132"/>
      <c r="H1565" s="132"/>
      <c r="I1565" s="132"/>
      <c r="J1565" s="132"/>
      <c r="K1565" s="132"/>
      <c r="DV1565" s="77">
        <v>1344.63</v>
      </c>
      <c r="DW1565" s="77">
        <v>25.854999999999997</v>
      </c>
      <c r="DY1565" s="77">
        <v>1330.63</v>
      </c>
      <c r="DZ1565" s="77">
        <v>16.306999999999999</v>
      </c>
      <c r="EE1565" s="75">
        <v>2161.63</v>
      </c>
      <c r="EF1565" s="88">
        <v>15.776000000000002</v>
      </c>
      <c r="EH1565" s="77">
        <v>1359.63</v>
      </c>
      <c r="EI1565" s="75">
        <v>11.987999999999998</v>
      </c>
      <c r="EJ1565" s="75"/>
      <c r="EK1565" s="75"/>
      <c r="EL1565" s="75"/>
      <c r="EM1565" s="75"/>
      <c r="EN1565" s="75">
        <v>2164.62</v>
      </c>
      <c r="EO1565" s="322">
        <v>23.036920000000052</v>
      </c>
      <c r="EP1565" s="75"/>
      <c r="EQ1565" s="75">
        <v>1334.62</v>
      </c>
      <c r="ER1565" s="75">
        <v>22890.380000000099</v>
      </c>
      <c r="ES1565" s="75"/>
      <c r="ET1565" s="75">
        <v>1360.62</v>
      </c>
      <c r="EU1565" s="100">
        <v>13.358699999999981</v>
      </c>
      <c r="EV1565" s="75">
        <f t="shared" si="27"/>
        <v>9.9999999999909051E-3</v>
      </c>
      <c r="EW1565" s="75">
        <v>1350.62</v>
      </c>
      <c r="EX1565" s="100">
        <v>43.982879999999952</v>
      </c>
      <c r="FD1565" s="75">
        <v>115.63</v>
      </c>
      <c r="FE1565" s="75">
        <v>1492475</v>
      </c>
      <c r="FF1565" s="75">
        <v>7674170</v>
      </c>
      <c r="FL1565" s="92">
        <v>794.63</v>
      </c>
      <c r="FM1565" s="75">
        <v>0.2</v>
      </c>
      <c r="FN1565" s="75">
        <v>0.39600000000000002</v>
      </c>
      <c r="FP1565" s="75">
        <v>52.85</v>
      </c>
      <c r="FQ1565" s="75">
        <v>1017.6</v>
      </c>
      <c r="FR1565" s="75">
        <v>9222</v>
      </c>
      <c r="FS1565" s="75">
        <v>52.84</v>
      </c>
      <c r="FT1565" s="75">
        <v>2970.72</v>
      </c>
      <c r="FU1565" s="75">
        <v>25787</v>
      </c>
      <c r="FZ1565" s="90">
        <v>800.63</v>
      </c>
      <c r="GA1565" s="91">
        <v>7.19</v>
      </c>
      <c r="GC1565" s="75">
        <v>22.62</v>
      </c>
      <c r="GD1565" s="75">
        <v>199.45</v>
      </c>
      <c r="GE1565" s="75">
        <v>4569.1400000000003</v>
      </c>
    </row>
    <row r="1566" spans="1:187" x14ac:dyDescent="0.25">
      <c r="A1566" s="132"/>
      <c r="B1566" s="132"/>
      <c r="C1566" s="132"/>
      <c r="D1566" s="132"/>
      <c r="E1566" s="132"/>
      <c r="F1566" s="132"/>
      <c r="G1566" s="132"/>
      <c r="H1566" s="132"/>
      <c r="I1566" s="132"/>
      <c r="J1566" s="132"/>
      <c r="K1566" s="132"/>
      <c r="DV1566" s="77">
        <v>1344.64</v>
      </c>
      <c r="DW1566" s="77">
        <v>25.880999999999997</v>
      </c>
      <c r="DY1566" s="77">
        <v>1330.64</v>
      </c>
      <c r="DZ1566" s="77">
        <v>16.321999999999999</v>
      </c>
      <c r="EE1566" s="75">
        <v>2161.64</v>
      </c>
      <c r="EF1566" s="88">
        <v>15.799000000000001</v>
      </c>
      <c r="EH1566" s="77">
        <v>1359.64</v>
      </c>
      <c r="EI1566" s="75">
        <v>12.001999999999997</v>
      </c>
      <c r="EJ1566" s="75"/>
      <c r="EK1566" s="75"/>
      <c r="EL1566" s="75"/>
      <c r="EM1566" s="75"/>
      <c r="EN1566" s="75">
        <v>2164.63</v>
      </c>
      <c r="EO1566" s="322">
        <v>23.063080000000053</v>
      </c>
      <c r="EP1566" s="75"/>
      <c r="EQ1566" s="75">
        <v>1334.63</v>
      </c>
      <c r="ER1566" s="75">
        <v>22907.870000000101</v>
      </c>
      <c r="ES1566" s="75"/>
      <c r="ET1566" s="75">
        <v>1360.63</v>
      </c>
      <c r="EU1566" s="100">
        <v>13.372549999999981</v>
      </c>
      <c r="EV1566" s="75">
        <f t="shared" si="27"/>
        <v>1.0000000000218279E-2</v>
      </c>
      <c r="EW1566" s="75">
        <v>1350.63</v>
      </c>
      <c r="EX1566" s="100">
        <v>44.016119999999951</v>
      </c>
      <c r="FD1566" s="75">
        <v>115.64</v>
      </c>
      <c r="FE1566" s="75">
        <v>1495050</v>
      </c>
      <c r="FF1566" s="75">
        <v>7688760</v>
      </c>
      <c r="FL1566" s="92">
        <v>794.64</v>
      </c>
      <c r="FM1566" s="75">
        <v>0.2</v>
      </c>
      <c r="FN1566" s="75">
        <v>0.39900000000000002</v>
      </c>
      <c r="FP1566" s="75">
        <v>52.86</v>
      </c>
      <c r="FQ1566" s="75">
        <v>1018.52</v>
      </c>
      <c r="FR1566" s="75">
        <v>9228</v>
      </c>
      <c r="FS1566" s="75">
        <v>52.85</v>
      </c>
      <c r="FT1566" s="75">
        <v>2973.41</v>
      </c>
      <c r="FU1566" s="75">
        <v>25895</v>
      </c>
      <c r="FZ1566" s="90">
        <v>800.64</v>
      </c>
      <c r="GA1566" s="91">
        <v>7.2039999999999997</v>
      </c>
      <c r="GC1566" s="75">
        <v>22.63</v>
      </c>
      <c r="GD1566" s="75">
        <v>199.89</v>
      </c>
      <c r="GE1566" s="75">
        <v>4576.26</v>
      </c>
    </row>
    <row r="1567" spans="1:187" x14ac:dyDescent="0.25">
      <c r="A1567" s="132"/>
      <c r="B1567" s="132"/>
      <c r="C1567" s="132"/>
      <c r="D1567" s="132"/>
      <c r="E1567" s="132"/>
      <c r="F1567" s="132"/>
      <c r="G1567" s="132"/>
      <c r="H1567" s="132"/>
      <c r="I1567" s="132"/>
      <c r="J1567" s="132"/>
      <c r="K1567" s="132"/>
      <c r="DV1567" s="77">
        <v>1344.65</v>
      </c>
      <c r="DW1567" s="77">
        <v>25.906999999999996</v>
      </c>
      <c r="DY1567" s="77">
        <v>1330.65</v>
      </c>
      <c r="DZ1567" s="77">
        <v>16.338000000000001</v>
      </c>
      <c r="EE1567" s="75">
        <v>2161.65</v>
      </c>
      <c r="EF1567" s="88">
        <v>15.821</v>
      </c>
      <c r="EH1567" s="77">
        <v>1359.65</v>
      </c>
      <c r="EI1567" s="75">
        <v>12.015999999999998</v>
      </c>
      <c r="EJ1567" s="75"/>
      <c r="EK1567" s="75"/>
      <c r="EL1567" s="75"/>
      <c r="EM1567" s="75"/>
      <c r="EN1567" s="75">
        <v>2164.64</v>
      </c>
      <c r="EO1567" s="322">
        <v>23.089240000000053</v>
      </c>
      <c r="EP1567" s="75"/>
      <c r="EQ1567" s="75">
        <v>1334.64</v>
      </c>
      <c r="ER1567" s="75">
        <v>22925.360000000102</v>
      </c>
      <c r="ES1567" s="75"/>
      <c r="ET1567" s="75">
        <v>1360.64</v>
      </c>
      <c r="EU1567" s="100">
        <v>13.386399999999981</v>
      </c>
      <c r="EV1567" s="75">
        <f t="shared" si="27"/>
        <v>9.9999999999909051E-3</v>
      </c>
      <c r="EW1567" s="75">
        <v>1350.64</v>
      </c>
      <c r="EX1567" s="100">
        <v>44.04935999999995</v>
      </c>
      <c r="FD1567" s="75">
        <v>115.65</v>
      </c>
      <c r="FE1567" s="75">
        <v>1497625</v>
      </c>
      <c r="FF1567" s="75">
        <v>7703350</v>
      </c>
      <c r="FL1567" s="92">
        <v>794.65</v>
      </c>
      <c r="FM1567" s="75">
        <v>0.2</v>
      </c>
      <c r="FN1567" s="75">
        <v>0.40100000000000002</v>
      </c>
      <c r="FP1567" s="75">
        <v>52.87</v>
      </c>
      <c r="FQ1567" s="75">
        <v>1019.45</v>
      </c>
      <c r="FR1567" s="75">
        <v>9234</v>
      </c>
      <c r="FS1567" s="75">
        <v>52.86</v>
      </c>
      <c r="FT1567" s="75">
        <v>2976.1</v>
      </c>
      <c r="FU1567" s="75">
        <v>25913</v>
      </c>
      <c r="FZ1567" s="90">
        <v>800.65</v>
      </c>
      <c r="GA1567" s="91">
        <v>7.2169999999999996</v>
      </c>
      <c r="GC1567" s="75">
        <v>22.64</v>
      </c>
      <c r="GD1567" s="75">
        <v>200.33</v>
      </c>
      <c r="GE1567" s="75">
        <v>4583.3900000000003</v>
      </c>
    </row>
    <row r="1568" spans="1:187" x14ac:dyDescent="0.25">
      <c r="A1568" s="132"/>
      <c r="B1568" s="132"/>
      <c r="C1568" s="132"/>
      <c r="D1568" s="132"/>
      <c r="E1568" s="132"/>
      <c r="F1568" s="132"/>
      <c r="G1568" s="132"/>
      <c r="H1568" s="132"/>
      <c r="I1568" s="132"/>
      <c r="J1568" s="132"/>
      <c r="K1568" s="132"/>
      <c r="DV1568" s="77">
        <v>1344.66</v>
      </c>
      <c r="DW1568" s="77">
        <v>25.932999999999996</v>
      </c>
      <c r="DY1568" s="77">
        <v>1330.66</v>
      </c>
      <c r="DZ1568" s="77">
        <v>16.353000000000002</v>
      </c>
      <c r="EE1568" s="75">
        <v>2161.66</v>
      </c>
      <c r="EF1568" s="88">
        <v>15.843</v>
      </c>
      <c r="EH1568" s="77">
        <v>1359.66</v>
      </c>
      <c r="EI1568" s="75">
        <v>12.029999999999998</v>
      </c>
      <c r="EJ1568" s="75"/>
      <c r="EK1568" s="75"/>
      <c r="EL1568" s="75"/>
      <c r="EM1568" s="75"/>
      <c r="EN1568" s="75">
        <v>2164.65</v>
      </c>
      <c r="EO1568" s="322">
        <v>23.115400000000054</v>
      </c>
      <c r="EP1568" s="75"/>
      <c r="EQ1568" s="75">
        <v>1334.65</v>
      </c>
      <c r="ER1568" s="75">
        <v>22942.850000000104</v>
      </c>
      <c r="ES1568" s="75"/>
      <c r="ET1568" s="75">
        <v>1360.65</v>
      </c>
      <c r="EU1568" s="100">
        <v>13.40024999999998</v>
      </c>
      <c r="EV1568" s="75">
        <f t="shared" si="27"/>
        <v>9.9999999999909051E-3</v>
      </c>
      <c r="EW1568" s="75">
        <v>1350.65</v>
      </c>
      <c r="EX1568" s="100">
        <v>44.08259999999995</v>
      </c>
      <c r="FD1568" s="75">
        <v>115.66</v>
      </c>
      <c r="FE1568" s="75">
        <v>1500200</v>
      </c>
      <c r="FF1568" s="75">
        <v>7717940</v>
      </c>
      <c r="FL1568" s="92">
        <v>794.66</v>
      </c>
      <c r="FM1568" s="75">
        <v>0.2</v>
      </c>
      <c r="FN1568" s="75">
        <v>0.40300000000000002</v>
      </c>
      <c r="FP1568" s="75">
        <v>52.88</v>
      </c>
      <c r="FQ1568" s="75">
        <v>1020.38</v>
      </c>
      <c r="FR1568" s="75">
        <v>9240</v>
      </c>
      <c r="FS1568" s="75">
        <v>52.87</v>
      </c>
      <c r="FT1568" s="75">
        <v>2978.78</v>
      </c>
      <c r="FU1568" s="75">
        <v>25930</v>
      </c>
      <c r="FZ1568" s="90">
        <v>800.66</v>
      </c>
      <c r="GA1568" s="91">
        <v>7.2309999999999999</v>
      </c>
      <c r="GC1568" s="75">
        <v>22.65</v>
      </c>
      <c r="GD1568" s="75">
        <v>200.77</v>
      </c>
      <c r="GE1568" s="75">
        <v>4590.5200000000004</v>
      </c>
    </row>
    <row r="1569" spans="1:187" x14ac:dyDescent="0.25">
      <c r="A1569" s="132"/>
      <c r="B1569" s="132"/>
      <c r="C1569" s="132"/>
      <c r="D1569" s="132"/>
      <c r="E1569" s="132"/>
      <c r="F1569" s="132"/>
      <c r="G1569" s="132"/>
      <c r="H1569" s="132"/>
      <c r="I1569" s="132"/>
      <c r="J1569" s="132"/>
      <c r="K1569" s="132"/>
      <c r="DV1569" s="77">
        <v>1344.67</v>
      </c>
      <c r="DW1569" s="77">
        <v>25.958999999999996</v>
      </c>
      <c r="DY1569" s="77">
        <v>1330.67</v>
      </c>
      <c r="DZ1569" s="77">
        <v>16.369</v>
      </c>
      <c r="EE1569" s="75">
        <v>2161.67</v>
      </c>
      <c r="EF1569" s="88">
        <v>15.865</v>
      </c>
      <c r="EH1569" s="77">
        <v>1359.67</v>
      </c>
      <c r="EI1569" s="75">
        <v>12.042999999999997</v>
      </c>
      <c r="EJ1569" s="75"/>
      <c r="EK1569" s="75"/>
      <c r="EL1569" s="75"/>
      <c r="EM1569" s="75"/>
      <c r="EN1569" s="75">
        <v>2164.66</v>
      </c>
      <c r="EO1569" s="322">
        <v>23.141560000000055</v>
      </c>
      <c r="EP1569" s="75"/>
      <c r="EQ1569" s="75">
        <v>1334.66</v>
      </c>
      <c r="ER1569" s="75">
        <v>22960.340000000106</v>
      </c>
      <c r="ES1569" s="75"/>
      <c r="ET1569" s="75">
        <v>1360.66</v>
      </c>
      <c r="EU1569" s="100">
        <v>13.41409999999998</v>
      </c>
      <c r="EV1569" s="75">
        <f t="shared" si="27"/>
        <v>9.9999999999909051E-3</v>
      </c>
      <c r="EW1569" s="75">
        <v>1350.66</v>
      </c>
      <c r="EX1569" s="100">
        <v>44.115839999999949</v>
      </c>
      <c r="FD1569" s="75">
        <v>115.67</v>
      </c>
      <c r="FE1569" s="75">
        <v>1502775</v>
      </c>
      <c r="FF1569" s="75">
        <v>7732530</v>
      </c>
      <c r="FL1569" s="92">
        <v>794.67</v>
      </c>
      <c r="FM1569" s="75">
        <v>0.2</v>
      </c>
      <c r="FN1569" s="75">
        <v>0.40300000000000002</v>
      </c>
      <c r="FP1569" s="75">
        <v>52.89</v>
      </c>
      <c r="FQ1569" s="75">
        <v>1021.31</v>
      </c>
      <c r="FR1569" s="75">
        <v>9247</v>
      </c>
      <c r="FS1569" s="75">
        <v>52.88</v>
      </c>
      <c r="FT1569" s="75">
        <v>2981.47</v>
      </c>
      <c r="FU1569" s="75">
        <v>25948</v>
      </c>
      <c r="FZ1569" s="90">
        <v>800.67</v>
      </c>
      <c r="GA1569" s="91">
        <v>7.2450000000000001</v>
      </c>
      <c r="GC1569" s="75">
        <v>22.66</v>
      </c>
      <c r="GD1569" s="75">
        <v>201.21</v>
      </c>
      <c r="GE1569" s="75">
        <v>4597.6499999999996</v>
      </c>
    </row>
    <row r="1570" spans="1:187" x14ac:dyDescent="0.25">
      <c r="A1570" s="132"/>
      <c r="B1570" s="132"/>
      <c r="C1570" s="132"/>
      <c r="D1570" s="132"/>
      <c r="E1570" s="132"/>
      <c r="F1570" s="132"/>
      <c r="G1570" s="132"/>
      <c r="H1570" s="132"/>
      <c r="I1570" s="132"/>
      <c r="J1570" s="132"/>
      <c r="K1570" s="132"/>
      <c r="DV1570" s="77">
        <v>1344.68</v>
      </c>
      <c r="DW1570" s="77">
        <v>25.984999999999999</v>
      </c>
      <c r="DY1570" s="77">
        <v>1330.68</v>
      </c>
      <c r="DZ1570" s="77">
        <v>16.384</v>
      </c>
      <c r="EE1570" s="75">
        <v>2161.6799999999998</v>
      </c>
      <c r="EF1570" s="88">
        <v>15.887</v>
      </c>
      <c r="EH1570" s="77">
        <v>1359.68</v>
      </c>
      <c r="EI1570" s="75">
        <v>12.056999999999999</v>
      </c>
      <c r="EJ1570" s="75"/>
      <c r="EK1570" s="75"/>
      <c r="EL1570" s="75"/>
      <c r="EM1570" s="75"/>
      <c r="EN1570" s="75">
        <v>2164.67</v>
      </c>
      <c r="EO1570" s="322">
        <v>23.167720000000056</v>
      </c>
      <c r="EP1570" s="75"/>
      <c r="EQ1570" s="75">
        <v>1334.67</v>
      </c>
      <c r="ER1570" s="75">
        <v>22977.830000000107</v>
      </c>
      <c r="ES1570" s="75"/>
      <c r="ET1570" s="75">
        <v>1360.67</v>
      </c>
      <c r="EU1570" s="100">
        <v>13.42794999999998</v>
      </c>
      <c r="EV1570" s="75">
        <f t="shared" si="27"/>
        <v>9.9999999999909051E-3</v>
      </c>
      <c r="EW1570" s="75">
        <v>1350.67</v>
      </c>
      <c r="EX1570" s="100">
        <v>44.149079999999948</v>
      </c>
      <c r="FD1570" s="75">
        <v>115.68</v>
      </c>
      <c r="FE1570" s="75">
        <v>1505350</v>
      </c>
      <c r="FF1570" s="75">
        <v>7747120</v>
      </c>
      <c r="FL1570" s="92">
        <v>794.68</v>
      </c>
      <c r="FM1570" s="75">
        <v>0.2</v>
      </c>
      <c r="FN1570" s="75">
        <v>0.40699999999999997</v>
      </c>
      <c r="FP1570" s="75">
        <v>52.9</v>
      </c>
      <c r="FQ1570" s="75">
        <v>1022.23</v>
      </c>
      <c r="FR1570" s="75">
        <v>9253</v>
      </c>
      <c r="FS1570" s="75">
        <v>52.89</v>
      </c>
      <c r="FT1570" s="75">
        <v>2984.16</v>
      </c>
      <c r="FU1570" s="75">
        <v>25965</v>
      </c>
      <c r="FZ1570" s="90">
        <v>800.68</v>
      </c>
      <c r="GA1570" s="91">
        <v>7.2590000000000003</v>
      </c>
      <c r="GC1570" s="75">
        <v>22.67</v>
      </c>
      <c r="GD1570" s="75">
        <v>201.65</v>
      </c>
      <c r="GE1570" s="75">
        <v>4604.78</v>
      </c>
    </row>
    <row r="1571" spans="1:187" x14ac:dyDescent="0.25">
      <c r="A1571" s="132"/>
      <c r="B1571" s="132"/>
      <c r="C1571" s="132"/>
      <c r="D1571" s="132"/>
      <c r="E1571" s="132"/>
      <c r="F1571" s="132"/>
      <c r="G1571" s="132"/>
      <c r="H1571" s="132"/>
      <c r="I1571" s="132"/>
      <c r="J1571" s="132"/>
      <c r="K1571" s="132"/>
      <c r="DV1571" s="77">
        <v>1344.69</v>
      </c>
      <c r="DW1571" s="77">
        <v>26.010999999999999</v>
      </c>
      <c r="DY1571" s="77">
        <v>1330.69</v>
      </c>
      <c r="DZ1571" s="77">
        <v>16.399999999999999</v>
      </c>
      <c r="EE1571" s="75">
        <v>2161.69</v>
      </c>
      <c r="EF1571" s="88">
        <v>15.909000000000001</v>
      </c>
      <c r="EH1571" s="77">
        <v>1359.69</v>
      </c>
      <c r="EI1571" s="75">
        <v>12.070999999999998</v>
      </c>
      <c r="EJ1571" s="75"/>
      <c r="EK1571" s="75"/>
      <c r="EL1571" s="75"/>
      <c r="EM1571" s="75"/>
      <c r="EN1571" s="75">
        <v>2164.6799999999998</v>
      </c>
      <c r="EO1571" s="322">
        <v>23.193880000000057</v>
      </c>
      <c r="EP1571" s="75"/>
      <c r="EQ1571" s="75">
        <v>1334.68</v>
      </c>
      <c r="ER1571" s="75">
        <v>22995.320000000109</v>
      </c>
      <c r="ES1571" s="75"/>
      <c r="ET1571" s="75">
        <v>1360.68</v>
      </c>
      <c r="EU1571" s="100">
        <v>13.441799999999979</v>
      </c>
      <c r="EV1571" s="75">
        <f t="shared" si="27"/>
        <v>9.9999999999909051E-3</v>
      </c>
      <c r="EW1571" s="75">
        <v>1350.68</v>
      </c>
      <c r="EX1571" s="100">
        <v>44.182319999999947</v>
      </c>
      <c r="FD1571" s="75">
        <v>115.69</v>
      </c>
      <c r="FE1571" s="75">
        <v>1507925</v>
      </c>
      <c r="FF1571" s="75">
        <v>7761710</v>
      </c>
      <c r="FL1571" s="92">
        <v>794.69</v>
      </c>
      <c r="FM1571" s="75">
        <v>0.2</v>
      </c>
      <c r="FN1571" s="75">
        <v>0.40899999999999997</v>
      </c>
      <c r="FP1571" s="75">
        <v>52.91</v>
      </c>
      <c r="FQ1571" s="75">
        <v>1023.16</v>
      </c>
      <c r="FR1571" s="75">
        <v>9259</v>
      </c>
      <c r="FS1571" s="75">
        <v>52.9</v>
      </c>
      <c r="FT1571" s="75">
        <v>2986.84</v>
      </c>
      <c r="FU1571" s="75">
        <v>25983</v>
      </c>
      <c r="FZ1571" s="90">
        <v>800.69</v>
      </c>
      <c r="GA1571" s="91">
        <v>7.2729999999999997</v>
      </c>
      <c r="GC1571" s="75">
        <v>22.68</v>
      </c>
      <c r="GD1571" s="75">
        <v>202.09</v>
      </c>
      <c r="GE1571" s="75">
        <v>4611.8999999999996</v>
      </c>
    </row>
    <row r="1572" spans="1:187" x14ac:dyDescent="0.25">
      <c r="A1572" s="132"/>
      <c r="B1572" s="132"/>
      <c r="C1572" s="132"/>
      <c r="D1572" s="132"/>
      <c r="E1572" s="132"/>
      <c r="F1572" s="132"/>
      <c r="G1572" s="132"/>
      <c r="H1572" s="132"/>
      <c r="I1572" s="132"/>
      <c r="J1572" s="132"/>
      <c r="K1572" s="132"/>
      <c r="DV1572" s="77">
        <v>1344.7</v>
      </c>
      <c r="DW1572" s="77">
        <v>26.036999999999999</v>
      </c>
      <c r="DY1572" s="77">
        <v>1330.7</v>
      </c>
      <c r="DZ1572" s="77">
        <v>16.414999999999999</v>
      </c>
      <c r="EE1572" s="75">
        <v>2161.6999999999998</v>
      </c>
      <c r="EF1572" s="88">
        <v>15.930999999999999</v>
      </c>
      <c r="EH1572" s="77">
        <v>1359.7</v>
      </c>
      <c r="EI1572" s="75">
        <v>12.085000000000001</v>
      </c>
      <c r="EJ1572" s="75"/>
      <c r="EK1572" s="75"/>
      <c r="EL1572" s="75"/>
      <c r="EM1572" s="75"/>
      <c r="EN1572" s="75">
        <v>2164.69</v>
      </c>
      <c r="EO1572" s="322">
        <v>23.220040000000058</v>
      </c>
      <c r="EP1572" s="75"/>
      <c r="EQ1572" s="75">
        <v>1334.69</v>
      </c>
      <c r="ER1572" s="75">
        <v>23012.81000000011</v>
      </c>
      <c r="ES1572" s="75"/>
      <c r="ET1572" s="75">
        <v>1360.69</v>
      </c>
      <c r="EU1572" s="100">
        <v>13.455649999999979</v>
      </c>
      <c r="EV1572" s="75">
        <f t="shared" si="27"/>
        <v>9.9999999999909051E-3</v>
      </c>
      <c r="EW1572" s="75">
        <v>1350.69</v>
      </c>
      <c r="EX1572" s="100">
        <v>44.215559999999947</v>
      </c>
      <c r="FD1572" s="75">
        <v>115.7</v>
      </c>
      <c r="FE1572" s="75">
        <v>1510500</v>
      </c>
      <c r="FF1572" s="75">
        <v>7776300</v>
      </c>
      <c r="FL1572" s="92">
        <v>794.7</v>
      </c>
      <c r="FM1572" s="75">
        <v>0.2</v>
      </c>
      <c r="FN1572" s="75">
        <v>0.41099999999999998</v>
      </c>
      <c r="FP1572" s="75">
        <v>52.92</v>
      </c>
      <c r="FQ1572" s="75">
        <v>1024.0899999999999</v>
      </c>
      <c r="FR1572" s="75">
        <v>9265</v>
      </c>
      <c r="FS1572" s="75">
        <v>52.91</v>
      </c>
      <c r="FT1572" s="75">
        <v>2989.53</v>
      </c>
      <c r="FU1572" s="75">
        <v>26000</v>
      </c>
      <c r="FZ1572" s="90">
        <v>800.7</v>
      </c>
      <c r="GA1572" s="91">
        <v>7.2869999999999999</v>
      </c>
      <c r="GC1572" s="75">
        <v>22.69</v>
      </c>
      <c r="GD1572" s="75">
        <v>202.53</v>
      </c>
      <c r="GE1572" s="75">
        <v>4619.03</v>
      </c>
    </row>
    <row r="1573" spans="1:187" x14ac:dyDescent="0.25">
      <c r="A1573" s="132"/>
      <c r="B1573" s="132"/>
      <c r="C1573" s="132"/>
      <c r="D1573" s="132"/>
      <c r="E1573" s="132"/>
      <c r="F1573" s="132"/>
      <c r="G1573" s="132"/>
      <c r="H1573" s="132"/>
      <c r="I1573" s="132"/>
      <c r="J1573" s="132"/>
      <c r="K1573" s="132"/>
      <c r="DV1573" s="77">
        <v>1344.71</v>
      </c>
      <c r="DW1573" s="77">
        <v>26.062999999999999</v>
      </c>
      <c r="DY1573" s="77">
        <v>1330.71</v>
      </c>
      <c r="DZ1573" s="77">
        <v>16.431000000000001</v>
      </c>
      <c r="EE1573" s="75">
        <v>2161.71</v>
      </c>
      <c r="EF1573" s="88">
        <v>15.953000000000001</v>
      </c>
      <c r="EH1573" s="77">
        <v>1359.71</v>
      </c>
      <c r="EI1573" s="75">
        <v>12.098999999999997</v>
      </c>
      <c r="EJ1573" s="75"/>
      <c r="EK1573" s="75"/>
      <c r="EL1573" s="75"/>
      <c r="EM1573" s="75"/>
      <c r="EN1573" s="75">
        <v>2164.6999999999998</v>
      </c>
      <c r="EO1573" s="322">
        <v>23.246200000000059</v>
      </c>
      <c r="EP1573" s="75"/>
      <c r="EQ1573" s="75">
        <v>1334.7</v>
      </c>
      <c r="ER1573" s="75">
        <v>23030.300000000112</v>
      </c>
      <c r="ES1573" s="75"/>
      <c r="ET1573" s="75">
        <v>1360.7</v>
      </c>
      <c r="EU1573" s="100">
        <v>13.469499999999979</v>
      </c>
      <c r="EV1573" s="75">
        <f t="shared" si="27"/>
        <v>9.9999999999909051E-3</v>
      </c>
      <c r="EW1573" s="75">
        <v>1350.7</v>
      </c>
      <c r="EX1573" s="100">
        <v>44.248799999999946</v>
      </c>
      <c r="FD1573" s="75">
        <v>115.71</v>
      </c>
      <c r="FE1573" s="75">
        <v>1513075</v>
      </c>
      <c r="FF1573" s="75">
        <v>7790890</v>
      </c>
      <c r="FL1573" s="92">
        <v>794.71</v>
      </c>
      <c r="FM1573" s="75">
        <v>0.2</v>
      </c>
      <c r="FN1573" s="75">
        <v>0.41299999999999998</v>
      </c>
      <c r="FP1573" s="75">
        <v>52.93</v>
      </c>
      <c r="FQ1573" s="75">
        <v>1025.03</v>
      </c>
      <c r="FR1573" s="75">
        <v>9271</v>
      </c>
      <c r="FS1573" s="75">
        <v>52.92</v>
      </c>
      <c r="FT1573" s="75">
        <v>2992.25</v>
      </c>
      <c r="FU1573" s="75">
        <v>26018</v>
      </c>
      <c r="FZ1573" s="90">
        <v>800.71</v>
      </c>
      <c r="GA1573" s="91">
        <v>7.3</v>
      </c>
      <c r="GC1573" s="75">
        <v>22.7</v>
      </c>
      <c r="GD1573" s="75">
        <v>202.97</v>
      </c>
      <c r="GE1573" s="75">
        <v>4626.16</v>
      </c>
    </row>
    <row r="1574" spans="1:187" x14ac:dyDescent="0.25">
      <c r="A1574" s="132"/>
      <c r="B1574" s="132"/>
      <c r="C1574" s="132"/>
      <c r="D1574" s="132"/>
      <c r="E1574" s="132"/>
      <c r="F1574" s="132"/>
      <c r="G1574" s="132"/>
      <c r="H1574" s="132"/>
      <c r="I1574" s="132"/>
      <c r="J1574" s="132"/>
      <c r="K1574" s="132"/>
      <c r="DV1574" s="77">
        <v>1344.72</v>
      </c>
      <c r="DW1574" s="77">
        <v>26.088999999999999</v>
      </c>
      <c r="DY1574" s="77">
        <v>1330.72</v>
      </c>
      <c r="DZ1574" s="77">
        <v>16.446000000000002</v>
      </c>
      <c r="EE1574" s="75">
        <v>2161.7199999999998</v>
      </c>
      <c r="EF1574" s="88">
        <v>15.975000000000001</v>
      </c>
      <c r="EH1574" s="77">
        <v>1359.72</v>
      </c>
      <c r="EI1574" s="75">
        <v>12.112999999999998</v>
      </c>
      <c r="EJ1574" s="75"/>
      <c r="EK1574" s="75"/>
      <c r="EL1574" s="75"/>
      <c r="EM1574" s="75"/>
      <c r="EN1574" s="75">
        <v>2164.71</v>
      </c>
      <c r="EO1574" s="322">
        <v>23.272360000000059</v>
      </c>
      <c r="EP1574" s="75"/>
      <c r="EQ1574" s="75">
        <v>1334.71</v>
      </c>
      <c r="ER1574" s="75">
        <v>23047.790000000114</v>
      </c>
      <c r="ES1574" s="75"/>
      <c r="ET1574" s="75">
        <v>1360.71</v>
      </c>
      <c r="EU1574" s="100">
        <v>13.483349999999978</v>
      </c>
      <c r="EV1574" s="75">
        <f t="shared" si="27"/>
        <v>9.9999999999909051E-3</v>
      </c>
      <c r="EW1574" s="75">
        <v>1350.71</v>
      </c>
      <c r="EX1574" s="100">
        <v>44.282039999999945</v>
      </c>
      <c r="FD1574" s="75">
        <v>115.72</v>
      </c>
      <c r="FE1574" s="75">
        <v>1515650</v>
      </c>
      <c r="FF1574" s="75">
        <v>7805480</v>
      </c>
      <c r="FL1574" s="92">
        <v>794.72</v>
      </c>
      <c r="FM1574" s="75">
        <v>0.2</v>
      </c>
      <c r="FN1574" s="75">
        <v>0.41499999999999998</v>
      </c>
      <c r="FP1574" s="75">
        <v>52.94</v>
      </c>
      <c r="FQ1574" s="75">
        <v>1025.96</v>
      </c>
      <c r="FR1574" s="75">
        <v>9278</v>
      </c>
      <c r="FS1574" s="75">
        <v>52.93</v>
      </c>
      <c r="FT1574" s="75">
        <v>2994.97</v>
      </c>
      <c r="FU1574" s="75">
        <v>26035</v>
      </c>
      <c r="FZ1574" s="90">
        <v>800.72</v>
      </c>
      <c r="GA1574" s="91">
        <v>7.3140000000000001</v>
      </c>
      <c r="GC1574" s="75">
        <v>22.71</v>
      </c>
      <c r="GD1574" s="75">
        <v>203.41</v>
      </c>
      <c r="GE1574" s="75">
        <v>4633.29</v>
      </c>
    </row>
    <row r="1575" spans="1:187" x14ac:dyDescent="0.25">
      <c r="A1575" s="132"/>
      <c r="B1575" s="132"/>
      <c r="C1575" s="132"/>
      <c r="D1575" s="132"/>
      <c r="E1575" s="132"/>
      <c r="F1575" s="132"/>
      <c r="G1575" s="132"/>
      <c r="H1575" s="132"/>
      <c r="I1575" s="132"/>
      <c r="J1575" s="132"/>
      <c r="K1575" s="132"/>
      <c r="DV1575" s="77">
        <v>1344.73</v>
      </c>
      <c r="DW1575" s="77">
        <v>26.114999999999998</v>
      </c>
      <c r="DY1575" s="77">
        <v>1330.73</v>
      </c>
      <c r="DZ1575" s="77">
        <v>16.462</v>
      </c>
      <c r="EE1575" s="75">
        <v>2161.73</v>
      </c>
      <c r="EF1575" s="88">
        <v>15.997000000000002</v>
      </c>
      <c r="EH1575" s="77">
        <v>1359.73</v>
      </c>
      <c r="EI1575" s="75">
        <v>12.125999999999998</v>
      </c>
      <c r="EJ1575" s="75"/>
      <c r="EK1575" s="75"/>
      <c r="EL1575" s="75"/>
      <c r="EM1575" s="75"/>
      <c r="EN1575" s="75">
        <v>2164.7199999999998</v>
      </c>
      <c r="EO1575" s="322">
        <v>23.29852000000006</v>
      </c>
      <c r="EP1575" s="75"/>
      <c r="EQ1575" s="75">
        <v>1334.72</v>
      </c>
      <c r="ER1575" s="75">
        <v>23065.280000000115</v>
      </c>
      <c r="ES1575" s="75"/>
      <c r="ET1575" s="75">
        <v>1360.72</v>
      </c>
      <c r="EU1575" s="100">
        <v>13.497199999999978</v>
      </c>
      <c r="EV1575" s="75">
        <f t="shared" si="27"/>
        <v>9.9999999999909051E-3</v>
      </c>
      <c r="EW1575" s="75">
        <v>1350.72</v>
      </c>
      <c r="EX1575" s="100">
        <v>44.315279999999944</v>
      </c>
      <c r="FD1575" s="75">
        <v>115.73</v>
      </c>
      <c r="FE1575" s="75">
        <v>1518225</v>
      </c>
      <c r="FF1575" s="75">
        <v>7820070</v>
      </c>
      <c r="FL1575" s="92">
        <v>794.73</v>
      </c>
      <c r="FM1575" s="75">
        <v>0.21</v>
      </c>
      <c r="FN1575" s="75">
        <v>0.41699999999999998</v>
      </c>
      <c r="FP1575" s="75">
        <v>52.95</v>
      </c>
      <c r="FQ1575" s="75">
        <v>1026.8900000000001</v>
      </c>
      <c r="FR1575" s="75">
        <v>9284</v>
      </c>
      <c r="FS1575" s="75">
        <v>52.94</v>
      </c>
      <c r="FT1575" s="75">
        <v>2997.68</v>
      </c>
      <c r="FU1575" s="75">
        <v>26053</v>
      </c>
      <c r="FZ1575" s="90">
        <v>800.73</v>
      </c>
      <c r="GA1575" s="91">
        <v>7.3280000000000003</v>
      </c>
      <c r="GC1575" s="75">
        <v>22.72</v>
      </c>
      <c r="GD1575" s="75">
        <v>203.85</v>
      </c>
      <c r="GE1575" s="75">
        <v>4640.42</v>
      </c>
    </row>
    <row r="1576" spans="1:187" x14ac:dyDescent="0.25">
      <c r="A1576" s="132"/>
      <c r="B1576" s="132"/>
      <c r="C1576" s="132"/>
      <c r="D1576" s="132"/>
      <c r="E1576" s="132"/>
      <c r="F1576" s="132"/>
      <c r="G1576" s="132"/>
      <c r="H1576" s="132"/>
      <c r="I1576" s="132"/>
      <c r="J1576" s="132"/>
      <c r="K1576" s="132"/>
      <c r="DV1576" s="77">
        <v>1344.74</v>
      </c>
      <c r="DW1576" s="77">
        <v>26.141999999999996</v>
      </c>
      <c r="DY1576" s="77">
        <v>1330.74</v>
      </c>
      <c r="DZ1576" s="77">
        <v>16.477</v>
      </c>
      <c r="EE1576" s="75">
        <v>2161.7399999999998</v>
      </c>
      <c r="EF1576" s="88">
        <v>16.019000000000002</v>
      </c>
      <c r="EH1576" s="77">
        <v>1359.74</v>
      </c>
      <c r="EI1576" s="75">
        <v>12.139999999999997</v>
      </c>
      <c r="EJ1576" s="75"/>
      <c r="EK1576" s="75"/>
      <c r="EL1576" s="75"/>
      <c r="EM1576" s="75"/>
      <c r="EN1576" s="75">
        <v>2164.73</v>
      </c>
      <c r="EO1576" s="322">
        <v>23.324680000000061</v>
      </c>
      <c r="EP1576" s="75"/>
      <c r="EQ1576" s="75">
        <v>1334.73</v>
      </c>
      <c r="ER1576" s="75">
        <v>23082.770000000117</v>
      </c>
      <c r="ES1576" s="75"/>
      <c r="ET1576" s="75">
        <v>1360.73</v>
      </c>
      <c r="EU1576" s="100">
        <v>13.511049999999978</v>
      </c>
      <c r="EV1576" s="75">
        <f t="shared" si="27"/>
        <v>9.9999999999909051E-3</v>
      </c>
      <c r="EW1576" s="75">
        <v>1350.73</v>
      </c>
      <c r="EX1576" s="100">
        <v>44.348519999999944</v>
      </c>
      <c r="FD1576" s="75">
        <v>115.74</v>
      </c>
      <c r="FE1576" s="75">
        <v>1520800</v>
      </c>
      <c r="FF1576" s="75">
        <v>7834660</v>
      </c>
      <c r="FL1576" s="92">
        <v>794.74</v>
      </c>
      <c r="FM1576" s="75">
        <v>0.21</v>
      </c>
      <c r="FN1576" s="75">
        <v>0.41899999999999998</v>
      </c>
      <c r="FP1576" s="75">
        <v>52.96</v>
      </c>
      <c r="FQ1576" s="75">
        <v>1027.82</v>
      </c>
      <c r="FR1576" s="75">
        <v>9290</v>
      </c>
      <c r="FS1576" s="75">
        <v>52.95</v>
      </c>
      <c r="FT1576" s="75">
        <v>3000.4</v>
      </c>
      <c r="FU1576" s="75">
        <v>26071</v>
      </c>
      <c r="FZ1576" s="90">
        <v>800.74</v>
      </c>
      <c r="GA1576" s="91">
        <v>7.3419999999999996</v>
      </c>
      <c r="GC1576" s="75">
        <v>22.73</v>
      </c>
      <c r="GD1576" s="75">
        <v>204.3</v>
      </c>
      <c r="GE1576" s="75">
        <v>4647.54</v>
      </c>
    </row>
    <row r="1577" spans="1:187" x14ac:dyDescent="0.25">
      <c r="A1577" s="132"/>
      <c r="B1577" s="132"/>
      <c r="C1577" s="132"/>
      <c r="D1577" s="132"/>
      <c r="E1577" s="132"/>
      <c r="F1577" s="132"/>
      <c r="G1577" s="132"/>
      <c r="H1577" s="132"/>
      <c r="I1577" s="132"/>
      <c r="J1577" s="132"/>
      <c r="K1577" s="132"/>
      <c r="DV1577" s="77">
        <v>1344.75</v>
      </c>
      <c r="DW1577" s="77">
        <v>26.167999999999996</v>
      </c>
      <c r="DY1577" s="77">
        <v>1330.75</v>
      </c>
      <c r="DZ1577" s="77">
        <v>16.493000000000002</v>
      </c>
      <c r="EE1577" s="75">
        <v>2161.75</v>
      </c>
      <c r="EF1577" s="88">
        <v>16.041999999999998</v>
      </c>
      <c r="EH1577" s="77">
        <v>1359.75</v>
      </c>
      <c r="EI1577" s="75">
        <v>12.153999999999998</v>
      </c>
      <c r="EJ1577" s="75"/>
      <c r="EK1577" s="75"/>
      <c r="EL1577" s="75"/>
      <c r="EM1577" s="75"/>
      <c r="EN1577" s="75">
        <v>2164.7399999999998</v>
      </c>
      <c r="EO1577" s="322">
        <v>23.350840000000062</v>
      </c>
      <c r="EP1577" s="75"/>
      <c r="EQ1577" s="75">
        <v>1334.74</v>
      </c>
      <c r="ER1577" s="75">
        <v>23100.260000000118</v>
      </c>
      <c r="ES1577" s="75"/>
      <c r="ET1577" s="75">
        <v>1360.74</v>
      </c>
      <c r="EU1577" s="100">
        <v>13.524899999999977</v>
      </c>
      <c r="EV1577" s="75">
        <f t="shared" si="27"/>
        <v>9.9999999999909051E-3</v>
      </c>
      <c r="EW1577" s="75">
        <v>1350.74</v>
      </c>
      <c r="EX1577" s="100">
        <v>44.381759999999943</v>
      </c>
      <c r="FD1577" s="75">
        <v>115.75</v>
      </c>
      <c r="FE1577" s="75">
        <v>1523375</v>
      </c>
      <c r="FF1577" s="75">
        <v>7849250</v>
      </c>
      <c r="FL1577" s="92">
        <v>794.75</v>
      </c>
      <c r="FM1577" s="75">
        <v>0.21</v>
      </c>
      <c r="FN1577" s="75">
        <v>0.42099999999999999</v>
      </c>
      <c r="FP1577" s="75">
        <v>52.97</v>
      </c>
      <c r="FQ1577" s="75">
        <v>1028.76</v>
      </c>
      <c r="FR1577" s="75">
        <v>9296</v>
      </c>
      <c r="FS1577" s="75">
        <v>52.96</v>
      </c>
      <c r="FT1577" s="75">
        <v>3003.12</v>
      </c>
      <c r="FU1577" s="75">
        <v>26088</v>
      </c>
      <c r="FZ1577" s="90">
        <v>800.75</v>
      </c>
      <c r="GA1577" s="91">
        <v>7.3559999999999999</v>
      </c>
      <c r="GC1577" s="75">
        <v>22.74</v>
      </c>
      <c r="GD1577" s="75">
        <v>204.74</v>
      </c>
      <c r="GE1577" s="75">
        <v>4654.67</v>
      </c>
    </row>
    <row r="1578" spans="1:187" x14ac:dyDescent="0.25">
      <c r="A1578" s="132"/>
      <c r="B1578" s="132"/>
      <c r="C1578" s="132"/>
      <c r="D1578" s="132"/>
      <c r="E1578" s="132"/>
      <c r="F1578" s="132"/>
      <c r="G1578" s="132"/>
      <c r="H1578" s="132"/>
      <c r="I1578" s="132"/>
      <c r="J1578" s="132"/>
      <c r="K1578" s="132"/>
      <c r="DV1578" s="77">
        <v>1344.76</v>
      </c>
      <c r="DW1578" s="77">
        <v>26.193999999999996</v>
      </c>
      <c r="DY1578" s="77">
        <v>1330.76</v>
      </c>
      <c r="DZ1578" s="77">
        <v>16.508000000000003</v>
      </c>
      <c r="EE1578" s="75">
        <v>2161.7600000000002</v>
      </c>
      <c r="EF1578" s="88">
        <v>16.064</v>
      </c>
      <c r="EH1578" s="77">
        <v>1359.76</v>
      </c>
      <c r="EI1578" s="75">
        <v>12.167999999999997</v>
      </c>
      <c r="EJ1578" s="75"/>
      <c r="EK1578" s="75"/>
      <c r="EL1578" s="75"/>
      <c r="EM1578" s="75"/>
      <c r="EN1578" s="75">
        <v>2164.75</v>
      </c>
      <c r="EO1578" s="322">
        <v>23.377000000000063</v>
      </c>
      <c r="EP1578" s="75"/>
      <c r="EQ1578" s="75">
        <v>1334.75</v>
      </c>
      <c r="ER1578" s="75">
        <v>23117.75000000012</v>
      </c>
      <c r="ES1578" s="75"/>
      <c r="ET1578" s="75">
        <v>1360.75</v>
      </c>
      <c r="EU1578" s="100">
        <v>13.538749999999977</v>
      </c>
      <c r="EV1578" s="75">
        <f t="shared" si="27"/>
        <v>9.9999999999909051E-3</v>
      </c>
      <c r="EW1578" s="75">
        <v>1350.75</v>
      </c>
      <c r="EX1578" s="100">
        <v>44.414999999999942</v>
      </c>
      <c r="FD1578" s="75">
        <v>115.76</v>
      </c>
      <c r="FE1578" s="75">
        <v>1525950</v>
      </c>
      <c r="FF1578" s="75">
        <v>7863840</v>
      </c>
      <c r="FL1578" s="92">
        <v>794.76</v>
      </c>
      <c r="FM1578" s="75">
        <v>0.21</v>
      </c>
      <c r="FN1578" s="75">
        <v>0.42299999999999999</v>
      </c>
      <c r="FP1578" s="75">
        <v>52.98</v>
      </c>
      <c r="FQ1578" s="75">
        <v>1029.67</v>
      </c>
      <c r="FR1578" s="75">
        <v>9302</v>
      </c>
      <c r="FS1578" s="75">
        <v>52.97</v>
      </c>
      <c r="FT1578" s="75">
        <v>3005.84</v>
      </c>
      <c r="FU1578" s="75">
        <v>26105</v>
      </c>
      <c r="FZ1578" s="90">
        <v>800.76</v>
      </c>
      <c r="GA1578" s="91">
        <v>7.37</v>
      </c>
      <c r="GC1578" s="75">
        <v>22.75</v>
      </c>
      <c r="GD1578" s="75">
        <v>205.18</v>
      </c>
      <c r="GE1578" s="75">
        <v>4661.8</v>
      </c>
    </row>
    <row r="1579" spans="1:187" x14ac:dyDescent="0.25">
      <c r="A1579" s="132"/>
      <c r="B1579" s="132"/>
      <c r="C1579" s="132"/>
      <c r="D1579" s="132"/>
      <c r="E1579" s="132"/>
      <c r="F1579" s="132"/>
      <c r="G1579" s="132"/>
      <c r="H1579" s="132"/>
      <c r="I1579" s="132"/>
      <c r="J1579" s="132"/>
      <c r="K1579" s="132"/>
      <c r="DV1579" s="77">
        <v>1344.77</v>
      </c>
      <c r="DW1579" s="77">
        <v>26.219999999999995</v>
      </c>
      <c r="DY1579" s="77">
        <v>1330.77</v>
      </c>
      <c r="DZ1579" s="77">
        <v>16.523</v>
      </c>
      <c r="EE1579" s="75">
        <v>2161.77</v>
      </c>
      <c r="EF1579" s="88">
        <v>16.085999999999999</v>
      </c>
      <c r="EH1579" s="77">
        <v>1359.77</v>
      </c>
      <c r="EI1579" s="75">
        <v>12.181999999999997</v>
      </c>
      <c r="EJ1579" s="75"/>
      <c r="EK1579" s="75"/>
      <c r="EL1579" s="75"/>
      <c r="EM1579" s="75"/>
      <c r="EN1579" s="75">
        <v>2164.7600000000002</v>
      </c>
      <c r="EO1579" s="322">
        <v>23.403160000000064</v>
      </c>
      <c r="EP1579" s="75"/>
      <c r="EQ1579" s="75">
        <v>1334.76</v>
      </c>
      <c r="ER1579" s="75">
        <v>23135.240000000122</v>
      </c>
      <c r="ES1579" s="75"/>
      <c r="ET1579" s="75">
        <v>1360.76</v>
      </c>
      <c r="EU1579" s="100">
        <v>13.552599999999977</v>
      </c>
      <c r="EV1579" s="75">
        <f t="shared" si="27"/>
        <v>9.9999999999909051E-3</v>
      </c>
      <c r="EW1579" s="75">
        <v>1350.76</v>
      </c>
      <c r="EX1579" s="100">
        <v>44.448239999999942</v>
      </c>
      <c r="FD1579" s="75">
        <v>115.77</v>
      </c>
      <c r="FE1579" s="75">
        <v>1528525</v>
      </c>
      <c r="FF1579" s="75">
        <v>7878430</v>
      </c>
      <c r="FL1579" s="92">
        <v>794.77</v>
      </c>
      <c r="FM1579" s="75">
        <v>0.21</v>
      </c>
      <c r="FN1579" s="75">
        <v>0.42299999999999999</v>
      </c>
      <c r="FP1579" s="75">
        <v>52.99</v>
      </c>
      <c r="FQ1579" s="75">
        <v>1030.6199999999999</v>
      </c>
      <c r="FR1579" s="75">
        <v>9309</v>
      </c>
      <c r="FS1579" s="75">
        <v>52.98</v>
      </c>
      <c r="FT1579" s="75">
        <v>3008.56</v>
      </c>
      <c r="FU1579" s="75">
        <v>26123</v>
      </c>
      <c r="FZ1579" s="90">
        <v>800.77</v>
      </c>
      <c r="GA1579" s="91">
        <v>7.3840000000000003</v>
      </c>
      <c r="GC1579" s="75">
        <v>22.76</v>
      </c>
      <c r="GD1579" s="75">
        <v>205.62</v>
      </c>
      <c r="GE1579" s="75">
        <v>4668.93</v>
      </c>
    </row>
    <row r="1580" spans="1:187" x14ac:dyDescent="0.25">
      <c r="A1580" s="132"/>
      <c r="B1580" s="132"/>
      <c r="C1580" s="132"/>
      <c r="D1580" s="132"/>
      <c r="E1580" s="132"/>
      <c r="F1580" s="132"/>
      <c r="G1580" s="132"/>
      <c r="H1580" s="132"/>
      <c r="I1580" s="132"/>
      <c r="J1580" s="132"/>
      <c r="K1580" s="132"/>
      <c r="DV1580" s="77">
        <v>1344.78</v>
      </c>
      <c r="DW1580" s="77">
        <v>26.245999999999999</v>
      </c>
      <c r="DY1580" s="77">
        <v>1330.78</v>
      </c>
      <c r="DZ1580" s="77">
        <v>16.539000000000001</v>
      </c>
      <c r="EE1580" s="75">
        <v>2161.7800000000002</v>
      </c>
      <c r="EF1580" s="88">
        <v>16.108000000000001</v>
      </c>
      <c r="EH1580" s="77">
        <v>1359.78</v>
      </c>
      <c r="EI1580" s="75">
        <v>12.195999999999998</v>
      </c>
      <c r="EJ1580" s="75"/>
      <c r="EK1580" s="75"/>
      <c r="EL1580" s="75"/>
      <c r="EM1580" s="75"/>
      <c r="EN1580" s="75">
        <v>2164.77</v>
      </c>
      <c r="EO1580" s="322">
        <v>23.429320000000065</v>
      </c>
      <c r="EP1580" s="75"/>
      <c r="EQ1580" s="75">
        <v>1334.77</v>
      </c>
      <c r="ER1580" s="75">
        <v>23152.730000000123</v>
      </c>
      <c r="ES1580" s="75"/>
      <c r="ET1580" s="75">
        <v>1360.77</v>
      </c>
      <c r="EU1580" s="100">
        <v>13.566449999999977</v>
      </c>
      <c r="EV1580" s="75">
        <f t="shared" si="27"/>
        <v>9.9999999999909051E-3</v>
      </c>
      <c r="EW1580" s="75">
        <v>1350.77</v>
      </c>
      <c r="EX1580" s="100">
        <v>44.481479999999941</v>
      </c>
      <c r="FD1580" s="75">
        <v>115.78</v>
      </c>
      <c r="FE1580" s="75">
        <v>1531100</v>
      </c>
      <c r="FF1580" s="75">
        <v>7893020</v>
      </c>
      <c r="FL1580" s="92">
        <v>794.78</v>
      </c>
      <c r="FM1580" s="75">
        <v>0.21</v>
      </c>
      <c r="FN1580" s="75">
        <v>0.42699999999999999</v>
      </c>
      <c r="FP1580" s="75">
        <v>53</v>
      </c>
      <c r="FQ1580" s="75">
        <v>1031.56</v>
      </c>
      <c r="FR1580" s="75">
        <v>9315</v>
      </c>
      <c r="FS1580" s="75">
        <v>52.99</v>
      </c>
      <c r="FT1580" s="75">
        <v>3011.27</v>
      </c>
      <c r="FU1580" s="75">
        <v>26140</v>
      </c>
      <c r="FZ1580" s="90">
        <v>800.78</v>
      </c>
      <c r="GA1580" s="91">
        <v>7.3979999999999997</v>
      </c>
      <c r="GC1580" s="75">
        <v>22.77</v>
      </c>
      <c r="GD1580" s="75">
        <v>206.06</v>
      </c>
      <c r="GE1580" s="75">
        <v>4676.0600000000004</v>
      </c>
    </row>
    <row r="1581" spans="1:187" x14ac:dyDescent="0.25">
      <c r="A1581" s="132"/>
      <c r="B1581" s="132"/>
      <c r="C1581" s="132"/>
      <c r="D1581" s="132"/>
      <c r="E1581" s="132"/>
      <c r="F1581" s="132"/>
      <c r="G1581" s="132"/>
      <c r="H1581" s="132"/>
      <c r="I1581" s="132"/>
      <c r="J1581" s="132"/>
      <c r="K1581" s="132"/>
      <c r="DV1581" s="77">
        <v>1344.79</v>
      </c>
      <c r="DW1581" s="77">
        <v>26.271999999999998</v>
      </c>
      <c r="DY1581" s="77">
        <v>1330.79</v>
      </c>
      <c r="DZ1581" s="77">
        <v>16.553999999999998</v>
      </c>
      <c r="EE1581" s="75">
        <v>2161.79</v>
      </c>
      <c r="EF1581" s="88">
        <v>16.13</v>
      </c>
      <c r="EH1581" s="77">
        <v>1359.79</v>
      </c>
      <c r="EI1581" s="75">
        <v>12.209999999999997</v>
      </c>
      <c r="EJ1581" s="75"/>
      <c r="EK1581" s="75"/>
      <c r="EL1581" s="75"/>
      <c r="EM1581" s="75"/>
      <c r="EN1581" s="75">
        <v>2164.7800000000002</v>
      </c>
      <c r="EO1581" s="322">
        <v>23.455480000000065</v>
      </c>
      <c r="EP1581" s="75"/>
      <c r="EQ1581" s="75">
        <v>1334.78</v>
      </c>
      <c r="ER1581" s="75">
        <v>23170.220000000125</v>
      </c>
      <c r="ES1581" s="75"/>
      <c r="ET1581" s="75">
        <v>1360.78</v>
      </c>
      <c r="EU1581" s="100">
        <v>13.580299999999976</v>
      </c>
      <c r="EV1581" s="75">
        <f t="shared" si="27"/>
        <v>9.9999999999909051E-3</v>
      </c>
      <c r="EW1581" s="75">
        <v>1350.78</v>
      </c>
      <c r="EX1581" s="100">
        <v>44.51471999999994</v>
      </c>
      <c r="FD1581" s="75">
        <v>115.79</v>
      </c>
      <c r="FE1581" s="75">
        <v>1533675</v>
      </c>
      <c r="FF1581" s="75">
        <v>7907610</v>
      </c>
      <c r="FL1581" s="92">
        <v>794.79</v>
      </c>
      <c r="FM1581" s="75">
        <v>0.21</v>
      </c>
      <c r="FN1581" s="75">
        <v>0.43</v>
      </c>
      <c r="FP1581" s="75">
        <v>53.01</v>
      </c>
      <c r="FQ1581" s="75">
        <v>1032.49</v>
      </c>
      <c r="FR1581" s="75">
        <v>9321</v>
      </c>
      <c r="FS1581" s="75">
        <v>53</v>
      </c>
      <c r="FT1581" s="75">
        <v>3013.99</v>
      </c>
      <c r="FU1581" s="75">
        <v>26157</v>
      </c>
      <c r="FZ1581" s="90">
        <v>800.79</v>
      </c>
      <c r="GA1581" s="91">
        <v>7.4119999999999999</v>
      </c>
      <c r="GC1581" s="75">
        <v>22.78</v>
      </c>
      <c r="GD1581" s="75">
        <v>206.5</v>
      </c>
      <c r="GE1581" s="75">
        <v>4683.18</v>
      </c>
    </row>
    <row r="1582" spans="1:187" x14ac:dyDescent="0.25">
      <c r="A1582" s="132"/>
      <c r="B1582" s="132"/>
      <c r="C1582" s="132"/>
      <c r="D1582" s="132"/>
      <c r="E1582" s="132"/>
      <c r="F1582" s="132"/>
      <c r="G1582" s="132"/>
      <c r="H1582" s="132"/>
      <c r="I1582" s="132"/>
      <c r="J1582" s="132"/>
      <c r="K1582" s="132"/>
      <c r="DV1582" s="77">
        <v>1344.8</v>
      </c>
      <c r="DW1582" s="77">
        <v>26.297999999999998</v>
      </c>
      <c r="DY1582" s="77">
        <v>1330.8</v>
      </c>
      <c r="DZ1582" s="77">
        <v>16.57</v>
      </c>
      <c r="EE1582" s="75">
        <v>2161.8000000000002</v>
      </c>
      <c r="EF1582" s="88">
        <v>16.152000000000001</v>
      </c>
      <c r="EH1582" s="77">
        <v>1359.8</v>
      </c>
      <c r="EI1582" s="75">
        <v>12.223000000000001</v>
      </c>
      <c r="EJ1582" s="75"/>
      <c r="EK1582" s="75"/>
      <c r="EL1582" s="75"/>
      <c r="EM1582" s="75"/>
      <c r="EN1582" s="75">
        <v>2164.79</v>
      </c>
      <c r="EO1582" s="322">
        <v>23.481640000000066</v>
      </c>
      <c r="EP1582" s="75"/>
      <c r="EQ1582" s="75">
        <v>1334.79</v>
      </c>
      <c r="ER1582" s="75">
        <v>23187.710000000126</v>
      </c>
      <c r="ES1582" s="75"/>
      <c r="ET1582" s="75">
        <v>1360.79</v>
      </c>
      <c r="EU1582" s="100">
        <v>13.594149999999976</v>
      </c>
      <c r="EV1582" s="75">
        <f t="shared" si="27"/>
        <v>9.9999999999909051E-3</v>
      </c>
      <c r="EW1582" s="75">
        <v>1350.79</v>
      </c>
      <c r="EX1582" s="100">
        <v>44.547959999999939</v>
      </c>
      <c r="FD1582" s="75">
        <v>115.8</v>
      </c>
      <c r="FE1582" s="75">
        <v>1536250</v>
      </c>
      <c r="FF1582" s="75">
        <v>7922200</v>
      </c>
      <c r="FL1582" s="92">
        <v>794.8</v>
      </c>
      <c r="FM1582" s="75">
        <v>0.21</v>
      </c>
      <c r="FN1582" s="75">
        <v>0.432</v>
      </c>
      <c r="FP1582" s="75">
        <v>53.02</v>
      </c>
      <c r="FQ1582" s="75">
        <v>1033.43</v>
      </c>
      <c r="FR1582" s="75">
        <v>9327</v>
      </c>
      <c r="FS1582" s="75">
        <v>53.01</v>
      </c>
      <c r="FT1582" s="75">
        <v>3016.71</v>
      </c>
      <c r="FU1582" s="75">
        <v>26175</v>
      </c>
      <c r="FZ1582" s="90">
        <v>800.8</v>
      </c>
      <c r="GA1582" s="91">
        <v>7.4260000000000002</v>
      </c>
      <c r="GC1582" s="75">
        <v>22.79</v>
      </c>
      <c r="GD1582" s="75">
        <v>206.94</v>
      </c>
      <c r="GE1582" s="75">
        <v>4690.3100000000004</v>
      </c>
    </row>
    <row r="1583" spans="1:187" x14ac:dyDescent="0.25">
      <c r="A1583" s="132"/>
      <c r="B1583" s="132"/>
      <c r="C1583" s="132"/>
      <c r="D1583" s="132"/>
      <c r="E1583" s="132"/>
      <c r="F1583" s="132"/>
      <c r="G1583" s="132"/>
      <c r="H1583" s="132"/>
      <c r="I1583" s="132"/>
      <c r="J1583" s="132"/>
      <c r="K1583" s="132"/>
      <c r="DV1583" s="77">
        <v>1344.81</v>
      </c>
      <c r="DW1583" s="77">
        <v>26.323999999999998</v>
      </c>
      <c r="DY1583" s="77">
        <v>1330.81</v>
      </c>
      <c r="DZ1583" s="77">
        <v>16.585000000000001</v>
      </c>
      <c r="EE1583" s="75">
        <v>2161.81</v>
      </c>
      <c r="EF1583" s="88">
        <v>16.173999999999999</v>
      </c>
      <c r="EH1583" s="77">
        <v>1359.81</v>
      </c>
      <c r="EI1583" s="75">
        <v>12.236999999999997</v>
      </c>
      <c r="EJ1583" s="75"/>
      <c r="EK1583" s="75"/>
      <c r="EL1583" s="75"/>
      <c r="EM1583" s="75"/>
      <c r="EN1583" s="75">
        <v>2164.8000000000002</v>
      </c>
      <c r="EO1583" s="322">
        <v>23.507800000000067</v>
      </c>
      <c r="EP1583" s="75"/>
      <c r="EQ1583" s="75">
        <v>1334.8</v>
      </c>
      <c r="ER1583" s="75">
        <v>23205.200000000128</v>
      </c>
      <c r="ES1583" s="75"/>
      <c r="ET1583" s="75">
        <v>1360.8</v>
      </c>
      <c r="EU1583" s="100">
        <v>13.607999999999976</v>
      </c>
      <c r="EV1583" s="75">
        <f t="shared" si="27"/>
        <v>9.9999999999909051E-3</v>
      </c>
      <c r="EW1583" s="75">
        <v>1350.8</v>
      </c>
      <c r="EX1583" s="100">
        <v>44.581199999999939</v>
      </c>
      <c r="FD1583" s="75">
        <v>115.81</v>
      </c>
      <c r="FE1583" s="75">
        <v>1538825</v>
      </c>
      <c r="FF1583" s="75">
        <v>7936790</v>
      </c>
      <c r="FL1583" s="92">
        <v>794.81</v>
      </c>
      <c r="FM1583" s="75">
        <v>0.21</v>
      </c>
      <c r="FN1583" s="75">
        <v>0.434</v>
      </c>
      <c r="FP1583" s="75">
        <v>53.03</v>
      </c>
      <c r="FQ1583" s="75">
        <v>1034.3699999999999</v>
      </c>
      <c r="FR1583" s="75">
        <v>9333</v>
      </c>
      <c r="FS1583" s="75">
        <v>53.02</v>
      </c>
      <c r="FT1583" s="75">
        <v>3019.46</v>
      </c>
      <c r="FU1583" s="75">
        <v>26193</v>
      </c>
      <c r="FZ1583" s="90">
        <v>800.81</v>
      </c>
      <c r="GA1583" s="91">
        <v>7.44</v>
      </c>
      <c r="GC1583" s="75">
        <v>22.8</v>
      </c>
      <c r="GD1583" s="75">
        <v>207.38</v>
      </c>
      <c r="GE1583" s="75">
        <v>4697.4399999999996</v>
      </c>
    </row>
    <row r="1584" spans="1:187" x14ac:dyDescent="0.25">
      <c r="A1584" s="132"/>
      <c r="B1584" s="132"/>
      <c r="C1584" s="132"/>
      <c r="D1584" s="132"/>
      <c r="E1584" s="132"/>
      <c r="F1584" s="132"/>
      <c r="G1584" s="132"/>
      <c r="H1584" s="132"/>
      <c r="I1584" s="132"/>
      <c r="J1584" s="132"/>
      <c r="K1584" s="132"/>
      <c r="DV1584" s="77">
        <v>1344.82</v>
      </c>
      <c r="DW1584" s="77">
        <v>26.349999999999998</v>
      </c>
      <c r="DY1584" s="77">
        <v>1330.82</v>
      </c>
      <c r="DZ1584" s="77">
        <v>16.601000000000003</v>
      </c>
      <c r="EE1584" s="75">
        <v>2161.8200000000002</v>
      </c>
      <c r="EF1584" s="88">
        <v>16.196000000000002</v>
      </c>
      <c r="EH1584" s="77">
        <v>1359.82</v>
      </c>
      <c r="EI1584" s="75">
        <v>12.250999999999998</v>
      </c>
      <c r="EJ1584" s="75"/>
      <c r="EK1584" s="75"/>
      <c r="EL1584" s="75"/>
      <c r="EM1584" s="75"/>
      <c r="EN1584" s="75">
        <v>2164.81</v>
      </c>
      <c r="EO1584" s="322">
        <v>23.533960000000068</v>
      </c>
      <c r="EP1584" s="75"/>
      <c r="EQ1584" s="75">
        <v>1334.81</v>
      </c>
      <c r="ER1584" s="75">
        <v>23222.69000000013</v>
      </c>
      <c r="ES1584" s="75"/>
      <c r="ET1584" s="75">
        <v>1360.81</v>
      </c>
      <c r="EU1584" s="100">
        <v>13.621849999999975</v>
      </c>
      <c r="EV1584" s="75">
        <f t="shared" si="27"/>
        <v>9.9999999999909051E-3</v>
      </c>
      <c r="EW1584" s="75">
        <v>1350.81</v>
      </c>
      <c r="EX1584" s="100">
        <v>44.614439999999938</v>
      </c>
      <c r="FD1584" s="75">
        <v>115.82</v>
      </c>
      <c r="FE1584" s="75">
        <v>1541400</v>
      </c>
      <c r="FF1584" s="75">
        <v>7951380</v>
      </c>
      <c r="FL1584" s="92">
        <v>794.82</v>
      </c>
      <c r="FM1584" s="75">
        <v>0.21</v>
      </c>
      <c r="FN1584" s="75">
        <v>0.436</v>
      </c>
      <c r="FP1584" s="75">
        <v>53.04</v>
      </c>
      <c r="FQ1584" s="75">
        <v>1035.3</v>
      </c>
      <c r="FR1584" s="75">
        <v>9340</v>
      </c>
      <c r="FS1584" s="75">
        <v>53.03</v>
      </c>
      <c r="FT1584" s="75">
        <v>3022.21</v>
      </c>
      <c r="FU1584" s="75">
        <v>26211</v>
      </c>
      <c r="FZ1584" s="90">
        <v>800.82</v>
      </c>
      <c r="GA1584" s="91">
        <v>7.4539999999999997</v>
      </c>
      <c r="GC1584" s="75">
        <v>22.81</v>
      </c>
      <c r="GD1584" s="75">
        <v>207.82</v>
      </c>
      <c r="GE1584" s="75">
        <v>4704.57</v>
      </c>
    </row>
    <row r="1585" spans="1:187" x14ac:dyDescent="0.25">
      <c r="A1585" s="132"/>
      <c r="B1585" s="132"/>
      <c r="C1585" s="132"/>
      <c r="D1585" s="132"/>
      <c r="E1585" s="132"/>
      <c r="F1585" s="132"/>
      <c r="G1585" s="132"/>
      <c r="H1585" s="132"/>
      <c r="I1585" s="132"/>
      <c r="J1585" s="132"/>
      <c r="K1585" s="132"/>
      <c r="DV1585" s="77">
        <v>1344.83</v>
      </c>
      <c r="DW1585" s="77">
        <v>26.375999999999998</v>
      </c>
      <c r="DY1585" s="77">
        <v>1330.83</v>
      </c>
      <c r="DZ1585" s="77">
        <v>16.616</v>
      </c>
      <c r="EE1585" s="75">
        <v>2161.83</v>
      </c>
      <c r="EF1585" s="88">
        <v>16.218</v>
      </c>
      <c r="EH1585" s="77">
        <v>1359.83</v>
      </c>
      <c r="EI1585" s="75">
        <v>12.264999999999997</v>
      </c>
      <c r="EJ1585" s="75"/>
      <c r="EK1585" s="75"/>
      <c r="EL1585" s="75"/>
      <c r="EM1585" s="75"/>
      <c r="EN1585" s="75">
        <v>2164.8200000000002</v>
      </c>
      <c r="EO1585" s="322">
        <v>23.560120000000069</v>
      </c>
      <c r="EP1585" s="75"/>
      <c r="EQ1585" s="75">
        <v>1334.82</v>
      </c>
      <c r="ER1585" s="75">
        <v>23240.180000000131</v>
      </c>
      <c r="ES1585" s="75"/>
      <c r="ET1585" s="75">
        <v>1360.82</v>
      </c>
      <c r="EU1585" s="100">
        <v>13.635699999999975</v>
      </c>
      <c r="EV1585" s="75">
        <f t="shared" si="27"/>
        <v>9.9999999999909051E-3</v>
      </c>
      <c r="EW1585" s="75">
        <v>1350.82</v>
      </c>
      <c r="EX1585" s="100">
        <v>44.647679999999937</v>
      </c>
      <c r="FD1585" s="75">
        <v>115.83</v>
      </c>
      <c r="FE1585" s="75">
        <v>1543975</v>
      </c>
      <c r="FF1585" s="75">
        <v>7965970</v>
      </c>
      <c r="FL1585" s="92">
        <v>794.83</v>
      </c>
      <c r="FM1585" s="75">
        <v>0.21</v>
      </c>
      <c r="FN1585" s="75">
        <v>0.438</v>
      </c>
      <c r="FP1585" s="75">
        <v>53.05</v>
      </c>
      <c r="FQ1585" s="75">
        <v>1036.24</v>
      </c>
      <c r="FR1585" s="75">
        <v>9346</v>
      </c>
      <c r="FS1585" s="75">
        <v>53.04</v>
      </c>
      <c r="FT1585" s="75">
        <v>3024.96</v>
      </c>
      <c r="FU1585" s="75">
        <v>26228</v>
      </c>
      <c r="FZ1585" s="90">
        <v>800.83</v>
      </c>
      <c r="GA1585" s="91">
        <v>7.468</v>
      </c>
      <c r="GC1585" s="75">
        <v>22.82</v>
      </c>
      <c r="GD1585" s="75">
        <v>208.26</v>
      </c>
      <c r="GE1585" s="75">
        <v>4711.7</v>
      </c>
    </row>
    <row r="1586" spans="1:187" x14ac:dyDescent="0.25">
      <c r="A1586" s="132"/>
      <c r="B1586" s="132"/>
      <c r="C1586" s="132"/>
      <c r="D1586" s="132"/>
      <c r="E1586" s="132"/>
      <c r="F1586" s="132"/>
      <c r="G1586" s="132"/>
      <c r="H1586" s="132"/>
      <c r="I1586" s="132"/>
      <c r="J1586" s="132"/>
      <c r="K1586" s="132"/>
      <c r="DV1586" s="77">
        <v>1344.84</v>
      </c>
      <c r="DW1586" s="77">
        <v>26.401999999999997</v>
      </c>
      <c r="DY1586" s="77">
        <v>1330.84</v>
      </c>
      <c r="DZ1586" s="77">
        <v>16.632000000000001</v>
      </c>
      <c r="EE1586" s="75">
        <v>2161.84</v>
      </c>
      <c r="EF1586" s="88">
        <v>16.240000000000002</v>
      </c>
      <c r="EH1586" s="77">
        <v>1359.84</v>
      </c>
      <c r="EI1586" s="75">
        <v>12.278999999999996</v>
      </c>
      <c r="EJ1586" s="75"/>
      <c r="EK1586" s="75"/>
      <c r="EL1586" s="75"/>
      <c r="EM1586" s="75"/>
      <c r="EN1586" s="75">
        <v>2164.83</v>
      </c>
      <c r="EO1586" s="322">
        <v>23.58628000000007</v>
      </c>
      <c r="EP1586" s="75"/>
      <c r="EQ1586" s="75">
        <v>1334.83</v>
      </c>
      <c r="ER1586" s="75">
        <v>23257.670000000133</v>
      </c>
      <c r="ES1586" s="75"/>
      <c r="ET1586" s="75">
        <v>1360.83</v>
      </c>
      <c r="EU1586" s="100">
        <v>13.649549999999975</v>
      </c>
      <c r="EV1586" s="75">
        <f t="shared" si="27"/>
        <v>9.9999999999909051E-3</v>
      </c>
      <c r="EW1586" s="75">
        <v>1350.83</v>
      </c>
      <c r="EX1586" s="100">
        <v>44.680919999999936</v>
      </c>
      <c r="FD1586" s="75">
        <v>115.84</v>
      </c>
      <c r="FE1586" s="75">
        <v>1546550</v>
      </c>
      <c r="FF1586" s="75">
        <v>7980560</v>
      </c>
      <c r="FL1586" s="92">
        <v>794.84</v>
      </c>
      <c r="FM1586" s="75">
        <v>0.21</v>
      </c>
      <c r="FN1586" s="75">
        <v>0.44</v>
      </c>
      <c r="FP1586" s="75">
        <v>53.06</v>
      </c>
      <c r="FQ1586" s="75">
        <v>1037.18</v>
      </c>
      <c r="FR1586" s="75">
        <v>9352</v>
      </c>
      <c r="FS1586" s="75">
        <v>53.05</v>
      </c>
      <c r="FT1586" s="75">
        <v>3027.71</v>
      </c>
      <c r="FU1586" s="75">
        <v>26246</v>
      </c>
      <c r="FZ1586" s="90">
        <v>800.84</v>
      </c>
      <c r="GA1586" s="91">
        <v>7.4820000000000002</v>
      </c>
      <c r="GC1586" s="75">
        <v>22.83</v>
      </c>
      <c r="GD1586" s="75">
        <v>208.7</v>
      </c>
      <c r="GE1586" s="75">
        <v>4718.82</v>
      </c>
    </row>
    <row r="1587" spans="1:187" x14ac:dyDescent="0.25">
      <c r="A1587" s="132"/>
      <c r="B1587" s="132"/>
      <c r="C1587" s="132"/>
      <c r="D1587" s="132"/>
      <c r="E1587" s="132"/>
      <c r="F1587" s="132"/>
      <c r="G1587" s="132"/>
      <c r="H1587" s="132"/>
      <c r="I1587" s="132"/>
      <c r="J1587" s="132"/>
      <c r="K1587" s="132"/>
      <c r="DV1587" s="77">
        <v>1344.85</v>
      </c>
      <c r="DW1587" s="77">
        <v>26.427999999999997</v>
      </c>
      <c r="DY1587" s="77">
        <v>1330.85</v>
      </c>
      <c r="DZ1587" s="77">
        <v>16.647000000000002</v>
      </c>
      <c r="EE1587" s="75">
        <v>2161.85</v>
      </c>
      <c r="EF1587" s="88">
        <v>16.261999999999997</v>
      </c>
      <c r="EH1587" s="77">
        <v>1359.85</v>
      </c>
      <c r="EI1587" s="75">
        <v>12.292999999999997</v>
      </c>
      <c r="EJ1587" s="75"/>
      <c r="EK1587" s="75"/>
      <c r="EL1587" s="75"/>
      <c r="EM1587" s="75"/>
      <c r="EN1587" s="75">
        <v>2164.84</v>
      </c>
      <c r="EO1587" s="322">
        <v>23.61244000000007</v>
      </c>
      <c r="EP1587" s="75"/>
      <c r="EQ1587" s="75">
        <v>1334.84</v>
      </c>
      <c r="ER1587" s="75">
        <v>23275.160000000134</v>
      </c>
      <c r="ES1587" s="75"/>
      <c r="ET1587" s="75">
        <v>1360.84</v>
      </c>
      <c r="EU1587" s="100">
        <v>13.663399999999974</v>
      </c>
      <c r="EV1587" s="75">
        <f t="shared" si="27"/>
        <v>9.9999999999909051E-3</v>
      </c>
      <c r="EW1587" s="75">
        <v>1350.84</v>
      </c>
      <c r="EX1587" s="100">
        <v>44.714159999999936</v>
      </c>
      <c r="FD1587" s="75">
        <v>115.85</v>
      </c>
      <c r="FE1587" s="75">
        <v>1549125</v>
      </c>
      <c r="FF1587" s="75">
        <v>7995150</v>
      </c>
      <c r="FL1587" s="92">
        <v>794.85</v>
      </c>
      <c r="FM1587" s="75">
        <v>0.21</v>
      </c>
      <c r="FN1587" s="75">
        <v>0.442</v>
      </c>
      <c r="FP1587" s="75">
        <v>53.07</v>
      </c>
      <c r="FQ1587" s="75">
        <v>1038.1199999999999</v>
      </c>
      <c r="FR1587" s="75">
        <v>9358</v>
      </c>
      <c r="FS1587" s="75">
        <v>53.06</v>
      </c>
      <c r="FT1587" s="75">
        <v>3030.46</v>
      </c>
      <c r="FU1587" s="75">
        <v>26264</v>
      </c>
      <c r="FZ1587" s="90">
        <v>800.85</v>
      </c>
      <c r="GA1587" s="91">
        <v>7.4969999999999999</v>
      </c>
      <c r="GC1587" s="75">
        <v>22.84</v>
      </c>
      <c r="GD1587" s="75">
        <v>209.15</v>
      </c>
      <c r="GE1587" s="75">
        <v>4725.95</v>
      </c>
    </row>
    <row r="1588" spans="1:187" x14ac:dyDescent="0.25">
      <c r="A1588" s="132"/>
      <c r="B1588" s="132"/>
      <c r="C1588" s="132"/>
      <c r="D1588" s="132"/>
      <c r="E1588" s="132"/>
      <c r="F1588" s="132"/>
      <c r="G1588" s="132"/>
      <c r="H1588" s="132"/>
      <c r="I1588" s="132"/>
      <c r="J1588" s="132"/>
      <c r="K1588" s="132"/>
      <c r="DV1588" s="77">
        <v>1344.86</v>
      </c>
      <c r="DW1588" s="77">
        <v>26.453999999999997</v>
      </c>
      <c r="DY1588" s="77">
        <v>1330.86</v>
      </c>
      <c r="DZ1588" s="77">
        <v>16.663000000000004</v>
      </c>
      <c r="EE1588" s="75">
        <v>2161.86</v>
      </c>
      <c r="EF1588" s="88">
        <v>16.285</v>
      </c>
      <c r="EH1588" s="77">
        <v>1359.86</v>
      </c>
      <c r="EI1588" s="75">
        <v>12.306999999999997</v>
      </c>
      <c r="EJ1588" s="75"/>
      <c r="EK1588" s="75"/>
      <c r="EL1588" s="75"/>
      <c r="EM1588" s="75"/>
      <c r="EN1588" s="75">
        <v>2164.85</v>
      </c>
      <c r="EO1588" s="322">
        <v>23.638600000000071</v>
      </c>
      <c r="EP1588" s="75"/>
      <c r="EQ1588" s="75">
        <v>1334.85</v>
      </c>
      <c r="ER1588" s="75">
        <v>23292.650000000136</v>
      </c>
      <c r="ES1588" s="75"/>
      <c r="ET1588" s="75">
        <v>1360.85</v>
      </c>
      <c r="EU1588" s="100">
        <v>13.677249999999974</v>
      </c>
      <c r="EV1588" s="75">
        <f t="shared" si="27"/>
        <v>9.9999999999909051E-3</v>
      </c>
      <c r="EW1588" s="75">
        <v>1350.85</v>
      </c>
      <c r="EX1588" s="100">
        <v>44.747399999999935</v>
      </c>
      <c r="FD1588" s="75">
        <v>115.86</v>
      </c>
      <c r="FE1588" s="75">
        <v>1551700</v>
      </c>
      <c r="FF1588" s="75">
        <v>8009740</v>
      </c>
      <c r="FL1588" s="92">
        <v>794.86</v>
      </c>
      <c r="FM1588" s="75">
        <v>0.22</v>
      </c>
      <c r="FN1588" s="75">
        <v>0.44400000000000001</v>
      </c>
      <c r="FP1588" s="75">
        <v>53.08</v>
      </c>
      <c r="FQ1588" s="75">
        <v>1039.06</v>
      </c>
      <c r="FR1588" s="75">
        <v>9364</v>
      </c>
      <c r="FS1588" s="75">
        <v>53.07</v>
      </c>
      <c r="FT1588" s="75">
        <v>3033.2</v>
      </c>
      <c r="FU1588" s="75">
        <v>26282</v>
      </c>
      <c r="FZ1588" s="90">
        <v>800.86</v>
      </c>
      <c r="GA1588" s="91">
        <v>7.5110000000000001</v>
      </c>
      <c r="GC1588" s="75">
        <v>22.85</v>
      </c>
      <c r="GD1588" s="75">
        <v>209.59</v>
      </c>
      <c r="GE1588" s="75">
        <v>4733.08</v>
      </c>
    </row>
    <row r="1589" spans="1:187" x14ac:dyDescent="0.25">
      <c r="A1589" s="132"/>
      <c r="B1589" s="132"/>
      <c r="C1589" s="132"/>
      <c r="D1589" s="132"/>
      <c r="E1589" s="132"/>
      <c r="F1589" s="132"/>
      <c r="G1589" s="132"/>
      <c r="H1589" s="132"/>
      <c r="I1589" s="132"/>
      <c r="J1589" s="132"/>
      <c r="K1589" s="132"/>
      <c r="DV1589" s="77">
        <v>1344.87</v>
      </c>
      <c r="DW1589" s="77">
        <v>26.480999999999995</v>
      </c>
      <c r="DY1589" s="77">
        <v>1330.87</v>
      </c>
      <c r="DZ1589" s="77">
        <v>16.678000000000001</v>
      </c>
      <c r="EE1589" s="75">
        <v>2161.87</v>
      </c>
      <c r="EF1589" s="88">
        <v>16.306999999999999</v>
      </c>
      <c r="EH1589" s="77">
        <v>1359.87</v>
      </c>
      <c r="EI1589" s="75">
        <v>12.319999999999997</v>
      </c>
      <c r="EJ1589" s="75"/>
      <c r="EK1589" s="75"/>
      <c r="EL1589" s="75"/>
      <c r="EM1589" s="75"/>
      <c r="EN1589" s="75">
        <v>2164.86</v>
      </c>
      <c r="EO1589" s="322">
        <v>23.664760000000072</v>
      </c>
      <c r="EP1589" s="75"/>
      <c r="EQ1589" s="75">
        <v>1334.86</v>
      </c>
      <c r="ER1589" s="75">
        <v>23310.140000000138</v>
      </c>
      <c r="ES1589" s="75"/>
      <c r="ET1589" s="75">
        <v>1360.86</v>
      </c>
      <c r="EU1589" s="100">
        <v>13.691099999999974</v>
      </c>
      <c r="EV1589" s="75">
        <f t="shared" si="27"/>
        <v>9.9999999999909051E-3</v>
      </c>
      <c r="EW1589" s="75">
        <v>1350.86</v>
      </c>
      <c r="EX1589" s="100">
        <v>44.780639999999934</v>
      </c>
      <c r="FD1589" s="75">
        <v>115.87</v>
      </c>
      <c r="FE1589" s="75">
        <v>1554275</v>
      </c>
      <c r="FF1589" s="75">
        <v>8024330</v>
      </c>
      <c r="FL1589" s="92">
        <v>794.87</v>
      </c>
      <c r="FM1589" s="75">
        <v>0.22</v>
      </c>
      <c r="FN1589" s="75">
        <v>0.44400000000000001</v>
      </c>
      <c r="FP1589" s="75">
        <v>53.09</v>
      </c>
      <c r="FQ1589" s="75">
        <v>1040</v>
      </c>
      <c r="FR1589" s="75">
        <v>9371</v>
      </c>
      <c r="FS1589" s="75">
        <v>53.08</v>
      </c>
      <c r="FT1589" s="75">
        <v>3035.95</v>
      </c>
      <c r="FU1589" s="75">
        <v>26299</v>
      </c>
      <c r="FZ1589" s="90">
        <v>800.87</v>
      </c>
      <c r="GA1589" s="91">
        <v>7.5250000000000004</v>
      </c>
      <c r="GC1589" s="75">
        <v>22.86</v>
      </c>
      <c r="GD1589" s="75">
        <v>210.03</v>
      </c>
      <c r="GE1589" s="75">
        <v>4740.21</v>
      </c>
    </row>
    <row r="1590" spans="1:187" x14ac:dyDescent="0.25">
      <c r="A1590" s="132"/>
      <c r="B1590" s="132"/>
      <c r="C1590" s="132"/>
      <c r="D1590" s="132"/>
      <c r="E1590" s="132"/>
      <c r="F1590" s="132"/>
      <c r="G1590" s="132"/>
      <c r="H1590" s="132"/>
      <c r="I1590" s="132"/>
      <c r="J1590" s="132"/>
      <c r="K1590" s="132"/>
      <c r="DV1590" s="77">
        <v>1344.88</v>
      </c>
      <c r="DW1590" s="77">
        <v>26.506999999999998</v>
      </c>
      <c r="DY1590" s="77">
        <v>1330.88</v>
      </c>
      <c r="DZ1590" s="77">
        <v>16.693000000000001</v>
      </c>
      <c r="EE1590" s="75">
        <v>2161.88</v>
      </c>
      <c r="EF1590" s="88">
        <v>16.329000000000001</v>
      </c>
      <c r="EH1590" s="77">
        <v>1359.88</v>
      </c>
      <c r="EI1590" s="75">
        <v>12.333999999999998</v>
      </c>
      <c r="EJ1590" s="75"/>
      <c r="EK1590" s="75"/>
      <c r="EL1590" s="75"/>
      <c r="EM1590" s="75"/>
      <c r="EN1590" s="75">
        <v>2164.87</v>
      </c>
      <c r="EO1590" s="322">
        <v>23.690920000000073</v>
      </c>
      <c r="EP1590" s="75"/>
      <c r="EQ1590" s="75">
        <v>1334.87</v>
      </c>
      <c r="ER1590" s="75">
        <v>23327.630000000139</v>
      </c>
      <c r="ES1590" s="75"/>
      <c r="ET1590" s="75">
        <v>1360.87</v>
      </c>
      <c r="EU1590" s="100">
        <v>13.704949999999974</v>
      </c>
      <c r="EV1590" s="75">
        <f t="shared" si="27"/>
        <v>9.9999999999909051E-3</v>
      </c>
      <c r="EW1590" s="75">
        <v>1350.87</v>
      </c>
      <c r="EX1590" s="100">
        <v>44.813879999999934</v>
      </c>
      <c r="FD1590" s="75">
        <v>115.88</v>
      </c>
      <c r="FE1590" s="75">
        <v>1556850</v>
      </c>
      <c r="FF1590" s="75">
        <v>8038920</v>
      </c>
      <c r="FL1590" s="92">
        <v>794.88</v>
      </c>
      <c r="FM1590" s="75">
        <v>0.22</v>
      </c>
      <c r="FN1590" s="75">
        <v>0.44800000000000001</v>
      </c>
      <c r="FP1590" s="75">
        <v>53.1</v>
      </c>
      <c r="FQ1590" s="75">
        <v>1040.6300000000001</v>
      </c>
      <c r="FR1590" s="75">
        <v>9377</v>
      </c>
      <c r="FS1590" s="75">
        <v>53.09</v>
      </c>
      <c r="FT1590" s="75">
        <v>3038.7</v>
      </c>
      <c r="FU1590" s="75">
        <v>26317</v>
      </c>
      <c r="FZ1590" s="90">
        <v>800.88</v>
      </c>
      <c r="GA1590" s="91">
        <v>7.5389999999999997</v>
      </c>
      <c r="GC1590" s="75">
        <v>22.87</v>
      </c>
      <c r="GD1590" s="75">
        <v>210.47</v>
      </c>
      <c r="GE1590" s="75">
        <v>4747.34</v>
      </c>
    </row>
    <row r="1591" spans="1:187" x14ac:dyDescent="0.25">
      <c r="A1591" s="132"/>
      <c r="B1591" s="132"/>
      <c r="C1591" s="132"/>
      <c r="D1591" s="132"/>
      <c r="E1591" s="132"/>
      <c r="F1591" s="132"/>
      <c r="G1591" s="132"/>
      <c r="H1591" s="132"/>
      <c r="I1591" s="132"/>
      <c r="J1591" s="132"/>
      <c r="K1591" s="132"/>
      <c r="DV1591" s="77">
        <v>1344.89</v>
      </c>
      <c r="DW1591" s="77">
        <v>26.532999999999998</v>
      </c>
      <c r="DY1591" s="77">
        <v>1330.89</v>
      </c>
      <c r="DZ1591" s="77">
        <v>16.709</v>
      </c>
      <c r="EE1591" s="75">
        <v>2161.89</v>
      </c>
      <c r="EF1591" s="88">
        <v>16.350999999999999</v>
      </c>
      <c r="EH1591" s="77">
        <v>1359.89</v>
      </c>
      <c r="EI1591" s="75">
        <v>12.347999999999997</v>
      </c>
      <c r="EJ1591" s="75"/>
      <c r="EK1591" s="75"/>
      <c r="EL1591" s="75"/>
      <c r="EM1591" s="75"/>
      <c r="EN1591" s="75">
        <v>2164.88</v>
      </c>
      <c r="EO1591" s="322">
        <v>23.717080000000074</v>
      </c>
      <c r="EP1591" s="75"/>
      <c r="EQ1591" s="75">
        <v>1334.88</v>
      </c>
      <c r="ER1591" s="75">
        <v>23345.120000000141</v>
      </c>
      <c r="ES1591" s="75"/>
      <c r="ET1591" s="75">
        <v>1360.88</v>
      </c>
      <c r="EU1591" s="100">
        <v>13.718799999999973</v>
      </c>
      <c r="EV1591" s="75">
        <f t="shared" si="27"/>
        <v>1.0000000000218279E-2</v>
      </c>
      <c r="EW1591" s="75">
        <v>1350.88</v>
      </c>
      <c r="EX1591" s="100">
        <v>44.847119999999933</v>
      </c>
      <c r="FD1591" s="75">
        <v>115.89</v>
      </c>
      <c r="FE1591" s="75">
        <v>1559425</v>
      </c>
      <c r="FF1591" s="75">
        <v>8053510</v>
      </c>
      <c r="FL1591" s="92">
        <v>794.89</v>
      </c>
      <c r="FM1591" s="75">
        <v>0.22</v>
      </c>
      <c r="FN1591" s="75">
        <v>0.45</v>
      </c>
      <c r="FP1591" s="75">
        <v>53.11</v>
      </c>
      <c r="FQ1591" s="75">
        <v>1041.8699999999999</v>
      </c>
      <c r="FR1591" s="75">
        <v>9382</v>
      </c>
      <c r="FS1591" s="75">
        <v>53.1</v>
      </c>
      <c r="FT1591" s="75">
        <v>3041.45</v>
      </c>
      <c r="FU1591" s="75">
        <v>26335</v>
      </c>
      <c r="FZ1591" s="90">
        <v>800.89</v>
      </c>
      <c r="GA1591" s="91">
        <v>7.5529999999999999</v>
      </c>
      <c r="GC1591" s="75">
        <v>22.88</v>
      </c>
      <c r="GD1591" s="75">
        <v>210.91</v>
      </c>
      <c r="GE1591" s="75">
        <v>4754.46</v>
      </c>
    </row>
    <row r="1592" spans="1:187" x14ac:dyDescent="0.25">
      <c r="A1592" s="132"/>
      <c r="B1592" s="132"/>
      <c r="C1592" s="132"/>
      <c r="D1592" s="132"/>
      <c r="E1592" s="132"/>
      <c r="F1592" s="132"/>
      <c r="G1592" s="132"/>
      <c r="H1592" s="132"/>
      <c r="I1592" s="132"/>
      <c r="J1592" s="132"/>
      <c r="K1592" s="132"/>
      <c r="DV1592" s="77">
        <v>1344.9</v>
      </c>
      <c r="DW1592" s="77">
        <v>26.559000000000001</v>
      </c>
      <c r="DY1592" s="77">
        <v>1330.9</v>
      </c>
      <c r="DZ1592" s="77">
        <v>16.724</v>
      </c>
      <c r="EE1592" s="75">
        <v>2161.9</v>
      </c>
      <c r="EF1592" s="88">
        <v>16.373000000000001</v>
      </c>
      <c r="EH1592" s="77">
        <v>1359.9</v>
      </c>
      <c r="EI1592" s="75">
        <v>12.362</v>
      </c>
      <c r="EJ1592" s="75"/>
      <c r="EK1592" s="75"/>
      <c r="EL1592" s="75"/>
      <c r="EM1592" s="75"/>
      <c r="EN1592" s="75">
        <v>2164.89</v>
      </c>
      <c r="EO1592" s="322">
        <v>23.743240000000075</v>
      </c>
      <c r="EP1592" s="75"/>
      <c r="EQ1592" s="75">
        <v>1334.89</v>
      </c>
      <c r="ER1592" s="75">
        <v>23362.610000000142</v>
      </c>
      <c r="ES1592" s="75"/>
      <c r="ET1592" s="75">
        <v>1360.89</v>
      </c>
      <c r="EU1592" s="100">
        <v>13.732649999999973</v>
      </c>
      <c r="EV1592" s="75">
        <f t="shared" si="27"/>
        <v>9.9999999999909051E-3</v>
      </c>
      <c r="EW1592" s="75">
        <v>1350.89</v>
      </c>
      <c r="EX1592" s="100">
        <v>44.880359999999932</v>
      </c>
      <c r="FD1592" s="75">
        <v>115.9</v>
      </c>
      <c r="FE1592" s="75">
        <v>1562000</v>
      </c>
      <c r="FF1592" s="75">
        <v>8068100</v>
      </c>
      <c r="FL1592" s="92">
        <v>794.9</v>
      </c>
      <c r="FM1592" s="75">
        <v>0.22</v>
      </c>
      <c r="FN1592" s="75">
        <v>0.45200000000000001</v>
      </c>
      <c r="FP1592" s="75">
        <v>53.12</v>
      </c>
      <c r="FQ1592" s="75">
        <v>1042.81</v>
      </c>
      <c r="FR1592" s="75">
        <v>9389</v>
      </c>
      <c r="FS1592" s="75">
        <v>53.11</v>
      </c>
      <c r="FT1592" s="75">
        <v>3044.25</v>
      </c>
      <c r="FU1592" s="75">
        <v>26353</v>
      </c>
      <c r="FZ1592" s="90">
        <v>800.9</v>
      </c>
      <c r="GA1592" s="91">
        <v>7.5670000000000002</v>
      </c>
      <c r="GC1592" s="75">
        <v>22.89</v>
      </c>
      <c r="GD1592" s="75">
        <v>211.35</v>
      </c>
      <c r="GE1592" s="75">
        <v>4761.59</v>
      </c>
    </row>
    <row r="1593" spans="1:187" x14ac:dyDescent="0.25">
      <c r="A1593" s="132"/>
      <c r="B1593" s="132"/>
      <c r="C1593" s="132"/>
      <c r="D1593" s="132"/>
      <c r="E1593" s="132"/>
      <c r="F1593" s="132"/>
      <c r="G1593" s="132"/>
      <c r="H1593" s="132"/>
      <c r="I1593" s="132"/>
      <c r="J1593" s="132"/>
      <c r="K1593" s="132"/>
      <c r="DV1593" s="77">
        <v>1344.91</v>
      </c>
      <c r="DW1593" s="77">
        <v>26.584999999999997</v>
      </c>
      <c r="DY1593" s="77">
        <v>1330.91</v>
      </c>
      <c r="DZ1593" s="77">
        <v>16.740000000000002</v>
      </c>
      <c r="EE1593" s="75">
        <v>2161.91</v>
      </c>
      <c r="EF1593" s="88">
        <v>16.395</v>
      </c>
      <c r="EH1593" s="77">
        <v>1359.91</v>
      </c>
      <c r="EI1593" s="75">
        <v>12.375999999999996</v>
      </c>
      <c r="EJ1593" s="75"/>
      <c r="EK1593" s="75"/>
      <c r="EL1593" s="75"/>
      <c r="EM1593" s="75"/>
      <c r="EN1593" s="75">
        <v>2164.9</v>
      </c>
      <c r="EO1593" s="322">
        <v>23.769400000000076</v>
      </c>
      <c r="EP1593" s="75"/>
      <c r="EQ1593" s="75">
        <v>1334.9</v>
      </c>
      <c r="ER1593" s="75">
        <v>23380.100000000144</v>
      </c>
      <c r="ES1593" s="75"/>
      <c r="ET1593" s="75">
        <v>1360.9</v>
      </c>
      <c r="EU1593" s="100">
        <v>13.746499999999973</v>
      </c>
      <c r="EV1593" s="75">
        <f t="shared" si="27"/>
        <v>9.9999999999909051E-3</v>
      </c>
      <c r="EW1593" s="75">
        <v>1350.9</v>
      </c>
      <c r="EX1593" s="100">
        <v>44.913599999999931</v>
      </c>
      <c r="FD1593" s="75">
        <v>115.91</v>
      </c>
      <c r="FE1593" s="75">
        <v>1564575</v>
      </c>
      <c r="FF1593" s="75">
        <v>8082690</v>
      </c>
      <c r="FL1593" s="92">
        <v>794.91</v>
      </c>
      <c r="FM1593" s="75">
        <v>0.22</v>
      </c>
      <c r="FN1593" s="75">
        <v>0.45400000000000001</v>
      </c>
      <c r="FP1593" s="75">
        <v>53.13</v>
      </c>
      <c r="FQ1593" s="75">
        <v>1043.76</v>
      </c>
      <c r="FR1593" s="75">
        <v>9395</v>
      </c>
      <c r="FS1593" s="75">
        <v>53.12</v>
      </c>
      <c r="FT1593" s="75">
        <v>3046.98</v>
      </c>
      <c r="FU1593" s="75">
        <v>26370</v>
      </c>
      <c r="FZ1593" s="90">
        <v>800.91</v>
      </c>
      <c r="GA1593" s="91">
        <v>7.5819999999999999</v>
      </c>
      <c r="GC1593" s="75">
        <v>22.9</v>
      </c>
      <c r="GD1593" s="75">
        <v>211.79</v>
      </c>
      <c r="GE1593" s="75">
        <v>4768.72</v>
      </c>
    </row>
    <row r="1594" spans="1:187" x14ac:dyDescent="0.25">
      <c r="A1594" s="132"/>
      <c r="B1594" s="132"/>
      <c r="C1594" s="132"/>
      <c r="D1594" s="132"/>
      <c r="E1594" s="132"/>
      <c r="F1594" s="132"/>
      <c r="G1594" s="132"/>
      <c r="H1594" s="132"/>
      <c r="I1594" s="132"/>
      <c r="J1594" s="132"/>
      <c r="K1594" s="132"/>
      <c r="DV1594" s="77">
        <v>1344.92</v>
      </c>
      <c r="DW1594" s="77">
        <v>26.610999999999997</v>
      </c>
      <c r="DY1594" s="77">
        <v>1330.92</v>
      </c>
      <c r="DZ1594" s="77">
        <v>16.755000000000003</v>
      </c>
      <c r="EE1594" s="75">
        <v>2161.92</v>
      </c>
      <c r="EF1594" s="88">
        <v>16.417000000000002</v>
      </c>
      <c r="EH1594" s="77">
        <v>1359.92</v>
      </c>
      <c r="EI1594" s="75">
        <v>12.389999999999997</v>
      </c>
      <c r="EJ1594" s="75"/>
      <c r="EK1594" s="75"/>
      <c r="EL1594" s="75"/>
      <c r="EM1594" s="75"/>
      <c r="EN1594" s="75">
        <v>2164.91</v>
      </c>
      <c r="EO1594" s="322">
        <v>23.795560000000076</v>
      </c>
      <c r="EP1594" s="75"/>
      <c r="EQ1594" s="75">
        <v>1334.91</v>
      </c>
      <c r="ER1594" s="75">
        <v>23397.590000000146</v>
      </c>
      <c r="ES1594" s="75"/>
      <c r="ET1594" s="75">
        <v>1360.91</v>
      </c>
      <c r="EU1594" s="100">
        <v>13.760349999999972</v>
      </c>
      <c r="EV1594" s="75">
        <f t="shared" si="27"/>
        <v>9.9999999999909051E-3</v>
      </c>
      <c r="EW1594" s="75">
        <v>1350.91</v>
      </c>
      <c r="EX1594" s="100">
        <v>44.946839999999931</v>
      </c>
      <c r="FD1594" s="75">
        <v>115.92</v>
      </c>
      <c r="FE1594" s="75">
        <v>1567150</v>
      </c>
      <c r="FF1594" s="75">
        <v>8097280</v>
      </c>
      <c r="FL1594" s="92">
        <v>794.92</v>
      </c>
      <c r="FM1594" s="75">
        <v>0.22</v>
      </c>
      <c r="FN1594" s="75">
        <v>0.45600000000000002</v>
      </c>
      <c r="FP1594" s="75">
        <v>53.14</v>
      </c>
      <c r="FQ1594" s="75">
        <v>1044.7</v>
      </c>
      <c r="FR1594" s="75">
        <v>9402</v>
      </c>
      <c r="FS1594" s="75">
        <v>53.13</v>
      </c>
      <c r="FT1594" s="75">
        <v>3049.76</v>
      </c>
      <c r="FU1594" s="75">
        <v>26388</v>
      </c>
      <c r="FZ1594" s="90">
        <v>800.92</v>
      </c>
      <c r="GA1594" s="91">
        <v>7.5960000000000001</v>
      </c>
      <c r="GC1594" s="75">
        <v>22.91</v>
      </c>
      <c r="GD1594" s="75">
        <v>212.23</v>
      </c>
      <c r="GE1594" s="75">
        <v>4775.8500000000004</v>
      </c>
    </row>
    <row r="1595" spans="1:187" x14ac:dyDescent="0.25">
      <c r="A1595" s="132"/>
      <c r="B1595" s="132"/>
      <c r="C1595" s="132"/>
      <c r="D1595" s="132"/>
      <c r="E1595" s="132"/>
      <c r="F1595" s="132"/>
      <c r="G1595" s="132"/>
      <c r="H1595" s="132"/>
      <c r="I1595" s="132"/>
      <c r="J1595" s="132"/>
      <c r="K1595" s="132"/>
      <c r="DV1595" s="77">
        <v>1344.93</v>
      </c>
      <c r="DW1595" s="77">
        <v>26.636999999999997</v>
      </c>
      <c r="DY1595" s="77">
        <v>1330.93</v>
      </c>
      <c r="DZ1595" s="77">
        <v>16.771000000000001</v>
      </c>
      <c r="EE1595" s="75">
        <v>2161.9299999999998</v>
      </c>
      <c r="EF1595" s="88">
        <v>16.439</v>
      </c>
      <c r="EH1595" s="77">
        <v>1359.93</v>
      </c>
      <c r="EI1595" s="75">
        <v>12.402999999999997</v>
      </c>
      <c r="EJ1595" s="75"/>
      <c r="EK1595" s="75"/>
      <c r="EL1595" s="75"/>
      <c r="EM1595" s="75"/>
      <c r="EN1595" s="75">
        <v>2164.92</v>
      </c>
      <c r="EO1595" s="322">
        <v>23.821720000000077</v>
      </c>
      <c r="EP1595" s="75"/>
      <c r="EQ1595" s="75">
        <v>1334.92</v>
      </c>
      <c r="ER1595" s="75">
        <v>23415.080000000147</v>
      </c>
      <c r="ES1595" s="75"/>
      <c r="ET1595" s="75">
        <v>1360.92</v>
      </c>
      <c r="EU1595" s="100">
        <v>13.774199999999972</v>
      </c>
      <c r="EV1595" s="75">
        <f t="shared" si="27"/>
        <v>9.9999999999909051E-3</v>
      </c>
      <c r="EW1595" s="75">
        <v>1350.92</v>
      </c>
      <c r="EX1595" s="100">
        <v>44.98007999999993</v>
      </c>
      <c r="FD1595" s="75">
        <v>115.93</v>
      </c>
      <c r="FE1595" s="75">
        <v>1569725</v>
      </c>
      <c r="FF1595" s="75">
        <v>8111870</v>
      </c>
      <c r="FL1595" s="92">
        <v>794.93</v>
      </c>
      <c r="FM1595" s="75">
        <v>0.22</v>
      </c>
      <c r="FN1595" s="75">
        <v>0.45800000000000002</v>
      </c>
      <c r="FP1595" s="75">
        <v>53.15</v>
      </c>
      <c r="FQ1595" s="75">
        <v>1045.6400000000001</v>
      </c>
      <c r="FR1595" s="75">
        <v>9408</v>
      </c>
      <c r="FS1595" s="75">
        <v>53.14</v>
      </c>
      <c r="FT1595" s="75">
        <v>3052.54</v>
      </c>
      <c r="FU1595" s="75">
        <v>26406</v>
      </c>
      <c r="FZ1595" s="90">
        <v>800.93</v>
      </c>
      <c r="GA1595" s="91">
        <v>7.61</v>
      </c>
      <c r="GC1595" s="75">
        <v>22.92</v>
      </c>
      <c r="GD1595" s="75">
        <v>212.67</v>
      </c>
      <c r="GE1595" s="75">
        <v>4782.9799999999996</v>
      </c>
    </row>
    <row r="1596" spans="1:187" x14ac:dyDescent="0.25">
      <c r="A1596" s="132"/>
      <c r="B1596" s="132"/>
      <c r="C1596" s="132"/>
      <c r="D1596" s="132"/>
      <c r="E1596" s="132"/>
      <c r="F1596" s="132"/>
      <c r="G1596" s="132"/>
      <c r="H1596" s="132"/>
      <c r="I1596" s="132"/>
      <c r="J1596" s="132"/>
      <c r="K1596" s="132"/>
      <c r="DV1596" s="77">
        <v>1344.94</v>
      </c>
      <c r="DW1596" s="77">
        <v>26.662999999999997</v>
      </c>
      <c r="DY1596" s="77">
        <v>1330.94</v>
      </c>
      <c r="DZ1596" s="77">
        <v>16.786000000000001</v>
      </c>
      <c r="EE1596" s="75">
        <v>2161.94</v>
      </c>
      <c r="EF1596" s="88">
        <v>16.461000000000002</v>
      </c>
      <c r="EH1596" s="77">
        <v>1359.94</v>
      </c>
      <c r="EI1596" s="75">
        <v>12.416999999999996</v>
      </c>
      <c r="EJ1596" s="75"/>
      <c r="EK1596" s="75"/>
      <c r="EL1596" s="75"/>
      <c r="EM1596" s="75"/>
      <c r="EN1596" s="75">
        <v>2164.9299999999998</v>
      </c>
      <c r="EO1596" s="322">
        <v>23.847880000000078</v>
      </c>
      <c r="EP1596" s="75"/>
      <c r="EQ1596" s="75">
        <v>1334.93</v>
      </c>
      <c r="ER1596" s="75">
        <v>23432.570000000149</v>
      </c>
      <c r="ES1596" s="75"/>
      <c r="ET1596" s="75">
        <v>1360.93</v>
      </c>
      <c r="EU1596" s="100">
        <v>13.788049999999972</v>
      </c>
      <c r="EV1596" s="75">
        <f t="shared" si="27"/>
        <v>9.9999999999909051E-3</v>
      </c>
      <c r="EW1596" s="75">
        <v>1350.93</v>
      </c>
      <c r="EX1596" s="100">
        <v>45.013319999999929</v>
      </c>
      <c r="FD1596" s="75">
        <v>115.94</v>
      </c>
      <c r="FE1596" s="75">
        <v>1572300</v>
      </c>
      <c r="FF1596" s="75">
        <v>8126460</v>
      </c>
      <c r="FL1596" s="92">
        <v>794.94</v>
      </c>
      <c r="FM1596" s="75">
        <v>0.22</v>
      </c>
      <c r="FN1596" s="75">
        <v>0.46100000000000002</v>
      </c>
      <c r="FP1596" s="75">
        <v>53.16</v>
      </c>
      <c r="FQ1596" s="75">
        <v>1046.5899999999999</v>
      </c>
      <c r="FR1596" s="75">
        <v>9414</v>
      </c>
      <c r="FS1596" s="75">
        <v>53.15</v>
      </c>
      <c r="FT1596" s="75">
        <v>3055.32</v>
      </c>
      <c r="FU1596" s="75">
        <v>26424</v>
      </c>
      <c r="FZ1596" s="90">
        <v>800.94</v>
      </c>
      <c r="GA1596" s="91">
        <v>7.6239999999999997</v>
      </c>
      <c r="GC1596" s="75">
        <v>22.93</v>
      </c>
      <c r="GD1596" s="75">
        <v>213.11</v>
      </c>
      <c r="GE1596" s="75">
        <v>4790.1000000000004</v>
      </c>
    </row>
    <row r="1597" spans="1:187" x14ac:dyDescent="0.25">
      <c r="A1597" s="132"/>
      <c r="B1597" s="132"/>
      <c r="C1597" s="132"/>
      <c r="D1597" s="132"/>
      <c r="E1597" s="132"/>
      <c r="F1597" s="132"/>
      <c r="G1597" s="132"/>
      <c r="H1597" s="132"/>
      <c r="I1597" s="132"/>
      <c r="J1597" s="132"/>
      <c r="K1597" s="132"/>
      <c r="DV1597" s="77">
        <v>1344.95</v>
      </c>
      <c r="DW1597" s="77">
        <v>26.688999999999997</v>
      </c>
      <c r="DY1597" s="77">
        <v>1330.95</v>
      </c>
      <c r="DZ1597" s="77">
        <v>16.802000000000003</v>
      </c>
      <c r="EE1597" s="75">
        <v>2161.9499999999998</v>
      </c>
      <c r="EF1597" s="88">
        <v>16.482999999999997</v>
      </c>
      <c r="EH1597" s="77">
        <v>1359.95</v>
      </c>
      <c r="EI1597" s="75">
        <v>12.430999999999997</v>
      </c>
      <c r="EJ1597" s="75"/>
      <c r="EK1597" s="75"/>
      <c r="EL1597" s="75"/>
      <c r="EM1597" s="75"/>
      <c r="EN1597" s="75">
        <v>2164.94</v>
      </c>
      <c r="EO1597" s="322">
        <v>23.874040000000079</v>
      </c>
      <c r="EP1597" s="75"/>
      <c r="EQ1597" s="75">
        <v>1334.94</v>
      </c>
      <c r="ER1597" s="75">
        <v>23450.06000000015</v>
      </c>
      <c r="ES1597" s="75"/>
      <c r="ET1597" s="75">
        <v>1360.94</v>
      </c>
      <c r="EU1597" s="100">
        <v>13.801899999999971</v>
      </c>
      <c r="EV1597" s="75">
        <f t="shared" si="27"/>
        <v>9.9999999999909051E-3</v>
      </c>
      <c r="EW1597" s="75">
        <v>1350.94</v>
      </c>
      <c r="EX1597" s="100">
        <v>45.046559999999928</v>
      </c>
      <c r="FD1597" s="75">
        <v>115.95</v>
      </c>
      <c r="FE1597" s="75">
        <v>1574875</v>
      </c>
      <c r="FF1597" s="75">
        <v>8141050</v>
      </c>
      <c r="FL1597" s="92">
        <v>794.95</v>
      </c>
      <c r="FM1597" s="75">
        <v>0.22</v>
      </c>
      <c r="FN1597" s="75">
        <v>0.46300000000000002</v>
      </c>
      <c r="FP1597" s="75">
        <v>53.17</v>
      </c>
      <c r="FQ1597" s="75">
        <v>1047.53</v>
      </c>
      <c r="FR1597" s="75">
        <v>9420</v>
      </c>
      <c r="FS1597" s="75">
        <v>53.16</v>
      </c>
      <c r="FT1597" s="75">
        <v>3058.1</v>
      </c>
      <c r="FU1597" s="75">
        <v>26441</v>
      </c>
      <c r="FZ1597" s="90">
        <v>800.95</v>
      </c>
      <c r="GA1597" s="91">
        <v>7.6390000000000002</v>
      </c>
      <c r="GC1597" s="75">
        <v>22.94</v>
      </c>
      <c r="GD1597" s="75">
        <v>213.55</v>
      </c>
      <c r="GE1597" s="75">
        <v>4797.2299999999996</v>
      </c>
    </row>
    <row r="1598" spans="1:187" x14ac:dyDescent="0.25">
      <c r="A1598" s="132"/>
      <c r="B1598" s="132"/>
      <c r="C1598" s="132"/>
      <c r="D1598" s="132"/>
      <c r="E1598" s="132"/>
      <c r="F1598" s="132"/>
      <c r="G1598" s="132"/>
      <c r="H1598" s="132"/>
      <c r="I1598" s="132"/>
      <c r="J1598" s="132"/>
      <c r="K1598" s="132"/>
      <c r="DV1598" s="77">
        <v>1344.96</v>
      </c>
      <c r="DW1598" s="77">
        <v>26.714999999999996</v>
      </c>
      <c r="DY1598" s="77">
        <v>1330.96</v>
      </c>
      <c r="DZ1598" s="77">
        <v>16.817000000000004</v>
      </c>
      <c r="EE1598" s="75">
        <v>2161.96</v>
      </c>
      <c r="EF1598" s="88">
        <v>16.504999999999999</v>
      </c>
      <c r="EH1598" s="77">
        <v>1359.96</v>
      </c>
      <c r="EI1598" s="75">
        <v>12.444999999999997</v>
      </c>
      <c r="EJ1598" s="75"/>
      <c r="EK1598" s="75"/>
      <c r="EL1598" s="75"/>
      <c r="EM1598" s="75"/>
      <c r="EN1598" s="75">
        <v>2164.9499999999998</v>
      </c>
      <c r="EO1598" s="322">
        <v>23.90020000000008</v>
      </c>
      <c r="EP1598" s="75"/>
      <c r="EQ1598" s="75">
        <v>1334.95</v>
      </c>
      <c r="ER1598" s="75">
        <v>23467.550000000152</v>
      </c>
      <c r="ES1598" s="75"/>
      <c r="ET1598" s="75">
        <v>1360.95</v>
      </c>
      <c r="EU1598" s="100">
        <v>13.815749999999971</v>
      </c>
      <c r="EV1598" s="75">
        <f t="shared" si="27"/>
        <v>9.9999999999909051E-3</v>
      </c>
      <c r="EW1598" s="75">
        <v>1350.95</v>
      </c>
      <c r="EX1598" s="100">
        <v>45.079799999999928</v>
      </c>
      <c r="FD1598" s="75">
        <v>115.96</v>
      </c>
      <c r="FE1598" s="75">
        <v>1577450</v>
      </c>
      <c r="FF1598" s="75">
        <v>8155640</v>
      </c>
      <c r="FL1598" s="92">
        <v>794.96</v>
      </c>
      <c r="FM1598" s="75">
        <v>0.22</v>
      </c>
      <c r="FN1598" s="75">
        <v>0.46500000000000002</v>
      </c>
      <c r="FP1598" s="75">
        <v>53.18</v>
      </c>
      <c r="FQ1598" s="75">
        <v>1048.47</v>
      </c>
      <c r="FR1598" s="75">
        <v>9426</v>
      </c>
      <c r="FS1598" s="75">
        <v>53.17</v>
      </c>
      <c r="FT1598" s="75">
        <v>3060.88</v>
      </c>
      <c r="FU1598" s="75">
        <v>26459</v>
      </c>
      <c r="FZ1598" s="90">
        <v>800.96</v>
      </c>
      <c r="GA1598" s="91">
        <v>7.6529999999999996</v>
      </c>
      <c r="GC1598" s="75">
        <v>22.95</v>
      </c>
      <c r="GD1598" s="75">
        <v>214</v>
      </c>
      <c r="GE1598" s="75">
        <v>4804.3599999999997</v>
      </c>
    </row>
    <row r="1599" spans="1:187" x14ac:dyDescent="0.25">
      <c r="A1599" s="132"/>
      <c r="B1599" s="132"/>
      <c r="C1599" s="132"/>
      <c r="D1599" s="132"/>
      <c r="E1599" s="132"/>
      <c r="F1599" s="132"/>
      <c r="G1599" s="132"/>
      <c r="H1599" s="132"/>
      <c r="I1599" s="132"/>
      <c r="J1599" s="132"/>
      <c r="K1599" s="132"/>
      <c r="DV1599" s="77">
        <v>1344.97</v>
      </c>
      <c r="DW1599" s="77">
        <v>26.740999999999996</v>
      </c>
      <c r="DY1599" s="77">
        <v>1330.97</v>
      </c>
      <c r="DZ1599" s="77">
        <v>16.833000000000002</v>
      </c>
      <c r="EE1599" s="75">
        <v>2161.9699999999998</v>
      </c>
      <c r="EF1599" s="88">
        <v>16.527999999999999</v>
      </c>
      <c r="EH1599" s="77">
        <v>1359.97</v>
      </c>
      <c r="EI1599" s="75">
        <v>12.458999999999996</v>
      </c>
      <c r="EJ1599" s="75"/>
      <c r="EK1599" s="75"/>
      <c r="EL1599" s="75"/>
      <c r="EM1599" s="75"/>
      <c r="EN1599" s="75">
        <v>2164.96</v>
      </c>
      <c r="EO1599" s="322">
        <v>23.926360000000081</v>
      </c>
      <c r="EP1599" s="75"/>
      <c r="EQ1599" s="75">
        <v>1334.96</v>
      </c>
      <c r="ER1599" s="75">
        <v>23485.040000000154</v>
      </c>
      <c r="ES1599" s="75"/>
      <c r="ET1599" s="75">
        <v>1360.96</v>
      </c>
      <c r="EU1599" s="100">
        <v>13.829599999999971</v>
      </c>
      <c r="EV1599" s="75">
        <f t="shared" si="27"/>
        <v>9.9999999999909051E-3</v>
      </c>
      <c r="EW1599" s="75">
        <v>1350.96</v>
      </c>
      <c r="EX1599" s="100">
        <v>45.113039999999927</v>
      </c>
      <c r="FD1599" s="75">
        <v>115.97</v>
      </c>
      <c r="FE1599" s="75">
        <v>1580025</v>
      </c>
      <c r="FF1599" s="75">
        <v>8170230</v>
      </c>
      <c r="FL1599" s="92">
        <v>794.97</v>
      </c>
      <c r="FM1599" s="75">
        <v>0.22</v>
      </c>
      <c r="FN1599" s="75">
        <v>0.46500000000000002</v>
      </c>
      <c r="FP1599" s="75">
        <v>53.19</v>
      </c>
      <c r="FQ1599" s="75">
        <v>1049.4100000000001</v>
      </c>
      <c r="FR1599" s="75">
        <v>9433</v>
      </c>
      <c r="FS1599" s="75">
        <v>53.18</v>
      </c>
      <c r="FT1599" s="75">
        <v>3063.66</v>
      </c>
      <c r="FU1599" s="75">
        <v>26477</v>
      </c>
      <c r="FZ1599" s="90">
        <v>800.97</v>
      </c>
      <c r="GA1599" s="91">
        <v>7.6669999999999998</v>
      </c>
      <c r="GC1599" s="75">
        <v>22.96</v>
      </c>
      <c r="GD1599" s="75">
        <v>214.44</v>
      </c>
      <c r="GE1599" s="75">
        <v>4811.49</v>
      </c>
    </row>
    <row r="1600" spans="1:187" x14ac:dyDescent="0.25">
      <c r="A1600" s="132"/>
      <c r="B1600" s="132"/>
      <c r="C1600" s="132"/>
      <c r="D1600" s="132"/>
      <c r="E1600" s="132"/>
      <c r="F1600" s="132"/>
      <c r="G1600" s="132"/>
      <c r="H1600" s="132"/>
      <c r="I1600" s="132"/>
      <c r="J1600" s="132"/>
      <c r="K1600" s="132"/>
      <c r="DV1600" s="77">
        <v>1344.98</v>
      </c>
      <c r="DW1600" s="77">
        <v>26.766999999999999</v>
      </c>
      <c r="DY1600" s="77">
        <v>1330.98</v>
      </c>
      <c r="DZ1600" s="77">
        <v>16.848000000000003</v>
      </c>
      <c r="EE1600" s="75">
        <v>2161.98</v>
      </c>
      <c r="EF1600" s="88">
        <v>16.55</v>
      </c>
      <c r="EH1600" s="77">
        <v>1359.98</v>
      </c>
      <c r="EI1600" s="75">
        <v>12.472999999999997</v>
      </c>
      <c r="EJ1600" s="75"/>
      <c r="EK1600" s="75"/>
      <c r="EL1600" s="75"/>
      <c r="EM1600" s="75"/>
      <c r="EN1600" s="75">
        <v>2164.9699999999998</v>
      </c>
      <c r="EO1600" s="322">
        <v>23.952520000000082</v>
      </c>
      <c r="EP1600" s="75"/>
      <c r="EQ1600" s="75">
        <v>1334.97</v>
      </c>
      <c r="ER1600" s="75">
        <v>23502.530000000155</v>
      </c>
      <c r="ES1600" s="75"/>
      <c r="ET1600" s="75">
        <v>1360.97</v>
      </c>
      <c r="EU1600" s="100">
        <v>13.843449999999971</v>
      </c>
      <c r="EV1600" s="75">
        <f t="shared" si="27"/>
        <v>9.9999999999909051E-3</v>
      </c>
      <c r="EW1600" s="75">
        <v>1350.97</v>
      </c>
      <c r="EX1600" s="100">
        <v>45.146279999999926</v>
      </c>
      <c r="FD1600" s="75">
        <v>115.98</v>
      </c>
      <c r="FE1600" s="75">
        <v>1582600</v>
      </c>
      <c r="FF1600" s="75">
        <v>8184820</v>
      </c>
      <c r="FL1600" s="92">
        <v>794.98</v>
      </c>
      <c r="FM1600" s="75">
        <v>0.23</v>
      </c>
      <c r="FN1600" s="75">
        <v>0.46899999999999997</v>
      </c>
      <c r="FP1600" s="75">
        <v>53.2</v>
      </c>
      <c r="FQ1600" s="75">
        <v>1050.3599999999999</v>
      </c>
      <c r="FR1600" s="75">
        <v>9439</v>
      </c>
      <c r="FS1600" s="75">
        <v>53.19</v>
      </c>
      <c r="FT1600" s="75">
        <v>3066.44</v>
      </c>
      <c r="FU1600" s="75">
        <v>26495</v>
      </c>
      <c r="FZ1600" s="90">
        <v>800.98</v>
      </c>
      <c r="GA1600" s="91">
        <v>7.6820000000000004</v>
      </c>
      <c r="GC1600" s="75">
        <v>22.97</v>
      </c>
      <c r="GD1600" s="75">
        <v>214.88</v>
      </c>
      <c r="GE1600" s="75">
        <v>4818.62</v>
      </c>
    </row>
    <row r="1601" spans="1:187" x14ac:dyDescent="0.25">
      <c r="A1601" s="132"/>
      <c r="B1601" s="132"/>
      <c r="C1601" s="132"/>
      <c r="D1601" s="132"/>
      <c r="E1601" s="132"/>
      <c r="F1601" s="132"/>
      <c r="G1601" s="132"/>
      <c r="H1601" s="132"/>
      <c r="I1601" s="132"/>
      <c r="J1601" s="132"/>
      <c r="K1601" s="132"/>
      <c r="DV1601" s="77">
        <v>1344.99</v>
      </c>
      <c r="DW1601" s="77">
        <v>26.792999999999999</v>
      </c>
      <c r="DY1601" s="77">
        <v>1330.99</v>
      </c>
      <c r="DZ1601" s="77">
        <v>16.864000000000001</v>
      </c>
      <c r="EE1601" s="75">
        <v>2161.9899999999998</v>
      </c>
      <c r="EF1601" s="88">
        <v>16.571999999999999</v>
      </c>
      <c r="EH1601" s="77">
        <v>1359.99</v>
      </c>
      <c r="EI1601" s="75">
        <v>12.486999999999997</v>
      </c>
      <c r="EJ1601" s="75"/>
      <c r="EK1601" s="75"/>
      <c r="EL1601" s="75"/>
      <c r="EM1601" s="75"/>
      <c r="EN1601" s="75">
        <v>2164.98</v>
      </c>
      <c r="EO1601" s="322">
        <v>23.978680000000082</v>
      </c>
      <c r="EP1601" s="75"/>
      <c r="EQ1601" s="75">
        <v>1334.98</v>
      </c>
      <c r="ER1601" s="75">
        <v>23520.020000000157</v>
      </c>
      <c r="ES1601" s="75"/>
      <c r="ET1601" s="75">
        <v>1360.98</v>
      </c>
      <c r="EU1601" s="100">
        <v>13.85729999999997</v>
      </c>
      <c r="EV1601" s="75">
        <f t="shared" si="27"/>
        <v>9.9999999999909051E-3</v>
      </c>
      <c r="EW1601" s="75">
        <v>1350.98</v>
      </c>
      <c r="EX1601" s="100">
        <v>45.179519999999926</v>
      </c>
      <c r="FD1601" s="75">
        <v>115.99</v>
      </c>
      <c r="FE1601" s="75">
        <v>1585175</v>
      </c>
      <c r="FF1601" s="75">
        <v>8199410</v>
      </c>
      <c r="FL1601" s="92">
        <v>794.99</v>
      </c>
      <c r="FM1601" s="75">
        <v>0.23</v>
      </c>
      <c r="FN1601" s="75">
        <v>0.47099999999999997</v>
      </c>
      <c r="FP1601" s="75">
        <v>53.21</v>
      </c>
      <c r="FQ1601" s="75">
        <v>1051.3</v>
      </c>
      <c r="FR1601" s="75">
        <v>9445</v>
      </c>
      <c r="FS1601" s="75">
        <v>53.2</v>
      </c>
      <c r="FT1601" s="75">
        <v>3069.22</v>
      </c>
      <c r="FU1601" s="75">
        <v>26512</v>
      </c>
      <c r="FZ1601" s="90">
        <v>800.99</v>
      </c>
      <c r="GA1601" s="91">
        <v>7.6959999999999997</v>
      </c>
      <c r="GC1601" s="75">
        <v>22.98</v>
      </c>
      <c r="GD1601" s="75">
        <v>215.32</v>
      </c>
      <c r="GE1601" s="75">
        <v>4825.74</v>
      </c>
    </row>
    <row r="1602" spans="1:187" x14ac:dyDescent="0.25">
      <c r="A1602" s="132"/>
      <c r="B1602" s="132"/>
      <c r="C1602" s="132"/>
      <c r="D1602" s="132"/>
      <c r="E1602" s="132"/>
      <c r="F1602" s="132"/>
      <c r="G1602" s="132"/>
      <c r="H1602" s="132"/>
      <c r="I1602" s="132"/>
      <c r="J1602" s="132"/>
      <c r="K1602" s="132"/>
      <c r="DV1602" s="77">
        <v>1345</v>
      </c>
      <c r="DW1602" s="77">
        <v>26.82</v>
      </c>
      <c r="DY1602" s="77">
        <v>1331</v>
      </c>
      <c r="DZ1602" s="77">
        <v>16.879000000000001</v>
      </c>
      <c r="EE1602" s="75">
        <v>2162</v>
      </c>
      <c r="EF1602" s="88">
        <v>16.594000000000001</v>
      </c>
      <c r="EH1602" s="77">
        <v>1360</v>
      </c>
      <c r="EI1602" s="75">
        <v>12.5</v>
      </c>
      <c r="EJ1602" s="75"/>
      <c r="EK1602" s="75"/>
      <c r="EL1602" s="75"/>
      <c r="EM1602" s="75"/>
      <c r="EN1602" s="75">
        <v>2164.9899999999998</v>
      </c>
      <c r="EO1602" s="322">
        <v>24.004840000000083</v>
      </c>
      <c r="EP1602" s="75"/>
      <c r="EQ1602" s="75">
        <v>1334.99</v>
      </c>
      <c r="ER1602" s="75">
        <v>23537.510000000158</v>
      </c>
      <c r="ES1602" s="75"/>
      <c r="ET1602" s="75">
        <v>1360.99</v>
      </c>
      <c r="EU1602" s="100">
        <v>13.87114999999997</v>
      </c>
      <c r="EV1602" s="75">
        <f t="shared" si="27"/>
        <v>9.9999999999909051E-3</v>
      </c>
      <c r="EW1602" s="75">
        <v>1350.99</v>
      </c>
      <c r="EX1602" s="100">
        <v>45.212759999999925</v>
      </c>
      <c r="FD1602" s="75">
        <v>116</v>
      </c>
      <c r="FE1602" s="75">
        <v>1587750</v>
      </c>
      <c r="FF1602" s="75">
        <v>8214000</v>
      </c>
      <c r="FL1602" s="92">
        <v>795</v>
      </c>
      <c r="FM1602" s="75">
        <v>0.23</v>
      </c>
      <c r="FN1602" s="75">
        <v>0.47299999999999998</v>
      </c>
      <c r="FP1602" s="75">
        <v>53.22</v>
      </c>
      <c r="FQ1602" s="75">
        <v>1052.25</v>
      </c>
      <c r="FR1602" s="75">
        <v>9452</v>
      </c>
      <c r="FS1602" s="75">
        <v>53.21</v>
      </c>
      <c r="FT1602" s="75">
        <v>3072</v>
      </c>
      <c r="FU1602" s="75">
        <v>26530</v>
      </c>
      <c r="FZ1602" s="90">
        <v>801</v>
      </c>
      <c r="GA1602" s="91">
        <v>7.7110000000000003</v>
      </c>
      <c r="GC1602" s="75">
        <v>22.99</v>
      </c>
      <c r="GD1602" s="75">
        <v>215.76</v>
      </c>
      <c r="GE1602" s="75">
        <v>4832.87</v>
      </c>
    </row>
    <row r="1603" spans="1:187" x14ac:dyDescent="0.25">
      <c r="A1603" s="132"/>
      <c r="B1603" s="132"/>
      <c r="C1603" s="132"/>
      <c r="D1603" s="132"/>
      <c r="E1603" s="132"/>
      <c r="F1603" s="132"/>
      <c r="G1603" s="132"/>
      <c r="H1603" s="132"/>
      <c r="I1603" s="132"/>
      <c r="J1603" s="132"/>
      <c r="K1603" s="132"/>
      <c r="DV1603" s="77">
        <v>1345.01</v>
      </c>
      <c r="DW1603" s="77">
        <v>26.847000000000001</v>
      </c>
      <c r="DY1603" s="77">
        <v>1331.01</v>
      </c>
      <c r="DZ1603" s="77">
        <v>16.895</v>
      </c>
      <c r="EE1603" s="75">
        <v>2162.0100000000002</v>
      </c>
      <c r="EF1603" s="88">
        <v>16.617000000000001</v>
      </c>
      <c r="EH1603" s="77">
        <v>1360.01</v>
      </c>
      <c r="EI1603" s="75">
        <v>12.513999999999999</v>
      </c>
      <c r="EJ1603" s="75"/>
      <c r="EK1603" s="75"/>
      <c r="EL1603" s="75"/>
      <c r="EM1603" s="75"/>
      <c r="EN1603" s="75">
        <v>2165</v>
      </c>
      <c r="EO1603" s="322">
        <v>24.030999999999999</v>
      </c>
      <c r="EP1603" s="75"/>
      <c r="EQ1603" s="75">
        <v>1335</v>
      </c>
      <c r="ER1603" s="75">
        <v>23555</v>
      </c>
      <c r="ES1603" s="75"/>
      <c r="ET1603" s="75">
        <v>1361</v>
      </c>
      <c r="EU1603" s="100">
        <v>13.885</v>
      </c>
      <c r="EV1603" s="75">
        <f t="shared" si="27"/>
        <v>9.9999999999909051E-3</v>
      </c>
      <c r="EW1603" s="75">
        <v>1351</v>
      </c>
      <c r="EX1603" s="100">
        <v>45.246000000000002</v>
      </c>
      <c r="FD1603" s="75">
        <v>116.01</v>
      </c>
      <c r="FE1603" s="75">
        <v>1589477.5</v>
      </c>
      <c r="FF1603" s="75">
        <v>8230741.25</v>
      </c>
      <c r="FL1603" s="92">
        <v>795.01</v>
      </c>
      <c r="FM1603" s="75">
        <v>0.23</v>
      </c>
      <c r="FN1603" s="75">
        <v>0.47499999999999998</v>
      </c>
      <c r="FP1603" s="75">
        <v>53.23</v>
      </c>
      <c r="FQ1603" s="75">
        <v>1053.2</v>
      </c>
      <c r="FR1603" s="75">
        <v>9458</v>
      </c>
      <c r="FS1603" s="75">
        <v>53.22</v>
      </c>
      <c r="FT1603" s="75">
        <v>3074.78</v>
      </c>
      <c r="FU1603" s="75">
        <v>26548</v>
      </c>
      <c r="FZ1603" s="90">
        <v>801.01</v>
      </c>
      <c r="GA1603" s="91">
        <v>7.7249999999999996</v>
      </c>
      <c r="GC1603" s="75">
        <v>23</v>
      </c>
      <c r="GD1603" s="75">
        <v>216.2</v>
      </c>
      <c r="GE1603" s="75">
        <v>4840</v>
      </c>
    </row>
    <row r="1604" spans="1:187" x14ac:dyDescent="0.25">
      <c r="A1604" s="132"/>
      <c r="B1604" s="132"/>
      <c r="C1604" s="132"/>
      <c r="D1604" s="132"/>
      <c r="E1604" s="132"/>
      <c r="F1604" s="132"/>
      <c r="G1604" s="132"/>
      <c r="H1604" s="132"/>
      <c r="I1604" s="132"/>
      <c r="J1604" s="132"/>
      <c r="K1604" s="132"/>
      <c r="DV1604" s="77">
        <v>1345.02</v>
      </c>
      <c r="DW1604" s="77">
        <v>26.875</v>
      </c>
      <c r="DY1604" s="77">
        <v>1331.02</v>
      </c>
      <c r="DZ1604" s="77">
        <v>16.911000000000001</v>
      </c>
      <c r="EE1604" s="75">
        <v>2162.02</v>
      </c>
      <c r="EF1604" s="88">
        <v>16.640999999999998</v>
      </c>
      <c r="EH1604" s="77">
        <v>1360.02</v>
      </c>
      <c r="EI1604" s="75">
        <v>12.528</v>
      </c>
      <c r="EJ1604" s="75"/>
      <c r="EK1604" s="75"/>
      <c r="EL1604" s="75"/>
      <c r="EM1604" s="75"/>
      <c r="EN1604" s="75">
        <v>2165.0100000000002</v>
      </c>
      <c r="EO1604" s="322">
        <v>24.05716</v>
      </c>
      <c r="EP1604" s="75"/>
      <c r="EQ1604" s="75">
        <v>1335.01</v>
      </c>
      <c r="ER1604" s="75">
        <v>23572.92</v>
      </c>
      <c r="ES1604" s="75"/>
      <c r="ET1604" s="75">
        <v>1361.01</v>
      </c>
      <c r="EU1604" s="100">
        <v>13.898849999999999</v>
      </c>
      <c r="EV1604" s="75">
        <f t="shared" si="27"/>
        <v>9.9999999999909051E-3</v>
      </c>
      <c r="EW1604" s="75">
        <v>1351.01</v>
      </c>
      <c r="EX1604" s="100">
        <v>45.279240000000001</v>
      </c>
      <c r="FD1604" s="75">
        <v>116.02</v>
      </c>
      <c r="FE1604" s="75">
        <v>1591205</v>
      </c>
      <c r="FF1604" s="75">
        <v>8247482.5</v>
      </c>
      <c r="FL1604" s="92">
        <v>795.02</v>
      </c>
      <c r="FM1604" s="75">
        <v>0.23</v>
      </c>
      <c r="FN1604" s="75">
        <v>0.47799999999999998</v>
      </c>
      <c r="FP1604" s="75">
        <v>53.24</v>
      </c>
      <c r="FQ1604" s="75">
        <v>1054.1500000000001</v>
      </c>
      <c r="FR1604" s="75">
        <v>9465</v>
      </c>
      <c r="FS1604" s="75">
        <v>53.23</v>
      </c>
      <c r="FT1604" s="75">
        <v>3077.56</v>
      </c>
      <c r="FU1604" s="75">
        <v>26565</v>
      </c>
      <c r="FZ1604" s="90">
        <v>801.02</v>
      </c>
      <c r="GA1604" s="91">
        <v>7.7389999999999999</v>
      </c>
      <c r="GC1604" s="75">
        <v>23.01</v>
      </c>
      <c r="GD1604" s="75">
        <v>216.73</v>
      </c>
      <c r="GE1604" s="75">
        <v>4847.18</v>
      </c>
    </row>
    <row r="1605" spans="1:187" x14ac:dyDescent="0.25">
      <c r="A1605" s="132"/>
      <c r="B1605" s="132"/>
      <c r="C1605" s="132"/>
      <c r="D1605" s="132"/>
      <c r="E1605" s="132"/>
      <c r="F1605" s="132"/>
      <c r="G1605" s="132"/>
      <c r="H1605" s="132"/>
      <c r="I1605" s="132"/>
      <c r="J1605" s="132"/>
      <c r="K1605" s="132"/>
      <c r="DV1605" s="77">
        <v>1345.03</v>
      </c>
      <c r="DW1605" s="77">
        <v>26.902999999999999</v>
      </c>
      <c r="DY1605" s="77">
        <v>1331.03</v>
      </c>
      <c r="DZ1605" s="77">
        <v>16.927</v>
      </c>
      <c r="EE1605" s="75">
        <v>2162.0300000000002</v>
      </c>
      <c r="EF1605" s="88">
        <v>16.664000000000001</v>
      </c>
      <c r="EH1605" s="77">
        <v>1360.03</v>
      </c>
      <c r="EI1605" s="75">
        <v>12.542</v>
      </c>
      <c r="EJ1605" s="75"/>
      <c r="EK1605" s="75"/>
      <c r="EL1605" s="75"/>
      <c r="EM1605" s="75"/>
      <c r="EN1605" s="75">
        <v>2165.02</v>
      </c>
      <c r="EO1605" s="322">
        <v>24.083320000000001</v>
      </c>
      <c r="EP1605" s="75"/>
      <c r="EQ1605" s="75">
        <v>1335.02</v>
      </c>
      <c r="ER1605" s="75">
        <v>23590.839999999997</v>
      </c>
      <c r="ES1605" s="75"/>
      <c r="ET1605" s="75">
        <v>1361.02</v>
      </c>
      <c r="EU1605" s="100">
        <v>13.912699999999999</v>
      </c>
      <c r="EV1605" s="75">
        <f t="shared" ref="EV1605:EV1644" si="28">+EW1605-EW1604</f>
        <v>9.9999999999909051E-3</v>
      </c>
      <c r="EW1605" s="75">
        <v>1351.02</v>
      </c>
      <c r="EX1605" s="100">
        <v>45.312480000000001</v>
      </c>
      <c r="FD1605" s="75">
        <v>116.03</v>
      </c>
      <c r="FE1605" s="75">
        <v>1592932.5</v>
      </c>
      <c r="FF1605" s="75">
        <v>8264223.75</v>
      </c>
      <c r="FL1605" s="92">
        <v>795.03</v>
      </c>
      <c r="FM1605" s="75">
        <v>0.23</v>
      </c>
      <c r="FN1605" s="75">
        <v>0.48</v>
      </c>
      <c r="FP1605" s="75">
        <v>53.25</v>
      </c>
      <c r="FQ1605" s="75">
        <v>1055.0999999999999</v>
      </c>
      <c r="FR1605" s="75">
        <v>9471</v>
      </c>
      <c r="FS1605" s="75">
        <v>53.24</v>
      </c>
      <c r="FT1605" s="75">
        <v>3080.35</v>
      </c>
      <c r="FU1605" s="75">
        <v>26583</v>
      </c>
      <c r="FZ1605" s="90">
        <v>801.03</v>
      </c>
      <c r="GA1605" s="91">
        <v>7.7539999999999996</v>
      </c>
      <c r="GC1605" s="75">
        <v>23.02</v>
      </c>
      <c r="GD1605" s="75">
        <v>217.26</v>
      </c>
      <c r="GE1605" s="75">
        <v>4854.3500000000004</v>
      </c>
    </row>
    <row r="1606" spans="1:187" x14ac:dyDescent="0.25">
      <c r="A1606" s="132"/>
      <c r="B1606" s="132"/>
      <c r="C1606" s="132"/>
      <c r="D1606" s="132"/>
      <c r="E1606" s="132"/>
      <c r="F1606" s="132"/>
      <c r="G1606" s="132"/>
      <c r="H1606" s="132"/>
      <c r="I1606" s="132"/>
      <c r="J1606" s="132"/>
      <c r="K1606" s="132"/>
      <c r="DV1606" s="77">
        <v>1345.04</v>
      </c>
      <c r="DW1606" s="77">
        <v>26.93</v>
      </c>
      <c r="DY1606" s="77">
        <v>1331.04</v>
      </c>
      <c r="DZ1606" s="77">
        <v>16.943000000000001</v>
      </c>
      <c r="EE1606" s="75">
        <v>2162.04</v>
      </c>
      <c r="EF1606" s="88">
        <v>16.687999999999999</v>
      </c>
      <c r="EH1606" s="77">
        <v>1360.04</v>
      </c>
      <c r="EI1606" s="75">
        <v>12.555999999999999</v>
      </c>
      <c r="EJ1606" s="75"/>
      <c r="EK1606" s="75"/>
      <c r="EL1606" s="75"/>
      <c r="EM1606" s="75"/>
      <c r="EN1606" s="75">
        <v>2165.0300000000002</v>
      </c>
      <c r="EO1606" s="322">
        <v>24.109480000000001</v>
      </c>
      <c r="EP1606" s="75"/>
      <c r="EQ1606" s="75">
        <v>1335.03</v>
      </c>
      <c r="ER1606" s="75">
        <v>23608.759999999995</v>
      </c>
      <c r="ES1606" s="75"/>
      <c r="ET1606" s="75">
        <v>1361.03</v>
      </c>
      <c r="EU1606" s="100">
        <v>13.926549999999999</v>
      </c>
      <c r="EV1606" s="75">
        <f t="shared" si="28"/>
        <v>9.9999999999909051E-3</v>
      </c>
      <c r="EW1606" s="75">
        <v>1351.03</v>
      </c>
      <c r="EX1606" s="100">
        <v>45.34572</v>
      </c>
      <c r="FD1606" s="75">
        <v>116.04</v>
      </c>
      <c r="FE1606" s="75">
        <v>1594660</v>
      </c>
      <c r="FF1606" s="75">
        <v>8280965</v>
      </c>
      <c r="FL1606" s="92">
        <v>795.04</v>
      </c>
      <c r="FM1606" s="75">
        <v>0.23</v>
      </c>
      <c r="FN1606" s="75">
        <v>0.48299999999999998</v>
      </c>
      <c r="FP1606" s="75">
        <v>53.26</v>
      </c>
      <c r="FQ1606" s="75">
        <v>1056.04</v>
      </c>
      <c r="FR1606" s="75">
        <v>9478</v>
      </c>
      <c r="FS1606" s="75">
        <v>53.25</v>
      </c>
      <c r="FT1606" s="75">
        <v>3083.13</v>
      </c>
      <c r="FU1606" s="75">
        <v>26600</v>
      </c>
      <c r="FZ1606" s="90">
        <v>801.04</v>
      </c>
      <c r="GA1606" s="91">
        <v>7.7679999999999998</v>
      </c>
      <c r="GC1606" s="75">
        <v>23.03</v>
      </c>
      <c r="GD1606" s="75">
        <v>217.78</v>
      </c>
      <c r="GE1606" s="75">
        <v>4861.53</v>
      </c>
    </row>
    <row r="1607" spans="1:187" x14ac:dyDescent="0.25">
      <c r="A1607" s="132"/>
      <c r="B1607" s="132"/>
      <c r="C1607" s="132"/>
      <c r="D1607" s="132"/>
      <c r="E1607" s="132"/>
      <c r="F1607" s="132"/>
      <c r="G1607" s="132"/>
      <c r="H1607" s="132"/>
      <c r="I1607" s="132"/>
      <c r="J1607" s="132"/>
      <c r="K1607" s="132"/>
      <c r="DV1607" s="77">
        <v>1345.05</v>
      </c>
      <c r="DW1607" s="77">
        <v>26.957999999999998</v>
      </c>
      <c r="DY1607" s="77">
        <v>1331.05</v>
      </c>
      <c r="DZ1607" s="77">
        <v>16.959</v>
      </c>
      <c r="EE1607" s="75">
        <v>2162.0500000000002</v>
      </c>
      <c r="EF1607" s="88">
        <v>16.710999999999999</v>
      </c>
      <c r="EH1607" s="77">
        <v>1360.05</v>
      </c>
      <c r="EI1607" s="75">
        <v>12.57</v>
      </c>
      <c r="EJ1607" s="75"/>
      <c r="EK1607" s="75"/>
      <c r="EL1607" s="75"/>
      <c r="EM1607" s="75"/>
      <c r="EN1607" s="75">
        <v>2165.04</v>
      </c>
      <c r="EO1607" s="322">
        <v>24.135640000000002</v>
      </c>
      <c r="EP1607" s="75"/>
      <c r="EQ1607" s="75">
        <v>1335.04</v>
      </c>
      <c r="ER1607" s="75">
        <v>23626.679999999993</v>
      </c>
      <c r="ES1607" s="75"/>
      <c r="ET1607" s="75">
        <v>1361.04</v>
      </c>
      <c r="EU1607" s="100">
        <v>13.940399999999999</v>
      </c>
      <c r="EV1607" s="75">
        <f t="shared" si="28"/>
        <v>9.9999999999909051E-3</v>
      </c>
      <c r="EW1607" s="75">
        <v>1351.04</v>
      </c>
      <c r="EX1607" s="100">
        <v>45.378959999999999</v>
      </c>
      <c r="FD1607" s="75">
        <v>116.05</v>
      </c>
      <c r="FE1607" s="75">
        <v>1596387.5</v>
      </c>
      <c r="FF1607" s="75">
        <v>8297706.25</v>
      </c>
      <c r="FL1607" s="92">
        <v>795.05</v>
      </c>
      <c r="FM1607" s="75">
        <v>0.23</v>
      </c>
      <c r="FN1607" s="75">
        <v>0.48499999999999999</v>
      </c>
      <c r="FP1607" s="75">
        <v>53.27</v>
      </c>
      <c r="FQ1607" s="75">
        <v>1056.99</v>
      </c>
      <c r="FR1607" s="75">
        <v>9484</v>
      </c>
      <c r="FS1607" s="75">
        <v>53.26</v>
      </c>
      <c r="FT1607" s="75">
        <v>3085.91</v>
      </c>
      <c r="FU1607" s="75">
        <v>26618</v>
      </c>
      <c r="FZ1607" s="90">
        <v>801.05</v>
      </c>
      <c r="GA1607" s="91">
        <v>7.7830000000000004</v>
      </c>
      <c r="GC1607" s="75">
        <v>23.04</v>
      </c>
      <c r="GD1607" s="75">
        <v>218.31</v>
      </c>
      <c r="GE1607" s="75">
        <v>4868.7</v>
      </c>
    </row>
    <row r="1608" spans="1:187" x14ac:dyDescent="0.25">
      <c r="A1608" s="132"/>
      <c r="B1608" s="132"/>
      <c r="C1608" s="132"/>
      <c r="D1608" s="132"/>
      <c r="E1608" s="132"/>
      <c r="F1608" s="132"/>
      <c r="G1608" s="132"/>
      <c r="H1608" s="132"/>
      <c r="I1608" s="132"/>
      <c r="J1608" s="132"/>
      <c r="K1608" s="132"/>
      <c r="DV1608" s="77">
        <v>1345.06</v>
      </c>
      <c r="DW1608" s="77">
        <v>26.984999999999999</v>
      </c>
      <c r="DY1608" s="77">
        <v>1331.06</v>
      </c>
      <c r="DZ1608" s="77">
        <v>16.975000000000001</v>
      </c>
      <c r="EE1608" s="75">
        <v>2162.06</v>
      </c>
      <c r="EF1608" s="88">
        <v>16.734000000000002</v>
      </c>
      <c r="EH1608" s="77">
        <v>1360.06</v>
      </c>
      <c r="EI1608" s="75">
        <v>12.584</v>
      </c>
      <c r="EJ1608" s="75"/>
      <c r="EK1608" s="75"/>
      <c r="EL1608" s="75"/>
      <c r="EM1608" s="75"/>
      <c r="EN1608" s="75">
        <v>2165.0500000000002</v>
      </c>
      <c r="EO1608" s="322">
        <v>24.161800000000003</v>
      </c>
      <c r="EP1608" s="75"/>
      <c r="EQ1608" s="75">
        <v>1335.05</v>
      </c>
      <c r="ER1608" s="75">
        <v>23644.599999999991</v>
      </c>
      <c r="ES1608" s="75"/>
      <c r="ET1608" s="75">
        <v>1361.05</v>
      </c>
      <c r="EU1608" s="100">
        <v>13.954249999999998</v>
      </c>
      <c r="EV1608" s="75">
        <f t="shared" si="28"/>
        <v>9.9999999999909051E-3</v>
      </c>
      <c r="EW1608" s="75">
        <v>1351.05</v>
      </c>
      <c r="EX1608" s="100">
        <v>45.412199999999999</v>
      </c>
      <c r="FD1608" s="75">
        <v>116.06</v>
      </c>
      <c r="FE1608" s="75">
        <v>1598115</v>
      </c>
      <c r="FF1608" s="75">
        <v>8314447.5</v>
      </c>
      <c r="FL1608" s="92">
        <v>795.06</v>
      </c>
      <c r="FM1608" s="75">
        <v>0.23</v>
      </c>
      <c r="FN1608" s="75">
        <v>0.48799999999999999</v>
      </c>
      <c r="FP1608" s="75">
        <v>53.28</v>
      </c>
      <c r="FQ1608" s="75">
        <v>1057.94</v>
      </c>
      <c r="FR1608" s="75">
        <v>9491</v>
      </c>
      <c r="FS1608" s="75">
        <v>53.27</v>
      </c>
      <c r="FT1608" s="75">
        <v>3088.69</v>
      </c>
      <c r="FU1608" s="75">
        <v>26635</v>
      </c>
      <c r="FZ1608" s="90">
        <v>801.06</v>
      </c>
      <c r="GA1608" s="91">
        <v>7.7969999999999997</v>
      </c>
      <c r="GC1608" s="75">
        <v>23.05</v>
      </c>
      <c r="GD1608" s="75">
        <v>218.84</v>
      </c>
      <c r="GE1608" s="75">
        <v>4875.88</v>
      </c>
    </row>
    <row r="1609" spans="1:187" x14ac:dyDescent="0.25">
      <c r="A1609" s="132"/>
      <c r="B1609" s="132"/>
      <c r="C1609" s="132"/>
      <c r="D1609" s="132"/>
      <c r="E1609" s="132"/>
      <c r="F1609" s="132"/>
      <c r="G1609" s="132"/>
      <c r="H1609" s="132"/>
      <c r="I1609" s="132"/>
      <c r="J1609" s="132"/>
      <c r="K1609" s="132"/>
      <c r="DV1609" s="77">
        <v>1345.07</v>
      </c>
      <c r="DW1609" s="77">
        <v>27.013000000000002</v>
      </c>
      <c r="DY1609" s="77">
        <v>1331.07</v>
      </c>
      <c r="DZ1609" s="77">
        <v>16.991</v>
      </c>
      <c r="EE1609" s="75">
        <v>2162.0700000000002</v>
      </c>
      <c r="EF1609" s="88">
        <v>16.757999999999999</v>
      </c>
      <c r="EH1609" s="77">
        <v>1360.07</v>
      </c>
      <c r="EI1609" s="75">
        <v>12.597</v>
      </c>
      <c r="EJ1609" s="75"/>
      <c r="EK1609" s="75"/>
      <c r="EL1609" s="75"/>
      <c r="EM1609" s="75"/>
      <c r="EN1609" s="75">
        <v>2165.06</v>
      </c>
      <c r="EO1609" s="322">
        <v>24.187960000000004</v>
      </c>
      <c r="EP1609" s="75"/>
      <c r="EQ1609" s="75">
        <v>1335.06</v>
      </c>
      <c r="ER1609" s="75">
        <v>23662.51999999999</v>
      </c>
      <c r="ES1609" s="75"/>
      <c r="ET1609" s="75">
        <v>1361.06</v>
      </c>
      <c r="EU1609" s="100">
        <v>13.968099999999998</v>
      </c>
      <c r="EV1609" s="75">
        <f t="shared" si="28"/>
        <v>9.9999999999909051E-3</v>
      </c>
      <c r="EW1609" s="75">
        <v>1351.06</v>
      </c>
      <c r="EX1609" s="100">
        <v>45.445439999999998</v>
      </c>
      <c r="FD1609" s="75">
        <v>116.07</v>
      </c>
      <c r="FE1609" s="75">
        <v>1599842.5</v>
      </c>
      <c r="FF1609" s="75">
        <v>8331188.75</v>
      </c>
      <c r="FL1609" s="92">
        <v>795.07</v>
      </c>
      <c r="FM1609" s="75">
        <v>0.23</v>
      </c>
      <c r="FN1609" s="75">
        <v>0.48799999999999999</v>
      </c>
      <c r="FP1609" s="75">
        <v>53.29</v>
      </c>
      <c r="FQ1609" s="75">
        <v>1058.8900000000001</v>
      </c>
      <c r="FR1609" s="75">
        <v>9497</v>
      </c>
      <c r="FS1609" s="75">
        <v>53.28</v>
      </c>
      <c r="FT1609" s="75">
        <v>3091.47</v>
      </c>
      <c r="FU1609" s="75">
        <v>26653</v>
      </c>
      <c r="FZ1609" s="90">
        <v>801.07</v>
      </c>
      <c r="GA1609" s="91">
        <v>7.8120000000000003</v>
      </c>
      <c r="GC1609" s="75">
        <v>23.06</v>
      </c>
      <c r="GD1609" s="75">
        <v>219.37</v>
      </c>
      <c r="GE1609" s="75">
        <v>4883.0600000000004</v>
      </c>
    </row>
    <row r="1610" spans="1:187" x14ac:dyDescent="0.25">
      <c r="A1610" s="132"/>
      <c r="B1610" s="132"/>
      <c r="C1610" s="132"/>
      <c r="D1610" s="132"/>
      <c r="E1610" s="132"/>
      <c r="F1610" s="132"/>
      <c r="G1610" s="132"/>
      <c r="H1610" s="132"/>
      <c r="I1610" s="132"/>
      <c r="J1610" s="132"/>
      <c r="K1610" s="132"/>
      <c r="DV1610" s="77">
        <v>1345.08</v>
      </c>
      <c r="DW1610" s="77">
        <v>27.041</v>
      </c>
      <c r="DY1610" s="77">
        <v>1331.08</v>
      </c>
      <c r="DZ1610" s="77">
        <v>17.006</v>
      </c>
      <c r="EE1610" s="75">
        <v>2162.08</v>
      </c>
      <c r="EF1610" s="88">
        <v>16.780999999999999</v>
      </c>
      <c r="EH1610" s="77">
        <v>1360.08</v>
      </c>
      <c r="EI1610" s="75">
        <v>12.611000000000001</v>
      </c>
      <c r="EJ1610" s="75"/>
      <c r="EK1610" s="75"/>
      <c r="EL1610" s="75"/>
      <c r="EM1610" s="75"/>
      <c r="EN1610" s="75">
        <v>2165.0700000000002</v>
      </c>
      <c r="EO1610" s="322">
        <v>24.214120000000005</v>
      </c>
      <c r="EP1610" s="75"/>
      <c r="EQ1610" s="75">
        <v>1335.07</v>
      </c>
      <c r="ER1610" s="75">
        <v>23680.439999999988</v>
      </c>
      <c r="ES1610" s="75"/>
      <c r="ET1610" s="75">
        <v>1361.07</v>
      </c>
      <c r="EU1610" s="100">
        <v>13.981949999999998</v>
      </c>
      <c r="EV1610" s="75">
        <f t="shared" si="28"/>
        <v>9.9999999999909051E-3</v>
      </c>
      <c r="EW1610" s="75">
        <v>1351.07</v>
      </c>
      <c r="EX1610" s="100">
        <v>45.478679999999997</v>
      </c>
      <c r="FD1610" s="75">
        <v>116.08</v>
      </c>
      <c r="FE1610" s="75">
        <v>1601570</v>
      </c>
      <c r="FF1610" s="75">
        <v>8347930</v>
      </c>
      <c r="FL1610" s="92">
        <v>795.08</v>
      </c>
      <c r="FM1610" s="75">
        <v>0.23</v>
      </c>
      <c r="FN1610" s="75">
        <v>0.49299999999999999</v>
      </c>
      <c r="FP1610" s="75">
        <v>53.3</v>
      </c>
      <c r="FQ1610" s="75">
        <v>1059.8399999999999</v>
      </c>
      <c r="FR1610" s="75">
        <v>9504</v>
      </c>
      <c r="FS1610" s="75">
        <v>53.29</v>
      </c>
      <c r="FT1610" s="75">
        <v>3094.26</v>
      </c>
      <c r="FU1610" s="75">
        <v>26670</v>
      </c>
      <c r="FZ1610" s="90">
        <v>801.08</v>
      </c>
      <c r="GA1610" s="91">
        <v>7.8259999999999996</v>
      </c>
      <c r="GC1610" s="75">
        <v>23.07</v>
      </c>
      <c r="GD1610" s="75">
        <v>219.89</v>
      </c>
      <c r="GE1610" s="75">
        <v>4890.2299999999996</v>
      </c>
    </row>
    <row r="1611" spans="1:187" x14ac:dyDescent="0.25">
      <c r="A1611" s="132"/>
      <c r="B1611" s="132"/>
      <c r="C1611" s="132"/>
      <c r="D1611" s="132"/>
      <c r="E1611" s="132"/>
      <c r="F1611" s="132"/>
      <c r="G1611" s="132"/>
      <c r="H1611" s="132"/>
      <c r="I1611" s="132"/>
      <c r="J1611" s="132"/>
      <c r="K1611" s="132"/>
      <c r="DV1611" s="77">
        <v>1345.09</v>
      </c>
      <c r="DW1611" s="77">
        <v>27.068000000000001</v>
      </c>
      <c r="DY1611" s="77">
        <v>1331.09</v>
      </c>
      <c r="DZ1611" s="77">
        <v>17.021999999999998</v>
      </c>
      <c r="EE1611" s="75">
        <v>2162.09</v>
      </c>
      <c r="EF1611" s="88">
        <v>16.805</v>
      </c>
      <c r="EH1611" s="77">
        <v>1360.09</v>
      </c>
      <c r="EI1611" s="75">
        <v>12.625</v>
      </c>
      <c r="EJ1611" s="75"/>
      <c r="EK1611" s="75"/>
      <c r="EL1611" s="75"/>
      <c r="EM1611" s="75"/>
      <c r="EN1611" s="75">
        <v>2165.08</v>
      </c>
      <c r="EO1611" s="322">
        <v>24.240280000000006</v>
      </c>
      <c r="EP1611" s="75"/>
      <c r="EQ1611" s="75">
        <v>1335.08</v>
      </c>
      <c r="ER1611" s="75">
        <v>23698.359999999986</v>
      </c>
      <c r="ES1611" s="75"/>
      <c r="ET1611" s="75">
        <v>1361.08</v>
      </c>
      <c r="EU1611" s="100">
        <v>13.995799999999997</v>
      </c>
      <c r="EV1611" s="75">
        <f t="shared" si="28"/>
        <v>9.9999999999909051E-3</v>
      </c>
      <c r="EW1611" s="75">
        <v>1351.08</v>
      </c>
      <c r="EX1611" s="100">
        <v>45.511919999999996</v>
      </c>
      <c r="FD1611" s="75">
        <v>116.09</v>
      </c>
      <c r="FE1611" s="75">
        <v>1603297.5</v>
      </c>
      <c r="FF1611" s="75">
        <v>8364671.25</v>
      </c>
      <c r="FL1611" s="92">
        <v>795.09</v>
      </c>
      <c r="FM1611" s="75">
        <v>0.24</v>
      </c>
      <c r="FN1611" s="75">
        <v>0.496</v>
      </c>
      <c r="FP1611" s="75">
        <v>53.31</v>
      </c>
      <c r="FQ1611" s="75">
        <v>1060.79</v>
      </c>
      <c r="FR1611" s="75">
        <v>9510</v>
      </c>
      <c r="FS1611" s="75">
        <v>53.3</v>
      </c>
      <c r="FT1611" s="75">
        <v>3097.04</v>
      </c>
      <c r="FU1611" s="75">
        <v>26688</v>
      </c>
      <c r="FZ1611" s="90">
        <v>801.09</v>
      </c>
      <c r="GA1611" s="91">
        <v>7.8410000000000002</v>
      </c>
      <c r="GC1611" s="75">
        <v>23.08</v>
      </c>
      <c r="GD1611" s="75">
        <v>220.42</v>
      </c>
      <c r="GE1611" s="75">
        <v>4897.41</v>
      </c>
    </row>
    <row r="1612" spans="1:187" x14ac:dyDescent="0.25">
      <c r="A1612" s="132"/>
      <c r="B1612" s="132"/>
      <c r="C1612" s="132"/>
      <c r="D1612" s="132"/>
      <c r="E1612" s="132"/>
      <c r="F1612" s="132"/>
      <c r="G1612" s="132"/>
      <c r="H1612" s="132"/>
      <c r="I1612" s="132"/>
      <c r="J1612" s="132"/>
      <c r="K1612" s="132"/>
      <c r="DV1612" s="77">
        <v>1345.1</v>
      </c>
      <c r="DW1612" s="77">
        <v>27.096</v>
      </c>
      <c r="DY1612" s="77">
        <v>1331.1</v>
      </c>
      <c r="DZ1612" s="77">
        <v>17.038</v>
      </c>
      <c r="EE1612" s="75">
        <v>2162.1</v>
      </c>
      <c r="EF1612" s="88">
        <v>16.827999999999999</v>
      </c>
      <c r="EH1612" s="77">
        <v>1360.1</v>
      </c>
      <c r="EI1612" s="75">
        <v>12.638999999999999</v>
      </c>
      <c r="EJ1612" s="75"/>
      <c r="EK1612" s="75"/>
      <c r="EL1612" s="75"/>
      <c r="EM1612" s="75"/>
      <c r="EN1612" s="75">
        <v>2165.09</v>
      </c>
      <c r="EO1612" s="322">
        <v>24.266440000000006</v>
      </c>
      <c r="EP1612" s="75"/>
      <c r="EQ1612" s="75">
        <v>1335.09</v>
      </c>
      <c r="ER1612" s="75">
        <v>23716.279999999984</v>
      </c>
      <c r="ES1612" s="75"/>
      <c r="ET1612" s="75">
        <v>1361.09</v>
      </c>
      <c r="EU1612" s="100">
        <v>14.009649999999997</v>
      </c>
      <c r="EV1612" s="75">
        <f t="shared" si="28"/>
        <v>9.9999999999909051E-3</v>
      </c>
      <c r="EW1612" s="75">
        <v>1351.09</v>
      </c>
      <c r="EX1612" s="100">
        <v>45.545159999999996</v>
      </c>
      <c r="FD1612" s="75">
        <v>116.1</v>
      </c>
      <c r="FE1612" s="75">
        <v>1605025</v>
      </c>
      <c r="FF1612" s="75">
        <v>8381412.5</v>
      </c>
      <c r="FL1612" s="92">
        <v>795.1</v>
      </c>
      <c r="FM1612" s="75">
        <v>0.24</v>
      </c>
      <c r="FN1612" s="75">
        <v>0.498</v>
      </c>
      <c r="FP1612" s="75">
        <v>53.32</v>
      </c>
      <c r="FQ1612" s="75">
        <v>1061.75</v>
      </c>
      <c r="FR1612" s="75">
        <v>9517</v>
      </c>
      <c r="FS1612" s="75">
        <v>53.31</v>
      </c>
      <c r="FT1612" s="75">
        <v>3099.82</v>
      </c>
      <c r="FU1612" s="75">
        <v>26705</v>
      </c>
      <c r="FZ1612" s="90">
        <v>801.1</v>
      </c>
      <c r="GA1612" s="91">
        <v>7.8550000000000004</v>
      </c>
      <c r="GC1612" s="75">
        <v>23.09</v>
      </c>
      <c r="GD1612" s="75">
        <v>220.95</v>
      </c>
      <c r="GE1612" s="75">
        <v>4904.58</v>
      </c>
    </row>
    <row r="1613" spans="1:187" x14ac:dyDescent="0.25">
      <c r="A1613" s="132"/>
      <c r="B1613" s="132"/>
      <c r="C1613" s="132"/>
      <c r="D1613" s="132"/>
      <c r="E1613" s="132"/>
      <c r="F1613" s="132"/>
      <c r="G1613" s="132"/>
      <c r="H1613" s="132"/>
      <c r="I1613" s="132"/>
      <c r="J1613" s="132"/>
      <c r="K1613" s="132"/>
      <c r="DV1613" s="77">
        <v>1345.11</v>
      </c>
      <c r="DW1613" s="77">
        <v>27.124000000000002</v>
      </c>
      <c r="DY1613" s="77">
        <v>1331.11</v>
      </c>
      <c r="DZ1613" s="77">
        <v>17.053999999999998</v>
      </c>
      <c r="EE1613" s="75">
        <v>2162.11</v>
      </c>
      <c r="EF1613" s="88">
        <v>16.852</v>
      </c>
      <c r="EH1613" s="77">
        <v>1360.11</v>
      </c>
      <c r="EI1613" s="75">
        <v>12.652999999999999</v>
      </c>
      <c r="EJ1613" s="75"/>
      <c r="EK1613" s="75"/>
      <c r="EL1613" s="75"/>
      <c r="EM1613" s="75"/>
      <c r="EN1613" s="75">
        <v>2165.1</v>
      </c>
      <c r="EO1613" s="322">
        <v>24.292600000000007</v>
      </c>
      <c r="EP1613" s="75"/>
      <c r="EQ1613" s="75">
        <v>1335.1</v>
      </c>
      <c r="ER1613" s="75">
        <v>23734.199999999983</v>
      </c>
      <c r="ES1613" s="75"/>
      <c r="ET1613" s="75">
        <v>1361.1</v>
      </c>
      <c r="EU1613" s="100">
        <v>14.023499999999997</v>
      </c>
      <c r="EV1613" s="75">
        <f t="shared" si="28"/>
        <v>9.9999999999909051E-3</v>
      </c>
      <c r="EW1613" s="75">
        <v>1351.1</v>
      </c>
      <c r="EX1613" s="100">
        <v>45.578399999999995</v>
      </c>
      <c r="FD1613" s="75">
        <v>116.11</v>
      </c>
      <c r="FE1613" s="75">
        <v>1606752.5</v>
      </c>
      <c r="FF1613" s="75">
        <v>8398153.75</v>
      </c>
      <c r="FL1613" s="92">
        <v>795.11</v>
      </c>
      <c r="FM1613" s="75">
        <v>0.24</v>
      </c>
      <c r="FN1613" s="75">
        <v>0.501</v>
      </c>
      <c r="FP1613" s="75">
        <v>53.33</v>
      </c>
      <c r="FQ1613" s="75">
        <v>1062.7</v>
      </c>
      <c r="FR1613" s="75">
        <v>9523</v>
      </c>
      <c r="FS1613" s="75">
        <v>53.32</v>
      </c>
      <c r="FT1613" s="75">
        <v>3102.61</v>
      </c>
      <c r="FU1613" s="75">
        <v>26723</v>
      </c>
      <c r="FZ1613" s="90">
        <v>801.11</v>
      </c>
      <c r="GA1613" s="91">
        <v>7.87</v>
      </c>
      <c r="GC1613" s="75">
        <v>23.1</v>
      </c>
      <c r="GD1613" s="75">
        <v>221.48</v>
      </c>
      <c r="GE1613" s="75">
        <v>4911.76</v>
      </c>
    </row>
    <row r="1614" spans="1:187" x14ac:dyDescent="0.25">
      <c r="A1614" s="132"/>
      <c r="B1614" s="132"/>
      <c r="C1614" s="132"/>
      <c r="D1614" s="132"/>
      <c r="E1614" s="132"/>
      <c r="F1614" s="132"/>
      <c r="G1614" s="132"/>
      <c r="H1614" s="132"/>
      <c r="I1614" s="132"/>
      <c r="J1614" s="132"/>
      <c r="K1614" s="132"/>
      <c r="DV1614" s="77">
        <v>1345.12</v>
      </c>
      <c r="DW1614" s="77">
        <v>27.151</v>
      </c>
      <c r="DY1614" s="77">
        <v>1331.12</v>
      </c>
      <c r="DZ1614" s="77">
        <v>17.07</v>
      </c>
      <c r="EE1614" s="75">
        <v>2162.12</v>
      </c>
      <c r="EF1614" s="88">
        <v>16.875</v>
      </c>
      <c r="EH1614" s="77">
        <v>1360.12</v>
      </c>
      <c r="EI1614" s="75">
        <v>12.667</v>
      </c>
      <c r="EJ1614" s="75"/>
      <c r="EK1614" s="75"/>
      <c r="EL1614" s="75"/>
      <c r="EM1614" s="75"/>
      <c r="EN1614" s="75">
        <v>2165.11</v>
      </c>
      <c r="EO1614" s="322">
        <v>24.318760000000008</v>
      </c>
      <c r="EP1614" s="75"/>
      <c r="EQ1614" s="75">
        <v>1335.11</v>
      </c>
      <c r="ER1614" s="75">
        <v>23752.119999999981</v>
      </c>
      <c r="ES1614" s="75"/>
      <c r="ET1614" s="75">
        <v>1361.11</v>
      </c>
      <c r="EU1614" s="100">
        <v>14.037349999999996</v>
      </c>
      <c r="EV1614" s="75">
        <f t="shared" si="28"/>
        <v>9.9999999999909051E-3</v>
      </c>
      <c r="EW1614" s="75">
        <v>1351.11</v>
      </c>
      <c r="EX1614" s="100">
        <v>45.611639999999994</v>
      </c>
      <c r="FD1614" s="75">
        <v>116.12</v>
      </c>
      <c r="FE1614" s="75">
        <v>1608480</v>
      </c>
      <c r="FF1614" s="75">
        <v>8414895</v>
      </c>
      <c r="FL1614" s="92">
        <v>795.12</v>
      </c>
      <c r="FM1614" s="75">
        <v>0.24</v>
      </c>
      <c r="FN1614" s="75">
        <v>0.503</v>
      </c>
      <c r="FP1614" s="75">
        <v>53.34</v>
      </c>
      <c r="FQ1614" s="75">
        <v>1063.6600000000001</v>
      </c>
      <c r="FR1614" s="75">
        <v>9530</v>
      </c>
      <c r="FS1614" s="75">
        <v>53.33</v>
      </c>
      <c r="FT1614" s="75">
        <v>3105.39</v>
      </c>
      <c r="FU1614" s="75">
        <v>26740</v>
      </c>
      <c r="FZ1614" s="90">
        <v>801.12</v>
      </c>
      <c r="GA1614" s="91">
        <v>7.8849999999999998</v>
      </c>
      <c r="GC1614" s="75">
        <v>23.11</v>
      </c>
      <c r="GD1614" s="75">
        <v>222</v>
      </c>
      <c r="GE1614" s="75">
        <v>4918.9399999999996</v>
      </c>
    </row>
    <row r="1615" spans="1:187" x14ac:dyDescent="0.25">
      <c r="A1615" s="132"/>
      <c r="B1615" s="132"/>
      <c r="C1615" s="132"/>
      <c r="D1615" s="132"/>
      <c r="E1615" s="132"/>
      <c r="F1615" s="132"/>
      <c r="G1615" s="132"/>
      <c r="H1615" s="132"/>
      <c r="I1615" s="132"/>
      <c r="J1615" s="132"/>
      <c r="K1615" s="132"/>
      <c r="DV1615" s="77">
        <v>1345.13</v>
      </c>
      <c r="DW1615" s="77">
        <v>27.178999999999998</v>
      </c>
      <c r="DY1615" s="77">
        <v>1331.13</v>
      </c>
      <c r="DZ1615" s="77">
        <v>17.085999999999999</v>
      </c>
      <c r="EE1615" s="75">
        <v>2162.13</v>
      </c>
      <c r="EF1615" s="88">
        <v>16.898000000000003</v>
      </c>
      <c r="EH1615" s="77">
        <v>1360.13</v>
      </c>
      <c r="EI1615" s="75">
        <v>12.68</v>
      </c>
      <c r="EJ1615" s="75"/>
      <c r="EK1615" s="75"/>
      <c r="EL1615" s="75"/>
      <c r="EM1615" s="75"/>
      <c r="EN1615" s="75">
        <v>2165.12</v>
      </c>
      <c r="EO1615" s="322">
        <v>24.344920000000009</v>
      </c>
      <c r="EP1615" s="75"/>
      <c r="EQ1615" s="75">
        <v>1335.12</v>
      </c>
      <c r="ER1615" s="75">
        <v>23770.039999999979</v>
      </c>
      <c r="ES1615" s="75"/>
      <c r="ET1615" s="75">
        <v>1361.12</v>
      </c>
      <c r="EU1615" s="100">
        <v>14.051199999999996</v>
      </c>
      <c r="EV1615" s="75">
        <f t="shared" si="28"/>
        <v>9.9999999999909051E-3</v>
      </c>
      <c r="EW1615" s="75">
        <v>1351.12</v>
      </c>
      <c r="EX1615" s="100">
        <v>45.644879999999993</v>
      </c>
      <c r="FD1615" s="75">
        <v>116.13</v>
      </c>
      <c r="FE1615" s="75">
        <v>1610207.5</v>
      </c>
      <c r="FF1615" s="75">
        <v>8431636.25</v>
      </c>
      <c r="FL1615" s="92">
        <v>795.13</v>
      </c>
      <c r="FM1615" s="75">
        <v>0.24</v>
      </c>
      <c r="FN1615" s="75">
        <v>0.50600000000000001</v>
      </c>
      <c r="FP1615" s="75">
        <v>53.35</v>
      </c>
      <c r="FQ1615" s="75">
        <v>1064.6199999999999</v>
      </c>
      <c r="FR1615" s="75">
        <v>9536</v>
      </c>
      <c r="FS1615" s="75">
        <v>53.34</v>
      </c>
      <c r="FT1615" s="75">
        <v>3108.18</v>
      </c>
      <c r="FU1615" s="75">
        <v>26758</v>
      </c>
      <c r="FZ1615" s="90">
        <v>801.13</v>
      </c>
      <c r="GA1615" s="91">
        <v>7.899</v>
      </c>
      <c r="GC1615" s="75">
        <v>23.12</v>
      </c>
      <c r="GD1615" s="75">
        <v>222.53</v>
      </c>
      <c r="GE1615" s="75">
        <v>4926.1099999999997</v>
      </c>
    </row>
    <row r="1616" spans="1:187" x14ac:dyDescent="0.25">
      <c r="A1616" s="132"/>
      <c r="B1616" s="132"/>
      <c r="C1616" s="132"/>
      <c r="D1616" s="132"/>
      <c r="E1616" s="132"/>
      <c r="F1616" s="132"/>
      <c r="G1616" s="132"/>
      <c r="H1616" s="132"/>
      <c r="I1616" s="132"/>
      <c r="J1616" s="132"/>
      <c r="K1616" s="132"/>
      <c r="DV1616" s="77">
        <v>1345.14</v>
      </c>
      <c r="DW1616" s="77">
        <v>27.207000000000001</v>
      </c>
      <c r="DY1616" s="77">
        <v>1331.14</v>
      </c>
      <c r="DZ1616" s="77">
        <v>17.102</v>
      </c>
      <c r="EE1616" s="75">
        <v>2162.14</v>
      </c>
      <c r="EF1616" s="88">
        <v>16.922000000000001</v>
      </c>
      <c r="EH1616" s="77">
        <v>1360.14</v>
      </c>
      <c r="EI1616" s="75">
        <v>12.693999999999999</v>
      </c>
      <c r="EJ1616" s="75"/>
      <c r="EK1616" s="75"/>
      <c r="EL1616" s="75"/>
      <c r="EM1616" s="75"/>
      <c r="EN1616" s="75">
        <v>2165.13</v>
      </c>
      <c r="EO1616" s="322">
        <v>24.37108000000001</v>
      </c>
      <c r="EP1616" s="75"/>
      <c r="EQ1616" s="75">
        <v>1335.13</v>
      </c>
      <c r="ER1616" s="75">
        <v>23787.959999999977</v>
      </c>
      <c r="ES1616" s="75"/>
      <c r="ET1616" s="75">
        <v>1361.13</v>
      </c>
      <c r="EU1616" s="100">
        <v>14.065049999999996</v>
      </c>
      <c r="EV1616" s="75">
        <f t="shared" si="28"/>
        <v>1.0000000000218279E-2</v>
      </c>
      <c r="EW1616" s="75">
        <v>1351.13</v>
      </c>
      <c r="EX1616" s="100">
        <v>45.678119999999993</v>
      </c>
      <c r="FD1616" s="75">
        <v>116.14</v>
      </c>
      <c r="FE1616" s="75">
        <v>1611935</v>
      </c>
      <c r="FF1616" s="75">
        <v>8448377.5</v>
      </c>
      <c r="FL1616" s="92">
        <v>795.14</v>
      </c>
      <c r="FM1616" s="75">
        <v>0.24</v>
      </c>
      <c r="FN1616" s="75">
        <v>0.50800000000000001</v>
      </c>
      <c r="FP1616" s="75">
        <v>53.36</v>
      </c>
      <c r="FQ1616" s="75">
        <v>1065.58</v>
      </c>
      <c r="FR1616" s="75">
        <v>9543</v>
      </c>
      <c r="FS1616" s="75">
        <v>53.35</v>
      </c>
      <c r="FT1616" s="75">
        <v>3110.96</v>
      </c>
      <c r="FU1616" s="75">
        <v>26775</v>
      </c>
      <c r="FZ1616" s="90">
        <v>801.14</v>
      </c>
      <c r="GA1616" s="91">
        <v>7.9139999999999997</v>
      </c>
      <c r="GC1616" s="75">
        <v>23.13</v>
      </c>
      <c r="GD1616" s="75">
        <v>223.06</v>
      </c>
      <c r="GE1616" s="75">
        <v>4933.29</v>
      </c>
    </row>
    <row r="1617" spans="1:187" x14ac:dyDescent="0.25">
      <c r="A1617" s="132"/>
      <c r="B1617" s="132"/>
      <c r="C1617" s="132"/>
      <c r="D1617" s="132"/>
      <c r="E1617" s="132"/>
      <c r="F1617" s="132"/>
      <c r="G1617" s="132"/>
      <c r="H1617" s="132"/>
      <c r="I1617" s="132"/>
      <c r="J1617" s="132"/>
      <c r="K1617" s="132"/>
      <c r="DV1617" s="77">
        <v>1345.15</v>
      </c>
      <c r="DW1617" s="77">
        <v>27.233999999999998</v>
      </c>
      <c r="DY1617" s="77">
        <v>1331.15</v>
      </c>
      <c r="DZ1617" s="77">
        <v>17.117999999999999</v>
      </c>
      <c r="EE1617" s="75">
        <v>2162.15</v>
      </c>
      <c r="EF1617" s="88">
        <v>16.945</v>
      </c>
      <c r="EH1617" s="77">
        <v>1360.15</v>
      </c>
      <c r="EI1617" s="75">
        <v>12.708</v>
      </c>
      <c r="EJ1617" s="75"/>
      <c r="EK1617" s="75"/>
      <c r="EL1617" s="75"/>
      <c r="EM1617" s="75"/>
      <c r="EN1617" s="75">
        <v>2165.14</v>
      </c>
      <c r="EO1617" s="322">
        <v>24.397240000000011</v>
      </c>
      <c r="EP1617" s="75"/>
      <c r="EQ1617" s="75">
        <v>1335.14</v>
      </c>
      <c r="ER1617" s="75">
        <v>23805.879999999976</v>
      </c>
      <c r="ES1617" s="75"/>
      <c r="ET1617" s="75">
        <v>1361.14</v>
      </c>
      <c r="EU1617" s="100">
        <v>14.078899999999996</v>
      </c>
      <c r="EV1617" s="75">
        <f t="shared" si="28"/>
        <v>9.9999999999909051E-3</v>
      </c>
      <c r="EW1617" s="75">
        <v>1351.14</v>
      </c>
      <c r="EX1617" s="100">
        <v>45.711359999999992</v>
      </c>
      <c r="FD1617" s="75">
        <v>116.15</v>
      </c>
      <c r="FE1617" s="75">
        <v>1613662.5</v>
      </c>
      <c r="FF1617" s="75">
        <v>8465118.75</v>
      </c>
      <c r="FL1617" s="92">
        <v>795.15</v>
      </c>
      <c r="FM1617" s="75">
        <v>0.24</v>
      </c>
      <c r="FN1617" s="75">
        <v>0.51100000000000001</v>
      </c>
      <c r="FP1617" s="75">
        <v>53.37</v>
      </c>
      <c r="FQ1617" s="75">
        <v>1066.53</v>
      </c>
      <c r="FR1617" s="75">
        <v>9549</v>
      </c>
      <c r="FS1617" s="75">
        <v>53.36</v>
      </c>
      <c r="FT1617" s="75">
        <v>3113.75</v>
      </c>
      <c r="FU1617" s="75">
        <v>26793</v>
      </c>
      <c r="FZ1617" s="90">
        <v>801.15</v>
      </c>
      <c r="GA1617" s="91">
        <v>7.9279999999999999</v>
      </c>
      <c r="GC1617" s="75">
        <v>23.14</v>
      </c>
      <c r="GD1617" s="75">
        <v>223.59</v>
      </c>
      <c r="GE1617" s="75">
        <v>4940.46</v>
      </c>
    </row>
    <row r="1618" spans="1:187" x14ac:dyDescent="0.25">
      <c r="A1618" s="132"/>
      <c r="B1618" s="132"/>
      <c r="C1618" s="132"/>
      <c r="D1618" s="132"/>
      <c r="E1618" s="132"/>
      <c r="F1618" s="132"/>
      <c r="G1618" s="132"/>
      <c r="H1618" s="132"/>
      <c r="I1618" s="132"/>
      <c r="J1618" s="132"/>
      <c r="K1618" s="132"/>
      <c r="DV1618" s="77">
        <v>1345.16</v>
      </c>
      <c r="DW1618" s="77">
        <v>27.262</v>
      </c>
      <c r="DY1618" s="77">
        <v>1331.16</v>
      </c>
      <c r="DZ1618" s="77">
        <v>17.134</v>
      </c>
      <c r="EE1618" s="75">
        <v>2162.16</v>
      </c>
      <c r="EF1618" s="88">
        <v>16.969000000000001</v>
      </c>
      <c r="EH1618" s="77">
        <v>1360.16</v>
      </c>
      <c r="EI1618" s="75">
        <v>12.722</v>
      </c>
      <c r="EJ1618" s="75"/>
      <c r="EK1618" s="75"/>
      <c r="EL1618" s="75"/>
      <c r="EM1618" s="75"/>
      <c r="EN1618" s="75">
        <v>2165.15</v>
      </c>
      <c r="EO1618" s="322">
        <v>24.423400000000012</v>
      </c>
      <c r="EP1618" s="75"/>
      <c r="EQ1618" s="75">
        <v>1335.15</v>
      </c>
      <c r="ER1618" s="75">
        <v>23823.799999999974</v>
      </c>
      <c r="ES1618" s="75"/>
      <c r="ET1618" s="75">
        <v>1361.15</v>
      </c>
      <c r="EU1618" s="100">
        <v>14.092749999999995</v>
      </c>
      <c r="EV1618" s="75">
        <f t="shared" si="28"/>
        <v>9.9999999999909051E-3</v>
      </c>
      <c r="EW1618" s="75">
        <v>1351.15</v>
      </c>
      <c r="EX1618" s="100">
        <v>45.744599999999991</v>
      </c>
      <c r="FD1618" s="75">
        <v>116.16</v>
      </c>
      <c r="FE1618" s="75">
        <v>1615390</v>
      </c>
      <c r="FF1618" s="75">
        <v>8481860</v>
      </c>
      <c r="FL1618" s="92">
        <v>795.16</v>
      </c>
      <c r="FM1618" s="75">
        <v>0.24</v>
      </c>
      <c r="FN1618" s="75">
        <v>0.51300000000000001</v>
      </c>
      <c r="FP1618" s="75">
        <v>53.38</v>
      </c>
      <c r="FQ1618" s="75">
        <v>1067.49</v>
      </c>
      <c r="FR1618" s="75">
        <v>9556</v>
      </c>
      <c r="FS1618" s="75">
        <v>53.37</v>
      </c>
      <c r="FT1618" s="75">
        <v>3116.54</v>
      </c>
      <c r="FU1618" s="75">
        <v>26810</v>
      </c>
      <c r="FZ1618" s="90">
        <v>801.16</v>
      </c>
      <c r="GA1618" s="91">
        <v>7.9429999999999996</v>
      </c>
      <c r="GC1618" s="75">
        <v>23.15</v>
      </c>
      <c r="GD1618" s="75">
        <v>224.11</v>
      </c>
      <c r="GE1618" s="75">
        <v>4947.6400000000003</v>
      </c>
    </row>
    <row r="1619" spans="1:187" x14ac:dyDescent="0.25">
      <c r="A1619" s="132"/>
      <c r="B1619" s="132"/>
      <c r="C1619" s="132"/>
      <c r="D1619" s="132"/>
      <c r="E1619" s="132"/>
      <c r="F1619" s="132"/>
      <c r="G1619" s="132"/>
      <c r="H1619" s="132"/>
      <c r="I1619" s="132"/>
      <c r="J1619" s="132"/>
      <c r="K1619" s="132"/>
      <c r="DV1619" s="77">
        <v>1345.17</v>
      </c>
      <c r="DW1619" s="77">
        <v>27.290000000000003</v>
      </c>
      <c r="DY1619" s="77">
        <v>1331.17</v>
      </c>
      <c r="DZ1619" s="77">
        <v>17.149999999999999</v>
      </c>
      <c r="EE1619" s="75">
        <v>2162.17</v>
      </c>
      <c r="EF1619" s="88">
        <v>16.992000000000001</v>
      </c>
      <c r="EH1619" s="77">
        <v>1360.17</v>
      </c>
      <c r="EI1619" s="75">
        <v>12.735999999999999</v>
      </c>
      <c r="EJ1619" s="75"/>
      <c r="EK1619" s="75"/>
      <c r="EL1619" s="75"/>
      <c r="EM1619" s="75"/>
      <c r="EN1619" s="75">
        <v>2165.16</v>
      </c>
      <c r="EO1619" s="322">
        <v>24.449560000000012</v>
      </c>
      <c r="EP1619" s="75"/>
      <c r="EQ1619" s="75">
        <v>1335.16</v>
      </c>
      <c r="ER1619" s="75">
        <v>23841.719999999972</v>
      </c>
      <c r="ES1619" s="75"/>
      <c r="ET1619" s="75">
        <v>1361.16</v>
      </c>
      <c r="EU1619" s="100">
        <v>14.106599999999995</v>
      </c>
      <c r="EV1619" s="75">
        <f t="shared" si="28"/>
        <v>9.9999999999909051E-3</v>
      </c>
      <c r="EW1619" s="75">
        <v>1351.16</v>
      </c>
      <c r="EX1619" s="100">
        <v>45.777839999999991</v>
      </c>
      <c r="FD1619" s="75">
        <v>116.17</v>
      </c>
      <c r="FE1619" s="75">
        <v>1617117.5</v>
      </c>
      <c r="FF1619" s="75">
        <v>8498601.25</v>
      </c>
      <c r="FL1619" s="92">
        <v>795.17</v>
      </c>
      <c r="FM1619" s="75">
        <v>0.24</v>
      </c>
      <c r="FN1619" s="75">
        <v>0.51300000000000001</v>
      </c>
      <c r="FP1619" s="75">
        <v>53.39</v>
      </c>
      <c r="FQ1619" s="75">
        <v>1068.45</v>
      </c>
      <c r="FR1619" s="75">
        <v>9562</v>
      </c>
      <c r="FS1619" s="75">
        <v>53.38</v>
      </c>
      <c r="FT1619" s="75">
        <v>3119.32</v>
      </c>
      <c r="FU1619" s="75">
        <v>26828</v>
      </c>
      <c r="FZ1619" s="90">
        <v>801.17</v>
      </c>
      <c r="GA1619" s="91">
        <v>7.9580000000000002</v>
      </c>
      <c r="GC1619" s="75">
        <v>23.16</v>
      </c>
      <c r="GD1619" s="75">
        <v>224.64</v>
      </c>
      <c r="GE1619" s="75">
        <v>4954.82</v>
      </c>
    </row>
    <row r="1620" spans="1:187" x14ac:dyDescent="0.25">
      <c r="A1620" s="132"/>
      <c r="B1620" s="132"/>
      <c r="C1620" s="132"/>
      <c r="D1620" s="132"/>
      <c r="E1620" s="132"/>
      <c r="F1620" s="132"/>
      <c r="G1620" s="132"/>
      <c r="H1620" s="132"/>
      <c r="I1620" s="132"/>
      <c r="J1620" s="132"/>
      <c r="K1620" s="132"/>
      <c r="DV1620" s="77">
        <v>1345.18</v>
      </c>
      <c r="DW1620" s="77">
        <v>27.317</v>
      </c>
      <c r="DY1620" s="77">
        <v>1331.18</v>
      </c>
      <c r="DZ1620" s="77">
        <v>17.166</v>
      </c>
      <c r="EE1620" s="75">
        <v>2162.1799999999998</v>
      </c>
      <c r="EF1620" s="88">
        <v>17.015999999999998</v>
      </c>
      <c r="EH1620" s="77">
        <v>1360.18</v>
      </c>
      <c r="EI1620" s="75">
        <v>12.75</v>
      </c>
      <c r="EJ1620" s="75"/>
      <c r="EK1620" s="75"/>
      <c r="EL1620" s="75"/>
      <c r="EM1620" s="75"/>
      <c r="EN1620" s="75">
        <v>2165.17</v>
      </c>
      <c r="EO1620" s="322">
        <v>24.475720000000013</v>
      </c>
      <c r="EP1620" s="75"/>
      <c r="EQ1620" s="75">
        <v>1335.17</v>
      </c>
      <c r="ER1620" s="75">
        <v>23859.63999999997</v>
      </c>
      <c r="ES1620" s="75"/>
      <c r="ET1620" s="75">
        <v>1361.17</v>
      </c>
      <c r="EU1620" s="100">
        <v>14.120449999999995</v>
      </c>
      <c r="EV1620" s="75">
        <f t="shared" si="28"/>
        <v>9.9999999999909051E-3</v>
      </c>
      <c r="EW1620" s="75">
        <v>1351.17</v>
      </c>
      <c r="EX1620" s="100">
        <v>45.81107999999999</v>
      </c>
      <c r="FD1620" s="75">
        <v>116.18</v>
      </c>
      <c r="FE1620" s="75">
        <v>1618845</v>
      </c>
      <c r="FF1620" s="75">
        <v>8515342.5</v>
      </c>
      <c r="FL1620" s="92">
        <v>795.18</v>
      </c>
      <c r="FM1620" s="75">
        <v>0.24</v>
      </c>
      <c r="FN1620" s="75">
        <v>0.51800000000000002</v>
      </c>
      <c r="FP1620" s="75">
        <v>53.4</v>
      </c>
      <c r="FQ1620" s="75">
        <v>1069.4000000000001</v>
      </c>
      <c r="FR1620" s="75">
        <v>9569</v>
      </c>
      <c r="FS1620" s="75">
        <v>53.39</v>
      </c>
      <c r="FT1620" s="75">
        <v>3122.11</v>
      </c>
      <c r="FU1620" s="75">
        <v>26845</v>
      </c>
      <c r="FZ1620" s="90">
        <v>801.18</v>
      </c>
      <c r="GA1620" s="91">
        <v>7.9720000000000004</v>
      </c>
      <c r="GC1620" s="75">
        <v>23.17</v>
      </c>
      <c r="GD1620" s="75">
        <v>225.17</v>
      </c>
      <c r="GE1620" s="75">
        <v>4961.99</v>
      </c>
    </row>
    <row r="1621" spans="1:187" x14ac:dyDescent="0.25">
      <c r="A1621" s="132"/>
      <c r="B1621" s="132"/>
      <c r="C1621" s="132"/>
      <c r="D1621" s="132"/>
      <c r="E1621" s="132"/>
      <c r="F1621" s="132"/>
      <c r="G1621" s="132"/>
      <c r="H1621" s="132"/>
      <c r="I1621" s="132"/>
      <c r="J1621" s="132"/>
      <c r="K1621" s="132"/>
      <c r="DV1621" s="77">
        <v>1345.19</v>
      </c>
      <c r="DW1621" s="77">
        <v>27.345000000000002</v>
      </c>
      <c r="DY1621" s="77">
        <v>1331.19</v>
      </c>
      <c r="DZ1621" s="77">
        <v>17.181999999999999</v>
      </c>
      <c r="EE1621" s="75">
        <v>2162.19</v>
      </c>
      <c r="EF1621" s="88">
        <v>17.039000000000001</v>
      </c>
      <c r="EH1621" s="77">
        <v>1360.19</v>
      </c>
      <c r="EI1621" s="75">
        <v>12.763</v>
      </c>
      <c r="EJ1621" s="75"/>
      <c r="EK1621" s="75"/>
      <c r="EL1621" s="75"/>
      <c r="EM1621" s="75"/>
      <c r="EN1621" s="75">
        <v>2165.1799999999998</v>
      </c>
      <c r="EO1621" s="322">
        <v>24.501880000000014</v>
      </c>
      <c r="EP1621" s="75"/>
      <c r="EQ1621" s="75">
        <v>1335.18</v>
      </c>
      <c r="ER1621" s="75">
        <v>23877.559999999969</v>
      </c>
      <c r="ES1621" s="75"/>
      <c r="ET1621" s="75">
        <v>1361.18</v>
      </c>
      <c r="EU1621" s="100">
        <v>14.134299999999994</v>
      </c>
      <c r="EV1621" s="75">
        <f t="shared" si="28"/>
        <v>9.9999999999909051E-3</v>
      </c>
      <c r="EW1621" s="75">
        <v>1351.18</v>
      </c>
      <c r="EX1621" s="100">
        <v>45.844319999999989</v>
      </c>
      <c r="FD1621" s="75">
        <v>116.19</v>
      </c>
      <c r="FE1621" s="75">
        <v>1620572.5</v>
      </c>
      <c r="FF1621" s="75">
        <v>8532083.75</v>
      </c>
      <c r="FL1621" s="92">
        <v>795.19</v>
      </c>
      <c r="FM1621" s="75">
        <v>0.24</v>
      </c>
      <c r="FN1621" s="75">
        <v>0.52100000000000002</v>
      </c>
      <c r="FP1621" s="75">
        <v>53.41</v>
      </c>
      <c r="FQ1621" s="75">
        <v>1070.3599999999999</v>
      </c>
      <c r="FR1621" s="75">
        <v>9575</v>
      </c>
      <c r="FS1621" s="75">
        <v>53.4</v>
      </c>
      <c r="FT1621" s="75">
        <v>3124.89</v>
      </c>
      <c r="FU1621" s="75">
        <v>26863</v>
      </c>
      <c r="FZ1621" s="90">
        <v>801.19</v>
      </c>
      <c r="GA1621" s="91">
        <v>7.9870000000000001</v>
      </c>
      <c r="GC1621" s="75">
        <v>23.18</v>
      </c>
      <c r="GD1621" s="75">
        <v>225.7</v>
      </c>
      <c r="GE1621" s="75">
        <v>4969.17</v>
      </c>
    </row>
    <row r="1622" spans="1:187" x14ac:dyDescent="0.25">
      <c r="A1622" s="132"/>
      <c r="B1622" s="132"/>
      <c r="C1622" s="132"/>
      <c r="D1622" s="132"/>
      <c r="E1622" s="132"/>
      <c r="F1622" s="132"/>
      <c r="G1622" s="132"/>
      <c r="H1622" s="132"/>
      <c r="I1622" s="132"/>
      <c r="J1622" s="132"/>
      <c r="K1622" s="132"/>
      <c r="DV1622" s="77">
        <v>1345.2</v>
      </c>
      <c r="DW1622" s="77">
        <v>27.373000000000001</v>
      </c>
      <c r="DY1622" s="77">
        <v>1331.2</v>
      </c>
      <c r="DZ1622" s="77">
        <v>17.198</v>
      </c>
      <c r="EE1622" s="75">
        <v>2162.1999999999998</v>
      </c>
      <c r="EF1622" s="88">
        <v>17.062000000000001</v>
      </c>
      <c r="EH1622" s="77">
        <v>1360.2</v>
      </c>
      <c r="EI1622" s="75">
        <v>12.776999999999999</v>
      </c>
      <c r="EJ1622" s="75"/>
      <c r="EK1622" s="75"/>
      <c r="EL1622" s="75"/>
      <c r="EM1622" s="75"/>
      <c r="EN1622" s="75">
        <v>2165.19</v>
      </c>
      <c r="EO1622" s="322">
        <v>24.528040000000015</v>
      </c>
      <c r="EP1622" s="75"/>
      <c r="EQ1622" s="75">
        <v>1335.19</v>
      </c>
      <c r="ER1622" s="75">
        <v>23895.479999999967</v>
      </c>
      <c r="ES1622" s="75"/>
      <c r="ET1622" s="75">
        <v>1361.19</v>
      </c>
      <c r="EU1622" s="100">
        <v>14.148149999999994</v>
      </c>
      <c r="EV1622" s="75">
        <f t="shared" si="28"/>
        <v>9.9999999999909051E-3</v>
      </c>
      <c r="EW1622" s="75">
        <v>1351.19</v>
      </c>
      <c r="EX1622" s="100">
        <v>45.877559999999988</v>
      </c>
      <c r="FD1622" s="75">
        <v>116.2</v>
      </c>
      <c r="FE1622" s="75">
        <v>1622300</v>
      </c>
      <c r="FF1622" s="75">
        <v>8548825</v>
      </c>
      <c r="FL1622" s="92">
        <v>795.2</v>
      </c>
      <c r="FM1622" s="75">
        <v>0.25</v>
      </c>
      <c r="FN1622" s="75">
        <v>0.52300000000000002</v>
      </c>
      <c r="FP1622" s="75">
        <v>53.42</v>
      </c>
      <c r="FQ1622" s="75">
        <v>1071.32</v>
      </c>
      <c r="FR1622" s="75">
        <v>9582</v>
      </c>
      <c r="FS1622" s="75">
        <v>53.41</v>
      </c>
      <c r="FT1622" s="75">
        <v>3127.68</v>
      </c>
      <c r="FU1622" s="75">
        <v>26880</v>
      </c>
      <c r="FZ1622" s="90">
        <v>801.2</v>
      </c>
      <c r="GA1622" s="91">
        <v>8.0020000000000007</v>
      </c>
      <c r="GC1622" s="75">
        <v>23.19</v>
      </c>
      <c r="GD1622" s="75">
        <v>226.22</v>
      </c>
      <c r="GE1622" s="75">
        <v>4976.34</v>
      </c>
    </row>
    <row r="1623" spans="1:187" x14ac:dyDescent="0.25">
      <c r="A1623" s="132"/>
      <c r="B1623" s="132"/>
      <c r="C1623" s="132"/>
      <c r="D1623" s="132"/>
      <c r="E1623" s="132"/>
      <c r="F1623" s="132"/>
      <c r="G1623" s="132"/>
      <c r="H1623" s="132"/>
      <c r="I1623" s="132"/>
      <c r="J1623" s="132"/>
      <c r="K1623" s="132"/>
      <c r="DV1623" s="77">
        <v>1345.21</v>
      </c>
      <c r="DW1623" s="77">
        <v>27.400000000000002</v>
      </c>
      <c r="DY1623" s="77">
        <v>1331.21</v>
      </c>
      <c r="DZ1623" s="77">
        <v>17.213999999999999</v>
      </c>
      <c r="EE1623" s="75">
        <v>2162.21</v>
      </c>
      <c r="EF1623" s="88">
        <v>17.086000000000002</v>
      </c>
      <c r="EH1623" s="77">
        <v>1360.21</v>
      </c>
      <c r="EI1623" s="75">
        <v>12.790999999999999</v>
      </c>
      <c r="EJ1623" s="75"/>
      <c r="EK1623" s="75"/>
      <c r="EL1623" s="75"/>
      <c r="EM1623" s="75"/>
      <c r="EN1623" s="75">
        <v>2165.1999999999998</v>
      </c>
      <c r="EO1623" s="322">
        <v>24.554200000000016</v>
      </c>
      <c r="EP1623" s="75"/>
      <c r="EQ1623" s="75">
        <v>1335.2</v>
      </c>
      <c r="ER1623" s="75">
        <v>23913.399999999965</v>
      </c>
      <c r="ES1623" s="75"/>
      <c r="ET1623" s="75">
        <v>1361.2</v>
      </c>
      <c r="EU1623" s="100">
        <v>14.161999999999994</v>
      </c>
      <c r="EV1623" s="75">
        <f t="shared" si="28"/>
        <v>9.9999999999909051E-3</v>
      </c>
      <c r="EW1623" s="75">
        <v>1351.2</v>
      </c>
      <c r="EX1623" s="100">
        <v>45.910799999999988</v>
      </c>
      <c r="FD1623" s="75">
        <v>116.21</v>
      </c>
      <c r="FE1623" s="75">
        <v>1624027.5</v>
      </c>
      <c r="FF1623" s="75">
        <v>8565566.25</v>
      </c>
      <c r="FL1623" s="92">
        <v>795.21</v>
      </c>
      <c r="FM1623" s="75">
        <v>0.25</v>
      </c>
      <c r="FN1623" s="75">
        <v>0.52600000000000002</v>
      </c>
      <c r="FP1623" s="75">
        <v>53.43</v>
      </c>
      <c r="FQ1623" s="75">
        <v>1072.29</v>
      </c>
      <c r="FR1623" s="75">
        <v>9588</v>
      </c>
      <c r="FS1623" s="75">
        <v>53.42</v>
      </c>
      <c r="FT1623" s="75">
        <v>3130.47</v>
      </c>
      <c r="FU1623" s="75">
        <v>26898</v>
      </c>
      <c r="FZ1623" s="90">
        <v>801.21</v>
      </c>
      <c r="GA1623" s="91">
        <v>8.0169999999999995</v>
      </c>
      <c r="GC1623" s="75">
        <v>23.2</v>
      </c>
      <c r="GD1623" s="75">
        <v>226.75</v>
      </c>
      <c r="GE1623" s="75">
        <v>4983.5200000000004</v>
      </c>
    </row>
    <row r="1624" spans="1:187" x14ac:dyDescent="0.25">
      <c r="A1624" s="132"/>
      <c r="B1624" s="132"/>
      <c r="C1624" s="132"/>
      <c r="D1624" s="132"/>
      <c r="E1624" s="132"/>
      <c r="F1624" s="132"/>
      <c r="G1624" s="132"/>
      <c r="H1624" s="132"/>
      <c r="I1624" s="132"/>
      <c r="J1624" s="132"/>
      <c r="K1624" s="132"/>
      <c r="DV1624" s="77">
        <v>1345.22</v>
      </c>
      <c r="DW1624" s="77">
        <v>27.428000000000001</v>
      </c>
      <c r="DY1624" s="77">
        <v>1331.22</v>
      </c>
      <c r="DZ1624" s="77">
        <v>17.228999999999999</v>
      </c>
      <c r="EE1624" s="75">
        <v>2162.2199999999998</v>
      </c>
      <c r="EF1624" s="88">
        <v>17.109000000000002</v>
      </c>
      <c r="EH1624" s="77">
        <v>1360.22</v>
      </c>
      <c r="EI1624" s="75">
        <v>12.805</v>
      </c>
      <c r="EJ1624" s="75"/>
      <c r="EK1624" s="75"/>
      <c r="EL1624" s="75"/>
      <c r="EM1624" s="75"/>
      <c r="EN1624" s="75">
        <v>2165.21</v>
      </c>
      <c r="EO1624" s="322">
        <v>24.580360000000017</v>
      </c>
      <c r="EP1624" s="75"/>
      <c r="EQ1624" s="75">
        <v>1335.21</v>
      </c>
      <c r="ER1624" s="75">
        <v>23931.319999999963</v>
      </c>
      <c r="ES1624" s="75"/>
      <c r="ET1624" s="75">
        <v>1361.21</v>
      </c>
      <c r="EU1624" s="100">
        <v>14.175849999999993</v>
      </c>
      <c r="EV1624" s="75">
        <f t="shared" si="28"/>
        <v>9.9999999999909051E-3</v>
      </c>
      <c r="EW1624" s="75">
        <v>1351.21</v>
      </c>
      <c r="EX1624" s="100">
        <v>45.944039999999987</v>
      </c>
      <c r="FD1624" s="75">
        <v>116.22</v>
      </c>
      <c r="FE1624" s="75">
        <v>1625755</v>
      </c>
      <c r="FF1624" s="75">
        <v>8582307.5</v>
      </c>
      <c r="FL1624" s="92">
        <v>795.22</v>
      </c>
      <c r="FM1624" s="75">
        <v>0.25</v>
      </c>
      <c r="FN1624" s="75">
        <v>0.52800000000000002</v>
      </c>
      <c r="FP1624" s="75">
        <v>53.44</v>
      </c>
      <c r="FQ1624" s="75">
        <v>1073.26</v>
      </c>
      <c r="FR1624" s="75">
        <v>9595</v>
      </c>
      <c r="FS1624" s="75">
        <v>53.43</v>
      </c>
      <c r="FT1624" s="75">
        <v>3133.26</v>
      </c>
      <c r="FU1624" s="75">
        <v>26916</v>
      </c>
      <c r="FZ1624" s="90">
        <v>801.22</v>
      </c>
      <c r="GA1624" s="91">
        <v>8.0310000000000006</v>
      </c>
      <c r="GC1624" s="75">
        <v>23.21</v>
      </c>
      <c r="GD1624" s="75">
        <v>227.28</v>
      </c>
      <c r="GE1624" s="75">
        <v>4990.7</v>
      </c>
    </row>
    <row r="1625" spans="1:187" x14ac:dyDescent="0.25">
      <c r="A1625" s="132"/>
      <c r="B1625" s="132"/>
      <c r="C1625" s="132"/>
      <c r="D1625" s="132"/>
      <c r="E1625" s="132"/>
      <c r="F1625" s="132"/>
      <c r="G1625" s="132"/>
      <c r="H1625" s="132"/>
      <c r="I1625" s="132"/>
      <c r="J1625" s="132"/>
      <c r="K1625" s="132"/>
      <c r="DV1625" s="77">
        <v>1345.23</v>
      </c>
      <c r="DW1625" s="77">
        <v>27.456</v>
      </c>
      <c r="DY1625" s="77">
        <v>1331.23</v>
      </c>
      <c r="DZ1625" s="77">
        <v>17.245000000000001</v>
      </c>
      <c r="EE1625" s="75">
        <v>2162.23</v>
      </c>
      <c r="EF1625" s="88">
        <v>17.133000000000003</v>
      </c>
      <c r="EH1625" s="77">
        <v>1360.23</v>
      </c>
      <c r="EI1625" s="75">
        <v>12.818999999999999</v>
      </c>
      <c r="EJ1625" s="75"/>
      <c r="EK1625" s="75"/>
      <c r="EL1625" s="75"/>
      <c r="EM1625" s="75"/>
      <c r="EN1625" s="75">
        <v>2165.2199999999998</v>
      </c>
      <c r="EO1625" s="322">
        <v>24.606520000000017</v>
      </c>
      <c r="EP1625" s="75"/>
      <c r="EQ1625" s="75">
        <v>1335.22</v>
      </c>
      <c r="ER1625" s="75">
        <v>23949.239999999962</v>
      </c>
      <c r="ES1625" s="75"/>
      <c r="ET1625" s="75">
        <v>1361.22</v>
      </c>
      <c r="EU1625" s="100">
        <v>14.189699999999993</v>
      </c>
      <c r="EV1625" s="75">
        <f t="shared" si="28"/>
        <v>9.9999999999909051E-3</v>
      </c>
      <c r="EW1625" s="75">
        <v>1351.22</v>
      </c>
      <c r="EX1625" s="100">
        <v>45.977279999999986</v>
      </c>
      <c r="FD1625" s="75">
        <v>116.23</v>
      </c>
      <c r="FE1625" s="75">
        <v>1627482.5</v>
      </c>
      <c r="FF1625" s="75">
        <v>8599048.75</v>
      </c>
      <c r="FL1625" s="92">
        <v>795.23</v>
      </c>
      <c r="FM1625" s="75">
        <v>0.25</v>
      </c>
      <c r="FN1625" s="75">
        <v>0.53100000000000003</v>
      </c>
      <c r="FP1625" s="75">
        <v>53.45</v>
      </c>
      <c r="FQ1625" s="75">
        <v>1074.22</v>
      </c>
      <c r="FR1625" s="75">
        <v>9601</v>
      </c>
      <c r="FS1625" s="75">
        <v>53.44</v>
      </c>
      <c r="FT1625" s="75">
        <v>3136.05</v>
      </c>
      <c r="FU1625" s="75">
        <v>26934</v>
      </c>
      <c r="FZ1625" s="90">
        <v>801.23</v>
      </c>
      <c r="GA1625" s="91">
        <v>8.0459999999999994</v>
      </c>
      <c r="GC1625" s="75">
        <v>23.22</v>
      </c>
      <c r="GD1625" s="75">
        <v>227.81</v>
      </c>
      <c r="GE1625" s="75">
        <v>4997.87</v>
      </c>
    </row>
    <row r="1626" spans="1:187" x14ac:dyDescent="0.25">
      <c r="A1626" s="132"/>
      <c r="B1626" s="132"/>
      <c r="C1626" s="132"/>
      <c r="D1626" s="132"/>
      <c r="E1626" s="132"/>
      <c r="F1626" s="132"/>
      <c r="G1626" s="132"/>
      <c r="H1626" s="132"/>
      <c r="I1626" s="132"/>
      <c r="J1626" s="132"/>
      <c r="K1626" s="132"/>
      <c r="DV1626" s="77">
        <v>1345.24</v>
      </c>
      <c r="DW1626" s="77">
        <v>27.483000000000001</v>
      </c>
      <c r="DY1626" s="77">
        <v>1331.24</v>
      </c>
      <c r="DZ1626" s="77">
        <v>17.260999999999999</v>
      </c>
      <c r="EE1626" s="75">
        <v>2162.2399999999998</v>
      </c>
      <c r="EF1626" s="88">
        <v>17.156000000000002</v>
      </c>
      <c r="EH1626" s="77">
        <v>1360.24</v>
      </c>
      <c r="EI1626" s="75">
        <v>12.832999999999998</v>
      </c>
      <c r="EJ1626" s="75"/>
      <c r="EK1626" s="75"/>
      <c r="EL1626" s="75"/>
      <c r="EM1626" s="75"/>
      <c r="EN1626" s="75">
        <v>2165.23</v>
      </c>
      <c r="EO1626" s="322">
        <v>24.632680000000018</v>
      </c>
      <c r="EP1626" s="75"/>
      <c r="EQ1626" s="75">
        <v>1335.23</v>
      </c>
      <c r="ER1626" s="75">
        <v>23967.15999999996</v>
      </c>
      <c r="ES1626" s="75"/>
      <c r="ET1626" s="75">
        <v>1361.23</v>
      </c>
      <c r="EU1626" s="100">
        <v>14.203549999999993</v>
      </c>
      <c r="EV1626" s="75">
        <f t="shared" si="28"/>
        <v>9.9999999999909051E-3</v>
      </c>
      <c r="EW1626" s="75">
        <v>1351.23</v>
      </c>
      <c r="EX1626" s="100">
        <v>46.010519999999985</v>
      </c>
      <c r="FD1626" s="75">
        <v>116.24</v>
      </c>
      <c r="FE1626" s="75">
        <v>1629210</v>
      </c>
      <c r="FF1626" s="75">
        <v>8615790</v>
      </c>
      <c r="FL1626" s="92">
        <v>795.24</v>
      </c>
      <c r="FM1626" s="75">
        <v>0.25</v>
      </c>
      <c r="FN1626" s="75">
        <v>0.53300000000000003</v>
      </c>
      <c r="FP1626" s="75">
        <v>53.46</v>
      </c>
      <c r="FQ1626" s="75">
        <v>1075.19</v>
      </c>
      <c r="FR1626" s="75">
        <v>9608</v>
      </c>
      <c r="FS1626" s="75">
        <v>53.45</v>
      </c>
      <c r="FT1626" s="75">
        <v>3138.84</v>
      </c>
      <c r="FU1626" s="75">
        <v>26952</v>
      </c>
      <c r="FZ1626" s="90">
        <v>801.24</v>
      </c>
      <c r="GA1626" s="91">
        <v>8.0609999999999999</v>
      </c>
      <c r="GC1626" s="75">
        <v>23.23</v>
      </c>
      <c r="GD1626" s="75">
        <v>228.33</v>
      </c>
      <c r="GE1626" s="75">
        <v>5005.05</v>
      </c>
    </row>
    <row r="1627" spans="1:187" x14ac:dyDescent="0.25">
      <c r="A1627" s="132"/>
      <c r="B1627" s="132"/>
      <c r="C1627" s="132"/>
      <c r="D1627" s="132"/>
      <c r="E1627" s="132"/>
      <c r="F1627" s="132"/>
      <c r="G1627" s="132"/>
      <c r="H1627" s="132"/>
      <c r="I1627" s="132"/>
      <c r="J1627" s="132"/>
      <c r="K1627" s="132"/>
      <c r="DV1627" s="77">
        <v>1345.25</v>
      </c>
      <c r="DW1627" s="77">
        <v>27.510999999999999</v>
      </c>
      <c r="DY1627" s="77">
        <v>1331.25</v>
      </c>
      <c r="DZ1627" s="77">
        <v>17.277000000000001</v>
      </c>
      <c r="EE1627" s="75">
        <v>2162.25</v>
      </c>
      <c r="EF1627" s="88">
        <v>17.179000000000002</v>
      </c>
      <c r="EH1627" s="77">
        <v>1360.25</v>
      </c>
      <c r="EI1627" s="75">
        <v>12.847</v>
      </c>
      <c r="EJ1627" s="75"/>
      <c r="EK1627" s="75"/>
      <c r="EL1627" s="75"/>
      <c r="EM1627" s="75"/>
      <c r="EN1627" s="75">
        <v>2165.2399999999998</v>
      </c>
      <c r="EO1627" s="322">
        <v>24.658840000000019</v>
      </c>
      <c r="EP1627" s="75"/>
      <c r="EQ1627" s="75">
        <v>1335.24</v>
      </c>
      <c r="ER1627" s="75">
        <v>23985.079999999958</v>
      </c>
      <c r="ES1627" s="75"/>
      <c r="ET1627" s="75">
        <v>1361.24</v>
      </c>
      <c r="EU1627" s="100">
        <v>14.217399999999992</v>
      </c>
      <c r="EV1627" s="75">
        <f t="shared" si="28"/>
        <v>9.9999999999909051E-3</v>
      </c>
      <c r="EW1627" s="75">
        <v>1351.24</v>
      </c>
      <c r="EX1627" s="100">
        <v>46.043759999999985</v>
      </c>
      <c r="FD1627" s="75">
        <v>116.25</v>
      </c>
      <c r="FE1627" s="75">
        <v>1630937.5</v>
      </c>
      <c r="FF1627" s="75">
        <v>8632531.25</v>
      </c>
      <c r="FL1627" s="92">
        <v>795.25</v>
      </c>
      <c r="FM1627" s="75">
        <v>0.25</v>
      </c>
      <c r="FN1627" s="75">
        <v>0.53600000000000003</v>
      </c>
      <c r="FP1627" s="75">
        <v>53.47</v>
      </c>
      <c r="FQ1627" s="75">
        <v>1076.1500000000001</v>
      </c>
      <c r="FR1627" s="75">
        <v>9614</v>
      </c>
      <c r="FS1627" s="75">
        <v>53.46</v>
      </c>
      <c r="FT1627" s="75">
        <v>3141.63</v>
      </c>
      <c r="FU1627" s="75">
        <v>26970</v>
      </c>
      <c r="FZ1627" s="90">
        <v>801.25</v>
      </c>
      <c r="GA1627" s="91">
        <v>8.0760000000000005</v>
      </c>
      <c r="GC1627" s="75">
        <v>23.24</v>
      </c>
      <c r="GD1627" s="75">
        <v>228.86</v>
      </c>
      <c r="GE1627" s="75">
        <v>5012.22</v>
      </c>
    </row>
    <row r="1628" spans="1:187" x14ac:dyDescent="0.25">
      <c r="A1628" s="132"/>
      <c r="B1628" s="132"/>
      <c r="C1628" s="132"/>
      <c r="D1628" s="132"/>
      <c r="E1628" s="132"/>
      <c r="F1628" s="132"/>
      <c r="G1628" s="132"/>
      <c r="H1628" s="132"/>
      <c r="I1628" s="132"/>
      <c r="J1628" s="132"/>
      <c r="K1628" s="132"/>
      <c r="DV1628" s="77">
        <v>1345.26</v>
      </c>
      <c r="DW1628" s="77">
        <v>27.539000000000001</v>
      </c>
      <c r="DY1628" s="77">
        <v>1331.26</v>
      </c>
      <c r="DZ1628" s="77">
        <v>17.292999999999999</v>
      </c>
      <c r="EE1628" s="75">
        <v>2162.2600000000002</v>
      </c>
      <c r="EF1628" s="88">
        <v>17.203000000000003</v>
      </c>
      <c r="EH1628" s="77">
        <v>1360.26</v>
      </c>
      <c r="EI1628" s="75">
        <v>12.86</v>
      </c>
      <c r="EJ1628" s="75"/>
      <c r="EK1628" s="75"/>
      <c r="EL1628" s="75"/>
      <c r="EM1628" s="75"/>
      <c r="EN1628" s="75">
        <v>2165.25</v>
      </c>
      <c r="EO1628" s="322">
        <v>24.68500000000002</v>
      </c>
      <c r="EP1628" s="75"/>
      <c r="EQ1628" s="75">
        <v>1335.25</v>
      </c>
      <c r="ER1628" s="75">
        <v>24002.999999999956</v>
      </c>
      <c r="ES1628" s="75"/>
      <c r="ET1628" s="75">
        <v>1361.25</v>
      </c>
      <c r="EU1628" s="100">
        <v>14.231249999999992</v>
      </c>
      <c r="EV1628" s="75">
        <f t="shared" si="28"/>
        <v>9.9999999999909051E-3</v>
      </c>
      <c r="EW1628" s="75">
        <v>1351.25</v>
      </c>
      <c r="EX1628" s="100">
        <v>46.076999999999984</v>
      </c>
      <c r="FD1628" s="75">
        <v>116.26</v>
      </c>
      <c r="FE1628" s="75">
        <v>1632665</v>
      </c>
      <c r="FF1628" s="75">
        <v>8649272.5</v>
      </c>
      <c r="FL1628" s="92">
        <v>795.26</v>
      </c>
      <c r="FM1628" s="75">
        <v>0.25</v>
      </c>
      <c r="FN1628" s="75">
        <v>0.53800000000000003</v>
      </c>
      <c r="FP1628" s="75">
        <v>53.48</v>
      </c>
      <c r="FQ1628" s="75">
        <v>1077.1099999999999</v>
      </c>
      <c r="FR1628" s="75">
        <v>9621</v>
      </c>
      <c r="FS1628" s="75">
        <v>53.47</v>
      </c>
      <c r="FT1628" s="75">
        <v>3144.42</v>
      </c>
      <c r="FU1628" s="75">
        <v>26988</v>
      </c>
      <c r="FZ1628" s="90">
        <v>801.26</v>
      </c>
      <c r="GA1628" s="91">
        <v>8.0909999999999993</v>
      </c>
      <c r="GC1628" s="75">
        <v>23.25</v>
      </c>
      <c r="GD1628" s="75">
        <v>229.39</v>
      </c>
      <c r="GE1628" s="75">
        <v>5019.3999999999996</v>
      </c>
    </row>
    <row r="1629" spans="1:187" x14ac:dyDescent="0.25">
      <c r="A1629" s="132"/>
      <c r="B1629" s="132"/>
      <c r="C1629" s="132"/>
      <c r="D1629" s="132"/>
      <c r="E1629" s="132"/>
      <c r="F1629" s="132"/>
      <c r="G1629" s="132"/>
      <c r="H1629" s="132"/>
      <c r="I1629" s="132"/>
      <c r="J1629" s="132"/>
      <c r="K1629" s="132"/>
      <c r="DV1629" s="77">
        <v>1345.27</v>
      </c>
      <c r="DW1629" s="77">
        <v>27.566000000000003</v>
      </c>
      <c r="DY1629" s="77">
        <v>1331.27</v>
      </c>
      <c r="DZ1629" s="77">
        <v>17.308999999999997</v>
      </c>
      <c r="EE1629" s="75">
        <v>2162.27</v>
      </c>
      <c r="EF1629" s="88">
        <v>17.226000000000003</v>
      </c>
      <c r="EH1629" s="77">
        <v>1360.27</v>
      </c>
      <c r="EI1629" s="75">
        <v>12.873999999999999</v>
      </c>
      <c r="EJ1629" s="75"/>
      <c r="EK1629" s="75"/>
      <c r="EL1629" s="75"/>
      <c r="EM1629" s="75"/>
      <c r="EN1629" s="75">
        <v>2165.2600000000002</v>
      </c>
      <c r="EO1629" s="322">
        <v>24.711160000000021</v>
      </c>
      <c r="EP1629" s="75"/>
      <c r="EQ1629" s="75">
        <v>1335.26</v>
      </c>
      <c r="ER1629" s="75">
        <v>24020.919999999955</v>
      </c>
      <c r="ES1629" s="75"/>
      <c r="ET1629" s="75">
        <v>1361.26</v>
      </c>
      <c r="EU1629" s="100">
        <v>14.245099999999992</v>
      </c>
      <c r="EV1629" s="75">
        <f t="shared" si="28"/>
        <v>9.9999999999909051E-3</v>
      </c>
      <c r="EW1629" s="75">
        <v>1351.26</v>
      </c>
      <c r="EX1629" s="100">
        <v>46.110239999999983</v>
      </c>
      <c r="FD1629" s="75">
        <v>116.27</v>
      </c>
      <c r="FE1629" s="75">
        <v>1634392.5</v>
      </c>
      <c r="FF1629" s="75">
        <v>8666013.75</v>
      </c>
      <c r="FL1629" s="92">
        <v>795.27</v>
      </c>
      <c r="FM1629" s="75">
        <v>0.25</v>
      </c>
      <c r="FN1629" s="75">
        <v>0.53800000000000003</v>
      </c>
      <c r="FP1629" s="75">
        <v>53.49</v>
      </c>
      <c r="FQ1629" s="75">
        <v>1078.08</v>
      </c>
      <c r="FR1629" s="75">
        <v>9627</v>
      </c>
      <c r="FS1629" s="75">
        <v>53.48</v>
      </c>
      <c r="FT1629" s="75">
        <v>3147.21</v>
      </c>
      <c r="FU1629" s="75">
        <v>27006</v>
      </c>
      <c r="FZ1629" s="90">
        <v>801.27</v>
      </c>
      <c r="GA1629" s="91">
        <v>8.1059999999999999</v>
      </c>
      <c r="GC1629" s="75">
        <v>23.26</v>
      </c>
      <c r="GD1629" s="75">
        <v>229.92</v>
      </c>
      <c r="GE1629" s="75">
        <v>5026.58</v>
      </c>
    </row>
    <row r="1630" spans="1:187" x14ac:dyDescent="0.25">
      <c r="A1630" s="132"/>
      <c r="B1630" s="132"/>
      <c r="C1630" s="132"/>
      <c r="D1630" s="132"/>
      <c r="E1630" s="132"/>
      <c r="F1630" s="132"/>
      <c r="G1630" s="132"/>
      <c r="H1630" s="132"/>
      <c r="I1630" s="132"/>
      <c r="J1630" s="132"/>
      <c r="K1630" s="132"/>
      <c r="DV1630" s="77">
        <v>1345.28</v>
      </c>
      <c r="DW1630" s="77">
        <v>27.594000000000001</v>
      </c>
      <c r="DY1630" s="77">
        <v>1331.28</v>
      </c>
      <c r="DZ1630" s="77">
        <v>17.324999999999999</v>
      </c>
      <c r="EE1630" s="75">
        <v>2162.2800000000002</v>
      </c>
      <c r="EF1630" s="88">
        <v>17.25</v>
      </c>
      <c r="EH1630" s="77">
        <v>1360.28</v>
      </c>
      <c r="EI1630" s="75">
        <v>12.888</v>
      </c>
      <c r="EJ1630" s="75"/>
      <c r="EK1630" s="75"/>
      <c r="EL1630" s="75"/>
      <c r="EM1630" s="75"/>
      <c r="EN1630" s="75">
        <v>2165.27</v>
      </c>
      <c r="EO1630" s="322">
        <v>24.737320000000022</v>
      </c>
      <c r="EP1630" s="75"/>
      <c r="EQ1630" s="75">
        <v>1335.27</v>
      </c>
      <c r="ER1630" s="75">
        <v>24038.839999999953</v>
      </c>
      <c r="ES1630" s="75"/>
      <c r="ET1630" s="75">
        <v>1361.27</v>
      </c>
      <c r="EU1630" s="100">
        <v>14.258949999999992</v>
      </c>
      <c r="EV1630" s="75">
        <f t="shared" si="28"/>
        <v>9.9999999999909051E-3</v>
      </c>
      <c r="EW1630" s="75">
        <v>1351.27</v>
      </c>
      <c r="EX1630" s="100">
        <v>46.143479999999983</v>
      </c>
      <c r="FD1630" s="75">
        <v>116.28</v>
      </c>
      <c r="FE1630" s="75">
        <v>1636120</v>
      </c>
      <c r="FF1630" s="75">
        <v>8682755</v>
      </c>
      <c r="FL1630" s="92">
        <v>795.28</v>
      </c>
      <c r="FM1630" s="75">
        <v>0.25</v>
      </c>
      <c r="FN1630" s="75">
        <v>0.54300000000000004</v>
      </c>
      <c r="FP1630" s="75">
        <v>53.5</v>
      </c>
      <c r="FQ1630" s="75">
        <v>1079.04</v>
      </c>
      <c r="FR1630" s="75">
        <v>9634</v>
      </c>
      <c r="FS1630" s="75">
        <v>53.49</v>
      </c>
      <c r="FT1630" s="75">
        <v>3150</v>
      </c>
      <c r="FU1630" s="75">
        <v>27024</v>
      </c>
      <c r="FZ1630" s="90">
        <v>801.28</v>
      </c>
      <c r="GA1630" s="91">
        <v>8.1199999999999992</v>
      </c>
      <c r="GC1630" s="75">
        <v>23.27</v>
      </c>
      <c r="GD1630" s="75">
        <v>230.45</v>
      </c>
      <c r="GE1630" s="75">
        <v>5033.75</v>
      </c>
    </row>
    <row r="1631" spans="1:187" x14ac:dyDescent="0.25">
      <c r="A1631" s="132"/>
      <c r="B1631" s="132"/>
      <c r="C1631" s="132"/>
      <c r="D1631" s="132"/>
      <c r="E1631" s="132"/>
      <c r="F1631" s="132"/>
      <c r="G1631" s="132"/>
      <c r="H1631" s="132"/>
      <c r="I1631" s="132"/>
      <c r="J1631" s="132"/>
      <c r="K1631" s="132"/>
      <c r="DV1631" s="77">
        <v>1345.29</v>
      </c>
      <c r="DW1631" s="77">
        <v>27.622000000000003</v>
      </c>
      <c r="DY1631" s="77">
        <v>1331.29</v>
      </c>
      <c r="DZ1631" s="77">
        <v>17.340999999999998</v>
      </c>
      <c r="EE1631" s="75">
        <v>2162.29</v>
      </c>
      <c r="EF1631" s="88">
        <v>17.273000000000003</v>
      </c>
      <c r="EH1631" s="77">
        <v>1360.29</v>
      </c>
      <c r="EI1631" s="75">
        <v>12.901999999999999</v>
      </c>
      <c r="EJ1631" s="75"/>
      <c r="EK1631" s="75"/>
      <c r="EL1631" s="75"/>
      <c r="EM1631" s="75"/>
      <c r="EN1631" s="75">
        <v>2165.2800000000002</v>
      </c>
      <c r="EO1631" s="322">
        <v>24.763480000000023</v>
      </c>
      <c r="EP1631" s="75"/>
      <c r="EQ1631" s="75">
        <v>1335.28</v>
      </c>
      <c r="ER1631" s="75">
        <v>24056.759999999951</v>
      </c>
      <c r="ES1631" s="75"/>
      <c r="ET1631" s="75">
        <v>1361.28</v>
      </c>
      <c r="EU1631" s="100">
        <v>14.272799999999991</v>
      </c>
      <c r="EV1631" s="75">
        <f t="shared" si="28"/>
        <v>9.9999999999909051E-3</v>
      </c>
      <c r="EW1631" s="75">
        <v>1351.28</v>
      </c>
      <c r="EX1631" s="100">
        <v>46.176719999999982</v>
      </c>
      <c r="FD1631" s="75">
        <v>116.29</v>
      </c>
      <c r="FE1631" s="75">
        <v>1637847.5</v>
      </c>
      <c r="FF1631" s="75">
        <v>8699496.25</v>
      </c>
      <c r="FL1631" s="92">
        <v>795.29</v>
      </c>
      <c r="FM1631" s="75">
        <v>0.25</v>
      </c>
      <c r="FN1631" s="75">
        <v>0.54600000000000004</v>
      </c>
      <c r="FP1631" s="75">
        <v>53.51</v>
      </c>
      <c r="FQ1631" s="75">
        <v>1080.01</v>
      </c>
      <c r="FR1631" s="75">
        <v>9640</v>
      </c>
      <c r="FS1631" s="75">
        <v>53.5</v>
      </c>
      <c r="FT1631" s="75">
        <v>3152.79</v>
      </c>
      <c r="FU1631" s="75">
        <v>27042</v>
      </c>
      <c r="FZ1631" s="90">
        <v>801.29</v>
      </c>
      <c r="GA1631" s="91">
        <v>8.1349999999999998</v>
      </c>
      <c r="GC1631" s="75">
        <v>23.28</v>
      </c>
      <c r="GD1631" s="75">
        <v>230.97</v>
      </c>
      <c r="GE1631" s="75">
        <v>5040.93</v>
      </c>
    </row>
    <row r="1632" spans="1:187" x14ac:dyDescent="0.25">
      <c r="A1632" s="132"/>
      <c r="B1632" s="132"/>
      <c r="C1632" s="132"/>
      <c r="D1632" s="132"/>
      <c r="E1632" s="132"/>
      <c r="F1632" s="132"/>
      <c r="G1632" s="132"/>
      <c r="H1632" s="132"/>
      <c r="I1632" s="132"/>
      <c r="J1632" s="132"/>
      <c r="K1632" s="132"/>
      <c r="DV1632" s="77">
        <v>1345.3</v>
      </c>
      <c r="DW1632" s="77">
        <v>27.649000000000001</v>
      </c>
      <c r="DY1632" s="77">
        <v>1331.3</v>
      </c>
      <c r="DZ1632" s="77">
        <v>17.356999999999999</v>
      </c>
      <c r="EE1632" s="75">
        <v>2162.3000000000002</v>
      </c>
      <c r="EF1632" s="88">
        <v>17.297000000000001</v>
      </c>
      <c r="EH1632" s="77">
        <v>1360.3</v>
      </c>
      <c r="EI1632" s="75">
        <v>12.916</v>
      </c>
      <c r="EJ1632" s="75"/>
      <c r="EK1632" s="75"/>
      <c r="EL1632" s="75"/>
      <c r="EM1632" s="75"/>
      <c r="EN1632" s="75">
        <v>2165.29</v>
      </c>
      <c r="EO1632" s="322">
        <v>24.789640000000023</v>
      </c>
      <c r="EP1632" s="75"/>
      <c r="EQ1632" s="75">
        <v>1335.29</v>
      </c>
      <c r="ER1632" s="75">
        <v>24074.679999999949</v>
      </c>
      <c r="ES1632" s="75"/>
      <c r="ET1632" s="75">
        <v>1361.29</v>
      </c>
      <c r="EU1632" s="100">
        <v>14.286649999999991</v>
      </c>
      <c r="EV1632" s="75">
        <f t="shared" si="28"/>
        <v>9.9999999999909051E-3</v>
      </c>
      <c r="EW1632" s="75">
        <v>1351.29</v>
      </c>
      <c r="EX1632" s="100">
        <v>46.209959999999981</v>
      </c>
      <c r="FD1632" s="75">
        <v>116.3</v>
      </c>
      <c r="FE1632" s="75">
        <v>1639575</v>
      </c>
      <c r="FF1632" s="75">
        <v>8716237.5</v>
      </c>
      <c r="FL1632" s="92">
        <v>795.3</v>
      </c>
      <c r="FM1632" s="75">
        <v>0.26</v>
      </c>
      <c r="FN1632" s="75">
        <v>0.54800000000000004</v>
      </c>
      <c r="FP1632" s="75">
        <v>53.52</v>
      </c>
      <c r="FQ1632" s="75">
        <v>1080.98</v>
      </c>
      <c r="FR1632" s="75">
        <v>9647</v>
      </c>
      <c r="FS1632" s="75">
        <v>53.51</v>
      </c>
      <c r="FT1632" s="75">
        <v>3155.58</v>
      </c>
      <c r="FU1632" s="75">
        <v>27060</v>
      </c>
      <c r="FZ1632" s="90">
        <v>801.3</v>
      </c>
      <c r="GA1632" s="91">
        <v>8.15</v>
      </c>
      <c r="GC1632" s="75">
        <v>23.29</v>
      </c>
      <c r="GD1632" s="75">
        <v>231.5</v>
      </c>
      <c r="GE1632" s="75">
        <v>5048.1000000000004</v>
      </c>
    </row>
    <row r="1633" spans="1:187" x14ac:dyDescent="0.25">
      <c r="A1633" s="132"/>
      <c r="B1633" s="132"/>
      <c r="C1633" s="132"/>
      <c r="D1633" s="132"/>
      <c r="E1633" s="132"/>
      <c r="F1633" s="132"/>
      <c r="G1633" s="132"/>
      <c r="H1633" s="132"/>
      <c r="I1633" s="132"/>
      <c r="J1633" s="132"/>
      <c r="K1633" s="132"/>
      <c r="DV1633" s="77">
        <v>1345.31</v>
      </c>
      <c r="DW1633" s="77">
        <v>27.677000000000003</v>
      </c>
      <c r="DY1633" s="77">
        <v>1331.31</v>
      </c>
      <c r="DZ1633" s="77">
        <v>17.372999999999998</v>
      </c>
      <c r="EE1633" s="75">
        <v>2162.31</v>
      </c>
      <c r="EF1633" s="88">
        <v>17.320000000000004</v>
      </c>
      <c r="EH1633" s="77">
        <v>1360.31</v>
      </c>
      <c r="EI1633" s="75">
        <v>12.929999999999998</v>
      </c>
      <c r="EJ1633" s="75"/>
      <c r="EK1633" s="75"/>
      <c r="EL1633" s="75"/>
      <c r="EM1633" s="75"/>
      <c r="EN1633" s="75">
        <v>2165.3000000000002</v>
      </c>
      <c r="EO1633" s="322">
        <v>24.815800000000024</v>
      </c>
      <c r="EP1633" s="75"/>
      <c r="EQ1633" s="75">
        <v>1335.3</v>
      </c>
      <c r="ER1633" s="75">
        <v>24092.599999999948</v>
      </c>
      <c r="ES1633" s="75"/>
      <c r="ET1633" s="75">
        <v>1361.3</v>
      </c>
      <c r="EU1633" s="100">
        <v>14.300499999999991</v>
      </c>
      <c r="EV1633" s="75">
        <f t="shared" si="28"/>
        <v>9.9999999999909051E-3</v>
      </c>
      <c r="EW1633" s="75">
        <v>1351.3</v>
      </c>
      <c r="EX1633" s="100">
        <v>46.24319999999998</v>
      </c>
      <c r="FD1633" s="75">
        <v>116.31</v>
      </c>
      <c r="FE1633" s="75">
        <v>1641302.5</v>
      </c>
      <c r="FF1633" s="75">
        <v>8732978.75</v>
      </c>
      <c r="FL1633" s="92">
        <v>795.31</v>
      </c>
      <c r="FM1633" s="75">
        <v>0.26</v>
      </c>
      <c r="FN1633" s="75">
        <v>0.55100000000000005</v>
      </c>
      <c r="FP1633" s="75">
        <v>53.53</v>
      </c>
      <c r="FQ1633" s="75">
        <v>1081.96</v>
      </c>
      <c r="FR1633" s="75">
        <v>9653</v>
      </c>
      <c r="FS1633" s="75">
        <v>53.52</v>
      </c>
      <c r="FT1633" s="75">
        <v>3158.37</v>
      </c>
      <c r="FU1633" s="75">
        <v>27078</v>
      </c>
      <c r="FZ1633" s="90">
        <v>801.31</v>
      </c>
      <c r="GA1633" s="91">
        <v>8.1649999999999991</v>
      </c>
      <c r="GC1633" s="75">
        <v>23.3</v>
      </c>
      <c r="GD1633" s="75">
        <v>232.03</v>
      </c>
      <c r="GE1633" s="75">
        <v>5055.28</v>
      </c>
    </row>
    <row r="1634" spans="1:187" x14ac:dyDescent="0.25">
      <c r="A1634" s="132"/>
      <c r="B1634" s="132"/>
      <c r="C1634" s="132"/>
      <c r="D1634" s="132"/>
      <c r="E1634" s="132"/>
      <c r="F1634" s="132"/>
      <c r="G1634" s="132"/>
      <c r="H1634" s="132"/>
      <c r="I1634" s="132"/>
      <c r="J1634" s="132"/>
      <c r="K1634" s="132"/>
      <c r="DV1634" s="77">
        <v>1345.32</v>
      </c>
      <c r="DW1634" s="77">
        <v>27.705000000000002</v>
      </c>
      <c r="DY1634" s="77">
        <v>1331.32</v>
      </c>
      <c r="DZ1634" s="77">
        <v>17.388999999999999</v>
      </c>
      <c r="EE1634" s="75">
        <v>2162.3200000000002</v>
      </c>
      <c r="EF1634" s="88">
        <v>17.343000000000004</v>
      </c>
      <c r="EH1634" s="77">
        <v>1360.32</v>
      </c>
      <c r="EI1634" s="75">
        <v>12.943</v>
      </c>
      <c r="EJ1634" s="75"/>
      <c r="EK1634" s="75"/>
      <c r="EL1634" s="75"/>
      <c r="EM1634" s="75"/>
      <c r="EN1634" s="75">
        <v>2165.31</v>
      </c>
      <c r="EO1634" s="322">
        <v>24.841960000000025</v>
      </c>
      <c r="EP1634" s="75"/>
      <c r="EQ1634" s="75">
        <v>1335.31</v>
      </c>
      <c r="ER1634" s="75">
        <v>24110.519999999946</v>
      </c>
      <c r="ES1634" s="75"/>
      <c r="ET1634" s="75">
        <v>1361.31</v>
      </c>
      <c r="EU1634" s="100">
        <v>14.31434999999999</v>
      </c>
      <c r="EV1634" s="75">
        <f t="shared" si="28"/>
        <v>9.9999999999909051E-3</v>
      </c>
      <c r="EW1634" s="75">
        <v>1351.31</v>
      </c>
      <c r="EX1634" s="100">
        <v>46.27643999999998</v>
      </c>
      <c r="FD1634" s="75">
        <v>116.32</v>
      </c>
      <c r="FE1634" s="75">
        <v>1643030</v>
      </c>
      <c r="FF1634" s="75">
        <v>8749720</v>
      </c>
      <c r="FL1634" s="92">
        <v>795.32</v>
      </c>
      <c r="FM1634" s="75">
        <v>0.26</v>
      </c>
      <c r="FN1634" s="75">
        <v>0.55400000000000005</v>
      </c>
      <c r="FP1634" s="75">
        <v>53.54</v>
      </c>
      <c r="FQ1634" s="75">
        <v>1082.93</v>
      </c>
      <c r="FR1634" s="75">
        <v>9660</v>
      </c>
      <c r="FS1634" s="75">
        <v>53.53</v>
      </c>
      <c r="FT1634" s="75">
        <v>3161.16</v>
      </c>
      <c r="FU1634" s="75">
        <v>27096</v>
      </c>
      <c r="FZ1634" s="90">
        <v>801.32</v>
      </c>
      <c r="GA1634" s="91">
        <v>8.18</v>
      </c>
      <c r="GC1634" s="75">
        <v>23.31</v>
      </c>
      <c r="GD1634" s="75">
        <v>232.56</v>
      </c>
      <c r="GE1634" s="75">
        <v>5062.46</v>
      </c>
    </row>
    <row r="1635" spans="1:187" x14ac:dyDescent="0.25">
      <c r="A1635" s="132"/>
      <c r="B1635" s="132"/>
      <c r="C1635" s="132"/>
      <c r="D1635" s="132"/>
      <c r="E1635" s="132"/>
      <c r="F1635" s="132"/>
      <c r="G1635" s="132"/>
      <c r="H1635" s="132"/>
      <c r="I1635" s="132"/>
      <c r="J1635" s="132"/>
      <c r="K1635" s="132"/>
      <c r="DV1635" s="77">
        <v>1345.33</v>
      </c>
      <c r="DW1635" s="77">
        <v>27.731999999999999</v>
      </c>
      <c r="DY1635" s="77">
        <v>1331.33</v>
      </c>
      <c r="DZ1635" s="77">
        <v>17.405000000000001</v>
      </c>
      <c r="EE1635" s="75">
        <v>2162.33</v>
      </c>
      <c r="EF1635" s="88">
        <v>17.367000000000004</v>
      </c>
      <c r="EH1635" s="77">
        <v>1360.33</v>
      </c>
      <c r="EI1635" s="75">
        <v>12.956999999999999</v>
      </c>
      <c r="EJ1635" s="75"/>
      <c r="EK1635" s="75"/>
      <c r="EL1635" s="75"/>
      <c r="EM1635" s="75"/>
      <c r="EN1635" s="75">
        <v>2165.3200000000002</v>
      </c>
      <c r="EO1635" s="322">
        <v>24.868120000000026</v>
      </c>
      <c r="EP1635" s="75"/>
      <c r="EQ1635" s="75">
        <v>1335.32</v>
      </c>
      <c r="ER1635" s="75">
        <v>24128.439999999944</v>
      </c>
      <c r="ES1635" s="75"/>
      <c r="ET1635" s="75">
        <v>1361.32</v>
      </c>
      <c r="EU1635" s="100">
        <v>14.32819999999999</v>
      </c>
      <c r="EV1635" s="75">
        <f t="shared" si="28"/>
        <v>9.9999999999909051E-3</v>
      </c>
      <c r="EW1635" s="75">
        <v>1351.32</v>
      </c>
      <c r="EX1635" s="100">
        <v>46.309679999999979</v>
      </c>
      <c r="FD1635" s="75">
        <v>116.33</v>
      </c>
      <c r="FE1635" s="75">
        <v>1644757.5</v>
      </c>
      <c r="FF1635" s="75">
        <v>8766461.25</v>
      </c>
      <c r="FL1635" s="92">
        <v>795.33</v>
      </c>
      <c r="FM1635" s="75">
        <v>0.26</v>
      </c>
      <c r="FN1635" s="75">
        <v>0.55600000000000005</v>
      </c>
      <c r="FP1635" s="75">
        <v>53.55</v>
      </c>
      <c r="FQ1635" s="75">
        <v>1083.9000000000001</v>
      </c>
      <c r="FR1635" s="75">
        <v>9666</v>
      </c>
      <c r="FS1635" s="75">
        <v>53.54</v>
      </c>
      <c r="FT1635" s="75">
        <v>3163.96</v>
      </c>
      <c r="FU1635" s="75">
        <v>27114</v>
      </c>
      <c r="FZ1635" s="90">
        <v>801.33</v>
      </c>
      <c r="GA1635" s="91">
        <v>8.1950000000000003</v>
      </c>
      <c r="GC1635" s="75">
        <v>23.32</v>
      </c>
      <c r="GD1635" s="75">
        <v>233.08</v>
      </c>
      <c r="GE1635" s="75">
        <v>5069.63</v>
      </c>
    </row>
    <row r="1636" spans="1:187" x14ac:dyDescent="0.25">
      <c r="A1636" s="132"/>
      <c r="B1636" s="132"/>
      <c r="C1636" s="132"/>
      <c r="D1636" s="132"/>
      <c r="E1636" s="132"/>
      <c r="F1636" s="132"/>
      <c r="G1636" s="132"/>
      <c r="H1636" s="132"/>
      <c r="I1636" s="132"/>
      <c r="J1636" s="132"/>
      <c r="K1636" s="132"/>
      <c r="DV1636" s="77">
        <v>1345.34</v>
      </c>
      <c r="DW1636" s="77">
        <v>27.76</v>
      </c>
      <c r="DY1636" s="77">
        <v>1331.34</v>
      </c>
      <c r="DZ1636" s="77">
        <v>17.420999999999999</v>
      </c>
      <c r="EE1636" s="75">
        <v>2162.34</v>
      </c>
      <c r="EF1636" s="88">
        <v>17.390000000000004</v>
      </c>
      <c r="EH1636" s="77">
        <v>1360.34</v>
      </c>
      <c r="EI1636" s="75">
        <v>12.970999999999998</v>
      </c>
      <c r="EJ1636" s="75"/>
      <c r="EK1636" s="75"/>
      <c r="EL1636" s="75"/>
      <c r="EM1636" s="75"/>
      <c r="EN1636" s="75">
        <v>2165.33</v>
      </c>
      <c r="EO1636" s="322">
        <v>24.894280000000027</v>
      </c>
      <c r="EP1636" s="75"/>
      <c r="EQ1636" s="75">
        <v>1335.33</v>
      </c>
      <c r="ER1636" s="75">
        <v>24146.359999999942</v>
      </c>
      <c r="ES1636" s="75"/>
      <c r="ET1636" s="75">
        <v>1361.33</v>
      </c>
      <c r="EU1636" s="100">
        <v>14.34204999999999</v>
      </c>
      <c r="EV1636" s="75">
        <f t="shared" si="28"/>
        <v>9.9999999999909051E-3</v>
      </c>
      <c r="EW1636" s="75">
        <v>1351.33</v>
      </c>
      <c r="EX1636" s="100">
        <v>46.342919999999978</v>
      </c>
      <c r="FD1636" s="75">
        <v>116.34</v>
      </c>
      <c r="FE1636" s="75">
        <v>1646485</v>
      </c>
      <c r="FF1636" s="75">
        <v>8783202.5</v>
      </c>
      <c r="FL1636" s="92">
        <v>795.34</v>
      </c>
      <c r="FM1636" s="75">
        <v>0.26</v>
      </c>
      <c r="FN1636" s="75">
        <v>0.55900000000000005</v>
      </c>
      <c r="FP1636" s="75">
        <v>53.56</v>
      </c>
      <c r="FQ1636" s="75">
        <v>1084.8499999999999</v>
      </c>
      <c r="FR1636" s="75">
        <v>9673</v>
      </c>
      <c r="FS1636" s="75">
        <v>53.55</v>
      </c>
      <c r="FT1636" s="75">
        <v>3166.74</v>
      </c>
      <c r="FU1636" s="75">
        <v>27132</v>
      </c>
      <c r="FZ1636" s="90">
        <v>801.34</v>
      </c>
      <c r="GA1636" s="91">
        <v>8.2100000000000009</v>
      </c>
      <c r="GC1636" s="75">
        <v>23.33</v>
      </c>
      <c r="GD1636" s="75">
        <v>233.61</v>
      </c>
      <c r="GE1636" s="75">
        <v>5076.8100000000004</v>
      </c>
    </row>
    <row r="1637" spans="1:187" x14ac:dyDescent="0.25">
      <c r="A1637" s="132"/>
      <c r="B1637" s="132"/>
      <c r="C1637" s="132"/>
      <c r="D1637" s="132"/>
      <c r="E1637" s="132"/>
      <c r="F1637" s="132"/>
      <c r="G1637" s="132"/>
      <c r="H1637" s="132"/>
      <c r="I1637" s="132"/>
      <c r="J1637" s="132"/>
      <c r="K1637" s="132"/>
      <c r="DV1637" s="77">
        <v>1345.35</v>
      </c>
      <c r="DW1637" s="77">
        <v>27.788</v>
      </c>
      <c r="DY1637" s="77">
        <v>1331.35</v>
      </c>
      <c r="DZ1637" s="77">
        <v>17.437000000000001</v>
      </c>
      <c r="EE1637" s="75">
        <v>2162.35</v>
      </c>
      <c r="EF1637" s="88">
        <v>17.414000000000001</v>
      </c>
      <c r="EH1637" s="77">
        <v>1360.35</v>
      </c>
      <c r="EI1637" s="75">
        <v>12.984999999999999</v>
      </c>
      <c r="EJ1637" s="75"/>
      <c r="EK1637" s="75"/>
      <c r="EL1637" s="75"/>
      <c r="EM1637" s="75"/>
      <c r="EN1637" s="75">
        <v>2165.34</v>
      </c>
      <c r="EO1637" s="322">
        <v>24.920440000000028</v>
      </c>
      <c r="EP1637" s="75"/>
      <c r="EQ1637" s="75">
        <v>1335.34</v>
      </c>
      <c r="ER1637" s="75">
        <v>24164.279999999941</v>
      </c>
      <c r="ES1637" s="75"/>
      <c r="ET1637" s="75">
        <v>1361.34</v>
      </c>
      <c r="EU1637" s="100">
        <v>14.355899999999989</v>
      </c>
      <c r="EV1637" s="75">
        <f t="shared" si="28"/>
        <v>9.9999999999909051E-3</v>
      </c>
      <c r="EW1637" s="75">
        <v>1351.34</v>
      </c>
      <c r="EX1637" s="100">
        <v>46.376159999999977</v>
      </c>
      <c r="FD1637" s="75">
        <v>116.35</v>
      </c>
      <c r="FE1637" s="75">
        <v>1648212.5</v>
      </c>
      <c r="FF1637" s="75">
        <v>8799943.75</v>
      </c>
      <c r="FL1637" s="92">
        <v>795.35</v>
      </c>
      <c r="FM1637" s="75">
        <v>0.26</v>
      </c>
      <c r="FN1637" s="75">
        <v>0.56100000000000005</v>
      </c>
      <c r="FP1637" s="75">
        <v>53.57</v>
      </c>
      <c r="FQ1637" s="75">
        <v>1085.8499999999999</v>
      </c>
      <c r="FR1637" s="75">
        <v>9679</v>
      </c>
      <c r="FS1637" s="75">
        <v>53.56</v>
      </c>
      <c r="FT1637" s="75">
        <v>3169.55</v>
      </c>
      <c r="FU1637" s="75">
        <v>27150</v>
      </c>
      <c r="FZ1637" s="90">
        <v>801.35</v>
      </c>
      <c r="GA1637" s="91">
        <v>8.2249999999999996</v>
      </c>
      <c r="GC1637" s="75">
        <v>23.34</v>
      </c>
      <c r="GD1637" s="75">
        <v>234.14</v>
      </c>
      <c r="GE1637" s="75">
        <v>5083.9799999999996</v>
      </c>
    </row>
    <row r="1638" spans="1:187" x14ac:dyDescent="0.25">
      <c r="A1638" s="132"/>
      <c r="B1638" s="132"/>
      <c r="C1638" s="132"/>
      <c r="D1638" s="132"/>
      <c r="E1638" s="132"/>
      <c r="F1638" s="132"/>
      <c r="G1638" s="132"/>
      <c r="H1638" s="132"/>
      <c r="I1638" s="132"/>
      <c r="J1638" s="132"/>
      <c r="K1638" s="132"/>
      <c r="DV1638" s="77">
        <v>1345.36</v>
      </c>
      <c r="DW1638" s="77">
        <v>27.815000000000001</v>
      </c>
      <c r="DY1638" s="77">
        <v>1331.36</v>
      </c>
      <c r="DZ1638" s="77">
        <v>17.451999999999998</v>
      </c>
      <c r="EE1638" s="75">
        <v>2162.36</v>
      </c>
      <c r="EF1638" s="88">
        <v>17.437000000000005</v>
      </c>
      <c r="EH1638" s="77">
        <v>1360.36</v>
      </c>
      <c r="EI1638" s="75">
        <v>12.998999999999999</v>
      </c>
      <c r="EJ1638" s="75"/>
      <c r="EK1638" s="75"/>
      <c r="EL1638" s="75"/>
      <c r="EM1638" s="75"/>
      <c r="EN1638" s="75">
        <v>2165.35</v>
      </c>
      <c r="EO1638" s="322">
        <v>24.946600000000029</v>
      </c>
      <c r="EP1638" s="75"/>
      <c r="EQ1638" s="75">
        <v>1335.35</v>
      </c>
      <c r="ER1638" s="75">
        <v>24182.199999999939</v>
      </c>
      <c r="ES1638" s="75"/>
      <c r="ET1638" s="75">
        <v>1361.35</v>
      </c>
      <c r="EU1638" s="100">
        <v>14.369749999999989</v>
      </c>
      <c r="EV1638" s="75">
        <f t="shared" si="28"/>
        <v>9.9999999999909051E-3</v>
      </c>
      <c r="EW1638" s="75">
        <v>1351.35</v>
      </c>
      <c r="EX1638" s="100">
        <v>46.409399999999977</v>
      </c>
      <c r="FD1638" s="75">
        <v>116.36</v>
      </c>
      <c r="FE1638" s="75">
        <v>1649940</v>
      </c>
      <c r="FF1638" s="75">
        <v>8816685</v>
      </c>
      <c r="FL1638" s="92">
        <v>795.36</v>
      </c>
      <c r="FM1638" s="75">
        <v>0.26</v>
      </c>
      <c r="FN1638" s="75">
        <v>0.56399999999999995</v>
      </c>
      <c r="FP1638" s="75">
        <v>53.58</v>
      </c>
      <c r="FQ1638" s="75">
        <v>1086.82</v>
      </c>
      <c r="FR1638" s="75">
        <v>9686</v>
      </c>
      <c r="FS1638" s="75">
        <v>53.57</v>
      </c>
      <c r="FT1638" s="75">
        <v>3172.34</v>
      </c>
      <c r="FU1638" s="75">
        <v>27168</v>
      </c>
      <c r="FZ1638" s="90">
        <v>801.36</v>
      </c>
      <c r="GA1638" s="91">
        <v>8.24</v>
      </c>
      <c r="GC1638" s="75">
        <v>23.35</v>
      </c>
      <c r="GD1638" s="75">
        <v>234.67</v>
      </c>
      <c r="GE1638" s="75">
        <v>5091.16</v>
      </c>
    </row>
    <row r="1639" spans="1:187" x14ac:dyDescent="0.25">
      <c r="A1639" s="132"/>
      <c r="B1639" s="132"/>
      <c r="C1639" s="132"/>
      <c r="D1639" s="132"/>
      <c r="E1639" s="132"/>
      <c r="F1639" s="132"/>
      <c r="G1639" s="132"/>
      <c r="H1639" s="132"/>
      <c r="I1639" s="132"/>
      <c r="J1639" s="132"/>
      <c r="K1639" s="132"/>
      <c r="DV1639" s="77">
        <v>1345.37</v>
      </c>
      <c r="DW1639" s="77">
        <v>27.843000000000004</v>
      </c>
      <c r="DY1639" s="77">
        <v>1331.37</v>
      </c>
      <c r="DZ1639" s="77">
        <v>17.467999999999996</v>
      </c>
      <c r="EE1639" s="75">
        <v>2162.37</v>
      </c>
      <c r="EF1639" s="88">
        <v>17.461000000000002</v>
      </c>
      <c r="EH1639" s="77">
        <v>1360.37</v>
      </c>
      <c r="EI1639" s="75">
        <v>13.012999999999998</v>
      </c>
      <c r="EJ1639" s="75"/>
      <c r="EK1639" s="75"/>
      <c r="EL1639" s="75"/>
      <c r="EM1639" s="75"/>
      <c r="EN1639" s="75">
        <v>2165.36</v>
      </c>
      <c r="EO1639" s="322">
        <v>24.972760000000029</v>
      </c>
      <c r="EP1639" s="75"/>
      <c r="EQ1639" s="75">
        <v>1335.36</v>
      </c>
      <c r="ER1639" s="75">
        <v>24200.119999999937</v>
      </c>
      <c r="ES1639" s="75"/>
      <c r="ET1639" s="75">
        <v>1361.36</v>
      </c>
      <c r="EU1639" s="100">
        <v>14.383599999999989</v>
      </c>
      <c r="EV1639" s="75">
        <f t="shared" si="28"/>
        <v>9.9999999999909051E-3</v>
      </c>
      <c r="EW1639" s="75">
        <v>1351.36</v>
      </c>
      <c r="EX1639" s="100">
        <v>46.442639999999976</v>
      </c>
      <c r="FD1639" s="75">
        <v>116.37</v>
      </c>
      <c r="FE1639" s="75">
        <v>1651667.5</v>
      </c>
      <c r="FF1639" s="75">
        <v>8833426.25</v>
      </c>
      <c r="FL1639" s="92">
        <v>795.37</v>
      </c>
      <c r="FM1639" s="75">
        <v>0.26</v>
      </c>
      <c r="FN1639" s="75">
        <v>0.56399999999999995</v>
      </c>
      <c r="FP1639" s="75">
        <v>53.59</v>
      </c>
      <c r="FQ1639" s="75">
        <v>1087.79</v>
      </c>
      <c r="FR1639" s="75">
        <v>9692</v>
      </c>
      <c r="FS1639" s="75">
        <v>53.58</v>
      </c>
      <c r="FT1639" s="75">
        <v>3175.14</v>
      </c>
      <c r="FU1639" s="75">
        <v>27186</v>
      </c>
      <c r="FZ1639" s="90">
        <v>801.37</v>
      </c>
      <c r="GA1639" s="91">
        <v>8.2550000000000008</v>
      </c>
      <c r="GC1639" s="75">
        <v>23.36</v>
      </c>
      <c r="GD1639" s="75">
        <v>235.19</v>
      </c>
      <c r="GE1639" s="75">
        <v>5098.34</v>
      </c>
    </row>
    <row r="1640" spans="1:187" x14ac:dyDescent="0.25">
      <c r="A1640" s="132"/>
      <c r="B1640" s="132"/>
      <c r="C1640" s="132"/>
      <c r="D1640" s="132"/>
      <c r="E1640" s="132"/>
      <c r="F1640" s="132"/>
      <c r="G1640" s="132"/>
      <c r="H1640" s="132"/>
      <c r="I1640" s="132"/>
      <c r="J1640" s="132"/>
      <c r="K1640" s="132"/>
      <c r="DV1640" s="77">
        <v>1345.38</v>
      </c>
      <c r="DW1640" s="77">
        <v>27.871000000000002</v>
      </c>
      <c r="DY1640" s="77">
        <v>1331.38</v>
      </c>
      <c r="DZ1640" s="77">
        <v>17.483999999999998</v>
      </c>
      <c r="EE1640" s="75">
        <v>2162.38</v>
      </c>
      <c r="EF1640" s="88">
        <v>17.484000000000002</v>
      </c>
      <c r="EH1640" s="77">
        <v>1360.38</v>
      </c>
      <c r="EI1640" s="75">
        <v>13.026999999999999</v>
      </c>
      <c r="EJ1640" s="75"/>
      <c r="EK1640" s="75"/>
      <c r="EL1640" s="75"/>
      <c r="EM1640" s="75"/>
      <c r="EN1640" s="75">
        <v>2165.37</v>
      </c>
      <c r="EO1640" s="322">
        <v>24.99892000000003</v>
      </c>
      <c r="EP1640" s="75"/>
      <c r="EQ1640" s="75">
        <v>1335.37</v>
      </c>
      <c r="ER1640" s="75">
        <v>24218.039999999935</v>
      </c>
      <c r="ES1640" s="75"/>
      <c r="ET1640" s="75">
        <v>1361.37</v>
      </c>
      <c r="EU1640" s="100">
        <v>14.397449999999989</v>
      </c>
      <c r="EV1640" s="75">
        <f t="shared" si="28"/>
        <v>9.9999999999909051E-3</v>
      </c>
      <c r="EW1640" s="75">
        <v>1351.37</v>
      </c>
      <c r="EX1640" s="100">
        <v>46.475879999999975</v>
      </c>
      <c r="FD1640" s="75">
        <v>116.38</v>
      </c>
      <c r="FE1640" s="75">
        <v>1653395</v>
      </c>
      <c r="FF1640" s="75">
        <v>8850167.5</v>
      </c>
      <c r="FL1640" s="92">
        <v>795.38</v>
      </c>
      <c r="FM1640" s="75">
        <v>0.26</v>
      </c>
      <c r="FN1640" s="75">
        <v>0.56899999999999995</v>
      </c>
      <c r="FP1640" s="75">
        <v>53.6</v>
      </c>
      <c r="FQ1640" s="75">
        <v>1088.77</v>
      </c>
      <c r="FR1640" s="75">
        <v>9699</v>
      </c>
      <c r="FS1640" s="75">
        <v>53.59</v>
      </c>
      <c r="FT1640" s="75">
        <v>3177.93</v>
      </c>
      <c r="FU1640" s="75">
        <v>27104</v>
      </c>
      <c r="FZ1640" s="90">
        <v>801.38</v>
      </c>
      <c r="GA1640" s="91">
        <v>8.27</v>
      </c>
      <c r="GC1640" s="75">
        <v>23.37</v>
      </c>
      <c r="GD1640" s="75">
        <v>235.72</v>
      </c>
      <c r="GE1640" s="75">
        <v>5105.51</v>
      </c>
    </row>
    <row r="1641" spans="1:187" x14ac:dyDescent="0.25">
      <c r="A1641" s="132"/>
      <c r="B1641" s="132"/>
      <c r="C1641" s="132"/>
      <c r="D1641" s="132"/>
      <c r="E1641" s="132"/>
      <c r="F1641" s="132"/>
      <c r="G1641" s="132"/>
      <c r="H1641" s="132"/>
      <c r="I1641" s="132"/>
      <c r="J1641" s="132"/>
      <c r="K1641" s="132"/>
      <c r="DV1641" s="77">
        <v>1345.39</v>
      </c>
      <c r="DW1641" s="77">
        <v>27.898000000000003</v>
      </c>
      <c r="DY1641" s="77">
        <v>1331.39</v>
      </c>
      <c r="DZ1641" s="77">
        <v>17.499999999999996</v>
      </c>
      <c r="EE1641" s="75">
        <v>2162.39</v>
      </c>
      <c r="EF1641" s="88">
        <v>17.507000000000005</v>
      </c>
      <c r="EH1641" s="77">
        <v>1360.39</v>
      </c>
      <c r="EI1641" s="75">
        <v>13.04</v>
      </c>
      <c r="EJ1641" s="75"/>
      <c r="EK1641" s="75"/>
      <c r="EL1641" s="75"/>
      <c r="EM1641" s="75"/>
      <c r="EN1641" s="75">
        <v>2165.38</v>
      </c>
      <c r="EO1641" s="322">
        <v>25.025080000000031</v>
      </c>
      <c r="EP1641" s="75"/>
      <c r="EQ1641" s="75">
        <v>1335.38</v>
      </c>
      <c r="ER1641" s="75">
        <v>24235.959999999934</v>
      </c>
      <c r="ES1641" s="75"/>
      <c r="ET1641" s="75">
        <v>1361.38</v>
      </c>
      <c r="EU1641" s="100">
        <v>14.411299999999988</v>
      </c>
      <c r="EV1641" s="75">
        <f t="shared" si="28"/>
        <v>1.0000000000218279E-2</v>
      </c>
      <c r="EW1641" s="75">
        <v>1351.38</v>
      </c>
      <c r="EX1641" s="100">
        <v>46.509119999999974</v>
      </c>
      <c r="FD1641" s="75">
        <v>116.39</v>
      </c>
      <c r="FE1641" s="75">
        <v>1655122.5</v>
      </c>
      <c r="FF1641" s="75">
        <v>8866908.75</v>
      </c>
      <c r="FL1641" s="92">
        <v>795.39</v>
      </c>
      <c r="FM1641" s="75">
        <v>0.26</v>
      </c>
      <c r="FN1641" s="75">
        <v>0.57099999999999995</v>
      </c>
      <c r="FP1641" s="75">
        <v>53.61</v>
      </c>
      <c r="FQ1641" s="75">
        <v>1089.74</v>
      </c>
      <c r="FR1641" s="75">
        <v>9705</v>
      </c>
      <c r="FS1641" s="75">
        <v>53.6</v>
      </c>
      <c r="FT1641" s="75">
        <v>3180.73</v>
      </c>
      <c r="FU1641" s="75">
        <v>27222</v>
      </c>
      <c r="FZ1641" s="90">
        <v>801.39</v>
      </c>
      <c r="GA1641" s="91">
        <v>8.2850000000000001</v>
      </c>
      <c r="GC1641" s="75">
        <v>23.38</v>
      </c>
      <c r="GD1641" s="75">
        <v>236.25</v>
      </c>
      <c r="GE1641" s="75">
        <v>5112.6899999999996</v>
      </c>
    </row>
    <row r="1642" spans="1:187" x14ac:dyDescent="0.25">
      <c r="A1642" s="132"/>
      <c r="B1642" s="132"/>
      <c r="C1642" s="132"/>
      <c r="D1642" s="132"/>
      <c r="E1642" s="132"/>
      <c r="F1642" s="132"/>
      <c r="G1642" s="132"/>
      <c r="H1642" s="132"/>
      <c r="I1642" s="132"/>
      <c r="J1642" s="132"/>
      <c r="K1642" s="132"/>
      <c r="DV1642" s="77">
        <v>1345.4</v>
      </c>
      <c r="DW1642" s="77">
        <v>27.925999999999998</v>
      </c>
      <c r="DY1642" s="77">
        <v>1331.4</v>
      </c>
      <c r="DZ1642" s="77">
        <v>17.515999999999998</v>
      </c>
      <c r="EE1642" s="75">
        <v>2162.4</v>
      </c>
      <c r="EF1642" s="88">
        <v>17.530999999999999</v>
      </c>
      <c r="EH1642" s="77">
        <v>1360.4</v>
      </c>
      <c r="EI1642" s="75">
        <v>13.054</v>
      </c>
      <c r="EJ1642" s="75"/>
      <c r="EK1642" s="75"/>
      <c r="EL1642" s="75"/>
      <c r="EM1642" s="75"/>
      <c r="EN1642" s="75">
        <v>2165.39</v>
      </c>
      <c r="EO1642" s="322">
        <v>25.051240000000032</v>
      </c>
      <c r="EP1642" s="75"/>
      <c r="EQ1642" s="75">
        <v>1335.39</v>
      </c>
      <c r="ER1642" s="75">
        <v>24253.879999999932</v>
      </c>
      <c r="ES1642" s="75"/>
      <c r="ET1642" s="75">
        <v>1361.39</v>
      </c>
      <c r="EU1642" s="100">
        <v>14.425149999999988</v>
      </c>
      <c r="EV1642" s="75">
        <f t="shared" si="28"/>
        <v>9.9999999999909051E-3</v>
      </c>
      <c r="EW1642" s="75">
        <v>1351.39</v>
      </c>
      <c r="EX1642" s="100">
        <v>46.542359999999974</v>
      </c>
      <c r="FD1642" s="75">
        <v>116.4</v>
      </c>
      <c r="FE1642" s="75">
        <v>1656850</v>
      </c>
      <c r="FF1642" s="75">
        <v>8883650</v>
      </c>
      <c r="FL1642" s="92">
        <v>795.4</v>
      </c>
      <c r="FM1642" s="75">
        <v>0.26</v>
      </c>
      <c r="FN1642" s="75">
        <v>0.57399999999999995</v>
      </c>
      <c r="FP1642" s="75">
        <v>53.62</v>
      </c>
      <c r="FQ1642" s="75">
        <v>1090.72</v>
      </c>
      <c r="FR1642" s="75">
        <v>9712</v>
      </c>
      <c r="FS1642" s="75">
        <v>53.61</v>
      </c>
      <c r="FT1642" s="75">
        <v>3183.52</v>
      </c>
      <c r="FU1642" s="75">
        <v>27240</v>
      </c>
      <c r="FZ1642" s="90">
        <v>801.4</v>
      </c>
      <c r="GA1642" s="91">
        <v>8.3000000000000007</v>
      </c>
      <c r="GC1642" s="75">
        <v>23.39</v>
      </c>
      <c r="GD1642" s="75">
        <v>236.78</v>
      </c>
      <c r="GE1642" s="75">
        <v>5119.8599999999997</v>
      </c>
    </row>
    <row r="1643" spans="1:187" x14ac:dyDescent="0.25">
      <c r="A1643" s="132"/>
      <c r="B1643" s="132"/>
      <c r="C1643" s="132"/>
      <c r="D1643" s="132"/>
      <c r="E1643" s="132"/>
      <c r="F1643" s="132"/>
      <c r="G1643" s="132"/>
      <c r="H1643" s="132"/>
      <c r="I1643" s="132"/>
      <c r="J1643" s="132"/>
      <c r="K1643" s="132"/>
      <c r="DV1643" s="77">
        <v>1345.41</v>
      </c>
      <c r="DW1643" s="77">
        <v>27.954000000000004</v>
      </c>
      <c r="DY1643" s="77">
        <v>1331.41</v>
      </c>
      <c r="DZ1643" s="77">
        <v>17.531999999999996</v>
      </c>
      <c r="EE1643" s="75">
        <v>2162.41</v>
      </c>
      <c r="EF1643" s="88">
        <v>17.554000000000006</v>
      </c>
      <c r="EH1643" s="77">
        <v>1360.41</v>
      </c>
      <c r="EI1643" s="75">
        <v>13.067999999999998</v>
      </c>
      <c r="EJ1643" s="75"/>
      <c r="EK1643" s="75"/>
      <c r="EL1643" s="75"/>
      <c r="EM1643" s="75"/>
      <c r="EN1643" s="75">
        <v>2165.4</v>
      </c>
      <c r="EO1643" s="322">
        <v>25.077400000000033</v>
      </c>
      <c r="EP1643" s="75"/>
      <c r="EQ1643" s="75">
        <v>1335.4</v>
      </c>
      <c r="ER1643" s="75">
        <v>24271.79999999993</v>
      </c>
      <c r="ES1643" s="75"/>
      <c r="ET1643" s="75">
        <v>1361.4</v>
      </c>
      <c r="EU1643" s="100">
        <v>14.438999999999988</v>
      </c>
      <c r="EV1643" s="75">
        <f t="shared" si="28"/>
        <v>9.9999999999909051E-3</v>
      </c>
      <c r="EW1643" s="75">
        <v>1351.4</v>
      </c>
      <c r="EX1643" s="100">
        <v>46.575599999999973</v>
      </c>
      <c r="FD1643" s="75">
        <v>116.41</v>
      </c>
      <c r="FE1643" s="75">
        <v>1658577.5</v>
      </c>
      <c r="FF1643" s="75">
        <v>8900391.25</v>
      </c>
      <c r="FL1643" s="92">
        <v>795.41</v>
      </c>
      <c r="FM1643" s="75">
        <v>0.27</v>
      </c>
      <c r="FN1643" s="75">
        <v>0.57599999999999996</v>
      </c>
      <c r="FP1643" s="75">
        <v>53.63</v>
      </c>
      <c r="FQ1643" s="75">
        <v>1091.7</v>
      </c>
      <c r="FR1643" s="75">
        <v>9716</v>
      </c>
      <c r="FS1643" s="75">
        <v>53.62</v>
      </c>
      <c r="FT1643" s="75">
        <v>3186.32</v>
      </c>
      <c r="FU1643" s="75">
        <v>27259</v>
      </c>
      <c r="FZ1643" s="90">
        <v>801.41</v>
      </c>
      <c r="GA1643" s="91">
        <v>8.3160000000000007</v>
      </c>
      <c r="GC1643" s="75">
        <v>23.4</v>
      </c>
      <c r="GD1643" s="75">
        <v>237.3</v>
      </c>
      <c r="GE1643" s="75">
        <v>5127.04</v>
      </c>
    </row>
    <row r="1644" spans="1:187" x14ac:dyDescent="0.25">
      <c r="A1644" s="132"/>
      <c r="B1644" s="132"/>
      <c r="C1644" s="132"/>
      <c r="D1644" s="132"/>
      <c r="E1644" s="132"/>
      <c r="F1644" s="132"/>
      <c r="G1644" s="132"/>
      <c r="H1644" s="132"/>
      <c r="I1644" s="132"/>
      <c r="J1644" s="132"/>
      <c r="K1644" s="132"/>
      <c r="DV1644" s="77">
        <v>1345.42</v>
      </c>
      <c r="DW1644" s="77">
        <v>27.981000000000002</v>
      </c>
      <c r="DY1644" s="77">
        <v>1331.42</v>
      </c>
      <c r="DZ1644" s="77">
        <v>17.547999999999998</v>
      </c>
      <c r="EE1644" s="75">
        <v>2162.42</v>
      </c>
      <c r="EF1644" s="88">
        <v>17.578000000000003</v>
      </c>
      <c r="EH1644" s="77">
        <v>1360.42</v>
      </c>
      <c r="EI1644" s="75">
        <v>13.081999999999999</v>
      </c>
      <c r="EJ1644" s="75"/>
      <c r="EK1644" s="75"/>
      <c r="EL1644" s="75"/>
      <c r="EM1644" s="75"/>
      <c r="EN1644" s="75">
        <v>2165.41</v>
      </c>
      <c r="EO1644" s="322">
        <v>25.103560000000034</v>
      </c>
      <c r="EP1644" s="75"/>
      <c r="EQ1644" s="75">
        <v>1335.41</v>
      </c>
      <c r="ER1644" s="75">
        <v>24289.719999999928</v>
      </c>
      <c r="ES1644" s="75"/>
      <c r="ET1644" s="75">
        <v>1361.41</v>
      </c>
      <c r="EU1644" s="100">
        <v>14.452849999999987</v>
      </c>
      <c r="EV1644" s="75">
        <f t="shared" si="28"/>
        <v>0.59999999999990905</v>
      </c>
      <c r="EW1644" s="322">
        <v>1352</v>
      </c>
      <c r="EX1644" s="325">
        <v>48.57</v>
      </c>
      <c r="FD1644" s="75">
        <v>116.42</v>
      </c>
      <c r="FE1644" s="75">
        <v>1660305</v>
      </c>
      <c r="FF1644" s="75">
        <v>8917132.5</v>
      </c>
      <c r="FL1644" s="92">
        <v>795.42</v>
      </c>
      <c r="FM1644" s="75">
        <v>0.27</v>
      </c>
      <c r="FN1644" s="75">
        <v>0.57899999999999996</v>
      </c>
      <c r="FP1644" s="75">
        <v>53.64</v>
      </c>
      <c r="FQ1644" s="75">
        <v>1092.68</v>
      </c>
      <c r="FR1644" s="75">
        <v>9725</v>
      </c>
      <c r="FS1644" s="75">
        <v>53.63</v>
      </c>
      <c r="FT1644" s="75">
        <v>3189.12</v>
      </c>
      <c r="FU1644" s="75">
        <v>27277</v>
      </c>
      <c r="FZ1644" s="90">
        <v>801.42</v>
      </c>
      <c r="GA1644" s="91">
        <v>8.3309999999999995</v>
      </c>
      <c r="GC1644" s="75">
        <v>23.41</v>
      </c>
      <c r="GD1644" s="75">
        <v>237.83</v>
      </c>
      <c r="GE1644" s="75">
        <v>5134.22</v>
      </c>
    </row>
    <row r="1645" spans="1:187" x14ac:dyDescent="0.25">
      <c r="A1645" s="132"/>
      <c r="B1645" s="132"/>
      <c r="C1645" s="132"/>
      <c r="D1645" s="132"/>
      <c r="E1645" s="132"/>
      <c r="F1645" s="132"/>
      <c r="G1645" s="132"/>
      <c r="H1645" s="132"/>
      <c r="I1645" s="132"/>
      <c r="J1645" s="132"/>
      <c r="K1645" s="132"/>
      <c r="DV1645" s="77">
        <v>1345.43</v>
      </c>
      <c r="DW1645" s="77">
        <v>28.009</v>
      </c>
      <c r="DY1645" s="77">
        <v>1331.43</v>
      </c>
      <c r="DZ1645" s="77">
        <v>17.564</v>
      </c>
      <c r="EE1645" s="75">
        <v>2162.4299999999998</v>
      </c>
      <c r="EF1645" s="88">
        <v>17.601000000000006</v>
      </c>
      <c r="EH1645" s="77">
        <v>1360.43</v>
      </c>
      <c r="EI1645" s="75">
        <v>13.095999999999998</v>
      </c>
      <c r="EJ1645" s="75"/>
      <c r="EK1645" s="75"/>
      <c r="EL1645" s="75"/>
      <c r="EM1645" s="75"/>
      <c r="EN1645" s="75">
        <v>2165.42</v>
      </c>
      <c r="EO1645" s="322">
        <v>25.129720000000034</v>
      </c>
      <c r="EP1645" s="75"/>
      <c r="EQ1645" s="75">
        <v>1335.42</v>
      </c>
      <c r="ER1645" s="75">
        <v>24307.639999999927</v>
      </c>
      <c r="ES1645" s="75"/>
      <c r="ET1645" s="75">
        <v>1361.42</v>
      </c>
      <c r="EU1645" s="100">
        <v>14.466699999999987</v>
      </c>
      <c r="EV1645" s="75"/>
      <c r="EX1645" s="100"/>
      <c r="FD1645" s="75">
        <v>116.43</v>
      </c>
      <c r="FE1645" s="75">
        <v>1662032.5</v>
      </c>
      <c r="FF1645" s="75">
        <v>8933873.75</v>
      </c>
      <c r="FL1645" s="92">
        <v>795.43</v>
      </c>
      <c r="FM1645" s="75">
        <v>0.27</v>
      </c>
      <c r="FN1645" s="75">
        <v>0.58099999999999996</v>
      </c>
      <c r="FP1645" s="75">
        <v>53.65</v>
      </c>
      <c r="FQ1645" s="75">
        <v>1093.6600000000001</v>
      </c>
      <c r="FR1645" s="75">
        <v>9731</v>
      </c>
      <c r="FS1645" s="75">
        <v>53.64</v>
      </c>
      <c r="FT1645" s="75">
        <v>3191.91</v>
      </c>
      <c r="FU1645" s="75">
        <v>27296</v>
      </c>
      <c r="FZ1645" s="90">
        <v>801.43</v>
      </c>
      <c r="GA1645" s="91">
        <v>8.3460000000000001</v>
      </c>
      <c r="GC1645" s="75">
        <v>23.42</v>
      </c>
      <c r="GD1645" s="75">
        <v>238.36</v>
      </c>
      <c r="GE1645" s="75">
        <v>5141.3900000000003</v>
      </c>
    </row>
    <row r="1646" spans="1:187" x14ac:dyDescent="0.25">
      <c r="A1646" s="132"/>
      <c r="B1646" s="132"/>
      <c r="C1646" s="132"/>
      <c r="D1646" s="132"/>
      <c r="E1646" s="132"/>
      <c r="F1646" s="132"/>
      <c r="G1646" s="132"/>
      <c r="H1646" s="132"/>
      <c r="I1646" s="132"/>
      <c r="J1646" s="132"/>
      <c r="K1646" s="132"/>
      <c r="DV1646" s="77">
        <v>1345.44</v>
      </c>
      <c r="DW1646" s="77">
        <v>28.037000000000003</v>
      </c>
      <c r="DY1646" s="77">
        <v>1331.44</v>
      </c>
      <c r="DZ1646" s="77">
        <v>17.579999999999998</v>
      </c>
      <c r="EE1646" s="75">
        <v>2162.44</v>
      </c>
      <c r="EF1646" s="88">
        <v>17.625000000000004</v>
      </c>
      <c r="EH1646" s="77">
        <v>1360.44</v>
      </c>
      <c r="EI1646" s="75">
        <v>13.109999999999998</v>
      </c>
      <c r="EJ1646" s="75"/>
      <c r="EK1646" s="75"/>
      <c r="EL1646" s="75"/>
      <c r="EM1646" s="75"/>
      <c r="EN1646" s="75">
        <v>2165.4299999999998</v>
      </c>
      <c r="EO1646" s="322">
        <v>25.155880000000035</v>
      </c>
      <c r="EP1646" s="75"/>
      <c r="EQ1646" s="75">
        <v>1335.43</v>
      </c>
      <c r="ER1646" s="75">
        <v>24325.559999999925</v>
      </c>
      <c r="ES1646" s="75"/>
      <c r="ET1646" s="75">
        <v>1361.43</v>
      </c>
      <c r="EU1646" s="100">
        <v>14.480549999999987</v>
      </c>
      <c r="EV1646" s="75"/>
      <c r="EW1646" s="75"/>
      <c r="EX1646" s="100"/>
      <c r="FD1646" s="75">
        <v>116.44</v>
      </c>
      <c r="FE1646" s="75">
        <v>1663760</v>
      </c>
      <c r="FF1646" s="75">
        <v>8950615</v>
      </c>
      <c r="FL1646" s="92">
        <v>795.44</v>
      </c>
      <c r="FM1646" s="75">
        <v>0.27</v>
      </c>
      <c r="FN1646" s="75">
        <v>0.58399999999999996</v>
      </c>
      <c r="FP1646" s="75">
        <v>53.66</v>
      </c>
      <c r="FQ1646" s="75">
        <v>1094.6500000000001</v>
      </c>
      <c r="FR1646" s="75">
        <v>9738</v>
      </c>
      <c r="FS1646" s="75">
        <v>53.65</v>
      </c>
      <c r="FT1646" s="75">
        <v>3194.71</v>
      </c>
      <c r="FU1646" s="75">
        <v>27314</v>
      </c>
      <c r="FZ1646" s="90">
        <v>801.44</v>
      </c>
      <c r="GA1646" s="91">
        <v>8.3610000000000007</v>
      </c>
      <c r="GC1646" s="75">
        <v>23.43</v>
      </c>
      <c r="GD1646" s="75">
        <v>238.89</v>
      </c>
      <c r="GE1646" s="75">
        <v>5148.57</v>
      </c>
    </row>
    <row r="1647" spans="1:187" x14ac:dyDescent="0.25">
      <c r="A1647" s="132"/>
      <c r="B1647" s="132"/>
      <c r="C1647" s="132"/>
      <c r="D1647" s="132"/>
      <c r="E1647" s="132"/>
      <c r="F1647" s="132"/>
      <c r="G1647" s="132"/>
      <c r="H1647" s="132"/>
      <c r="I1647" s="132"/>
      <c r="J1647" s="132"/>
      <c r="K1647" s="132"/>
      <c r="DV1647" s="77">
        <v>1345.45</v>
      </c>
      <c r="DW1647" s="77">
        <v>28.064</v>
      </c>
      <c r="DY1647" s="77">
        <v>1331.45</v>
      </c>
      <c r="DZ1647" s="77">
        <v>17.596</v>
      </c>
      <c r="EE1647" s="75">
        <v>2162.4499999999998</v>
      </c>
      <c r="EF1647" s="88">
        <v>17.648000000000003</v>
      </c>
      <c r="EH1647" s="77">
        <v>1360.45</v>
      </c>
      <c r="EI1647" s="75">
        <v>13.123999999999999</v>
      </c>
      <c r="EJ1647" s="75"/>
      <c r="EK1647" s="75"/>
      <c r="EL1647" s="75"/>
      <c r="EM1647" s="75"/>
      <c r="EN1647" s="75">
        <v>2165.44</v>
      </c>
      <c r="EO1647" s="322">
        <v>25.182040000000036</v>
      </c>
      <c r="EP1647" s="75"/>
      <c r="EQ1647" s="75">
        <v>1335.44</v>
      </c>
      <c r="ER1647" s="75">
        <v>24343.479999999923</v>
      </c>
      <c r="ES1647" s="75"/>
      <c r="ET1647" s="75">
        <v>1361.44</v>
      </c>
      <c r="EU1647" s="100">
        <v>14.494399999999986</v>
      </c>
      <c r="EV1647" s="75"/>
      <c r="EW1647" s="75"/>
      <c r="EX1647" s="100"/>
      <c r="FD1647" s="75">
        <v>116.45</v>
      </c>
      <c r="FE1647" s="75">
        <v>1665487.5</v>
      </c>
      <c r="FF1647" s="75">
        <v>8967356.25</v>
      </c>
      <c r="FL1647" s="92">
        <v>795.45</v>
      </c>
      <c r="FM1647" s="75">
        <v>0.27</v>
      </c>
      <c r="FN1647" s="75">
        <v>0.58599999999999997</v>
      </c>
      <c r="FP1647" s="75">
        <v>53.67</v>
      </c>
      <c r="FQ1647" s="75">
        <v>1095.6300000000001</v>
      </c>
      <c r="FR1647" s="75">
        <v>9744</v>
      </c>
      <c r="FS1647" s="75">
        <v>53.66</v>
      </c>
      <c r="FT1647" s="75">
        <v>3197.51</v>
      </c>
      <c r="FU1647" s="75">
        <v>27333</v>
      </c>
      <c r="FZ1647" s="90">
        <v>801.45</v>
      </c>
      <c r="GA1647" s="91">
        <v>8.3759999999999994</v>
      </c>
      <c r="GC1647" s="75">
        <v>23.44</v>
      </c>
      <c r="GD1647" s="75">
        <v>239.41</v>
      </c>
      <c r="GE1647" s="75">
        <v>5155.74</v>
      </c>
    </row>
    <row r="1648" spans="1:187" x14ac:dyDescent="0.25">
      <c r="A1648" s="132"/>
      <c r="B1648" s="132"/>
      <c r="C1648" s="132"/>
      <c r="D1648" s="132"/>
      <c r="E1648" s="132"/>
      <c r="F1648" s="132"/>
      <c r="G1648" s="132"/>
      <c r="H1648" s="132"/>
      <c r="I1648" s="132"/>
      <c r="J1648" s="132"/>
      <c r="K1648" s="132"/>
      <c r="DV1648" s="77">
        <v>1345.46</v>
      </c>
      <c r="DW1648" s="77">
        <v>28.092000000000002</v>
      </c>
      <c r="DY1648" s="77">
        <v>1331.46</v>
      </c>
      <c r="DZ1648" s="77">
        <v>17.611999999999998</v>
      </c>
      <c r="EE1648" s="75">
        <v>2162.46</v>
      </c>
      <c r="EF1648" s="88">
        <v>17.671000000000006</v>
      </c>
      <c r="EH1648" s="77">
        <v>1360.46</v>
      </c>
      <c r="EI1648" s="75">
        <v>13.136999999999999</v>
      </c>
      <c r="EJ1648" s="75"/>
      <c r="EK1648" s="75"/>
      <c r="EL1648" s="75"/>
      <c r="EM1648" s="75"/>
      <c r="EN1648" s="75">
        <v>2165.4499999999998</v>
      </c>
      <c r="EO1648" s="322">
        <v>25.208200000000037</v>
      </c>
      <c r="EP1648" s="75"/>
      <c r="EQ1648" s="75">
        <v>1335.45</v>
      </c>
      <c r="ER1648" s="75">
        <v>24361.399999999921</v>
      </c>
      <c r="ES1648" s="75"/>
      <c r="ET1648" s="75">
        <v>1361.45</v>
      </c>
      <c r="EU1648" s="100">
        <v>14.508249999999986</v>
      </c>
      <c r="EV1648" s="75"/>
      <c r="EW1648" s="75"/>
      <c r="EX1648" s="100"/>
      <c r="FD1648" s="75">
        <v>116.46</v>
      </c>
      <c r="FE1648" s="75">
        <v>1667215</v>
      </c>
      <c r="FF1648" s="75">
        <v>8984097.5</v>
      </c>
      <c r="FL1648" s="92">
        <v>795.46</v>
      </c>
      <c r="FM1648" s="75">
        <v>0.27</v>
      </c>
      <c r="FN1648" s="75">
        <v>0.58899999999999997</v>
      </c>
      <c r="FP1648" s="75">
        <v>53.68</v>
      </c>
      <c r="FQ1648" s="75">
        <v>1093.6300000000001</v>
      </c>
      <c r="FR1648" s="75">
        <v>9751</v>
      </c>
      <c r="FS1648" s="75">
        <v>53.67</v>
      </c>
      <c r="FT1648" s="75">
        <v>3200.32</v>
      </c>
      <c r="FU1648" s="75">
        <v>27351</v>
      </c>
      <c r="FZ1648" s="90">
        <v>801.46</v>
      </c>
      <c r="GA1648" s="91">
        <v>8.391</v>
      </c>
      <c r="GC1648" s="75">
        <v>23.45</v>
      </c>
      <c r="GD1648" s="75">
        <v>239.94</v>
      </c>
      <c r="GE1648" s="75">
        <v>5162.92</v>
      </c>
    </row>
    <row r="1649" spans="1:187" x14ac:dyDescent="0.25">
      <c r="A1649" s="132"/>
      <c r="B1649" s="132"/>
      <c r="C1649" s="132"/>
      <c r="D1649" s="132"/>
      <c r="E1649" s="132"/>
      <c r="F1649" s="132"/>
      <c r="G1649" s="132"/>
      <c r="H1649" s="132"/>
      <c r="I1649" s="132"/>
      <c r="J1649" s="132"/>
      <c r="K1649" s="132"/>
      <c r="DV1649" s="77">
        <v>1345.47</v>
      </c>
      <c r="DW1649" s="77">
        <v>28.120000000000005</v>
      </c>
      <c r="DY1649" s="77">
        <v>1331.47</v>
      </c>
      <c r="DZ1649" s="77">
        <v>17.627999999999997</v>
      </c>
      <c r="EE1649" s="75">
        <v>2162.4699999999998</v>
      </c>
      <c r="EF1649" s="88">
        <v>17.695000000000004</v>
      </c>
      <c r="EH1649" s="77">
        <v>1360.47</v>
      </c>
      <c r="EI1649" s="75">
        <v>13.150999999999998</v>
      </c>
      <c r="EJ1649" s="75"/>
      <c r="EK1649" s="75"/>
      <c r="EL1649" s="75"/>
      <c r="EM1649" s="75"/>
      <c r="EN1649" s="75">
        <v>2165.46</v>
      </c>
      <c r="EO1649" s="322">
        <v>25.234360000000038</v>
      </c>
      <c r="EP1649" s="75"/>
      <c r="EQ1649" s="75">
        <v>1335.46</v>
      </c>
      <c r="ER1649" s="75">
        <v>24379.31999999992</v>
      </c>
      <c r="ES1649" s="75"/>
      <c r="ET1649" s="75">
        <v>1361.46</v>
      </c>
      <c r="EU1649" s="100">
        <v>14.522099999999986</v>
      </c>
      <c r="EV1649" s="75"/>
      <c r="EW1649" s="75"/>
      <c r="EX1649" s="100"/>
      <c r="FD1649" s="75">
        <v>116.47</v>
      </c>
      <c r="FE1649" s="75">
        <v>1668942.5</v>
      </c>
      <c r="FF1649" s="75">
        <v>9000838.75</v>
      </c>
      <c r="FL1649" s="92">
        <v>795.47</v>
      </c>
      <c r="FM1649" s="75">
        <v>0.27</v>
      </c>
      <c r="FN1649" s="75">
        <v>0.58899999999999997</v>
      </c>
      <c r="FP1649" s="75">
        <v>53.69</v>
      </c>
      <c r="FQ1649" s="75">
        <v>1097.5899999999999</v>
      </c>
      <c r="FR1649" s="75">
        <v>9757</v>
      </c>
      <c r="FS1649" s="75">
        <v>53.68</v>
      </c>
      <c r="FT1649" s="75">
        <v>3203.11</v>
      </c>
      <c r="FU1649" s="75">
        <v>27370</v>
      </c>
      <c r="FZ1649" s="90">
        <v>801.47</v>
      </c>
      <c r="GA1649" s="91">
        <v>8.407</v>
      </c>
      <c r="GC1649" s="75">
        <v>23.46</v>
      </c>
      <c r="GD1649" s="75">
        <v>240.47</v>
      </c>
      <c r="GE1649" s="75">
        <v>5170.1000000000004</v>
      </c>
    </row>
    <row r="1650" spans="1:187" x14ac:dyDescent="0.25">
      <c r="A1650" s="132"/>
      <c r="B1650" s="132"/>
      <c r="C1650" s="132"/>
      <c r="D1650" s="132"/>
      <c r="E1650" s="132"/>
      <c r="F1650" s="132"/>
      <c r="G1650" s="132"/>
      <c r="H1650" s="132"/>
      <c r="I1650" s="132"/>
      <c r="J1650" s="132"/>
      <c r="K1650" s="132"/>
      <c r="DV1650" s="77">
        <v>1345.48</v>
      </c>
      <c r="DW1650" s="77">
        <v>28.147000000000002</v>
      </c>
      <c r="DY1650" s="77">
        <v>1331.48</v>
      </c>
      <c r="DZ1650" s="77">
        <v>17.643999999999998</v>
      </c>
      <c r="EE1650" s="75">
        <v>2162.48</v>
      </c>
      <c r="EF1650" s="88">
        <v>17.718000000000004</v>
      </c>
      <c r="EH1650" s="77">
        <v>1360.48</v>
      </c>
      <c r="EI1650" s="75">
        <v>13.164999999999999</v>
      </c>
      <c r="EJ1650" s="75"/>
      <c r="EK1650" s="75"/>
      <c r="EL1650" s="75"/>
      <c r="EM1650" s="75"/>
      <c r="EN1650" s="75">
        <v>2165.4699999999998</v>
      </c>
      <c r="EO1650" s="322">
        <v>25.260520000000039</v>
      </c>
      <c r="EP1650" s="75"/>
      <c r="EQ1650" s="75">
        <v>1335.47</v>
      </c>
      <c r="ER1650" s="75">
        <v>24397.239999999918</v>
      </c>
      <c r="ES1650" s="75"/>
      <c r="ET1650" s="75">
        <v>1361.47</v>
      </c>
      <c r="EU1650" s="100">
        <v>14.535949999999985</v>
      </c>
      <c r="EV1650" s="75"/>
      <c r="EW1650" s="75"/>
      <c r="EX1650" s="100"/>
      <c r="FD1650" s="75">
        <v>116.48</v>
      </c>
      <c r="FE1650" s="75">
        <v>1670670</v>
      </c>
      <c r="FF1650" s="75">
        <v>9017580</v>
      </c>
      <c r="FL1650" s="92">
        <v>795.48</v>
      </c>
      <c r="FM1650" s="75">
        <v>0.27</v>
      </c>
      <c r="FN1650" s="75">
        <v>0.59399999999999997</v>
      </c>
      <c r="FP1650" s="75">
        <v>53.7</v>
      </c>
      <c r="FQ1650" s="75">
        <v>1098.58</v>
      </c>
      <c r="FR1650" s="75">
        <v>9764</v>
      </c>
      <c r="FS1650" s="75">
        <v>53.69</v>
      </c>
      <c r="FT1650" s="75">
        <v>3205.9</v>
      </c>
      <c r="FU1650" s="75">
        <v>27388</v>
      </c>
      <c r="FZ1650" s="90">
        <v>801.48</v>
      </c>
      <c r="GA1650" s="91">
        <v>8.4220000000000006</v>
      </c>
      <c r="GC1650" s="75">
        <v>23.47</v>
      </c>
      <c r="GD1650" s="75">
        <v>241</v>
      </c>
      <c r="GE1650" s="75">
        <v>5177.2700000000004</v>
      </c>
    </row>
    <row r="1651" spans="1:187" x14ac:dyDescent="0.25">
      <c r="A1651" s="132"/>
      <c r="B1651" s="132"/>
      <c r="C1651" s="132"/>
      <c r="D1651" s="132"/>
      <c r="E1651" s="132"/>
      <c r="F1651" s="132"/>
      <c r="G1651" s="132"/>
      <c r="H1651" s="132"/>
      <c r="I1651" s="132"/>
      <c r="J1651" s="132"/>
      <c r="K1651" s="132"/>
      <c r="DV1651" s="77">
        <v>1345.49</v>
      </c>
      <c r="DW1651" s="77">
        <v>28.175000000000004</v>
      </c>
      <c r="DY1651" s="77">
        <v>1331.49</v>
      </c>
      <c r="DZ1651" s="77">
        <v>17.659999999999997</v>
      </c>
      <c r="EE1651" s="75">
        <v>2162.4899999999998</v>
      </c>
      <c r="EF1651" s="88">
        <v>17.742000000000004</v>
      </c>
      <c r="EH1651" s="77">
        <v>1360.49</v>
      </c>
      <c r="EI1651" s="75">
        <v>13.178999999999998</v>
      </c>
      <c r="EJ1651" s="75"/>
      <c r="EK1651" s="75"/>
      <c r="EL1651" s="75"/>
      <c r="EM1651" s="75"/>
      <c r="EN1651" s="75">
        <v>2165.48</v>
      </c>
      <c r="EO1651" s="322">
        <v>25.28668000000004</v>
      </c>
      <c r="EP1651" s="75"/>
      <c r="EQ1651" s="75">
        <v>1335.48</v>
      </c>
      <c r="ER1651" s="75">
        <v>24415.159999999916</v>
      </c>
      <c r="ES1651" s="75"/>
      <c r="ET1651" s="75">
        <v>1361.48</v>
      </c>
      <c r="EU1651" s="100">
        <v>14.549799999999985</v>
      </c>
      <c r="EV1651" s="75"/>
      <c r="EW1651" s="75"/>
      <c r="EX1651" s="100"/>
      <c r="FD1651" s="75">
        <v>116.49</v>
      </c>
      <c r="FE1651" s="75">
        <v>1672397.5</v>
      </c>
      <c r="FF1651" s="75">
        <v>9034321.25</v>
      </c>
      <c r="FL1651" s="92">
        <v>795.49</v>
      </c>
      <c r="FM1651" s="75">
        <v>0.27</v>
      </c>
      <c r="FN1651" s="75">
        <v>0.59599999999999997</v>
      </c>
      <c r="FP1651" s="75">
        <v>53.71</v>
      </c>
      <c r="FQ1651" s="75">
        <v>1099.55</v>
      </c>
      <c r="FR1651" s="75">
        <v>9770</v>
      </c>
      <c r="FS1651" s="75">
        <v>53.7</v>
      </c>
      <c r="FT1651" s="75">
        <v>3208.7</v>
      </c>
      <c r="FU1651" s="75">
        <v>27407</v>
      </c>
      <c r="FZ1651" s="90">
        <v>801.49</v>
      </c>
      <c r="GA1651" s="91">
        <v>8.4369999999999994</v>
      </c>
      <c r="GC1651" s="75">
        <v>23.48</v>
      </c>
      <c r="GD1651" s="75">
        <v>241.52</v>
      </c>
      <c r="GE1651" s="75">
        <v>5184.45</v>
      </c>
    </row>
    <row r="1652" spans="1:187" x14ac:dyDescent="0.25">
      <c r="A1652" s="132"/>
      <c r="B1652" s="132"/>
      <c r="C1652" s="132"/>
      <c r="D1652" s="132"/>
      <c r="E1652" s="132"/>
      <c r="F1652" s="132"/>
      <c r="G1652" s="132"/>
      <c r="H1652" s="132"/>
      <c r="I1652" s="132"/>
      <c r="J1652" s="132"/>
      <c r="K1652" s="132"/>
      <c r="DV1652" s="77">
        <v>1345.5</v>
      </c>
      <c r="DW1652" s="77">
        <v>28.202999999999999</v>
      </c>
      <c r="DY1652" s="77">
        <v>1331.5</v>
      </c>
      <c r="DZ1652" s="77">
        <v>17.675999999999998</v>
      </c>
      <c r="EE1652" s="75">
        <v>2162.5</v>
      </c>
      <c r="EF1652" s="88">
        <v>17.765000000000001</v>
      </c>
      <c r="EH1652" s="77">
        <v>1360.5</v>
      </c>
      <c r="EI1652" s="75">
        <v>13.193</v>
      </c>
      <c r="EJ1652" s="75"/>
      <c r="EK1652" s="75"/>
      <c r="EL1652" s="75"/>
      <c r="EM1652" s="75"/>
      <c r="EN1652" s="75">
        <v>2165.4899999999998</v>
      </c>
      <c r="EO1652" s="322">
        <v>25.31284000000004</v>
      </c>
      <c r="EP1652" s="75"/>
      <c r="EQ1652" s="75">
        <v>1335.49</v>
      </c>
      <c r="ER1652" s="75">
        <v>24433.079999999914</v>
      </c>
      <c r="ES1652" s="75"/>
      <c r="ET1652" s="75">
        <v>1361.49</v>
      </c>
      <c r="EU1652" s="100">
        <v>14.563649999999985</v>
      </c>
      <c r="EV1652" s="75"/>
      <c r="EW1652" s="75"/>
      <c r="EX1652" s="100"/>
      <c r="FD1652" s="75">
        <v>116.5</v>
      </c>
      <c r="FE1652" s="75">
        <v>1674125</v>
      </c>
      <c r="FF1652" s="75">
        <v>9051062.5</v>
      </c>
      <c r="FL1652" s="92">
        <v>795.5</v>
      </c>
      <c r="FM1652" s="75">
        <v>0.27</v>
      </c>
      <c r="FN1652" s="75">
        <v>0.59899999999999998</v>
      </c>
      <c r="FP1652" s="75">
        <v>53.72</v>
      </c>
      <c r="FQ1652" s="75">
        <v>1100.54</v>
      </c>
      <c r="FR1652" s="75">
        <v>9777</v>
      </c>
      <c r="FS1652" s="75">
        <v>53.71</v>
      </c>
      <c r="FT1652" s="75">
        <v>3211.5</v>
      </c>
      <c r="FU1652" s="75">
        <v>27425</v>
      </c>
      <c r="FZ1652" s="90">
        <v>801.5</v>
      </c>
      <c r="GA1652" s="91">
        <v>8.452</v>
      </c>
      <c r="GC1652" s="75">
        <v>23.49</v>
      </c>
      <c r="GD1652" s="75">
        <v>242.05</v>
      </c>
      <c r="GE1652" s="75">
        <v>5191.62</v>
      </c>
    </row>
    <row r="1653" spans="1:187" x14ac:dyDescent="0.25">
      <c r="A1653" s="132"/>
      <c r="B1653" s="132"/>
      <c r="C1653" s="132"/>
      <c r="D1653" s="132"/>
      <c r="E1653" s="132"/>
      <c r="F1653" s="132"/>
      <c r="G1653" s="132"/>
      <c r="H1653" s="132"/>
      <c r="I1653" s="132"/>
      <c r="J1653" s="132"/>
      <c r="K1653" s="132"/>
      <c r="DV1653" s="77">
        <v>1345.51</v>
      </c>
      <c r="DW1653" s="77">
        <v>28.230000000000004</v>
      </c>
      <c r="DY1653" s="77">
        <v>1331.51</v>
      </c>
      <c r="DZ1653" s="77">
        <v>17.690999999999995</v>
      </c>
      <c r="EE1653" s="75">
        <v>2162.5100000000002</v>
      </c>
      <c r="EF1653" s="88">
        <v>17.789000000000005</v>
      </c>
      <c r="EH1653" s="77">
        <v>1360.51</v>
      </c>
      <c r="EI1653" s="75">
        <v>13.206999999999997</v>
      </c>
      <c r="EJ1653" s="75"/>
      <c r="EK1653" s="75"/>
      <c r="EL1653" s="75"/>
      <c r="EM1653" s="75"/>
      <c r="EN1653" s="75">
        <v>2165.5</v>
      </c>
      <c r="EO1653" s="322">
        <v>25.339000000000041</v>
      </c>
      <c r="EP1653" s="75"/>
      <c r="EQ1653" s="75">
        <v>1335.5</v>
      </c>
      <c r="ER1653" s="75">
        <v>24450.999999999913</v>
      </c>
      <c r="ES1653" s="75"/>
      <c r="ET1653" s="75">
        <v>1361.5</v>
      </c>
      <c r="EU1653" s="100">
        <v>14.577499999999985</v>
      </c>
      <c r="EV1653" s="75"/>
      <c r="EW1653" s="75"/>
      <c r="EX1653" s="100"/>
      <c r="FD1653" s="75">
        <v>116.51</v>
      </c>
      <c r="FE1653" s="75">
        <v>1675852.5</v>
      </c>
      <c r="FF1653" s="75">
        <v>9067803.75</v>
      </c>
      <c r="FL1653" s="92">
        <v>795.51</v>
      </c>
      <c r="FM1653" s="75">
        <v>0.28000000000000003</v>
      </c>
      <c r="FN1653" s="75">
        <v>0.60199999999999998</v>
      </c>
      <c r="FP1653" s="75">
        <v>53.73</v>
      </c>
      <c r="FQ1653" s="75">
        <v>1101.53</v>
      </c>
      <c r="FR1653" s="75">
        <v>9783</v>
      </c>
      <c r="FS1653" s="75">
        <v>53.72</v>
      </c>
      <c r="FT1653" s="75">
        <v>3214.3</v>
      </c>
      <c r="FU1653" s="75">
        <v>27444</v>
      </c>
      <c r="FZ1653" s="90">
        <v>801.51</v>
      </c>
      <c r="GA1653" s="91">
        <v>8.468</v>
      </c>
      <c r="GC1653" s="75">
        <v>23.5</v>
      </c>
      <c r="GD1653" s="75">
        <v>242.58</v>
      </c>
      <c r="GE1653" s="75">
        <v>5198.8</v>
      </c>
    </row>
    <row r="1654" spans="1:187" x14ac:dyDescent="0.25">
      <c r="A1654" s="132"/>
      <c r="B1654" s="132"/>
      <c r="C1654" s="132"/>
      <c r="D1654" s="132"/>
      <c r="E1654" s="132"/>
      <c r="F1654" s="132"/>
      <c r="G1654" s="132"/>
      <c r="H1654" s="132"/>
      <c r="I1654" s="132"/>
      <c r="J1654" s="132"/>
      <c r="K1654" s="132"/>
      <c r="DV1654" s="77">
        <v>1345.52</v>
      </c>
      <c r="DW1654" s="77">
        <v>28.258000000000003</v>
      </c>
      <c r="DY1654" s="77">
        <v>1331.52</v>
      </c>
      <c r="DZ1654" s="77">
        <v>17.706999999999997</v>
      </c>
      <c r="EE1654" s="75">
        <v>2162.52</v>
      </c>
      <c r="EF1654" s="88">
        <v>17.812000000000005</v>
      </c>
      <c r="EH1654" s="77">
        <v>1360.52</v>
      </c>
      <c r="EI1654" s="75">
        <v>13.219999999999999</v>
      </c>
      <c r="EJ1654" s="75"/>
      <c r="EK1654" s="75"/>
      <c r="EL1654" s="75"/>
      <c r="EM1654" s="75"/>
      <c r="EN1654" s="75">
        <v>2165.5100000000002</v>
      </c>
      <c r="EO1654" s="322">
        <v>25.365160000000042</v>
      </c>
      <c r="EP1654" s="75"/>
      <c r="EQ1654" s="75">
        <v>1335.51</v>
      </c>
      <c r="ER1654" s="75">
        <v>24468.919999999911</v>
      </c>
      <c r="ES1654" s="75"/>
      <c r="ET1654" s="75">
        <v>1361.51</v>
      </c>
      <c r="EU1654" s="100">
        <v>14.591349999999984</v>
      </c>
      <c r="EV1654" s="75"/>
      <c r="EW1654" s="75"/>
      <c r="EX1654" s="100"/>
      <c r="FD1654" s="75">
        <v>116.52</v>
      </c>
      <c r="FE1654" s="75">
        <v>1677580</v>
      </c>
      <c r="FF1654" s="75">
        <v>9084545</v>
      </c>
      <c r="FL1654" s="92">
        <v>795.52</v>
      </c>
      <c r="FM1654" s="75">
        <v>0.28000000000000003</v>
      </c>
      <c r="FN1654" s="75">
        <v>0.60499999999999998</v>
      </c>
      <c r="FP1654" s="75">
        <v>53.74</v>
      </c>
      <c r="FQ1654" s="75">
        <v>1102.52</v>
      </c>
      <c r="FR1654" s="75">
        <v>9790</v>
      </c>
      <c r="FS1654" s="75">
        <v>53.73</v>
      </c>
      <c r="FT1654" s="75">
        <v>3217.1</v>
      </c>
      <c r="FU1654" s="75">
        <v>27462</v>
      </c>
      <c r="FZ1654" s="90">
        <v>801.52</v>
      </c>
      <c r="GA1654" s="91">
        <v>8.4830000000000005</v>
      </c>
      <c r="GC1654" s="75">
        <v>23.51</v>
      </c>
      <c r="GD1654" s="75">
        <v>243.11</v>
      </c>
      <c r="GE1654" s="75">
        <v>5205.9799999999996</v>
      </c>
    </row>
    <row r="1655" spans="1:187" x14ac:dyDescent="0.25">
      <c r="A1655" s="132"/>
      <c r="B1655" s="132"/>
      <c r="C1655" s="132"/>
      <c r="D1655" s="132"/>
      <c r="E1655" s="132"/>
      <c r="F1655" s="132"/>
      <c r="G1655" s="132"/>
      <c r="H1655" s="132"/>
      <c r="I1655" s="132"/>
      <c r="J1655" s="132"/>
      <c r="K1655" s="132"/>
      <c r="DV1655" s="77">
        <v>1345.53</v>
      </c>
      <c r="DW1655" s="77">
        <v>28.286000000000001</v>
      </c>
      <c r="DY1655" s="77">
        <v>1331.53</v>
      </c>
      <c r="DZ1655" s="77">
        <v>17.722999999999999</v>
      </c>
      <c r="EE1655" s="75">
        <v>2162.5300000000002</v>
      </c>
      <c r="EF1655" s="88">
        <v>17.835000000000008</v>
      </c>
      <c r="EH1655" s="77">
        <v>1360.53</v>
      </c>
      <c r="EI1655" s="75">
        <v>13.233999999999998</v>
      </c>
      <c r="EJ1655" s="75"/>
      <c r="EK1655" s="75"/>
      <c r="EL1655" s="75"/>
      <c r="EM1655" s="75"/>
      <c r="EN1655" s="75">
        <v>2165.52</v>
      </c>
      <c r="EO1655" s="322">
        <v>25.391320000000043</v>
      </c>
      <c r="EP1655" s="75"/>
      <c r="EQ1655" s="75">
        <v>1335.52</v>
      </c>
      <c r="ER1655" s="75">
        <v>24486.839999999909</v>
      </c>
      <c r="ES1655" s="75"/>
      <c r="ET1655" s="75">
        <v>1361.52</v>
      </c>
      <c r="EU1655" s="100">
        <v>14.605199999999984</v>
      </c>
      <c r="EV1655" s="75"/>
      <c r="EW1655" s="75"/>
      <c r="EX1655" s="100"/>
      <c r="FD1655" s="75">
        <v>116.53</v>
      </c>
      <c r="FE1655" s="75">
        <v>1679307.5</v>
      </c>
      <c r="FF1655" s="75">
        <v>9101286.25</v>
      </c>
      <c r="FL1655" s="92">
        <v>795.53</v>
      </c>
      <c r="FM1655" s="75">
        <v>0.28000000000000003</v>
      </c>
      <c r="FN1655" s="75">
        <v>0.60799999999999998</v>
      </c>
      <c r="FP1655" s="75">
        <v>53.75</v>
      </c>
      <c r="FQ1655" s="75">
        <v>1103.51</v>
      </c>
      <c r="FR1655" s="75">
        <v>9796</v>
      </c>
      <c r="FS1655" s="75">
        <v>53.74</v>
      </c>
      <c r="FT1655" s="75">
        <v>3219.91</v>
      </c>
      <c r="FU1655" s="75">
        <v>27481</v>
      </c>
      <c r="FZ1655" s="90">
        <v>801.53</v>
      </c>
      <c r="GA1655" s="91">
        <v>8.4979999999999993</v>
      </c>
      <c r="GC1655" s="75">
        <v>23.52</v>
      </c>
      <c r="GD1655" s="75">
        <v>243.64</v>
      </c>
      <c r="GE1655" s="75">
        <v>5213.1499999999996</v>
      </c>
    </row>
    <row r="1656" spans="1:187" x14ac:dyDescent="0.25">
      <c r="A1656" s="132"/>
      <c r="B1656" s="132"/>
      <c r="C1656" s="132"/>
      <c r="D1656" s="132"/>
      <c r="E1656" s="132"/>
      <c r="F1656" s="132"/>
      <c r="G1656" s="132"/>
      <c r="H1656" s="132"/>
      <c r="I1656" s="132"/>
      <c r="J1656" s="132"/>
      <c r="K1656" s="132"/>
      <c r="DV1656" s="77">
        <v>1345.54</v>
      </c>
      <c r="DW1656" s="77">
        <v>28.313000000000002</v>
      </c>
      <c r="DY1656" s="77">
        <v>1331.54</v>
      </c>
      <c r="DZ1656" s="77">
        <v>17.738999999999997</v>
      </c>
      <c r="EE1656" s="75">
        <v>2162.54</v>
      </c>
      <c r="EF1656" s="88">
        <v>17.859000000000005</v>
      </c>
      <c r="EH1656" s="77">
        <v>1360.54</v>
      </c>
      <c r="EI1656" s="75">
        <v>13.247999999999998</v>
      </c>
      <c r="EJ1656" s="75"/>
      <c r="EK1656" s="75"/>
      <c r="EL1656" s="75"/>
      <c r="EM1656" s="75"/>
      <c r="EN1656" s="75">
        <v>2165.5300000000002</v>
      </c>
      <c r="EO1656" s="322">
        <v>25.417480000000044</v>
      </c>
      <c r="EP1656" s="75"/>
      <c r="EQ1656" s="75">
        <v>1335.53</v>
      </c>
      <c r="ER1656" s="75">
        <v>24504.759999999907</v>
      </c>
      <c r="ES1656" s="75"/>
      <c r="ET1656" s="75">
        <v>1361.53</v>
      </c>
      <c r="EU1656" s="100">
        <v>14.619049999999984</v>
      </c>
      <c r="EV1656" s="75"/>
      <c r="EW1656" s="75"/>
      <c r="EX1656" s="100"/>
      <c r="FD1656" s="75">
        <v>116.54</v>
      </c>
      <c r="FE1656" s="75">
        <v>1681035</v>
      </c>
      <c r="FF1656" s="75">
        <v>9118027.5</v>
      </c>
      <c r="FL1656" s="92">
        <v>795.54</v>
      </c>
      <c r="FM1656" s="75">
        <v>0.28000000000000003</v>
      </c>
      <c r="FN1656" s="75">
        <v>0.61099999999999999</v>
      </c>
      <c r="FP1656" s="75">
        <v>53.76</v>
      </c>
      <c r="FQ1656" s="75">
        <v>1104.5</v>
      </c>
      <c r="FR1656" s="75">
        <v>9803</v>
      </c>
      <c r="FS1656" s="75">
        <v>53.75</v>
      </c>
      <c r="FT1656" s="75">
        <v>3222.71</v>
      </c>
      <c r="FU1656" s="75">
        <v>27499</v>
      </c>
      <c r="FZ1656" s="90">
        <v>801.54</v>
      </c>
      <c r="GA1656" s="91">
        <v>8.5139999999999993</v>
      </c>
      <c r="GC1656" s="75">
        <v>23.53</v>
      </c>
      <c r="GD1656" s="75">
        <v>244.16</v>
      </c>
      <c r="GE1656" s="75">
        <v>5220.33</v>
      </c>
    </row>
    <row r="1657" spans="1:187" x14ac:dyDescent="0.25">
      <c r="A1657" s="132"/>
      <c r="B1657" s="132"/>
      <c r="C1657" s="132"/>
      <c r="D1657" s="132"/>
      <c r="E1657" s="132"/>
      <c r="F1657" s="132"/>
      <c r="G1657" s="132"/>
      <c r="H1657" s="132"/>
      <c r="I1657" s="132"/>
      <c r="J1657" s="132"/>
      <c r="K1657" s="132"/>
      <c r="DV1657" s="77">
        <v>1345.55</v>
      </c>
      <c r="DW1657" s="77">
        <v>28.341000000000001</v>
      </c>
      <c r="DY1657" s="77">
        <v>1331.55</v>
      </c>
      <c r="DZ1657" s="77">
        <v>17.754999999999999</v>
      </c>
      <c r="EE1657" s="75">
        <v>2162.5500000000002</v>
      </c>
      <c r="EF1657" s="88">
        <v>17.882000000000005</v>
      </c>
      <c r="EH1657" s="77">
        <v>1360.55</v>
      </c>
      <c r="EI1657" s="75">
        <v>13.261999999999999</v>
      </c>
      <c r="EJ1657" s="75"/>
      <c r="EK1657" s="75"/>
      <c r="EL1657" s="75"/>
      <c r="EM1657" s="75"/>
      <c r="EN1657" s="75">
        <v>2165.54</v>
      </c>
      <c r="EO1657" s="322">
        <v>25.443640000000045</v>
      </c>
      <c r="EP1657" s="75"/>
      <c r="EQ1657" s="75">
        <v>1335.54</v>
      </c>
      <c r="ER1657" s="75">
        <v>24522.679999999906</v>
      </c>
      <c r="ES1657" s="75"/>
      <c r="ET1657" s="75">
        <v>1361.54</v>
      </c>
      <c r="EU1657" s="100">
        <v>14.632899999999983</v>
      </c>
      <c r="EV1657" s="75"/>
      <c r="EW1657" s="75"/>
      <c r="EX1657" s="100"/>
      <c r="FD1657" s="75">
        <v>116.55</v>
      </c>
      <c r="FE1657" s="75">
        <v>1682762.5</v>
      </c>
      <c r="FF1657" s="75">
        <v>9134768.75</v>
      </c>
      <c r="FL1657" s="92">
        <v>795.55</v>
      </c>
      <c r="FM1657" s="75">
        <v>0.28000000000000003</v>
      </c>
      <c r="FN1657" s="75">
        <v>0.61399999999999999</v>
      </c>
      <c r="FP1657" s="75">
        <v>53.77</v>
      </c>
      <c r="FQ1657" s="75">
        <v>1105.48</v>
      </c>
      <c r="FR1657" s="75">
        <v>9810</v>
      </c>
      <c r="FS1657" s="75">
        <v>53.76</v>
      </c>
      <c r="FT1657" s="75">
        <v>3225.51</v>
      </c>
      <c r="FU1657" s="75">
        <v>27518</v>
      </c>
      <c r="FZ1657" s="90">
        <v>801.55</v>
      </c>
      <c r="GA1657" s="91">
        <v>8.5289999999999999</v>
      </c>
      <c r="GC1657" s="75">
        <v>23.54</v>
      </c>
      <c r="GD1657" s="75">
        <v>244.69</v>
      </c>
      <c r="GE1657" s="75">
        <v>5227.5</v>
      </c>
    </row>
    <row r="1658" spans="1:187" x14ac:dyDescent="0.25">
      <c r="A1658" s="132"/>
      <c r="B1658" s="132"/>
      <c r="C1658" s="132"/>
      <c r="D1658" s="132"/>
      <c r="E1658" s="132"/>
      <c r="F1658" s="132"/>
      <c r="G1658" s="132"/>
      <c r="H1658" s="132"/>
      <c r="I1658" s="132"/>
      <c r="J1658" s="132"/>
      <c r="K1658" s="132"/>
      <c r="DV1658" s="77">
        <v>1345.56</v>
      </c>
      <c r="DW1658" s="77">
        <v>28.369000000000003</v>
      </c>
      <c r="DY1658" s="77">
        <v>1331.56</v>
      </c>
      <c r="DZ1658" s="77">
        <v>17.770999999999997</v>
      </c>
      <c r="EE1658" s="75">
        <v>2162.56</v>
      </c>
      <c r="EF1658" s="88">
        <v>17.906000000000006</v>
      </c>
      <c r="EH1658" s="77">
        <v>1360.56</v>
      </c>
      <c r="EI1658" s="75">
        <v>13.275999999999998</v>
      </c>
      <c r="EJ1658" s="75"/>
      <c r="EK1658" s="75"/>
      <c r="EL1658" s="75"/>
      <c r="EM1658" s="75"/>
      <c r="EN1658" s="75">
        <v>2165.5500000000002</v>
      </c>
      <c r="EO1658" s="322">
        <v>25.469800000000046</v>
      </c>
      <c r="EP1658" s="75"/>
      <c r="EQ1658" s="75">
        <v>1335.55</v>
      </c>
      <c r="ER1658" s="75">
        <v>24540.599999999904</v>
      </c>
      <c r="ES1658" s="75"/>
      <c r="ET1658" s="75">
        <v>1361.55</v>
      </c>
      <c r="EU1658" s="100">
        <v>14.646749999999983</v>
      </c>
      <c r="EV1658" s="75"/>
      <c r="EW1658" s="75"/>
      <c r="EX1658" s="100"/>
      <c r="FD1658" s="75">
        <v>116.56</v>
      </c>
      <c r="FE1658" s="75">
        <v>1684490</v>
      </c>
      <c r="FF1658" s="75">
        <v>9151510</v>
      </c>
      <c r="FL1658" s="92">
        <v>795.56</v>
      </c>
      <c r="FM1658" s="75">
        <v>0.28000000000000003</v>
      </c>
      <c r="FN1658" s="75">
        <v>0.61699999999999999</v>
      </c>
      <c r="FP1658" s="75">
        <v>53.78</v>
      </c>
      <c r="FQ1658" s="75">
        <v>1106.47</v>
      </c>
      <c r="FR1658" s="75">
        <v>9816</v>
      </c>
      <c r="FS1658" s="75">
        <v>53.77</v>
      </c>
      <c r="FT1658" s="75">
        <v>3228.31</v>
      </c>
      <c r="FU1658" s="75">
        <v>27536</v>
      </c>
      <c r="FZ1658" s="90">
        <v>801.56</v>
      </c>
      <c r="GA1658" s="91">
        <v>8.5440000000000005</v>
      </c>
      <c r="GC1658" s="75">
        <v>23.55</v>
      </c>
      <c r="GD1658" s="75">
        <v>245.22</v>
      </c>
      <c r="GE1658" s="75">
        <v>5234.68</v>
      </c>
    </row>
    <row r="1659" spans="1:187" x14ac:dyDescent="0.25">
      <c r="A1659" s="132"/>
      <c r="B1659" s="132"/>
      <c r="C1659" s="132"/>
      <c r="D1659" s="132"/>
      <c r="E1659" s="132"/>
      <c r="F1659" s="132"/>
      <c r="G1659" s="132"/>
      <c r="H1659" s="132"/>
      <c r="I1659" s="132"/>
      <c r="J1659" s="132"/>
      <c r="K1659" s="132"/>
      <c r="DV1659" s="77">
        <v>1345.57</v>
      </c>
      <c r="DW1659" s="77">
        <v>28.396000000000004</v>
      </c>
      <c r="DY1659" s="77">
        <v>1331.57</v>
      </c>
      <c r="DZ1659" s="77">
        <v>17.786999999999995</v>
      </c>
      <c r="EE1659" s="75">
        <v>2162.5700000000002</v>
      </c>
      <c r="EF1659" s="88">
        <v>17.929000000000006</v>
      </c>
      <c r="EH1659" s="77">
        <v>1360.57</v>
      </c>
      <c r="EI1659" s="75">
        <v>13.289999999999997</v>
      </c>
      <c r="EJ1659" s="75"/>
      <c r="EK1659" s="75"/>
      <c r="EL1659" s="75"/>
      <c r="EM1659" s="75"/>
      <c r="EN1659" s="75">
        <v>2165.56</v>
      </c>
      <c r="EO1659" s="322">
        <v>25.495960000000046</v>
      </c>
      <c r="EP1659" s="75"/>
      <c r="EQ1659" s="75">
        <v>1335.56</v>
      </c>
      <c r="ER1659" s="75">
        <v>24558.519999999902</v>
      </c>
      <c r="ES1659" s="75"/>
      <c r="ET1659" s="75">
        <v>1361.56</v>
      </c>
      <c r="EU1659" s="100">
        <v>14.660599999999983</v>
      </c>
      <c r="EV1659" s="75"/>
      <c r="EW1659" s="75"/>
      <c r="EX1659" s="100"/>
      <c r="FD1659" s="75">
        <v>116.57</v>
      </c>
      <c r="FE1659" s="75">
        <v>1686217.5</v>
      </c>
      <c r="FF1659" s="75">
        <v>9168251.25</v>
      </c>
      <c r="FL1659" s="92">
        <v>795.57</v>
      </c>
      <c r="FM1659" s="75">
        <v>0.28000000000000003</v>
      </c>
      <c r="FN1659" s="75">
        <v>0.61699999999999999</v>
      </c>
      <c r="FP1659" s="75">
        <v>53.79</v>
      </c>
      <c r="FQ1659" s="75">
        <v>1107.46</v>
      </c>
      <c r="FR1659" s="75">
        <v>9823</v>
      </c>
      <c r="FS1659" s="75">
        <v>53.78</v>
      </c>
      <c r="FT1659" s="75">
        <v>3231.11</v>
      </c>
      <c r="FU1659" s="75">
        <v>27555</v>
      </c>
      <c r="FZ1659" s="90">
        <v>801.57</v>
      </c>
      <c r="GA1659" s="91">
        <v>8.56</v>
      </c>
      <c r="GC1659" s="75">
        <v>23.56</v>
      </c>
      <c r="GD1659" s="75">
        <v>245.75</v>
      </c>
      <c r="GE1659" s="75">
        <v>5241.8599999999997</v>
      </c>
    </row>
    <row r="1660" spans="1:187" x14ac:dyDescent="0.25">
      <c r="A1660" s="132"/>
      <c r="B1660" s="132"/>
      <c r="C1660" s="132"/>
      <c r="D1660" s="132"/>
      <c r="E1660" s="132"/>
      <c r="F1660" s="132"/>
      <c r="G1660" s="132"/>
      <c r="H1660" s="132"/>
      <c r="I1660" s="132"/>
      <c r="J1660" s="132"/>
      <c r="K1660" s="132"/>
      <c r="DV1660" s="77">
        <v>1345.58</v>
      </c>
      <c r="DW1660" s="77">
        <v>28.424000000000003</v>
      </c>
      <c r="DY1660" s="77">
        <v>1331.58</v>
      </c>
      <c r="DZ1660" s="77">
        <v>17.802999999999997</v>
      </c>
      <c r="EE1660" s="75">
        <v>2162.58</v>
      </c>
      <c r="EF1660" s="88">
        <v>17.953000000000003</v>
      </c>
      <c r="EH1660" s="77">
        <v>1360.58</v>
      </c>
      <c r="EI1660" s="75">
        <v>13.302999999999999</v>
      </c>
      <c r="EJ1660" s="75"/>
      <c r="EK1660" s="75"/>
      <c r="EL1660" s="75"/>
      <c r="EM1660" s="75"/>
      <c r="EN1660" s="75">
        <v>2165.5700000000002</v>
      </c>
      <c r="EO1660" s="322">
        <v>25.522120000000047</v>
      </c>
      <c r="EP1660" s="75"/>
      <c r="EQ1660" s="75">
        <v>1335.57</v>
      </c>
      <c r="ER1660" s="75">
        <v>24576.4399999999</v>
      </c>
      <c r="ES1660" s="75"/>
      <c r="ET1660" s="75">
        <v>1361.57</v>
      </c>
      <c r="EU1660" s="100">
        <v>14.674449999999982</v>
      </c>
      <c r="EV1660" s="75"/>
      <c r="EW1660" s="75"/>
      <c r="EX1660" s="100"/>
      <c r="FD1660" s="75">
        <v>116.58</v>
      </c>
      <c r="FE1660" s="75">
        <v>1687945</v>
      </c>
      <c r="FF1660" s="75">
        <v>9184992.5</v>
      </c>
      <c r="FL1660" s="92">
        <v>795.58</v>
      </c>
      <c r="FM1660" s="75">
        <v>0.28000000000000003</v>
      </c>
      <c r="FN1660" s="75">
        <v>0.623</v>
      </c>
      <c r="FP1660" s="75">
        <v>53.8</v>
      </c>
      <c r="FQ1660" s="75">
        <v>1108.45</v>
      </c>
      <c r="FR1660" s="75">
        <v>9829</v>
      </c>
      <c r="FS1660" s="75">
        <v>53.79</v>
      </c>
      <c r="FT1660" s="75">
        <v>3233.92</v>
      </c>
      <c r="FU1660" s="75">
        <v>27573</v>
      </c>
      <c r="FZ1660" s="90">
        <v>801.58</v>
      </c>
      <c r="GA1660" s="91">
        <v>8.5749999999999993</v>
      </c>
      <c r="GC1660" s="75">
        <v>23.57</v>
      </c>
      <c r="GD1660" s="75">
        <v>246.27</v>
      </c>
      <c r="GE1660" s="75">
        <v>5249.03</v>
      </c>
    </row>
    <row r="1661" spans="1:187" x14ac:dyDescent="0.25">
      <c r="A1661" s="132"/>
      <c r="B1661" s="132"/>
      <c r="C1661" s="132"/>
      <c r="D1661" s="132"/>
      <c r="E1661" s="132"/>
      <c r="F1661" s="132"/>
      <c r="G1661" s="132"/>
      <c r="H1661" s="132"/>
      <c r="I1661" s="132"/>
      <c r="J1661" s="132"/>
      <c r="K1661" s="132"/>
      <c r="DV1661" s="77">
        <v>1345.59</v>
      </c>
      <c r="DW1661" s="77">
        <v>28.452000000000005</v>
      </c>
      <c r="DY1661" s="77">
        <v>1331.59</v>
      </c>
      <c r="DZ1661" s="77">
        <v>17.818999999999996</v>
      </c>
      <c r="EE1661" s="75">
        <v>2162.59</v>
      </c>
      <c r="EF1661" s="88">
        <v>17.976000000000006</v>
      </c>
      <c r="EH1661" s="77">
        <v>1360.59</v>
      </c>
      <c r="EI1661" s="75">
        <v>13.316999999999998</v>
      </c>
      <c r="EJ1661" s="75"/>
      <c r="EK1661" s="75"/>
      <c r="EL1661" s="75"/>
      <c r="EM1661" s="75"/>
      <c r="EN1661" s="75">
        <v>2165.58</v>
      </c>
      <c r="EO1661" s="322">
        <v>25.548280000000048</v>
      </c>
      <c r="EP1661" s="75"/>
      <c r="EQ1661" s="75">
        <v>1335.58</v>
      </c>
      <c r="ER1661" s="75">
        <v>24594.359999999899</v>
      </c>
      <c r="ES1661" s="75"/>
      <c r="ET1661" s="75">
        <v>1361.58</v>
      </c>
      <c r="EU1661" s="100">
        <v>14.688299999999982</v>
      </c>
      <c r="EV1661" s="75"/>
      <c r="EW1661" s="75"/>
      <c r="EX1661" s="100"/>
      <c r="FD1661" s="75">
        <v>116.59</v>
      </c>
      <c r="FE1661" s="75">
        <v>1689672.5</v>
      </c>
      <c r="FF1661" s="75">
        <v>9201733.75</v>
      </c>
      <c r="FL1661" s="92">
        <v>795.59</v>
      </c>
      <c r="FM1661" s="75">
        <v>0.28000000000000003</v>
      </c>
      <c r="FN1661" s="75">
        <v>0.626</v>
      </c>
      <c r="FP1661" s="75">
        <v>53.81</v>
      </c>
      <c r="FQ1661" s="75">
        <v>1109.44</v>
      </c>
      <c r="FR1661" s="75">
        <v>9836</v>
      </c>
      <c r="FS1661" s="75">
        <v>53.8</v>
      </c>
      <c r="FT1661" s="75">
        <v>3236.72</v>
      </c>
      <c r="FU1661" s="75">
        <v>27592</v>
      </c>
      <c r="FZ1661" s="90">
        <v>801.59</v>
      </c>
      <c r="GA1661" s="91">
        <v>8.5909999999999993</v>
      </c>
      <c r="GC1661" s="75">
        <v>23.58</v>
      </c>
      <c r="GD1661" s="75">
        <v>246.8</v>
      </c>
      <c r="GE1661" s="75">
        <v>5256.21</v>
      </c>
    </row>
    <row r="1662" spans="1:187" x14ac:dyDescent="0.25">
      <c r="A1662" s="132"/>
      <c r="B1662" s="132"/>
      <c r="C1662" s="132"/>
      <c r="D1662" s="132"/>
      <c r="E1662" s="132"/>
      <c r="F1662" s="132"/>
      <c r="G1662" s="132"/>
      <c r="H1662" s="132"/>
      <c r="I1662" s="132"/>
      <c r="J1662" s="132"/>
      <c r="K1662" s="132"/>
      <c r="DV1662" s="77">
        <v>1345.6</v>
      </c>
      <c r="DW1662" s="77">
        <v>28.478999999999999</v>
      </c>
      <c r="DY1662" s="77">
        <v>1331.6</v>
      </c>
      <c r="DZ1662" s="77">
        <v>17.835000000000001</v>
      </c>
      <c r="EE1662" s="75">
        <v>2162.6</v>
      </c>
      <c r="EF1662" s="88">
        <v>17.998999999999999</v>
      </c>
      <c r="EH1662" s="77">
        <v>1360.6</v>
      </c>
      <c r="EI1662" s="75">
        <v>13.331</v>
      </c>
      <c r="EJ1662" s="75"/>
      <c r="EK1662" s="75"/>
      <c r="EL1662" s="75"/>
      <c r="EM1662" s="75"/>
      <c r="EN1662" s="75">
        <v>2165.59</v>
      </c>
      <c r="EO1662" s="322">
        <v>25.574440000000049</v>
      </c>
      <c r="EP1662" s="75"/>
      <c r="EQ1662" s="75">
        <v>1335.59</v>
      </c>
      <c r="ER1662" s="75">
        <v>24612.279999999897</v>
      </c>
      <c r="ES1662" s="75"/>
      <c r="ET1662" s="75">
        <v>1361.59</v>
      </c>
      <c r="EU1662" s="100">
        <v>14.702149999999982</v>
      </c>
      <c r="EV1662" s="75"/>
      <c r="EW1662" s="75"/>
      <c r="EX1662" s="100"/>
      <c r="FD1662" s="75">
        <v>116.6</v>
      </c>
      <c r="FE1662" s="75">
        <v>1691400</v>
      </c>
      <c r="FF1662" s="75">
        <v>9218475</v>
      </c>
      <c r="FL1662" s="92">
        <v>795.6</v>
      </c>
      <c r="FM1662" s="75">
        <v>0.28000000000000003</v>
      </c>
      <c r="FN1662" s="75">
        <v>0.629</v>
      </c>
      <c r="FP1662" s="75">
        <v>53.82</v>
      </c>
      <c r="FQ1662" s="75">
        <v>1110.44</v>
      </c>
      <c r="FR1662" s="75">
        <v>9843</v>
      </c>
      <c r="FS1662" s="75">
        <v>53.81</v>
      </c>
      <c r="FT1662" s="75">
        <v>3239.52</v>
      </c>
      <c r="FU1662" s="75">
        <v>27641</v>
      </c>
      <c r="FZ1662" s="90">
        <v>801.6</v>
      </c>
      <c r="GA1662" s="91">
        <v>8.6059999999999999</v>
      </c>
      <c r="GC1662" s="75">
        <v>23.59</v>
      </c>
      <c r="GD1662" s="75">
        <v>247.33</v>
      </c>
      <c r="GE1662" s="75">
        <v>5263.38</v>
      </c>
    </row>
    <row r="1663" spans="1:187" x14ac:dyDescent="0.25">
      <c r="A1663" s="132"/>
      <c r="B1663" s="132"/>
      <c r="C1663" s="132"/>
      <c r="D1663" s="132"/>
      <c r="E1663" s="132"/>
      <c r="F1663" s="132"/>
      <c r="G1663" s="132"/>
      <c r="H1663" s="132"/>
      <c r="I1663" s="132"/>
      <c r="J1663" s="132"/>
      <c r="K1663" s="132"/>
      <c r="DV1663" s="77">
        <v>1345.61</v>
      </c>
      <c r="DW1663" s="77">
        <v>28.507000000000005</v>
      </c>
      <c r="DY1663" s="77">
        <v>1331.61</v>
      </c>
      <c r="DZ1663" s="77">
        <v>17.850999999999996</v>
      </c>
      <c r="EE1663" s="75">
        <v>2162.61</v>
      </c>
      <c r="EF1663" s="88">
        <v>18.023000000000007</v>
      </c>
      <c r="EH1663" s="77">
        <v>1360.61</v>
      </c>
      <c r="EI1663" s="75">
        <v>13.344999999999997</v>
      </c>
      <c r="EJ1663" s="75"/>
      <c r="EK1663" s="75"/>
      <c r="EL1663" s="75"/>
      <c r="EM1663" s="75"/>
      <c r="EN1663" s="75">
        <v>2165.6</v>
      </c>
      <c r="EO1663" s="322">
        <v>25.60060000000005</v>
      </c>
      <c r="EP1663" s="75"/>
      <c r="EQ1663" s="75">
        <v>1335.6</v>
      </c>
      <c r="ER1663" s="75">
        <v>24630.199999999895</v>
      </c>
      <c r="ES1663" s="75"/>
      <c r="ET1663" s="75">
        <v>1361.6</v>
      </c>
      <c r="EU1663" s="100">
        <v>14.715999999999982</v>
      </c>
      <c r="EV1663" s="75"/>
      <c r="EW1663" s="75"/>
      <c r="EX1663" s="100"/>
      <c r="FD1663" s="75">
        <v>116.61</v>
      </c>
      <c r="FE1663" s="75">
        <v>1693127.5</v>
      </c>
      <c r="FF1663" s="75">
        <v>9235216.25</v>
      </c>
      <c r="FL1663" s="92">
        <v>795.61</v>
      </c>
      <c r="FM1663" s="75">
        <v>0.28000000000000003</v>
      </c>
      <c r="FN1663" s="75">
        <v>0.63200000000000001</v>
      </c>
      <c r="FP1663" s="75">
        <v>53.83</v>
      </c>
      <c r="FQ1663" s="75">
        <v>1111.44</v>
      </c>
      <c r="FR1663" s="75">
        <v>9849</v>
      </c>
      <c r="FS1663" s="75">
        <v>53.82</v>
      </c>
      <c r="FT1663" s="75">
        <v>3242.33</v>
      </c>
      <c r="FU1663" s="75">
        <v>27628</v>
      </c>
      <c r="FZ1663" s="90">
        <v>801.61</v>
      </c>
      <c r="GA1663" s="91">
        <v>8.6219999999999999</v>
      </c>
      <c r="GC1663" s="75">
        <v>23.6</v>
      </c>
      <c r="GD1663" s="75">
        <v>247.86</v>
      </c>
      <c r="GE1663" s="75">
        <v>5270.56</v>
      </c>
    </row>
    <row r="1664" spans="1:187" x14ac:dyDescent="0.25">
      <c r="A1664" s="132"/>
      <c r="B1664" s="132"/>
      <c r="C1664" s="132"/>
      <c r="D1664" s="132"/>
      <c r="E1664" s="132"/>
      <c r="F1664" s="132"/>
      <c r="G1664" s="132"/>
      <c r="H1664" s="132"/>
      <c r="I1664" s="132"/>
      <c r="J1664" s="132"/>
      <c r="K1664" s="132"/>
      <c r="DV1664" s="77">
        <v>1345.62</v>
      </c>
      <c r="DW1664" s="77">
        <v>28.535000000000004</v>
      </c>
      <c r="DY1664" s="77">
        <v>1331.62</v>
      </c>
      <c r="DZ1664" s="77">
        <v>17.866999999999997</v>
      </c>
      <c r="EE1664" s="75">
        <v>2162.62</v>
      </c>
      <c r="EF1664" s="88">
        <v>18.046000000000006</v>
      </c>
      <c r="EH1664" s="77">
        <v>1360.62</v>
      </c>
      <c r="EI1664" s="75">
        <v>13.358999999999998</v>
      </c>
      <c r="EJ1664" s="75"/>
      <c r="EK1664" s="75"/>
      <c r="EL1664" s="75"/>
      <c r="EM1664" s="75"/>
      <c r="EN1664" s="75">
        <v>2165.61</v>
      </c>
      <c r="EO1664" s="322">
        <v>25.626760000000051</v>
      </c>
      <c r="EP1664" s="75"/>
      <c r="EQ1664" s="75">
        <v>1335.61</v>
      </c>
      <c r="ER1664" s="75">
        <v>24648.119999999893</v>
      </c>
      <c r="ES1664" s="75"/>
      <c r="ET1664" s="75">
        <v>1361.61</v>
      </c>
      <c r="EU1664" s="100">
        <v>14.729849999999981</v>
      </c>
      <c r="EV1664" s="75"/>
      <c r="EW1664" s="75"/>
      <c r="EX1664" s="100"/>
      <c r="FD1664" s="75">
        <v>116.62</v>
      </c>
      <c r="FE1664" s="75">
        <v>1694855</v>
      </c>
      <c r="FF1664" s="75">
        <v>9251957.5</v>
      </c>
      <c r="FL1664" s="92">
        <v>795.62</v>
      </c>
      <c r="FM1664" s="75">
        <v>0.28999999999999998</v>
      </c>
      <c r="FN1664" s="75">
        <v>0.63500000000000001</v>
      </c>
      <c r="FP1664" s="75">
        <v>53.84</v>
      </c>
      <c r="FQ1664" s="75">
        <v>1112.43</v>
      </c>
      <c r="FR1664" s="75">
        <v>9856</v>
      </c>
      <c r="FS1664" s="75">
        <v>53.83</v>
      </c>
      <c r="FT1664" s="75">
        <v>3245.13</v>
      </c>
      <c r="FU1664" s="75">
        <v>27647</v>
      </c>
      <c r="FZ1664" s="90">
        <v>801.62</v>
      </c>
      <c r="GA1664" s="91">
        <v>8.6370000000000005</v>
      </c>
      <c r="GC1664" s="75">
        <v>23.61</v>
      </c>
      <c r="GD1664" s="75">
        <v>248.38</v>
      </c>
      <c r="GE1664" s="75">
        <v>5277.74</v>
      </c>
    </row>
    <row r="1665" spans="1:187" x14ac:dyDescent="0.25">
      <c r="A1665" s="132"/>
      <c r="B1665" s="132"/>
      <c r="C1665" s="132"/>
      <c r="D1665" s="132"/>
      <c r="E1665" s="132"/>
      <c r="F1665" s="132"/>
      <c r="G1665" s="132"/>
      <c r="H1665" s="132"/>
      <c r="I1665" s="132"/>
      <c r="J1665" s="132"/>
      <c r="K1665" s="132"/>
      <c r="DV1665" s="77">
        <v>1345.63</v>
      </c>
      <c r="DW1665" s="77">
        <v>28.562000000000001</v>
      </c>
      <c r="DY1665" s="77">
        <v>1331.63</v>
      </c>
      <c r="DZ1665" s="77">
        <v>17.882999999999999</v>
      </c>
      <c r="EE1665" s="75">
        <v>2162.63</v>
      </c>
      <c r="EF1665" s="88">
        <v>18.070000000000007</v>
      </c>
      <c r="EH1665" s="77">
        <v>1360.63</v>
      </c>
      <c r="EI1665" s="75">
        <v>13.372999999999998</v>
      </c>
      <c r="EJ1665" s="75"/>
      <c r="EK1665" s="75"/>
      <c r="EL1665" s="75"/>
      <c r="EM1665" s="75"/>
      <c r="EN1665" s="75">
        <v>2165.62</v>
      </c>
      <c r="EO1665" s="322">
        <v>25.652920000000051</v>
      </c>
      <c r="EP1665" s="75"/>
      <c r="EQ1665" s="75">
        <v>1335.62</v>
      </c>
      <c r="ER1665" s="75">
        <v>24666.039999999892</v>
      </c>
      <c r="ES1665" s="75"/>
      <c r="ET1665" s="75">
        <v>1361.62</v>
      </c>
      <c r="EU1665" s="100">
        <v>14.743699999999981</v>
      </c>
      <c r="EV1665" s="75"/>
      <c r="EW1665" s="75"/>
      <c r="EX1665" s="100"/>
      <c r="FD1665" s="75">
        <v>116.63</v>
      </c>
      <c r="FE1665" s="75">
        <v>1696582.5</v>
      </c>
      <c r="FF1665" s="75">
        <v>9268698.75</v>
      </c>
      <c r="FL1665" s="92">
        <v>795.63</v>
      </c>
      <c r="FM1665" s="75">
        <v>0.28999999999999998</v>
      </c>
      <c r="FN1665" s="75">
        <v>0.63800000000000001</v>
      </c>
      <c r="FP1665" s="75">
        <v>53.85</v>
      </c>
      <c r="FQ1665" s="75">
        <v>1113.43</v>
      </c>
      <c r="FR1665" s="75">
        <v>9862</v>
      </c>
      <c r="FS1665" s="75">
        <v>53.84</v>
      </c>
      <c r="FT1665" s="75">
        <v>3247.94</v>
      </c>
      <c r="FU1665" s="75">
        <v>27665</v>
      </c>
      <c r="FZ1665" s="90">
        <v>801.63</v>
      </c>
      <c r="GA1665" s="91">
        <v>8.6530000000000005</v>
      </c>
      <c r="GC1665" s="75">
        <v>23.62</v>
      </c>
      <c r="GD1665" s="75">
        <v>248.91</v>
      </c>
      <c r="GE1665" s="75">
        <v>5284.91</v>
      </c>
    </row>
    <row r="1666" spans="1:187" x14ac:dyDescent="0.25">
      <c r="A1666" s="132"/>
      <c r="B1666" s="132"/>
      <c r="C1666" s="132"/>
      <c r="D1666" s="132"/>
      <c r="E1666" s="132"/>
      <c r="F1666" s="132"/>
      <c r="G1666" s="132"/>
      <c r="H1666" s="132"/>
      <c r="I1666" s="132"/>
      <c r="J1666" s="132"/>
      <c r="K1666" s="132"/>
      <c r="DV1666" s="77">
        <v>1345.64</v>
      </c>
      <c r="DW1666" s="77">
        <v>28.590000000000003</v>
      </c>
      <c r="DY1666" s="77">
        <v>1331.64</v>
      </c>
      <c r="DZ1666" s="77">
        <v>17.898999999999997</v>
      </c>
      <c r="EE1666" s="75">
        <v>2162.64</v>
      </c>
      <c r="EF1666" s="88">
        <v>18.093000000000007</v>
      </c>
      <c r="EH1666" s="77">
        <v>1360.64</v>
      </c>
      <c r="EI1666" s="75">
        <v>13.386999999999997</v>
      </c>
      <c r="EJ1666" s="75"/>
      <c r="EK1666" s="75"/>
      <c r="EL1666" s="75"/>
      <c r="EM1666" s="75"/>
      <c r="EN1666" s="75">
        <v>2165.63</v>
      </c>
      <c r="EO1666" s="322">
        <v>25.679080000000052</v>
      </c>
      <c r="EP1666" s="75"/>
      <c r="EQ1666" s="75">
        <v>1335.63</v>
      </c>
      <c r="ER1666" s="75">
        <v>24683.95999999989</v>
      </c>
      <c r="ES1666" s="75"/>
      <c r="ET1666" s="75">
        <v>1361.63</v>
      </c>
      <c r="EU1666" s="100">
        <v>14.757549999999981</v>
      </c>
      <c r="EV1666" s="75"/>
      <c r="EW1666" s="75"/>
      <c r="EX1666" s="100"/>
      <c r="FD1666" s="75">
        <v>116.64</v>
      </c>
      <c r="FE1666" s="75">
        <v>1698310</v>
      </c>
      <c r="FF1666" s="75">
        <v>9285440</v>
      </c>
      <c r="FL1666" s="92">
        <v>795.64</v>
      </c>
      <c r="FM1666" s="75">
        <v>0.28999999999999998</v>
      </c>
      <c r="FN1666" s="75">
        <v>0.64100000000000001</v>
      </c>
      <c r="FP1666" s="75">
        <v>53.86</v>
      </c>
      <c r="FQ1666" s="75">
        <v>1114.42</v>
      </c>
      <c r="FR1666" s="75">
        <v>9869</v>
      </c>
      <c r="FS1666" s="75">
        <v>53.85</v>
      </c>
      <c r="FT1666" s="75">
        <v>3250.74</v>
      </c>
      <c r="FU1666" s="75">
        <v>27683</v>
      </c>
      <c r="FZ1666" s="90">
        <v>801.64</v>
      </c>
      <c r="GA1666" s="91">
        <v>8.6679999999999993</v>
      </c>
      <c r="GC1666" s="75">
        <v>23.63</v>
      </c>
      <c r="GD1666" s="75">
        <v>249.44</v>
      </c>
      <c r="GE1666" s="75">
        <v>5292.09</v>
      </c>
    </row>
    <row r="1667" spans="1:187" x14ac:dyDescent="0.25">
      <c r="A1667" s="132"/>
      <c r="B1667" s="132"/>
      <c r="C1667" s="132"/>
      <c r="D1667" s="132"/>
      <c r="E1667" s="132"/>
      <c r="F1667" s="132"/>
      <c r="G1667" s="132"/>
      <c r="H1667" s="132"/>
      <c r="I1667" s="132"/>
      <c r="J1667" s="132"/>
      <c r="K1667" s="132"/>
      <c r="DV1667" s="77">
        <v>1345.65</v>
      </c>
      <c r="DW1667" s="77">
        <v>28.618000000000002</v>
      </c>
      <c r="DY1667" s="77">
        <v>1331.65</v>
      </c>
      <c r="DZ1667" s="77">
        <v>17.914000000000001</v>
      </c>
      <c r="EE1667" s="75">
        <v>2162.65</v>
      </c>
      <c r="EF1667" s="88">
        <v>18.116000000000007</v>
      </c>
      <c r="EH1667" s="77">
        <v>1360.65</v>
      </c>
      <c r="EI1667" s="75">
        <v>13.399999999999999</v>
      </c>
      <c r="EJ1667" s="75"/>
      <c r="EK1667" s="75"/>
      <c r="EL1667" s="75"/>
      <c r="EM1667" s="75"/>
      <c r="EN1667" s="75">
        <v>2165.64</v>
      </c>
      <c r="EO1667" s="322">
        <v>25.705240000000053</v>
      </c>
      <c r="EP1667" s="75"/>
      <c r="EQ1667" s="75">
        <v>1335.64</v>
      </c>
      <c r="ER1667" s="75">
        <v>24701.879999999888</v>
      </c>
      <c r="ES1667" s="75"/>
      <c r="ET1667" s="75">
        <v>1361.64</v>
      </c>
      <c r="EU1667" s="100">
        <v>14.77139999999998</v>
      </c>
      <c r="EV1667" s="75"/>
      <c r="EW1667" s="75"/>
      <c r="EX1667" s="100"/>
      <c r="FD1667" s="75">
        <v>116.65</v>
      </c>
      <c r="FE1667" s="75">
        <v>1700037.5</v>
      </c>
      <c r="FF1667" s="75">
        <v>9302181.25</v>
      </c>
      <c r="FL1667" s="92">
        <v>795.65</v>
      </c>
      <c r="FM1667" s="75">
        <v>0.28999999999999998</v>
      </c>
      <c r="FN1667" s="75">
        <v>0.64400000000000002</v>
      </c>
      <c r="FP1667" s="75">
        <v>53.87</v>
      </c>
      <c r="FQ1667" s="75">
        <v>1115.42</v>
      </c>
      <c r="FR1667" s="75">
        <v>9876</v>
      </c>
      <c r="FS1667" s="75">
        <v>53.86</v>
      </c>
      <c r="FT1667" s="75">
        <v>3253.55</v>
      </c>
      <c r="FU1667" s="75">
        <v>27701</v>
      </c>
      <c r="FZ1667" s="90">
        <v>801.65</v>
      </c>
      <c r="GA1667" s="91">
        <v>8.6839999999999993</v>
      </c>
      <c r="GC1667" s="75">
        <v>23.64</v>
      </c>
      <c r="GD1667" s="75">
        <v>249.97</v>
      </c>
      <c r="GE1667" s="75">
        <v>5299.26</v>
      </c>
    </row>
    <row r="1668" spans="1:187" x14ac:dyDescent="0.25">
      <c r="A1668" s="132"/>
      <c r="B1668" s="132"/>
      <c r="C1668" s="132"/>
      <c r="D1668" s="132"/>
      <c r="E1668" s="132"/>
      <c r="F1668" s="132"/>
      <c r="G1668" s="132"/>
      <c r="H1668" s="132"/>
      <c r="I1668" s="132"/>
      <c r="J1668" s="132"/>
      <c r="K1668" s="132"/>
      <c r="DV1668" s="77">
        <v>1345.66</v>
      </c>
      <c r="DW1668" s="77">
        <v>28.645000000000003</v>
      </c>
      <c r="DY1668" s="77">
        <v>1331.66</v>
      </c>
      <c r="DZ1668" s="77">
        <v>17.929999999999996</v>
      </c>
      <c r="EE1668" s="75">
        <v>2162.66</v>
      </c>
      <c r="EF1668" s="88">
        <v>18.140000000000008</v>
      </c>
      <c r="EH1668" s="77">
        <v>1360.66</v>
      </c>
      <c r="EI1668" s="75">
        <v>13.413999999999998</v>
      </c>
      <c r="EJ1668" s="75"/>
      <c r="EK1668" s="75"/>
      <c r="EL1668" s="75"/>
      <c r="EM1668" s="75"/>
      <c r="EN1668" s="75">
        <v>2165.65</v>
      </c>
      <c r="EO1668" s="322">
        <v>25.731400000000054</v>
      </c>
      <c r="EP1668" s="75"/>
      <c r="EQ1668" s="75">
        <v>1335.65</v>
      </c>
      <c r="ER1668" s="75">
        <v>24719.799999999886</v>
      </c>
      <c r="ES1668" s="75"/>
      <c r="ET1668" s="75">
        <v>1361.65</v>
      </c>
      <c r="EU1668" s="100">
        <v>14.78524999999998</v>
      </c>
      <c r="EV1668" s="75"/>
      <c r="EW1668" s="75"/>
      <c r="EX1668" s="100"/>
      <c r="FD1668" s="75">
        <v>116.66</v>
      </c>
      <c r="FE1668" s="75">
        <v>1701765</v>
      </c>
      <c r="FF1668" s="75">
        <v>9318922.5</v>
      </c>
      <c r="FL1668" s="92">
        <v>795.66</v>
      </c>
      <c r="FM1668" s="75">
        <v>0.28999999999999998</v>
      </c>
      <c r="FN1668" s="75">
        <v>0.64700000000000002</v>
      </c>
      <c r="FP1668" s="75">
        <v>53.88</v>
      </c>
      <c r="FQ1668" s="75">
        <v>1116.42</v>
      </c>
      <c r="FR1668" s="75">
        <v>9882</v>
      </c>
      <c r="FS1668" s="75">
        <v>53.87</v>
      </c>
      <c r="FT1668" s="75">
        <v>3256.36</v>
      </c>
      <c r="FU1668" s="75">
        <v>27720</v>
      </c>
      <c r="FZ1668" s="90">
        <v>801.66</v>
      </c>
      <c r="GA1668" s="91">
        <v>8.6989999999999998</v>
      </c>
      <c r="GC1668" s="75">
        <v>23.65</v>
      </c>
      <c r="GD1668" s="75">
        <v>250.49</v>
      </c>
      <c r="GE1668" s="75">
        <v>5306.44</v>
      </c>
    </row>
    <row r="1669" spans="1:187" x14ac:dyDescent="0.25">
      <c r="A1669" s="132"/>
      <c r="B1669" s="132"/>
      <c r="C1669" s="132"/>
      <c r="D1669" s="132"/>
      <c r="E1669" s="132"/>
      <c r="F1669" s="132"/>
      <c r="G1669" s="132"/>
      <c r="H1669" s="132"/>
      <c r="I1669" s="132"/>
      <c r="J1669" s="132"/>
      <c r="K1669" s="132"/>
      <c r="DV1669" s="77">
        <v>1345.67</v>
      </c>
      <c r="DW1669" s="77">
        <v>28.673000000000005</v>
      </c>
      <c r="DY1669" s="77">
        <v>1331.67</v>
      </c>
      <c r="DZ1669" s="77">
        <v>17.945999999999994</v>
      </c>
      <c r="EE1669" s="75">
        <v>2162.67</v>
      </c>
      <c r="EF1669" s="88">
        <v>18.163000000000007</v>
      </c>
      <c r="EH1669" s="77">
        <v>1360.67</v>
      </c>
      <c r="EI1669" s="75">
        <v>13.427999999999997</v>
      </c>
      <c r="EJ1669" s="75"/>
      <c r="EK1669" s="75"/>
      <c r="EL1669" s="75"/>
      <c r="EM1669" s="75"/>
      <c r="EN1669" s="75">
        <v>2165.66</v>
      </c>
      <c r="EO1669" s="322">
        <v>25.757560000000055</v>
      </c>
      <c r="EP1669" s="75"/>
      <c r="EQ1669" s="75">
        <v>1335.66</v>
      </c>
      <c r="ER1669" s="75">
        <v>24737.719999999885</v>
      </c>
      <c r="ES1669" s="75"/>
      <c r="ET1669" s="75">
        <v>1361.66</v>
      </c>
      <c r="EU1669" s="100">
        <v>14.79909999999998</v>
      </c>
      <c r="EV1669" s="75"/>
      <c r="EW1669" s="75"/>
      <c r="EX1669" s="100"/>
      <c r="FD1669" s="75">
        <v>116.67</v>
      </c>
      <c r="FE1669" s="75">
        <v>1703492.5</v>
      </c>
      <c r="FF1669" s="75">
        <v>9335663.75</v>
      </c>
      <c r="FL1669" s="92">
        <v>795.67</v>
      </c>
      <c r="FM1669" s="75">
        <v>0.28999999999999998</v>
      </c>
      <c r="FN1669" s="75">
        <v>0.64700000000000002</v>
      </c>
      <c r="FP1669" s="75">
        <v>53.89</v>
      </c>
      <c r="FQ1669" s="75">
        <v>1117.4100000000001</v>
      </c>
      <c r="FR1669" s="75">
        <v>9889</v>
      </c>
      <c r="FS1669" s="75">
        <v>53.88</v>
      </c>
      <c r="FT1669" s="75">
        <v>3259.16</v>
      </c>
      <c r="FU1669" s="75">
        <v>27738</v>
      </c>
      <c r="FZ1669" s="90">
        <v>801.67</v>
      </c>
      <c r="GA1669" s="91">
        <v>8.7149999999999999</v>
      </c>
      <c r="GC1669" s="75">
        <v>23.66</v>
      </c>
      <c r="GD1669" s="75">
        <v>251.02</v>
      </c>
      <c r="GE1669" s="75">
        <v>5313.62</v>
      </c>
    </row>
    <row r="1670" spans="1:187" x14ac:dyDescent="0.25">
      <c r="A1670" s="132"/>
      <c r="B1670" s="132"/>
      <c r="C1670" s="132"/>
      <c r="D1670" s="132"/>
      <c r="E1670" s="132"/>
      <c r="F1670" s="132"/>
      <c r="G1670" s="132"/>
      <c r="H1670" s="132"/>
      <c r="I1670" s="132"/>
      <c r="J1670" s="132"/>
      <c r="K1670" s="132"/>
      <c r="DV1670" s="77">
        <v>1345.68</v>
      </c>
      <c r="DW1670" s="77">
        <v>28.701000000000004</v>
      </c>
      <c r="DY1670" s="77">
        <v>1331.68</v>
      </c>
      <c r="DZ1670" s="77">
        <v>17.961999999999996</v>
      </c>
      <c r="EE1670" s="75">
        <v>2162.6799999999998</v>
      </c>
      <c r="EF1670" s="88">
        <v>18.187000000000005</v>
      </c>
      <c r="EH1670" s="77">
        <v>1360.68</v>
      </c>
      <c r="EI1670" s="75">
        <v>13.441999999999998</v>
      </c>
      <c r="EJ1670" s="75"/>
      <c r="EK1670" s="75"/>
      <c r="EL1670" s="75"/>
      <c r="EM1670" s="75"/>
      <c r="EN1670" s="75">
        <v>2165.67</v>
      </c>
      <c r="EO1670" s="322">
        <v>25.783720000000056</v>
      </c>
      <c r="EP1670" s="75"/>
      <c r="EQ1670" s="75">
        <v>1335.67</v>
      </c>
      <c r="ER1670" s="75">
        <v>24755.639999999883</v>
      </c>
      <c r="ES1670" s="75"/>
      <c r="ET1670" s="75">
        <v>1361.67</v>
      </c>
      <c r="EU1670" s="100">
        <v>14.812949999999979</v>
      </c>
      <c r="EV1670" s="75"/>
      <c r="EW1670" s="75"/>
      <c r="EX1670" s="100"/>
      <c r="FD1670" s="75">
        <v>116.68</v>
      </c>
      <c r="FE1670" s="75">
        <v>1705220</v>
      </c>
      <c r="FF1670" s="75">
        <v>9352405</v>
      </c>
      <c r="FL1670" s="92">
        <v>795.68</v>
      </c>
      <c r="FM1670" s="75">
        <v>0.28999999999999998</v>
      </c>
      <c r="FN1670" s="75">
        <v>0.65300000000000002</v>
      </c>
      <c r="FP1670" s="75">
        <v>53.9</v>
      </c>
      <c r="FQ1670" s="75">
        <v>1118.4100000000001</v>
      </c>
      <c r="FR1670" s="75">
        <v>9895</v>
      </c>
      <c r="FS1670" s="75">
        <v>53.89</v>
      </c>
      <c r="FT1670" s="75">
        <v>3261.97</v>
      </c>
      <c r="FU1670" s="75">
        <v>27756</v>
      </c>
      <c r="FZ1670" s="90">
        <v>801.68</v>
      </c>
      <c r="GA1670" s="91">
        <v>8.73</v>
      </c>
      <c r="GC1670" s="75">
        <v>23.67</v>
      </c>
      <c r="GD1670" s="75">
        <v>251.55</v>
      </c>
      <c r="GE1670" s="75">
        <v>5320.79</v>
      </c>
    </row>
    <row r="1671" spans="1:187" x14ac:dyDescent="0.25">
      <c r="A1671" s="132"/>
      <c r="B1671" s="132"/>
      <c r="C1671" s="132"/>
      <c r="D1671" s="132"/>
      <c r="E1671" s="132"/>
      <c r="F1671" s="132"/>
      <c r="G1671" s="132"/>
      <c r="H1671" s="132"/>
      <c r="I1671" s="132"/>
      <c r="J1671" s="132"/>
      <c r="K1671" s="132"/>
      <c r="DV1671" s="77">
        <v>1345.69</v>
      </c>
      <c r="DW1671" s="77">
        <v>28.728000000000005</v>
      </c>
      <c r="DY1671" s="77">
        <v>1331.69</v>
      </c>
      <c r="DZ1671" s="77">
        <v>17.977999999999994</v>
      </c>
      <c r="EE1671" s="75">
        <v>2162.69</v>
      </c>
      <c r="EF1671" s="88">
        <v>18.210000000000008</v>
      </c>
      <c r="EH1671" s="77">
        <v>1360.69</v>
      </c>
      <c r="EI1671" s="75">
        <v>13.455999999999998</v>
      </c>
      <c r="EJ1671" s="75"/>
      <c r="EK1671" s="75"/>
      <c r="EL1671" s="75"/>
      <c r="EM1671" s="75"/>
      <c r="EN1671" s="75">
        <v>2165.6799999999998</v>
      </c>
      <c r="EO1671" s="322">
        <v>25.809880000000057</v>
      </c>
      <c r="EP1671" s="75"/>
      <c r="EQ1671" s="75">
        <v>1335.68</v>
      </c>
      <c r="ER1671" s="75">
        <v>24773.559999999881</v>
      </c>
      <c r="ES1671" s="75"/>
      <c r="ET1671" s="75">
        <v>1361.68</v>
      </c>
      <c r="EU1671" s="100">
        <v>14.826799999999979</v>
      </c>
      <c r="EV1671" s="75"/>
      <c r="EW1671" s="75"/>
      <c r="EX1671" s="100"/>
      <c r="FD1671" s="75">
        <v>116.69</v>
      </c>
      <c r="FE1671" s="75">
        <v>1706947.5</v>
      </c>
      <c r="FF1671" s="75">
        <v>9369146.25</v>
      </c>
      <c r="FL1671" s="92">
        <v>795.69</v>
      </c>
      <c r="FM1671" s="75">
        <v>0.28999999999999998</v>
      </c>
      <c r="FN1671" s="75">
        <v>0.65500000000000003</v>
      </c>
      <c r="FP1671" s="75">
        <v>53.91</v>
      </c>
      <c r="FQ1671" s="75">
        <v>1119.4100000000001</v>
      </c>
      <c r="FR1671" s="75">
        <v>9902</v>
      </c>
      <c r="FS1671" s="75">
        <v>53.9</v>
      </c>
      <c r="FT1671" s="75">
        <v>3264.77</v>
      </c>
      <c r="FU1671" s="75">
        <v>27774</v>
      </c>
      <c r="FZ1671" s="90">
        <v>801.69</v>
      </c>
      <c r="GA1671" s="91">
        <v>8.7460000000000004</v>
      </c>
      <c r="GC1671" s="75">
        <v>23.68</v>
      </c>
      <c r="GD1671" s="75">
        <v>252.08</v>
      </c>
      <c r="GE1671" s="75">
        <v>5327.97</v>
      </c>
    </row>
    <row r="1672" spans="1:187" x14ac:dyDescent="0.25">
      <c r="A1672" s="132"/>
      <c r="B1672" s="132"/>
      <c r="C1672" s="132"/>
      <c r="D1672" s="132"/>
      <c r="E1672" s="132"/>
      <c r="F1672" s="132"/>
      <c r="G1672" s="132"/>
      <c r="H1672" s="132"/>
      <c r="I1672" s="132"/>
      <c r="J1672" s="132"/>
      <c r="K1672" s="132"/>
      <c r="DV1672" s="77">
        <v>1345.7</v>
      </c>
      <c r="DW1672" s="77">
        <v>28.756</v>
      </c>
      <c r="DY1672" s="77">
        <v>1331.7</v>
      </c>
      <c r="DZ1672" s="77">
        <v>17.994</v>
      </c>
      <c r="EE1672" s="75">
        <v>2162.6999999999998</v>
      </c>
      <c r="EF1672" s="88">
        <v>18.234000000000002</v>
      </c>
      <c r="EH1672" s="77">
        <v>1360.7</v>
      </c>
      <c r="EI1672" s="75">
        <v>13.47</v>
      </c>
      <c r="EJ1672" s="75"/>
      <c r="EK1672" s="75"/>
      <c r="EL1672" s="75"/>
      <c r="EM1672" s="75"/>
      <c r="EN1672" s="75">
        <v>2165.69</v>
      </c>
      <c r="EO1672" s="322">
        <v>25.836040000000057</v>
      </c>
      <c r="EP1672" s="75"/>
      <c r="EQ1672" s="75">
        <v>1335.69</v>
      </c>
      <c r="ER1672" s="75">
        <v>24791.47999999988</v>
      </c>
      <c r="ES1672" s="75"/>
      <c r="ET1672" s="75">
        <v>1361.69</v>
      </c>
      <c r="EU1672" s="100">
        <v>14.840649999999979</v>
      </c>
      <c r="EV1672" s="75"/>
      <c r="EW1672" s="75"/>
      <c r="EX1672" s="100"/>
      <c r="FD1672" s="75">
        <v>116.7</v>
      </c>
      <c r="FE1672" s="75">
        <v>1708675</v>
      </c>
      <c r="FF1672" s="75">
        <v>9385887.5</v>
      </c>
      <c r="FL1672" s="92">
        <v>795.7</v>
      </c>
      <c r="FM1672" s="75">
        <v>0.28999999999999998</v>
      </c>
      <c r="FN1672" s="75">
        <v>0.65800000000000003</v>
      </c>
      <c r="FP1672" s="75">
        <v>53.92</v>
      </c>
      <c r="FQ1672" s="75">
        <v>1120.42</v>
      </c>
      <c r="FR1672" s="75">
        <v>9909</v>
      </c>
      <c r="FS1672" s="75">
        <v>53.91</v>
      </c>
      <c r="FT1672" s="75">
        <v>3267.58</v>
      </c>
      <c r="FU1672" s="75">
        <v>27793</v>
      </c>
      <c r="FZ1672" s="90">
        <v>801.7</v>
      </c>
      <c r="GA1672" s="91">
        <v>8.7620000000000005</v>
      </c>
      <c r="GC1672" s="75">
        <v>23.69</v>
      </c>
      <c r="GD1672" s="75">
        <v>252.6</v>
      </c>
      <c r="GE1672" s="75">
        <v>5335.14</v>
      </c>
    </row>
    <row r="1673" spans="1:187" x14ac:dyDescent="0.25">
      <c r="A1673" s="132"/>
      <c r="B1673" s="132"/>
      <c r="C1673" s="132"/>
      <c r="D1673" s="132"/>
      <c r="E1673" s="132"/>
      <c r="F1673" s="132"/>
      <c r="G1673" s="132"/>
      <c r="H1673" s="132"/>
      <c r="I1673" s="132"/>
      <c r="J1673" s="132"/>
      <c r="K1673" s="132"/>
      <c r="DV1673" s="77">
        <v>1345.71</v>
      </c>
      <c r="DW1673" s="77">
        <v>28.784000000000006</v>
      </c>
      <c r="DY1673" s="77">
        <v>1331.71</v>
      </c>
      <c r="DZ1673" s="77">
        <v>18.009999999999994</v>
      </c>
      <c r="EE1673" s="75">
        <v>2162.71</v>
      </c>
      <c r="EF1673" s="88">
        <v>18.257000000000009</v>
      </c>
      <c r="EH1673" s="77">
        <v>1360.71</v>
      </c>
      <c r="EI1673" s="75">
        <v>13.482999999999997</v>
      </c>
      <c r="EJ1673" s="75"/>
      <c r="EK1673" s="75"/>
      <c r="EL1673" s="75"/>
      <c r="EM1673" s="75"/>
      <c r="EN1673" s="75">
        <v>2165.6999999999998</v>
      </c>
      <c r="EO1673" s="322">
        <v>25.862200000000058</v>
      </c>
      <c r="EP1673" s="75"/>
      <c r="EQ1673" s="75">
        <v>1335.7</v>
      </c>
      <c r="ER1673" s="75">
        <v>24809.399999999878</v>
      </c>
      <c r="ES1673" s="75"/>
      <c r="ET1673" s="75">
        <v>1361.7</v>
      </c>
      <c r="EU1673" s="100">
        <v>14.854499999999978</v>
      </c>
      <c r="EV1673" s="75"/>
      <c r="EW1673" s="75"/>
      <c r="EX1673" s="100"/>
      <c r="FD1673" s="75">
        <v>116.71</v>
      </c>
      <c r="FE1673" s="75">
        <v>1710402.5</v>
      </c>
      <c r="FF1673" s="75">
        <v>9402628.75</v>
      </c>
      <c r="FL1673" s="92">
        <v>795.71</v>
      </c>
      <c r="FM1673" s="75">
        <v>0.28999999999999998</v>
      </c>
      <c r="FN1673" s="75">
        <v>0.66100000000000003</v>
      </c>
      <c r="FP1673" s="75">
        <v>53.93</v>
      </c>
      <c r="FQ1673" s="75">
        <v>1121.42</v>
      </c>
      <c r="FR1673" s="75">
        <v>9915</v>
      </c>
      <c r="FS1673" s="75">
        <v>53.92</v>
      </c>
      <c r="FT1673" s="75">
        <v>3270.39</v>
      </c>
      <c r="FU1673" s="75">
        <v>27811</v>
      </c>
      <c r="FZ1673" s="90">
        <v>801.71</v>
      </c>
      <c r="GA1673" s="91">
        <v>8.7769999999999992</v>
      </c>
      <c r="GC1673" s="75">
        <v>23.7</v>
      </c>
      <c r="GD1673" s="75">
        <v>253.13</v>
      </c>
      <c r="GE1673" s="75">
        <v>5342.32</v>
      </c>
    </row>
    <row r="1674" spans="1:187" x14ac:dyDescent="0.25">
      <c r="A1674" s="132"/>
      <c r="B1674" s="132"/>
      <c r="C1674" s="132"/>
      <c r="D1674" s="132"/>
      <c r="E1674" s="132"/>
      <c r="F1674" s="132"/>
      <c r="G1674" s="132"/>
      <c r="H1674" s="132"/>
      <c r="I1674" s="132"/>
      <c r="J1674" s="132"/>
      <c r="K1674" s="132"/>
      <c r="DV1674" s="77">
        <v>1345.72</v>
      </c>
      <c r="DW1674" s="77">
        <v>28.811000000000003</v>
      </c>
      <c r="DY1674" s="77">
        <v>1331.72</v>
      </c>
      <c r="DZ1674" s="77">
        <v>18.025999999999996</v>
      </c>
      <c r="EE1674" s="75">
        <v>2162.7199999999998</v>
      </c>
      <c r="EF1674" s="88">
        <v>18.280000000000008</v>
      </c>
      <c r="EH1674" s="77">
        <v>1360.72</v>
      </c>
      <c r="EI1674" s="75">
        <v>13.496999999999998</v>
      </c>
      <c r="EJ1674" s="75"/>
      <c r="EK1674" s="75"/>
      <c r="EL1674" s="75"/>
      <c r="EM1674" s="75"/>
      <c r="EN1674" s="75">
        <v>2165.71</v>
      </c>
      <c r="EO1674" s="322">
        <v>25.888360000000059</v>
      </c>
      <c r="EP1674" s="75"/>
      <c r="EQ1674" s="75">
        <v>1335.71</v>
      </c>
      <c r="ER1674" s="75">
        <v>24827.319999999876</v>
      </c>
      <c r="ES1674" s="75"/>
      <c r="ET1674" s="75">
        <v>1361.71</v>
      </c>
      <c r="EU1674" s="100">
        <v>14.868349999999978</v>
      </c>
      <c r="EV1674" s="75"/>
      <c r="EW1674" s="75"/>
      <c r="EX1674" s="100"/>
      <c r="FD1674" s="75">
        <v>116.72</v>
      </c>
      <c r="FE1674" s="75">
        <v>1712130</v>
      </c>
      <c r="FF1674" s="75">
        <v>9419370</v>
      </c>
      <c r="FL1674" s="92">
        <v>795.72</v>
      </c>
      <c r="FM1674" s="75">
        <v>0.28999999999999998</v>
      </c>
      <c r="FN1674" s="75">
        <v>0.66400000000000003</v>
      </c>
      <c r="FP1674" s="75">
        <v>53.94</v>
      </c>
      <c r="FQ1674" s="75">
        <v>1122.43</v>
      </c>
      <c r="FR1674" s="75">
        <v>9922</v>
      </c>
      <c r="FS1674" s="75">
        <v>53.93</v>
      </c>
      <c r="FT1674" s="75">
        <v>3273.2</v>
      </c>
      <c r="FU1674" s="75">
        <v>27829</v>
      </c>
      <c r="FZ1674" s="90">
        <v>801.72</v>
      </c>
      <c r="GA1674" s="91">
        <v>8.7929999999999993</v>
      </c>
      <c r="GC1674" s="75">
        <v>23.71</v>
      </c>
      <c r="GD1674" s="75">
        <v>253.66</v>
      </c>
      <c r="GE1674" s="75">
        <v>5349.5</v>
      </c>
    </row>
    <row r="1675" spans="1:187" x14ac:dyDescent="0.25">
      <c r="A1675" s="132"/>
      <c r="B1675" s="132"/>
      <c r="C1675" s="132"/>
      <c r="D1675" s="132"/>
      <c r="E1675" s="132"/>
      <c r="F1675" s="132"/>
      <c r="G1675" s="132"/>
      <c r="H1675" s="132"/>
      <c r="I1675" s="132"/>
      <c r="J1675" s="132"/>
      <c r="K1675" s="132"/>
      <c r="DV1675" s="77">
        <v>1345.73</v>
      </c>
      <c r="DW1675" s="77">
        <v>28.839000000000002</v>
      </c>
      <c r="DY1675" s="77">
        <v>1331.73</v>
      </c>
      <c r="DZ1675" s="77">
        <v>18.042000000000002</v>
      </c>
      <c r="EE1675" s="75">
        <v>2162.73</v>
      </c>
      <c r="EF1675" s="88">
        <v>18.304000000000009</v>
      </c>
      <c r="EH1675" s="77">
        <v>1360.73</v>
      </c>
      <c r="EI1675" s="75">
        <v>13.510999999999997</v>
      </c>
      <c r="EJ1675" s="75"/>
      <c r="EK1675" s="75"/>
      <c r="EL1675" s="75"/>
      <c r="EM1675" s="75"/>
      <c r="EN1675" s="75">
        <v>2165.7199999999998</v>
      </c>
      <c r="EO1675" s="322">
        <v>25.91452000000006</v>
      </c>
      <c r="EP1675" s="75"/>
      <c r="EQ1675" s="75">
        <v>1335.72</v>
      </c>
      <c r="ER1675" s="75">
        <v>24845.239999999874</v>
      </c>
      <c r="ES1675" s="75"/>
      <c r="ET1675" s="75">
        <v>1361.72</v>
      </c>
      <c r="EU1675" s="100">
        <v>14.882199999999978</v>
      </c>
      <c r="EV1675" s="75"/>
      <c r="EW1675" s="75"/>
      <c r="EX1675" s="100"/>
      <c r="FD1675" s="75">
        <v>116.73</v>
      </c>
      <c r="FE1675" s="75">
        <v>1713857.5</v>
      </c>
      <c r="FF1675" s="75">
        <v>9436111.25</v>
      </c>
      <c r="FL1675" s="92">
        <v>795.73</v>
      </c>
      <c r="FM1675" s="75">
        <v>0.3</v>
      </c>
      <c r="FN1675" s="75">
        <v>0.66700000000000004</v>
      </c>
      <c r="FP1675" s="75">
        <v>53.95</v>
      </c>
      <c r="FQ1675" s="75">
        <v>1123.43</v>
      </c>
      <c r="FR1675" s="75">
        <v>9928</v>
      </c>
      <c r="FS1675" s="75">
        <v>53.94</v>
      </c>
      <c r="FT1675" s="75">
        <v>3276.01</v>
      </c>
      <c r="FU1675" s="75">
        <v>27847</v>
      </c>
      <c r="FZ1675" s="90">
        <v>801.73</v>
      </c>
      <c r="GA1675" s="91">
        <v>8.8089999999999993</v>
      </c>
      <c r="GC1675" s="75">
        <v>23.72</v>
      </c>
      <c r="GD1675" s="75">
        <v>254.19</v>
      </c>
      <c r="GE1675" s="75">
        <v>5356.67</v>
      </c>
    </row>
    <row r="1676" spans="1:187" x14ac:dyDescent="0.25">
      <c r="A1676" s="132"/>
      <c r="B1676" s="132"/>
      <c r="C1676" s="132"/>
      <c r="D1676" s="132"/>
      <c r="E1676" s="132"/>
      <c r="F1676" s="132"/>
      <c r="G1676" s="132"/>
      <c r="H1676" s="132"/>
      <c r="I1676" s="132"/>
      <c r="J1676" s="132"/>
      <c r="K1676" s="132"/>
      <c r="DV1676" s="77">
        <v>1345.74</v>
      </c>
      <c r="DW1676" s="77">
        <v>28.867000000000004</v>
      </c>
      <c r="DY1676" s="77">
        <v>1331.74</v>
      </c>
      <c r="DZ1676" s="77">
        <v>18.057999999999996</v>
      </c>
      <c r="EE1676" s="75">
        <v>2162.7399999999998</v>
      </c>
      <c r="EF1676" s="88">
        <v>18.327000000000009</v>
      </c>
      <c r="EH1676" s="77">
        <v>1360.74</v>
      </c>
      <c r="EI1676" s="75">
        <v>13.524999999999997</v>
      </c>
      <c r="EJ1676" s="75"/>
      <c r="EK1676" s="75"/>
      <c r="EL1676" s="75"/>
      <c r="EM1676" s="75"/>
      <c r="EN1676" s="75">
        <v>2165.73</v>
      </c>
      <c r="EO1676" s="322">
        <v>25.940680000000061</v>
      </c>
      <c r="EP1676" s="75"/>
      <c r="EQ1676" s="75">
        <v>1335.73</v>
      </c>
      <c r="ER1676" s="75">
        <v>24863.159999999873</v>
      </c>
      <c r="ES1676" s="75"/>
      <c r="ET1676" s="75">
        <v>1361.73</v>
      </c>
      <c r="EU1676" s="100">
        <v>14.896049999999978</v>
      </c>
      <c r="EV1676" s="75"/>
      <c r="EW1676" s="75"/>
      <c r="EX1676" s="100"/>
      <c r="FD1676" s="75">
        <v>116.74</v>
      </c>
      <c r="FE1676" s="75">
        <v>1715585</v>
      </c>
      <c r="FF1676" s="75">
        <v>9452852.5</v>
      </c>
      <c r="FL1676" s="92">
        <v>795.74</v>
      </c>
      <c r="FM1676" s="75">
        <v>0.3</v>
      </c>
      <c r="FN1676" s="75">
        <v>0.67</v>
      </c>
      <c r="FP1676" s="75">
        <v>53.96</v>
      </c>
      <c r="FQ1676" s="75">
        <v>1124.44</v>
      </c>
      <c r="FR1676" s="75">
        <v>9935</v>
      </c>
      <c r="FS1676" s="75">
        <v>53.95</v>
      </c>
      <c r="FT1676" s="75">
        <v>3278.82</v>
      </c>
      <c r="FU1676" s="75">
        <v>27866</v>
      </c>
      <c r="FZ1676" s="90">
        <v>801.74</v>
      </c>
      <c r="GA1676" s="91">
        <v>8.8239999999999998</v>
      </c>
      <c r="GC1676" s="75">
        <v>23.73</v>
      </c>
      <c r="GD1676" s="75">
        <v>254.71</v>
      </c>
      <c r="GE1676" s="75">
        <v>5363.85</v>
      </c>
    </row>
    <row r="1677" spans="1:187" x14ac:dyDescent="0.25">
      <c r="A1677" s="132"/>
      <c r="B1677" s="132"/>
      <c r="C1677" s="132"/>
      <c r="D1677" s="132"/>
      <c r="E1677" s="132"/>
      <c r="F1677" s="132"/>
      <c r="G1677" s="132"/>
      <c r="H1677" s="132"/>
      <c r="I1677" s="132"/>
      <c r="J1677" s="132"/>
      <c r="K1677" s="132"/>
      <c r="DV1677" s="77">
        <v>1345.75</v>
      </c>
      <c r="DW1677" s="77">
        <v>28.894000000000002</v>
      </c>
      <c r="DY1677" s="77">
        <v>1331.75</v>
      </c>
      <c r="DZ1677" s="77">
        <v>18.074000000000002</v>
      </c>
      <c r="EE1677" s="75">
        <v>2162.75</v>
      </c>
      <c r="EF1677" s="88">
        <v>18.351000000000006</v>
      </c>
      <c r="EH1677" s="77">
        <v>1360.75</v>
      </c>
      <c r="EI1677" s="75">
        <v>13.538999999999998</v>
      </c>
      <c r="EJ1677" s="75"/>
      <c r="EK1677" s="75"/>
      <c r="EL1677" s="75"/>
      <c r="EM1677" s="75"/>
      <c r="EN1677" s="75">
        <v>2165.7399999999998</v>
      </c>
      <c r="EO1677" s="322">
        <v>25.966840000000062</v>
      </c>
      <c r="EP1677" s="75"/>
      <c r="EQ1677" s="75">
        <v>1335.74</v>
      </c>
      <c r="ER1677" s="75">
        <v>24881.079999999871</v>
      </c>
      <c r="ES1677" s="75"/>
      <c r="ET1677" s="75">
        <v>1361.74</v>
      </c>
      <c r="EU1677" s="100">
        <v>14.909899999999977</v>
      </c>
      <c r="EV1677" s="75"/>
      <c r="EW1677" s="75"/>
      <c r="EX1677" s="100"/>
      <c r="FD1677" s="75">
        <v>116.75</v>
      </c>
      <c r="FE1677" s="75">
        <v>1717312.5</v>
      </c>
      <c r="FF1677" s="75">
        <v>9469593.75</v>
      </c>
      <c r="FL1677" s="92">
        <v>795.75</v>
      </c>
      <c r="FM1677" s="75">
        <v>0.3</v>
      </c>
      <c r="FN1677" s="75">
        <v>0.67300000000000004</v>
      </c>
      <c r="FP1677" s="75">
        <v>53.97</v>
      </c>
      <c r="FQ1677" s="75">
        <v>1125.44</v>
      </c>
      <c r="FR1677" s="75">
        <v>9942</v>
      </c>
      <c r="FS1677" s="75">
        <v>53.96</v>
      </c>
      <c r="FT1677" s="75">
        <v>3281.63</v>
      </c>
      <c r="FU1677" s="75">
        <v>27884</v>
      </c>
      <c r="FZ1677" s="90">
        <v>801.75</v>
      </c>
      <c r="GA1677" s="91">
        <v>8.84</v>
      </c>
      <c r="GC1677" s="75">
        <v>23.74</v>
      </c>
      <c r="GD1677" s="75">
        <v>255.24</v>
      </c>
      <c r="GE1677" s="75">
        <v>5371.02</v>
      </c>
    </row>
    <row r="1678" spans="1:187" x14ac:dyDescent="0.25">
      <c r="A1678" s="132"/>
      <c r="B1678" s="132"/>
      <c r="C1678" s="132"/>
      <c r="D1678" s="132"/>
      <c r="E1678" s="132"/>
      <c r="F1678" s="132"/>
      <c r="G1678" s="132"/>
      <c r="H1678" s="132"/>
      <c r="I1678" s="132"/>
      <c r="J1678" s="132"/>
      <c r="K1678" s="132"/>
      <c r="DV1678" s="77">
        <v>1345.76</v>
      </c>
      <c r="DW1678" s="77">
        <v>28.922000000000004</v>
      </c>
      <c r="DY1678" s="77">
        <v>1331.76</v>
      </c>
      <c r="DZ1678" s="77">
        <v>18.089999999999996</v>
      </c>
      <c r="EE1678" s="75">
        <v>2162.7600000000002</v>
      </c>
      <c r="EF1678" s="88">
        <v>18.374000000000009</v>
      </c>
      <c r="EH1678" s="77">
        <v>1360.76</v>
      </c>
      <c r="EI1678" s="75">
        <v>13.552999999999997</v>
      </c>
      <c r="EJ1678" s="75"/>
      <c r="EK1678" s="75"/>
      <c r="EL1678" s="75"/>
      <c r="EM1678" s="75"/>
      <c r="EN1678" s="75">
        <v>2165.75</v>
      </c>
      <c r="EO1678" s="322">
        <v>25.993000000000062</v>
      </c>
      <c r="EP1678" s="75"/>
      <c r="EQ1678" s="75">
        <v>1335.75</v>
      </c>
      <c r="ER1678" s="75">
        <v>24898.999999999869</v>
      </c>
      <c r="ES1678" s="75"/>
      <c r="ET1678" s="75">
        <v>1361.75</v>
      </c>
      <c r="EU1678" s="100">
        <v>14.923749999999977</v>
      </c>
      <c r="EV1678" s="75"/>
      <c r="EW1678" s="75"/>
      <c r="EX1678" s="100"/>
      <c r="FD1678" s="75">
        <v>116.76</v>
      </c>
      <c r="FE1678" s="75">
        <v>1719040</v>
      </c>
      <c r="FF1678" s="75">
        <v>9486335</v>
      </c>
      <c r="FL1678" s="92">
        <v>795.76</v>
      </c>
      <c r="FM1678" s="75">
        <v>0.3</v>
      </c>
      <c r="FN1678" s="75">
        <v>0.67600000000000005</v>
      </c>
      <c r="FP1678" s="75">
        <v>53.98</v>
      </c>
      <c r="FQ1678" s="75">
        <v>1126.45</v>
      </c>
      <c r="FR1678" s="75">
        <v>9948</v>
      </c>
      <c r="FS1678" s="75">
        <v>53.97</v>
      </c>
      <c r="FT1678" s="75">
        <v>3284.44</v>
      </c>
      <c r="FU1678" s="75">
        <v>27902</v>
      </c>
      <c r="FZ1678" s="90">
        <v>801.76</v>
      </c>
      <c r="GA1678" s="91">
        <v>8.8559999999999999</v>
      </c>
      <c r="GC1678" s="75">
        <v>23.75</v>
      </c>
      <c r="GD1678" s="75">
        <v>255.77</v>
      </c>
      <c r="GE1678" s="75">
        <v>5378.2</v>
      </c>
    </row>
    <row r="1679" spans="1:187" x14ac:dyDescent="0.25">
      <c r="A1679" s="132"/>
      <c r="B1679" s="132"/>
      <c r="C1679" s="132"/>
      <c r="D1679" s="132"/>
      <c r="E1679" s="132"/>
      <c r="F1679" s="132"/>
      <c r="G1679" s="132"/>
      <c r="H1679" s="132"/>
      <c r="I1679" s="132"/>
      <c r="J1679" s="132"/>
      <c r="K1679" s="132"/>
      <c r="DV1679" s="77">
        <v>1345.77</v>
      </c>
      <c r="DW1679" s="77">
        <v>28.949000000000005</v>
      </c>
      <c r="DY1679" s="77">
        <v>1331.77</v>
      </c>
      <c r="DZ1679" s="77">
        <v>18.105999999999995</v>
      </c>
      <c r="EE1679" s="75">
        <v>2162.77</v>
      </c>
      <c r="EF1679" s="88">
        <v>18.398000000000007</v>
      </c>
      <c r="EH1679" s="77">
        <v>1360.77</v>
      </c>
      <c r="EI1679" s="75">
        <v>13.566999999999997</v>
      </c>
      <c r="EJ1679" s="75"/>
      <c r="EK1679" s="75"/>
      <c r="EL1679" s="75"/>
      <c r="EM1679" s="75"/>
      <c r="EN1679" s="75">
        <v>2165.7600000000002</v>
      </c>
      <c r="EO1679" s="322">
        <v>26.019160000000063</v>
      </c>
      <c r="EP1679" s="75"/>
      <c r="EQ1679" s="75">
        <v>1335.76</v>
      </c>
      <c r="ER1679" s="75">
        <v>24916.919999999867</v>
      </c>
      <c r="ES1679" s="75"/>
      <c r="ET1679" s="75">
        <v>1361.76</v>
      </c>
      <c r="EU1679" s="100">
        <v>14.937599999999977</v>
      </c>
      <c r="EV1679" s="75"/>
      <c r="EW1679" s="75"/>
      <c r="EX1679" s="100"/>
      <c r="FD1679" s="75">
        <v>116.77</v>
      </c>
      <c r="FE1679" s="75">
        <v>1720767.5</v>
      </c>
      <c r="FF1679" s="75">
        <v>9503076.25</v>
      </c>
      <c r="FL1679" s="92">
        <v>795.77</v>
      </c>
      <c r="FM1679" s="75">
        <v>0.3</v>
      </c>
      <c r="FN1679" s="75">
        <v>0.67600000000000005</v>
      </c>
      <c r="FP1679" s="75">
        <v>53.99</v>
      </c>
      <c r="FQ1679" s="75">
        <v>1127.45</v>
      </c>
      <c r="FR1679" s="75">
        <v>9955</v>
      </c>
      <c r="FS1679" s="75">
        <v>53.98</v>
      </c>
      <c r="FT1679" s="75">
        <v>3287.25</v>
      </c>
      <c r="FU1679" s="75">
        <v>27920</v>
      </c>
      <c r="FZ1679" s="90">
        <v>801.77</v>
      </c>
      <c r="GA1679" s="91">
        <v>8.8719999999999999</v>
      </c>
      <c r="GC1679" s="75">
        <v>23.76</v>
      </c>
      <c r="GD1679" s="75">
        <v>256.3</v>
      </c>
      <c r="GE1679" s="75">
        <v>5385.38</v>
      </c>
    </row>
    <row r="1680" spans="1:187" x14ac:dyDescent="0.25">
      <c r="A1680" s="132"/>
      <c r="B1680" s="132"/>
      <c r="C1680" s="132"/>
      <c r="D1680" s="132"/>
      <c r="E1680" s="132"/>
      <c r="F1680" s="132"/>
      <c r="G1680" s="132"/>
      <c r="H1680" s="132"/>
      <c r="I1680" s="132"/>
      <c r="J1680" s="132"/>
      <c r="K1680" s="132"/>
      <c r="DV1680" s="77">
        <v>1345.78</v>
      </c>
      <c r="DW1680" s="77">
        <v>28.977000000000004</v>
      </c>
      <c r="DY1680" s="77">
        <v>1331.78</v>
      </c>
      <c r="DZ1680" s="77">
        <v>18.121999999999996</v>
      </c>
      <c r="EE1680" s="75">
        <v>2162.7800000000002</v>
      </c>
      <c r="EF1680" s="88">
        <v>18.421000000000006</v>
      </c>
      <c r="EH1680" s="77">
        <v>1360.78</v>
      </c>
      <c r="EI1680" s="75">
        <v>13.579999999999998</v>
      </c>
      <c r="EJ1680" s="75"/>
      <c r="EK1680" s="75"/>
      <c r="EL1680" s="75"/>
      <c r="EM1680" s="75"/>
      <c r="EN1680" s="75">
        <v>2165.77</v>
      </c>
      <c r="EO1680" s="322">
        <v>26.045320000000064</v>
      </c>
      <c r="EP1680" s="75"/>
      <c r="EQ1680" s="75">
        <v>1335.77</v>
      </c>
      <c r="ER1680" s="75">
        <v>24934.839999999866</v>
      </c>
      <c r="ES1680" s="75"/>
      <c r="ET1680" s="75">
        <v>1361.77</v>
      </c>
      <c r="EU1680" s="100">
        <v>14.951449999999976</v>
      </c>
      <c r="EV1680" s="75"/>
      <c r="EW1680" s="75"/>
      <c r="EX1680" s="100"/>
      <c r="FD1680" s="75">
        <v>116.78</v>
      </c>
      <c r="FE1680" s="75">
        <v>1722495</v>
      </c>
      <c r="FF1680" s="75">
        <v>9519817.5</v>
      </c>
      <c r="FL1680" s="92">
        <v>795.78</v>
      </c>
      <c r="FM1680" s="75">
        <v>0.3</v>
      </c>
      <c r="FN1680" s="75">
        <v>0.68200000000000005</v>
      </c>
      <c r="FP1680" s="75">
        <v>54</v>
      </c>
      <c r="FQ1680" s="75">
        <v>1128.46</v>
      </c>
      <c r="FR1680" s="75">
        <v>9961</v>
      </c>
      <c r="FS1680" s="75">
        <v>53.99</v>
      </c>
      <c r="FT1680" s="75">
        <v>3290.06</v>
      </c>
      <c r="FU1680" s="75">
        <v>27939</v>
      </c>
      <c r="FZ1680" s="90">
        <v>801.78</v>
      </c>
      <c r="GA1680" s="91">
        <v>8.8870000000000005</v>
      </c>
      <c r="GC1680" s="75">
        <v>23.77</v>
      </c>
      <c r="GD1680" s="75">
        <v>256.83</v>
      </c>
      <c r="GE1680" s="75">
        <v>5392.55</v>
      </c>
    </row>
    <row r="1681" spans="1:187" x14ac:dyDescent="0.25">
      <c r="A1681" s="132"/>
      <c r="B1681" s="132"/>
      <c r="C1681" s="132"/>
      <c r="D1681" s="132"/>
      <c r="E1681" s="132"/>
      <c r="F1681" s="132"/>
      <c r="G1681" s="132"/>
      <c r="H1681" s="132"/>
      <c r="I1681" s="132"/>
      <c r="J1681" s="132"/>
      <c r="K1681" s="132"/>
      <c r="DV1681" s="77">
        <v>1345.79</v>
      </c>
      <c r="DW1681" s="77">
        <v>29.005000000000006</v>
      </c>
      <c r="DY1681" s="77">
        <v>1331.79</v>
      </c>
      <c r="DZ1681" s="77">
        <v>18.136999999999993</v>
      </c>
      <c r="EE1681" s="75">
        <v>2162.79</v>
      </c>
      <c r="EF1681" s="88">
        <v>18.44400000000001</v>
      </c>
      <c r="EH1681" s="77">
        <v>1360.79</v>
      </c>
      <c r="EI1681" s="75">
        <v>13.593999999999998</v>
      </c>
      <c r="EJ1681" s="75"/>
      <c r="EK1681" s="75"/>
      <c r="EL1681" s="75"/>
      <c r="EM1681" s="75"/>
      <c r="EN1681" s="75">
        <v>2165.7800000000002</v>
      </c>
      <c r="EO1681" s="322">
        <v>26.071480000000065</v>
      </c>
      <c r="EP1681" s="75"/>
      <c r="EQ1681" s="75">
        <v>1335.78</v>
      </c>
      <c r="ER1681" s="75">
        <v>24952.759999999864</v>
      </c>
      <c r="ES1681" s="75"/>
      <c r="ET1681" s="75">
        <v>1361.78</v>
      </c>
      <c r="EU1681" s="100">
        <v>14.965299999999976</v>
      </c>
      <c r="EV1681" s="75"/>
      <c r="EW1681" s="75"/>
      <c r="EX1681" s="100"/>
      <c r="FD1681" s="75">
        <v>116.79</v>
      </c>
      <c r="FE1681" s="75">
        <v>1724222.5</v>
      </c>
      <c r="FF1681" s="75">
        <v>9536558.75</v>
      </c>
      <c r="FL1681" s="92">
        <v>795.79</v>
      </c>
      <c r="FM1681" s="75">
        <v>0.3</v>
      </c>
      <c r="FN1681" s="75">
        <v>0.68500000000000005</v>
      </c>
      <c r="FP1681" s="75">
        <v>54.01</v>
      </c>
      <c r="FQ1681" s="75">
        <v>1129.46</v>
      </c>
      <c r="FR1681" s="75">
        <v>9968</v>
      </c>
      <c r="FS1681" s="75">
        <v>54</v>
      </c>
      <c r="FT1681" s="75">
        <v>3292.87</v>
      </c>
      <c r="FU1681" s="75">
        <v>27957</v>
      </c>
      <c r="FZ1681" s="90">
        <v>801.79</v>
      </c>
      <c r="GA1681" s="91">
        <v>8.9030000000000005</v>
      </c>
      <c r="GC1681" s="75">
        <v>23.78</v>
      </c>
      <c r="GD1681" s="75">
        <v>257.35000000000002</v>
      </c>
      <c r="GE1681" s="75">
        <v>5399.73</v>
      </c>
    </row>
    <row r="1682" spans="1:187" x14ac:dyDescent="0.25">
      <c r="A1682" s="132"/>
      <c r="B1682" s="132"/>
      <c r="C1682" s="132"/>
      <c r="D1682" s="132"/>
      <c r="E1682" s="132"/>
      <c r="F1682" s="132"/>
      <c r="G1682" s="132"/>
      <c r="H1682" s="132"/>
      <c r="I1682" s="132"/>
      <c r="J1682" s="132"/>
      <c r="K1682" s="132"/>
      <c r="DV1682" s="77">
        <v>1345.8</v>
      </c>
      <c r="DW1682" s="77">
        <v>29.032</v>
      </c>
      <c r="DY1682" s="77">
        <v>1331.8</v>
      </c>
      <c r="DZ1682" s="77">
        <v>18.152999999999999</v>
      </c>
      <c r="EE1682" s="75">
        <v>2162.8000000000002</v>
      </c>
      <c r="EF1682" s="88">
        <v>18.468</v>
      </c>
      <c r="EH1682" s="77">
        <v>1360.8</v>
      </c>
      <c r="EI1682" s="75">
        <v>13.608000000000001</v>
      </c>
      <c r="EJ1682" s="75"/>
      <c r="EK1682" s="75"/>
      <c r="EL1682" s="75"/>
      <c r="EM1682" s="75"/>
      <c r="EN1682" s="75">
        <v>2165.79</v>
      </c>
      <c r="EO1682" s="322">
        <v>26.097640000000066</v>
      </c>
      <c r="EP1682" s="75"/>
      <c r="EQ1682" s="75">
        <v>1335.79</v>
      </c>
      <c r="ER1682" s="75">
        <v>24970.679999999862</v>
      </c>
      <c r="ES1682" s="75"/>
      <c r="ET1682" s="75">
        <v>1361.79</v>
      </c>
      <c r="EU1682" s="100">
        <v>14.979149999999976</v>
      </c>
      <c r="EV1682" s="75"/>
      <c r="EW1682" s="75"/>
      <c r="EX1682" s="100"/>
      <c r="FD1682" s="75">
        <v>116.8</v>
      </c>
      <c r="FE1682" s="75">
        <v>1725950</v>
      </c>
      <c r="FF1682" s="75">
        <v>9553300</v>
      </c>
      <c r="FL1682" s="92">
        <v>795.8</v>
      </c>
      <c r="FM1682" s="75">
        <v>0.3</v>
      </c>
      <c r="FN1682" s="75">
        <v>0.68799999999999994</v>
      </c>
      <c r="FP1682" s="75">
        <v>54.02</v>
      </c>
      <c r="FQ1682" s="75">
        <v>1130.47</v>
      </c>
      <c r="FR1682" s="75">
        <v>9975</v>
      </c>
      <c r="FS1682" s="75">
        <v>54.01</v>
      </c>
      <c r="FT1682" s="75">
        <v>3295.68</v>
      </c>
      <c r="FU1682" s="75">
        <v>27975</v>
      </c>
      <c r="FZ1682" s="90">
        <v>801.8</v>
      </c>
      <c r="GA1682" s="91">
        <v>8.9190000000000005</v>
      </c>
      <c r="GC1682" s="75">
        <v>23.79</v>
      </c>
      <c r="GD1682" s="75">
        <v>257.88</v>
      </c>
      <c r="GE1682" s="75">
        <v>5406.9</v>
      </c>
    </row>
    <row r="1683" spans="1:187" x14ac:dyDescent="0.25">
      <c r="A1683" s="132"/>
      <c r="B1683" s="132"/>
      <c r="C1683" s="132"/>
      <c r="D1683" s="132"/>
      <c r="E1683" s="132"/>
      <c r="F1683" s="132"/>
      <c r="G1683" s="132"/>
      <c r="H1683" s="132"/>
      <c r="I1683" s="132"/>
      <c r="J1683" s="132"/>
      <c r="K1683" s="132"/>
      <c r="DV1683" s="77">
        <v>1345.81</v>
      </c>
      <c r="DW1683" s="77">
        <v>29.060000000000006</v>
      </c>
      <c r="DY1683" s="77">
        <v>1331.81</v>
      </c>
      <c r="DZ1683" s="77">
        <v>18.168999999999993</v>
      </c>
      <c r="EE1683" s="75">
        <v>2162.81</v>
      </c>
      <c r="EF1683" s="88">
        <v>18.49100000000001</v>
      </c>
      <c r="EH1683" s="77">
        <v>1360.81</v>
      </c>
      <c r="EI1683" s="75">
        <v>13.621999999999996</v>
      </c>
      <c r="EJ1683" s="75"/>
      <c r="EK1683" s="75"/>
      <c r="EL1683" s="75"/>
      <c r="EM1683" s="75"/>
      <c r="EN1683" s="75">
        <v>2165.8000000000002</v>
      </c>
      <c r="EO1683" s="322">
        <v>26.123800000000067</v>
      </c>
      <c r="EP1683" s="75"/>
      <c r="EQ1683" s="75">
        <v>1335.8</v>
      </c>
      <c r="ER1683" s="75">
        <v>24988.59999999986</v>
      </c>
      <c r="ES1683" s="75"/>
      <c r="ET1683" s="75">
        <v>1361.8</v>
      </c>
      <c r="EU1683" s="100">
        <v>14.992999999999975</v>
      </c>
      <c r="EV1683" s="75"/>
      <c r="EW1683" s="75"/>
      <c r="EX1683" s="100"/>
      <c r="FD1683" s="75">
        <v>116.81</v>
      </c>
      <c r="FE1683" s="75">
        <v>1727677.5</v>
      </c>
      <c r="FF1683" s="75">
        <v>9570041.25</v>
      </c>
      <c r="FL1683" s="92">
        <v>795.81</v>
      </c>
      <c r="FM1683" s="75">
        <v>0.3</v>
      </c>
      <c r="FN1683" s="75">
        <v>0.69099999999999995</v>
      </c>
      <c r="FP1683" s="75">
        <v>54.03</v>
      </c>
      <c r="FQ1683" s="75">
        <v>1131.49</v>
      </c>
      <c r="FR1683" s="75">
        <v>9981</v>
      </c>
      <c r="FS1683" s="75">
        <v>54.02</v>
      </c>
      <c r="FT1683" s="75">
        <v>3298.49</v>
      </c>
      <c r="FU1683" s="75">
        <v>27994</v>
      </c>
      <c r="FZ1683" s="90">
        <v>801.81</v>
      </c>
      <c r="GA1683" s="91">
        <v>8.9350000000000005</v>
      </c>
      <c r="GC1683" s="75">
        <v>23.8</v>
      </c>
      <c r="GD1683" s="75">
        <v>258.41000000000003</v>
      </c>
      <c r="GE1683" s="75">
        <v>5414.08</v>
      </c>
    </row>
    <row r="1684" spans="1:187" x14ac:dyDescent="0.25">
      <c r="A1684" s="132"/>
      <c r="B1684" s="132"/>
      <c r="C1684" s="132"/>
      <c r="D1684" s="132"/>
      <c r="E1684" s="132"/>
      <c r="F1684" s="132"/>
      <c r="G1684" s="132"/>
      <c r="H1684" s="132"/>
      <c r="I1684" s="132"/>
      <c r="J1684" s="132"/>
      <c r="K1684" s="132"/>
      <c r="DV1684" s="77">
        <v>1345.82</v>
      </c>
      <c r="DW1684" s="77">
        <v>29.088000000000005</v>
      </c>
      <c r="DY1684" s="77">
        <v>1331.82</v>
      </c>
      <c r="DZ1684" s="77">
        <v>18.184999999999995</v>
      </c>
      <c r="EE1684" s="75">
        <v>2162.8200000000002</v>
      </c>
      <c r="EF1684" s="88">
        <v>18.515000000000008</v>
      </c>
      <c r="EH1684" s="77">
        <v>1360.82</v>
      </c>
      <c r="EI1684" s="75">
        <v>13.635999999999997</v>
      </c>
      <c r="EJ1684" s="75"/>
      <c r="EK1684" s="75"/>
      <c r="EL1684" s="75"/>
      <c r="EM1684" s="75"/>
      <c r="EN1684" s="75">
        <v>2165.81</v>
      </c>
      <c r="EO1684" s="322">
        <v>26.149960000000068</v>
      </c>
      <c r="EP1684" s="75"/>
      <c r="EQ1684" s="75">
        <v>1335.81</v>
      </c>
      <c r="ER1684" s="75">
        <v>25006.519999999859</v>
      </c>
      <c r="ES1684" s="75"/>
      <c r="ET1684" s="75">
        <v>1361.81</v>
      </c>
      <c r="EU1684" s="100">
        <v>15.006849999999975</v>
      </c>
      <c r="EV1684" s="75"/>
      <c r="EW1684" s="75"/>
      <c r="EX1684" s="100"/>
      <c r="FD1684" s="75">
        <v>116.82</v>
      </c>
      <c r="FE1684" s="75">
        <v>1729405</v>
      </c>
      <c r="FF1684" s="75">
        <v>9586782.5</v>
      </c>
      <c r="FL1684" s="92">
        <v>795.82</v>
      </c>
      <c r="FM1684" s="75">
        <v>0.3</v>
      </c>
      <c r="FN1684" s="75">
        <v>0.69399999999999995</v>
      </c>
      <c r="FP1684" s="75">
        <v>54.04</v>
      </c>
      <c r="FQ1684" s="75">
        <v>1130.5</v>
      </c>
      <c r="FR1684" s="75">
        <v>9988</v>
      </c>
      <c r="FS1684" s="75">
        <v>54.03</v>
      </c>
      <c r="FT1684" s="75">
        <v>3301.31</v>
      </c>
      <c r="FU1684" s="75">
        <v>28013</v>
      </c>
      <c r="FZ1684" s="90">
        <v>801.82</v>
      </c>
      <c r="GA1684" s="91">
        <v>8.9510000000000005</v>
      </c>
      <c r="GC1684" s="75">
        <v>23.81</v>
      </c>
      <c r="GD1684" s="75">
        <v>258.94</v>
      </c>
      <c r="GE1684" s="75">
        <v>5421.26</v>
      </c>
    </row>
    <row r="1685" spans="1:187" x14ac:dyDescent="0.25">
      <c r="A1685" s="132"/>
      <c r="B1685" s="132"/>
      <c r="C1685" s="132"/>
      <c r="D1685" s="132"/>
      <c r="E1685" s="132"/>
      <c r="F1685" s="132"/>
      <c r="G1685" s="132"/>
      <c r="H1685" s="132"/>
      <c r="I1685" s="132"/>
      <c r="J1685" s="132"/>
      <c r="K1685" s="132"/>
      <c r="DV1685" s="77">
        <v>1345.83</v>
      </c>
      <c r="DW1685" s="77">
        <v>29.115000000000002</v>
      </c>
      <c r="DY1685" s="77">
        <v>1331.83</v>
      </c>
      <c r="DZ1685" s="77">
        <v>18.201000000000001</v>
      </c>
      <c r="EE1685" s="75">
        <v>2162.83</v>
      </c>
      <c r="EF1685" s="88">
        <v>18.538000000000011</v>
      </c>
      <c r="EH1685" s="77">
        <v>1360.83</v>
      </c>
      <c r="EI1685" s="75">
        <v>13.649999999999997</v>
      </c>
      <c r="EJ1685" s="75"/>
      <c r="EK1685" s="75"/>
      <c r="EL1685" s="75"/>
      <c r="EM1685" s="75"/>
      <c r="EN1685" s="75">
        <v>2165.8200000000002</v>
      </c>
      <c r="EO1685" s="322">
        <v>26.176120000000068</v>
      </c>
      <c r="EP1685" s="75"/>
      <c r="EQ1685" s="75">
        <v>1335.82</v>
      </c>
      <c r="ER1685" s="75">
        <v>25024.439999999857</v>
      </c>
      <c r="ES1685" s="75"/>
      <c r="ET1685" s="75">
        <v>1361.82</v>
      </c>
      <c r="EU1685" s="100">
        <v>15.020699999999975</v>
      </c>
      <c r="EV1685" s="75"/>
      <c r="EW1685" s="75"/>
      <c r="EX1685" s="100"/>
      <c r="FD1685" s="75">
        <v>116.83</v>
      </c>
      <c r="FE1685" s="75">
        <v>1731132.5</v>
      </c>
      <c r="FF1685" s="75">
        <v>9603523.75</v>
      </c>
      <c r="FL1685" s="92">
        <v>795.83</v>
      </c>
      <c r="FM1685" s="75">
        <v>0.31</v>
      </c>
      <c r="FN1685" s="75">
        <v>0.69699999999999995</v>
      </c>
      <c r="FP1685" s="75">
        <v>54.05</v>
      </c>
      <c r="FQ1685" s="75">
        <v>1133.51</v>
      </c>
      <c r="FR1685" s="75">
        <v>9994</v>
      </c>
      <c r="FS1685" s="75">
        <v>54.04</v>
      </c>
      <c r="FT1685" s="75">
        <v>3304.12</v>
      </c>
      <c r="FU1685" s="75">
        <v>28031</v>
      </c>
      <c r="FZ1685" s="90">
        <v>801.83</v>
      </c>
      <c r="GA1685" s="91">
        <v>8.9670000000000005</v>
      </c>
      <c r="GC1685" s="75">
        <v>23.82</v>
      </c>
      <c r="GD1685" s="75">
        <v>259.45999999999998</v>
      </c>
      <c r="GE1685" s="75">
        <v>5428.43</v>
      </c>
    </row>
    <row r="1686" spans="1:187" x14ac:dyDescent="0.25">
      <c r="A1686" s="132"/>
      <c r="B1686" s="132"/>
      <c r="C1686" s="132"/>
      <c r="D1686" s="132"/>
      <c r="E1686" s="132"/>
      <c r="F1686" s="132"/>
      <c r="G1686" s="132"/>
      <c r="H1686" s="132"/>
      <c r="I1686" s="132"/>
      <c r="J1686" s="132"/>
      <c r="K1686" s="132"/>
      <c r="DV1686" s="77">
        <v>1345.84</v>
      </c>
      <c r="DW1686" s="77">
        <v>29.143000000000004</v>
      </c>
      <c r="DY1686" s="77">
        <v>1331.84</v>
      </c>
      <c r="DZ1686" s="77">
        <v>18.216999999999995</v>
      </c>
      <c r="EE1686" s="75">
        <v>2162.84</v>
      </c>
      <c r="EF1686" s="88">
        <v>18.562000000000008</v>
      </c>
      <c r="EH1686" s="77">
        <v>1360.84</v>
      </c>
      <c r="EI1686" s="75">
        <v>13.662999999999997</v>
      </c>
      <c r="EJ1686" s="75"/>
      <c r="EK1686" s="75"/>
      <c r="EL1686" s="75"/>
      <c r="EM1686" s="75"/>
      <c r="EN1686" s="75">
        <v>2165.83</v>
      </c>
      <c r="EO1686" s="322">
        <v>26.202280000000069</v>
      </c>
      <c r="EP1686" s="75"/>
      <c r="EQ1686" s="75">
        <v>1335.83</v>
      </c>
      <c r="ER1686" s="75">
        <v>25042.359999999855</v>
      </c>
      <c r="ES1686" s="75"/>
      <c r="ET1686" s="75">
        <v>1361.83</v>
      </c>
      <c r="EU1686" s="100">
        <v>15.034549999999975</v>
      </c>
      <c r="EV1686" s="75"/>
      <c r="EW1686" s="75"/>
      <c r="EX1686" s="100"/>
      <c r="FD1686" s="75">
        <v>116.84</v>
      </c>
      <c r="FE1686" s="75">
        <v>1732860</v>
      </c>
      <c r="FF1686" s="75">
        <v>9620265</v>
      </c>
      <c r="FL1686" s="92">
        <v>795.84</v>
      </c>
      <c r="FM1686" s="75">
        <v>0.31</v>
      </c>
      <c r="FN1686" s="75">
        <v>0.7</v>
      </c>
      <c r="FP1686" s="75">
        <v>54.06</v>
      </c>
      <c r="FQ1686" s="75">
        <v>1134.53</v>
      </c>
      <c r="FR1686" s="75">
        <v>10001</v>
      </c>
      <c r="FS1686" s="75">
        <v>54.05</v>
      </c>
      <c r="FT1686" s="75">
        <v>3306.94</v>
      </c>
      <c r="FU1686" s="75">
        <v>28050</v>
      </c>
      <c r="FZ1686" s="90">
        <v>801.84</v>
      </c>
      <c r="GA1686" s="91">
        <v>8.9830000000000005</v>
      </c>
      <c r="GC1686" s="75">
        <v>23.83</v>
      </c>
      <c r="GD1686" s="75">
        <v>259.99</v>
      </c>
      <c r="GE1686" s="75">
        <v>5435.61</v>
      </c>
    </row>
    <row r="1687" spans="1:187" x14ac:dyDescent="0.25">
      <c r="A1687" s="132"/>
      <c r="B1687" s="132"/>
      <c r="C1687" s="132"/>
      <c r="D1687" s="132"/>
      <c r="E1687" s="132"/>
      <c r="F1687" s="132"/>
      <c r="G1687" s="132"/>
      <c r="H1687" s="132"/>
      <c r="I1687" s="132"/>
      <c r="J1687" s="132"/>
      <c r="K1687" s="132"/>
      <c r="DV1687" s="77">
        <v>1345.85</v>
      </c>
      <c r="DW1687" s="77">
        <v>29.171000000000003</v>
      </c>
      <c r="DY1687" s="77">
        <v>1331.85</v>
      </c>
      <c r="DZ1687" s="77">
        <v>18.233000000000001</v>
      </c>
      <c r="EE1687" s="75">
        <v>2162.85</v>
      </c>
      <c r="EF1687" s="88">
        <v>18.585000000000008</v>
      </c>
      <c r="EH1687" s="77">
        <v>1360.85</v>
      </c>
      <c r="EI1687" s="75">
        <v>13.676999999999998</v>
      </c>
      <c r="EJ1687" s="75"/>
      <c r="EK1687" s="75"/>
      <c r="EL1687" s="75"/>
      <c r="EM1687" s="75"/>
      <c r="EN1687" s="75">
        <v>2165.84</v>
      </c>
      <c r="EO1687" s="322">
        <v>26.22844000000007</v>
      </c>
      <c r="EP1687" s="75"/>
      <c r="EQ1687" s="75">
        <v>1335.84</v>
      </c>
      <c r="ER1687" s="75">
        <v>25060.279999999853</v>
      </c>
      <c r="ES1687" s="75"/>
      <c r="ET1687" s="75">
        <v>1361.84</v>
      </c>
      <c r="EU1687" s="100">
        <v>15.048399999999974</v>
      </c>
      <c r="EV1687" s="75"/>
      <c r="EW1687" s="75"/>
      <c r="EX1687" s="100"/>
      <c r="FD1687" s="75">
        <v>116.85</v>
      </c>
      <c r="FE1687" s="75">
        <v>1734587.5</v>
      </c>
      <c r="FF1687" s="75">
        <v>9637006.25</v>
      </c>
      <c r="FL1687" s="92">
        <v>795.85</v>
      </c>
      <c r="FM1687" s="75">
        <v>0.31</v>
      </c>
      <c r="FN1687" s="75">
        <v>0.70299999999999996</v>
      </c>
      <c r="FP1687" s="75">
        <v>54.07</v>
      </c>
      <c r="FQ1687" s="75">
        <v>1135.54</v>
      </c>
      <c r="FR1687" s="75">
        <v>10008</v>
      </c>
      <c r="FS1687" s="75">
        <v>54.06</v>
      </c>
      <c r="FT1687" s="75">
        <v>3309.75</v>
      </c>
      <c r="FU1687" s="75">
        <v>28069</v>
      </c>
      <c r="FZ1687" s="90">
        <v>801.85</v>
      </c>
      <c r="GA1687" s="91">
        <v>8.9979999999999993</v>
      </c>
      <c r="GC1687" s="75">
        <v>23.84</v>
      </c>
      <c r="GD1687" s="75">
        <v>260.52</v>
      </c>
      <c r="GE1687" s="75">
        <v>5442.78</v>
      </c>
    </row>
    <row r="1688" spans="1:187" x14ac:dyDescent="0.25">
      <c r="A1688" s="132"/>
      <c r="B1688" s="132"/>
      <c r="C1688" s="132"/>
      <c r="D1688" s="132"/>
      <c r="E1688" s="132"/>
      <c r="F1688" s="132"/>
      <c r="G1688" s="132"/>
      <c r="H1688" s="132"/>
      <c r="I1688" s="132"/>
      <c r="J1688" s="132"/>
      <c r="K1688" s="132"/>
      <c r="DV1688" s="77">
        <v>1345.86</v>
      </c>
      <c r="DW1688" s="77">
        <v>29.198000000000004</v>
      </c>
      <c r="DY1688" s="77">
        <v>1331.86</v>
      </c>
      <c r="DZ1688" s="77">
        <v>18.248999999999995</v>
      </c>
      <c r="EE1688" s="75">
        <v>2162.86</v>
      </c>
      <c r="EF1688" s="88">
        <v>18.608000000000011</v>
      </c>
      <c r="EH1688" s="77">
        <v>1360.86</v>
      </c>
      <c r="EI1688" s="75">
        <v>13.690999999999997</v>
      </c>
      <c r="EJ1688" s="75"/>
      <c r="EK1688" s="75"/>
      <c r="EL1688" s="75"/>
      <c r="EM1688" s="75"/>
      <c r="EN1688" s="75">
        <v>2165.85</v>
      </c>
      <c r="EO1688" s="322">
        <v>26.254600000000071</v>
      </c>
      <c r="EP1688" s="75"/>
      <c r="EQ1688" s="75">
        <v>1335.85</v>
      </c>
      <c r="ER1688" s="75">
        <v>25078.199999999852</v>
      </c>
      <c r="ES1688" s="75"/>
      <c r="ET1688" s="75">
        <v>1361.85</v>
      </c>
      <c r="EU1688" s="100">
        <v>15.062249999999974</v>
      </c>
      <c r="EV1688" s="75"/>
      <c r="EW1688" s="75"/>
      <c r="EX1688" s="100"/>
      <c r="FD1688" s="75">
        <v>116.86</v>
      </c>
      <c r="FE1688" s="75">
        <v>1736315</v>
      </c>
      <c r="FF1688" s="75">
        <v>9653747.5</v>
      </c>
      <c r="FL1688" s="92">
        <v>795.86</v>
      </c>
      <c r="FM1688" s="75">
        <v>0.31</v>
      </c>
      <c r="FN1688" s="75">
        <v>0.70599999999999996</v>
      </c>
      <c r="FP1688" s="75">
        <v>54.08</v>
      </c>
      <c r="FQ1688" s="75">
        <v>1136.55</v>
      </c>
      <c r="FR1688" s="75">
        <v>10014</v>
      </c>
      <c r="FS1688" s="75">
        <v>54.07</v>
      </c>
      <c r="FT1688" s="75">
        <v>3312.56</v>
      </c>
      <c r="FU1688" s="75">
        <v>28088</v>
      </c>
      <c r="FZ1688" s="90">
        <v>801.86</v>
      </c>
      <c r="GA1688" s="91">
        <v>9.0139999999999993</v>
      </c>
      <c r="GC1688" s="75">
        <v>23.85</v>
      </c>
      <c r="GD1688" s="75">
        <v>261.05</v>
      </c>
      <c r="GE1688" s="75">
        <v>5449.96</v>
      </c>
    </row>
    <row r="1689" spans="1:187" x14ac:dyDescent="0.25">
      <c r="A1689" s="132"/>
      <c r="B1689" s="132"/>
      <c r="C1689" s="132"/>
      <c r="D1689" s="132"/>
      <c r="E1689" s="132"/>
      <c r="F1689" s="132"/>
      <c r="G1689" s="132"/>
      <c r="H1689" s="132"/>
      <c r="I1689" s="132"/>
      <c r="J1689" s="132"/>
      <c r="K1689" s="132"/>
      <c r="DV1689" s="77">
        <v>1345.87</v>
      </c>
      <c r="DW1689" s="77">
        <v>29.226000000000006</v>
      </c>
      <c r="DY1689" s="77">
        <v>1331.87</v>
      </c>
      <c r="DZ1689" s="77">
        <v>18.264999999999993</v>
      </c>
      <c r="EE1689" s="75">
        <v>2162.87</v>
      </c>
      <c r="EF1689" s="88">
        <v>18.632000000000009</v>
      </c>
      <c r="EH1689" s="77">
        <v>1360.87</v>
      </c>
      <c r="EI1689" s="75">
        <v>13.704999999999997</v>
      </c>
      <c r="EJ1689" s="75"/>
      <c r="EK1689" s="75"/>
      <c r="EL1689" s="75"/>
      <c r="EM1689" s="75"/>
      <c r="EN1689" s="75">
        <v>2165.86</v>
      </c>
      <c r="EO1689" s="322">
        <v>26.280760000000072</v>
      </c>
      <c r="EP1689" s="75"/>
      <c r="EQ1689" s="75">
        <v>1335.86</v>
      </c>
      <c r="ER1689" s="75">
        <v>25096.11999999985</v>
      </c>
      <c r="ES1689" s="75"/>
      <c r="ET1689" s="75">
        <v>1361.86</v>
      </c>
      <c r="EU1689" s="100">
        <v>15.076099999999974</v>
      </c>
      <c r="EV1689" s="75"/>
      <c r="EW1689" s="75"/>
      <c r="EX1689" s="100"/>
      <c r="FD1689" s="75">
        <v>116.87</v>
      </c>
      <c r="FE1689" s="75">
        <v>1738042.5</v>
      </c>
      <c r="FF1689" s="75">
        <v>9670488.75</v>
      </c>
      <c r="FL1689" s="92">
        <v>795.87</v>
      </c>
      <c r="FM1689" s="75">
        <v>0.31</v>
      </c>
      <c r="FN1689" s="75">
        <v>0.70599999999999996</v>
      </c>
      <c r="FP1689" s="75">
        <v>54.09</v>
      </c>
      <c r="FQ1689" s="75">
        <v>1137.56</v>
      </c>
      <c r="FR1689" s="75">
        <v>10021</v>
      </c>
      <c r="FS1689" s="75">
        <v>54.08</v>
      </c>
      <c r="FT1689" s="75">
        <v>3315.38</v>
      </c>
      <c r="FU1689" s="75">
        <v>28106</v>
      </c>
      <c r="FZ1689" s="90">
        <v>801.87</v>
      </c>
      <c r="GA1689" s="91">
        <v>9.0299999999999994</v>
      </c>
      <c r="GC1689" s="75">
        <v>23.86</v>
      </c>
      <c r="GD1689" s="75">
        <v>261.57</v>
      </c>
      <c r="GE1689" s="75">
        <v>5457.14</v>
      </c>
    </row>
    <row r="1690" spans="1:187" x14ac:dyDescent="0.25">
      <c r="A1690" s="132"/>
      <c r="B1690" s="132"/>
      <c r="C1690" s="132"/>
      <c r="D1690" s="132"/>
      <c r="E1690" s="132"/>
      <c r="F1690" s="132"/>
      <c r="G1690" s="132"/>
      <c r="H1690" s="132"/>
      <c r="I1690" s="132"/>
      <c r="J1690" s="132"/>
      <c r="K1690" s="132"/>
      <c r="DV1690" s="77">
        <v>1345.88</v>
      </c>
      <c r="DW1690" s="77">
        <v>29.254000000000005</v>
      </c>
      <c r="DY1690" s="77">
        <v>1331.88</v>
      </c>
      <c r="DZ1690" s="77">
        <v>18.280999999999995</v>
      </c>
      <c r="EE1690" s="75">
        <v>2162.88</v>
      </c>
      <c r="EF1690" s="88">
        <v>18.655000000000008</v>
      </c>
      <c r="EH1690" s="77">
        <v>1360.88</v>
      </c>
      <c r="EI1690" s="75">
        <v>13.718999999999998</v>
      </c>
      <c r="EJ1690" s="75"/>
      <c r="EK1690" s="75"/>
      <c r="EL1690" s="75"/>
      <c r="EM1690" s="75"/>
      <c r="EN1690" s="75">
        <v>2165.87</v>
      </c>
      <c r="EO1690" s="322">
        <v>26.306920000000073</v>
      </c>
      <c r="EP1690" s="75"/>
      <c r="EQ1690" s="75">
        <v>1335.87</v>
      </c>
      <c r="ER1690" s="75">
        <v>25114.039999999848</v>
      </c>
      <c r="ES1690" s="75"/>
      <c r="ET1690" s="75">
        <v>1361.87</v>
      </c>
      <c r="EU1690" s="100">
        <v>15.089949999999973</v>
      </c>
      <c r="EV1690" s="75"/>
      <c r="EW1690" s="75"/>
      <c r="EX1690" s="100"/>
      <c r="FD1690" s="75">
        <v>116.88</v>
      </c>
      <c r="FE1690" s="75">
        <v>1739770</v>
      </c>
      <c r="FF1690" s="75">
        <v>9687230</v>
      </c>
      <c r="FL1690" s="92">
        <v>795.88</v>
      </c>
      <c r="FM1690" s="75">
        <v>0.31</v>
      </c>
      <c r="FN1690" s="75">
        <v>0.71199999999999997</v>
      </c>
      <c r="FP1690" s="75">
        <v>54.1</v>
      </c>
      <c r="FQ1690" s="75">
        <v>1138.58</v>
      </c>
      <c r="FR1690" s="75">
        <v>10027</v>
      </c>
      <c r="FS1690" s="75">
        <v>54.09</v>
      </c>
      <c r="FT1690" s="75">
        <v>3318.19</v>
      </c>
      <c r="FU1690" s="75">
        <v>28125</v>
      </c>
      <c r="FZ1690" s="90">
        <v>801.88</v>
      </c>
      <c r="GA1690" s="91">
        <v>9.0459999999999994</v>
      </c>
      <c r="GC1690" s="75">
        <v>23.87</v>
      </c>
      <c r="GD1690" s="75">
        <v>262.10000000000002</v>
      </c>
      <c r="GE1690" s="75">
        <v>5464.31</v>
      </c>
    </row>
    <row r="1691" spans="1:187" x14ac:dyDescent="0.25">
      <c r="A1691" s="132"/>
      <c r="B1691" s="132"/>
      <c r="C1691" s="132"/>
      <c r="D1691" s="132"/>
      <c r="E1691" s="132"/>
      <c r="F1691" s="132"/>
      <c r="G1691" s="132"/>
      <c r="H1691" s="132"/>
      <c r="I1691" s="132"/>
      <c r="J1691" s="132"/>
      <c r="K1691" s="132"/>
      <c r="DV1691" s="77">
        <v>1345.89</v>
      </c>
      <c r="DW1691" s="77">
        <v>29.281000000000006</v>
      </c>
      <c r="DY1691" s="77">
        <v>1331.89</v>
      </c>
      <c r="DZ1691" s="77">
        <v>18.296999999999993</v>
      </c>
      <c r="EE1691" s="75">
        <v>2162.89</v>
      </c>
      <c r="EF1691" s="88">
        <v>18.679000000000009</v>
      </c>
      <c r="EH1691" s="77">
        <v>1360.89</v>
      </c>
      <c r="EI1691" s="75">
        <v>13.732999999999997</v>
      </c>
      <c r="EJ1691" s="75"/>
      <c r="EK1691" s="75"/>
      <c r="EL1691" s="75"/>
      <c r="EM1691" s="75"/>
      <c r="EN1691" s="75">
        <v>2165.88</v>
      </c>
      <c r="EO1691" s="322">
        <v>26.333080000000074</v>
      </c>
      <c r="EP1691" s="75"/>
      <c r="EQ1691" s="75">
        <v>1335.88</v>
      </c>
      <c r="ER1691" s="75">
        <v>25131.959999999846</v>
      </c>
      <c r="ES1691" s="75"/>
      <c r="ET1691" s="75">
        <v>1361.88</v>
      </c>
      <c r="EU1691" s="100">
        <v>15.103799999999973</v>
      </c>
      <c r="EV1691" s="75"/>
      <c r="EW1691" s="75"/>
      <c r="EX1691" s="100"/>
      <c r="FD1691" s="75">
        <v>116.89</v>
      </c>
      <c r="FE1691" s="75">
        <v>1741497.5</v>
      </c>
      <c r="FF1691" s="75">
        <v>9703971.25</v>
      </c>
      <c r="FL1691" s="92">
        <v>795.89</v>
      </c>
      <c r="FM1691" s="75">
        <v>0.31</v>
      </c>
      <c r="FN1691" s="75">
        <v>0.71499999999999997</v>
      </c>
      <c r="FP1691" s="75">
        <v>54.11</v>
      </c>
      <c r="FQ1691" s="75">
        <v>1139.5899999999999</v>
      </c>
      <c r="FR1691" s="75">
        <v>10034</v>
      </c>
      <c r="FS1691" s="75">
        <v>54.1</v>
      </c>
      <c r="FT1691" s="75">
        <v>3321.01</v>
      </c>
      <c r="FU1691" s="75">
        <v>28114</v>
      </c>
      <c r="FZ1691" s="90">
        <v>801.89</v>
      </c>
      <c r="GA1691" s="91">
        <v>9.0619999999999994</v>
      </c>
      <c r="GC1691" s="75">
        <v>23.88</v>
      </c>
      <c r="GD1691" s="75">
        <v>262.63</v>
      </c>
      <c r="GE1691" s="75">
        <v>5471.49</v>
      </c>
    </row>
    <row r="1692" spans="1:187" x14ac:dyDescent="0.25">
      <c r="A1692" s="132"/>
      <c r="B1692" s="132"/>
      <c r="C1692" s="132"/>
      <c r="D1692" s="132"/>
      <c r="E1692" s="132"/>
      <c r="F1692" s="132"/>
      <c r="G1692" s="132"/>
      <c r="H1692" s="132"/>
      <c r="I1692" s="132"/>
      <c r="J1692" s="132"/>
      <c r="K1692" s="132"/>
      <c r="DV1692" s="77">
        <v>1345.9</v>
      </c>
      <c r="DW1692" s="77">
        <v>29.309000000000001</v>
      </c>
      <c r="DY1692" s="77">
        <v>1331.9</v>
      </c>
      <c r="DZ1692" s="77">
        <v>18.312999999999999</v>
      </c>
      <c r="EE1692" s="75">
        <v>2162.9</v>
      </c>
      <c r="EF1692" s="88">
        <v>18.702000000000002</v>
      </c>
      <c r="EH1692" s="77">
        <v>1360.9</v>
      </c>
      <c r="EI1692" s="75">
        <v>13.747</v>
      </c>
      <c r="EJ1692" s="75"/>
      <c r="EK1692" s="75"/>
      <c r="EL1692" s="75"/>
      <c r="EM1692" s="75"/>
      <c r="EN1692" s="75">
        <v>2165.89</v>
      </c>
      <c r="EO1692" s="322">
        <v>26.359240000000074</v>
      </c>
      <c r="EP1692" s="75"/>
      <c r="EQ1692" s="75">
        <v>1335.89</v>
      </c>
      <c r="ER1692" s="75">
        <v>25149.879999999845</v>
      </c>
      <c r="ES1692" s="75"/>
      <c r="ET1692" s="75">
        <v>1361.89</v>
      </c>
      <c r="EU1692" s="100">
        <v>15.117649999999973</v>
      </c>
      <c r="EV1692" s="75"/>
      <c r="EW1692" s="75"/>
      <c r="EX1692" s="100"/>
      <c r="FD1692" s="75">
        <v>116.9</v>
      </c>
      <c r="FE1692" s="75">
        <v>1743225</v>
      </c>
      <c r="FF1692" s="75">
        <v>9720712.5</v>
      </c>
      <c r="FL1692" s="92">
        <v>795.9</v>
      </c>
      <c r="FM1692" s="75">
        <v>0.31</v>
      </c>
      <c r="FN1692" s="75">
        <v>0.71799999999999997</v>
      </c>
      <c r="FP1692" s="75">
        <v>54.12</v>
      </c>
      <c r="FQ1692" s="75">
        <v>1140.6099999999999</v>
      </c>
      <c r="FR1692" s="75">
        <v>10041</v>
      </c>
      <c r="FS1692" s="75">
        <v>54.11</v>
      </c>
      <c r="FT1692" s="75">
        <v>3323.82</v>
      </c>
      <c r="FU1692" s="75">
        <v>28163</v>
      </c>
      <c r="FZ1692" s="90">
        <v>801.9</v>
      </c>
      <c r="GA1692" s="91">
        <v>9.0779999999999994</v>
      </c>
      <c r="GC1692" s="75">
        <v>23.89</v>
      </c>
      <c r="GD1692" s="75">
        <v>263.16000000000003</v>
      </c>
      <c r="GE1692" s="75">
        <v>5478.66</v>
      </c>
    </row>
    <row r="1693" spans="1:187" x14ac:dyDescent="0.25">
      <c r="A1693" s="132"/>
      <c r="B1693" s="132"/>
      <c r="C1693" s="132"/>
      <c r="D1693" s="132"/>
      <c r="E1693" s="132"/>
      <c r="F1693" s="132"/>
      <c r="G1693" s="132"/>
      <c r="H1693" s="132"/>
      <c r="I1693" s="132"/>
      <c r="J1693" s="132"/>
      <c r="K1693" s="132"/>
      <c r="DV1693" s="77">
        <v>1345.91</v>
      </c>
      <c r="DW1693" s="77">
        <v>29.337000000000007</v>
      </c>
      <c r="DY1693" s="77">
        <v>1331.91</v>
      </c>
      <c r="DZ1693" s="77">
        <v>18.328999999999994</v>
      </c>
      <c r="EE1693" s="75">
        <v>2162.91</v>
      </c>
      <c r="EF1693" s="88">
        <v>18.72600000000001</v>
      </c>
      <c r="EH1693" s="77">
        <v>1360.91</v>
      </c>
      <c r="EI1693" s="75">
        <v>13.759999999999996</v>
      </c>
      <c r="EJ1693" s="75"/>
      <c r="EK1693" s="75"/>
      <c r="EL1693" s="75"/>
      <c r="EM1693" s="75"/>
      <c r="EN1693" s="75">
        <v>2165.9</v>
      </c>
      <c r="EO1693" s="322">
        <v>26.385400000000075</v>
      </c>
      <c r="EP1693" s="75"/>
      <c r="EQ1693" s="75">
        <v>1335.9</v>
      </c>
      <c r="ER1693" s="75">
        <v>25167.799999999843</v>
      </c>
      <c r="ES1693" s="75"/>
      <c r="ET1693" s="75">
        <v>1361.9</v>
      </c>
      <c r="EU1693" s="100">
        <v>15.131499999999972</v>
      </c>
      <c r="EV1693" s="75"/>
      <c r="EW1693" s="75"/>
      <c r="EX1693" s="100"/>
      <c r="FD1693" s="75">
        <v>116.91</v>
      </c>
      <c r="FE1693" s="75">
        <v>1744952.5</v>
      </c>
      <c r="FF1693" s="75">
        <v>9737453.75</v>
      </c>
      <c r="FL1693" s="92">
        <v>795.91</v>
      </c>
      <c r="FM1693" s="75">
        <v>0.31</v>
      </c>
      <c r="FN1693" s="75">
        <v>0.72099999999999997</v>
      </c>
      <c r="FP1693" s="75">
        <v>54.13</v>
      </c>
      <c r="FQ1693" s="75">
        <v>1141.6300000000001</v>
      </c>
      <c r="FR1693" s="75">
        <v>10047</v>
      </c>
      <c r="FS1693" s="75">
        <v>54.12</v>
      </c>
      <c r="FT1693" s="75">
        <v>3326.64</v>
      </c>
      <c r="FU1693" s="75">
        <v>28181</v>
      </c>
      <c r="FZ1693" s="90">
        <v>801.91</v>
      </c>
      <c r="GA1693" s="91">
        <v>9.0939999999999994</v>
      </c>
      <c r="GC1693" s="75">
        <v>23.9</v>
      </c>
      <c r="GD1693" s="75">
        <v>263.68</v>
      </c>
      <c r="GE1693" s="75">
        <v>5485.84</v>
      </c>
    </row>
    <row r="1694" spans="1:187" x14ac:dyDescent="0.25">
      <c r="A1694" s="132"/>
      <c r="B1694" s="132"/>
      <c r="C1694" s="132"/>
      <c r="D1694" s="132"/>
      <c r="E1694" s="132"/>
      <c r="F1694" s="132"/>
      <c r="G1694" s="132"/>
      <c r="H1694" s="132"/>
      <c r="I1694" s="132"/>
      <c r="J1694" s="132"/>
      <c r="K1694" s="132"/>
      <c r="DV1694" s="77">
        <v>1345.92</v>
      </c>
      <c r="DW1694" s="77">
        <v>29.364000000000004</v>
      </c>
      <c r="DY1694" s="77">
        <v>1331.92</v>
      </c>
      <c r="DZ1694" s="77">
        <v>18.344999999999995</v>
      </c>
      <c r="EE1694" s="75">
        <v>2162.92</v>
      </c>
      <c r="EF1694" s="88">
        <v>18.749000000000009</v>
      </c>
      <c r="EH1694" s="77">
        <v>1360.92</v>
      </c>
      <c r="EI1694" s="75">
        <v>13.773999999999997</v>
      </c>
      <c r="EJ1694" s="75"/>
      <c r="EK1694" s="75"/>
      <c r="EL1694" s="75"/>
      <c r="EM1694" s="75"/>
      <c r="EN1694" s="75">
        <v>2165.91</v>
      </c>
      <c r="EO1694" s="322">
        <v>26.411560000000076</v>
      </c>
      <c r="EP1694" s="75"/>
      <c r="EQ1694" s="75">
        <v>1335.91</v>
      </c>
      <c r="ER1694" s="75">
        <v>25185.719999999841</v>
      </c>
      <c r="ES1694" s="75"/>
      <c r="ET1694" s="75">
        <v>1361.91</v>
      </c>
      <c r="EU1694" s="100">
        <v>15.145349999999972</v>
      </c>
      <c r="EV1694" s="75"/>
      <c r="EW1694" s="75"/>
      <c r="EX1694" s="100"/>
      <c r="FD1694" s="75">
        <v>116.92</v>
      </c>
      <c r="FE1694" s="75">
        <v>1746680</v>
      </c>
      <c r="FF1694" s="75">
        <v>9754195</v>
      </c>
      <c r="FL1694" s="92">
        <v>795.92</v>
      </c>
      <c r="FM1694" s="75">
        <v>0.31</v>
      </c>
      <c r="FN1694" s="75">
        <v>0.72399999999999998</v>
      </c>
      <c r="FP1694" s="75">
        <v>54.14</v>
      </c>
      <c r="FQ1694" s="75">
        <v>1142.6500000000001</v>
      </c>
      <c r="FR1694" s="75">
        <v>10054</v>
      </c>
      <c r="FS1694" s="75">
        <v>54.13</v>
      </c>
      <c r="FT1694" s="75">
        <v>3329.46</v>
      </c>
      <c r="FU1694" s="75">
        <v>28200</v>
      </c>
      <c r="FZ1694" s="90">
        <v>801.92</v>
      </c>
      <c r="GA1694" s="91">
        <v>9.11</v>
      </c>
      <c r="GC1694" s="75">
        <v>23.91</v>
      </c>
      <c r="GD1694" s="75">
        <v>264.20999999999998</v>
      </c>
      <c r="GE1694" s="75">
        <v>5493.02</v>
      </c>
    </row>
    <row r="1695" spans="1:187" x14ac:dyDescent="0.25">
      <c r="A1695" s="132"/>
      <c r="B1695" s="132"/>
      <c r="C1695" s="132"/>
      <c r="D1695" s="132"/>
      <c r="E1695" s="132"/>
      <c r="F1695" s="132"/>
      <c r="G1695" s="132"/>
      <c r="H1695" s="132"/>
      <c r="I1695" s="132"/>
      <c r="J1695" s="132"/>
      <c r="K1695" s="132"/>
      <c r="DV1695" s="77">
        <v>1345.93</v>
      </c>
      <c r="DW1695" s="77">
        <v>29.392000000000003</v>
      </c>
      <c r="DY1695" s="77">
        <v>1331.93</v>
      </c>
      <c r="DZ1695" s="77">
        <v>18.36</v>
      </c>
      <c r="EE1695" s="75">
        <v>2162.9299999999998</v>
      </c>
      <c r="EF1695" s="88">
        <v>18.772000000000013</v>
      </c>
      <c r="EH1695" s="77">
        <v>1360.93</v>
      </c>
      <c r="EI1695" s="75">
        <v>13.787999999999997</v>
      </c>
      <c r="EJ1695" s="75"/>
      <c r="EK1695" s="75"/>
      <c r="EL1695" s="75"/>
      <c r="EM1695" s="75"/>
      <c r="EN1695" s="75">
        <v>2165.92</v>
      </c>
      <c r="EO1695" s="322">
        <v>26.437720000000077</v>
      </c>
      <c r="EP1695" s="75"/>
      <c r="EQ1695" s="75">
        <v>1335.92</v>
      </c>
      <c r="ER1695" s="75">
        <v>25203.639999999839</v>
      </c>
      <c r="ES1695" s="75"/>
      <c r="ET1695" s="75">
        <v>1361.92</v>
      </c>
      <c r="EU1695" s="100">
        <v>15.159199999999972</v>
      </c>
      <c r="EV1695" s="75"/>
      <c r="EW1695" s="75"/>
      <c r="EX1695" s="100"/>
      <c r="FD1695" s="75">
        <v>116.93</v>
      </c>
      <c r="FE1695" s="75">
        <v>1748407.5</v>
      </c>
      <c r="FF1695" s="75">
        <v>9770936.25</v>
      </c>
      <c r="FL1695" s="92">
        <v>795.93</v>
      </c>
      <c r="FM1695" s="75">
        <v>0.31</v>
      </c>
      <c r="FN1695" s="75">
        <v>0.72699999999999998</v>
      </c>
      <c r="FP1695" s="75">
        <v>54.15</v>
      </c>
      <c r="FQ1695" s="75">
        <v>1143.67</v>
      </c>
      <c r="FR1695" s="75">
        <v>10060</v>
      </c>
      <c r="FS1695" s="75">
        <v>54.14</v>
      </c>
      <c r="FT1695" s="75">
        <v>3332.27</v>
      </c>
      <c r="FU1695" s="75">
        <v>28219</v>
      </c>
      <c r="FZ1695" s="90">
        <v>801.93</v>
      </c>
      <c r="GA1695" s="91">
        <v>9.1259999999999994</v>
      </c>
      <c r="GC1695" s="75">
        <v>23.92</v>
      </c>
      <c r="GD1695" s="75">
        <v>264.74</v>
      </c>
      <c r="GE1695" s="75">
        <v>5500.19</v>
      </c>
    </row>
    <row r="1696" spans="1:187" x14ac:dyDescent="0.25">
      <c r="A1696" s="132"/>
      <c r="B1696" s="132"/>
      <c r="C1696" s="132"/>
      <c r="D1696" s="132"/>
      <c r="E1696" s="132"/>
      <c r="F1696" s="132"/>
      <c r="G1696" s="132"/>
      <c r="H1696" s="132"/>
      <c r="I1696" s="132"/>
      <c r="J1696" s="132"/>
      <c r="K1696" s="132"/>
      <c r="DV1696" s="77">
        <v>1345.94</v>
      </c>
      <c r="DW1696" s="77">
        <v>29.420000000000005</v>
      </c>
      <c r="DY1696" s="77">
        <v>1331.94</v>
      </c>
      <c r="DZ1696" s="77">
        <v>18.375999999999994</v>
      </c>
      <c r="EE1696" s="75">
        <v>2162.94</v>
      </c>
      <c r="EF1696" s="88">
        <v>18.79600000000001</v>
      </c>
      <c r="EH1696" s="77">
        <v>1360.94</v>
      </c>
      <c r="EI1696" s="75">
        <v>13.801999999999996</v>
      </c>
      <c r="EJ1696" s="75"/>
      <c r="EK1696" s="75"/>
      <c r="EL1696" s="75"/>
      <c r="EM1696" s="75"/>
      <c r="EN1696" s="75">
        <v>2165.9299999999998</v>
      </c>
      <c r="EO1696" s="322">
        <v>26.463880000000078</v>
      </c>
      <c r="EP1696" s="75"/>
      <c r="EQ1696" s="75">
        <v>1335.93</v>
      </c>
      <c r="ER1696" s="75">
        <v>25221.559999999838</v>
      </c>
      <c r="ES1696" s="75"/>
      <c r="ET1696" s="75">
        <v>1361.93</v>
      </c>
      <c r="EU1696" s="100">
        <v>15.173049999999972</v>
      </c>
      <c r="EV1696" s="75"/>
      <c r="EW1696" s="75"/>
      <c r="EX1696" s="100"/>
      <c r="FD1696" s="75">
        <v>116.94</v>
      </c>
      <c r="FE1696" s="75">
        <v>1750135</v>
      </c>
      <c r="FF1696" s="75">
        <v>9787677.5</v>
      </c>
      <c r="FL1696" s="92">
        <v>795.94</v>
      </c>
      <c r="FM1696" s="75">
        <v>0.32</v>
      </c>
      <c r="FN1696" s="75">
        <v>0.73</v>
      </c>
      <c r="FP1696" s="75">
        <v>54.16</v>
      </c>
      <c r="FQ1696" s="75">
        <v>1144.7</v>
      </c>
      <c r="FR1696" s="75">
        <v>10067</v>
      </c>
      <c r="FS1696" s="75">
        <v>54.15</v>
      </c>
      <c r="FT1696" s="75">
        <v>3335.09</v>
      </c>
      <c r="FU1696" s="75">
        <v>28238</v>
      </c>
      <c r="FZ1696" s="90">
        <v>801.94</v>
      </c>
      <c r="GA1696" s="91">
        <v>9.1430000000000007</v>
      </c>
      <c r="GC1696" s="75">
        <v>23.93</v>
      </c>
      <c r="GD1696" s="75">
        <v>265.27</v>
      </c>
      <c r="GE1696" s="75">
        <v>5507.37</v>
      </c>
    </row>
    <row r="1697" spans="1:187" x14ac:dyDescent="0.25">
      <c r="A1697" s="132"/>
      <c r="B1697" s="132"/>
      <c r="C1697" s="132"/>
      <c r="D1697" s="132"/>
      <c r="E1697" s="132"/>
      <c r="F1697" s="132"/>
      <c r="G1697" s="132"/>
      <c r="H1697" s="132"/>
      <c r="I1697" s="132"/>
      <c r="J1697" s="132"/>
      <c r="K1697" s="132"/>
      <c r="DV1697" s="77">
        <v>1345.95</v>
      </c>
      <c r="DW1697" s="77">
        <v>29.447000000000003</v>
      </c>
      <c r="DY1697" s="77">
        <v>1331.95</v>
      </c>
      <c r="DZ1697" s="77">
        <v>18.391999999999999</v>
      </c>
      <c r="EE1697" s="75">
        <v>2162.9499999999998</v>
      </c>
      <c r="EF1697" s="88">
        <v>18.81900000000001</v>
      </c>
      <c r="EH1697" s="77">
        <v>1360.95</v>
      </c>
      <c r="EI1697" s="75">
        <v>13.815999999999997</v>
      </c>
      <c r="EJ1697" s="75"/>
      <c r="EK1697" s="75"/>
      <c r="EL1697" s="75"/>
      <c r="EM1697" s="75"/>
      <c r="EN1697" s="75">
        <v>2165.94</v>
      </c>
      <c r="EO1697" s="322">
        <v>26.490040000000079</v>
      </c>
      <c r="EP1697" s="75"/>
      <c r="EQ1697" s="75">
        <v>1335.94</v>
      </c>
      <c r="ER1697" s="75">
        <v>25239.479999999836</v>
      </c>
      <c r="ES1697" s="75"/>
      <c r="ET1697" s="75">
        <v>1361.94</v>
      </c>
      <c r="EU1697" s="100">
        <v>15.186899999999971</v>
      </c>
      <c r="EV1697" s="75"/>
      <c r="EW1697" s="75"/>
      <c r="EX1697" s="100"/>
      <c r="FD1697" s="75">
        <v>116.95</v>
      </c>
      <c r="FE1697" s="75">
        <v>1751862.5</v>
      </c>
      <c r="FF1697" s="75">
        <v>9804418.75</v>
      </c>
      <c r="FL1697" s="92">
        <v>795.95</v>
      </c>
      <c r="FM1697" s="75">
        <v>0.32</v>
      </c>
      <c r="FN1697" s="75">
        <v>0.73299999999999998</v>
      </c>
      <c r="FP1697" s="75">
        <v>54.17</v>
      </c>
      <c r="FQ1697" s="75">
        <v>1145.72</v>
      </c>
      <c r="FR1697" s="75">
        <v>10074</v>
      </c>
      <c r="FS1697" s="75">
        <v>54.16</v>
      </c>
      <c r="FT1697" s="75">
        <v>3337.91</v>
      </c>
      <c r="FU1697" s="75">
        <v>28256</v>
      </c>
      <c r="FZ1697" s="90">
        <v>801.95</v>
      </c>
      <c r="GA1697" s="91">
        <v>9.1590000000000007</v>
      </c>
      <c r="GC1697" s="75">
        <v>23.94</v>
      </c>
      <c r="GD1697" s="75">
        <v>265.79000000000002</v>
      </c>
      <c r="GE1697" s="75">
        <v>5514.54</v>
      </c>
    </row>
    <row r="1698" spans="1:187" x14ac:dyDescent="0.25">
      <c r="A1698" s="132"/>
      <c r="B1698" s="132"/>
      <c r="C1698" s="132"/>
      <c r="D1698" s="132"/>
      <c r="E1698" s="132"/>
      <c r="F1698" s="132"/>
      <c r="G1698" s="132"/>
      <c r="H1698" s="132"/>
      <c r="I1698" s="132"/>
      <c r="J1698" s="132"/>
      <c r="K1698" s="132"/>
      <c r="DV1698" s="77">
        <v>1345.96</v>
      </c>
      <c r="DW1698" s="77">
        <v>29.475000000000005</v>
      </c>
      <c r="DY1698" s="77">
        <v>1331.96</v>
      </c>
      <c r="DZ1698" s="77">
        <v>18.407999999999994</v>
      </c>
      <c r="EE1698" s="75">
        <v>2162.96</v>
      </c>
      <c r="EF1698" s="88">
        <v>18.843000000000011</v>
      </c>
      <c r="EH1698" s="77">
        <v>1360.96</v>
      </c>
      <c r="EI1698" s="75">
        <v>13.829999999999997</v>
      </c>
      <c r="EJ1698" s="75"/>
      <c r="EK1698" s="75"/>
      <c r="EL1698" s="75"/>
      <c r="EM1698" s="75"/>
      <c r="EN1698" s="75">
        <v>2165.9499999999998</v>
      </c>
      <c r="EO1698" s="322">
        <v>26.516200000000079</v>
      </c>
      <c r="EP1698" s="75"/>
      <c r="EQ1698" s="75">
        <v>1335.95</v>
      </c>
      <c r="ER1698" s="75">
        <v>25257.399999999834</v>
      </c>
      <c r="ES1698" s="75"/>
      <c r="ET1698" s="75">
        <v>1361.95</v>
      </c>
      <c r="EU1698" s="100">
        <v>15.200749999999971</v>
      </c>
      <c r="EV1698" s="75"/>
      <c r="EW1698" s="75"/>
      <c r="EX1698" s="100"/>
      <c r="FD1698" s="75">
        <v>116.96</v>
      </c>
      <c r="FE1698" s="75">
        <v>1753590</v>
      </c>
      <c r="FF1698" s="75">
        <v>9821160</v>
      </c>
      <c r="FL1698" s="92">
        <v>795.96</v>
      </c>
      <c r="FM1698" s="75">
        <v>0.32</v>
      </c>
      <c r="FN1698" s="75">
        <v>0.73599999999999999</v>
      </c>
      <c r="FP1698" s="75">
        <v>54.18</v>
      </c>
      <c r="FQ1698" s="75">
        <v>1146.74</v>
      </c>
      <c r="FR1698" s="75">
        <v>10080</v>
      </c>
      <c r="FS1698" s="75">
        <v>54.17</v>
      </c>
      <c r="FT1698" s="75">
        <v>3340.73</v>
      </c>
      <c r="FU1698" s="75">
        <v>28275</v>
      </c>
      <c r="FZ1698" s="90">
        <v>801.96</v>
      </c>
      <c r="GA1698" s="91">
        <v>9.1750000000000007</v>
      </c>
      <c r="GC1698" s="75">
        <v>23.95</v>
      </c>
      <c r="GD1698" s="75">
        <v>266.32</v>
      </c>
      <c r="GE1698" s="75">
        <v>5521.72</v>
      </c>
    </row>
    <row r="1699" spans="1:187" x14ac:dyDescent="0.25">
      <c r="A1699" s="132"/>
      <c r="B1699" s="132"/>
      <c r="C1699" s="132"/>
      <c r="D1699" s="132"/>
      <c r="E1699" s="132"/>
      <c r="F1699" s="132"/>
      <c r="G1699" s="132"/>
      <c r="H1699" s="132"/>
      <c r="I1699" s="132"/>
      <c r="J1699" s="132"/>
      <c r="K1699" s="132"/>
      <c r="DV1699" s="77">
        <v>1345.97</v>
      </c>
      <c r="DW1699" s="77">
        <v>29.503000000000007</v>
      </c>
      <c r="DY1699" s="77">
        <v>1331.97</v>
      </c>
      <c r="DZ1699" s="77">
        <v>18.423999999999992</v>
      </c>
      <c r="EE1699" s="75">
        <v>2162.9699999999998</v>
      </c>
      <c r="EF1699" s="88">
        <v>18.86600000000001</v>
      </c>
      <c r="EH1699" s="77">
        <v>1360.97</v>
      </c>
      <c r="EI1699" s="75">
        <v>13.842999999999996</v>
      </c>
      <c r="EJ1699" s="75"/>
      <c r="EK1699" s="75"/>
      <c r="EL1699" s="75"/>
      <c r="EM1699" s="75"/>
      <c r="EN1699" s="75">
        <v>2165.96</v>
      </c>
      <c r="EO1699" s="322">
        <v>26.54236000000008</v>
      </c>
      <c r="EP1699" s="75"/>
      <c r="EQ1699" s="75">
        <v>1335.96</v>
      </c>
      <c r="ER1699" s="75">
        <v>25275.319999999832</v>
      </c>
      <c r="ES1699" s="75"/>
      <c r="ET1699" s="75">
        <v>1361.96</v>
      </c>
      <c r="EU1699" s="100">
        <v>15.214599999999971</v>
      </c>
      <c r="EV1699" s="75"/>
      <c r="EW1699" s="75"/>
      <c r="EX1699" s="100"/>
      <c r="FD1699" s="75">
        <v>116.97</v>
      </c>
      <c r="FE1699" s="75">
        <v>1755317.5</v>
      </c>
      <c r="FF1699" s="75">
        <v>9837901.25</v>
      </c>
      <c r="FL1699" s="92">
        <v>795.97</v>
      </c>
      <c r="FM1699" s="75">
        <v>0.32</v>
      </c>
      <c r="FN1699" s="75">
        <v>0.73599999999999999</v>
      </c>
      <c r="FP1699" s="75">
        <v>54.19</v>
      </c>
      <c r="FQ1699" s="75">
        <v>1147.76</v>
      </c>
      <c r="FR1699" s="75">
        <v>10087</v>
      </c>
      <c r="FS1699" s="75">
        <v>54.18</v>
      </c>
      <c r="FT1699" s="75">
        <v>3343.55</v>
      </c>
      <c r="FU1699" s="75">
        <v>28294</v>
      </c>
      <c r="FZ1699" s="90">
        <v>801.97</v>
      </c>
      <c r="GA1699" s="91">
        <v>9.1910000000000007</v>
      </c>
      <c r="GC1699" s="75">
        <v>23.96</v>
      </c>
      <c r="GD1699" s="75">
        <v>266.85000000000002</v>
      </c>
      <c r="GE1699" s="75">
        <v>5528.9</v>
      </c>
    </row>
    <row r="1700" spans="1:187" x14ac:dyDescent="0.25">
      <c r="A1700" s="132"/>
      <c r="B1700" s="132"/>
      <c r="C1700" s="132"/>
      <c r="D1700" s="132"/>
      <c r="E1700" s="132"/>
      <c r="F1700" s="132"/>
      <c r="G1700" s="132"/>
      <c r="H1700" s="132"/>
      <c r="I1700" s="132"/>
      <c r="J1700" s="132"/>
      <c r="K1700" s="132"/>
      <c r="DV1700" s="77">
        <v>1345.98</v>
      </c>
      <c r="DW1700" s="77">
        <v>29.530000000000005</v>
      </c>
      <c r="DY1700" s="77">
        <v>1331.98</v>
      </c>
      <c r="DZ1700" s="77">
        <v>18.439999999999994</v>
      </c>
      <c r="EE1700" s="75">
        <v>2162.98</v>
      </c>
      <c r="EF1700" s="88">
        <v>18.890000000000008</v>
      </c>
      <c r="EH1700" s="77">
        <v>1360.98</v>
      </c>
      <c r="EI1700" s="75">
        <v>13.856999999999998</v>
      </c>
      <c r="EJ1700" s="75"/>
      <c r="EK1700" s="75"/>
      <c r="EL1700" s="75"/>
      <c r="EM1700" s="75"/>
      <c r="EN1700" s="75">
        <v>2165.9699999999998</v>
      </c>
      <c r="EO1700" s="322">
        <v>26.568520000000081</v>
      </c>
      <c r="EP1700" s="75"/>
      <c r="EQ1700" s="75">
        <v>1335.97</v>
      </c>
      <c r="ER1700" s="75">
        <v>25293.239999999831</v>
      </c>
      <c r="ES1700" s="75"/>
      <c r="ET1700" s="75">
        <v>1361.97</v>
      </c>
      <c r="EU1700" s="100">
        <v>15.22844999999997</v>
      </c>
      <c r="EV1700" s="75"/>
      <c r="EW1700" s="75"/>
      <c r="EX1700" s="100"/>
      <c r="FD1700" s="75">
        <v>116.98</v>
      </c>
      <c r="FE1700" s="75">
        <v>1757045</v>
      </c>
      <c r="FF1700" s="75">
        <v>9854642.5</v>
      </c>
      <c r="FL1700" s="92">
        <v>795.98</v>
      </c>
      <c r="FM1700" s="75">
        <v>0.32</v>
      </c>
      <c r="FN1700" s="75">
        <v>0.74199999999999999</v>
      </c>
      <c r="FP1700" s="75">
        <v>54.2</v>
      </c>
      <c r="FQ1700" s="75">
        <v>1148.78</v>
      </c>
      <c r="FR1700" s="75">
        <v>10093</v>
      </c>
      <c r="FS1700" s="75">
        <v>54.19</v>
      </c>
      <c r="FT1700" s="75">
        <v>3346.36</v>
      </c>
      <c r="FU1700" s="75">
        <v>28313</v>
      </c>
      <c r="FZ1700" s="90">
        <v>801.98</v>
      </c>
      <c r="GA1700" s="91">
        <v>9.2070000000000007</v>
      </c>
      <c r="GC1700" s="75">
        <v>23.97</v>
      </c>
      <c r="GD1700" s="75">
        <v>267.38</v>
      </c>
      <c r="GE1700" s="75">
        <v>5536.07</v>
      </c>
    </row>
    <row r="1701" spans="1:187" x14ac:dyDescent="0.25">
      <c r="A1701" s="132"/>
      <c r="B1701" s="132"/>
      <c r="C1701" s="132"/>
      <c r="D1701" s="132"/>
      <c r="E1701" s="132"/>
      <c r="F1701" s="132"/>
      <c r="G1701" s="132"/>
      <c r="H1701" s="132"/>
      <c r="I1701" s="132"/>
      <c r="J1701" s="132"/>
      <c r="K1701" s="132"/>
      <c r="DV1701" s="77">
        <v>1345.99</v>
      </c>
      <c r="DW1701" s="77">
        <v>29.558000000000007</v>
      </c>
      <c r="DY1701" s="77">
        <v>1331.99</v>
      </c>
      <c r="DZ1701" s="77">
        <v>18.455999999999992</v>
      </c>
      <c r="EE1701" s="75">
        <v>2162.9899999999998</v>
      </c>
      <c r="EF1701" s="88">
        <v>18.913000000000011</v>
      </c>
      <c r="EH1701" s="77">
        <v>1360.99</v>
      </c>
      <c r="EI1701" s="75">
        <v>13.870999999999997</v>
      </c>
      <c r="EJ1701" s="75"/>
      <c r="EK1701" s="75"/>
      <c r="EL1701" s="75"/>
      <c r="EM1701" s="75"/>
      <c r="EN1701" s="75">
        <v>2165.98</v>
      </c>
      <c r="EO1701" s="322">
        <v>26.594680000000082</v>
      </c>
      <c r="EP1701" s="75"/>
      <c r="EQ1701" s="75">
        <v>1335.98</v>
      </c>
      <c r="ER1701" s="75">
        <v>25311.159999999829</v>
      </c>
      <c r="ES1701" s="75"/>
      <c r="ET1701" s="75">
        <v>1361.98</v>
      </c>
      <c r="EU1701" s="100">
        <v>15.24229999999997</v>
      </c>
      <c r="EV1701" s="75"/>
      <c r="EW1701" s="75"/>
      <c r="EX1701" s="100"/>
      <c r="FD1701" s="75">
        <v>116.99</v>
      </c>
      <c r="FE1701" s="75">
        <v>1758772.5</v>
      </c>
      <c r="FF1701" s="75">
        <v>9871383.75</v>
      </c>
      <c r="FL1701" s="92">
        <v>795.99</v>
      </c>
      <c r="FM1701" s="75">
        <v>0.32</v>
      </c>
      <c r="FN1701" s="75">
        <v>0.745</v>
      </c>
      <c r="FP1701" s="75">
        <v>54.21</v>
      </c>
      <c r="FQ1701" s="75">
        <v>1149.8</v>
      </c>
      <c r="FR1701" s="75">
        <v>10100</v>
      </c>
      <c r="FS1701" s="75">
        <v>54.2</v>
      </c>
      <c r="FT1701" s="75">
        <v>3349.18</v>
      </c>
      <c r="FU1701" s="75">
        <v>28331</v>
      </c>
      <c r="FZ1701" s="90">
        <v>801.99</v>
      </c>
      <c r="GA1701" s="91">
        <v>9.2230000000000008</v>
      </c>
      <c r="GC1701" s="75">
        <v>23.98</v>
      </c>
      <c r="GD1701" s="75">
        <v>267.89999999999998</v>
      </c>
      <c r="GE1701" s="75">
        <v>5543.25</v>
      </c>
    </row>
    <row r="1702" spans="1:187" x14ac:dyDescent="0.25">
      <c r="A1702" s="132"/>
      <c r="B1702" s="132"/>
      <c r="C1702" s="132"/>
      <c r="D1702" s="132"/>
      <c r="E1702" s="132"/>
      <c r="F1702" s="132"/>
      <c r="G1702" s="132"/>
      <c r="H1702" s="132"/>
      <c r="I1702" s="132"/>
      <c r="J1702" s="132"/>
      <c r="K1702" s="132"/>
      <c r="DV1702" s="77">
        <v>1346</v>
      </c>
      <c r="DW1702" s="77">
        <v>29.585999999999999</v>
      </c>
      <c r="DY1702" s="77">
        <v>1332</v>
      </c>
      <c r="DZ1702" s="77">
        <v>18.472000000000001</v>
      </c>
      <c r="EE1702" s="75">
        <v>2163</v>
      </c>
      <c r="EF1702" s="88">
        <v>18.936</v>
      </c>
      <c r="EH1702" s="77">
        <v>1361</v>
      </c>
      <c r="EI1702" s="75">
        <v>13.885</v>
      </c>
      <c r="EJ1702" s="75"/>
      <c r="EK1702" s="75"/>
      <c r="EL1702" s="75"/>
      <c r="EM1702" s="75"/>
      <c r="EN1702" s="75">
        <v>2165.9899999999998</v>
      </c>
      <c r="EO1702" s="322">
        <v>26.620840000000083</v>
      </c>
      <c r="EP1702" s="75"/>
      <c r="EQ1702" s="75">
        <v>1335.99</v>
      </c>
      <c r="ER1702" s="75">
        <v>25329.079999999827</v>
      </c>
      <c r="ES1702" s="75"/>
      <c r="ET1702" s="75">
        <v>1361.99</v>
      </c>
      <c r="EU1702" s="100">
        <v>15.25614999999997</v>
      </c>
      <c r="EV1702" s="75"/>
      <c r="EW1702" s="75"/>
      <c r="EX1702" s="100"/>
      <c r="FD1702" s="75">
        <v>117</v>
      </c>
      <c r="FE1702" s="75">
        <v>1760500</v>
      </c>
      <c r="FF1702" s="75">
        <v>9888125</v>
      </c>
      <c r="FL1702" s="92">
        <v>796</v>
      </c>
      <c r="FM1702" s="75">
        <v>0.32</v>
      </c>
      <c r="FN1702" s="75">
        <v>0.748</v>
      </c>
      <c r="FP1702" s="75">
        <v>54.22</v>
      </c>
      <c r="FQ1702" s="75">
        <v>1150.82</v>
      </c>
      <c r="FR1702" s="75">
        <v>10107</v>
      </c>
      <c r="FS1702" s="75">
        <v>54.21</v>
      </c>
      <c r="FT1702" s="75">
        <v>3352</v>
      </c>
      <c r="FU1702" s="75">
        <v>28350</v>
      </c>
      <c r="FZ1702" s="90">
        <v>802</v>
      </c>
      <c r="GA1702" s="91">
        <v>9.2390000000000008</v>
      </c>
      <c r="GC1702" s="75">
        <v>23.99</v>
      </c>
      <c r="GD1702" s="75">
        <v>268.43</v>
      </c>
      <c r="GE1702" s="75">
        <v>5550.42</v>
      </c>
    </row>
    <row r="1703" spans="1:187" x14ac:dyDescent="0.25">
      <c r="A1703" s="132"/>
      <c r="B1703" s="132"/>
      <c r="C1703" s="132"/>
      <c r="D1703" s="132"/>
      <c r="E1703" s="132"/>
      <c r="F1703" s="132"/>
      <c r="G1703" s="132"/>
      <c r="H1703" s="132"/>
      <c r="I1703" s="132"/>
      <c r="J1703" s="132"/>
      <c r="K1703" s="132"/>
      <c r="DV1703" s="77">
        <v>1346.01</v>
      </c>
      <c r="DW1703" s="77">
        <v>29.614000000000001</v>
      </c>
      <c r="DY1703" s="77">
        <v>1332.01</v>
      </c>
      <c r="DZ1703" s="77">
        <v>18.488</v>
      </c>
      <c r="EE1703" s="75">
        <v>2163.0100000000002</v>
      </c>
      <c r="EF1703" s="88">
        <v>18.960999999999999</v>
      </c>
      <c r="EM1703" s="75"/>
      <c r="EN1703" s="75">
        <v>2166</v>
      </c>
      <c r="EO1703" s="323">
        <v>26.646999999999998</v>
      </c>
      <c r="EP1703" s="75"/>
      <c r="EQ1703" s="75">
        <v>1336</v>
      </c>
      <c r="ER1703" s="77">
        <v>25347</v>
      </c>
      <c r="ET1703" s="75">
        <v>1362</v>
      </c>
      <c r="EU1703" s="88">
        <v>15.27</v>
      </c>
      <c r="EV1703" s="75"/>
      <c r="EW1703" s="75"/>
      <c r="FD1703" s="75">
        <v>117.01</v>
      </c>
      <c r="FE1703" s="75">
        <v>1761920</v>
      </c>
      <c r="FF1703" s="75">
        <v>9906440</v>
      </c>
      <c r="FL1703" s="92">
        <v>796.01</v>
      </c>
      <c r="FM1703" s="75">
        <v>0.32</v>
      </c>
      <c r="FN1703" s="75">
        <v>0.751</v>
      </c>
      <c r="FP1703" s="75">
        <v>54.23</v>
      </c>
      <c r="FQ1703" s="75">
        <v>1151.8499999999999</v>
      </c>
      <c r="FR1703" s="75">
        <v>10113</v>
      </c>
      <c r="FS1703" s="75">
        <v>54.22</v>
      </c>
      <c r="FT1703" s="75">
        <v>3354.84</v>
      </c>
      <c r="FU1703" s="75">
        <v>28369</v>
      </c>
      <c r="FZ1703" s="90">
        <v>802.01</v>
      </c>
      <c r="GA1703" s="91">
        <v>9.2560000000000002</v>
      </c>
      <c r="GC1703" s="75">
        <v>24</v>
      </c>
      <c r="GD1703" s="75">
        <v>268.95999999999998</v>
      </c>
      <c r="GE1703" s="75">
        <v>5557.6</v>
      </c>
    </row>
    <row r="1704" spans="1:187" x14ac:dyDescent="0.25">
      <c r="A1704" s="132"/>
      <c r="B1704" s="132"/>
      <c r="C1704" s="132"/>
      <c r="D1704" s="132"/>
      <c r="E1704" s="132"/>
      <c r="F1704" s="132"/>
      <c r="G1704" s="132"/>
      <c r="H1704" s="132"/>
      <c r="I1704" s="132"/>
      <c r="J1704" s="132"/>
      <c r="K1704" s="132"/>
      <c r="DV1704" s="77">
        <v>1346.02</v>
      </c>
      <c r="DW1704" s="77">
        <v>29.641999999999999</v>
      </c>
      <c r="DY1704" s="77">
        <v>1332.02</v>
      </c>
      <c r="DZ1704" s="77">
        <v>18.504999999999999</v>
      </c>
      <c r="EE1704" s="75">
        <v>2163.02</v>
      </c>
      <c r="EF1704" s="88">
        <v>18.986000000000001</v>
      </c>
      <c r="EM1704" s="75"/>
      <c r="EN1704" s="75">
        <v>2166.0100000000002</v>
      </c>
      <c r="EO1704" s="323">
        <v>26.673159999999999</v>
      </c>
      <c r="EP1704" s="75"/>
      <c r="EQ1704" s="75">
        <v>1336.01</v>
      </c>
      <c r="ER1704" s="77">
        <v>25365.33</v>
      </c>
      <c r="ET1704" s="75">
        <v>1362.01</v>
      </c>
      <c r="EU1704" s="88">
        <v>15.283849999999999</v>
      </c>
      <c r="EV1704" s="75"/>
      <c r="FD1704" s="75">
        <v>117.02</v>
      </c>
      <c r="FE1704" s="75">
        <v>1763340</v>
      </c>
      <c r="FF1704" s="75">
        <v>9924755</v>
      </c>
      <c r="FL1704" s="92">
        <v>796.02</v>
      </c>
      <c r="FM1704" s="75">
        <v>0.32</v>
      </c>
      <c r="FN1704" s="75">
        <v>0.755</v>
      </c>
      <c r="FP1704" s="75">
        <v>54.24</v>
      </c>
      <c r="FQ1704" s="75">
        <v>1152.8699999999999</v>
      </c>
      <c r="FR1704" s="75">
        <v>10120</v>
      </c>
      <c r="FS1704" s="75">
        <v>54.23</v>
      </c>
      <c r="FT1704" s="75">
        <v>3357.69</v>
      </c>
      <c r="FU1704" s="75">
        <v>28387</v>
      </c>
      <c r="FZ1704" s="90">
        <v>802.02</v>
      </c>
      <c r="GA1704" s="91">
        <v>9.2720000000000002</v>
      </c>
      <c r="GC1704" s="75">
        <v>24.01</v>
      </c>
      <c r="GD1704" s="75">
        <v>269.57</v>
      </c>
      <c r="GE1704" s="75">
        <v>5564.02</v>
      </c>
    </row>
    <row r="1705" spans="1:187" x14ac:dyDescent="0.25">
      <c r="A1705" s="132"/>
      <c r="B1705" s="132"/>
      <c r="C1705" s="132"/>
      <c r="D1705" s="132"/>
      <c r="E1705" s="132"/>
      <c r="F1705" s="132"/>
      <c r="G1705" s="132"/>
      <c r="H1705" s="132"/>
      <c r="I1705" s="132"/>
      <c r="J1705" s="132"/>
      <c r="K1705" s="132"/>
      <c r="DV1705" s="77">
        <v>1346.03</v>
      </c>
      <c r="DW1705" s="77">
        <v>29.67</v>
      </c>
      <c r="DY1705" s="77">
        <v>1332.03</v>
      </c>
      <c r="DZ1705" s="77">
        <v>18.521000000000001</v>
      </c>
      <c r="EE1705" s="75">
        <v>2163.0300000000002</v>
      </c>
      <c r="EF1705" s="88">
        <v>19.010999999999999</v>
      </c>
      <c r="EM1705" s="75"/>
      <c r="EN1705" s="75">
        <v>2166.02</v>
      </c>
      <c r="EO1705" s="323">
        <v>26.69932</v>
      </c>
      <c r="EP1705" s="75"/>
      <c r="EQ1705" s="75">
        <v>1336.02</v>
      </c>
      <c r="ER1705" s="77">
        <v>25383.660000000003</v>
      </c>
      <c r="ET1705" s="75">
        <v>1362.02</v>
      </c>
      <c r="EU1705" s="88">
        <v>15.297699999999999</v>
      </c>
      <c r="EV1705" s="75"/>
      <c r="FD1705" s="75">
        <v>117.03</v>
      </c>
      <c r="FE1705" s="75">
        <v>1764760</v>
      </c>
      <c r="FF1705" s="75">
        <v>9943070</v>
      </c>
      <c r="FL1705" s="92">
        <v>796.03</v>
      </c>
      <c r="FM1705" s="75">
        <v>0.32</v>
      </c>
      <c r="FN1705" s="75">
        <v>0.75800000000000001</v>
      </c>
      <c r="FP1705" s="75">
        <v>54.25</v>
      </c>
      <c r="FQ1705" s="75">
        <v>1153.9000000000001</v>
      </c>
      <c r="FR1705" s="75">
        <v>10127</v>
      </c>
      <c r="FS1705" s="75">
        <v>54.24</v>
      </c>
      <c r="FT1705" s="75">
        <v>3360.53</v>
      </c>
      <c r="FU1705" s="75">
        <v>28406</v>
      </c>
      <c r="FZ1705" s="90">
        <v>802.03</v>
      </c>
      <c r="GA1705" s="91">
        <v>9.2880000000000003</v>
      </c>
      <c r="GC1705" s="75">
        <v>24.02</v>
      </c>
      <c r="GD1705" s="75">
        <v>270.18</v>
      </c>
      <c r="GE1705" s="75">
        <v>5570.45</v>
      </c>
    </row>
    <row r="1706" spans="1:187" x14ac:dyDescent="0.25">
      <c r="A1706" s="132"/>
      <c r="B1706" s="132"/>
      <c r="C1706" s="132"/>
      <c r="D1706" s="132"/>
      <c r="E1706" s="132"/>
      <c r="F1706" s="132"/>
      <c r="G1706" s="132"/>
      <c r="H1706" s="132"/>
      <c r="I1706" s="132"/>
      <c r="J1706" s="132"/>
      <c r="K1706" s="132"/>
      <c r="DV1706" s="77">
        <v>1346.04</v>
      </c>
      <c r="DW1706" s="77">
        <v>29.699000000000002</v>
      </c>
      <c r="DY1706" s="77">
        <v>1332.04</v>
      </c>
      <c r="DZ1706" s="77">
        <v>18.538</v>
      </c>
      <c r="EE1706" s="75">
        <v>2163.04</v>
      </c>
      <c r="EF1706" s="88">
        <v>19.036000000000001</v>
      </c>
      <c r="EM1706" s="75"/>
      <c r="EN1706" s="75">
        <v>2166.0300000000002</v>
      </c>
      <c r="EO1706" s="323">
        <v>26.725480000000001</v>
      </c>
      <c r="EP1706" s="75"/>
      <c r="EQ1706" s="75">
        <v>1336.03</v>
      </c>
      <c r="ER1706" s="77">
        <v>25401.990000000005</v>
      </c>
      <c r="ET1706" s="75">
        <v>1362.03</v>
      </c>
      <c r="EU1706" s="88">
        <v>15.311549999999999</v>
      </c>
      <c r="EV1706" s="75"/>
      <c r="FD1706" s="75">
        <v>117.04</v>
      </c>
      <c r="FE1706" s="75">
        <v>1766180</v>
      </c>
      <c r="FF1706" s="75">
        <v>9961385</v>
      </c>
      <c r="FL1706" s="92">
        <v>796.04</v>
      </c>
      <c r="FM1706" s="75">
        <v>0.33</v>
      </c>
      <c r="FN1706" s="75">
        <v>0.76200000000000001</v>
      </c>
      <c r="FP1706" s="75">
        <v>54.26</v>
      </c>
      <c r="FQ1706" s="75">
        <v>1154.93</v>
      </c>
      <c r="FR1706" s="75">
        <v>10134</v>
      </c>
      <c r="FS1706" s="75">
        <v>54.25</v>
      </c>
      <c r="FT1706" s="75">
        <v>3363.37</v>
      </c>
      <c r="FU1706" s="75">
        <v>28424</v>
      </c>
      <c r="FZ1706" s="90">
        <v>802.04</v>
      </c>
      <c r="GA1706" s="91">
        <v>9.3040000000000003</v>
      </c>
      <c r="GC1706" s="75">
        <v>24.03</v>
      </c>
      <c r="GD1706" s="75">
        <v>270.79000000000002</v>
      </c>
      <c r="GE1706" s="75">
        <v>5576.87</v>
      </c>
    </row>
    <row r="1707" spans="1:187" x14ac:dyDescent="0.25">
      <c r="A1707" s="132"/>
      <c r="B1707" s="132"/>
      <c r="C1707" s="132"/>
      <c r="D1707" s="132"/>
      <c r="E1707" s="132"/>
      <c r="F1707" s="132"/>
      <c r="G1707" s="132"/>
      <c r="H1707" s="132"/>
      <c r="I1707" s="132"/>
      <c r="J1707" s="132"/>
      <c r="K1707" s="132"/>
      <c r="DV1707" s="77">
        <v>1346.05</v>
      </c>
      <c r="DW1707" s="77">
        <v>29.727</v>
      </c>
      <c r="DY1707" s="77">
        <v>1332.05</v>
      </c>
      <c r="DZ1707" s="77">
        <v>18.553999999999998</v>
      </c>
      <c r="EE1707" s="75">
        <v>2163.0500000000002</v>
      </c>
      <c r="EF1707" s="88">
        <v>19.059999999999999</v>
      </c>
      <c r="EM1707" s="75"/>
      <c r="EN1707" s="75">
        <v>2166.04</v>
      </c>
      <c r="EO1707" s="323">
        <v>26.751640000000002</v>
      </c>
      <c r="EP1707" s="75"/>
      <c r="EQ1707" s="75">
        <v>1336.04</v>
      </c>
      <c r="ER1707" s="77">
        <v>25420.320000000007</v>
      </c>
      <c r="ET1707" s="75">
        <v>1362.04</v>
      </c>
      <c r="EU1707" s="88">
        <v>15.325399999999998</v>
      </c>
      <c r="EV1707" s="75"/>
      <c r="FD1707" s="75">
        <v>117.05</v>
      </c>
      <c r="FE1707" s="75">
        <v>1767600</v>
      </c>
      <c r="FF1707" s="75">
        <v>9979700</v>
      </c>
      <c r="FL1707" s="92">
        <v>796.05</v>
      </c>
      <c r="FM1707" s="75">
        <v>0.33</v>
      </c>
      <c r="FN1707" s="75">
        <v>0.76500000000000001</v>
      </c>
      <c r="FP1707" s="75">
        <v>54.27</v>
      </c>
      <c r="FQ1707" s="75">
        <v>1155.95</v>
      </c>
      <c r="FR1707" s="75">
        <v>10140</v>
      </c>
      <c r="FS1707" s="75">
        <v>54.26</v>
      </c>
      <c r="FT1707" s="75">
        <v>3366.22</v>
      </c>
      <c r="FU1707" s="75">
        <v>28443</v>
      </c>
      <c r="FZ1707" s="90">
        <v>802.05</v>
      </c>
      <c r="GA1707" s="91">
        <v>9.3209999999999997</v>
      </c>
      <c r="GC1707" s="75">
        <v>24.04</v>
      </c>
      <c r="GD1707" s="75">
        <v>271.39999999999998</v>
      </c>
      <c r="GE1707" s="75">
        <v>5583.3</v>
      </c>
    </row>
    <row r="1708" spans="1:187" x14ac:dyDescent="0.25">
      <c r="A1708" s="132"/>
      <c r="B1708" s="132"/>
      <c r="C1708" s="132"/>
      <c r="D1708" s="132"/>
      <c r="E1708" s="132"/>
      <c r="F1708" s="132"/>
      <c r="G1708" s="132"/>
      <c r="H1708" s="132"/>
      <c r="I1708" s="132"/>
      <c r="J1708" s="132"/>
      <c r="K1708" s="132"/>
      <c r="DV1708" s="77">
        <v>1346.06</v>
      </c>
      <c r="DW1708" s="77">
        <v>29.754999999999999</v>
      </c>
      <c r="DY1708" s="77">
        <v>1332.06</v>
      </c>
      <c r="DZ1708" s="77">
        <v>18.57</v>
      </c>
      <c r="EE1708" s="75">
        <v>2163.06</v>
      </c>
      <c r="EF1708" s="88">
        <v>19.085000000000001</v>
      </c>
      <c r="EM1708" s="75"/>
      <c r="EN1708" s="75">
        <v>2166.0500000000002</v>
      </c>
      <c r="EO1708" s="323">
        <v>26.777800000000003</v>
      </c>
      <c r="EP1708" s="75"/>
      <c r="EQ1708" s="75">
        <v>1336.05</v>
      </c>
      <c r="ER1708" s="77">
        <v>25438.650000000009</v>
      </c>
      <c r="ET1708" s="75">
        <v>1362.05</v>
      </c>
      <c r="EU1708" s="88">
        <v>15.339249999999998</v>
      </c>
      <c r="EV1708" s="75"/>
      <c r="FD1708" s="75">
        <v>117.06</v>
      </c>
      <c r="FE1708" s="75">
        <v>1769020</v>
      </c>
      <c r="FF1708" s="75">
        <v>9998015</v>
      </c>
      <c r="FL1708" s="92">
        <v>796.06</v>
      </c>
      <c r="FM1708" s="75">
        <v>0.33</v>
      </c>
      <c r="FN1708" s="75">
        <v>0.76900000000000002</v>
      </c>
      <c r="FP1708" s="75">
        <v>54.28</v>
      </c>
      <c r="FQ1708" s="75">
        <v>1156.98</v>
      </c>
      <c r="FR1708" s="75">
        <v>10147</v>
      </c>
      <c r="FS1708" s="75">
        <v>54.27</v>
      </c>
      <c r="FT1708" s="75">
        <v>3369.06</v>
      </c>
      <c r="FU1708" s="75">
        <v>28461</v>
      </c>
      <c r="FZ1708" s="90">
        <v>802.06</v>
      </c>
      <c r="GA1708" s="91">
        <v>9.3369999999999997</v>
      </c>
      <c r="GC1708" s="75">
        <v>24.05</v>
      </c>
      <c r="GD1708" s="75">
        <v>272.01</v>
      </c>
      <c r="GE1708" s="75">
        <v>5589.72</v>
      </c>
    </row>
    <row r="1709" spans="1:187" x14ac:dyDescent="0.25">
      <c r="A1709" s="132"/>
      <c r="B1709" s="132"/>
      <c r="C1709" s="132"/>
      <c r="D1709" s="132"/>
      <c r="E1709" s="132"/>
      <c r="F1709" s="132"/>
      <c r="G1709" s="132"/>
      <c r="H1709" s="132"/>
      <c r="I1709" s="132"/>
      <c r="J1709" s="132"/>
      <c r="K1709" s="132"/>
      <c r="DV1709" s="77">
        <v>1346.07</v>
      </c>
      <c r="DW1709" s="77">
        <v>29.783999999999999</v>
      </c>
      <c r="DY1709" s="77">
        <v>1332.07</v>
      </c>
      <c r="DZ1709" s="77">
        <v>18.587</v>
      </c>
      <c r="EE1709" s="75">
        <v>2163.0700000000002</v>
      </c>
      <c r="EF1709" s="88">
        <v>19.11</v>
      </c>
      <c r="EM1709" s="75"/>
      <c r="EN1709" s="75">
        <v>2166.06</v>
      </c>
      <c r="EO1709" s="323">
        <v>26.803960000000004</v>
      </c>
      <c r="EP1709" s="75"/>
      <c r="EQ1709" s="75">
        <v>1336.06</v>
      </c>
      <c r="ER1709" s="77">
        <v>25456.98000000001</v>
      </c>
      <c r="ET1709" s="75">
        <v>1362.06</v>
      </c>
      <c r="EU1709" s="88">
        <v>15.353099999999998</v>
      </c>
      <c r="EV1709" s="75"/>
      <c r="FD1709" s="75">
        <v>117.07</v>
      </c>
      <c r="FE1709" s="75">
        <v>1770440</v>
      </c>
      <c r="FF1709" s="75">
        <v>10016330</v>
      </c>
      <c r="FL1709" s="92">
        <v>796.07</v>
      </c>
      <c r="FM1709" s="75">
        <v>0.33</v>
      </c>
      <c r="FN1709" s="75">
        <v>0.76900000000000002</v>
      </c>
      <c r="FP1709" s="75">
        <v>54.29</v>
      </c>
      <c r="FQ1709" s="75">
        <v>1158</v>
      </c>
      <c r="FR1709" s="75">
        <v>10154</v>
      </c>
      <c r="FS1709" s="75">
        <v>54.28</v>
      </c>
      <c r="FT1709" s="75">
        <v>3371.9</v>
      </c>
      <c r="FU1709" s="75">
        <v>28480</v>
      </c>
      <c r="FZ1709" s="90">
        <v>802.07</v>
      </c>
      <c r="GA1709" s="91">
        <v>9.3529999999999998</v>
      </c>
      <c r="GC1709" s="75">
        <v>24.06</v>
      </c>
      <c r="GD1709" s="75">
        <v>272.62</v>
      </c>
      <c r="GE1709" s="75">
        <v>5596.14</v>
      </c>
    </row>
    <row r="1710" spans="1:187" x14ac:dyDescent="0.25">
      <c r="A1710" s="132"/>
      <c r="B1710" s="132"/>
      <c r="C1710" s="132"/>
      <c r="D1710" s="132"/>
      <c r="E1710" s="132"/>
      <c r="F1710" s="132"/>
      <c r="G1710" s="132"/>
      <c r="H1710" s="132"/>
      <c r="I1710" s="132"/>
      <c r="J1710" s="132"/>
      <c r="K1710" s="132"/>
      <c r="DV1710" s="77">
        <v>1346.08</v>
      </c>
      <c r="DW1710" s="77">
        <v>29.811</v>
      </c>
      <c r="DY1710" s="77">
        <v>1332.08</v>
      </c>
      <c r="DZ1710" s="77">
        <v>18.603000000000002</v>
      </c>
      <c r="EE1710" s="75">
        <v>2163.08</v>
      </c>
      <c r="EF1710" s="88">
        <v>19.135000000000002</v>
      </c>
      <c r="EM1710" s="75"/>
      <c r="EN1710" s="75">
        <v>2166.0700000000002</v>
      </c>
      <c r="EO1710" s="323">
        <v>26.830120000000004</v>
      </c>
      <c r="EP1710" s="75"/>
      <c r="EQ1710" s="75">
        <v>1336.07</v>
      </c>
      <c r="ER1710" s="77">
        <v>25475.310000000012</v>
      </c>
      <c r="ET1710" s="75">
        <v>1362.07</v>
      </c>
      <c r="EU1710" s="88">
        <v>15.366949999999997</v>
      </c>
      <c r="EV1710" s="75"/>
      <c r="FD1710" s="75">
        <v>117.08</v>
      </c>
      <c r="FE1710" s="75">
        <v>1771860</v>
      </c>
      <c r="FF1710" s="75">
        <v>10034645</v>
      </c>
      <c r="FL1710" s="92">
        <v>796.08</v>
      </c>
      <c r="FM1710" s="75">
        <v>0.33</v>
      </c>
      <c r="FN1710" s="75">
        <v>0.77600000000000002</v>
      </c>
      <c r="FP1710" s="75">
        <v>54.3</v>
      </c>
      <c r="FQ1710" s="75">
        <v>1159.03</v>
      </c>
      <c r="FR1710" s="75">
        <v>10160</v>
      </c>
      <c r="FS1710" s="75">
        <v>54.29</v>
      </c>
      <c r="FT1710" s="75">
        <v>3374.74</v>
      </c>
      <c r="FU1710" s="75">
        <v>28498</v>
      </c>
      <c r="FZ1710" s="90">
        <v>802.08</v>
      </c>
      <c r="GA1710" s="91">
        <v>9.3699999999999992</v>
      </c>
      <c r="GC1710" s="75">
        <v>24.07</v>
      </c>
      <c r="GD1710" s="75">
        <v>273.23</v>
      </c>
      <c r="GE1710" s="75">
        <v>5602.57</v>
      </c>
    </row>
    <row r="1711" spans="1:187" x14ac:dyDescent="0.25">
      <c r="A1711" s="132"/>
      <c r="B1711" s="132"/>
      <c r="C1711" s="132"/>
      <c r="D1711" s="132"/>
      <c r="E1711" s="132"/>
      <c r="F1711" s="132"/>
      <c r="G1711" s="132"/>
      <c r="H1711" s="132"/>
      <c r="I1711" s="132"/>
      <c r="J1711" s="132"/>
      <c r="K1711" s="132"/>
      <c r="DV1711" s="77">
        <v>1346.09</v>
      </c>
      <c r="DW1711" s="77">
        <v>29.84</v>
      </c>
      <c r="DY1711" s="77">
        <v>1332.09</v>
      </c>
      <c r="DZ1711" s="77">
        <v>18.62</v>
      </c>
      <c r="EE1711" s="75">
        <v>2163.09</v>
      </c>
      <c r="EF1711" s="88">
        <v>19.158999999999999</v>
      </c>
      <c r="EM1711" s="75"/>
      <c r="EN1711" s="75">
        <v>2166.08</v>
      </c>
      <c r="EO1711" s="323">
        <v>26.856280000000005</v>
      </c>
      <c r="EP1711" s="75"/>
      <c r="EQ1711" s="75">
        <v>1336.08</v>
      </c>
      <c r="ER1711" s="77">
        <v>25493.640000000014</v>
      </c>
      <c r="ET1711" s="75">
        <v>1362.08</v>
      </c>
      <c r="EU1711" s="88">
        <v>15.380799999999997</v>
      </c>
      <c r="EV1711" s="75"/>
      <c r="FD1711" s="75">
        <v>117.09</v>
      </c>
      <c r="FE1711" s="75">
        <v>1773280</v>
      </c>
      <c r="FF1711" s="75">
        <v>10052960</v>
      </c>
      <c r="FL1711" s="92">
        <v>796.09</v>
      </c>
      <c r="FM1711" s="75">
        <v>0.33</v>
      </c>
      <c r="FN1711" s="75">
        <v>0.77900000000000003</v>
      </c>
      <c r="FP1711" s="75">
        <v>54.31</v>
      </c>
      <c r="FQ1711" s="75">
        <v>1160.05</v>
      </c>
      <c r="FR1711" s="75">
        <v>10167</v>
      </c>
      <c r="FS1711" s="75">
        <v>54.3</v>
      </c>
      <c r="FT1711" s="75">
        <v>3377.59</v>
      </c>
      <c r="FU1711" s="75">
        <v>28517</v>
      </c>
      <c r="FZ1711" s="90">
        <v>802.09</v>
      </c>
      <c r="GA1711" s="91">
        <v>9.3859999999999992</v>
      </c>
      <c r="GC1711" s="75">
        <v>24.08</v>
      </c>
      <c r="GD1711" s="75">
        <v>273.83999999999997</v>
      </c>
      <c r="GE1711" s="75">
        <v>5608.99</v>
      </c>
    </row>
    <row r="1712" spans="1:187" x14ac:dyDescent="0.25">
      <c r="A1712" s="132"/>
      <c r="B1712" s="132"/>
      <c r="C1712" s="132"/>
      <c r="D1712" s="132"/>
      <c r="E1712" s="132"/>
      <c r="F1712" s="132"/>
      <c r="G1712" s="132"/>
      <c r="H1712" s="132"/>
      <c r="I1712" s="132"/>
      <c r="J1712" s="132"/>
      <c r="K1712" s="132"/>
      <c r="DV1712" s="77">
        <v>1346.1</v>
      </c>
      <c r="DW1712" s="77">
        <v>29.867999999999999</v>
      </c>
      <c r="DY1712" s="77">
        <v>1332.1</v>
      </c>
      <c r="DZ1712" s="77">
        <v>18.635999999999999</v>
      </c>
      <c r="EE1712" s="75">
        <v>2163.1</v>
      </c>
      <c r="EF1712" s="88">
        <v>19.184000000000001</v>
      </c>
      <c r="EM1712" s="75"/>
      <c r="EN1712" s="75">
        <v>2166.09</v>
      </c>
      <c r="EO1712" s="323">
        <v>26.882440000000006</v>
      </c>
      <c r="EP1712" s="75"/>
      <c r="EQ1712" s="75">
        <v>1336.09</v>
      </c>
      <c r="ER1712" s="77">
        <v>25511.970000000016</v>
      </c>
      <c r="ET1712" s="75">
        <v>1362.09</v>
      </c>
      <c r="EU1712" s="88">
        <v>15.394649999999997</v>
      </c>
      <c r="EV1712" s="75"/>
      <c r="FD1712" s="75">
        <v>117.1</v>
      </c>
      <c r="FE1712" s="75">
        <v>1774700</v>
      </c>
      <c r="FF1712" s="75">
        <v>10071275</v>
      </c>
      <c r="FL1712" s="92">
        <v>796.1</v>
      </c>
      <c r="FM1712" s="75">
        <v>0.33</v>
      </c>
      <c r="FN1712" s="75">
        <v>0.78300000000000003</v>
      </c>
      <c r="FP1712" s="75">
        <v>54.32</v>
      </c>
      <c r="FQ1712" s="75">
        <v>1161.08</v>
      </c>
      <c r="FR1712" s="75">
        <v>10174</v>
      </c>
      <c r="FS1712" s="75">
        <v>54.31</v>
      </c>
      <c r="FT1712" s="75">
        <v>3380.43</v>
      </c>
      <c r="FU1712" s="75">
        <v>28535</v>
      </c>
      <c r="FZ1712" s="90">
        <v>802.1</v>
      </c>
      <c r="GA1712" s="91">
        <v>9.4019999999999992</v>
      </c>
      <c r="GC1712" s="75">
        <v>24.09</v>
      </c>
      <c r="GD1712" s="75">
        <v>274.45</v>
      </c>
      <c r="GE1712" s="75">
        <v>5615.42</v>
      </c>
    </row>
    <row r="1713" spans="1:187" x14ac:dyDescent="0.25">
      <c r="A1713" s="132"/>
      <c r="B1713" s="132"/>
      <c r="C1713" s="132"/>
      <c r="D1713" s="132"/>
      <c r="E1713" s="132"/>
      <c r="F1713" s="132"/>
      <c r="G1713" s="132"/>
      <c r="H1713" s="132"/>
      <c r="I1713" s="132"/>
      <c r="J1713" s="132"/>
      <c r="K1713" s="132"/>
      <c r="DV1713" s="77">
        <v>1346.11</v>
      </c>
      <c r="DW1713" s="77">
        <v>29.897000000000002</v>
      </c>
      <c r="DY1713" s="77">
        <v>1332.11</v>
      </c>
      <c r="DZ1713" s="77">
        <v>18.652000000000001</v>
      </c>
      <c r="EE1713" s="75">
        <v>2163.11</v>
      </c>
      <c r="EF1713" s="88">
        <v>19.209</v>
      </c>
      <c r="EM1713" s="75"/>
      <c r="EN1713" s="75">
        <v>2166.1</v>
      </c>
      <c r="EO1713" s="323">
        <v>26.908600000000007</v>
      </c>
      <c r="EP1713" s="75"/>
      <c r="EQ1713" s="75">
        <v>1336.1</v>
      </c>
      <c r="ER1713" s="77">
        <v>25530.300000000017</v>
      </c>
      <c r="ET1713" s="75">
        <v>1362.1</v>
      </c>
      <c r="EU1713" s="88">
        <v>15.408499999999997</v>
      </c>
      <c r="EV1713" s="75"/>
      <c r="FD1713" s="75">
        <v>117.11</v>
      </c>
      <c r="FE1713" s="75">
        <v>1776120</v>
      </c>
      <c r="FF1713" s="75">
        <v>10089590</v>
      </c>
      <c r="FL1713" s="92">
        <v>796.11</v>
      </c>
      <c r="FM1713" s="75">
        <v>0.33</v>
      </c>
      <c r="FN1713" s="75">
        <v>0.78600000000000003</v>
      </c>
      <c r="FP1713" s="75">
        <v>54.33</v>
      </c>
      <c r="FQ1713" s="75">
        <v>1162.1099999999999</v>
      </c>
      <c r="FR1713" s="75">
        <v>10180</v>
      </c>
      <c r="FS1713" s="75">
        <v>54.32</v>
      </c>
      <c r="FT1713" s="75">
        <v>3383.3</v>
      </c>
      <c r="FU1713" s="75">
        <v>28554</v>
      </c>
      <c r="FZ1713" s="90">
        <v>802.11</v>
      </c>
      <c r="GA1713" s="91">
        <v>9.4190000000000005</v>
      </c>
      <c r="GC1713" s="75">
        <v>24.1</v>
      </c>
      <c r="GD1713" s="75">
        <v>275.06</v>
      </c>
      <c r="GE1713" s="75">
        <v>5621.84</v>
      </c>
    </row>
    <row r="1714" spans="1:187" x14ac:dyDescent="0.25">
      <c r="A1714" s="132"/>
      <c r="B1714" s="132"/>
      <c r="C1714" s="132"/>
      <c r="D1714" s="132"/>
      <c r="E1714" s="132"/>
      <c r="F1714" s="132"/>
      <c r="G1714" s="132"/>
      <c r="H1714" s="132"/>
      <c r="I1714" s="132"/>
      <c r="J1714" s="132"/>
      <c r="K1714" s="132"/>
      <c r="DV1714" s="77">
        <v>1346.12</v>
      </c>
      <c r="DW1714" s="77">
        <v>29.925000000000001</v>
      </c>
      <c r="DY1714" s="77">
        <v>1332.12</v>
      </c>
      <c r="DZ1714" s="77">
        <v>18.669</v>
      </c>
      <c r="EE1714" s="75">
        <v>2163.12</v>
      </c>
      <c r="EF1714" s="88">
        <v>19.234000000000002</v>
      </c>
      <c r="EM1714" s="75"/>
      <c r="EN1714" s="75">
        <v>2166.11</v>
      </c>
      <c r="EO1714" s="323">
        <v>26.934760000000008</v>
      </c>
      <c r="EP1714" s="75"/>
      <c r="EQ1714" s="75">
        <v>1336.11</v>
      </c>
      <c r="ER1714" s="77">
        <v>25548.630000000019</v>
      </c>
      <c r="ET1714" s="75">
        <v>1362.11</v>
      </c>
      <c r="EU1714" s="88">
        <v>15.422349999999996</v>
      </c>
      <c r="EV1714" s="75"/>
      <c r="FD1714" s="75">
        <v>117.12</v>
      </c>
      <c r="FE1714" s="75">
        <v>1777540</v>
      </c>
      <c r="FF1714" s="75">
        <v>10107905</v>
      </c>
      <c r="FL1714" s="92">
        <v>796.12</v>
      </c>
      <c r="FM1714" s="75">
        <v>0.33</v>
      </c>
      <c r="FN1714" s="75">
        <v>0.79</v>
      </c>
      <c r="FP1714" s="75">
        <v>54.34</v>
      </c>
      <c r="FQ1714" s="75">
        <v>1163.1400000000001</v>
      </c>
      <c r="FR1714" s="75">
        <v>10187</v>
      </c>
      <c r="FS1714" s="75">
        <v>54.33</v>
      </c>
      <c r="FT1714" s="75">
        <v>3386.17</v>
      </c>
      <c r="FU1714" s="75">
        <v>28572</v>
      </c>
      <c r="FZ1714" s="90">
        <v>802.12</v>
      </c>
      <c r="GA1714" s="91">
        <v>9.4350000000000005</v>
      </c>
      <c r="GC1714" s="75">
        <v>24.11</v>
      </c>
      <c r="GD1714" s="75">
        <v>275.67</v>
      </c>
      <c r="GE1714" s="75">
        <v>5628.26</v>
      </c>
    </row>
    <row r="1715" spans="1:187" x14ac:dyDescent="0.25">
      <c r="A1715" s="132"/>
      <c r="B1715" s="132"/>
      <c r="C1715" s="132"/>
      <c r="D1715" s="132"/>
      <c r="E1715" s="132"/>
      <c r="F1715" s="132"/>
      <c r="G1715" s="132"/>
      <c r="H1715" s="132"/>
      <c r="I1715" s="132"/>
      <c r="J1715" s="132"/>
      <c r="K1715" s="132"/>
      <c r="DV1715" s="77">
        <v>1346.13</v>
      </c>
      <c r="DW1715" s="77">
        <v>29.953000000000003</v>
      </c>
      <c r="DY1715" s="77">
        <v>1332.13</v>
      </c>
      <c r="DZ1715" s="77">
        <v>18.685000000000002</v>
      </c>
      <c r="EE1715" s="75">
        <v>2163.13</v>
      </c>
      <c r="EF1715" s="88">
        <v>19.259</v>
      </c>
      <c r="EM1715" s="75"/>
      <c r="EN1715" s="75">
        <v>2166.12</v>
      </c>
      <c r="EO1715" s="323">
        <v>26.960920000000009</v>
      </c>
      <c r="EP1715" s="75"/>
      <c r="EQ1715" s="75">
        <v>1336.12</v>
      </c>
      <c r="ER1715" s="77">
        <v>25566.960000000021</v>
      </c>
      <c r="ET1715" s="75">
        <v>1362.12</v>
      </c>
      <c r="EU1715" s="88">
        <v>15.436199999999996</v>
      </c>
      <c r="EV1715" s="75"/>
      <c r="FD1715" s="75">
        <v>117.13</v>
      </c>
      <c r="FE1715" s="75">
        <v>1778960</v>
      </c>
      <c r="FF1715" s="75">
        <v>10126220</v>
      </c>
      <c r="FL1715" s="92">
        <v>796.13</v>
      </c>
      <c r="FM1715" s="75">
        <v>0.34</v>
      </c>
      <c r="FN1715" s="75">
        <v>0.79300000000000004</v>
      </c>
      <c r="FP1715" s="75">
        <v>54.35</v>
      </c>
      <c r="FQ1715" s="75">
        <v>1164.17</v>
      </c>
      <c r="FR1715" s="75">
        <v>10194</v>
      </c>
      <c r="FS1715" s="75">
        <v>54.34</v>
      </c>
      <c r="FT1715" s="75">
        <v>3389.04</v>
      </c>
      <c r="FU1715" s="75">
        <v>28591</v>
      </c>
      <c r="FZ1715" s="90">
        <v>802.13</v>
      </c>
      <c r="GA1715" s="91">
        <v>9.452</v>
      </c>
      <c r="GC1715" s="75">
        <v>24.12</v>
      </c>
      <c r="GD1715" s="75">
        <v>276.27999999999997</v>
      </c>
      <c r="GE1715" s="75">
        <v>5634.69</v>
      </c>
    </row>
    <row r="1716" spans="1:187" x14ac:dyDescent="0.25">
      <c r="A1716" s="132"/>
      <c r="B1716" s="132"/>
      <c r="C1716" s="132"/>
      <c r="D1716" s="132"/>
      <c r="E1716" s="132"/>
      <c r="F1716" s="132"/>
      <c r="G1716" s="132"/>
      <c r="H1716" s="132"/>
      <c r="I1716" s="132"/>
      <c r="J1716" s="132"/>
      <c r="K1716" s="132"/>
      <c r="DV1716" s="77">
        <v>1346.14</v>
      </c>
      <c r="DW1716" s="77">
        <v>29.981000000000002</v>
      </c>
      <c r="DY1716" s="77">
        <v>1332.14</v>
      </c>
      <c r="DZ1716" s="77">
        <v>18.702000000000002</v>
      </c>
      <c r="EE1716" s="75">
        <v>2163.14</v>
      </c>
      <c r="EF1716" s="88">
        <v>19.283000000000001</v>
      </c>
      <c r="EM1716" s="75"/>
      <c r="EN1716" s="75">
        <v>2166.13</v>
      </c>
      <c r="EO1716" s="323">
        <v>26.98708000000001</v>
      </c>
      <c r="EP1716" s="75"/>
      <c r="EQ1716" s="75">
        <v>1336.13</v>
      </c>
      <c r="ER1716" s="77">
        <v>25585.290000000023</v>
      </c>
      <c r="ET1716" s="75">
        <v>1362.13</v>
      </c>
      <c r="EU1716" s="88">
        <v>15.450049999999996</v>
      </c>
      <c r="EV1716" s="75"/>
      <c r="FD1716" s="75">
        <v>117.14</v>
      </c>
      <c r="FE1716" s="75">
        <v>1780380</v>
      </c>
      <c r="FF1716" s="75">
        <v>10144535</v>
      </c>
      <c r="FL1716" s="92">
        <v>796.14</v>
      </c>
      <c r="FM1716" s="75">
        <v>0.34</v>
      </c>
      <c r="FN1716" s="75">
        <v>0.79700000000000004</v>
      </c>
      <c r="FP1716" s="75">
        <v>54.36</v>
      </c>
      <c r="FQ1716" s="75">
        <v>1165.2</v>
      </c>
      <c r="FR1716" s="75">
        <v>10201</v>
      </c>
      <c r="FS1716" s="75">
        <v>54.35</v>
      </c>
      <c r="FT1716" s="75">
        <v>3391.91</v>
      </c>
      <c r="FU1716" s="75">
        <v>28609</v>
      </c>
      <c r="FZ1716" s="90">
        <v>802.14</v>
      </c>
      <c r="GA1716" s="91">
        <v>9.468</v>
      </c>
      <c r="GC1716" s="75">
        <v>24.13</v>
      </c>
      <c r="GD1716" s="75">
        <v>276.89999999999998</v>
      </c>
      <c r="GE1716" s="75">
        <v>5641.11</v>
      </c>
    </row>
    <row r="1717" spans="1:187" x14ac:dyDescent="0.25">
      <c r="A1717" s="132"/>
      <c r="B1717" s="132"/>
      <c r="C1717" s="132"/>
      <c r="D1717" s="132"/>
      <c r="E1717" s="132"/>
      <c r="F1717" s="132"/>
      <c r="G1717" s="132"/>
      <c r="H1717" s="132"/>
      <c r="I1717" s="132"/>
      <c r="J1717" s="132"/>
      <c r="K1717" s="132"/>
      <c r="DV1717" s="77">
        <v>1346.15</v>
      </c>
      <c r="DW1717" s="77">
        <v>30.01</v>
      </c>
      <c r="DY1717" s="77">
        <v>1332.15</v>
      </c>
      <c r="DZ1717" s="77">
        <v>18.718</v>
      </c>
      <c r="EE1717" s="75">
        <v>2163.15</v>
      </c>
      <c r="EF1717" s="88">
        <v>19.308</v>
      </c>
      <c r="EM1717" s="75"/>
      <c r="EN1717" s="75">
        <v>2166.14</v>
      </c>
      <c r="EO1717" s="323">
        <v>27.01324000000001</v>
      </c>
      <c r="EP1717" s="75"/>
      <c r="EQ1717" s="75">
        <v>1336.14</v>
      </c>
      <c r="ER1717" s="77">
        <v>25603.620000000024</v>
      </c>
      <c r="ET1717" s="75">
        <v>1362.14</v>
      </c>
      <c r="EU1717" s="88">
        <v>15.463899999999995</v>
      </c>
      <c r="EV1717" s="75"/>
      <c r="FD1717" s="75">
        <v>117.15</v>
      </c>
      <c r="FE1717" s="75">
        <v>1781800</v>
      </c>
      <c r="FF1717" s="75">
        <v>10162850</v>
      </c>
      <c r="FL1717" s="92">
        <v>796.15</v>
      </c>
      <c r="FM1717" s="75">
        <v>0.34</v>
      </c>
      <c r="FN1717" s="75">
        <v>0.8</v>
      </c>
      <c r="FP1717" s="75">
        <v>54.37</v>
      </c>
      <c r="FQ1717" s="75">
        <v>1166.22</v>
      </c>
      <c r="FR1717" s="75">
        <v>10207</v>
      </c>
      <c r="FS1717" s="75">
        <v>54.36</v>
      </c>
      <c r="FT1717" s="75">
        <v>3394.78</v>
      </c>
      <c r="FU1717" s="75">
        <v>28628</v>
      </c>
      <c r="FZ1717" s="90">
        <v>802.15</v>
      </c>
      <c r="GA1717" s="91">
        <v>9.484</v>
      </c>
      <c r="GC1717" s="75">
        <v>24.14</v>
      </c>
      <c r="GD1717" s="75">
        <v>277.51</v>
      </c>
      <c r="GE1717" s="75">
        <v>5647.54</v>
      </c>
    </row>
    <row r="1718" spans="1:187" x14ac:dyDescent="0.25">
      <c r="A1718" s="132"/>
      <c r="B1718" s="132"/>
      <c r="C1718" s="132"/>
      <c r="D1718" s="132"/>
      <c r="E1718" s="132"/>
      <c r="F1718" s="132"/>
      <c r="G1718" s="132"/>
      <c r="H1718" s="132"/>
      <c r="I1718" s="132"/>
      <c r="J1718" s="132"/>
      <c r="K1718" s="132"/>
      <c r="DV1718" s="77">
        <v>1346.16</v>
      </c>
      <c r="DW1718" s="77">
        <v>30.038</v>
      </c>
      <c r="DY1718" s="77">
        <v>1332.16</v>
      </c>
      <c r="DZ1718" s="77">
        <v>18.734000000000002</v>
      </c>
      <c r="EE1718" s="75">
        <v>2163.16</v>
      </c>
      <c r="EF1718" s="88">
        <v>19.333000000000002</v>
      </c>
      <c r="EM1718" s="75"/>
      <c r="EN1718" s="75">
        <v>2166.15</v>
      </c>
      <c r="EO1718" s="323">
        <v>27.039400000000011</v>
      </c>
      <c r="EP1718" s="75"/>
      <c r="EQ1718" s="75">
        <v>1336.15</v>
      </c>
      <c r="ER1718" s="77">
        <v>25621.950000000026</v>
      </c>
      <c r="ET1718" s="75">
        <v>1362.15</v>
      </c>
      <c r="EU1718" s="88">
        <v>15.477749999999995</v>
      </c>
      <c r="EV1718" s="75"/>
      <c r="FD1718" s="75">
        <v>117.16</v>
      </c>
      <c r="FE1718" s="75">
        <v>1783220</v>
      </c>
      <c r="FF1718" s="75">
        <v>10181165</v>
      </c>
      <c r="FL1718" s="92">
        <v>796.16</v>
      </c>
      <c r="FM1718" s="75">
        <v>0.34</v>
      </c>
      <c r="FN1718" s="75">
        <v>0.80400000000000005</v>
      </c>
      <c r="FP1718" s="75">
        <v>54.38</v>
      </c>
      <c r="FQ1718" s="75">
        <v>1167.25</v>
      </c>
      <c r="FR1718" s="75">
        <v>10214</v>
      </c>
      <c r="FS1718" s="75">
        <v>54.37</v>
      </c>
      <c r="FT1718" s="75">
        <v>3397.64</v>
      </c>
      <c r="FU1718" s="75">
        <v>28646</v>
      </c>
      <c r="FZ1718" s="90">
        <v>802.16</v>
      </c>
      <c r="GA1718" s="91">
        <v>9.5009999999999994</v>
      </c>
      <c r="GC1718" s="75">
        <v>24.15</v>
      </c>
      <c r="GD1718" s="75">
        <v>278.12</v>
      </c>
      <c r="GE1718" s="75">
        <v>5653.96</v>
      </c>
    </row>
    <row r="1719" spans="1:187" x14ac:dyDescent="0.25">
      <c r="A1719" s="132"/>
      <c r="B1719" s="132"/>
      <c r="C1719" s="132"/>
      <c r="D1719" s="132"/>
      <c r="E1719" s="132"/>
      <c r="F1719" s="132"/>
      <c r="G1719" s="132"/>
      <c r="H1719" s="132"/>
      <c r="I1719" s="132"/>
      <c r="J1719" s="132"/>
      <c r="K1719" s="132"/>
      <c r="DV1719" s="77">
        <v>1346.17</v>
      </c>
      <c r="DW1719" s="77">
        <v>30.065999999999999</v>
      </c>
      <c r="DY1719" s="77">
        <v>1332.17</v>
      </c>
      <c r="DZ1719" s="77">
        <v>18.751000000000001</v>
      </c>
      <c r="EE1719" s="75">
        <v>2163.17</v>
      </c>
      <c r="EF1719" s="88">
        <v>19.358000000000001</v>
      </c>
      <c r="EM1719" s="75"/>
      <c r="EN1719" s="75">
        <v>2166.16</v>
      </c>
      <c r="EO1719" s="323">
        <v>27.065560000000012</v>
      </c>
      <c r="EP1719" s="75"/>
      <c r="EQ1719" s="75">
        <v>1336.16</v>
      </c>
      <c r="ER1719" s="77">
        <v>25640.280000000028</v>
      </c>
      <c r="ET1719" s="75">
        <v>1362.16</v>
      </c>
      <c r="EU1719" s="88">
        <v>15.491599999999995</v>
      </c>
      <c r="EV1719" s="75"/>
      <c r="FD1719" s="75">
        <v>117.17</v>
      </c>
      <c r="FE1719" s="75">
        <v>1784640</v>
      </c>
      <c r="FF1719" s="75">
        <v>10199480</v>
      </c>
      <c r="FL1719" s="92">
        <v>796.17</v>
      </c>
      <c r="FM1719" s="75">
        <v>0.34</v>
      </c>
      <c r="FN1719" s="75">
        <v>0.80400000000000005</v>
      </c>
      <c r="FP1719" s="75">
        <v>54.39</v>
      </c>
      <c r="FQ1719" s="75">
        <v>1168.28</v>
      </c>
      <c r="FR1719" s="75">
        <v>10221</v>
      </c>
      <c r="FS1719" s="75">
        <v>54.38</v>
      </c>
      <c r="FT1719" s="75">
        <v>3400.51</v>
      </c>
      <c r="FU1719" s="75">
        <v>28665</v>
      </c>
      <c r="FZ1719" s="90">
        <v>802.17</v>
      </c>
      <c r="GA1719" s="91">
        <v>9.5169999999999995</v>
      </c>
      <c r="GC1719" s="75">
        <v>24.16</v>
      </c>
      <c r="GD1719" s="75">
        <v>278.73</v>
      </c>
      <c r="GE1719" s="75">
        <v>5660.38</v>
      </c>
    </row>
    <row r="1720" spans="1:187" x14ac:dyDescent="0.25">
      <c r="A1720" s="132"/>
      <c r="B1720" s="132"/>
      <c r="C1720" s="132"/>
      <c r="D1720" s="132"/>
      <c r="E1720" s="132"/>
      <c r="F1720" s="132"/>
      <c r="G1720" s="132"/>
      <c r="H1720" s="132"/>
      <c r="I1720" s="132"/>
      <c r="J1720" s="132"/>
      <c r="K1720" s="132"/>
      <c r="DV1720" s="77">
        <v>1346.18</v>
      </c>
      <c r="DW1720" s="77">
        <v>30.094000000000001</v>
      </c>
      <c r="DY1720" s="77">
        <v>1332.18</v>
      </c>
      <c r="DZ1720" s="77">
        <v>18.767000000000003</v>
      </c>
      <c r="EE1720" s="75">
        <v>2163.1799999999998</v>
      </c>
      <c r="EF1720" s="88">
        <v>19.383000000000003</v>
      </c>
      <c r="EM1720" s="75"/>
      <c r="EN1720" s="75">
        <v>2166.17</v>
      </c>
      <c r="EO1720" s="323">
        <v>27.091720000000013</v>
      </c>
      <c r="EP1720" s="75"/>
      <c r="EQ1720" s="75">
        <v>1336.17</v>
      </c>
      <c r="ER1720" s="77">
        <v>25658.61000000003</v>
      </c>
      <c r="ET1720" s="75">
        <v>1362.17</v>
      </c>
      <c r="EU1720" s="88">
        <v>15.505449999999994</v>
      </c>
      <c r="EV1720" s="75"/>
      <c r="FD1720" s="75">
        <v>117.18</v>
      </c>
      <c r="FE1720" s="75">
        <v>1786060</v>
      </c>
      <c r="FF1720" s="75">
        <v>10217795</v>
      </c>
      <c r="FL1720" s="92">
        <v>796.18</v>
      </c>
      <c r="FM1720" s="75">
        <v>0.34</v>
      </c>
      <c r="FN1720" s="75">
        <v>0.81100000000000005</v>
      </c>
      <c r="FP1720" s="75">
        <v>54.4</v>
      </c>
      <c r="FQ1720" s="75">
        <v>1169.31</v>
      </c>
      <c r="FR1720" s="75">
        <v>10227</v>
      </c>
      <c r="FS1720" s="75">
        <v>54.39</v>
      </c>
      <c r="FT1720" s="75">
        <v>3403.38</v>
      </c>
      <c r="FU1720" s="75">
        <v>28683</v>
      </c>
      <c r="FZ1720" s="90">
        <v>802.18</v>
      </c>
      <c r="GA1720" s="91">
        <v>9.5340000000000007</v>
      </c>
      <c r="GC1720" s="75">
        <v>24.17</v>
      </c>
      <c r="GD1720" s="75">
        <v>279.33999999999997</v>
      </c>
      <c r="GE1720" s="75">
        <v>5666.81</v>
      </c>
    </row>
    <row r="1721" spans="1:187" x14ac:dyDescent="0.25">
      <c r="A1721" s="132"/>
      <c r="B1721" s="132"/>
      <c r="C1721" s="132"/>
      <c r="D1721" s="132"/>
      <c r="E1721" s="132"/>
      <c r="F1721" s="132"/>
      <c r="G1721" s="132"/>
      <c r="H1721" s="132"/>
      <c r="I1721" s="132"/>
      <c r="J1721" s="132"/>
      <c r="K1721" s="132"/>
      <c r="DV1721" s="77">
        <v>1346.19</v>
      </c>
      <c r="DW1721" s="77">
        <v>30.123000000000001</v>
      </c>
      <c r="DY1721" s="77">
        <v>1332.19</v>
      </c>
      <c r="DZ1721" s="77">
        <v>18.784000000000002</v>
      </c>
      <c r="EE1721" s="75">
        <v>2163.19</v>
      </c>
      <c r="EF1721" s="88">
        <v>19.407</v>
      </c>
      <c r="EM1721" s="75"/>
      <c r="EN1721" s="75">
        <v>2166.1799999999998</v>
      </c>
      <c r="EO1721" s="323">
        <v>27.117880000000014</v>
      </c>
      <c r="EP1721" s="75"/>
      <c r="EQ1721" s="75">
        <v>1336.18</v>
      </c>
      <c r="ER1721" s="77">
        <v>25676.940000000031</v>
      </c>
      <c r="ET1721" s="75">
        <v>1362.18</v>
      </c>
      <c r="EU1721" s="88">
        <v>15.519299999999994</v>
      </c>
      <c r="EV1721" s="75"/>
      <c r="FD1721" s="75">
        <v>117.19</v>
      </c>
      <c r="FE1721" s="75">
        <v>1787480</v>
      </c>
      <c r="FF1721" s="75">
        <v>10236110</v>
      </c>
      <c r="FL1721" s="92">
        <v>796.19</v>
      </c>
      <c r="FM1721" s="75">
        <v>0.34</v>
      </c>
      <c r="FN1721" s="75">
        <v>0.81399999999999995</v>
      </c>
      <c r="FP1721" s="75">
        <v>54.41</v>
      </c>
      <c r="FQ1721" s="75">
        <v>1170.3399999999999</v>
      </c>
      <c r="FR1721" s="75">
        <v>10234</v>
      </c>
      <c r="FS1721" s="75">
        <v>54.4</v>
      </c>
      <c r="FT1721" s="75">
        <v>3406.25</v>
      </c>
      <c r="FU1721" s="75">
        <v>28702</v>
      </c>
      <c r="FZ1721" s="90">
        <v>802.19</v>
      </c>
      <c r="GA1721" s="91">
        <v>9.5510000000000002</v>
      </c>
      <c r="GC1721" s="75">
        <v>24.18</v>
      </c>
      <c r="GD1721" s="75">
        <v>279.95</v>
      </c>
      <c r="GE1721" s="75">
        <v>5673.23</v>
      </c>
    </row>
    <row r="1722" spans="1:187" x14ac:dyDescent="0.25">
      <c r="A1722" s="132"/>
      <c r="B1722" s="132"/>
      <c r="C1722" s="132"/>
      <c r="D1722" s="132"/>
      <c r="E1722" s="132"/>
      <c r="F1722" s="132"/>
      <c r="G1722" s="132"/>
      <c r="H1722" s="132"/>
      <c r="I1722" s="132"/>
      <c r="J1722" s="132"/>
      <c r="K1722" s="132"/>
      <c r="DV1722" s="77">
        <v>1346.2</v>
      </c>
      <c r="DW1722" s="77">
        <v>30.151</v>
      </c>
      <c r="DY1722" s="77">
        <v>1332.2</v>
      </c>
      <c r="DZ1722" s="77">
        <v>18.8</v>
      </c>
      <c r="EE1722" s="75">
        <v>2163.1999999999998</v>
      </c>
      <c r="EF1722" s="88">
        <v>19.431999999999999</v>
      </c>
      <c r="EM1722" s="75"/>
      <c r="EN1722" s="75">
        <v>2166.19</v>
      </c>
      <c r="EO1722" s="323">
        <v>27.144040000000015</v>
      </c>
      <c r="EP1722" s="75"/>
      <c r="EQ1722" s="75">
        <v>1336.19</v>
      </c>
      <c r="ER1722" s="77">
        <v>25695.270000000033</v>
      </c>
      <c r="ET1722" s="75">
        <v>1362.19</v>
      </c>
      <c r="EU1722" s="88">
        <v>15.533149999999994</v>
      </c>
      <c r="EV1722" s="75"/>
      <c r="FD1722" s="75">
        <v>117.2</v>
      </c>
      <c r="FE1722" s="75">
        <v>1788900</v>
      </c>
      <c r="FF1722" s="75">
        <v>10254425</v>
      </c>
      <c r="FL1722" s="92">
        <v>796.2</v>
      </c>
      <c r="FM1722" s="75">
        <v>0.34</v>
      </c>
      <c r="FN1722" s="75">
        <v>0.81799999999999995</v>
      </c>
      <c r="FP1722" s="75">
        <v>54.42</v>
      </c>
      <c r="FQ1722" s="75">
        <v>1171.3699999999999</v>
      </c>
      <c r="FR1722" s="75">
        <v>10241</v>
      </c>
      <c r="FS1722" s="75">
        <v>54.41</v>
      </c>
      <c r="FT1722" s="75">
        <v>3409.12</v>
      </c>
      <c r="FU1722" s="75">
        <v>28720</v>
      </c>
      <c r="FZ1722" s="90">
        <v>802.2</v>
      </c>
      <c r="GA1722" s="91">
        <v>9.5670000000000002</v>
      </c>
      <c r="GC1722" s="75">
        <v>24.19</v>
      </c>
      <c r="GD1722" s="75">
        <v>280.56</v>
      </c>
      <c r="GE1722" s="75">
        <v>5679.66</v>
      </c>
    </row>
    <row r="1723" spans="1:187" x14ac:dyDescent="0.25">
      <c r="A1723" s="132"/>
      <c r="B1723" s="132"/>
      <c r="C1723" s="132"/>
      <c r="D1723" s="132"/>
      <c r="E1723" s="132"/>
      <c r="F1723" s="132"/>
      <c r="G1723" s="132"/>
      <c r="H1723" s="132"/>
      <c r="I1723" s="132"/>
      <c r="J1723" s="132"/>
      <c r="K1723" s="132"/>
      <c r="DV1723" s="77">
        <v>1346.21</v>
      </c>
      <c r="DW1723" s="77">
        <v>30.179000000000002</v>
      </c>
      <c r="DY1723" s="77">
        <v>1332.21</v>
      </c>
      <c r="DZ1723" s="77">
        <v>18.816000000000003</v>
      </c>
      <c r="EE1723" s="75">
        <v>2163.21</v>
      </c>
      <c r="EF1723" s="88">
        <v>19.457000000000001</v>
      </c>
      <c r="EM1723" s="75"/>
      <c r="EN1723" s="75">
        <v>2166.1999999999998</v>
      </c>
      <c r="EO1723" s="323">
        <v>27.170200000000015</v>
      </c>
      <c r="EP1723" s="75"/>
      <c r="EQ1723" s="75">
        <v>1336.2</v>
      </c>
      <c r="ER1723" s="77">
        <v>25713.600000000035</v>
      </c>
      <c r="ET1723" s="75">
        <v>1362.2</v>
      </c>
      <c r="EU1723" s="88">
        <v>15.546999999999993</v>
      </c>
      <c r="EV1723" s="75"/>
      <c r="FD1723" s="75">
        <v>117.21</v>
      </c>
      <c r="FE1723" s="75">
        <v>1790320</v>
      </c>
      <c r="FF1723" s="75">
        <v>10272740</v>
      </c>
      <c r="FL1723" s="92">
        <v>796.21</v>
      </c>
      <c r="FM1723" s="75">
        <v>0.34</v>
      </c>
      <c r="FN1723" s="75">
        <v>0.82099999999999995</v>
      </c>
      <c r="FP1723" s="75">
        <v>54.43</v>
      </c>
      <c r="FQ1723" s="75">
        <v>1172.4100000000001</v>
      </c>
      <c r="FR1723" s="75">
        <v>10247</v>
      </c>
      <c r="FS1723" s="75">
        <v>54.42</v>
      </c>
      <c r="FT1723" s="75">
        <v>3412.02</v>
      </c>
      <c r="FU1723" s="75">
        <v>28739</v>
      </c>
      <c r="FZ1723" s="90">
        <v>802.21</v>
      </c>
      <c r="GA1723" s="91">
        <v>9.5839999999999996</v>
      </c>
      <c r="GC1723" s="75">
        <v>24.2</v>
      </c>
      <c r="GD1723" s="75">
        <v>281.17</v>
      </c>
      <c r="GE1723" s="75">
        <v>5686.08</v>
      </c>
    </row>
    <row r="1724" spans="1:187" x14ac:dyDescent="0.25">
      <c r="A1724" s="132"/>
      <c r="B1724" s="132"/>
      <c r="C1724" s="132"/>
      <c r="D1724" s="132"/>
      <c r="E1724" s="132"/>
      <c r="F1724" s="132"/>
      <c r="G1724" s="132"/>
      <c r="H1724" s="132"/>
      <c r="I1724" s="132"/>
      <c r="J1724" s="132"/>
      <c r="K1724" s="132"/>
      <c r="DV1724" s="77">
        <v>1346.22</v>
      </c>
      <c r="DW1724" s="77">
        <v>30.207000000000001</v>
      </c>
      <c r="DY1724" s="77">
        <v>1332.22</v>
      </c>
      <c r="DZ1724" s="77">
        <v>18.833000000000002</v>
      </c>
      <c r="EE1724" s="75">
        <v>2163.2199999999998</v>
      </c>
      <c r="EF1724" s="88">
        <v>19.482000000000003</v>
      </c>
      <c r="EM1724" s="75"/>
      <c r="EN1724" s="75">
        <v>2166.21</v>
      </c>
      <c r="EO1724" s="323">
        <v>27.196360000000016</v>
      </c>
      <c r="EP1724" s="75"/>
      <c r="EQ1724" s="75">
        <v>1336.21</v>
      </c>
      <c r="ER1724" s="77">
        <v>25731.930000000037</v>
      </c>
      <c r="ET1724" s="75">
        <v>1362.21</v>
      </c>
      <c r="EU1724" s="88">
        <v>15.560849999999993</v>
      </c>
      <c r="EV1724" s="75"/>
      <c r="FD1724" s="75">
        <v>117.22</v>
      </c>
      <c r="FE1724" s="75">
        <v>1791740</v>
      </c>
      <c r="FF1724" s="75">
        <v>10291055</v>
      </c>
      <c r="FL1724" s="92">
        <v>796.22</v>
      </c>
      <c r="FM1724" s="75">
        <v>0.35</v>
      </c>
      <c r="FN1724" s="75">
        <v>0.82399999999999995</v>
      </c>
      <c r="FP1724" s="75">
        <v>54.44</v>
      </c>
      <c r="FQ1724" s="75">
        <v>1173.44</v>
      </c>
      <c r="FR1724" s="75">
        <v>10254</v>
      </c>
      <c r="FS1724" s="75">
        <v>54.43</v>
      </c>
      <c r="FT1724" s="75">
        <v>3414.91</v>
      </c>
      <c r="FU1724" s="75">
        <v>28758</v>
      </c>
      <c r="FZ1724" s="90">
        <v>802.22</v>
      </c>
      <c r="GA1724" s="91">
        <v>9.6</v>
      </c>
      <c r="GC1724" s="75">
        <v>24.21</v>
      </c>
      <c r="GD1724" s="75">
        <v>281.77999999999997</v>
      </c>
      <c r="GE1724" s="75">
        <v>5692.5</v>
      </c>
    </row>
    <row r="1725" spans="1:187" x14ac:dyDescent="0.25">
      <c r="A1725" s="132"/>
      <c r="B1725" s="132"/>
      <c r="C1725" s="132"/>
      <c r="D1725" s="132"/>
      <c r="E1725" s="132"/>
      <c r="F1725" s="132"/>
      <c r="G1725" s="132"/>
      <c r="H1725" s="132"/>
      <c r="I1725" s="132"/>
      <c r="J1725" s="132"/>
      <c r="K1725" s="132"/>
      <c r="DV1725" s="77">
        <v>1346.23</v>
      </c>
      <c r="DW1725" s="77">
        <v>30.236000000000004</v>
      </c>
      <c r="DY1725" s="77">
        <v>1332.23</v>
      </c>
      <c r="DZ1725" s="77">
        <v>18.849000000000004</v>
      </c>
      <c r="EE1725" s="75">
        <v>2163.23</v>
      </c>
      <c r="EF1725" s="88">
        <v>19.507000000000001</v>
      </c>
      <c r="EM1725" s="75"/>
      <c r="EN1725" s="75">
        <v>2166.2199999999998</v>
      </c>
      <c r="EO1725" s="323">
        <v>27.222520000000017</v>
      </c>
      <c r="EP1725" s="75"/>
      <c r="EQ1725" s="75">
        <v>1336.22</v>
      </c>
      <c r="ER1725" s="77">
        <v>25750.260000000038</v>
      </c>
      <c r="ET1725" s="75">
        <v>1362.22</v>
      </c>
      <c r="EU1725" s="88">
        <v>15.574699999999993</v>
      </c>
      <c r="EV1725" s="75"/>
      <c r="FD1725" s="75">
        <v>117.23</v>
      </c>
      <c r="FE1725" s="75">
        <v>1793160</v>
      </c>
      <c r="FF1725" s="75">
        <v>10309370</v>
      </c>
      <c r="FL1725" s="92">
        <v>796.23</v>
      </c>
      <c r="FM1725" s="75">
        <v>0.35</v>
      </c>
      <c r="FN1725" s="75">
        <v>0.82799999999999996</v>
      </c>
      <c r="FP1725" s="75">
        <v>54.45</v>
      </c>
      <c r="FQ1725" s="75">
        <v>1174.47</v>
      </c>
      <c r="FR1725" s="75">
        <v>10261</v>
      </c>
      <c r="FS1725" s="75">
        <v>54.44</v>
      </c>
      <c r="FT1725" s="75">
        <v>3417.81</v>
      </c>
      <c r="FU1725" s="75">
        <v>28776</v>
      </c>
      <c r="FZ1725" s="90">
        <v>802.23</v>
      </c>
      <c r="GA1725" s="91">
        <v>9.6170000000000009</v>
      </c>
      <c r="GC1725" s="75">
        <v>24.22</v>
      </c>
      <c r="GD1725" s="75">
        <v>282.39</v>
      </c>
      <c r="GE1725" s="75">
        <v>5698.93</v>
      </c>
    </row>
    <row r="1726" spans="1:187" x14ac:dyDescent="0.25">
      <c r="A1726" s="132"/>
      <c r="B1726" s="132"/>
      <c r="C1726" s="132"/>
      <c r="D1726" s="132"/>
      <c r="E1726" s="132"/>
      <c r="F1726" s="132"/>
      <c r="G1726" s="132"/>
      <c r="H1726" s="132"/>
      <c r="I1726" s="132"/>
      <c r="J1726" s="132"/>
      <c r="K1726" s="132"/>
      <c r="DV1726" s="77">
        <v>1346.24</v>
      </c>
      <c r="DW1726" s="77">
        <v>30.264000000000003</v>
      </c>
      <c r="DY1726" s="77">
        <v>1332.24</v>
      </c>
      <c r="DZ1726" s="77">
        <v>18.866000000000003</v>
      </c>
      <c r="EE1726" s="75">
        <v>2163.2399999999998</v>
      </c>
      <c r="EF1726" s="88">
        <v>19.531000000000002</v>
      </c>
      <c r="EM1726" s="75"/>
      <c r="EN1726" s="75">
        <v>2166.23</v>
      </c>
      <c r="EO1726" s="323">
        <v>27.248680000000018</v>
      </c>
      <c r="EP1726" s="75"/>
      <c r="EQ1726" s="75">
        <v>1336.23</v>
      </c>
      <c r="ER1726" s="77">
        <v>25768.59000000004</v>
      </c>
      <c r="ET1726" s="75">
        <v>1362.23</v>
      </c>
      <c r="EU1726" s="88">
        <v>15.588549999999993</v>
      </c>
      <c r="EV1726" s="75"/>
      <c r="FD1726" s="75">
        <v>117.24</v>
      </c>
      <c r="FE1726" s="75">
        <v>1794580</v>
      </c>
      <c r="FF1726" s="75">
        <v>10327685</v>
      </c>
      <c r="FL1726" s="92">
        <v>796.24</v>
      </c>
      <c r="FM1726" s="75">
        <v>0.35</v>
      </c>
      <c r="FN1726" s="75">
        <v>0.83099999999999996</v>
      </c>
      <c r="FP1726" s="75">
        <v>54.46</v>
      </c>
      <c r="FQ1726" s="75">
        <v>1175.51</v>
      </c>
      <c r="FR1726" s="75">
        <v>10268</v>
      </c>
      <c r="FS1726" s="75">
        <v>54.45</v>
      </c>
      <c r="FT1726" s="75">
        <v>3420.7</v>
      </c>
      <c r="FU1726" s="75">
        <v>28795</v>
      </c>
      <c r="FZ1726" s="90">
        <v>802.24</v>
      </c>
      <c r="GA1726" s="91">
        <v>9.6340000000000003</v>
      </c>
      <c r="GC1726" s="75">
        <v>24.23</v>
      </c>
      <c r="GD1726" s="75">
        <v>283</v>
      </c>
      <c r="GE1726" s="75">
        <v>5705.35</v>
      </c>
    </row>
    <row r="1727" spans="1:187" x14ac:dyDescent="0.25">
      <c r="A1727" s="132"/>
      <c r="B1727" s="132"/>
      <c r="C1727" s="132"/>
      <c r="D1727" s="132"/>
      <c r="E1727" s="132"/>
      <c r="F1727" s="132"/>
      <c r="G1727" s="132"/>
      <c r="H1727" s="132"/>
      <c r="I1727" s="132"/>
      <c r="J1727" s="132"/>
      <c r="K1727" s="132"/>
      <c r="DV1727" s="77">
        <v>1346.25</v>
      </c>
      <c r="DW1727" s="77">
        <v>30.292000000000002</v>
      </c>
      <c r="DY1727" s="77">
        <v>1332.25</v>
      </c>
      <c r="DZ1727" s="77">
        <v>18.882000000000001</v>
      </c>
      <c r="EE1727" s="75">
        <v>2163.25</v>
      </c>
      <c r="EF1727" s="88">
        <v>19.556000000000001</v>
      </c>
      <c r="EM1727" s="75"/>
      <c r="EN1727" s="75">
        <v>2166.2399999999998</v>
      </c>
      <c r="EO1727" s="323">
        <v>27.274840000000019</v>
      </c>
      <c r="EP1727" s="75"/>
      <c r="EQ1727" s="75">
        <v>1336.24</v>
      </c>
      <c r="ER1727" s="77">
        <v>25786.920000000042</v>
      </c>
      <c r="ET1727" s="75">
        <v>1362.24</v>
      </c>
      <c r="EU1727" s="88">
        <v>15.602399999999992</v>
      </c>
      <c r="EV1727" s="75"/>
      <c r="FD1727" s="75">
        <v>117.25</v>
      </c>
      <c r="FE1727" s="75">
        <v>1796000</v>
      </c>
      <c r="FF1727" s="75">
        <v>10346000</v>
      </c>
      <c r="FL1727" s="92">
        <v>796.25</v>
      </c>
      <c r="FM1727" s="75">
        <v>0.35</v>
      </c>
      <c r="FN1727" s="75">
        <v>0.83499999999999996</v>
      </c>
      <c r="FP1727" s="75">
        <v>54.47</v>
      </c>
      <c r="FQ1727" s="75">
        <v>1176.54</v>
      </c>
      <c r="FR1727" s="75">
        <v>10274</v>
      </c>
      <c r="FS1727" s="75">
        <v>54.46</v>
      </c>
      <c r="FT1727" s="75">
        <v>3423.6</v>
      </c>
      <c r="FU1727" s="75">
        <v>28814</v>
      </c>
      <c r="FZ1727" s="90">
        <v>802.25</v>
      </c>
      <c r="GA1727" s="91">
        <v>9.65</v>
      </c>
      <c r="GC1727" s="75">
        <v>24.24</v>
      </c>
      <c r="GD1727" s="75">
        <v>283.61</v>
      </c>
      <c r="GE1727" s="75">
        <v>5711.78</v>
      </c>
    </row>
    <row r="1728" spans="1:187" x14ac:dyDescent="0.25">
      <c r="A1728" s="132"/>
      <c r="B1728" s="132"/>
      <c r="C1728" s="132"/>
      <c r="D1728" s="132"/>
      <c r="E1728" s="132"/>
      <c r="F1728" s="132"/>
      <c r="G1728" s="132"/>
      <c r="H1728" s="132"/>
      <c r="I1728" s="132"/>
      <c r="J1728" s="132"/>
      <c r="K1728" s="132"/>
      <c r="DV1728" s="77">
        <v>1346.26</v>
      </c>
      <c r="DW1728" s="77">
        <v>30.32</v>
      </c>
      <c r="DY1728" s="77">
        <v>1332.26</v>
      </c>
      <c r="DZ1728" s="77">
        <v>18.898000000000003</v>
      </c>
      <c r="EE1728" s="75">
        <v>2163.2600000000002</v>
      </c>
      <c r="EF1728" s="88">
        <v>19.581000000000003</v>
      </c>
      <c r="EM1728" s="75"/>
      <c r="EN1728" s="75">
        <v>2166.25</v>
      </c>
      <c r="EO1728" s="323">
        <v>27.30100000000002</v>
      </c>
      <c r="EP1728" s="75"/>
      <c r="EQ1728" s="75">
        <v>1336.25</v>
      </c>
      <c r="ER1728" s="77">
        <v>25805.250000000044</v>
      </c>
      <c r="ET1728" s="75">
        <v>1362.25</v>
      </c>
      <c r="EU1728" s="88">
        <v>15.616249999999992</v>
      </c>
      <c r="EV1728" s="75"/>
      <c r="FD1728" s="75">
        <v>117.26</v>
      </c>
      <c r="FE1728" s="75">
        <v>1797420</v>
      </c>
      <c r="FF1728" s="75">
        <v>10364315</v>
      </c>
      <c r="FL1728" s="92">
        <v>796.26</v>
      </c>
      <c r="FM1728" s="75">
        <v>0.35</v>
      </c>
      <c r="FN1728" s="75">
        <v>0.83799999999999997</v>
      </c>
      <c r="FP1728" s="75">
        <v>54.48</v>
      </c>
      <c r="FQ1728" s="75">
        <v>1177.57</v>
      </c>
      <c r="FR1728" s="75">
        <v>10271</v>
      </c>
      <c r="FS1728" s="75">
        <v>54.47</v>
      </c>
      <c r="FT1728" s="75">
        <v>3426.49</v>
      </c>
      <c r="FU1728" s="75">
        <v>28833</v>
      </c>
      <c r="FZ1728" s="90">
        <v>802.26</v>
      </c>
      <c r="GA1728" s="91">
        <v>9.6669999999999998</v>
      </c>
      <c r="GC1728" s="75">
        <v>24.25</v>
      </c>
      <c r="GD1728" s="75">
        <v>284.22000000000003</v>
      </c>
      <c r="GE1728" s="75">
        <v>5718.2</v>
      </c>
    </row>
    <row r="1729" spans="1:187" x14ac:dyDescent="0.25">
      <c r="A1729" s="132"/>
      <c r="B1729" s="132"/>
      <c r="C1729" s="132"/>
      <c r="D1729" s="132"/>
      <c r="E1729" s="132"/>
      <c r="F1729" s="132"/>
      <c r="G1729" s="132"/>
      <c r="H1729" s="132"/>
      <c r="I1729" s="132"/>
      <c r="J1729" s="132"/>
      <c r="K1729" s="132"/>
      <c r="DV1729" s="77">
        <v>1346.27</v>
      </c>
      <c r="DW1729" s="77">
        <v>30.349</v>
      </c>
      <c r="DY1729" s="77">
        <v>1332.27</v>
      </c>
      <c r="DZ1729" s="77">
        <v>18.915000000000003</v>
      </c>
      <c r="EE1729" s="75">
        <v>2163.27</v>
      </c>
      <c r="EF1729" s="88">
        <v>19.606000000000002</v>
      </c>
      <c r="EM1729" s="75"/>
      <c r="EN1729" s="75">
        <v>2166.2600000000002</v>
      </c>
      <c r="EO1729" s="323">
        <v>27.327160000000021</v>
      </c>
      <c r="EP1729" s="75"/>
      <c r="EQ1729" s="75">
        <v>1336.26</v>
      </c>
      <c r="ER1729" s="77">
        <v>25823.580000000045</v>
      </c>
      <c r="ET1729" s="75">
        <v>1362.26</v>
      </c>
      <c r="EU1729" s="88">
        <v>15.630099999999992</v>
      </c>
      <c r="EV1729" s="75"/>
      <c r="FD1729" s="75">
        <v>117.27</v>
      </c>
      <c r="FE1729" s="75">
        <v>1798840</v>
      </c>
      <c r="FF1729" s="75">
        <v>10382630</v>
      </c>
      <c r="FL1729" s="92">
        <v>796.27</v>
      </c>
      <c r="FM1729" s="75">
        <v>0.35</v>
      </c>
      <c r="FN1729" s="75">
        <v>0.83799999999999997</v>
      </c>
      <c r="FP1729" s="75">
        <v>54.49</v>
      </c>
      <c r="FQ1729" s="75">
        <v>1178.5999999999999</v>
      </c>
      <c r="FR1729" s="75">
        <v>10288</v>
      </c>
      <c r="FS1729" s="75">
        <v>54.48</v>
      </c>
      <c r="FT1729" s="75">
        <v>3429.39</v>
      </c>
      <c r="FU1729" s="75">
        <v>28851</v>
      </c>
      <c r="FZ1729" s="90">
        <v>802.27</v>
      </c>
      <c r="GA1729" s="91">
        <v>9.6839999999999993</v>
      </c>
      <c r="GC1729" s="75">
        <v>24.26</v>
      </c>
      <c r="GD1729" s="75">
        <v>284.83</v>
      </c>
      <c r="GE1729" s="75">
        <v>5724.62</v>
      </c>
    </row>
    <row r="1730" spans="1:187" x14ac:dyDescent="0.25">
      <c r="A1730" s="132"/>
      <c r="B1730" s="132"/>
      <c r="C1730" s="132"/>
      <c r="D1730" s="132"/>
      <c r="E1730" s="132"/>
      <c r="F1730" s="132"/>
      <c r="G1730" s="132"/>
      <c r="H1730" s="132"/>
      <c r="I1730" s="132"/>
      <c r="J1730" s="132"/>
      <c r="K1730" s="132"/>
      <c r="DV1730" s="77">
        <v>1346.28</v>
      </c>
      <c r="DW1730" s="77">
        <v>30.377000000000002</v>
      </c>
      <c r="DY1730" s="77">
        <v>1332.28</v>
      </c>
      <c r="DZ1730" s="77">
        <v>18.931000000000004</v>
      </c>
      <c r="EE1730" s="75">
        <v>2163.2800000000002</v>
      </c>
      <c r="EF1730" s="88">
        <v>19.631000000000004</v>
      </c>
      <c r="EM1730" s="75"/>
      <c r="EN1730" s="75">
        <v>2166.27</v>
      </c>
      <c r="EO1730" s="323">
        <v>27.353320000000021</v>
      </c>
      <c r="EP1730" s="75"/>
      <c r="EQ1730" s="75">
        <v>1336.27</v>
      </c>
      <c r="ER1730" s="77">
        <v>25841.910000000047</v>
      </c>
      <c r="ET1730" s="75">
        <v>1362.27</v>
      </c>
      <c r="EU1730" s="88">
        <v>15.643949999999991</v>
      </c>
      <c r="EV1730" s="75"/>
      <c r="FD1730" s="75">
        <v>117.28</v>
      </c>
      <c r="FE1730" s="75">
        <v>1800260</v>
      </c>
      <c r="FF1730" s="75">
        <v>10400945</v>
      </c>
      <c r="FL1730" s="92">
        <v>796.28</v>
      </c>
      <c r="FM1730" s="75">
        <v>0.35</v>
      </c>
      <c r="FN1730" s="75">
        <v>0.84499999999999997</v>
      </c>
      <c r="FP1730" s="75">
        <v>54.5</v>
      </c>
      <c r="FQ1730" s="75">
        <v>1179.6400000000001</v>
      </c>
      <c r="FR1730" s="75">
        <v>10294</v>
      </c>
      <c r="FS1730" s="75">
        <v>54.49</v>
      </c>
      <c r="FT1730" s="75">
        <v>3432.28</v>
      </c>
      <c r="FU1730" s="75">
        <v>28870</v>
      </c>
      <c r="FZ1730" s="90">
        <v>802.28</v>
      </c>
      <c r="GA1730" s="91">
        <v>9.6999999999999993</v>
      </c>
      <c r="GC1730" s="75">
        <v>24.27</v>
      </c>
      <c r="GD1730" s="75">
        <v>285.44</v>
      </c>
      <c r="GE1730" s="75">
        <v>5731.05</v>
      </c>
    </row>
    <row r="1731" spans="1:187" x14ac:dyDescent="0.25">
      <c r="A1731" s="132"/>
      <c r="B1731" s="132"/>
      <c r="C1731" s="132"/>
      <c r="D1731" s="132"/>
      <c r="E1731" s="132"/>
      <c r="F1731" s="132"/>
      <c r="G1731" s="132"/>
      <c r="H1731" s="132"/>
      <c r="I1731" s="132"/>
      <c r="J1731" s="132"/>
      <c r="K1731" s="132"/>
      <c r="DV1731" s="77">
        <v>1346.29</v>
      </c>
      <c r="DW1731" s="77">
        <v>30.405000000000001</v>
      </c>
      <c r="DY1731" s="77">
        <v>1332.29</v>
      </c>
      <c r="DZ1731" s="77">
        <v>18.948000000000004</v>
      </c>
      <c r="EE1731" s="75">
        <v>2163.29</v>
      </c>
      <c r="EF1731" s="88">
        <v>19.655000000000001</v>
      </c>
      <c r="EM1731" s="75"/>
      <c r="EN1731" s="75">
        <v>2166.2800000000002</v>
      </c>
      <c r="EO1731" s="323">
        <v>27.379480000000022</v>
      </c>
      <c r="EP1731" s="75"/>
      <c r="EQ1731" s="75">
        <v>1336.28</v>
      </c>
      <c r="ER1731" s="77">
        <v>25860.240000000049</v>
      </c>
      <c r="ET1731" s="75">
        <v>1362.28</v>
      </c>
      <c r="EU1731" s="88">
        <v>15.657799999999991</v>
      </c>
      <c r="EV1731" s="75"/>
      <c r="FD1731" s="75">
        <v>117.29</v>
      </c>
      <c r="FE1731" s="75">
        <v>1801680</v>
      </c>
      <c r="FF1731" s="75">
        <v>10419260</v>
      </c>
      <c r="FL1731" s="92">
        <v>796.29</v>
      </c>
      <c r="FM1731" s="75">
        <v>0.35</v>
      </c>
      <c r="FN1731" s="75">
        <v>0.84899999999999998</v>
      </c>
      <c r="FP1731" s="75">
        <v>54.51</v>
      </c>
      <c r="FQ1731" s="75">
        <v>1180.67</v>
      </c>
      <c r="FR1731" s="75">
        <v>10301</v>
      </c>
      <c r="FS1731" s="75">
        <v>54.5</v>
      </c>
      <c r="FT1731" s="75">
        <v>3435.18</v>
      </c>
      <c r="FU1731" s="75">
        <v>28889</v>
      </c>
      <c r="FZ1731" s="90">
        <v>802.29</v>
      </c>
      <c r="GA1731" s="91">
        <v>9.7170000000000005</v>
      </c>
      <c r="GC1731" s="75">
        <v>24.28</v>
      </c>
      <c r="GD1731" s="75">
        <v>286.05</v>
      </c>
      <c r="GE1731" s="75">
        <v>5737.47</v>
      </c>
    </row>
    <row r="1732" spans="1:187" x14ac:dyDescent="0.25">
      <c r="A1732" s="132"/>
      <c r="B1732" s="132"/>
      <c r="C1732" s="132"/>
      <c r="D1732" s="132"/>
      <c r="E1732" s="132"/>
      <c r="F1732" s="132"/>
      <c r="G1732" s="132"/>
      <c r="H1732" s="132"/>
      <c r="I1732" s="132"/>
      <c r="J1732" s="132"/>
      <c r="K1732" s="132"/>
      <c r="DV1732" s="77">
        <v>1346.3</v>
      </c>
      <c r="DW1732" s="77">
        <v>30.433</v>
      </c>
      <c r="DY1732" s="77">
        <v>1332.3</v>
      </c>
      <c r="DZ1732" s="77">
        <v>18.963999999999999</v>
      </c>
      <c r="EE1732" s="75">
        <v>2163.3000000000002</v>
      </c>
      <c r="EF1732" s="88">
        <v>19.68</v>
      </c>
      <c r="EM1732" s="75"/>
      <c r="EN1732" s="75">
        <v>2166.29</v>
      </c>
      <c r="EO1732" s="323">
        <v>27.405640000000023</v>
      </c>
      <c r="EP1732" s="75"/>
      <c r="EQ1732" s="75">
        <v>1336.29</v>
      </c>
      <c r="ER1732" s="77">
        <v>25878.570000000051</v>
      </c>
      <c r="ET1732" s="75">
        <v>1362.29</v>
      </c>
      <c r="EU1732" s="88">
        <v>15.671649999999991</v>
      </c>
      <c r="EV1732" s="75"/>
      <c r="FD1732" s="75">
        <v>117.3</v>
      </c>
      <c r="FE1732" s="75">
        <v>1803100</v>
      </c>
      <c r="FF1732" s="75">
        <v>10437575</v>
      </c>
      <c r="FL1732" s="92">
        <v>796.3</v>
      </c>
      <c r="FM1732" s="75">
        <v>0.35</v>
      </c>
      <c r="FN1732" s="75">
        <v>0.85199999999999998</v>
      </c>
      <c r="FP1732" s="75">
        <v>54.52</v>
      </c>
      <c r="FQ1732" s="75">
        <v>1181.71</v>
      </c>
      <c r="FR1732" s="75">
        <v>10308</v>
      </c>
      <c r="FS1732" s="75">
        <v>54.51</v>
      </c>
      <c r="FT1732" s="75">
        <v>3438.07</v>
      </c>
      <c r="FU1732" s="75">
        <v>28908</v>
      </c>
      <c r="FZ1732" s="90">
        <v>802.3</v>
      </c>
      <c r="GA1732" s="91">
        <v>9.734</v>
      </c>
      <c r="GC1732" s="75">
        <v>24.29</v>
      </c>
      <c r="GD1732" s="75">
        <v>286.66000000000003</v>
      </c>
      <c r="GE1732" s="75">
        <v>5743.9</v>
      </c>
    </row>
    <row r="1733" spans="1:187" x14ac:dyDescent="0.25">
      <c r="A1733" s="132"/>
      <c r="B1733" s="132"/>
      <c r="C1733" s="132"/>
      <c r="D1733" s="132"/>
      <c r="E1733" s="132"/>
      <c r="F1733" s="132"/>
      <c r="G1733" s="132"/>
      <c r="H1733" s="132"/>
      <c r="I1733" s="132"/>
      <c r="J1733" s="132"/>
      <c r="K1733" s="132"/>
      <c r="DV1733" s="77">
        <v>1346.31</v>
      </c>
      <c r="DW1733" s="77">
        <v>30.462000000000003</v>
      </c>
      <c r="DY1733" s="77">
        <v>1332.31</v>
      </c>
      <c r="DZ1733" s="77">
        <v>18.980000000000004</v>
      </c>
      <c r="EE1733" s="75">
        <v>2163.31</v>
      </c>
      <c r="EF1733" s="88">
        <v>19.705000000000002</v>
      </c>
      <c r="EM1733" s="75"/>
      <c r="EN1733" s="75">
        <v>2166.3000000000002</v>
      </c>
      <c r="EO1733" s="323">
        <v>27.431800000000024</v>
      </c>
      <c r="EP1733" s="75"/>
      <c r="EQ1733" s="75">
        <v>1336.3</v>
      </c>
      <c r="ER1733" s="77">
        <v>25896.900000000052</v>
      </c>
      <c r="ET1733" s="75">
        <v>1362.3</v>
      </c>
      <c r="EU1733" s="88">
        <v>15.68549999999999</v>
      </c>
      <c r="EV1733" s="75"/>
      <c r="FD1733" s="75">
        <v>117.31</v>
      </c>
      <c r="FE1733" s="75">
        <v>1804520</v>
      </c>
      <c r="FF1733" s="75">
        <v>10455890</v>
      </c>
      <c r="FL1733" s="92">
        <v>796.31</v>
      </c>
      <c r="FM1733" s="75">
        <v>0.36</v>
      </c>
      <c r="FN1733" s="75">
        <v>0.85599999999999998</v>
      </c>
      <c r="FP1733" s="75">
        <v>54.53</v>
      </c>
      <c r="FQ1733" s="75">
        <v>1182.74</v>
      </c>
      <c r="FR1733" s="75">
        <v>10314</v>
      </c>
      <c r="FS1733" s="75">
        <v>54.52</v>
      </c>
      <c r="FT1733" s="75">
        <v>3440.99</v>
      </c>
      <c r="FU1733" s="75">
        <v>28926</v>
      </c>
      <c r="FZ1733" s="90">
        <v>802.31</v>
      </c>
      <c r="GA1733" s="91">
        <v>9.75</v>
      </c>
      <c r="GC1733" s="75">
        <v>24.3</v>
      </c>
      <c r="GD1733" s="75">
        <v>287.27</v>
      </c>
      <c r="GE1733" s="75">
        <v>5750.32</v>
      </c>
    </row>
    <row r="1734" spans="1:187" x14ac:dyDescent="0.25">
      <c r="A1734" s="132"/>
      <c r="B1734" s="132"/>
      <c r="C1734" s="132"/>
      <c r="D1734" s="132"/>
      <c r="E1734" s="132"/>
      <c r="F1734" s="132"/>
      <c r="G1734" s="132"/>
      <c r="H1734" s="132"/>
      <c r="I1734" s="132"/>
      <c r="J1734" s="132"/>
      <c r="K1734" s="132"/>
      <c r="DV1734" s="77">
        <v>1346.32</v>
      </c>
      <c r="DW1734" s="77">
        <v>30.490000000000002</v>
      </c>
      <c r="DY1734" s="77">
        <v>1332.32</v>
      </c>
      <c r="DZ1734" s="77">
        <v>18.997000000000003</v>
      </c>
      <c r="EE1734" s="75">
        <v>2163.3200000000002</v>
      </c>
      <c r="EF1734" s="88">
        <v>19.730000000000004</v>
      </c>
      <c r="EM1734" s="75"/>
      <c r="EN1734" s="75">
        <v>2166.31</v>
      </c>
      <c r="EO1734" s="323">
        <v>27.457960000000025</v>
      </c>
      <c r="EP1734" s="75"/>
      <c r="EQ1734" s="75">
        <v>1336.31</v>
      </c>
      <c r="ER1734" s="77">
        <v>25915.230000000054</v>
      </c>
      <c r="ET1734" s="75">
        <v>1362.31</v>
      </c>
      <c r="EU1734" s="88">
        <v>15.69934999999999</v>
      </c>
      <c r="EV1734" s="75"/>
      <c r="FD1734" s="75">
        <v>117.32</v>
      </c>
      <c r="FE1734" s="75">
        <v>1805940</v>
      </c>
      <c r="FF1734" s="75">
        <v>10474205</v>
      </c>
      <c r="FL1734" s="92">
        <v>796.32</v>
      </c>
      <c r="FM1734" s="75">
        <v>0.36</v>
      </c>
      <c r="FN1734" s="75">
        <v>0.85899999999999999</v>
      </c>
      <c r="FP1734" s="75">
        <v>54.54</v>
      </c>
      <c r="FQ1734" s="75">
        <v>1183.78</v>
      </c>
      <c r="FR1734" s="75">
        <v>10321</v>
      </c>
      <c r="FS1734" s="75">
        <v>54.53</v>
      </c>
      <c r="FT1734" s="75">
        <v>3443.91</v>
      </c>
      <c r="FU1734" s="75">
        <v>28945</v>
      </c>
      <c r="FZ1734" s="90">
        <v>802.32</v>
      </c>
      <c r="GA1734" s="91">
        <v>9.7669999999999995</v>
      </c>
      <c r="GC1734" s="75">
        <v>24.31</v>
      </c>
      <c r="GD1734" s="75">
        <v>287.88</v>
      </c>
      <c r="GE1734" s="75">
        <v>5756.74</v>
      </c>
    </row>
    <row r="1735" spans="1:187" x14ac:dyDescent="0.25">
      <c r="A1735" s="132"/>
      <c r="B1735" s="132"/>
      <c r="C1735" s="132"/>
      <c r="D1735" s="132"/>
      <c r="E1735" s="132"/>
      <c r="F1735" s="132"/>
      <c r="G1735" s="132"/>
      <c r="H1735" s="132"/>
      <c r="I1735" s="132"/>
      <c r="J1735" s="132"/>
      <c r="K1735" s="132"/>
      <c r="DV1735" s="77">
        <v>1346.33</v>
      </c>
      <c r="DW1735" s="77">
        <v>30.518000000000004</v>
      </c>
      <c r="DY1735" s="77">
        <v>1332.33</v>
      </c>
      <c r="DZ1735" s="77">
        <v>19.013000000000005</v>
      </c>
      <c r="EE1735" s="75">
        <v>2163.33</v>
      </c>
      <c r="EF1735" s="88">
        <v>19.754000000000001</v>
      </c>
      <c r="EM1735" s="75"/>
      <c r="EN1735" s="75">
        <v>2166.3200000000002</v>
      </c>
      <c r="EO1735" s="323">
        <v>27.484120000000026</v>
      </c>
      <c r="EP1735" s="75"/>
      <c r="EQ1735" s="75">
        <v>1336.32</v>
      </c>
      <c r="ER1735" s="77">
        <v>25933.560000000056</v>
      </c>
      <c r="ET1735" s="75">
        <v>1362.32</v>
      </c>
      <c r="EU1735" s="88">
        <v>15.71319999999999</v>
      </c>
      <c r="EV1735" s="75"/>
      <c r="FD1735" s="75">
        <v>117.33</v>
      </c>
      <c r="FE1735" s="75">
        <v>1807360</v>
      </c>
      <c r="FF1735" s="75">
        <v>10492520</v>
      </c>
      <c r="FL1735" s="92">
        <v>796.33</v>
      </c>
      <c r="FM1735" s="75">
        <v>0.36</v>
      </c>
      <c r="FN1735" s="75">
        <v>0.86299999999999999</v>
      </c>
      <c r="FP1735" s="75">
        <v>54.55</v>
      </c>
      <c r="FQ1735" s="75">
        <v>1184.82</v>
      </c>
      <c r="FR1735" s="75">
        <v>10328</v>
      </c>
      <c r="FS1735" s="75">
        <v>54.54</v>
      </c>
      <c r="FT1735" s="75">
        <v>3446.83</v>
      </c>
      <c r="FU1735" s="75">
        <v>28964</v>
      </c>
      <c r="FZ1735" s="90">
        <v>802.33</v>
      </c>
      <c r="GA1735" s="91">
        <v>9.7840000000000007</v>
      </c>
      <c r="GC1735" s="75">
        <v>24.32</v>
      </c>
      <c r="GD1735" s="75">
        <v>288.49</v>
      </c>
      <c r="GE1735" s="75">
        <v>5763.17</v>
      </c>
    </row>
    <row r="1736" spans="1:187" x14ac:dyDescent="0.25">
      <c r="A1736" s="132"/>
      <c r="B1736" s="132"/>
      <c r="C1736" s="132"/>
      <c r="D1736" s="132"/>
      <c r="E1736" s="132"/>
      <c r="F1736" s="132"/>
      <c r="G1736" s="132"/>
      <c r="H1736" s="132"/>
      <c r="I1736" s="132"/>
      <c r="J1736" s="132"/>
      <c r="K1736" s="132"/>
      <c r="DV1736" s="77">
        <v>1346.34</v>
      </c>
      <c r="DW1736" s="77">
        <v>30.547000000000004</v>
      </c>
      <c r="DY1736" s="77">
        <v>1332.34</v>
      </c>
      <c r="DZ1736" s="77">
        <v>19.030000000000005</v>
      </c>
      <c r="EE1736" s="75">
        <v>2163.34</v>
      </c>
      <c r="EF1736" s="88">
        <v>19.779000000000003</v>
      </c>
      <c r="EM1736" s="75"/>
      <c r="EN1736" s="75">
        <v>2166.33</v>
      </c>
      <c r="EO1736" s="323">
        <v>27.510280000000026</v>
      </c>
      <c r="EP1736" s="75"/>
      <c r="EQ1736" s="75">
        <v>1336.33</v>
      </c>
      <c r="ER1736" s="77">
        <v>25951.890000000058</v>
      </c>
      <c r="ET1736" s="75">
        <v>1362.33</v>
      </c>
      <c r="EU1736" s="88">
        <v>15.72704999999999</v>
      </c>
      <c r="EV1736" s="75"/>
      <c r="FD1736" s="75">
        <v>117.34</v>
      </c>
      <c r="FE1736" s="75">
        <v>1808780</v>
      </c>
      <c r="FF1736" s="75">
        <v>10510835</v>
      </c>
      <c r="FL1736" s="92">
        <v>796.34</v>
      </c>
      <c r="FM1736" s="75">
        <v>0.36</v>
      </c>
      <c r="FN1736" s="75">
        <v>0.86599999999999999</v>
      </c>
      <c r="FP1736" s="75">
        <v>54.56</v>
      </c>
      <c r="FQ1736" s="75">
        <v>1185.8599999999999</v>
      </c>
      <c r="FR1736" s="75">
        <v>10335</v>
      </c>
      <c r="FS1736" s="75">
        <v>54.55</v>
      </c>
      <c r="FT1736" s="75">
        <v>3449.75</v>
      </c>
      <c r="FU1736" s="75">
        <v>28983</v>
      </c>
      <c r="FZ1736" s="90">
        <v>802.34</v>
      </c>
      <c r="GA1736" s="91">
        <v>9.8010000000000002</v>
      </c>
      <c r="GC1736" s="75">
        <v>24.33</v>
      </c>
      <c r="GD1736" s="75">
        <v>289.10000000000002</v>
      </c>
      <c r="GE1736" s="75">
        <v>5769.59</v>
      </c>
    </row>
    <row r="1737" spans="1:187" x14ac:dyDescent="0.25">
      <c r="A1737" s="132"/>
      <c r="B1737" s="132"/>
      <c r="C1737" s="132"/>
      <c r="D1737" s="132"/>
      <c r="E1737" s="132"/>
      <c r="F1737" s="132"/>
      <c r="G1737" s="132"/>
      <c r="H1737" s="132"/>
      <c r="I1737" s="132"/>
      <c r="J1737" s="132"/>
      <c r="K1737" s="132"/>
      <c r="DV1737" s="77">
        <v>1346.35</v>
      </c>
      <c r="DW1737" s="77">
        <v>30.575000000000003</v>
      </c>
      <c r="DY1737" s="77">
        <v>1332.35</v>
      </c>
      <c r="DZ1737" s="77">
        <v>19.046000000000003</v>
      </c>
      <c r="EE1737" s="75">
        <v>2163.35</v>
      </c>
      <c r="EF1737" s="88">
        <v>19.804000000000002</v>
      </c>
      <c r="EM1737" s="75"/>
      <c r="EN1737" s="75">
        <v>2166.34</v>
      </c>
      <c r="EO1737" s="323">
        <v>27.536440000000027</v>
      </c>
      <c r="EP1737" s="75"/>
      <c r="EQ1737" s="75">
        <v>1336.34</v>
      </c>
      <c r="ER1737" s="77">
        <v>25970.220000000059</v>
      </c>
      <c r="ET1737" s="75">
        <v>1362.34</v>
      </c>
      <c r="EU1737" s="88">
        <v>15.740899999999989</v>
      </c>
      <c r="EV1737" s="75"/>
      <c r="FD1737" s="75">
        <v>117.35</v>
      </c>
      <c r="FE1737" s="75">
        <v>1810200</v>
      </c>
      <c r="FF1737" s="75">
        <v>10529150</v>
      </c>
      <c r="FL1737" s="92">
        <v>796.35</v>
      </c>
      <c r="FM1737" s="75">
        <v>0.36</v>
      </c>
      <c r="FN1737" s="75">
        <v>0.87</v>
      </c>
      <c r="FP1737" s="75">
        <v>54.57</v>
      </c>
      <c r="FQ1737" s="75">
        <v>1186.8900000000001</v>
      </c>
      <c r="FR1737" s="75">
        <v>10341</v>
      </c>
      <c r="FS1737" s="75">
        <v>54.56</v>
      </c>
      <c r="FT1737" s="75">
        <v>3452.68</v>
      </c>
      <c r="FU1737" s="75">
        <v>29001</v>
      </c>
      <c r="FZ1737" s="90">
        <v>802.35</v>
      </c>
      <c r="GA1737" s="91">
        <v>9.8179999999999996</v>
      </c>
      <c r="GC1737" s="75">
        <v>24.34</v>
      </c>
      <c r="GD1737" s="75">
        <v>289.70999999999998</v>
      </c>
      <c r="GE1737" s="75">
        <v>5776.02</v>
      </c>
    </row>
    <row r="1738" spans="1:187" x14ac:dyDescent="0.25">
      <c r="A1738" s="132"/>
      <c r="B1738" s="132"/>
      <c r="C1738" s="132"/>
      <c r="D1738" s="132"/>
      <c r="E1738" s="132"/>
      <c r="F1738" s="132"/>
      <c r="G1738" s="132"/>
      <c r="H1738" s="132"/>
      <c r="I1738" s="132"/>
      <c r="J1738" s="132"/>
      <c r="K1738" s="132"/>
      <c r="DV1738" s="77">
        <v>1346.36</v>
      </c>
      <c r="DW1738" s="77">
        <v>30.603000000000002</v>
      </c>
      <c r="DY1738" s="77">
        <v>1332.36</v>
      </c>
      <c r="DZ1738" s="77">
        <v>19.062000000000005</v>
      </c>
      <c r="EE1738" s="75">
        <v>2163.36</v>
      </c>
      <c r="EF1738" s="88">
        <v>19.829000000000004</v>
      </c>
      <c r="EM1738" s="75"/>
      <c r="EN1738" s="75">
        <v>2166.35</v>
      </c>
      <c r="EO1738" s="323">
        <v>27.562600000000028</v>
      </c>
      <c r="EP1738" s="75"/>
      <c r="EQ1738" s="75">
        <v>1336.35</v>
      </c>
      <c r="ER1738" s="77">
        <v>25988.550000000061</v>
      </c>
      <c r="ET1738" s="75">
        <v>1362.35</v>
      </c>
      <c r="EU1738" s="88">
        <v>15.754749999999989</v>
      </c>
      <c r="EV1738" s="75"/>
      <c r="FD1738" s="75">
        <v>117.36</v>
      </c>
      <c r="FE1738" s="75">
        <v>1811620</v>
      </c>
      <c r="FF1738" s="75">
        <v>10547465</v>
      </c>
      <c r="FL1738" s="92">
        <v>796.36</v>
      </c>
      <c r="FM1738" s="75">
        <v>0.36</v>
      </c>
      <c r="FN1738" s="75">
        <v>0.873</v>
      </c>
      <c r="FP1738" s="75">
        <v>54.58</v>
      </c>
      <c r="FQ1738" s="75">
        <v>1187.93</v>
      </c>
      <c r="FR1738" s="75">
        <v>10348</v>
      </c>
      <c r="FS1738" s="75">
        <v>54.57</v>
      </c>
      <c r="FT1738" s="75">
        <v>3455.6</v>
      </c>
      <c r="FU1738" s="75">
        <v>29020</v>
      </c>
      <c r="FZ1738" s="90">
        <v>802.36</v>
      </c>
      <c r="GA1738" s="91">
        <v>9.8350000000000009</v>
      </c>
      <c r="GC1738" s="75">
        <v>24.35</v>
      </c>
      <c r="GD1738" s="75">
        <v>290.32</v>
      </c>
      <c r="GE1738" s="75">
        <v>5782.44</v>
      </c>
    </row>
    <row r="1739" spans="1:187" x14ac:dyDescent="0.25">
      <c r="A1739" s="132"/>
      <c r="B1739" s="132"/>
      <c r="C1739" s="132"/>
      <c r="D1739" s="132"/>
      <c r="E1739" s="132"/>
      <c r="F1739" s="132"/>
      <c r="G1739" s="132"/>
      <c r="H1739" s="132"/>
      <c r="I1739" s="132"/>
      <c r="J1739" s="132"/>
      <c r="K1739" s="132"/>
      <c r="DV1739" s="77">
        <v>1346.37</v>
      </c>
      <c r="DW1739" s="77">
        <v>30.631</v>
      </c>
      <c r="DY1739" s="77">
        <v>1332.37</v>
      </c>
      <c r="DZ1739" s="77">
        <v>19.079000000000004</v>
      </c>
      <c r="EE1739" s="75">
        <v>2163.37</v>
      </c>
      <c r="EF1739" s="88">
        <v>19.854000000000003</v>
      </c>
      <c r="EM1739" s="75"/>
      <c r="EN1739" s="75">
        <v>2166.36</v>
      </c>
      <c r="EO1739" s="323">
        <v>27.588760000000029</v>
      </c>
      <c r="EP1739" s="75"/>
      <c r="EQ1739" s="75">
        <v>1336.36</v>
      </c>
      <c r="ER1739" s="77">
        <v>26006.880000000063</v>
      </c>
      <c r="ET1739" s="77">
        <v>1363</v>
      </c>
      <c r="EU1739" s="88">
        <v>16.655000000000001</v>
      </c>
      <c r="EV1739" s="75"/>
      <c r="FD1739" s="75">
        <v>117.37</v>
      </c>
      <c r="FE1739" s="75">
        <v>1813040</v>
      </c>
      <c r="FF1739" s="75">
        <v>10565780</v>
      </c>
      <c r="FL1739" s="92">
        <v>796.37</v>
      </c>
      <c r="FM1739" s="75">
        <v>0.36</v>
      </c>
      <c r="FN1739" s="75">
        <v>0.873</v>
      </c>
      <c r="FP1739" s="75">
        <v>54.59</v>
      </c>
      <c r="FQ1739" s="75">
        <v>1188.97</v>
      </c>
      <c r="FR1739" s="75">
        <v>10355</v>
      </c>
      <c r="FS1739" s="75">
        <v>54.58</v>
      </c>
      <c r="FT1739" s="75">
        <v>3458.52</v>
      </c>
      <c r="FU1739" s="75">
        <v>29039</v>
      </c>
      <c r="FZ1739" s="90">
        <v>802.37</v>
      </c>
      <c r="GA1739" s="91">
        <v>9.8510000000000009</v>
      </c>
      <c r="GC1739" s="75">
        <v>24.36</v>
      </c>
      <c r="GD1739" s="75">
        <v>290.93</v>
      </c>
      <c r="GE1739" s="75">
        <v>5788.86</v>
      </c>
    </row>
    <row r="1740" spans="1:187" x14ac:dyDescent="0.25">
      <c r="A1740" s="132"/>
      <c r="B1740" s="132"/>
      <c r="C1740" s="132"/>
      <c r="D1740" s="132"/>
      <c r="E1740" s="132"/>
      <c r="F1740" s="132"/>
      <c r="G1740" s="132"/>
      <c r="H1740" s="132"/>
      <c r="I1740" s="132"/>
      <c r="J1740" s="132"/>
      <c r="K1740" s="132"/>
      <c r="DV1740" s="77">
        <v>1346.38</v>
      </c>
      <c r="DW1740" s="77">
        <v>30.660000000000004</v>
      </c>
      <c r="DY1740" s="77">
        <v>1332.38</v>
      </c>
      <c r="DZ1740" s="77">
        <v>19.095000000000006</v>
      </c>
      <c r="EE1740" s="75">
        <v>2163.38</v>
      </c>
      <c r="EF1740" s="88">
        <v>19.878000000000004</v>
      </c>
      <c r="EM1740" s="75"/>
      <c r="EN1740" s="75">
        <v>2166.37</v>
      </c>
      <c r="EO1740" s="323">
        <v>27.61492000000003</v>
      </c>
      <c r="EP1740" s="75"/>
      <c r="EQ1740" s="75">
        <v>1336.37</v>
      </c>
      <c r="ER1740" s="77">
        <v>26025.210000000065</v>
      </c>
      <c r="FD1740" s="75">
        <v>117.38</v>
      </c>
      <c r="FE1740" s="75">
        <v>1814460</v>
      </c>
      <c r="FF1740" s="75">
        <v>10584095</v>
      </c>
      <c r="FL1740" s="92">
        <v>796.38</v>
      </c>
      <c r="FM1740" s="75">
        <v>0.36</v>
      </c>
      <c r="FN1740" s="75">
        <v>0.88</v>
      </c>
      <c r="FP1740" s="75">
        <v>54.6</v>
      </c>
      <c r="FQ1740" s="75">
        <v>1190</v>
      </c>
      <c r="FR1740" s="75">
        <v>10361</v>
      </c>
      <c r="FS1740" s="75">
        <v>54.59</v>
      </c>
      <c r="FT1740" s="75">
        <v>3461.44</v>
      </c>
      <c r="FU1740" s="75">
        <v>29058</v>
      </c>
      <c r="FZ1740" s="90">
        <v>802.38</v>
      </c>
      <c r="GA1740" s="91">
        <v>9.8680000000000003</v>
      </c>
      <c r="GC1740" s="75">
        <v>24.37</v>
      </c>
      <c r="GD1740" s="75">
        <v>291.54000000000002</v>
      </c>
      <c r="GE1740" s="75">
        <v>5795.29</v>
      </c>
    </row>
    <row r="1741" spans="1:187" x14ac:dyDescent="0.25">
      <c r="A1741" s="132"/>
      <c r="B1741" s="132"/>
      <c r="C1741" s="132"/>
      <c r="D1741" s="132"/>
      <c r="E1741" s="132"/>
      <c r="F1741" s="132"/>
      <c r="G1741" s="132"/>
      <c r="H1741" s="132"/>
      <c r="I1741" s="132"/>
      <c r="J1741" s="132"/>
      <c r="K1741" s="132"/>
      <c r="DV1741" s="77">
        <v>1346.39</v>
      </c>
      <c r="DW1741" s="77">
        <v>30.688000000000002</v>
      </c>
      <c r="DY1741" s="77">
        <v>1332.39</v>
      </c>
      <c r="DZ1741" s="77">
        <v>19.112000000000005</v>
      </c>
      <c r="EE1741" s="75">
        <v>2163.39</v>
      </c>
      <c r="EF1741" s="88">
        <v>19.903000000000002</v>
      </c>
      <c r="EM1741" s="75"/>
      <c r="EN1741" s="75">
        <v>2166.38</v>
      </c>
      <c r="EO1741" s="323">
        <v>27.641080000000031</v>
      </c>
      <c r="EP1741" s="75"/>
      <c r="EQ1741" s="75">
        <v>1336.38</v>
      </c>
      <c r="ER1741" s="77">
        <v>26043.540000000066</v>
      </c>
      <c r="FD1741" s="75">
        <v>117.39</v>
      </c>
      <c r="FE1741" s="75">
        <v>1815880</v>
      </c>
      <c r="FF1741" s="75">
        <v>10602410</v>
      </c>
      <c r="FL1741" s="92">
        <v>796.39</v>
      </c>
      <c r="FM1741" s="75">
        <v>0.36</v>
      </c>
      <c r="FN1741" s="75">
        <v>0.88400000000000001</v>
      </c>
      <c r="FP1741" s="75">
        <v>54.61</v>
      </c>
      <c r="FQ1741" s="75">
        <v>1191.04</v>
      </c>
      <c r="FR1741" s="75">
        <v>10368</v>
      </c>
      <c r="FS1741" s="75">
        <v>54.6</v>
      </c>
      <c r="FT1741" s="75">
        <v>3464.36</v>
      </c>
      <c r="FU1741" s="75">
        <v>29076</v>
      </c>
      <c r="FZ1741" s="90">
        <v>802.39</v>
      </c>
      <c r="GA1741" s="91">
        <v>9.8849999999999998</v>
      </c>
      <c r="GC1741" s="75">
        <v>24.38</v>
      </c>
      <c r="GD1741" s="75">
        <v>292.16000000000003</v>
      </c>
      <c r="GE1741" s="75">
        <v>5801.71</v>
      </c>
    </row>
    <row r="1742" spans="1:187" x14ac:dyDescent="0.25">
      <c r="A1742" s="132"/>
      <c r="B1742" s="132"/>
      <c r="C1742" s="132"/>
      <c r="D1742" s="132"/>
      <c r="E1742" s="132"/>
      <c r="F1742" s="132"/>
      <c r="G1742" s="132"/>
      <c r="H1742" s="132"/>
      <c r="I1742" s="132"/>
      <c r="J1742" s="132"/>
      <c r="K1742" s="132"/>
      <c r="DV1742" s="77">
        <v>1346.4</v>
      </c>
      <c r="DW1742" s="77">
        <v>30.716000000000001</v>
      </c>
      <c r="DY1742" s="77">
        <v>1332.4</v>
      </c>
      <c r="DZ1742" s="77">
        <v>19.128</v>
      </c>
      <c r="EE1742" s="75">
        <v>2163.4</v>
      </c>
      <c r="EF1742" s="88">
        <v>19.928000000000001</v>
      </c>
      <c r="EM1742" s="75"/>
      <c r="EN1742" s="75">
        <v>2166.39</v>
      </c>
      <c r="EO1742" s="323">
        <v>27.667240000000032</v>
      </c>
      <c r="EP1742" s="75"/>
      <c r="EQ1742" s="75">
        <v>1336.39</v>
      </c>
      <c r="ER1742" s="77">
        <v>26061.870000000068</v>
      </c>
      <c r="FD1742" s="75">
        <v>117.4</v>
      </c>
      <c r="FE1742" s="75">
        <v>1817300</v>
      </c>
      <c r="FF1742" s="75">
        <v>10620725</v>
      </c>
      <c r="FL1742" s="92">
        <v>796.4</v>
      </c>
      <c r="FM1742" s="75">
        <v>0.37</v>
      </c>
      <c r="FN1742" s="75">
        <v>0.88700000000000001</v>
      </c>
      <c r="FP1742" s="75">
        <v>54.62</v>
      </c>
      <c r="FQ1742" s="75">
        <v>1192.08</v>
      </c>
      <c r="FR1742" s="75">
        <v>10375</v>
      </c>
      <c r="FS1742" s="75">
        <v>54.61</v>
      </c>
      <c r="FT1742" s="75">
        <v>3467.28</v>
      </c>
      <c r="FU1742" s="75">
        <v>29095</v>
      </c>
      <c r="FZ1742" s="90">
        <v>802.4</v>
      </c>
      <c r="GA1742" s="91">
        <v>9.9019999999999992</v>
      </c>
      <c r="GC1742" s="75">
        <v>24.39</v>
      </c>
      <c r="GD1742" s="75">
        <v>292.77</v>
      </c>
      <c r="GE1742" s="75">
        <v>5808.14</v>
      </c>
    </row>
    <row r="1743" spans="1:187" x14ac:dyDescent="0.25">
      <c r="A1743" s="132"/>
      <c r="B1743" s="132"/>
      <c r="C1743" s="132"/>
      <c r="D1743" s="132"/>
      <c r="E1743" s="132"/>
      <c r="F1743" s="132"/>
      <c r="G1743" s="132"/>
      <c r="H1743" s="132"/>
      <c r="I1743" s="132"/>
      <c r="J1743" s="132"/>
      <c r="K1743" s="132"/>
      <c r="DV1743" s="77">
        <v>1346.41</v>
      </c>
      <c r="DW1743" s="77">
        <v>30.744000000000003</v>
      </c>
      <c r="DY1743" s="77">
        <v>1332.41</v>
      </c>
      <c r="DZ1743" s="77">
        <v>19.144000000000005</v>
      </c>
      <c r="EE1743" s="75">
        <v>2163.41</v>
      </c>
      <c r="EF1743" s="88">
        <v>19.953000000000003</v>
      </c>
      <c r="EM1743" s="75"/>
      <c r="EN1743" s="75">
        <v>2166.4</v>
      </c>
      <c r="EO1743" s="323">
        <v>27.693400000000032</v>
      </c>
      <c r="EP1743" s="75"/>
      <c r="EQ1743" s="75">
        <v>1336.4</v>
      </c>
      <c r="ER1743" s="77">
        <v>26080.20000000007</v>
      </c>
      <c r="FD1743" s="75">
        <v>117.41</v>
      </c>
      <c r="FE1743" s="75">
        <v>1818720</v>
      </c>
      <c r="FF1743" s="75">
        <v>10639040</v>
      </c>
      <c r="FL1743" s="92">
        <v>796.41</v>
      </c>
      <c r="FM1743" s="75">
        <v>0.37</v>
      </c>
      <c r="FN1743" s="75">
        <v>0.89100000000000001</v>
      </c>
      <c r="FP1743" s="75">
        <v>54.63</v>
      </c>
      <c r="FQ1743" s="75">
        <v>1193.1199999999999</v>
      </c>
      <c r="FR1743" s="75">
        <v>10381</v>
      </c>
      <c r="FS1743" s="75">
        <v>54.62</v>
      </c>
      <c r="FT1743" s="75">
        <v>3470.23</v>
      </c>
      <c r="FU1743" s="75">
        <v>29114</v>
      </c>
      <c r="FZ1743" s="90">
        <v>802.41</v>
      </c>
      <c r="GA1743" s="91">
        <v>9.9190000000000005</v>
      </c>
      <c r="GC1743" s="75">
        <v>24.4</v>
      </c>
      <c r="GD1743" s="75">
        <v>293.38</v>
      </c>
      <c r="GE1743" s="75">
        <v>5814.56</v>
      </c>
    </row>
    <row r="1744" spans="1:187" x14ac:dyDescent="0.25">
      <c r="A1744" s="132"/>
      <c r="B1744" s="132"/>
      <c r="C1744" s="132"/>
      <c r="D1744" s="132"/>
      <c r="E1744" s="132"/>
      <c r="F1744" s="132"/>
      <c r="G1744" s="132"/>
      <c r="H1744" s="132"/>
      <c r="I1744" s="132"/>
      <c r="J1744" s="132"/>
      <c r="K1744" s="132"/>
      <c r="DV1744" s="77">
        <v>1346.42</v>
      </c>
      <c r="DW1744" s="77">
        <v>30.773000000000003</v>
      </c>
      <c r="DY1744" s="77">
        <v>1332.42</v>
      </c>
      <c r="DZ1744" s="77">
        <v>19.161000000000005</v>
      </c>
      <c r="EE1744" s="75">
        <v>2163.42</v>
      </c>
      <c r="EF1744" s="88">
        <v>19.978000000000005</v>
      </c>
      <c r="EM1744" s="75"/>
      <c r="EN1744" s="75">
        <v>2166.41</v>
      </c>
      <c r="EO1744" s="323">
        <v>27.719560000000033</v>
      </c>
      <c r="EP1744" s="75"/>
      <c r="EQ1744" s="75">
        <v>1336.41</v>
      </c>
      <c r="ER1744" s="77">
        <v>26098.530000000072</v>
      </c>
      <c r="FD1744" s="75">
        <v>117.42</v>
      </c>
      <c r="FE1744" s="75">
        <v>1820140</v>
      </c>
      <c r="FF1744" s="75">
        <v>10657355</v>
      </c>
      <c r="FL1744" s="92">
        <v>796.42</v>
      </c>
      <c r="FM1744" s="75">
        <v>0.37</v>
      </c>
      <c r="FN1744" s="75">
        <v>0.89400000000000002</v>
      </c>
      <c r="FP1744" s="75">
        <v>54.64</v>
      </c>
      <c r="FQ1744" s="75">
        <v>1194.1600000000001</v>
      </c>
      <c r="FR1744" s="75">
        <v>10388</v>
      </c>
      <c r="FS1744" s="75">
        <v>54.63</v>
      </c>
      <c r="FT1744" s="75">
        <v>3473.17</v>
      </c>
      <c r="FU1744" s="75">
        <v>29132</v>
      </c>
      <c r="FZ1744" s="90">
        <v>802.42</v>
      </c>
      <c r="GA1744" s="91">
        <v>9.9359999999999999</v>
      </c>
      <c r="GC1744" s="75">
        <v>24.41</v>
      </c>
      <c r="GD1744" s="75">
        <v>293.99</v>
      </c>
      <c r="GE1744" s="75">
        <v>5820.98</v>
      </c>
    </row>
    <row r="1745" spans="1:187" x14ac:dyDescent="0.25">
      <c r="A1745" s="132"/>
      <c r="B1745" s="132"/>
      <c r="C1745" s="132"/>
      <c r="D1745" s="132"/>
      <c r="E1745" s="132"/>
      <c r="F1745" s="132"/>
      <c r="G1745" s="132"/>
      <c r="H1745" s="132"/>
      <c r="I1745" s="132"/>
      <c r="J1745" s="132"/>
      <c r="K1745" s="132"/>
      <c r="DV1745" s="77">
        <v>1346.43</v>
      </c>
      <c r="DW1745" s="77">
        <v>30.801000000000005</v>
      </c>
      <c r="DY1745" s="77">
        <v>1332.43</v>
      </c>
      <c r="DZ1745" s="77">
        <v>19.177000000000007</v>
      </c>
      <c r="EE1745" s="75">
        <v>2163.4299999999998</v>
      </c>
      <c r="EF1745" s="88">
        <v>20.002000000000002</v>
      </c>
      <c r="EM1745" s="75"/>
      <c r="EN1745" s="75">
        <v>2166.42</v>
      </c>
      <c r="EO1745" s="323">
        <v>27.745720000000034</v>
      </c>
      <c r="EP1745" s="75"/>
      <c r="EQ1745" s="75">
        <v>1336.42</v>
      </c>
      <c r="ER1745" s="77">
        <v>26116.860000000073</v>
      </c>
      <c r="FD1745" s="75">
        <v>117.43</v>
      </c>
      <c r="FE1745" s="75">
        <v>1821560</v>
      </c>
      <c r="FF1745" s="75">
        <v>10675670</v>
      </c>
      <c r="FL1745" s="92">
        <v>796.43</v>
      </c>
      <c r="FM1745" s="75">
        <v>0.37</v>
      </c>
      <c r="FN1745" s="75">
        <v>0.89800000000000002</v>
      </c>
      <c r="FP1745" s="75">
        <v>54.65</v>
      </c>
      <c r="FQ1745" s="75">
        <v>1195.2</v>
      </c>
      <c r="FR1745" s="75">
        <v>10395</v>
      </c>
      <c r="FS1745" s="75">
        <v>54.64</v>
      </c>
      <c r="FT1745" s="75">
        <v>3476.12</v>
      </c>
      <c r="FU1745" s="75">
        <v>29151</v>
      </c>
      <c r="FZ1745" s="90">
        <v>802.43</v>
      </c>
      <c r="GA1745" s="91">
        <v>9.9529999999999994</v>
      </c>
      <c r="GC1745" s="75">
        <v>24.42</v>
      </c>
      <c r="GD1745" s="75">
        <v>294.60000000000002</v>
      </c>
      <c r="GE1745" s="75">
        <v>5827.41</v>
      </c>
    </row>
    <row r="1746" spans="1:187" x14ac:dyDescent="0.25">
      <c r="A1746" s="132"/>
      <c r="B1746" s="132"/>
      <c r="C1746" s="132"/>
      <c r="D1746" s="132"/>
      <c r="E1746" s="132"/>
      <c r="F1746" s="132"/>
      <c r="G1746" s="132"/>
      <c r="H1746" s="132"/>
      <c r="I1746" s="132"/>
      <c r="J1746" s="132"/>
      <c r="K1746" s="132"/>
      <c r="DV1746" s="77">
        <v>1346.44</v>
      </c>
      <c r="DW1746" s="77">
        <v>30.829000000000004</v>
      </c>
      <c r="DY1746" s="77">
        <v>1332.44</v>
      </c>
      <c r="DZ1746" s="77">
        <v>19.194000000000006</v>
      </c>
      <c r="EE1746" s="75">
        <v>2163.44</v>
      </c>
      <c r="EF1746" s="88">
        <v>20.027000000000005</v>
      </c>
      <c r="EM1746" s="75"/>
      <c r="EN1746" s="75">
        <v>2166.4299999999998</v>
      </c>
      <c r="EO1746" s="323">
        <v>27.771880000000035</v>
      </c>
      <c r="EP1746" s="75"/>
      <c r="EQ1746" s="75">
        <v>1336.43</v>
      </c>
      <c r="ER1746" s="77">
        <v>26135.190000000075</v>
      </c>
      <c r="FD1746" s="75">
        <v>117.44</v>
      </c>
      <c r="FE1746" s="75">
        <v>1822980</v>
      </c>
      <c r="FF1746" s="75">
        <v>10693985</v>
      </c>
      <c r="FL1746" s="92">
        <v>796.44</v>
      </c>
      <c r="FM1746" s="75">
        <v>0.37</v>
      </c>
      <c r="FN1746" s="75">
        <v>0.90100000000000002</v>
      </c>
      <c r="FP1746" s="75">
        <v>54.66</v>
      </c>
      <c r="FQ1746" s="75">
        <v>1196.25</v>
      </c>
      <c r="FR1746" s="75">
        <v>10402</v>
      </c>
      <c r="FS1746" s="75">
        <v>54.65</v>
      </c>
      <c r="FT1746" s="75">
        <v>3479.07</v>
      </c>
      <c r="FU1746" s="75">
        <v>29169</v>
      </c>
      <c r="FZ1746" s="90">
        <v>802.44</v>
      </c>
      <c r="GA1746" s="91">
        <v>9.9700000000000006</v>
      </c>
      <c r="GC1746" s="75">
        <v>24.43</v>
      </c>
      <c r="GD1746" s="75">
        <v>295.20999999999998</v>
      </c>
      <c r="GE1746" s="75">
        <v>5833.83</v>
      </c>
    </row>
    <row r="1747" spans="1:187" x14ac:dyDescent="0.25">
      <c r="A1747" s="132"/>
      <c r="B1747" s="132"/>
      <c r="C1747" s="132"/>
      <c r="D1747" s="132"/>
      <c r="E1747" s="132"/>
      <c r="F1747" s="132"/>
      <c r="G1747" s="132"/>
      <c r="H1747" s="132"/>
      <c r="I1747" s="132"/>
      <c r="J1747" s="132"/>
      <c r="K1747" s="132"/>
      <c r="DV1747" s="77">
        <v>1346.45</v>
      </c>
      <c r="DW1747" s="77">
        <v>30.857000000000003</v>
      </c>
      <c r="DY1747" s="77">
        <v>1332.45</v>
      </c>
      <c r="DZ1747" s="77">
        <v>19.210000000000004</v>
      </c>
      <c r="EE1747" s="75">
        <v>2163.4499999999998</v>
      </c>
      <c r="EF1747" s="88">
        <v>20.052000000000003</v>
      </c>
      <c r="EM1747" s="75"/>
      <c r="EN1747" s="75">
        <v>2166.44</v>
      </c>
      <c r="EO1747" s="323">
        <v>27.798040000000036</v>
      </c>
      <c r="EP1747" s="75"/>
      <c r="EQ1747" s="75">
        <v>1336.44</v>
      </c>
      <c r="ER1747" s="77">
        <v>26153.520000000077</v>
      </c>
      <c r="FD1747" s="75">
        <v>117.45</v>
      </c>
      <c r="FE1747" s="75">
        <v>1824400</v>
      </c>
      <c r="FF1747" s="75">
        <v>10712300</v>
      </c>
      <c r="FL1747" s="92">
        <v>796.45</v>
      </c>
      <c r="FM1747" s="75">
        <v>0.37</v>
      </c>
      <c r="FN1747" s="75">
        <v>0.90500000000000003</v>
      </c>
      <c r="FP1747" s="75">
        <v>54.67</v>
      </c>
      <c r="FQ1747" s="75">
        <v>1197.29</v>
      </c>
      <c r="FR1747" s="75">
        <v>10408</v>
      </c>
      <c r="FS1747" s="75">
        <v>54.66</v>
      </c>
      <c r="FT1747" s="75">
        <v>3482.02</v>
      </c>
      <c r="FU1747" s="75">
        <v>29188</v>
      </c>
      <c r="FZ1747" s="90">
        <v>802.45</v>
      </c>
      <c r="GA1747" s="91">
        <v>9.9870000000000001</v>
      </c>
      <c r="GC1747" s="75">
        <v>24.44</v>
      </c>
      <c r="GD1747" s="75">
        <v>295.82</v>
      </c>
      <c r="GE1747" s="75">
        <v>5840.26</v>
      </c>
    </row>
    <row r="1748" spans="1:187" x14ac:dyDescent="0.25">
      <c r="A1748" s="132"/>
      <c r="B1748" s="132"/>
      <c r="C1748" s="132"/>
      <c r="D1748" s="132"/>
      <c r="E1748" s="132"/>
      <c r="F1748" s="132"/>
      <c r="G1748" s="132"/>
      <c r="H1748" s="132"/>
      <c r="I1748" s="132"/>
      <c r="J1748" s="132"/>
      <c r="K1748" s="132"/>
      <c r="DV1748" s="77">
        <v>1346.46</v>
      </c>
      <c r="DW1748" s="77">
        <v>30.885999999999999</v>
      </c>
      <c r="DY1748" s="77">
        <v>1332.46</v>
      </c>
      <c r="DZ1748" s="77">
        <v>19.226000000000006</v>
      </c>
      <c r="EE1748" s="75">
        <v>2163.46</v>
      </c>
      <c r="EF1748" s="88">
        <v>20.077000000000005</v>
      </c>
      <c r="EM1748" s="75"/>
      <c r="EN1748" s="75">
        <v>2166.4499999999998</v>
      </c>
      <c r="EO1748" s="323">
        <v>27.824200000000037</v>
      </c>
      <c r="EP1748" s="75"/>
      <c r="EQ1748" s="75">
        <v>1336.45</v>
      </c>
      <c r="ER1748" s="77">
        <v>26171.850000000079</v>
      </c>
      <c r="FD1748" s="75">
        <v>117.46</v>
      </c>
      <c r="FE1748" s="75">
        <v>1825820</v>
      </c>
      <c r="FF1748" s="75">
        <v>10730615</v>
      </c>
      <c r="FL1748" s="92">
        <v>796.46</v>
      </c>
      <c r="FM1748" s="75">
        <v>0.37</v>
      </c>
      <c r="FN1748" s="75">
        <v>0.90800000000000003</v>
      </c>
      <c r="FP1748" s="75">
        <v>54.68</v>
      </c>
      <c r="FQ1748" s="75">
        <v>1198.33</v>
      </c>
      <c r="FR1748" s="75">
        <v>10415</v>
      </c>
      <c r="FS1748" s="75">
        <v>54.67</v>
      </c>
      <c r="FT1748" s="75">
        <v>3484.96</v>
      </c>
      <c r="FU1748" s="75">
        <v>29206</v>
      </c>
      <c r="FZ1748" s="90">
        <v>802.46</v>
      </c>
      <c r="GA1748" s="91">
        <v>10.004</v>
      </c>
      <c r="GC1748" s="75">
        <v>24.45</v>
      </c>
      <c r="GD1748" s="75">
        <v>296.43</v>
      </c>
      <c r="GE1748" s="75">
        <v>5846.68</v>
      </c>
    </row>
    <row r="1749" spans="1:187" x14ac:dyDescent="0.25">
      <c r="A1749" s="132"/>
      <c r="B1749" s="132"/>
      <c r="C1749" s="132"/>
      <c r="D1749" s="132"/>
      <c r="E1749" s="132"/>
      <c r="F1749" s="132"/>
      <c r="G1749" s="132"/>
      <c r="H1749" s="132"/>
      <c r="I1749" s="132"/>
      <c r="J1749" s="132"/>
      <c r="K1749" s="132"/>
      <c r="DV1749" s="77">
        <v>1346.47</v>
      </c>
      <c r="DW1749" s="77">
        <v>30.914000000000001</v>
      </c>
      <c r="DY1749" s="77">
        <v>1332.47</v>
      </c>
      <c r="DZ1749" s="77">
        <v>19.243000000000006</v>
      </c>
      <c r="EE1749" s="75">
        <v>2163.4699999999998</v>
      </c>
      <c r="EF1749" s="88">
        <v>20.102000000000004</v>
      </c>
      <c r="EM1749" s="75"/>
      <c r="EN1749" s="75">
        <v>2166.46</v>
      </c>
      <c r="EO1749" s="323">
        <v>27.850360000000038</v>
      </c>
      <c r="EP1749" s="75"/>
      <c r="EQ1749" s="75">
        <v>1336.46</v>
      </c>
      <c r="ER1749" s="77">
        <v>26190.18000000008</v>
      </c>
      <c r="FD1749" s="75">
        <v>117.47</v>
      </c>
      <c r="FE1749" s="75">
        <v>1827240</v>
      </c>
      <c r="FF1749" s="75">
        <v>10748930</v>
      </c>
      <c r="FL1749" s="92">
        <v>796.47</v>
      </c>
      <c r="FM1749" s="75">
        <v>0.37</v>
      </c>
      <c r="FN1749" s="75">
        <v>0.90800000000000003</v>
      </c>
      <c r="FP1749" s="75">
        <v>54.69</v>
      </c>
      <c r="FQ1749" s="75">
        <v>1199.3699999999999</v>
      </c>
      <c r="FR1749" s="75">
        <v>10422</v>
      </c>
      <c r="FS1749" s="75">
        <v>54.68</v>
      </c>
      <c r="FT1749" s="75">
        <v>3487.91</v>
      </c>
      <c r="FU1749" s="75">
        <v>29225</v>
      </c>
      <c r="FZ1749" s="90">
        <v>802.47</v>
      </c>
      <c r="GA1749" s="91">
        <v>10.021000000000001</v>
      </c>
      <c r="GC1749" s="75">
        <v>24.46</v>
      </c>
      <c r="GD1749" s="75">
        <v>297.04000000000002</v>
      </c>
      <c r="GE1749" s="75">
        <v>5853.1</v>
      </c>
    </row>
    <row r="1750" spans="1:187" x14ac:dyDescent="0.25">
      <c r="A1750" s="132"/>
      <c r="B1750" s="132"/>
      <c r="C1750" s="132"/>
      <c r="D1750" s="132"/>
      <c r="E1750" s="132"/>
      <c r="F1750" s="132"/>
      <c r="G1750" s="132"/>
      <c r="H1750" s="132"/>
      <c r="I1750" s="132"/>
      <c r="J1750" s="132"/>
      <c r="K1750" s="132"/>
      <c r="DV1750" s="77">
        <v>1346.48</v>
      </c>
      <c r="DW1750" s="77">
        <v>30.942000000000004</v>
      </c>
      <c r="DY1750" s="77">
        <v>1332.48</v>
      </c>
      <c r="DZ1750" s="77">
        <v>19.259000000000007</v>
      </c>
      <c r="EE1750" s="75">
        <v>2163.48</v>
      </c>
      <c r="EF1750" s="88">
        <v>20.126000000000005</v>
      </c>
      <c r="EM1750" s="75"/>
      <c r="EN1750" s="75">
        <v>2166.4699999999998</v>
      </c>
      <c r="EO1750" s="323">
        <v>27.876520000000038</v>
      </c>
      <c r="EP1750" s="75"/>
      <c r="EQ1750" s="75">
        <v>1336.47</v>
      </c>
      <c r="ER1750" s="77">
        <v>26208.510000000082</v>
      </c>
      <c r="FD1750" s="75">
        <v>117.48</v>
      </c>
      <c r="FE1750" s="75">
        <v>1828660</v>
      </c>
      <c r="FF1750" s="75">
        <v>10767245</v>
      </c>
      <c r="FL1750" s="92">
        <v>796.48</v>
      </c>
      <c r="FM1750" s="75">
        <v>0.37</v>
      </c>
      <c r="FN1750" s="75">
        <v>0.91500000000000004</v>
      </c>
      <c r="FP1750" s="75">
        <v>54.7</v>
      </c>
      <c r="FQ1750" s="75">
        <v>1200.4100000000001</v>
      </c>
      <c r="FR1750" s="75">
        <v>10428</v>
      </c>
      <c r="FS1750" s="75">
        <v>54.69</v>
      </c>
      <c r="FT1750" s="75">
        <v>3490.86</v>
      </c>
      <c r="FU1750" s="75">
        <v>29243</v>
      </c>
      <c r="FZ1750" s="90">
        <v>802.48</v>
      </c>
      <c r="GA1750" s="91">
        <v>10.038</v>
      </c>
      <c r="GC1750" s="75">
        <v>24.47</v>
      </c>
      <c r="GD1750" s="75">
        <v>297.64999999999998</v>
      </c>
      <c r="GE1750" s="75">
        <v>5859.53</v>
      </c>
    </row>
    <row r="1751" spans="1:187" x14ac:dyDescent="0.25">
      <c r="A1751" s="132"/>
      <c r="B1751" s="132"/>
      <c r="C1751" s="132"/>
      <c r="D1751" s="132"/>
      <c r="E1751" s="132"/>
      <c r="F1751" s="132"/>
      <c r="G1751" s="132"/>
      <c r="H1751" s="132"/>
      <c r="I1751" s="132"/>
      <c r="J1751" s="132"/>
      <c r="K1751" s="132"/>
      <c r="DV1751" s="77">
        <v>1346.49</v>
      </c>
      <c r="DW1751" s="77">
        <v>30.970000000000002</v>
      </c>
      <c r="DY1751" s="77">
        <v>1332.49</v>
      </c>
      <c r="DZ1751" s="77">
        <v>19.276000000000007</v>
      </c>
      <c r="EE1751" s="75">
        <v>2163.4899999999998</v>
      </c>
      <c r="EF1751" s="88">
        <v>20.151000000000003</v>
      </c>
      <c r="EM1751" s="75"/>
      <c r="EN1751" s="75">
        <v>2166.48</v>
      </c>
      <c r="EO1751" s="323">
        <v>27.902680000000039</v>
      </c>
      <c r="EP1751" s="75"/>
      <c r="EQ1751" s="75">
        <v>1336.48</v>
      </c>
      <c r="ER1751" s="77">
        <v>26226.840000000084</v>
      </c>
      <c r="FD1751" s="75">
        <v>117.49</v>
      </c>
      <c r="FE1751" s="75">
        <v>1830080</v>
      </c>
      <c r="FF1751" s="75">
        <v>10785560</v>
      </c>
      <c r="FL1751" s="92">
        <v>796.49</v>
      </c>
      <c r="FM1751" s="75">
        <v>0.38</v>
      </c>
      <c r="FN1751" s="75">
        <v>0.91900000000000004</v>
      </c>
      <c r="FP1751" s="75">
        <v>54.71</v>
      </c>
      <c r="FQ1751" s="75">
        <v>1201.45</v>
      </c>
      <c r="FR1751" s="75">
        <v>10435</v>
      </c>
      <c r="FS1751" s="75">
        <v>54.7</v>
      </c>
      <c r="FT1751" s="75">
        <v>3493.8</v>
      </c>
      <c r="FU1751" s="75">
        <v>29262</v>
      </c>
      <c r="FZ1751" s="90">
        <v>802.49</v>
      </c>
      <c r="GA1751" s="91">
        <v>10.055999999999999</v>
      </c>
      <c r="GC1751" s="75">
        <v>24.48</v>
      </c>
      <c r="GD1751" s="75">
        <v>298.26</v>
      </c>
      <c r="GE1751" s="75">
        <v>5865.95</v>
      </c>
    </row>
    <row r="1752" spans="1:187" x14ac:dyDescent="0.25">
      <c r="A1752" s="132"/>
      <c r="B1752" s="132"/>
      <c r="C1752" s="132"/>
      <c r="D1752" s="132"/>
      <c r="E1752" s="132"/>
      <c r="F1752" s="132"/>
      <c r="G1752" s="132"/>
      <c r="H1752" s="132"/>
      <c r="I1752" s="132"/>
      <c r="J1752" s="132"/>
      <c r="K1752" s="132"/>
      <c r="DV1752" s="77">
        <v>1346.5</v>
      </c>
      <c r="DW1752" s="77">
        <v>30.998999999999999</v>
      </c>
      <c r="DY1752" s="77">
        <v>1332.5</v>
      </c>
      <c r="DZ1752" s="77">
        <v>19.292000000000002</v>
      </c>
      <c r="EE1752" s="75">
        <v>2163.5</v>
      </c>
      <c r="EF1752" s="88">
        <v>20.175999999999998</v>
      </c>
      <c r="EM1752" s="75"/>
      <c r="EN1752" s="75">
        <v>2166.4899999999998</v>
      </c>
      <c r="EO1752" s="323">
        <v>27.92884000000004</v>
      </c>
      <c r="EP1752" s="75"/>
      <c r="EQ1752" s="75">
        <v>1336.49</v>
      </c>
      <c r="ER1752" s="77">
        <v>26245.170000000086</v>
      </c>
      <c r="FD1752" s="75">
        <v>117.5</v>
      </c>
      <c r="FE1752" s="75">
        <v>1831500</v>
      </c>
      <c r="FF1752" s="75">
        <v>10803875</v>
      </c>
      <c r="FL1752" s="92">
        <v>796.5</v>
      </c>
      <c r="FM1752" s="75">
        <v>0.38</v>
      </c>
      <c r="FN1752" s="75">
        <v>0.92200000000000004</v>
      </c>
      <c r="FP1752" s="75">
        <v>54.72</v>
      </c>
      <c r="FQ1752" s="75">
        <v>1202.5</v>
      </c>
      <c r="FR1752" s="75">
        <v>10442</v>
      </c>
      <c r="FS1752" s="75">
        <v>54.71</v>
      </c>
      <c r="FT1752" s="75">
        <v>3496.75</v>
      </c>
      <c r="FU1752" s="75">
        <v>29280</v>
      </c>
      <c r="FZ1752" s="90">
        <v>802.5</v>
      </c>
      <c r="GA1752" s="91">
        <v>10.073</v>
      </c>
      <c r="GC1752" s="75">
        <v>24.49</v>
      </c>
      <c r="GD1752" s="75">
        <v>298.87</v>
      </c>
      <c r="GE1752" s="75">
        <v>5872.38</v>
      </c>
    </row>
    <row r="1753" spans="1:187" x14ac:dyDescent="0.25">
      <c r="A1753" s="132"/>
      <c r="B1753" s="132"/>
      <c r="C1753" s="132"/>
      <c r="D1753" s="132"/>
      <c r="E1753" s="132"/>
      <c r="F1753" s="132"/>
      <c r="G1753" s="132"/>
      <c r="H1753" s="132"/>
      <c r="I1753" s="132"/>
      <c r="J1753" s="132"/>
      <c r="K1753" s="132"/>
      <c r="DV1753" s="77">
        <v>1346.51</v>
      </c>
      <c r="DW1753" s="77">
        <v>31.027000000000005</v>
      </c>
      <c r="DY1753" s="77">
        <v>1332.51</v>
      </c>
      <c r="DZ1753" s="77">
        <v>19.308000000000007</v>
      </c>
      <c r="EE1753" s="75">
        <v>2163.5100000000002</v>
      </c>
      <c r="EF1753" s="88">
        <v>20.201000000000004</v>
      </c>
      <c r="EM1753" s="75"/>
      <c r="EN1753" s="75">
        <v>2166.5</v>
      </c>
      <c r="EO1753" s="323">
        <v>27.955000000000041</v>
      </c>
      <c r="EP1753" s="75"/>
      <c r="EQ1753" s="75">
        <v>1336.5</v>
      </c>
      <c r="ER1753" s="77">
        <v>26263.500000000087</v>
      </c>
      <c r="FD1753" s="75">
        <v>117.51</v>
      </c>
      <c r="FE1753" s="75">
        <v>1832920</v>
      </c>
      <c r="FF1753" s="75">
        <v>10822190</v>
      </c>
      <c r="FL1753" s="92">
        <v>796.51</v>
      </c>
      <c r="FM1753" s="75">
        <v>0.38</v>
      </c>
      <c r="FN1753" s="75">
        <v>0.92600000000000005</v>
      </c>
      <c r="FP1753" s="75">
        <v>54.73</v>
      </c>
      <c r="FQ1753" s="75">
        <v>1203.54</v>
      </c>
      <c r="FR1753" s="75">
        <v>10448</v>
      </c>
      <c r="FS1753" s="75">
        <v>54.72</v>
      </c>
      <c r="FT1753" s="75">
        <v>3499.72</v>
      </c>
      <c r="FU1753" s="75">
        <v>29299</v>
      </c>
      <c r="FZ1753" s="90">
        <v>802.51</v>
      </c>
      <c r="GA1753" s="91">
        <v>10.09</v>
      </c>
      <c r="GC1753" s="75">
        <v>24.5</v>
      </c>
      <c r="GD1753" s="75">
        <v>299.48</v>
      </c>
      <c r="GE1753" s="75">
        <v>5878.8</v>
      </c>
    </row>
    <row r="1754" spans="1:187" x14ac:dyDescent="0.25">
      <c r="A1754" s="132"/>
      <c r="B1754" s="132"/>
      <c r="C1754" s="132"/>
      <c r="D1754" s="132"/>
      <c r="E1754" s="132"/>
      <c r="F1754" s="132"/>
      <c r="G1754" s="132"/>
      <c r="H1754" s="132"/>
      <c r="I1754" s="132"/>
      <c r="J1754" s="132"/>
      <c r="K1754" s="132"/>
      <c r="DV1754" s="77">
        <v>1346.52</v>
      </c>
      <c r="DW1754" s="77">
        <v>31.055000000000003</v>
      </c>
      <c r="DY1754" s="77">
        <v>1332.52</v>
      </c>
      <c r="DZ1754" s="77">
        <v>19.325000000000006</v>
      </c>
      <c r="EE1754" s="75">
        <v>2163.52</v>
      </c>
      <c r="EF1754" s="88">
        <v>20.226000000000006</v>
      </c>
      <c r="EM1754" s="75"/>
      <c r="EN1754" s="75">
        <v>2166.5100000000002</v>
      </c>
      <c r="EO1754" s="323">
        <v>27.981160000000042</v>
      </c>
      <c r="EP1754" s="75"/>
      <c r="EQ1754" s="75">
        <v>1336.51</v>
      </c>
      <c r="ER1754" s="77">
        <v>26281.830000000089</v>
      </c>
      <c r="FD1754" s="75">
        <v>117.52</v>
      </c>
      <c r="FE1754" s="75">
        <v>1834340</v>
      </c>
      <c r="FF1754" s="75">
        <v>10840505</v>
      </c>
      <c r="FL1754" s="92">
        <v>796.52</v>
      </c>
      <c r="FM1754" s="75">
        <v>0.38</v>
      </c>
      <c r="FN1754" s="75">
        <v>0.93</v>
      </c>
      <c r="FP1754" s="75">
        <v>54.74</v>
      </c>
      <c r="FQ1754" s="75">
        <v>1204.5899999999999</v>
      </c>
      <c r="FR1754" s="75">
        <v>10455</v>
      </c>
      <c r="FS1754" s="75">
        <v>54.73</v>
      </c>
      <c r="FT1754" s="75">
        <v>3502.7</v>
      </c>
      <c r="FU1754" s="75">
        <v>29317</v>
      </c>
      <c r="FZ1754" s="90">
        <v>802.52</v>
      </c>
      <c r="GA1754" s="91">
        <v>10.106999999999999</v>
      </c>
      <c r="GC1754" s="75">
        <v>24.51</v>
      </c>
      <c r="GD1754" s="75">
        <v>300.08999999999997</v>
      </c>
      <c r="GE1754" s="75">
        <v>5885.22</v>
      </c>
    </row>
    <row r="1755" spans="1:187" x14ac:dyDescent="0.25">
      <c r="A1755" s="132"/>
      <c r="B1755" s="132"/>
      <c r="C1755" s="132"/>
      <c r="D1755" s="132"/>
      <c r="E1755" s="132"/>
      <c r="F1755" s="132"/>
      <c r="G1755" s="132"/>
      <c r="H1755" s="132"/>
      <c r="I1755" s="132"/>
      <c r="J1755" s="132"/>
      <c r="K1755" s="132"/>
      <c r="DV1755" s="77">
        <v>1346.53</v>
      </c>
      <c r="DW1755" s="77">
        <v>31.083000000000006</v>
      </c>
      <c r="DY1755" s="77">
        <v>1332.53</v>
      </c>
      <c r="DZ1755" s="77">
        <v>19.341000000000008</v>
      </c>
      <c r="EE1755" s="75">
        <v>2163.5300000000002</v>
      </c>
      <c r="EF1755" s="88">
        <v>20.250000000000004</v>
      </c>
      <c r="EM1755" s="75"/>
      <c r="EN1755" s="75">
        <v>2166.52</v>
      </c>
      <c r="EO1755" s="323">
        <v>28.007320000000043</v>
      </c>
      <c r="EP1755" s="75"/>
      <c r="EQ1755" s="75">
        <v>1336.52</v>
      </c>
      <c r="ER1755" s="77">
        <v>26300.160000000091</v>
      </c>
      <c r="FD1755" s="75">
        <v>117.53</v>
      </c>
      <c r="FE1755" s="75">
        <v>1835760</v>
      </c>
      <c r="FF1755" s="75">
        <v>10858820</v>
      </c>
      <c r="FL1755" s="92">
        <v>796.53</v>
      </c>
      <c r="FM1755" s="75">
        <v>0.38</v>
      </c>
      <c r="FN1755" s="75">
        <v>0.93400000000000005</v>
      </c>
      <c r="FP1755" s="75">
        <v>54.75</v>
      </c>
      <c r="FQ1755" s="75">
        <v>1205.6300000000001</v>
      </c>
      <c r="FR1755" s="75">
        <v>10452</v>
      </c>
      <c r="FS1755" s="75">
        <v>54.74</v>
      </c>
      <c r="FT1755" s="75">
        <v>3505.67</v>
      </c>
      <c r="FU1755" s="75">
        <v>29336</v>
      </c>
      <c r="FZ1755" s="90">
        <v>802.53</v>
      </c>
      <c r="GA1755" s="91">
        <v>10.124000000000001</v>
      </c>
      <c r="GC1755" s="75">
        <v>24.52</v>
      </c>
      <c r="GD1755" s="75">
        <v>300.7</v>
      </c>
      <c r="GE1755" s="75">
        <v>5891.65</v>
      </c>
    </row>
    <row r="1756" spans="1:187" x14ac:dyDescent="0.25">
      <c r="A1756" s="132"/>
      <c r="B1756" s="132"/>
      <c r="C1756" s="132"/>
      <c r="D1756" s="132"/>
      <c r="E1756" s="132"/>
      <c r="F1756" s="132"/>
      <c r="G1756" s="132"/>
      <c r="H1756" s="132"/>
      <c r="I1756" s="132"/>
      <c r="J1756" s="132"/>
      <c r="K1756" s="132"/>
      <c r="DV1756" s="77">
        <v>1346.54</v>
      </c>
      <c r="DW1756" s="77">
        <v>31.112000000000005</v>
      </c>
      <c r="DY1756" s="77">
        <v>1332.54</v>
      </c>
      <c r="DZ1756" s="77">
        <v>19.358000000000008</v>
      </c>
      <c r="EE1756" s="75">
        <v>2163.54</v>
      </c>
      <c r="EF1756" s="88">
        <v>20.275000000000006</v>
      </c>
      <c r="EM1756" s="75"/>
      <c r="EN1756" s="75">
        <v>2166.5300000000002</v>
      </c>
      <c r="EO1756" s="323">
        <v>28.033480000000043</v>
      </c>
      <c r="EP1756" s="75"/>
      <c r="EQ1756" s="75">
        <v>1336.53</v>
      </c>
      <c r="ER1756" s="77">
        <v>26318.490000000093</v>
      </c>
      <c r="FD1756" s="75">
        <v>117.54</v>
      </c>
      <c r="FE1756" s="75">
        <v>1837180</v>
      </c>
      <c r="FF1756" s="75">
        <v>10877135</v>
      </c>
      <c r="FL1756" s="92">
        <v>796.54</v>
      </c>
      <c r="FM1756" s="75">
        <v>0.38</v>
      </c>
      <c r="FN1756" s="75">
        <v>0.93799999999999994</v>
      </c>
      <c r="FP1756" s="75">
        <v>54.76</v>
      </c>
      <c r="FQ1756" s="75">
        <v>1206.68</v>
      </c>
      <c r="FR1756" s="75">
        <v>10469</v>
      </c>
      <c r="FS1756" s="75">
        <v>54.75</v>
      </c>
      <c r="FT1756" s="75">
        <v>3508.64</v>
      </c>
      <c r="FU1756" s="75">
        <v>29354</v>
      </c>
      <c r="FZ1756" s="90">
        <v>802.54</v>
      </c>
      <c r="GA1756" s="91">
        <v>10.141</v>
      </c>
      <c r="GC1756" s="75">
        <v>24.53</v>
      </c>
      <c r="GD1756" s="75">
        <v>301.31</v>
      </c>
      <c r="GE1756" s="75">
        <v>5898.07</v>
      </c>
    </row>
    <row r="1757" spans="1:187" x14ac:dyDescent="0.25">
      <c r="A1757" s="132"/>
      <c r="B1757" s="132"/>
      <c r="C1757" s="132"/>
      <c r="D1757" s="132"/>
      <c r="E1757" s="132"/>
      <c r="F1757" s="132"/>
      <c r="G1757" s="132"/>
      <c r="H1757" s="132"/>
      <c r="I1757" s="132"/>
      <c r="J1757" s="132"/>
      <c r="K1757" s="132"/>
      <c r="DV1757" s="77">
        <v>1346.55</v>
      </c>
      <c r="DW1757" s="77">
        <v>31.140000000000004</v>
      </c>
      <c r="DY1757" s="77">
        <v>1332.55</v>
      </c>
      <c r="DZ1757" s="77">
        <v>19.374000000000006</v>
      </c>
      <c r="EE1757" s="75">
        <v>2163.5500000000002</v>
      </c>
      <c r="EF1757" s="88">
        <v>20.300000000000004</v>
      </c>
      <c r="EM1757" s="75"/>
      <c r="EN1757" s="75">
        <v>2166.54</v>
      </c>
      <c r="EO1757" s="323">
        <v>28.059640000000044</v>
      </c>
      <c r="EP1757" s="75"/>
      <c r="EQ1757" s="75">
        <v>1336.54</v>
      </c>
      <c r="ER1757" s="77">
        <v>26336.820000000094</v>
      </c>
      <c r="FD1757" s="75">
        <v>117.55</v>
      </c>
      <c r="FE1757" s="75">
        <v>1838600</v>
      </c>
      <c r="FF1757" s="75">
        <v>10895450</v>
      </c>
      <c r="FL1757" s="92">
        <v>796.55</v>
      </c>
      <c r="FM1757" s="75">
        <v>0.38</v>
      </c>
      <c r="FN1757" s="75">
        <v>0.94299999999999995</v>
      </c>
      <c r="FP1757" s="75">
        <v>54.77</v>
      </c>
      <c r="FQ1757" s="75">
        <v>1207.72</v>
      </c>
      <c r="FR1757" s="75">
        <v>10475</v>
      </c>
      <c r="FS1757" s="75">
        <v>54.76</v>
      </c>
      <c r="FT1757" s="75">
        <v>3511.62</v>
      </c>
      <c r="FU1757" s="75">
        <v>29373</v>
      </c>
      <c r="FZ1757" s="90">
        <v>802.55</v>
      </c>
      <c r="GA1757" s="91">
        <v>10.159000000000001</v>
      </c>
      <c r="GC1757" s="75">
        <v>24.54</v>
      </c>
      <c r="GD1757" s="75">
        <v>301.92</v>
      </c>
      <c r="GE1757" s="75">
        <v>5904.5</v>
      </c>
    </row>
    <row r="1758" spans="1:187" x14ac:dyDescent="0.25">
      <c r="A1758" s="132"/>
      <c r="B1758" s="132"/>
      <c r="C1758" s="132"/>
      <c r="D1758" s="132"/>
      <c r="E1758" s="132"/>
      <c r="F1758" s="132"/>
      <c r="G1758" s="132"/>
      <c r="H1758" s="132"/>
      <c r="I1758" s="132"/>
      <c r="J1758" s="132"/>
      <c r="K1758" s="132"/>
      <c r="DV1758" s="77">
        <v>1346.56</v>
      </c>
      <c r="DW1758" s="77">
        <v>31.167999999999999</v>
      </c>
      <c r="DY1758" s="77">
        <v>1332.56</v>
      </c>
      <c r="DZ1758" s="77">
        <v>19.390000000000008</v>
      </c>
      <c r="EE1758" s="75">
        <v>2163.56</v>
      </c>
      <c r="EF1758" s="88">
        <v>20.325000000000006</v>
      </c>
      <c r="EM1758" s="75"/>
      <c r="EN1758" s="75">
        <v>2166.5500000000002</v>
      </c>
      <c r="EO1758" s="323">
        <v>28.085800000000045</v>
      </c>
      <c r="EP1758" s="75"/>
      <c r="EQ1758" s="75">
        <v>1336.55</v>
      </c>
      <c r="ER1758" s="77">
        <v>26355.150000000096</v>
      </c>
      <c r="FD1758" s="75">
        <v>117.56</v>
      </c>
      <c r="FE1758" s="75">
        <v>1840020</v>
      </c>
      <c r="FF1758" s="75">
        <v>10913765</v>
      </c>
      <c r="FL1758" s="92">
        <v>796.56</v>
      </c>
      <c r="FM1758" s="75">
        <v>0.39</v>
      </c>
      <c r="FN1758" s="75">
        <v>0.94699999999999995</v>
      </c>
      <c r="FP1758" s="75">
        <v>54.78</v>
      </c>
      <c r="FQ1758" s="75">
        <v>1208.77</v>
      </c>
      <c r="FR1758" s="75">
        <v>10482</v>
      </c>
      <c r="FS1758" s="75">
        <v>54.77</v>
      </c>
      <c r="FT1758" s="75">
        <v>3514.59</v>
      </c>
      <c r="FU1758" s="75">
        <v>29391</v>
      </c>
      <c r="FZ1758" s="90">
        <v>802.56</v>
      </c>
      <c r="GA1758" s="91">
        <v>10.176</v>
      </c>
      <c r="GC1758" s="75">
        <v>24.55</v>
      </c>
      <c r="GD1758" s="75">
        <v>302.52999999999997</v>
      </c>
      <c r="GE1758" s="75">
        <v>5910.92</v>
      </c>
    </row>
    <row r="1759" spans="1:187" x14ac:dyDescent="0.25">
      <c r="A1759" s="132"/>
      <c r="B1759" s="132"/>
      <c r="C1759" s="132"/>
      <c r="D1759" s="132"/>
      <c r="E1759" s="132"/>
      <c r="F1759" s="132"/>
      <c r="G1759" s="132"/>
      <c r="H1759" s="132"/>
      <c r="I1759" s="132"/>
      <c r="J1759" s="132"/>
      <c r="K1759" s="132"/>
      <c r="DV1759" s="77">
        <v>1346.57</v>
      </c>
      <c r="DW1759" s="77">
        <v>31.196000000000002</v>
      </c>
      <c r="DY1759" s="77">
        <v>1332.57</v>
      </c>
      <c r="DZ1759" s="77">
        <v>19.407000000000007</v>
      </c>
      <c r="EE1759" s="75">
        <v>2163.5700000000002</v>
      </c>
      <c r="EF1759" s="88">
        <v>20.349000000000004</v>
      </c>
      <c r="EM1759" s="75"/>
      <c r="EN1759" s="75">
        <v>2166.56</v>
      </c>
      <c r="EO1759" s="323">
        <v>28.111960000000046</v>
      </c>
      <c r="EP1759" s="75"/>
      <c r="EQ1759" s="75">
        <v>1336.56</v>
      </c>
      <c r="ER1759" s="77">
        <v>26373.480000000098</v>
      </c>
      <c r="FD1759" s="75">
        <v>117.57</v>
      </c>
      <c r="FE1759" s="75">
        <v>1841440</v>
      </c>
      <c r="FF1759" s="75">
        <v>10932080</v>
      </c>
      <c r="FL1759" s="92">
        <v>796.57</v>
      </c>
      <c r="FM1759" s="75">
        <v>0.39</v>
      </c>
      <c r="FN1759" s="75">
        <v>0.94699999999999995</v>
      </c>
      <c r="FP1759" s="75">
        <v>54.79</v>
      </c>
      <c r="FQ1759" s="75">
        <v>1209.81</v>
      </c>
      <c r="FR1759" s="75">
        <v>10489</v>
      </c>
      <c r="FS1759" s="75">
        <v>54.78</v>
      </c>
      <c r="FT1759" s="75">
        <v>3517.56</v>
      </c>
      <c r="FU1759" s="75">
        <v>29410</v>
      </c>
      <c r="FZ1759" s="90">
        <v>802.57</v>
      </c>
      <c r="GA1759" s="91">
        <v>10.193</v>
      </c>
      <c r="GC1759" s="75">
        <v>24.56</v>
      </c>
      <c r="GD1759" s="75">
        <v>303.14</v>
      </c>
      <c r="GE1759" s="75">
        <v>5917.34</v>
      </c>
    </row>
    <row r="1760" spans="1:187" x14ac:dyDescent="0.25">
      <c r="A1760" s="132"/>
      <c r="B1760" s="132"/>
      <c r="C1760" s="132"/>
      <c r="D1760" s="132"/>
      <c r="E1760" s="132"/>
      <c r="F1760" s="132"/>
      <c r="G1760" s="132"/>
      <c r="H1760" s="132"/>
      <c r="I1760" s="132"/>
      <c r="J1760" s="132"/>
      <c r="K1760" s="132"/>
      <c r="DV1760" s="77">
        <v>1346.58</v>
      </c>
      <c r="DW1760" s="77">
        <v>31.225000000000005</v>
      </c>
      <c r="DY1760" s="77">
        <v>1332.58</v>
      </c>
      <c r="DZ1760" s="77">
        <v>19.423000000000009</v>
      </c>
      <c r="EE1760" s="75">
        <v>2163.58</v>
      </c>
      <c r="EF1760" s="88">
        <v>20.374000000000006</v>
      </c>
      <c r="EM1760" s="75"/>
      <c r="EN1760" s="75">
        <v>2166.5700000000002</v>
      </c>
      <c r="EO1760" s="323">
        <v>28.138120000000047</v>
      </c>
      <c r="EP1760" s="75"/>
      <c r="EQ1760" s="75">
        <v>1336.57</v>
      </c>
      <c r="ER1760" s="77">
        <v>26391.8100000001</v>
      </c>
      <c r="FD1760" s="75">
        <v>117.58</v>
      </c>
      <c r="FE1760" s="75">
        <v>1842860</v>
      </c>
      <c r="FF1760" s="75">
        <v>10950395</v>
      </c>
      <c r="FL1760" s="92">
        <v>796.58</v>
      </c>
      <c r="FM1760" s="75">
        <v>0.39</v>
      </c>
      <c r="FN1760" s="75">
        <v>0.95499999999999996</v>
      </c>
      <c r="FP1760" s="75">
        <v>54.8</v>
      </c>
      <c r="FQ1760" s="75">
        <v>1210.8599999999999</v>
      </c>
      <c r="FR1760" s="75">
        <v>10495</v>
      </c>
      <c r="FS1760" s="75">
        <v>54.79</v>
      </c>
      <c r="FT1760" s="75">
        <v>3520.53</v>
      </c>
      <c r="FU1760" s="75">
        <v>29428</v>
      </c>
      <c r="FZ1760" s="90">
        <v>802.58</v>
      </c>
      <c r="GA1760" s="91">
        <v>10.210000000000001</v>
      </c>
      <c r="GC1760" s="75">
        <v>24.57</v>
      </c>
      <c r="GD1760" s="75">
        <v>303.75</v>
      </c>
      <c r="GE1760" s="75">
        <v>5923.77</v>
      </c>
    </row>
    <row r="1761" spans="1:187" x14ac:dyDescent="0.25">
      <c r="A1761" s="132"/>
      <c r="B1761" s="132"/>
      <c r="C1761" s="132"/>
      <c r="D1761" s="132"/>
      <c r="E1761" s="132"/>
      <c r="F1761" s="132"/>
      <c r="G1761" s="132"/>
      <c r="H1761" s="132"/>
      <c r="I1761" s="132"/>
      <c r="J1761" s="132"/>
      <c r="K1761" s="132"/>
      <c r="DV1761" s="77">
        <v>1346.59</v>
      </c>
      <c r="DW1761" s="77">
        <v>31.253000000000004</v>
      </c>
      <c r="DY1761" s="77">
        <v>1332.59</v>
      </c>
      <c r="DZ1761" s="77">
        <v>19.440000000000008</v>
      </c>
      <c r="EE1761" s="75">
        <v>2163.59</v>
      </c>
      <c r="EF1761" s="88">
        <v>20.399000000000004</v>
      </c>
      <c r="EM1761" s="75"/>
      <c r="EN1761" s="75">
        <v>2166.58</v>
      </c>
      <c r="EO1761" s="323">
        <v>28.164280000000048</v>
      </c>
      <c r="EP1761" s="75"/>
      <c r="EQ1761" s="75">
        <v>1336.58</v>
      </c>
      <c r="ER1761" s="77">
        <v>26410.140000000101</v>
      </c>
      <c r="FD1761" s="75">
        <v>117.59</v>
      </c>
      <c r="FE1761" s="75">
        <v>1844280</v>
      </c>
      <c r="FF1761" s="75">
        <v>10968710</v>
      </c>
      <c r="FL1761" s="92">
        <v>796.59</v>
      </c>
      <c r="FM1761" s="75">
        <v>0.39</v>
      </c>
      <c r="FN1761" s="75">
        <v>0.95899999999999996</v>
      </c>
      <c r="FP1761" s="75">
        <v>54.81</v>
      </c>
      <c r="FQ1761" s="75">
        <v>1211.9000000000001</v>
      </c>
      <c r="FR1761" s="75">
        <v>10502</v>
      </c>
      <c r="FS1761" s="75">
        <v>54.8</v>
      </c>
      <c r="FT1761" s="75">
        <v>3523.51</v>
      </c>
      <c r="FU1761" s="75">
        <v>29447</v>
      </c>
      <c r="FZ1761" s="90">
        <v>802.59</v>
      </c>
      <c r="GA1761" s="91">
        <v>10.228</v>
      </c>
      <c r="GC1761" s="75">
        <v>24.58</v>
      </c>
      <c r="GD1761" s="75">
        <v>304.36</v>
      </c>
      <c r="GE1761" s="75">
        <v>5930.19</v>
      </c>
    </row>
    <row r="1762" spans="1:187" x14ac:dyDescent="0.25">
      <c r="A1762" s="132"/>
      <c r="B1762" s="132"/>
      <c r="C1762" s="132"/>
      <c r="D1762" s="132"/>
      <c r="E1762" s="132"/>
      <c r="F1762" s="132"/>
      <c r="G1762" s="132"/>
      <c r="H1762" s="132"/>
      <c r="I1762" s="132"/>
      <c r="J1762" s="132"/>
      <c r="K1762" s="132"/>
      <c r="DV1762" s="77">
        <v>1346.6</v>
      </c>
      <c r="DW1762" s="77">
        <v>31.280999999999999</v>
      </c>
      <c r="DY1762" s="77">
        <v>1332.6</v>
      </c>
      <c r="DZ1762" s="77">
        <v>19.456</v>
      </c>
      <c r="EE1762" s="75">
        <v>2163.6</v>
      </c>
      <c r="EF1762" s="88">
        <v>20.423999999999999</v>
      </c>
      <c r="EM1762" s="75"/>
      <c r="EN1762" s="75">
        <v>2166.59</v>
      </c>
      <c r="EO1762" s="323">
        <v>28.190440000000049</v>
      </c>
      <c r="EP1762" s="75"/>
      <c r="EQ1762" s="75">
        <v>1336.59</v>
      </c>
      <c r="ER1762" s="77">
        <v>26428.470000000103</v>
      </c>
      <c r="FD1762" s="75">
        <v>117.6</v>
      </c>
      <c r="FE1762" s="75">
        <v>1845700</v>
      </c>
      <c r="FF1762" s="75">
        <v>10987025</v>
      </c>
      <c r="FL1762" s="92">
        <v>796.6</v>
      </c>
      <c r="FM1762" s="75">
        <v>0.39</v>
      </c>
      <c r="FN1762" s="75">
        <v>0.96299999999999997</v>
      </c>
      <c r="FP1762" s="75">
        <v>54.82</v>
      </c>
      <c r="FQ1762" s="75">
        <v>1212.95</v>
      </c>
      <c r="FR1762" s="75">
        <v>10509</v>
      </c>
      <c r="FS1762" s="75">
        <v>54.81</v>
      </c>
      <c r="FT1762" s="75">
        <v>3526.48</v>
      </c>
      <c r="FU1762" s="75">
        <v>29465</v>
      </c>
      <c r="FZ1762" s="90">
        <v>802.6</v>
      </c>
      <c r="GA1762" s="91">
        <v>10.244999999999999</v>
      </c>
      <c r="GC1762" s="75">
        <v>24.59</v>
      </c>
      <c r="GD1762" s="75">
        <v>304.97000000000003</v>
      </c>
      <c r="GE1762" s="75">
        <v>5936.62</v>
      </c>
    </row>
    <row r="1763" spans="1:187" x14ac:dyDescent="0.25">
      <c r="A1763" s="132"/>
      <c r="B1763" s="132"/>
      <c r="C1763" s="132"/>
      <c r="D1763" s="132"/>
      <c r="E1763" s="132"/>
      <c r="F1763" s="132"/>
      <c r="G1763" s="132"/>
      <c r="H1763" s="132"/>
      <c r="I1763" s="132"/>
      <c r="J1763" s="132"/>
      <c r="K1763" s="132"/>
      <c r="DV1763" s="77">
        <v>1346.61</v>
      </c>
      <c r="DW1763" s="77">
        <v>31.309000000000005</v>
      </c>
      <c r="DY1763" s="77">
        <v>1332.61</v>
      </c>
      <c r="DZ1763" s="77">
        <v>19.472000000000008</v>
      </c>
      <c r="EE1763" s="75">
        <v>2163.61</v>
      </c>
      <c r="EF1763" s="88">
        <v>20.449000000000005</v>
      </c>
      <c r="EM1763" s="75"/>
      <c r="EN1763" s="75">
        <v>2166.6</v>
      </c>
      <c r="EO1763" s="323">
        <v>28.216600000000049</v>
      </c>
      <c r="EP1763" s="75"/>
      <c r="EQ1763" s="75">
        <v>1336.6</v>
      </c>
      <c r="ER1763" s="77">
        <v>26446.800000000105</v>
      </c>
      <c r="FD1763" s="75">
        <v>117.61</v>
      </c>
      <c r="FE1763" s="75">
        <v>1847120</v>
      </c>
      <c r="FF1763" s="75">
        <v>11005340</v>
      </c>
      <c r="FL1763" s="92">
        <v>796.61</v>
      </c>
      <c r="FM1763" s="75">
        <v>0.39</v>
      </c>
      <c r="FN1763" s="75">
        <v>0.96699999999999997</v>
      </c>
      <c r="FP1763" s="75">
        <v>54.83</v>
      </c>
      <c r="FQ1763" s="75">
        <v>1214</v>
      </c>
      <c r="FR1763" s="75">
        <v>10515</v>
      </c>
      <c r="FS1763" s="75">
        <v>54.82</v>
      </c>
      <c r="FT1763" s="75">
        <v>3529.48</v>
      </c>
      <c r="FU1763" s="75">
        <v>29484</v>
      </c>
      <c r="FZ1763" s="90">
        <v>802.61</v>
      </c>
      <c r="GA1763" s="91">
        <v>10.262</v>
      </c>
      <c r="GC1763" s="75">
        <v>24.6</v>
      </c>
      <c r="GD1763" s="75">
        <v>305.58</v>
      </c>
      <c r="GE1763" s="75">
        <v>5943.04</v>
      </c>
    </row>
    <row r="1764" spans="1:187" x14ac:dyDescent="0.25">
      <c r="A1764" s="132"/>
      <c r="B1764" s="132"/>
      <c r="C1764" s="132"/>
      <c r="D1764" s="132"/>
      <c r="E1764" s="132"/>
      <c r="F1764" s="132"/>
      <c r="G1764" s="132"/>
      <c r="H1764" s="132"/>
      <c r="I1764" s="132"/>
      <c r="J1764" s="132"/>
      <c r="K1764" s="132"/>
      <c r="DV1764" s="77">
        <v>1346.62</v>
      </c>
      <c r="DW1764" s="77">
        <v>31.338000000000005</v>
      </c>
      <c r="DY1764" s="77">
        <v>1332.62</v>
      </c>
      <c r="DZ1764" s="77">
        <v>19.489000000000008</v>
      </c>
      <c r="EE1764" s="75">
        <v>2163.62</v>
      </c>
      <c r="EF1764" s="88">
        <v>20.473000000000006</v>
      </c>
      <c r="EM1764" s="75"/>
      <c r="EN1764" s="75">
        <v>2166.61</v>
      </c>
      <c r="EO1764" s="323">
        <v>28.24276000000005</v>
      </c>
      <c r="EP1764" s="75"/>
      <c r="EQ1764" s="75">
        <v>1336.61</v>
      </c>
      <c r="ER1764" s="77">
        <v>26465.130000000107</v>
      </c>
      <c r="FD1764" s="75">
        <v>117.62</v>
      </c>
      <c r="FE1764" s="75">
        <v>1848540</v>
      </c>
      <c r="FF1764" s="75">
        <v>11023655</v>
      </c>
      <c r="FL1764" s="92">
        <v>796.62</v>
      </c>
      <c r="FM1764" s="75">
        <v>0.39</v>
      </c>
      <c r="FN1764" s="75">
        <v>0.97099999999999997</v>
      </c>
      <c r="FP1764" s="75">
        <v>54.84</v>
      </c>
      <c r="FQ1764" s="75">
        <v>1215.05</v>
      </c>
      <c r="FR1764" s="75">
        <v>10522</v>
      </c>
      <c r="FS1764" s="75">
        <v>54.83</v>
      </c>
      <c r="FT1764" s="75">
        <v>3532.48</v>
      </c>
      <c r="FU1764" s="75">
        <v>29504</v>
      </c>
      <c r="FZ1764" s="90">
        <v>802.62</v>
      </c>
      <c r="GA1764" s="91">
        <v>10.28</v>
      </c>
      <c r="GC1764" s="75">
        <v>24.61</v>
      </c>
      <c r="GD1764" s="75">
        <v>306.19</v>
      </c>
      <c r="GE1764" s="75">
        <v>5949.46</v>
      </c>
    </row>
    <row r="1765" spans="1:187" x14ac:dyDescent="0.25">
      <c r="A1765" s="132"/>
      <c r="B1765" s="132"/>
      <c r="C1765" s="132"/>
      <c r="D1765" s="132"/>
      <c r="E1765" s="132"/>
      <c r="F1765" s="132"/>
      <c r="G1765" s="132"/>
      <c r="H1765" s="132"/>
      <c r="I1765" s="132"/>
      <c r="J1765" s="132"/>
      <c r="K1765" s="132"/>
      <c r="DV1765" s="77">
        <v>1346.63</v>
      </c>
      <c r="DW1765" s="77">
        <v>31.366000000000007</v>
      </c>
      <c r="DY1765" s="77">
        <v>1332.63</v>
      </c>
      <c r="DZ1765" s="77">
        <v>19.50500000000001</v>
      </c>
      <c r="EE1765" s="75">
        <v>2163.63</v>
      </c>
      <c r="EF1765" s="88">
        <v>20.498000000000005</v>
      </c>
      <c r="EM1765" s="75"/>
      <c r="EN1765" s="75">
        <v>2166.62</v>
      </c>
      <c r="EO1765" s="323">
        <v>28.268920000000051</v>
      </c>
      <c r="EP1765" s="75"/>
      <c r="EQ1765" s="75">
        <v>1336.62</v>
      </c>
      <c r="ER1765" s="77">
        <v>26483.460000000108</v>
      </c>
      <c r="FD1765" s="75">
        <v>117.63</v>
      </c>
      <c r="FE1765" s="75">
        <v>1849960</v>
      </c>
      <c r="FF1765" s="75">
        <v>11041970</v>
      </c>
      <c r="FL1765" s="92">
        <v>796.63</v>
      </c>
      <c r="FM1765" s="75">
        <v>0.4</v>
      </c>
      <c r="FN1765" s="75">
        <v>0.97499999999999998</v>
      </c>
      <c r="FP1765" s="75">
        <v>54.85</v>
      </c>
      <c r="FQ1765" s="75">
        <v>1216.0999999999999</v>
      </c>
      <c r="FR1765" s="75">
        <v>10529</v>
      </c>
      <c r="FS1765" s="75">
        <v>54.84</v>
      </c>
      <c r="FT1765" s="75">
        <v>3535.43</v>
      </c>
      <c r="FU1765" s="75">
        <v>29523</v>
      </c>
      <c r="FZ1765" s="90">
        <v>802.63</v>
      </c>
      <c r="GA1765" s="91">
        <v>10.297000000000001</v>
      </c>
      <c r="GC1765" s="75">
        <v>24.62</v>
      </c>
      <c r="GD1765" s="75">
        <v>306.8</v>
      </c>
      <c r="GE1765" s="75">
        <v>5955.89</v>
      </c>
    </row>
    <row r="1766" spans="1:187" x14ac:dyDescent="0.25">
      <c r="A1766" s="132"/>
      <c r="B1766" s="132"/>
      <c r="C1766" s="132"/>
      <c r="D1766" s="132"/>
      <c r="E1766" s="132"/>
      <c r="F1766" s="132"/>
      <c r="G1766" s="132"/>
      <c r="H1766" s="132"/>
      <c r="I1766" s="132"/>
      <c r="J1766" s="132"/>
      <c r="K1766" s="132"/>
      <c r="DV1766" s="77">
        <v>1346.64</v>
      </c>
      <c r="DW1766" s="77">
        <v>31.394000000000005</v>
      </c>
      <c r="DY1766" s="77">
        <v>1332.64</v>
      </c>
      <c r="DZ1766" s="77">
        <v>19.522000000000009</v>
      </c>
      <c r="EE1766" s="75">
        <v>2163.64</v>
      </c>
      <c r="EF1766" s="88">
        <v>20.523000000000007</v>
      </c>
      <c r="EM1766" s="75"/>
      <c r="EN1766" s="75">
        <v>2166.63</v>
      </c>
      <c r="EO1766" s="323">
        <v>28.295080000000052</v>
      </c>
      <c r="EP1766" s="75"/>
      <c r="EQ1766" s="75">
        <v>1336.63</v>
      </c>
      <c r="ER1766" s="77">
        <v>26501.79000000011</v>
      </c>
      <c r="FD1766" s="75">
        <v>117.64</v>
      </c>
      <c r="FE1766" s="75">
        <v>1851380</v>
      </c>
      <c r="FF1766" s="75">
        <v>11060285</v>
      </c>
      <c r="FL1766" s="92">
        <v>796.64</v>
      </c>
      <c r="FM1766" s="75">
        <v>0.4</v>
      </c>
      <c r="FN1766" s="75">
        <v>0.97899999999999998</v>
      </c>
      <c r="FP1766" s="75">
        <v>54.86</v>
      </c>
      <c r="FQ1766" s="75">
        <v>1217.25</v>
      </c>
      <c r="FR1766" s="75">
        <v>10540</v>
      </c>
      <c r="FS1766" s="75">
        <v>54.85</v>
      </c>
      <c r="FT1766" s="75">
        <v>3538.48</v>
      </c>
      <c r="FU1766" s="75">
        <v>29542</v>
      </c>
      <c r="FZ1766" s="90">
        <v>802.64</v>
      </c>
      <c r="GA1766" s="91">
        <v>10.315</v>
      </c>
      <c r="GC1766" s="75">
        <v>24.63</v>
      </c>
      <c r="GD1766" s="75">
        <v>307.42</v>
      </c>
      <c r="GE1766" s="75">
        <v>5962.31</v>
      </c>
    </row>
    <row r="1767" spans="1:187" x14ac:dyDescent="0.25">
      <c r="A1767" s="132"/>
      <c r="B1767" s="132"/>
      <c r="C1767" s="132"/>
      <c r="D1767" s="132"/>
      <c r="E1767" s="132"/>
      <c r="F1767" s="132"/>
      <c r="G1767" s="132"/>
      <c r="H1767" s="132"/>
      <c r="I1767" s="132"/>
      <c r="J1767" s="132"/>
      <c r="K1767" s="132"/>
      <c r="DV1767" s="77">
        <v>1346.65</v>
      </c>
      <c r="DW1767" s="77">
        <v>31.423000000000005</v>
      </c>
      <c r="DY1767" s="77">
        <v>1332.65</v>
      </c>
      <c r="DZ1767" s="77">
        <v>19.538000000000007</v>
      </c>
      <c r="EE1767" s="75">
        <v>2163.65</v>
      </c>
      <c r="EF1767" s="88">
        <v>20.548000000000005</v>
      </c>
      <c r="EM1767" s="75"/>
      <c r="EN1767" s="75">
        <v>2166.64</v>
      </c>
      <c r="EO1767" s="323">
        <v>28.321240000000053</v>
      </c>
      <c r="EP1767" s="75"/>
      <c r="EQ1767" s="75">
        <v>1336.64</v>
      </c>
      <c r="ER1767" s="77">
        <v>26520.120000000112</v>
      </c>
      <c r="FD1767" s="75">
        <v>117.65</v>
      </c>
      <c r="FE1767" s="75">
        <v>1852800</v>
      </c>
      <c r="FF1767" s="75">
        <v>11078600</v>
      </c>
      <c r="FL1767" s="92">
        <v>796.65</v>
      </c>
      <c r="FM1767" s="75">
        <v>0.4</v>
      </c>
      <c r="FN1767" s="75">
        <v>0.98399999999999999</v>
      </c>
      <c r="FP1767" s="75">
        <v>54.87</v>
      </c>
      <c r="FQ1767" s="75">
        <v>1218.19</v>
      </c>
      <c r="FR1767" s="75">
        <v>10542</v>
      </c>
      <c r="FS1767" s="75">
        <v>54.86</v>
      </c>
      <c r="FT1767" s="75">
        <v>3541.48</v>
      </c>
      <c r="FU1767" s="75">
        <v>29561</v>
      </c>
      <c r="FZ1767" s="90">
        <v>802.65</v>
      </c>
      <c r="GA1767" s="91">
        <v>10.332000000000001</v>
      </c>
      <c r="GC1767" s="75">
        <v>24.64</v>
      </c>
      <c r="GD1767" s="75">
        <v>308.02999999999997</v>
      </c>
      <c r="GE1767" s="75">
        <v>5968.74</v>
      </c>
    </row>
    <row r="1768" spans="1:187" x14ac:dyDescent="0.25">
      <c r="A1768" s="132"/>
      <c r="B1768" s="132"/>
      <c r="C1768" s="132"/>
      <c r="D1768" s="132"/>
      <c r="E1768" s="132"/>
      <c r="F1768" s="132"/>
      <c r="G1768" s="132"/>
      <c r="H1768" s="132"/>
      <c r="I1768" s="132"/>
      <c r="J1768" s="132"/>
      <c r="K1768" s="132"/>
      <c r="DV1768" s="77">
        <v>1346.66</v>
      </c>
      <c r="DW1768" s="77">
        <v>31.451000000000001</v>
      </c>
      <c r="DY1768" s="77">
        <v>1332.66</v>
      </c>
      <c r="DZ1768" s="77">
        <v>19.554000000000009</v>
      </c>
      <c r="EE1768" s="75">
        <v>2163.66</v>
      </c>
      <c r="EF1768" s="88">
        <v>20.573000000000008</v>
      </c>
      <c r="EM1768" s="75"/>
      <c r="EN1768" s="75">
        <v>2166.65</v>
      </c>
      <c r="EO1768" s="323">
        <v>28.347400000000054</v>
      </c>
      <c r="EP1768" s="75"/>
      <c r="EQ1768" s="75">
        <v>1336.65</v>
      </c>
      <c r="ER1768" s="77">
        <v>26538.450000000114</v>
      </c>
      <c r="FD1768" s="75">
        <v>117.66</v>
      </c>
      <c r="FE1768" s="75">
        <v>1854220</v>
      </c>
      <c r="FF1768" s="75">
        <v>11096915</v>
      </c>
      <c r="FL1768" s="92">
        <v>796.66</v>
      </c>
      <c r="FM1768" s="75">
        <v>0.4</v>
      </c>
      <c r="FN1768" s="75">
        <v>0.98799999999999999</v>
      </c>
      <c r="FP1768" s="75">
        <v>54.88</v>
      </c>
      <c r="FQ1768" s="75">
        <v>1219.24</v>
      </c>
      <c r="FR1768" s="75">
        <v>10549</v>
      </c>
      <c r="FS1768" s="75">
        <v>54.87</v>
      </c>
      <c r="FT1768" s="75">
        <v>3544.49</v>
      </c>
      <c r="FU1768" s="75">
        <v>29581</v>
      </c>
      <c r="FZ1768" s="90">
        <v>802.66</v>
      </c>
      <c r="GA1768" s="91">
        <v>10.349</v>
      </c>
      <c r="GC1768" s="75">
        <v>24.65</v>
      </c>
      <c r="GD1768" s="75">
        <v>308.64</v>
      </c>
      <c r="GE1768" s="75">
        <v>5975.16</v>
      </c>
    </row>
    <row r="1769" spans="1:187" x14ac:dyDescent="0.25">
      <c r="A1769" s="132"/>
      <c r="B1769" s="132"/>
      <c r="C1769" s="132"/>
      <c r="D1769" s="132"/>
      <c r="E1769" s="132"/>
      <c r="F1769" s="132"/>
      <c r="G1769" s="132"/>
      <c r="H1769" s="132"/>
      <c r="I1769" s="132"/>
      <c r="J1769" s="132"/>
      <c r="K1769" s="132"/>
      <c r="DV1769" s="77">
        <v>1346.67</v>
      </c>
      <c r="DW1769" s="77">
        <v>31.479000000000003</v>
      </c>
      <c r="DY1769" s="77">
        <v>1332.67</v>
      </c>
      <c r="DZ1769" s="77">
        <v>19.571000000000009</v>
      </c>
      <c r="EE1769" s="75">
        <v>2163.67</v>
      </c>
      <c r="EF1769" s="88">
        <v>20.597000000000005</v>
      </c>
      <c r="EM1769" s="75"/>
      <c r="EN1769" s="75">
        <v>2166.66</v>
      </c>
      <c r="EO1769" s="323">
        <v>28.373560000000055</v>
      </c>
      <c r="EP1769" s="75"/>
      <c r="EQ1769" s="75">
        <v>1336.66</v>
      </c>
      <c r="ER1769" s="77">
        <v>26556.780000000115</v>
      </c>
      <c r="FD1769" s="75">
        <v>117.67</v>
      </c>
      <c r="FE1769" s="75">
        <v>1855640</v>
      </c>
      <c r="FF1769" s="75">
        <v>11115230</v>
      </c>
      <c r="FL1769" s="92">
        <v>796.67</v>
      </c>
      <c r="FM1769" s="75">
        <v>0.4</v>
      </c>
      <c r="FN1769" s="75">
        <v>0.98799999999999999</v>
      </c>
      <c r="FP1769" s="75">
        <v>54.89</v>
      </c>
      <c r="FQ1769" s="75">
        <v>1220.29</v>
      </c>
      <c r="FR1769" s="75">
        <v>10556</v>
      </c>
      <c r="FS1769" s="75">
        <v>54.88</v>
      </c>
      <c r="FT1769" s="75">
        <v>3547.47</v>
      </c>
      <c r="FU1769" s="75">
        <v>29600</v>
      </c>
      <c r="FZ1769" s="90">
        <v>802.67</v>
      </c>
      <c r="GA1769" s="91">
        <v>10.367000000000001</v>
      </c>
      <c r="GC1769" s="75">
        <v>24.66</v>
      </c>
      <c r="GD1769" s="75">
        <v>309.25</v>
      </c>
      <c r="GE1769" s="75">
        <v>5981.58</v>
      </c>
    </row>
    <row r="1770" spans="1:187" x14ac:dyDescent="0.25">
      <c r="A1770" s="132"/>
      <c r="B1770" s="132"/>
      <c r="C1770" s="132"/>
      <c r="D1770" s="132"/>
      <c r="E1770" s="132"/>
      <c r="F1770" s="132"/>
      <c r="G1770" s="132"/>
      <c r="H1770" s="132"/>
      <c r="I1770" s="132"/>
      <c r="J1770" s="132"/>
      <c r="K1770" s="132"/>
      <c r="DV1770" s="77">
        <v>1346.68</v>
      </c>
      <c r="DW1770" s="77">
        <v>31.507000000000005</v>
      </c>
      <c r="DY1770" s="77">
        <v>1332.68</v>
      </c>
      <c r="DZ1770" s="77">
        <v>19.58700000000001</v>
      </c>
      <c r="EE1770" s="75">
        <v>2163.6799999999998</v>
      </c>
      <c r="EF1770" s="88">
        <v>20.622000000000007</v>
      </c>
      <c r="EM1770" s="75"/>
      <c r="EN1770" s="75">
        <v>2166.67</v>
      </c>
      <c r="EO1770" s="323">
        <v>28.399720000000055</v>
      </c>
      <c r="EP1770" s="75"/>
      <c r="EQ1770" s="75">
        <v>1336.67</v>
      </c>
      <c r="ER1770" s="77">
        <v>26575.110000000117</v>
      </c>
      <c r="FD1770" s="75">
        <v>117.68</v>
      </c>
      <c r="FE1770" s="75">
        <v>1857060</v>
      </c>
      <c r="FF1770" s="75">
        <v>11133545</v>
      </c>
      <c r="FL1770" s="92">
        <v>796.68</v>
      </c>
      <c r="FM1770" s="75">
        <v>0.4</v>
      </c>
      <c r="FN1770" s="75">
        <v>0.996</v>
      </c>
      <c r="FP1770" s="75">
        <v>54.9</v>
      </c>
      <c r="FQ1770" s="75">
        <v>1221.3399999999999</v>
      </c>
      <c r="FR1770" s="75">
        <v>10562</v>
      </c>
      <c r="FS1770" s="75">
        <v>54.89</v>
      </c>
      <c r="FT1770" s="75">
        <v>3550.47</v>
      </c>
      <c r="FU1770" s="75">
        <v>29619</v>
      </c>
      <c r="FZ1770" s="90">
        <v>802.68</v>
      </c>
      <c r="GA1770" s="91">
        <v>10.384</v>
      </c>
      <c r="GC1770" s="75">
        <v>24.67</v>
      </c>
      <c r="GD1770" s="75">
        <v>309.86</v>
      </c>
      <c r="GE1770" s="75">
        <v>5988.01</v>
      </c>
    </row>
    <row r="1771" spans="1:187" x14ac:dyDescent="0.25">
      <c r="A1771" s="132"/>
      <c r="B1771" s="132"/>
      <c r="C1771" s="132"/>
      <c r="D1771" s="132"/>
      <c r="E1771" s="132"/>
      <c r="F1771" s="132"/>
      <c r="G1771" s="132"/>
      <c r="H1771" s="132"/>
      <c r="I1771" s="132"/>
      <c r="J1771" s="132"/>
      <c r="K1771" s="132"/>
      <c r="DV1771" s="77">
        <v>1346.69</v>
      </c>
      <c r="DW1771" s="77">
        <v>31.536000000000005</v>
      </c>
      <c r="DY1771" s="77">
        <v>1332.69</v>
      </c>
      <c r="DZ1771" s="77">
        <v>19.60400000000001</v>
      </c>
      <c r="EE1771" s="75">
        <v>2163.69</v>
      </c>
      <c r="EF1771" s="88">
        <v>20.647000000000006</v>
      </c>
      <c r="EM1771" s="75"/>
      <c r="EN1771" s="75">
        <v>2166.6799999999998</v>
      </c>
      <c r="EO1771" s="323">
        <v>28.425880000000056</v>
      </c>
      <c r="EP1771" s="75"/>
      <c r="EQ1771" s="75">
        <v>1336.68</v>
      </c>
      <c r="ER1771" s="77">
        <v>26593.440000000119</v>
      </c>
      <c r="FD1771" s="75">
        <v>117.69</v>
      </c>
      <c r="FE1771" s="75">
        <v>1858480</v>
      </c>
      <c r="FF1771" s="75">
        <v>11151860</v>
      </c>
      <c r="FL1771" s="92">
        <v>796.69</v>
      </c>
      <c r="FM1771" s="75">
        <v>0.4</v>
      </c>
      <c r="FN1771" s="75">
        <v>1</v>
      </c>
      <c r="FP1771" s="75">
        <v>54.91</v>
      </c>
      <c r="FQ1771" s="75">
        <v>1222.3900000000001</v>
      </c>
      <c r="FR1771" s="75">
        <v>10569</v>
      </c>
      <c r="FS1771" s="75">
        <v>54.9</v>
      </c>
      <c r="FT1771" s="75">
        <v>3553.47</v>
      </c>
      <c r="FU1771" s="75">
        <v>29638</v>
      </c>
      <c r="FZ1771" s="90">
        <v>802.69</v>
      </c>
      <c r="GA1771" s="91">
        <v>10.401999999999999</v>
      </c>
      <c r="GC1771" s="75">
        <v>24.68</v>
      </c>
      <c r="GD1771" s="75">
        <v>310.47000000000003</v>
      </c>
      <c r="GE1771" s="75">
        <v>5994.43</v>
      </c>
    </row>
    <row r="1772" spans="1:187" x14ac:dyDescent="0.25">
      <c r="A1772" s="132"/>
      <c r="B1772" s="132"/>
      <c r="C1772" s="132"/>
      <c r="D1772" s="132"/>
      <c r="E1772" s="132"/>
      <c r="F1772" s="132"/>
      <c r="G1772" s="132"/>
      <c r="H1772" s="132"/>
      <c r="I1772" s="132"/>
      <c r="J1772" s="132"/>
      <c r="K1772" s="132"/>
      <c r="DV1772" s="77">
        <v>1346.7</v>
      </c>
      <c r="DW1772" s="77">
        <v>31.564</v>
      </c>
      <c r="DY1772" s="77">
        <v>1332.7</v>
      </c>
      <c r="DZ1772" s="77">
        <v>19.62</v>
      </c>
      <c r="EE1772" s="75">
        <v>2163.6999999999998</v>
      </c>
      <c r="EF1772" s="88">
        <v>20.672000000000001</v>
      </c>
      <c r="EM1772" s="75"/>
      <c r="EN1772" s="75">
        <v>2166.69</v>
      </c>
      <c r="EO1772" s="323">
        <v>28.452040000000057</v>
      </c>
      <c r="EP1772" s="75"/>
      <c r="EQ1772" s="75">
        <v>1336.69</v>
      </c>
      <c r="ER1772" s="77">
        <v>26611.77000000012</v>
      </c>
      <c r="FD1772" s="75">
        <v>117.7</v>
      </c>
      <c r="FE1772" s="75">
        <v>1859900</v>
      </c>
      <c r="FF1772" s="75">
        <v>11170175</v>
      </c>
      <c r="FL1772" s="92">
        <v>796.7</v>
      </c>
      <c r="FM1772" s="75">
        <v>0.41</v>
      </c>
      <c r="FN1772" s="75">
        <v>1.004</v>
      </c>
      <c r="FP1772" s="75">
        <v>54.92</v>
      </c>
      <c r="FQ1772" s="75">
        <v>1223.44</v>
      </c>
      <c r="FR1772" s="75">
        <v>10576</v>
      </c>
      <c r="FS1772" s="75">
        <v>54.91</v>
      </c>
      <c r="FT1772" s="75">
        <v>3556.47</v>
      </c>
      <c r="FU1772" s="75">
        <v>29658</v>
      </c>
      <c r="FZ1772" s="90">
        <v>802.7</v>
      </c>
      <c r="GA1772" s="91">
        <v>10.419</v>
      </c>
      <c r="GC1772" s="75">
        <v>24.69</v>
      </c>
      <c r="GD1772" s="75">
        <v>311.08</v>
      </c>
      <c r="GE1772" s="75">
        <v>6000.86</v>
      </c>
    </row>
    <row r="1773" spans="1:187" x14ac:dyDescent="0.25">
      <c r="A1773" s="132"/>
      <c r="B1773" s="132"/>
      <c r="C1773" s="132"/>
      <c r="D1773" s="132"/>
      <c r="E1773" s="132"/>
      <c r="F1773" s="132"/>
      <c r="G1773" s="132"/>
      <c r="H1773" s="132"/>
      <c r="I1773" s="132"/>
      <c r="J1773" s="132"/>
      <c r="K1773" s="132"/>
      <c r="DV1773" s="77">
        <v>1346.71</v>
      </c>
      <c r="DW1773" s="77">
        <v>31.592000000000006</v>
      </c>
      <c r="DY1773" s="77">
        <v>1332.71</v>
      </c>
      <c r="DZ1773" s="77">
        <v>19.63600000000001</v>
      </c>
      <c r="EE1773" s="75">
        <v>2163.71</v>
      </c>
      <c r="EF1773" s="88">
        <v>20.697000000000006</v>
      </c>
      <c r="EM1773" s="75"/>
      <c r="EN1773" s="75">
        <v>2166.6999999999998</v>
      </c>
      <c r="EO1773" s="323">
        <v>28.478200000000058</v>
      </c>
      <c r="EP1773" s="75"/>
      <c r="EQ1773" s="75">
        <v>1336.7</v>
      </c>
      <c r="ER1773" s="77">
        <v>26630.100000000122</v>
      </c>
      <c r="FD1773" s="75">
        <v>117.71</v>
      </c>
      <c r="FE1773" s="75">
        <v>1861320</v>
      </c>
      <c r="FF1773" s="75">
        <v>11188490</v>
      </c>
      <c r="FL1773" s="92">
        <v>796.71</v>
      </c>
      <c r="FM1773" s="75">
        <v>0.41</v>
      </c>
      <c r="FN1773" s="75">
        <v>1.008</v>
      </c>
      <c r="FP1773" s="75">
        <v>54.93</v>
      </c>
      <c r="FQ1773" s="75">
        <v>1224.5</v>
      </c>
      <c r="FR1773" s="75">
        <v>10582</v>
      </c>
      <c r="FS1773" s="75">
        <v>54.92</v>
      </c>
      <c r="FT1773" s="75">
        <v>3559.5</v>
      </c>
      <c r="FU1773" s="75">
        <v>29677</v>
      </c>
      <c r="FZ1773" s="90">
        <v>802.71</v>
      </c>
      <c r="GA1773" s="91">
        <v>10.436999999999999</v>
      </c>
      <c r="GC1773" s="75">
        <v>24.7</v>
      </c>
      <c r="GD1773" s="75">
        <v>311.69</v>
      </c>
      <c r="GE1773" s="75">
        <v>6007.28</v>
      </c>
    </row>
    <row r="1774" spans="1:187" x14ac:dyDescent="0.25">
      <c r="A1774" s="132"/>
      <c r="B1774" s="132"/>
      <c r="C1774" s="132"/>
      <c r="D1774" s="132"/>
      <c r="E1774" s="132"/>
      <c r="F1774" s="132"/>
      <c r="G1774" s="132"/>
      <c r="H1774" s="132"/>
      <c r="I1774" s="132"/>
      <c r="J1774" s="132"/>
      <c r="K1774" s="132"/>
      <c r="DV1774" s="77">
        <v>1346.72</v>
      </c>
      <c r="DW1774" s="77">
        <v>31.620000000000005</v>
      </c>
      <c r="DY1774" s="77">
        <v>1332.72</v>
      </c>
      <c r="DZ1774" s="77">
        <v>19.653000000000009</v>
      </c>
      <c r="EE1774" s="75">
        <v>2163.7199999999998</v>
      </c>
      <c r="EF1774" s="88">
        <v>20.721000000000007</v>
      </c>
      <c r="EM1774" s="75"/>
      <c r="EN1774" s="75">
        <v>2166.71</v>
      </c>
      <c r="EO1774" s="323">
        <v>28.504360000000059</v>
      </c>
      <c r="EP1774" s="75"/>
      <c r="EQ1774" s="75">
        <v>1336.71</v>
      </c>
      <c r="ER1774" s="77">
        <v>26648.430000000124</v>
      </c>
      <c r="FD1774" s="75">
        <v>117.72</v>
      </c>
      <c r="FE1774" s="75">
        <v>1862740</v>
      </c>
      <c r="FF1774" s="75">
        <v>11206805</v>
      </c>
      <c r="FL1774" s="92">
        <v>796.72</v>
      </c>
      <c r="FM1774" s="75">
        <v>0.41</v>
      </c>
      <c r="FN1774" s="75">
        <v>1.012</v>
      </c>
      <c r="FP1774" s="75">
        <v>54.94</v>
      </c>
      <c r="FQ1774" s="75">
        <v>1225.55</v>
      </c>
      <c r="FR1774" s="75">
        <v>10589</v>
      </c>
      <c r="FS1774" s="75">
        <v>54.93</v>
      </c>
      <c r="FT1774" s="75">
        <v>3562.52</v>
      </c>
      <c r="FU1774" s="75">
        <v>29696</v>
      </c>
      <c r="FZ1774" s="90">
        <v>802.72</v>
      </c>
      <c r="GA1774" s="91">
        <v>10.454000000000001</v>
      </c>
      <c r="GC1774" s="75">
        <v>24.71</v>
      </c>
      <c r="GD1774" s="75">
        <v>312.3</v>
      </c>
      <c r="GE1774" s="75">
        <v>6013.7</v>
      </c>
    </row>
    <row r="1775" spans="1:187" x14ac:dyDescent="0.25">
      <c r="A1775" s="132"/>
      <c r="B1775" s="132"/>
      <c r="C1775" s="132"/>
      <c r="D1775" s="132"/>
      <c r="E1775" s="132"/>
      <c r="F1775" s="132"/>
      <c r="G1775" s="132"/>
      <c r="H1775" s="132"/>
      <c r="I1775" s="132"/>
      <c r="J1775" s="132"/>
      <c r="K1775" s="132"/>
      <c r="DV1775" s="77">
        <v>1346.73</v>
      </c>
      <c r="DW1775" s="77">
        <v>31.649000000000008</v>
      </c>
      <c r="DY1775" s="77">
        <v>1332.73</v>
      </c>
      <c r="DZ1775" s="77">
        <v>19.669000000000011</v>
      </c>
      <c r="EE1775" s="75">
        <v>2163.73</v>
      </c>
      <c r="EF1775" s="88">
        <v>20.746000000000006</v>
      </c>
      <c r="EM1775" s="75"/>
      <c r="EN1775" s="75">
        <v>2166.7199999999998</v>
      </c>
      <c r="EO1775" s="323">
        <v>28.53052000000006</v>
      </c>
      <c r="EP1775" s="75"/>
      <c r="EQ1775" s="75">
        <v>1336.72</v>
      </c>
      <c r="ER1775" s="77">
        <v>26666.760000000126</v>
      </c>
      <c r="FD1775" s="75">
        <v>117.73</v>
      </c>
      <c r="FE1775" s="75">
        <v>1864160</v>
      </c>
      <c r="FF1775" s="75">
        <v>11225120</v>
      </c>
      <c r="FL1775" s="92">
        <v>796.73</v>
      </c>
      <c r="FM1775" s="75">
        <v>0.41</v>
      </c>
      <c r="FN1775" s="75">
        <v>1.016</v>
      </c>
      <c r="FP1775" s="75">
        <v>54.95</v>
      </c>
      <c r="FQ1775" s="75">
        <v>1226.5999999999999</v>
      </c>
      <c r="FR1775" s="75">
        <v>10596</v>
      </c>
      <c r="FS1775" s="75">
        <v>54.94</v>
      </c>
      <c r="FT1775" s="75">
        <v>3565.55</v>
      </c>
      <c r="FU1775" s="75">
        <v>29715</v>
      </c>
      <c r="FZ1775" s="90">
        <v>802.73</v>
      </c>
      <c r="GA1775" s="91">
        <v>10.472</v>
      </c>
      <c r="GC1775" s="75">
        <v>24.72</v>
      </c>
      <c r="GD1775" s="75">
        <v>312.91000000000003</v>
      </c>
      <c r="GE1775" s="75">
        <v>6020.13</v>
      </c>
    </row>
    <row r="1776" spans="1:187" x14ac:dyDescent="0.25">
      <c r="A1776" s="132"/>
      <c r="B1776" s="132"/>
      <c r="C1776" s="132"/>
      <c r="D1776" s="132"/>
      <c r="E1776" s="132"/>
      <c r="F1776" s="132"/>
      <c r="G1776" s="132"/>
      <c r="H1776" s="132"/>
      <c r="I1776" s="132"/>
      <c r="J1776" s="132"/>
      <c r="K1776" s="132"/>
      <c r="DV1776" s="77">
        <v>1346.74</v>
      </c>
      <c r="DW1776" s="77">
        <v>31.677000000000007</v>
      </c>
      <c r="DY1776" s="77">
        <v>1332.74</v>
      </c>
      <c r="DZ1776" s="77">
        <v>19.686000000000011</v>
      </c>
      <c r="EE1776" s="75">
        <v>2163.7399999999998</v>
      </c>
      <c r="EF1776" s="88">
        <v>20.771000000000008</v>
      </c>
      <c r="EM1776" s="75"/>
      <c r="EN1776" s="75">
        <v>2166.73</v>
      </c>
      <c r="EO1776" s="323">
        <v>28.55668000000006</v>
      </c>
      <c r="EP1776" s="75"/>
      <c r="EQ1776" s="75">
        <v>1336.73</v>
      </c>
      <c r="ER1776" s="77">
        <v>26685.090000000127</v>
      </c>
      <c r="FD1776" s="75">
        <v>117.74</v>
      </c>
      <c r="FE1776" s="75">
        <v>1865580</v>
      </c>
      <c r="FF1776" s="75">
        <v>11243435</v>
      </c>
      <c r="FL1776" s="92">
        <v>796.74</v>
      </c>
      <c r="FM1776" s="75">
        <v>0.41</v>
      </c>
      <c r="FN1776" s="75">
        <v>1.02</v>
      </c>
      <c r="FP1776" s="75">
        <v>54.96</v>
      </c>
      <c r="FQ1776" s="75">
        <v>1227.6500000000001</v>
      </c>
      <c r="FR1776" s="75">
        <v>10603</v>
      </c>
      <c r="FS1776" s="75">
        <v>54.95</v>
      </c>
      <c r="FT1776" s="75">
        <v>3568.57</v>
      </c>
      <c r="FU1776" s="75">
        <v>29735</v>
      </c>
      <c r="FZ1776" s="90">
        <v>802.74</v>
      </c>
      <c r="GA1776" s="91">
        <v>10.49</v>
      </c>
      <c r="GC1776" s="75">
        <v>24.73</v>
      </c>
      <c r="GD1776" s="75">
        <v>313.52</v>
      </c>
      <c r="GE1776" s="75">
        <v>6026.55</v>
      </c>
    </row>
    <row r="1777" spans="1:187" x14ac:dyDescent="0.25">
      <c r="A1777" s="132"/>
      <c r="B1777" s="132"/>
      <c r="C1777" s="132"/>
      <c r="D1777" s="132"/>
      <c r="E1777" s="132"/>
      <c r="F1777" s="132"/>
      <c r="G1777" s="132"/>
      <c r="H1777" s="132"/>
      <c r="I1777" s="132"/>
      <c r="J1777" s="132"/>
      <c r="K1777" s="132"/>
      <c r="DV1777" s="77">
        <v>1346.75</v>
      </c>
      <c r="DW1777" s="77">
        <v>31.705000000000005</v>
      </c>
      <c r="DY1777" s="77">
        <v>1332.75</v>
      </c>
      <c r="DZ1777" s="77">
        <v>19.702000000000009</v>
      </c>
      <c r="EE1777" s="75">
        <v>2163.75</v>
      </c>
      <c r="EF1777" s="88">
        <v>20.796000000000006</v>
      </c>
      <c r="EM1777" s="75"/>
      <c r="EN1777" s="75">
        <v>2166.7399999999998</v>
      </c>
      <c r="EO1777" s="323">
        <v>28.582840000000061</v>
      </c>
      <c r="EP1777" s="75"/>
      <c r="EQ1777" s="75">
        <v>1336.74</v>
      </c>
      <c r="ER1777" s="77">
        <v>26703.420000000129</v>
      </c>
      <c r="FD1777" s="75">
        <v>117.75</v>
      </c>
      <c r="FE1777" s="75">
        <v>1867000</v>
      </c>
      <c r="FF1777" s="75">
        <v>11261750</v>
      </c>
      <c r="FL1777" s="92">
        <v>796.75</v>
      </c>
      <c r="FM1777" s="75">
        <v>0.41</v>
      </c>
      <c r="FN1777" s="75">
        <v>1.0249999999999999</v>
      </c>
      <c r="FP1777" s="75">
        <v>54.97</v>
      </c>
      <c r="FQ1777" s="75">
        <v>1228.71</v>
      </c>
      <c r="FR1777" s="75">
        <v>10609</v>
      </c>
      <c r="FS1777" s="75">
        <v>54.96</v>
      </c>
      <c r="FT1777" s="75">
        <v>3571.6</v>
      </c>
      <c r="FU1777" s="75">
        <v>29754</v>
      </c>
      <c r="FZ1777" s="90">
        <v>802.75</v>
      </c>
      <c r="GA1777" s="91">
        <v>10.507</v>
      </c>
      <c r="GC1777" s="75">
        <v>24.74</v>
      </c>
      <c r="GD1777" s="75">
        <v>314.13</v>
      </c>
      <c r="GE1777" s="75">
        <v>6032.98</v>
      </c>
    </row>
    <row r="1778" spans="1:187" x14ac:dyDescent="0.25">
      <c r="A1778" s="132"/>
      <c r="B1778" s="132"/>
      <c r="C1778" s="132"/>
      <c r="D1778" s="132"/>
      <c r="E1778" s="132"/>
      <c r="F1778" s="132"/>
      <c r="G1778" s="132"/>
      <c r="H1778" s="132"/>
      <c r="I1778" s="132"/>
      <c r="J1778" s="132"/>
      <c r="K1778" s="132"/>
      <c r="DV1778" s="77">
        <v>1346.76</v>
      </c>
      <c r="DW1778" s="77">
        <v>31.733000000000001</v>
      </c>
      <c r="DY1778" s="77">
        <v>1332.76</v>
      </c>
      <c r="DZ1778" s="77">
        <v>19.718000000000011</v>
      </c>
      <c r="EE1778" s="75">
        <v>2163.7600000000002</v>
      </c>
      <c r="EF1778" s="88">
        <v>20.820000000000007</v>
      </c>
      <c r="EM1778" s="75"/>
      <c r="EN1778" s="75">
        <v>2166.75</v>
      </c>
      <c r="EO1778" s="323">
        <v>28.609000000000062</v>
      </c>
      <c r="EP1778" s="75"/>
      <c r="EQ1778" s="75">
        <v>1336.75</v>
      </c>
      <c r="ER1778" s="77">
        <v>26721.750000000131</v>
      </c>
      <c r="FD1778" s="75">
        <v>117.76</v>
      </c>
      <c r="FE1778" s="75">
        <v>1868420</v>
      </c>
      <c r="FF1778" s="75">
        <v>11280065</v>
      </c>
      <c r="FL1778" s="92">
        <v>796.76</v>
      </c>
      <c r="FM1778" s="75">
        <v>0.41</v>
      </c>
      <c r="FN1778" s="75">
        <v>1.0289999999999999</v>
      </c>
      <c r="FP1778" s="75">
        <v>54.98</v>
      </c>
      <c r="FQ1778" s="75">
        <v>1229.76</v>
      </c>
      <c r="FR1778" s="75">
        <v>10616</v>
      </c>
      <c r="FS1778" s="75">
        <v>54.97</v>
      </c>
      <c r="FT1778" s="75">
        <v>3574.6</v>
      </c>
      <c r="FU1778" s="75">
        <v>29773</v>
      </c>
      <c r="FZ1778" s="90">
        <v>802.76</v>
      </c>
      <c r="GA1778" s="91">
        <v>10.525</v>
      </c>
      <c r="GC1778" s="75">
        <v>24.75</v>
      </c>
      <c r="GD1778" s="75">
        <v>314.74</v>
      </c>
      <c r="GE1778" s="75">
        <v>6039.4</v>
      </c>
    </row>
    <row r="1779" spans="1:187" x14ac:dyDescent="0.25">
      <c r="A1779" s="132"/>
      <c r="B1779" s="132"/>
      <c r="C1779" s="132"/>
      <c r="D1779" s="132"/>
      <c r="E1779" s="132"/>
      <c r="F1779" s="132"/>
      <c r="G1779" s="132"/>
      <c r="H1779" s="132"/>
      <c r="I1779" s="132"/>
      <c r="J1779" s="132"/>
      <c r="K1779" s="132"/>
      <c r="DV1779" s="77">
        <v>1346.77</v>
      </c>
      <c r="DW1779" s="77">
        <v>31.762000000000004</v>
      </c>
      <c r="DY1779" s="77">
        <v>1332.77</v>
      </c>
      <c r="DZ1779" s="77">
        <v>19.73500000000001</v>
      </c>
      <c r="EE1779" s="75">
        <v>2163.77</v>
      </c>
      <c r="EF1779" s="88">
        <v>20.845000000000006</v>
      </c>
      <c r="EM1779" s="75"/>
      <c r="EN1779" s="75">
        <v>2166.7600000000002</v>
      </c>
      <c r="EO1779" s="323">
        <v>28.635160000000063</v>
      </c>
      <c r="EP1779" s="75"/>
      <c r="EQ1779" s="75">
        <v>1336.76</v>
      </c>
      <c r="ER1779" s="77">
        <v>26740.080000000133</v>
      </c>
      <c r="FD1779" s="75">
        <v>117.77</v>
      </c>
      <c r="FE1779" s="75">
        <v>1869840</v>
      </c>
      <c r="FF1779" s="75">
        <v>11298380</v>
      </c>
      <c r="FL1779" s="92">
        <v>796.77</v>
      </c>
      <c r="FM1779" s="75">
        <v>0.41</v>
      </c>
      <c r="FN1779" s="75">
        <v>1.0289999999999999</v>
      </c>
      <c r="FP1779" s="75">
        <v>54.99</v>
      </c>
      <c r="FQ1779" s="75">
        <v>1230.81</v>
      </c>
      <c r="FR1779" s="75">
        <v>10623</v>
      </c>
      <c r="FS1779" s="75">
        <v>54.98</v>
      </c>
      <c r="FT1779" s="75">
        <v>3577.6</v>
      </c>
      <c r="FU1779" s="75">
        <v>29792</v>
      </c>
      <c r="FZ1779" s="90">
        <v>802.77</v>
      </c>
      <c r="GA1779" s="91">
        <v>10.542</v>
      </c>
      <c r="GC1779" s="75">
        <v>24.76</v>
      </c>
      <c r="GD1779" s="75">
        <v>315.35000000000002</v>
      </c>
      <c r="GE1779" s="75">
        <v>6045.82</v>
      </c>
    </row>
    <row r="1780" spans="1:187" x14ac:dyDescent="0.25">
      <c r="A1780" s="132"/>
      <c r="B1780" s="132"/>
      <c r="C1780" s="132"/>
      <c r="D1780" s="132"/>
      <c r="E1780" s="132"/>
      <c r="F1780" s="132"/>
      <c r="G1780" s="132"/>
      <c r="H1780" s="132"/>
      <c r="I1780" s="132"/>
      <c r="J1780" s="132"/>
      <c r="K1780" s="132"/>
      <c r="DV1780" s="77">
        <v>1346.78</v>
      </c>
      <c r="DW1780" s="77">
        <v>31.790000000000006</v>
      </c>
      <c r="DY1780" s="77">
        <v>1332.78</v>
      </c>
      <c r="DZ1780" s="77">
        <v>19.751000000000012</v>
      </c>
      <c r="EE1780" s="75">
        <v>2163.7800000000002</v>
      </c>
      <c r="EF1780" s="88">
        <v>20.870000000000008</v>
      </c>
      <c r="EM1780" s="75"/>
      <c r="EN1780" s="75">
        <v>2166.77</v>
      </c>
      <c r="EO1780" s="323">
        <v>28.661320000000064</v>
      </c>
      <c r="EP1780" s="75"/>
      <c r="EQ1780" s="75">
        <v>1336.77</v>
      </c>
      <c r="ER1780" s="77">
        <v>26758.410000000134</v>
      </c>
      <c r="FD1780" s="75">
        <v>117.78</v>
      </c>
      <c r="FE1780" s="75">
        <v>1871260</v>
      </c>
      <c r="FF1780" s="75">
        <v>11316695</v>
      </c>
      <c r="FL1780" s="92">
        <v>796.78</v>
      </c>
      <c r="FM1780" s="75">
        <v>0.42</v>
      </c>
      <c r="FN1780" s="75">
        <v>1.0369999999999999</v>
      </c>
      <c r="FP1780" s="75">
        <v>55</v>
      </c>
      <c r="FQ1780" s="75">
        <v>1231.8699999999999</v>
      </c>
      <c r="FR1780" s="75">
        <v>10629</v>
      </c>
      <c r="FS1780" s="75">
        <v>54.99</v>
      </c>
      <c r="FT1780" s="75">
        <v>3580.67</v>
      </c>
      <c r="FU1780" s="75">
        <v>29812</v>
      </c>
      <c r="FZ1780" s="90">
        <v>802.78</v>
      </c>
      <c r="GA1780" s="91">
        <v>10.56</v>
      </c>
      <c r="GC1780" s="75">
        <v>24.77</v>
      </c>
      <c r="GD1780" s="75">
        <v>315.95999999999998</v>
      </c>
      <c r="GE1780" s="75">
        <v>6052.25</v>
      </c>
    </row>
    <row r="1781" spans="1:187" x14ac:dyDescent="0.25">
      <c r="A1781" s="132"/>
      <c r="B1781" s="132"/>
      <c r="C1781" s="132"/>
      <c r="D1781" s="132"/>
      <c r="E1781" s="132"/>
      <c r="F1781" s="132"/>
      <c r="G1781" s="132"/>
      <c r="H1781" s="132"/>
      <c r="I1781" s="132"/>
      <c r="J1781" s="132"/>
      <c r="K1781" s="132"/>
      <c r="DV1781" s="77">
        <v>1346.79</v>
      </c>
      <c r="DW1781" s="77">
        <v>31.818000000000005</v>
      </c>
      <c r="DY1781" s="77">
        <v>1332.79</v>
      </c>
      <c r="DZ1781" s="77">
        <v>19.768000000000011</v>
      </c>
      <c r="EE1781" s="75">
        <v>2163.79</v>
      </c>
      <c r="EF1781" s="88">
        <v>20.895000000000007</v>
      </c>
      <c r="EM1781" s="75"/>
      <c r="EN1781" s="75">
        <v>2166.7800000000002</v>
      </c>
      <c r="EO1781" s="323">
        <v>28.687480000000065</v>
      </c>
      <c r="EP1781" s="75"/>
      <c r="EQ1781" s="75">
        <v>1336.78</v>
      </c>
      <c r="ER1781" s="77">
        <v>26776.740000000136</v>
      </c>
      <c r="FD1781" s="75">
        <v>117.79</v>
      </c>
      <c r="FE1781" s="75">
        <v>1872680</v>
      </c>
      <c r="FF1781" s="75">
        <v>11335010</v>
      </c>
      <c r="FL1781" s="92">
        <v>796.79</v>
      </c>
      <c r="FM1781" s="75">
        <v>0.42</v>
      </c>
      <c r="FN1781" s="75">
        <v>1.0409999999999999</v>
      </c>
      <c r="FP1781" s="75">
        <v>55.01</v>
      </c>
      <c r="FQ1781" s="75">
        <v>1232.92</v>
      </c>
      <c r="FR1781" s="75">
        <v>10636</v>
      </c>
      <c r="FS1781" s="75">
        <v>55</v>
      </c>
      <c r="FT1781" s="75">
        <v>3583.7</v>
      </c>
      <c r="FU1781" s="75">
        <v>29831</v>
      </c>
      <c r="FZ1781" s="90">
        <v>802.79</v>
      </c>
      <c r="GA1781" s="91">
        <v>10.577999999999999</v>
      </c>
      <c r="GC1781" s="75">
        <v>24.78</v>
      </c>
      <c r="GD1781" s="75">
        <v>316.57</v>
      </c>
      <c r="GE1781" s="75">
        <v>6058.67</v>
      </c>
    </row>
    <row r="1782" spans="1:187" x14ac:dyDescent="0.25">
      <c r="A1782" s="132"/>
      <c r="B1782" s="132"/>
      <c r="C1782" s="132"/>
      <c r="D1782" s="132"/>
      <c r="E1782" s="132"/>
      <c r="F1782" s="132"/>
      <c r="G1782" s="132"/>
      <c r="H1782" s="132"/>
      <c r="I1782" s="132"/>
      <c r="J1782" s="132"/>
      <c r="K1782" s="132"/>
      <c r="DV1782" s="77">
        <v>1346.8</v>
      </c>
      <c r="DW1782" s="77">
        <v>31.846</v>
      </c>
      <c r="DY1782" s="77">
        <v>1332.8</v>
      </c>
      <c r="DZ1782" s="77">
        <v>19.783999999999999</v>
      </c>
      <c r="EE1782" s="75">
        <v>2163.8000000000002</v>
      </c>
      <c r="EF1782" s="88">
        <v>20.92</v>
      </c>
      <c r="EM1782" s="75"/>
      <c r="EN1782" s="75">
        <v>2166.79</v>
      </c>
      <c r="EO1782" s="323">
        <v>28.713640000000066</v>
      </c>
      <c r="EP1782" s="75"/>
      <c r="EQ1782" s="75">
        <v>1336.79</v>
      </c>
      <c r="ER1782" s="77">
        <v>26795.070000000138</v>
      </c>
      <c r="FD1782" s="75">
        <v>117.8</v>
      </c>
      <c r="FE1782" s="75">
        <v>1874100</v>
      </c>
      <c r="FF1782" s="75">
        <v>11353325</v>
      </c>
      <c r="FL1782" s="92">
        <v>796.8</v>
      </c>
      <c r="FM1782" s="75">
        <v>0.42</v>
      </c>
      <c r="FN1782" s="75">
        <v>1.0449999999999999</v>
      </c>
      <c r="FP1782" s="75">
        <v>55.02</v>
      </c>
      <c r="FQ1782" s="75">
        <v>1233.98</v>
      </c>
      <c r="FR1782" s="75">
        <v>10643</v>
      </c>
      <c r="FS1782" s="75">
        <v>55.01</v>
      </c>
      <c r="FT1782" s="75">
        <v>3586.7</v>
      </c>
      <c r="FU1782" s="75">
        <v>29850</v>
      </c>
      <c r="FZ1782" s="90">
        <v>802.8</v>
      </c>
      <c r="GA1782" s="91">
        <v>10.595000000000001</v>
      </c>
      <c r="GC1782" s="75">
        <v>24.79</v>
      </c>
      <c r="GD1782" s="75">
        <v>317.18</v>
      </c>
      <c r="GE1782" s="75">
        <v>6065.1</v>
      </c>
    </row>
    <row r="1783" spans="1:187" x14ac:dyDescent="0.25">
      <c r="A1783" s="132"/>
      <c r="B1783" s="132"/>
      <c r="C1783" s="132"/>
      <c r="D1783" s="132"/>
      <c r="E1783" s="132"/>
      <c r="F1783" s="132"/>
      <c r="G1783" s="132"/>
      <c r="H1783" s="132"/>
      <c r="I1783" s="132"/>
      <c r="J1783" s="132"/>
      <c r="K1783" s="132"/>
      <c r="DV1783" s="77">
        <v>1346.81</v>
      </c>
      <c r="DW1783" s="77">
        <v>31.875000000000007</v>
      </c>
      <c r="DY1783" s="77">
        <v>1332.81</v>
      </c>
      <c r="DZ1783" s="77">
        <v>19.800000000000011</v>
      </c>
      <c r="EE1783" s="75">
        <v>2163.81</v>
      </c>
      <c r="EF1783" s="88">
        <v>20.944000000000006</v>
      </c>
      <c r="EM1783" s="75"/>
      <c r="EN1783" s="75">
        <v>2166.8000000000002</v>
      </c>
      <c r="EO1783" s="323">
        <v>28.739800000000066</v>
      </c>
      <c r="EP1783" s="75"/>
      <c r="EQ1783" s="75">
        <v>1336.8</v>
      </c>
      <c r="ER1783" s="77">
        <v>26813.40000000014</v>
      </c>
      <c r="FD1783" s="75">
        <v>117.81</v>
      </c>
      <c r="FE1783" s="75">
        <v>1875520</v>
      </c>
      <c r="FF1783" s="75">
        <v>11371640</v>
      </c>
      <c r="FL1783" s="92">
        <v>796.81</v>
      </c>
      <c r="FM1783" s="75">
        <v>0.42</v>
      </c>
      <c r="FN1783" s="75">
        <v>1.0489999999999999</v>
      </c>
      <c r="FP1783" s="75">
        <v>55.03</v>
      </c>
      <c r="FQ1783" s="75">
        <v>1235.03</v>
      </c>
      <c r="FR1783" s="75">
        <v>10649</v>
      </c>
      <c r="FS1783" s="75">
        <v>55.02</v>
      </c>
      <c r="FT1783" s="75">
        <v>3589.77</v>
      </c>
      <c r="FU1783" s="75">
        <v>29869</v>
      </c>
      <c r="FZ1783" s="90">
        <v>802.81</v>
      </c>
      <c r="GA1783" s="91">
        <v>10.613</v>
      </c>
      <c r="GC1783" s="75">
        <v>24.8</v>
      </c>
      <c r="GD1783" s="75">
        <v>317.79000000000002</v>
      </c>
      <c r="GE1783" s="75">
        <v>6071.52</v>
      </c>
    </row>
    <row r="1784" spans="1:187" x14ac:dyDescent="0.25">
      <c r="A1784" s="132"/>
      <c r="B1784" s="132"/>
      <c r="C1784" s="132"/>
      <c r="D1784" s="132"/>
      <c r="E1784" s="132"/>
      <c r="F1784" s="132"/>
      <c r="G1784" s="132"/>
      <c r="H1784" s="132"/>
      <c r="I1784" s="132"/>
      <c r="J1784" s="132"/>
      <c r="K1784" s="132"/>
      <c r="DV1784" s="77">
        <v>1346.82</v>
      </c>
      <c r="DW1784" s="77">
        <v>31.903000000000006</v>
      </c>
      <c r="DY1784" s="77">
        <v>1332.82</v>
      </c>
      <c r="DZ1784" s="77">
        <v>19.817000000000011</v>
      </c>
      <c r="EE1784" s="75">
        <v>2163.8200000000002</v>
      </c>
      <c r="EF1784" s="88">
        <v>20.969000000000008</v>
      </c>
      <c r="EM1784" s="75"/>
      <c r="EN1784" s="75">
        <v>2166.81</v>
      </c>
      <c r="EO1784" s="323">
        <v>28.765960000000067</v>
      </c>
      <c r="EP1784" s="75"/>
      <c r="EQ1784" s="75">
        <v>1336.81</v>
      </c>
      <c r="ER1784" s="77">
        <v>26831.730000000141</v>
      </c>
      <c r="FD1784" s="75">
        <v>117.82</v>
      </c>
      <c r="FE1784" s="75">
        <v>1876940</v>
      </c>
      <c r="FF1784" s="75">
        <v>11389955</v>
      </c>
      <c r="FL1784" s="92">
        <v>796.82</v>
      </c>
      <c r="FM1784" s="75">
        <v>0.42</v>
      </c>
      <c r="FN1784" s="75">
        <v>1.0529999999999999</v>
      </c>
      <c r="FP1784" s="75">
        <v>55.04</v>
      </c>
      <c r="FQ1784" s="75">
        <v>1236.0899999999999</v>
      </c>
      <c r="FR1784" s="75">
        <v>10656</v>
      </c>
      <c r="FS1784" s="75">
        <v>55.03</v>
      </c>
      <c r="FT1784" s="75">
        <v>3592.8</v>
      </c>
      <c r="FU1784" s="75">
        <v>29888</v>
      </c>
      <c r="FZ1784" s="90">
        <v>802.82</v>
      </c>
      <c r="GA1784" s="91">
        <v>10.631</v>
      </c>
      <c r="GC1784" s="75">
        <v>24.81</v>
      </c>
      <c r="GD1784" s="75">
        <v>318.39999999999998</v>
      </c>
      <c r="GE1784" s="75">
        <v>6077.94</v>
      </c>
    </row>
    <row r="1785" spans="1:187" x14ac:dyDescent="0.25">
      <c r="A1785" s="132"/>
      <c r="B1785" s="132"/>
      <c r="C1785" s="132"/>
      <c r="D1785" s="132"/>
      <c r="E1785" s="132"/>
      <c r="F1785" s="132"/>
      <c r="G1785" s="132"/>
      <c r="H1785" s="132"/>
      <c r="I1785" s="132"/>
      <c r="J1785" s="132"/>
      <c r="K1785" s="132"/>
      <c r="DV1785" s="77">
        <v>1346.83</v>
      </c>
      <c r="DW1785" s="77">
        <v>31.931000000000008</v>
      </c>
      <c r="DY1785" s="77">
        <v>1332.83</v>
      </c>
      <c r="DZ1785" s="77">
        <v>19.833000000000013</v>
      </c>
      <c r="EE1785" s="75">
        <v>2163.83</v>
      </c>
      <c r="EF1785" s="88">
        <v>20.994000000000007</v>
      </c>
      <c r="EM1785" s="75"/>
      <c r="EN1785" s="75">
        <v>2166.8200000000002</v>
      </c>
      <c r="EO1785" s="323">
        <v>28.792120000000068</v>
      </c>
      <c r="EP1785" s="75"/>
      <c r="EQ1785" s="75">
        <v>1336.82</v>
      </c>
      <c r="ER1785" s="77">
        <v>26850.060000000143</v>
      </c>
      <c r="FD1785" s="75">
        <v>117.83</v>
      </c>
      <c r="FE1785" s="75">
        <v>1878360</v>
      </c>
      <c r="FF1785" s="75">
        <v>11408270</v>
      </c>
      <c r="FL1785" s="92">
        <v>796.83</v>
      </c>
      <c r="FM1785" s="75">
        <v>0.42</v>
      </c>
      <c r="FN1785" s="75">
        <v>1.0569999999999999</v>
      </c>
      <c r="FP1785" s="75">
        <v>55.05</v>
      </c>
      <c r="FQ1785" s="75">
        <v>1237.1500000000001</v>
      </c>
      <c r="FR1785" s="75">
        <v>10663</v>
      </c>
      <c r="FS1785" s="75">
        <v>55.04</v>
      </c>
      <c r="FT1785" s="75">
        <v>3595.87</v>
      </c>
      <c r="FU1785" s="75">
        <v>29907</v>
      </c>
      <c r="FZ1785" s="90">
        <v>802.83</v>
      </c>
      <c r="GA1785" s="91">
        <v>10.648999999999999</v>
      </c>
      <c r="GC1785" s="75">
        <v>24.82</v>
      </c>
      <c r="GD1785" s="75">
        <v>319.01</v>
      </c>
      <c r="GE1785" s="75">
        <v>6084.37</v>
      </c>
    </row>
    <row r="1786" spans="1:187" x14ac:dyDescent="0.25">
      <c r="A1786" s="132"/>
      <c r="B1786" s="132"/>
      <c r="C1786" s="132"/>
      <c r="D1786" s="132"/>
      <c r="E1786" s="132"/>
      <c r="F1786" s="132"/>
      <c r="G1786" s="132"/>
      <c r="H1786" s="132"/>
      <c r="I1786" s="132"/>
      <c r="J1786" s="132"/>
      <c r="K1786" s="132"/>
      <c r="DV1786" s="77">
        <v>1346.84</v>
      </c>
      <c r="DW1786" s="77">
        <v>31.959000000000007</v>
      </c>
      <c r="DY1786" s="77">
        <v>1332.84</v>
      </c>
      <c r="DZ1786" s="77">
        <v>19.850000000000012</v>
      </c>
      <c r="EE1786" s="75">
        <v>2163.84</v>
      </c>
      <c r="EF1786" s="88">
        <v>21.019000000000009</v>
      </c>
      <c r="EM1786" s="75"/>
      <c r="EN1786" s="75">
        <v>2166.83</v>
      </c>
      <c r="EO1786" s="323">
        <v>28.818280000000069</v>
      </c>
      <c r="EP1786" s="75"/>
      <c r="EQ1786" s="75">
        <v>1336.83</v>
      </c>
      <c r="ER1786" s="77">
        <v>26868.390000000145</v>
      </c>
      <c r="FD1786" s="75">
        <v>117.84</v>
      </c>
      <c r="FE1786" s="75">
        <v>1879780</v>
      </c>
      <c r="FF1786" s="75">
        <v>11426585</v>
      </c>
      <c r="FL1786" s="92">
        <v>796.84</v>
      </c>
      <c r="FM1786" s="75">
        <v>0.43</v>
      </c>
      <c r="FN1786" s="75">
        <v>1.0609999999999999</v>
      </c>
      <c r="FP1786" s="75">
        <v>55.06</v>
      </c>
      <c r="FQ1786" s="75">
        <v>1238.21</v>
      </c>
      <c r="FR1786" s="75">
        <v>10670</v>
      </c>
      <c r="FS1786" s="75">
        <v>55.05</v>
      </c>
      <c r="FT1786" s="75">
        <v>3598.92</v>
      </c>
      <c r="FU1786" s="75">
        <v>29926</v>
      </c>
      <c r="FZ1786" s="90">
        <v>802.84</v>
      </c>
      <c r="GA1786" s="91">
        <v>10.666</v>
      </c>
      <c r="GC1786" s="75">
        <v>24.83</v>
      </c>
      <c r="GD1786" s="75">
        <v>319.62</v>
      </c>
      <c r="GE1786" s="75">
        <v>6090.79</v>
      </c>
    </row>
    <row r="1787" spans="1:187" x14ac:dyDescent="0.25">
      <c r="A1787" s="132"/>
      <c r="B1787" s="132"/>
      <c r="C1787" s="132"/>
      <c r="D1787" s="132"/>
      <c r="E1787" s="132"/>
      <c r="F1787" s="132"/>
      <c r="G1787" s="132"/>
      <c r="H1787" s="132"/>
      <c r="I1787" s="132"/>
      <c r="J1787" s="132"/>
      <c r="K1787" s="132"/>
      <c r="DV1787" s="77">
        <v>1346.85</v>
      </c>
      <c r="DW1787" s="77">
        <v>31.988000000000007</v>
      </c>
      <c r="DY1787" s="77">
        <v>1332.85</v>
      </c>
      <c r="DZ1787" s="77">
        <v>19.86600000000001</v>
      </c>
      <c r="EE1787" s="75">
        <v>2163.85</v>
      </c>
      <c r="EF1787" s="88">
        <v>21.044000000000008</v>
      </c>
      <c r="EM1787" s="75"/>
      <c r="EN1787" s="75">
        <v>2166.84</v>
      </c>
      <c r="EO1787" s="323">
        <v>28.84444000000007</v>
      </c>
      <c r="EP1787" s="75"/>
      <c r="EQ1787" s="75">
        <v>1336.84</v>
      </c>
      <c r="ER1787" s="77">
        <v>26886.720000000147</v>
      </c>
      <c r="FD1787" s="75">
        <v>117.85</v>
      </c>
      <c r="FE1787" s="75">
        <v>1881200</v>
      </c>
      <c r="FF1787" s="75">
        <v>11444900</v>
      </c>
      <c r="FL1787" s="92">
        <v>796.85</v>
      </c>
      <c r="FM1787" s="75">
        <v>0.43</v>
      </c>
      <c r="FN1787" s="75">
        <v>1.0649999999999999</v>
      </c>
      <c r="FP1787" s="75">
        <v>55.07</v>
      </c>
      <c r="FQ1787" s="75">
        <v>1239.26</v>
      </c>
      <c r="FR1787" s="75">
        <v>10676</v>
      </c>
      <c r="FS1787" s="75">
        <v>55.06</v>
      </c>
      <c r="FT1787" s="75">
        <v>3601.98</v>
      </c>
      <c r="FU1787" s="75">
        <v>29945</v>
      </c>
      <c r="FZ1787" s="90">
        <v>802.85</v>
      </c>
      <c r="GA1787" s="91">
        <v>10.683999999999999</v>
      </c>
      <c r="GC1787" s="75">
        <v>24.84</v>
      </c>
      <c r="GD1787" s="75">
        <v>320.23</v>
      </c>
      <c r="GE1787" s="75">
        <v>6097.22</v>
      </c>
    </row>
    <row r="1788" spans="1:187" x14ac:dyDescent="0.25">
      <c r="A1788" s="132"/>
      <c r="B1788" s="132"/>
      <c r="C1788" s="132"/>
      <c r="D1788" s="132"/>
      <c r="E1788" s="132"/>
      <c r="F1788" s="132"/>
      <c r="G1788" s="132"/>
      <c r="H1788" s="132"/>
      <c r="I1788" s="132"/>
      <c r="J1788" s="132"/>
      <c r="K1788" s="132"/>
      <c r="DV1788" s="77">
        <v>1346.86</v>
      </c>
      <c r="DW1788" s="77">
        <v>32.015999999999998</v>
      </c>
      <c r="DY1788" s="77">
        <v>1332.86</v>
      </c>
      <c r="DZ1788" s="77">
        <v>19.882000000000012</v>
      </c>
      <c r="EE1788" s="75">
        <v>2163.86</v>
      </c>
      <c r="EF1788" s="88">
        <v>21.068000000000008</v>
      </c>
      <c r="EM1788" s="75"/>
      <c r="EN1788" s="75">
        <v>2166.85</v>
      </c>
      <c r="EO1788" s="323">
        <v>28.870600000000071</v>
      </c>
      <c r="EP1788" s="75"/>
      <c r="EQ1788" s="75">
        <v>1336.85</v>
      </c>
      <c r="ER1788" s="77">
        <v>26905.050000000148</v>
      </c>
      <c r="FD1788" s="75">
        <v>117.86</v>
      </c>
      <c r="FE1788" s="75">
        <v>1882620</v>
      </c>
      <c r="FF1788" s="75">
        <v>11463215</v>
      </c>
      <c r="FL1788" s="92">
        <v>796.86</v>
      </c>
      <c r="FM1788" s="75">
        <v>0.43</v>
      </c>
      <c r="FN1788" s="75">
        <v>1.07</v>
      </c>
      <c r="FP1788" s="75">
        <v>55.08</v>
      </c>
      <c r="FQ1788" s="75">
        <v>1240.32</v>
      </c>
      <c r="FR1788" s="75">
        <v>10683</v>
      </c>
      <c r="FS1788" s="75">
        <v>55.07</v>
      </c>
      <c r="FT1788" s="75">
        <v>3605.03</v>
      </c>
      <c r="FU1788" s="75">
        <v>29964</v>
      </c>
      <c r="FZ1788" s="90">
        <v>802.86</v>
      </c>
      <c r="GA1788" s="91">
        <v>10.702</v>
      </c>
      <c r="GC1788" s="75">
        <v>24.85</v>
      </c>
      <c r="GD1788" s="75">
        <v>320.83999999999997</v>
      </c>
      <c r="GE1788" s="75">
        <v>6103.64</v>
      </c>
    </row>
    <row r="1789" spans="1:187" x14ac:dyDescent="0.25">
      <c r="A1789" s="132"/>
      <c r="B1789" s="132"/>
      <c r="C1789" s="132"/>
      <c r="D1789" s="132"/>
      <c r="E1789" s="132"/>
      <c r="F1789" s="132"/>
      <c r="G1789" s="132"/>
      <c r="H1789" s="132"/>
      <c r="I1789" s="132"/>
      <c r="J1789" s="132"/>
      <c r="K1789" s="132"/>
      <c r="DV1789" s="77">
        <v>1346.87</v>
      </c>
      <c r="DW1789" s="77">
        <v>32.044000000000004</v>
      </c>
      <c r="DY1789" s="77">
        <v>1332.87</v>
      </c>
      <c r="DZ1789" s="77">
        <v>19.899000000000012</v>
      </c>
      <c r="EE1789" s="75">
        <v>2163.87</v>
      </c>
      <c r="EF1789" s="88">
        <v>21.093000000000007</v>
      </c>
      <c r="EM1789" s="75"/>
      <c r="EN1789" s="75">
        <v>2166.86</v>
      </c>
      <c r="EO1789" s="323">
        <v>28.896760000000071</v>
      </c>
      <c r="EP1789" s="75"/>
      <c r="EQ1789" s="75">
        <v>1336.86</v>
      </c>
      <c r="ER1789" s="77">
        <v>26923.38000000015</v>
      </c>
      <c r="FD1789" s="75">
        <v>117.87</v>
      </c>
      <c r="FE1789" s="75">
        <v>1884040</v>
      </c>
      <c r="FF1789" s="75">
        <v>11481530</v>
      </c>
      <c r="FL1789" s="92">
        <v>796.87</v>
      </c>
      <c r="FM1789" s="75">
        <v>0.43</v>
      </c>
      <c r="FN1789" s="75">
        <v>1.07</v>
      </c>
      <c r="FP1789" s="75">
        <v>55.09</v>
      </c>
      <c r="FQ1789" s="75">
        <v>1241.3800000000001</v>
      </c>
      <c r="FR1789" s="75">
        <v>10690</v>
      </c>
      <c r="FS1789" s="75">
        <v>55.08</v>
      </c>
      <c r="FT1789" s="75">
        <v>3608.08</v>
      </c>
      <c r="FU1789" s="75">
        <v>29983</v>
      </c>
      <c r="FZ1789" s="90">
        <v>802.87</v>
      </c>
      <c r="GA1789" s="91">
        <v>10.72</v>
      </c>
      <c r="GC1789" s="75">
        <v>24.86</v>
      </c>
      <c r="GD1789" s="75">
        <v>321.45</v>
      </c>
      <c r="GE1789" s="75">
        <v>6110.06</v>
      </c>
    </row>
    <row r="1790" spans="1:187" x14ac:dyDescent="0.25">
      <c r="A1790" s="132"/>
      <c r="B1790" s="132"/>
      <c r="C1790" s="132"/>
      <c r="D1790" s="132"/>
      <c r="E1790" s="132"/>
      <c r="F1790" s="132"/>
      <c r="G1790" s="132"/>
      <c r="H1790" s="132"/>
      <c r="I1790" s="132"/>
      <c r="J1790" s="132"/>
      <c r="K1790" s="132"/>
      <c r="DV1790" s="77">
        <v>1346.88</v>
      </c>
      <c r="DW1790" s="77">
        <v>32.072000000000003</v>
      </c>
      <c r="DY1790" s="77">
        <v>1332.88</v>
      </c>
      <c r="DZ1790" s="77">
        <v>19.915000000000013</v>
      </c>
      <c r="EE1790" s="75">
        <v>2163.88</v>
      </c>
      <c r="EF1790" s="88">
        <v>21.118000000000009</v>
      </c>
      <c r="EM1790" s="75"/>
      <c r="EN1790" s="75">
        <v>2166.87</v>
      </c>
      <c r="EO1790" s="323">
        <v>28.922920000000072</v>
      </c>
      <c r="EP1790" s="75"/>
      <c r="EQ1790" s="75">
        <v>1336.87</v>
      </c>
      <c r="ER1790" s="77">
        <v>26941.710000000152</v>
      </c>
      <c r="FD1790" s="75">
        <v>117.88</v>
      </c>
      <c r="FE1790" s="75">
        <v>1885460</v>
      </c>
      <c r="FF1790" s="75">
        <v>11499845</v>
      </c>
      <c r="FL1790" s="92">
        <v>796.88</v>
      </c>
      <c r="FM1790" s="75">
        <v>0.43</v>
      </c>
      <c r="FN1790" s="75">
        <v>1.0780000000000001</v>
      </c>
      <c r="FP1790" s="75">
        <v>55.1</v>
      </c>
      <c r="FQ1790" s="75">
        <v>1242.43</v>
      </c>
      <c r="FR1790" s="75">
        <v>10696</v>
      </c>
      <c r="FS1790" s="75">
        <v>55.09</v>
      </c>
      <c r="FT1790" s="75">
        <v>3611.13</v>
      </c>
      <c r="FU1790" s="75">
        <v>30002</v>
      </c>
      <c r="FZ1790" s="90">
        <v>802.88</v>
      </c>
      <c r="GA1790" s="91">
        <v>10.738</v>
      </c>
      <c r="GC1790" s="75">
        <v>24.87</v>
      </c>
      <c r="GD1790" s="75">
        <v>322.06</v>
      </c>
      <c r="GE1790" s="75">
        <v>6116.49</v>
      </c>
    </row>
    <row r="1791" spans="1:187" x14ac:dyDescent="0.25">
      <c r="A1791" s="132"/>
      <c r="B1791" s="132"/>
      <c r="C1791" s="132"/>
      <c r="D1791" s="132"/>
      <c r="E1791" s="132"/>
      <c r="F1791" s="132"/>
      <c r="G1791" s="132"/>
      <c r="H1791" s="132"/>
      <c r="I1791" s="132"/>
      <c r="J1791" s="132"/>
      <c r="K1791" s="132"/>
      <c r="DV1791" s="77">
        <v>1346.89</v>
      </c>
      <c r="DW1791" s="77">
        <v>32.101000000000006</v>
      </c>
      <c r="DY1791" s="77">
        <v>1332.89</v>
      </c>
      <c r="DZ1791" s="77">
        <v>19.932000000000013</v>
      </c>
      <c r="EE1791" s="75">
        <v>2163.89</v>
      </c>
      <c r="EF1791" s="88">
        <v>21.143000000000008</v>
      </c>
      <c r="EM1791" s="75"/>
      <c r="EN1791" s="75">
        <v>2166.88</v>
      </c>
      <c r="EO1791" s="323">
        <v>28.949080000000073</v>
      </c>
      <c r="EP1791" s="75"/>
      <c r="EQ1791" s="75">
        <v>1336.88</v>
      </c>
      <c r="ER1791" s="77">
        <v>26960.040000000154</v>
      </c>
      <c r="FD1791" s="75">
        <v>117.89</v>
      </c>
      <c r="FE1791" s="75">
        <v>1886880</v>
      </c>
      <c r="FF1791" s="75">
        <v>11518160</v>
      </c>
      <c r="FL1791" s="92">
        <v>796.89</v>
      </c>
      <c r="FM1791" s="75">
        <v>0.43</v>
      </c>
      <c r="FN1791" s="75">
        <v>1.0820000000000001</v>
      </c>
      <c r="FP1791" s="75">
        <v>55.11</v>
      </c>
      <c r="FQ1791" s="75">
        <v>1243.49</v>
      </c>
      <c r="FR1791" s="75">
        <v>10703</v>
      </c>
      <c r="FS1791" s="75">
        <v>55.1</v>
      </c>
      <c r="FT1791" s="75">
        <v>3614.18</v>
      </c>
      <c r="FU1791" s="75">
        <v>30021</v>
      </c>
      <c r="FZ1791" s="90">
        <v>802.89</v>
      </c>
      <c r="GA1791" s="91">
        <v>10.756</v>
      </c>
      <c r="GC1791" s="75">
        <v>24.88</v>
      </c>
      <c r="GD1791" s="75">
        <v>322.68</v>
      </c>
      <c r="GE1791" s="75">
        <v>6122.91</v>
      </c>
    </row>
    <row r="1792" spans="1:187" x14ac:dyDescent="0.25">
      <c r="A1792" s="132"/>
      <c r="B1792" s="132"/>
      <c r="C1792" s="132"/>
      <c r="D1792" s="132"/>
      <c r="E1792" s="132"/>
      <c r="F1792" s="132"/>
      <c r="G1792" s="132"/>
      <c r="H1792" s="132"/>
      <c r="I1792" s="132"/>
      <c r="J1792" s="132"/>
      <c r="K1792" s="132"/>
      <c r="DV1792" s="77">
        <v>1346.9</v>
      </c>
      <c r="DW1792" s="77">
        <v>32.128999999999998</v>
      </c>
      <c r="DY1792" s="77">
        <v>1332.9</v>
      </c>
      <c r="DZ1792" s="77">
        <v>19.948</v>
      </c>
      <c r="EE1792" s="75">
        <v>2163.9</v>
      </c>
      <c r="EF1792" s="88">
        <v>21.167999999999999</v>
      </c>
      <c r="EM1792" s="75"/>
      <c r="EN1792" s="75">
        <v>2166.89</v>
      </c>
      <c r="EO1792" s="323">
        <v>28.975240000000074</v>
      </c>
      <c r="EP1792" s="75"/>
      <c r="EQ1792" s="75">
        <v>1336.89</v>
      </c>
      <c r="ER1792" s="77">
        <v>26978.370000000155</v>
      </c>
      <c r="FD1792" s="75">
        <v>117.9</v>
      </c>
      <c r="FE1792" s="75">
        <v>1888300</v>
      </c>
      <c r="FF1792" s="75">
        <v>11536475</v>
      </c>
      <c r="FL1792" s="92">
        <v>796.9</v>
      </c>
      <c r="FM1792" s="75">
        <v>0.43</v>
      </c>
      <c r="FN1792" s="75">
        <v>1.0860000000000001</v>
      </c>
      <c r="FP1792" s="75">
        <v>55.12</v>
      </c>
      <c r="FQ1792" s="75">
        <v>1244.55</v>
      </c>
      <c r="FR1792" s="75">
        <v>10716</v>
      </c>
      <c r="FS1792" s="75">
        <v>55.11</v>
      </c>
      <c r="FT1792" s="75">
        <v>3617.23</v>
      </c>
      <c r="FU1792" s="75">
        <v>30040</v>
      </c>
      <c r="FZ1792" s="90">
        <v>802.9</v>
      </c>
      <c r="GA1792" s="91">
        <v>10.773999999999999</v>
      </c>
      <c r="GC1792" s="75">
        <v>24.89</v>
      </c>
      <c r="GD1792" s="75">
        <v>323.29000000000002</v>
      </c>
      <c r="GE1792" s="75">
        <v>6129.34</v>
      </c>
    </row>
    <row r="1793" spans="1:187" x14ac:dyDescent="0.25">
      <c r="A1793" s="132"/>
      <c r="B1793" s="132"/>
      <c r="C1793" s="132"/>
      <c r="D1793" s="132"/>
      <c r="E1793" s="132"/>
      <c r="F1793" s="132"/>
      <c r="G1793" s="132"/>
      <c r="H1793" s="132"/>
      <c r="I1793" s="132"/>
      <c r="J1793" s="132"/>
      <c r="K1793" s="132"/>
      <c r="DV1793" s="77">
        <v>1346.91</v>
      </c>
      <c r="DW1793" s="77">
        <v>32.157000000000004</v>
      </c>
      <c r="DY1793" s="77">
        <v>1332.91</v>
      </c>
      <c r="DZ1793" s="77">
        <v>19.964000000000013</v>
      </c>
      <c r="EE1793" s="75">
        <v>2163.91</v>
      </c>
      <c r="EF1793" s="88">
        <v>21.192000000000007</v>
      </c>
      <c r="EM1793" s="75"/>
      <c r="EN1793" s="75">
        <v>2166.9</v>
      </c>
      <c r="EO1793" s="323">
        <v>29.001400000000075</v>
      </c>
      <c r="EP1793" s="75"/>
      <c r="EQ1793" s="75">
        <v>1336.9</v>
      </c>
      <c r="ER1793" s="77">
        <v>26996.700000000157</v>
      </c>
      <c r="FD1793" s="75">
        <v>117.91</v>
      </c>
      <c r="FE1793" s="75">
        <v>1889720</v>
      </c>
      <c r="FF1793" s="75">
        <v>11554790</v>
      </c>
      <c r="FL1793" s="92">
        <v>796.91</v>
      </c>
      <c r="FM1793" s="75">
        <v>0.44</v>
      </c>
      <c r="FN1793" s="75">
        <v>1.0900000000000001</v>
      </c>
      <c r="FP1793" s="75">
        <v>55.13</v>
      </c>
      <c r="FQ1793" s="75">
        <v>1245.6099999999999</v>
      </c>
      <c r="FR1793" s="75">
        <v>10716</v>
      </c>
      <c r="FS1793" s="75">
        <v>55.12</v>
      </c>
      <c r="FT1793" s="75">
        <v>3620.31</v>
      </c>
      <c r="FU1793" s="75">
        <v>30059</v>
      </c>
      <c r="FZ1793" s="90">
        <v>802.91</v>
      </c>
      <c r="GA1793" s="91">
        <v>10.791</v>
      </c>
      <c r="GC1793" s="75">
        <v>24.9</v>
      </c>
      <c r="GD1793" s="75">
        <v>323.89999999999998</v>
      </c>
      <c r="GE1793" s="75">
        <v>6135.76</v>
      </c>
    </row>
    <row r="1794" spans="1:187" x14ac:dyDescent="0.25">
      <c r="A1794" s="132"/>
      <c r="B1794" s="132"/>
      <c r="C1794" s="132"/>
      <c r="D1794" s="132"/>
      <c r="E1794" s="132"/>
      <c r="F1794" s="132"/>
      <c r="G1794" s="132"/>
      <c r="H1794" s="132"/>
      <c r="I1794" s="132"/>
      <c r="J1794" s="132"/>
      <c r="K1794" s="132"/>
      <c r="DV1794" s="77">
        <v>1346.92</v>
      </c>
      <c r="DW1794" s="77">
        <v>32.186000000000007</v>
      </c>
      <c r="DY1794" s="77">
        <v>1332.92</v>
      </c>
      <c r="DZ1794" s="77">
        <v>19.981000000000012</v>
      </c>
      <c r="EE1794" s="75">
        <v>2163.92</v>
      </c>
      <c r="EF1794" s="88">
        <v>21.217000000000009</v>
      </c>
      <c r="EM1794" s="75"/>
      <c r="EN1794" s="75">
        <v>2166.91</v>
      </c>
      <c r="EO1794" s="323">
        <v>29.027560000000076</v>
      </c>
      <c r="EP1794" s="75"/>
      <c r="EQ1794" s="75">
        <v>1336.91</v>
      </c>
      <c r="ER1794" s="77">
        <v>27015.030000000159</v>
      </c>
      <c r="FD1794" s="75">
        <v>117.92</v>
      </c>
      <c r="FE1794" s="75">
        <v>1891140</v>
      </c>
      <c r="FF1794" s="75">
        <v>11573105</v>
      </c>
      <c r="FL1794" s="92">
        <v>796.92</v>
      </c>
      <c r="FM1794" s="75">
        <v>0.44</v>
      </c>
      <c r="FN1794" s="75">
        <v>1.0940000000000001</v>
      </c>
      <c r="FP1794" s="75">
        <v>55.14</v>
      </c>
      <c r="FQ1794" s="75">
        <v>1246.6199999999999</v>
      </c>
      <c r="FR1794" s="75">
        <v>10713</v>
      </c>
      <c r="FS1794" s="75">
        <v>55.13</v>
      </c>
      <c r="FT1794" s="75">
        <v>3623.38</v>
      </c>
      <c r="FU1794" s="75">
        <v>30078</v>
      </c>
      <c r="FZ1794" s="90">
        <v>802.92</v>
      </c>
      <c r="GA1794" s="91">
        <v>10.808999999999999</v>
      </c>
      <c r="GC1794" s="75">
        <v>24.91</v>
      </c>
      <c r="GD1794" s="75">
        <v>324.51</v>
      </c>
      <c r="GE1794" s="75">
        <v>6142.18</v>
      </c>
    </row>
    <row r="1795" spans="1:187" x14ac:dyDescent="0.25">
      <c r="A1795" s="132"/>
      <c r="B1795" s="132"/>
      <c r="C1795" s="132"/>
      <c r="D1795" s="132"/>
      <c r="E1795" s="132"/>
      <c r="F1795" s="132"/>
      <c r="G1795" s="132"/>
      <c r="H1795" s="132"/>
      <c r="I1795" s="132"/>
      <c r="J1795" s="132"/>
      <c r="K1795" s="132"/>
      <c r="DV1795" s="77">
        <v>1346.93</v>
      </c>
      <c r="DW1795" s="77">
        <v>32.214000000000006</v>
      </c>
      <c r="DY1795" s="77">
        <v>1332.93</v>
      </c>
      <c r="DZ1795" s="77">
        <v>19.997000000000014</v>
      </c>
      <c r="EE1795" s="75">
        <v>2163.9299999999998</v>
      </c>
      <c r="EF1795" s="88">
        <v>21.242000000000008</v>
      </c>
      <c r="EM1795" s="75"/>
      <c r="EN1795" s="75">
        <v>2166.92</v>
      </c>
      <c r="EO1795" s="323">
        <v>29.053720000000077</v>
      </c>
      <c r="EP1795" s="75"/>
      <c r="EQ1795" s="75">
        <v>1336.92</v>
      </c>
      <c r="ER1795" s="77">
        <v>27033.360000000161</v>
      </c>
      <c r="FD1795" s="75">
        <v>117.93</v>
      </c>
      <c r="FE1795" s="75">
        <v>1892560</v>
      </c>
      <c r="FF1795" s="75">
        <v>11591420</v>
      </c>
      <c r="FL1795" s="92">
        <v>796.93</v>
      </c>
      <c r="FM1795" s="75">
        <v>0.44</v>
      </c>
      <c r="FN1795" s="75">
        <v>1.0980000000000001</v>
      </c>
      <c r="FP1795" s="75">
        <v>55.15</v>
      </c>
      <c r="FQ1795" s="75">
        <v>1247.73</v>
      </c>
      <c r="FR1795" s="75">
        <v>10730</v>
      </c>
      <c r="FS1795" s="75">
        <v>55.14</v>
      </c>
      <c r="FT1795" s="75">
        <v>3626.46</v>
      </c>
      <c r="FU1795" s="75">
        <v>30097</v>
      </c>
      <c r="FZ1795" s="90">
        <v>802.93</v>
      </c>
      <c r="GA1795" s="91">
        <v>10.827</v>
      </c>
      <c r="GC1795" s="75">
        <v>24.92</v>
      </c>
      <c r="GD1795" s="75">
        <v>325.12</v>
      </c>
      <c r="GE1795" s="75">
        <v>6148.61</v>
      </c>
    </row>
    <row r="1796" spans="1:187" x14ac:dyDescent="0.25">
      <c r="A1796" s="132"/>
      <c r="B1796" s="132"/>
      <c r="C1796" s="132"/>
      <c r="D1796" s="132"/>
      <c r="E1796" s="132"/>
      <c r="F1796" s="132"/>
      <c r="G1796" s="132"/>
      <c r="H1796" s="132"/>
      <c r="I1796" s="132"/>
      <c r="J1796" s="132"/>
      <c r="K1796" s="132"/>
      <c r="DV1796" s="77">
        <v>1346.94</v>
      </c>
      <c r="DW1796" s="77">
        <v>32.242000000000004</v>
      </c>
      <c r="DY1796" s="77">
        <v>1332.94</v>
      </c>
      <c r="DZ1796" s="77">
        <v>20.014000000000014</v>
      </c>
      <c r="EE1796" s="75">
        <v>2163.94</v>
      </c>
      <c r="EF1796" s="88">
        <v>21.26700000000001</v>
      </c>
      <c r="EM1796" s="75"/>
      <c r="EN1796" s="75">
        <v>2166.9299999999998</v>
      </c>
      <c r="EO1796" s="323">
        <v>29.079880000000077</v>
      </c>
      <c r="EP1796" s="75"/>
      <c r="EQ1796" s="75">
        <v>1336.93</v>
      </c>
      <c r="ER1796" s="77">
        <v>27051.690000000162</v>
      </c>
      <c r="FD1796" s="75">
        <v>117.94</v>
      </c>
      <c r="FE1796" s="75">
        <v>1893980</v>
      </c>
      <c r="FF1796" s="75">
        <v>11609735</v>
      </c>
      <c r="FL1796" s="92">
        <v>796.94</v>
      </c>
      <c r="FM1796" s="75">
        <v>0.44</v>
      </c>
      <c r="FN1796" s="75">
        <v>1.1020000000000001</v>
      </c>
      <c r="FP1796" s="75">
        <v>55.16</v>
      </c>
      <c r="FQ1796" s="75">
        <v>1248.8</v>
      </c>
      <c r="FR1796" s="75">
        <v>10737</v>
      </c>
      <c r="FS1796" s="75">
        <v>55.15</v>
      </c>
      <c r="FT1796" s="75">
        <v>3629.54</v>
      </c>
      <c r="FU1796" s="75">
        <v>30116</v>
      </c>
      <c r="FZ1796" s="90">
        <v>802.94</v>
      </c>
      <c r="GA1796" s="91">
        <v>10.845000000000001</v>
      </c>
      <c r="GC1796" s="75">
        <v>24.93</v>
      </c>
      <c r="GD1796" s="75">
        <v>325.73</v>
      </c>
      <c r="GE1796" s="75">
        <v>6155.03</v>
      </c>
    </row>
    <row r="1797" spans="1:187" x14ac:dyDescent="0.25">
      <c r="A1797" s="132"/>
      <c r="B1797" s="132"/>
      <c r="C1797" s="132"/>
      <c r="D1797" s="132"/>
      <c r="E1797" s="132"/>
      <c r="F1797" s="132"/>
      <c r="G1797" s="132"/>
      <c r="H1797" s="132"/>
      <c r="I1797" s="132"/>
      <c r="J1797" s="132"/>
      <c r="K1797" s="132"/>
      <c r="DV1797" s="77">
        <v>1346.95</v>
      </c>
      <c r="DW1797" s="77">
        <v>32.270000000000003</v>
      </c>
      <c r="DY1797" s="77">
        <v>1332.95</v>
      </c>
      <c r="DZ1797" s="77">
        <v>20.030000000000012</v>
      </c>
      <c r="EE1797" s="75">
        <v>2163.9499999999998</v>
      </c>
      <c r="EF1797" s="88">
        <v>21.292000000000009</v>
      </c>
      <c r="EM1797" s="75"/>
      <c r="EN1797" s="75">
        <v>2166.94</v>
      </c>
      <c r="EO1797" s="323">
        <v>29.106040000000078</v>
      </c>
      <c r="EP1797" s="75"/>
      <c r="EQ1797" s="75">
        <v>1336.94</v>
      </c>
      <c r="ER1797" s="77">
        <v>27070.020000000164</v>
      </c>
      <c r="FD1797" s="75">
        <v>117.95</v>
      </c>
      <c r="FE1797" s="75">
        <v>1895400</v>
      </c>
      <c r="FF1797" s="75">
        <v>11628050</v>
      </c>
      <c r="FL1797" s="92">
        <v>796.95</v>
      </c>
      <c r="FM1797" s="75">
        <v>0.44</v>
      </c>
      <c r="FN1797" s="75">
        <v>1.1060000000000001</v>
      </c>
      <c r="FP1797" s="75">
        <v>55.17</v>
      </c>
      <c r="FQ1797" s="75">
        <v>1249.8599999999999</v>
      </c>
      <c r="FR1797" s="75">
        <v>10743</v>
      </c>
      <c r="FS1797" s="75">
        <v>55.16</v>
      </c>
      <c r="FT1797" s="75">
        <v>3632.62</v>
      </c>
      <c r="FU1797" s="75">
        <v>30135</v>
      </c>
      <c r="FZ1797" s="90">
        <v>802.95</v>
      </c>
      <c r="GA1797" s="91">
        <v>10.863</v>
      </c>
      <c r="GC1797" s="75">
        <v>24.94</v>
      </c>
      <c r="GD1797" s="75">
        <v>326.33999999999997</v>
      </c>
      <c r="GE1797" s="75">
        <v>6161.46</v>
      </c>
    </row>
    <row r="1798" spans="1:187" x14ac:dyDescent="0.25">
      <c r="A1798" s="132"/>
      <c r="B1798" s="132"/>
      <c r="C1798" s="132"/>
      <c r="D1798" s="132"/>
      <c r="E1798" s="132"/>
      <c r="F1798" s="132"/>
      <c r="G1798" s="132"/>
      <c r="H1798" s="132"/>
      <c r="I1798" s="132"/>
      <c r="J1798" s="132"/>
      <c r="K1798" s="132"/>
      <c r="DV1798" s="77">
        <v>1346.96</v>
      </c>
      <c r="DW1798" s="77">
        <v>32.298999999999999</v>
      </c>
      <c r="DY1798" s="77">
        <v>1332.96</v>
      </c>
      <c r="DZ1798" s="77">
        <v>20.046000000000014</v>
      </c>
      <c r="EE1798" s="75">
        <v>2163.96</v>
      </c>
      <c r="EF1798" s="88">
        <v>21.31600000000001</v>
      </c>
      <c r="EM1798" s="75"/>
      <c r="EN1798" s="75">
        <v>2166.9499999999998</v>
      </c>
      <c r="EO1798" s="323">
        <v>29.132200000000079</v>
      </c>
      <c r="EP1798" s="75"/>
      <c r="EQ1798" s="75">
        <v>1336.95</v>
      </c>
      <c r="ER1798" s="77">
        <v>27088.350000000166</v>
      </c>
      <c r="FD1798" s="75">
        <v>117.96</v>
      </c>
      <c r="FE1798" s="75">
        <v>1896820</v>
      </c>
      <c r="FF1798" s="75">
        <v>11646365</v>
      </c>
      <c r="FL1798" s="92">
        <v>796.96</v>
      </c>
      <c r="FM1798" s="75">
        <v>0.44</v>
      </c>
      <c r="FN1798" s="75">
        <v>1.111</v>
      </c>
      <c r="FP1798" s="75">
        <v>55.18</v>
      </c>
      <c r="FQ1798" s="75">
        <v>1250.92</v>
      </c>
      <c r="FR1798" s="75">
        <v>10750</v>
      </c>
      <c r="FS1798" s="75">
        <v>55.17</v>
      </c>
      <c r="FT1798" s="75">
        <v>3635.69</v>
      </c>
      <c r="FU1798" s="75">
        <v>30154</v>
      </c>
      <c r="FZ1798" s="90">
        <v>802.96</v>
      </c>
      <c r="GA1798" s="91">
        <v>10.881</v>
      </c>
      <c r="GC1798" s="75">
        <v>24.95</v>
      </c>
      <c r="GD1798" s="75">
        <v>326.95</v>
      </c>
      <c r="GE1798" s="75">
        <v>6167.88</v>
      </c>
    </row>
    <row r="1799" spans="1:187" x14ac:dyDescent="0.25">
      <c r="A1799" s="132"/>
      <c r="B1799" s="132"/>
      <c r="C1799" s="132"/>
      <c r="D1799" s="132"/>
      <c r="E1799" s="132"/>
      <c r="F1799" s="132"/>
      <c r="G1799" s="132"/>
      <c r="H1799" s="132"/>
      <c r="I1799" s="132"/>
      <c r="J1799" s="132"/>
      <c r="K1799" s="132"/>
      <c r="DV1799" s="77">
        <v>1346.97</v>
      </c>
      <c r="DW1799" s="77">
        <v>32.327000000000005</v>
      </c>
      <c r="DY1799" s="77">
        <v>1332.97</v>
      </c>
      <c r="DZ1799" s="77">
        <v>20.063000000000013</v>
      </c>
      <c r="EE1799" s="75">
        <v>2163.9699999999998</v>
      </c>
      <c r="EF1799" s="88">
        <v>21.341000000000008</v>
      </c>
      <c r="EM1799" s="75"/>
      <c r="EN1799" s="75">
        <v>2166.96</v>
      </c>
      <c r="EO1799" s="323">
        <v>29.15836000000008</v>
      </c>
      <c r="EP1799" s="75"/>
      <c r="EQ1799" s="75">
        <v>1336.96</v>
      </c>
      <c r="ER1799" s="77">
        <v>27106.680000000168</v>
      </c>
      <c r="FD1799" s="75">
        <v>117.97</v>
      </c>
      <c r="FE1799" s="75">
        <v>1898240</v>
      </c>
      <c r="FF1799" s="75">
        <v>11664680</v>
      </c>
      <c r="FL1799" s="92">
        <v>796.97</v>
      </c>
      <c r="FM1799" s="75">
        <v>0.44</v>
      </c>
      <c r="FN1799" s="75">
        <v>1.111</v>
      </c>
      <c r="FP1799" s="75">
        <v>55.19</v>
      </c>
      <c r="FQ1799" s="75">
        <v>1251.98</v>
      </c>
      <c r="FR1799" s="75">
        <v>10757</v>
      </c>
      <c r="FS1799" s="75">
        <v>55.18</v>
      </c>
      <c r="FT1799" s="75">
        <v>3638.77</v>
      </c>
      <c r="FU1799" s="75">
        <v>30173</v>
      </c>
      <c r="FZ1799" s="90">
        <v>802.97</v>
      </c>
      <c r="GA1799" s="91">
        <v>10.898999999999999</v>
      </c>
      <c r="GC1799" s="75">
        <v>24.96</v>
      </c>
      <c r="GD1799" s="75">
        <v>327.56</v>
      </c>
      <c r="GE1799" s="75">
        <v>6174.3</v>
      </c>
    </row>
    <row r="1800" spans="1:187" x14ac:dyDescent="0.25">
      <c r="A1800" s="132"/>
      <c r="B1800" s="132"/>
      <c r="C1800" s="132"/>
      <c r="D1800" s="132"/>
      <c r="E1800" s="132"/>
      <c r="F1800" s="132"/>
      <c r="G1800" s="132"/>
      <c r="H1800" s="132"/>
      <c r="I1800" s="132"/>
      <c r="J1800" s="132"/>
      <c r="K1800" s="132"/>
      <c r="DV1800" s="77">
        <v>1346.98</v>
      </c>
      <c r="DW1800" s="77">
        <v>32.355000000000004</v>
      </c>
      <c r="DY1800" s="77">
        <v>1332.98</v>
      </c>
      <c r="DZ1800" s="77">
        <v>20.079000000000015</v>
      </c>
      <c r="EE1800" s="75">
        <v>2163.98</v>
      </c>
      <c r="EF1800" s="88">
        <v>21.36600000000001</v>
      </c>
      <c r="EM1800" s="75"/>
      <c r="EN1800" s="75">
        <v>2166.9699999999998</v>
      </c>
      <c r="EO1800" s="323">
        <v>29.184520000000081</v>
      </c>
      <c r="EP1800" s="75"/>
      <c r="EQ1800" s="75">
        <v>1336.97</v>
      </c>
      <c r="ER1800" s="77">
        <v>27125.010000000169</v>
      </c>
      <c r="FD1800" s="75">
        <v>117.98</v>
      </c>
      <c r="FE1800" s="75">
        <v>1899660</v>
      </c>
      <c r="FF1800" s="75">
        <v>11682995</v>
      </c>
      <c r="FL1800" s="92">
        <v>796.98</v>
      </c>
      <c r="FM1800" s="75">
        <v>0.45</v>
      </c>
      <c r="FN1800" s="75">
        <v>1.119</v>
      </c>
      <c r="FP1800" s="75">
        <v>55.2</v>
      </c>
      <c r="FQ1800" s="75">
        <v>1253.05</v>
      </c>
      <c r="FR1800" s="75">
        <v>10763</v>
      </c>
      <c r="FS1800" s="75">
        <v>55.19</v>
      </c>
      <c r="FT1800" s="75">
        <v>3641.85</v>
      </c>
      <c r="FU1800" s="75">
        <v>30192</v>
      </c>
      <c r="FZ1800" s="90">
        <v>802.98</v>
      </c>
      <c r="GA1800" s="91">
        <v>10.917</v>
      </c>
      <c r="GC1800" s="75">
        <v>24.97</v>
      </c>
      <c r="GD1800" s="75">
        <v>328.17</v>
      </c>
      <c r="GE1800" s="75">
        <v>6180.73</v>
      </c>
    </row>
    <row r="1801" spans="1:187" x14ac:dyDescent="0.25">
      <c r="A1801" s="132"/>
      <c r="B1801" s="132"/>
      <c r="C1801" s="132"/>
      <c r="D1801" s="132"/>
      <c r="E1801" s="132"/>
      <c r="F1801" s="132"/>
      <c r="G1801" s="132"/>
      <c r="H1801" s="132"/>
      <c r="I1801" s="132"/>
      <c r="J1801" s="132"/>
      <c r="K1801" s="132"/>
      <c r="DV1801" s="77">
        <v>1346.99</v>
      </c>
      <c r="DW1801" s="77">
        <v>32.383000000000003</v>
      </c>
      <c r="DY1801" s="77">
        <v>1332.99</v>
      </c>
      <c r="DZ1801" s="77">
        <v>20.096000000000014</v>
      </c>
      <c r="EE1801" s="75">
        <v>2163.9899999999998</v>
      </c>
      <c r="EF1801" s="88">
        <v>21.391000000000009</v>
      </c>
      <c r="EM1801" s="75"/>
      <c r="EN1801" s="75">
        <v>2166.98</v>
      </c>
      <c r="EO1801" s="323">
        <v>29.210680000000082</v>
      </c>
      <c r="EP1801" s="75"/>
      <c r="EQ1801" s="75">
        <v>1336.98</v>
      </c>
      <c r="ER1801" s="77">
        <v>27143.340000000171</v>
      </c>
      <c r="FD1801" s="75">
        <v>117.99</v>
      </c>
      <c r="FE1801" s="75">
        <v>1901080</v>
      </c>
      <c r="FF1801" s="75">
        <v>11701310</v>
      </c>
      <c r="FL1801" s="92">
        <v>796.99</v>
      </c>
      <c r="FM1801" s="75">
        <v>0.45</v>
      </c>
      <c r="FN1801" s="75">
        <v>1.123</v>
      </c>
      <c r="FP1801" s="75">
        <v>55.21</v>
      </c>
      <c r="FQ1801" s="75">
        <v>1254.0999999999999</v>
      </c>
      <c r="FR1801" s="75">
        <v>10770</v>
      </c>
      <c r="FS1801" s="75">
        <v>55.2</v>
      </c>
      <c r="FT1801" s="75">
        <v>3644.92</v>
      </c>
      <c r="FU1801" s="75">
        <v>30211</v>
      </c>
      <c r="FZ1801" s="90">
        <v>802.99</v>
      </c>
      <c r="GA1801" s="91">
        <v>10.936</v>
      </c>
      <c r="GC1801" s="75">
        <v>24.98</v>
      </c>
      <c r="GD1801" s="75">
        <v>328.78</v>
      </c>
      <c r="GE1801" s="75">
        <v>6187.15</v>
      </c>
    </row>
    <row r="1802" spans="1:187" x14ac:dyDescent="0.25">
      <c r="A1802" s="132"/>
      <c r="B1802" s="132"/>
      <c r="C1802" s="132"/>
      <c r="D1802" s="132"/>
      <c r="E1802" s="132"/>
      <c r="F1802" s="132"/>
      <c r="G1802" s="132"/>
      <c r="H1802" s="132"/>
      <c r="I1802" s="132"/>
      <c r="J1802" s="132"/>
      <c r="K1802" s="132"/>
      <c r="DV1802" s="77">
        <v>1347</v>
      </c>
      <c r="DW1802" s="77">
        <v>32.411999999999999</v>
      </c>
      <c r="DY1802" s="77">
        <v>1333</v>
      </c>
      <c r="DZ1802" s="77">
        <v>20.111999999999998</v>
      </c>
      <c r="EE1802" s="75">
        <v>2164</v>
      </c>
      <c r="EF1802" s="88">
        <v>21.414999999999999</v>
      </c>
      <c r="EM1802" s="75"/>
      <c r="EN1802" s="75">
        <v>2166.9899999999998</v>
      </c>
      <c r="EO1802" s="323">
        <v>29.236840000000083</v>
      </c>
      <c r="EP1802" s="75"/>
      <c r="EQ1802" s="75">
        <v>1336.99</v>
      </c>
      <c r="ER1802" s="77">
        <v>27161.670000000173</v>
      </c>
      <c r="FD1802" s="75">
        <v>118</v>
      </c>
      <c r="FE1802" s="75">
        <v>1902500</v>
      </c>
      <c r="FF1802" s="75">
        <v>11719625</v>
      </c>
      <c r="FL1802" s="92">
        <v>797</v>
      </c>
      <c r="FM1802" s="75">
        <v>0.45</v>
      </c>
      <c r="FN1802" s="75">
        <v>1.127</v>
      </c>
      <c r="FP1802" s="75">
        <v>55.22</v>
      </c>
      <c r="FQ1802" s="75">
        <v>1255.17</v>
      </c>
      <c r="FR1802" s="75">
        <v>10777</v>
      </c>
      <c r="FS1802" s="75">
        <v>55.21</v>
      </c>
      <c r="FT1802" s="75">
        <v>3648</v>
      </c>
      <c r="FU1802" s="75">
        <v>30230</v>
      </c>
      <c r="FZ1802" s="90">
        <v>803</v>
      </c>
      <c r="GA1802" s="91">
        <v>10.954000000000001</v>
      </c>
      <c r="GC1802" s="75">
        <v>24.99</v>
      </c>
      <c r="GD1802" s="75">
        <v>329.39</v>
      </c>
      <c r="GE1802" s="75">
        <v>6193.58</v>
      </c>
    </row>
    <row r="1803" spans="1:187" x14ac:dyDescent="0.25">
      <c r="A1803" s="132"/>
      <c r="B1803" s="132"/>
      <c r="C1803" s="132"/>
      <c r="D1803" s="132"/>
      <c r="E1803" s="132"/>
      <c r="F1803" s="132"/>
      <c r="G1803" s="132"/>
      <c r="H1803" s="132"/>
      <c r="I1803" s="132"/>
      <c r="J1803" s="132"/>
      <c r="K1803" s="132"/>
      <c r="DV1803" s="77">
        <v>1347.01</v>
      </c>
      <c r="DW1803" s="77">
        <v>32.442</v>
      </c>
      <c r="DY1803" s="77">
        <v>1333.01</v>
      </c>
      <c r="DZ1803" s="77">
        <v>20.129000000000001</v>
      </c>
      <c r="EE1803" s="75">
        <v>2164.0100000000002</v>
      </c>
      <c r="EF1803" s="88">
        <v>21.442</v>
      </c>
      <c r="EM1803" s="75"/>
      <c r="EN1803" s="75">
        <v>2167</v>
      </c>
      <c r="EO1803" s="324">
        <v>29.263000000000002</v>
      </c>
      <c r="EP1803" s="75"/>
      <c r="EQ1803" s="75">
        <v>1337</v>
      </c>
      <c r="ER1803" s="77">
        <v>27180</v>
      </c>
      <c r="FD1803" s="75">
        <v>118.01</v>
      </c>
      <c r="FE1803" s="75">
        <v>1904207.5</v>
      </c>
      <c r="FF1803" s="75">
        <v>11739503.75</v>
      </c>
      <c r="FL1803" s="92">
        <v>797.01</v>
      </c>
      <c r="FM1803" s="75">
        <v>0.45</v>
      </c>
      <c r="FN1803" s="75">
        <v>1.1319999999999999</v>
      </c>
      <c r="FP1803" s="75">
        <v>55.23</v>
      </c>
      <c r="FQ1803" s="75">
        <v>1256.24</v>
      </c>
      <c r="FR1803" s="75">
        <v>10783</v>
      </c>
      <c r="FS1803" s="75">
        <v>55.22</v>
      </c>
      <c r="FT1803" s="75">
        <v>3651.09</v>
      </c>
      <c r="FU1803" s="75">
        <v>30250</v>
      </c>
      <c r="FZ1803" s="90">
        <v>803.01</v>
      </c>
      <c r="GA1803" s="91">
        <v>10.972</v>
      </c>
      <c r="GC1803" s="75">
        <v>25</v>
      </c>
      <c r="GD1803" s="75">
        <v>330</v>
      </c>
      <c r="GE1803" s="75">
        <v>6200</v>
      </c>
    </row>
    <row r="1804" spans="1:187" x14ac:dyDescent="0.25">
      <c r="A1804" s="132"/>
      <c r="B1804" s="132"/>
      <c r="C1804" s="132"/>
      <c r="D1804" s="132"/>
      <c r="E1804" s="132"/>
      <c r="F1804" s="132"/>
      <c r="G1804" s="132"/>
      <c r="H1804" s="132"/>
      <c r="I1804" s="132"/>
      <c r="J1804" s="132"/>
      <c r="K1804" s="132"/>
      <c r="DV1804" s="77">
        <v>1347.02</v>
      </c>
      <c r="DW1804" s="77">
        <v>32.472000000000001</v>
      </c>
      <c r="DY1804" s="77">
        <v>1333.02</v>
      </c>
      <c r="DZ1804" s="77">
        <v>20.146000000000001</v>
      </c>
      <c r="EE1804" s="75">
        <v>2164.02</v>
      </c>
      <c r="EF1804" s="88">
        <v>21.468</v>
      </c>
      <c r="EP1804" s="75"/>
      <c r="EQ1804" s="75">
        <v>1337.01</v>
      </c>
      <c r="ER1804" s="77">
        <v>27198.75</v>
      </c>
      <c r="FD1804" s="75">
        <v>118.02</v>
      </c>
      <c r="FE1804" s="75">
        <v>1905915</v>
      </c>
      <c r="FF1804" s="75">
        <v>11759382.5</v>
      </c>
      <c r="FL1804" s="92">
        <v>797.02</v>
      </c>
      <c r="FM1804" s="75">
        <v>0.45</v>
      </c>
      <c r="FN1804" s="75">
        <v>1.137</v>
      </c>
      <c r="FP1804" s="75">
        <v>55.24</v>
      </c>
      <c r="FQ1804" s="75">
        <v>1257.31</v>
      </c>
      <c r="FR1804" s="75">
        <v>10790</v>
      </c>
      <c r="FS1804" s="75">
        <v>55.23</v>
      </c>
      <c r="FT1804" s="75">
        <v>3654.17</v>
      </c>
      <c r="FU1804" s="75">
        <v>30270</v>
      </c>
      <c r="FZ1804" s="90">
        <v>803.02</v>
      </c>
      <c r="GA1804" s="91">
        <v>10.99</v>
      </c>
      <c r="GC1804" s="75">
        <v>25.01</v>
      </c>
      <c r="GD1804" s="75">
        <v>330.63</v>
      </c>
      <c r="GE1804" s="75">
        <v>6206.7</v>
      </c>
    </row>
    <row r="1805" spans="1:187" x14ac:dyDescent="0.25">
      <c r="A1805" s="132"/>
      <c r="B1805" s="132"/>
      <c r="C1805" s="132"/>
      <c r="D1805" s="132"/>
      <c r="E1805" s="132"/>
      <c r="F1805" s="132"/>
      <c r="G1805" s="132"/>
      <c r="H1805" s="132"/>
      <c r="I1805" s="132"/>
      <c r="J1805" s="132"/>
      <c r="K1805" s="132"/>
      <c r="DV1805" s="77">
        <v>1347.03</v>
      </c>
      <c r="DW1805" s="77">
        <v>32.502000000000002</v>
      </c>
      <c r="DY1805" s="77">
        <v>1333.03</v>
      </c>
      <c r="DZ1805" s="77">
        <v>20.163</v>
      </c>
      <c r="EE1805" s="75">
        <v>2164.0300000000002</v>
      </c>
      <c r="EF1805" s="88">
        <v>21.494</v>
      </c>
      <c r="EP1805" s="75"/>
      <c r="EQ1805" s="75">
        <v>1337.02</v>
      </c>
      <c r="ER1805" s="77">
        <v>27217.5</v>
      </c>
      <c r="FD1805" s="75">
        <v>118.03</v>
      </c>
      <c r="FE1805" s="75">
        <v>1907622.5</v>
      </c>
      <c r="FF1805" s="75">
        <v>11779261.25</v>
      </c>
      <c r="FL1805" s="92">
        <v>797.03</v>
      </c>
      <c r="FM1805" s="75">
        <v>0.46</v>
      </c>
      <c r="FN1805" s="75">
        <v>1.1419999999999999</v>
      </c>
      <c r="FP1805" s="75">
        <v>55.25</v>
      </c>
      <c r="FQ1805" s="75">
        <v>1258.3800000000001</v>
      </c>
      <c r="FR1805" s="75">
        <v>10796</v>
      </c>
      <c r="FS1805" s="75">
        <v>55.24</v>
      </c>
      <c r="FT1805" s="75">
        <v>3657.26</v>
      </c>
      <c r="FU1805" s="75">
        <v>30289</v>
      </c>
      <c r="FZ1805" s="90">
        <v>803.03</v>
      </c>
      <c r="GA1805" s="91">
        <v>11.007999999999999</v>
      </c>
      <c r="GC1805" s="75">
        <v>25.02</v>
      </c>
      <c r="GD1805" s="75">
        <v>331.26</v>
      </c>
      <c r="GE1805" s="75">
        <v>6213.4</v>
      </c>
    </row>
    <row r="1806" spans="1:187" x14ac:dyDescent="0.25">
      <c r="A1806" s="132"/>
      <c r="B1806" s="132"/>
      <c r="C1806" s="132"/>
      <c r="D1806" s="132"/>
      <c r="E1806" s="132"/>
      <c r="F1806" s="132"/>
      <c r="G1806" s="132"/>
      <c r="H1806" s="132"/>
      <c r="I1806" s="132"/>
      <c r="J1806" s="132"/>
      <c r="K1806" s="132"/>
      <c r="DV1806" s="77">
        <v>1347.04</v>
      </c>
      <c r="DW1806" s="77">
        <v>32.531999999999996</v>
      </c>
      <c r="DY1806" s="77">
        <v>1333.04</v>
      </c>
      <c r="DZ1806" s="77">
        <v>20.18</v>
      </c>
      <c r="EE1806" s="75">
        <v>2164.04</v>
      </c>
      <c r="EF1806" s="88">
        <v>21.52</v>
      </c>
      <c r="EP1806" s="75"/>
      <c r="EQ1806" s="75">
        <v>1337.03</v>
      </c>
      <c r="ER1806" s="77">
        <v>27236.25</v>
      </c>
      <c r="FD1806" s="75">
        <v>118.04</v>
      </c>
      <c r="FE1806" s="75">
        <v>1909330</v>
      </c>
      <c r="FF1806" s="75">
        <v>11799140</v>
      </c>
      <c r="FL1806" s="92">
        <v>797.04</v>
      </c>
      <c r="FM1806" s="75">
        <v>0.46</v>
      </c>
      <c r="FN1806" s="75">
        <v>1.147</v>
      </c>
      <c r="FP1806" s="75">
        <v>55.26</v>
      </c>
      <c r="FQ1806" s="75">
        <v>1259.46</v>
      </c>
      <c r="FR1806" s="75">
        <v>10803</v>
      </c>
      <c r="FS1806" s="75">
        <v>55.25</v>
      </c>
      <c r="FT1806" s="75">
        <v>3660.34</v>
      </c>
      <c r="FU1806" s="75">
        <v>30309</v>
      </c>
      <c r="FZ1806" s="90">
        <v>803.04</v>
      </c>
      <c r="GA1806" s="91">
        <v>11.026</v>
      </c>
      <c r="GC1806" s="75">
        <v>25.03</v>
      </c>
      <c r="GD1806" s="75">
        <v>331.89</v>
      </c>
      <c r="GE1806" s="75">
        <v>6220.1</v>
      </c>
    </row>
    <row r="1807" spans="1:187" x14ac:dyDescent="0.25">
      <c r="A1807" s="132"/>
      <c r="B1807" s="132"/>
      <c r="C1807" s="132"/>
      <c r="D1807" s="132"/>
      <c r="E1807" s="132"/>
      <c r="F1807" s="132"/>
      <c r="G1807" s="132"/>
      <c r="H1807" s="132"/>
      <c r="I1807" s="132"/>
      <c r="J1807" s="132"/>
      <c r="K1807" s="132"/>
      <c r="DV1807" s="77">
        <v>1347.05</v>
      </c>
      <c r="DW1807" s="77">
        <v>32.563000000000002</v>
      </c>
      <c r="DY1807" s="77">
        <v>1333.05</v>
      </c>
      <c r="DZ1807" s="77">
        <v>20.196999999999999</v>
      </c>
      <c r="EE1807" s="75">
        <v>2164.0500000000002</v>
      </c>
      <c r="EF1807" s="88">
        <v>21.545999999999999</v>
      </c>
      <c r="EP1807" s="75"/>
      <c r="EQ1807" s="75">
        <v>1337.04</v>
      </c>
      <c r="ER1807" s="77">
        <v>27255</v>
      </c>
      <c r="FD1807" s="75">
        <v>118.05</v>
      </c>
      <c r="FE1807" s="75">
        <v>1911037.5</v>
      </c>
      <c r="FF1807" s="75">
        <v>11819018.75</v>
      </c>
      <c r="FL1807" s="92">
        <v>797.05</v>
      </c>
      <c r="FM1807" s="75">
        <v>0.46</v>
      </c>
      <c r="FN1807" s="75">
        <v>1.1519999999999999</v>
      </c>
      <c r="FP1807" s="75">
        <v>55.27</v>
      </c>
      <c r="FQ1807" s="75">
        <v>1260.53</v>
      </c>
      <c r="FR1807" s="75">
        <v>10810</v>
      </c>
      <c r="FS1807" s="75">
        <v>55.26</v>
      </c>
      <c r="FT1807" s="75">
        <v>3663.43</v>
      </c>
      <c r="FU1807" s="75">
        <v>30329</v>
      </c>
      <c r="FZ1807" s="90">
        <v>803.05</v>
      </c>
      <c r="GA1807" s="91">
        <v>11.044</v>
      </c>
      <c r="GC1807" s="75">
        <v>25.04</v>
      </c>
      <c r="GD1807" s="75">
        <v>332.52</v>
      </c>
      <c r="GE1807" s="75">
        <v>6226.8</v>
      </c>
    </row>
    <row r="1808" spans="1:187" x14ac:dyDescent="0.25">
      <c r="A1808" s="132"/>
      <c r="B1808" s="132"/>
      <c r="C1808" s="132"/>
      <c r="D1808" s="132"/>
      <c r="E1808" s="132"/>
      <c r="F1808" s="132"/>
      <c r="G1808" s="132"/>
      <c r="H1808" s="132"/>
      <c r="I1808" s="132"/>
      <c r="J1808" s="132"/>
      <c r="K1808" s="132"/>
      <c r="DV1808" s="77">
        <v>1347.06</v>
      </c>
      <c r="DW1808" s="77">
        <v>32.593000000000004</v>
      </c>
      <c r="DY1808" s="77">
        <v>1333.06</v>
      </c>
      <c r="DZ1808" s="77">
        <v>20.213999999999999</v>
      </c>
      <c r="EE1808" s="75">
        <v>2164.06</v>
      </c>
      <c r="EF1808" s="88">
        <v>21.571999999999999</v>
      </c>
      <c r="EP1808" s="75"/>
      <c r="EQ1808" s="75">
        <v>1337.05</v>
      </c>
      <c r="ER1808" s="77">
        <v>27273.75</v>
      </c>
      <c r="FD1808" s="75">
        <v>118.06</v>
      </c>
      <c r="FE1808" s="75">
        <v>1912745</v>
      </c>
      <c r="FF1808" s="75">
        <v>11838897.5</v>
      </c>
      <c r="FL1808" s="92">
        <v>797.06</v>
      </c>
      <c r="FM1808" s="75">
        <v>0.46</v>
      </c>
      <c r="FN1808" s="75">
        <v>1.157</v>
      </c>
      <c r="FP1808" s="75">
        <v>55.28</v>
      </c>
      <c r="FQ1808" s="75">
        <v>1261.5999999999999</v>
      </c>
      <c r="FR1808" s="75">
        <v>10816</v>
      </c>
      <c r="FS1808" s="75">
        <v>55.27</v>
      </c>
      <c r="FT1808" s="75">
        <v>3666.51</v>
      </c>
      <c r="FU1808" s="75">
        <v>30349</v>
      </c>
      <c r="FZ1808" s="90">
        <v>803.06</v>
      </c>
      <c r="GA1808" s="91">
        <v>11.063000000000001</v>
      </c>
      <c r="GC1808" s="75">
        <v>25.05</v>
      </c>
      <c r="GD1808" s="75">
        <v>333.15</v>
      </c>
      <c r="GE1808" s="75">
        <v>6233.49</v>
      </c>
    </row>
    <row r="1809" spans="1:187" x14ac:dyDescent="0.25">
      <c r="A1809" s="132"/>
      <c r="B1809" s="132"/>
      <c r="C1809" s="132"/>
      <c r="D1809" s="132"/>
      <c r="E1809" s="132"/>
      <c r="F1809" s="132"/>
      <c r="G1809" s="132"/>
      <c r="H1809" s="132"/>
      <c r="I1809" s="132"/>
      <c r="J1809" s="132"/>
      <c r="K1809" s="132"/>
      <c r="DV1809" s="77">
        <v>1347.07</v>
      </c>
      <c r="DW1809" s="77">
        <v>32.622999999999998</v>
      </c>
      <c r="DY1809" s="77">
        <v>1333.07</v>
      </c>
      <c r="DZ1809" s="77">
        <v>20.231000000000002</v>
      </c>
      <c r="EE1809" s="75">
        <v>2164.0700000000002</v>
      </c>
      <c r="EF1809" s="88">
        <v>21.599</v>
      </c>
      <c r="EP1809" s="75"/>
      <c r="EQ1809" s="75">
        <v>1337.06</v>
      </c>
      <c r="ER1809" s="77">
        <v>27292.5</v>
      </c>
      <c r="FD1809" s="75">
        <v>118.07</v>
      </c>
      <c r="FE1809" s="75">
        <v>1914452.5</v>
      </c>
      <c r="FF1809" s="75">
        <v>11858776.25</v>
      </c>
      <c r="FL1809" s="92">
        <v>797.07</v>
      </c>
      <c r="FM1809" s="75">
        <v>0.46</v>
      </c>
      <c r="FN1809" s="75">
        <v>1.157</v>
      </c>
      <c r="FP1809" s="75">
        <v>55.29</v>
      </c>
      <c r="FQ1809" s="75">
        <v>1262.67</v>
      </c>
      <c r="FR1809" s="75">
        <v>10823</v>
      </c>
      <c r="FS1809" s="75">
        <v>55.28</v>
      </c>
      <c r="FT1809" s="75">
        <v>3669.6</v>
      </c>
      <c r="FU1809" s="75">
        <v>30368</v>
      </c>
      <c r="FZ1809" s="90">
        <v>803.07</v>
      </c>
      <c r="GA1809" s="91">
        <v>11.081</v>
      </c>
      <c r="GC1809" s="75">
        <v>25.06</v>
      </c>
      <c r="GD1809" s="75">
        <v>333.78</v>
      </c>
      <c r="GE1809" s="75">
        <v>6240.19</v>
      </c>
    </row>
    <row r="1810" spans="1:187" x14ac:dyDescent="0.25">
      <c r="A1810" s="132"/>
      <c r="B1810" s="132"/>
      <c r="C1810" s="132"/>
      <c r="D1810" s="132"/>
      <c r="E1810" s="132"/>
      <c r="F1810" s="132"/>
      <c r="G1810" s="132"/>
      <c r="H1810" s="132"/>
      <c r="I1810" s="132"/>
      <c r="J1810" s="132"/>
      <c r="K1810" s="132"/>
      <c r="DV1810" s="77">
        <v>1347.08</v>
      </c>
      <c r="DW1810" s="77">
        <v>32.652999999999999</v>
      </c>
      <c r="DY1810" s="77">
        <v>1333.08</v>
      </c>
      <c r="DZ1810" s="77">
        <v>20.248000000000001</v>
      </c>
      <c r="EE1810" s="75">
        <v>2164.08</v>
      </c>
      <c r="EF1810" s="88">
        <v>21.625</v>
      </c>
      <c r="EP1810" s="75"/>
      <c r="EQ1810" s="75">
        <v>1337.07</v>
      </c>
      <c r="ER1810" s="77">
        <v>27311.25</v>
      </c>
      <c r="FD1810" s="75">
        <v>118.08</v>
      </c>
      <c r="FE1810" s="75">
        <v>1916160</v>
      </c>
      <c r="FF1810" s="75">
        <v>11878655</v>
      </c>
      <c r="FL1810" s="92">
        <v>797.08</v>
      </c>
      <c r="FM1810" s="75">
        <v>0.47</v>
      </c>
      <c r="FN1810" s="75">
        <v>1.167</v>
      </c>
      <c r="FP1810" s="75">
        <v>55.3</v>
      </c>
      <c r="FQ1810" s="75">
        <v>1263.74</v>
      </c>
      <c r="FR1810" s="75">
        <v>10829</v>
      </c>
      <c r="FS1810" s="75">
        <v>55.29</v>
      </c>
      <c r="FT1810" s="75">
        <v>3672.68</v>
      </c>
      <c r="FU1810" s="75">
        <v>30388</v>
      </c>
      <c r="FZ1810" s="90">
        <v>803.08</v>
      </c>
      <c r="GA1810" s="91">
        <v>11.099</v>
      </c>
      <c r="GC1810" s="75">
        <v>25.07</v>
      </c>
      <c r="GD1810" s="75">
        <v>334.41</v>
      </c>
      <c r="GE1810" s="75">
        <v>6246.89</v>
      </c>
    </row>
    <row r="1811" spans="1:187" x14ac:dyDescent="0.25">
      <c r="A1811" s="132"/>
      <c r="B1811" s="132"/>
      <c r="C1811" s="132"/>
      <c r="D1811" s="132"/>
      <c r="E1811" s="132"/>
      <c r="F1811" s="132"/>
      <c r="G1811" s="132"/>
      <c r="H1811" s="132"/>
      <c r="I1811" s="132"/>
      <c r="J1811" s="132"/>
      <c r="K1811" s="132"/>
      <c r="DV1811" s="77">
        <v>1347.09</v>
      </c>
      <c r="DW1811" s="77">
        <v>32.683</v>
      </c>
      <c r="DY1811" s="77">
        <v>1333.09</v>
      </c>
      <c r="DZ1811" s="77">
        <v>20.263999999999999</v>
      </c>
      <c r="EE1811" s="75">
        <v>2164.09</v>
      </c>
      <c r="EF1811" s="88">
        <v>21.651</v>
      </c>
      <c r="EP1811" s="75"/>
      <c r="EQ1811" s="75">
        <v>1337.08</v>
      </c>
      <c r="ER1811" s="77">
        <v>27330</v>
      </c>
      <c r="FD1811" s="75">
        <v>118.09</v>
      </c>
      <c r="FE1811" s="75">
        <v>1917867.5</v>
      </c>
      <c r="FF1811" s="75">
        <v>11898533.75</v>
      </c>
      <c r="FL1811" s="92">
        <v>797.09</v>
      </c>
      <c r="FM1811" s="75">
        <v>0.47</v>
      </c>
      <c r="FN1811" s="75">
        <v>1.1719999999999999</v>
      </c>
      <c r="FP1811" s="75">
        <v>55.31</v>
      </c>
      <c r="FQ1811" s="75">
        <v>1264.81</v>
      </c>
      <c r="FR1811" s="75">
        <v>10836</v>
      </c>
      <c r="FS1811" s="75">
        <v>55.3</v>
      </c>
      <c r="FT1811" s="75">
        <v>3675.77</v>
      </c>
      <c r="FU1811" s="75">
        <v>30408</v>
      </c>
      <c r="FZ1811" s="90">
        <v>803.09</v>
      </c>
      <c r="GA1811" s="91">
        <v>11.117000000000001</v>
      </c>
      <c r="GC1811" s="75">
        <v>25.08</v>
      </c>
      <c r="GD1811" s="75">
        <v>335.04</v>
      </c>
      <c r="GE1811" s="75">
        <v>6253.59</v>
      </c>
    </row>
    <row r="1812" spans="1:187" x14ac:dyDescent="0.25">
      <c r="A1812" s="132"/>
      <c r="B1812" s="132"/>
      <c r="C1812" s="132"/>
      <c r="D1812" s="132"/>
      <c r="E1812" s="132"/>
      <c r="F1812" s="132"/>
      <c r="G1812" s="132"/>
      <c r="H1812" s="132"/>
      <c r="I1812" s="132"/>
      <c r="J1812" s="132"/>
      <c r="K1812" s="132"/>
      <c r="DV1812" s="77">
        <v>1347.1</v>
      </c>
      <c r="DW1812" s="77">
        <v>32.713000000000001</v>
      </c>
      <c r="DY1812" s="77">
        <v>1333.1</v>
      </c>
      <c r="DZ1812" s="77">
        <v>20.280999999999999</v>
      </c>
      <c r="EE1812" s="75">
        <v>2164.1</v>
      </c>
      <c r="EF1812" s="88">
        <v>21.677</v>
      </c>
      <c r="EP1812" s="75"/>
      <c r="EQ1812" s="75">
        <v>1337.09</v>
      </c>
      <c r="ER1812" s="77">
        <v>27348.75</v>
      </c>
      <c r="FD1812" s="75">
        <v>118.1</v>
      </c>
      <c r="FE1812" s="75">
        <v>1919575</v>
      </c>
      <c r="FF1812" s="75">
        <v>11918412.5</v>
      </c>
      <c r="FL1812" s="92">
        <v>797.1</v>
      </c>
      <c r="FM1812" s="75">
        <v>0.47</v>
      </c>
      <c r="FN1812" s="75">
        <v>1.177</v>
      </c>
      <c r="FP1812" s="75">
        <v>55.32</v>
      </c>
      <c r="FQ1812" s="75">
        <v>1268.8900000000001</v>
      </c>
      <c r="FR1812" s="75">
        <v>10843</v>
      </c>
      <c r="FS1812" s="75">
        <v>55.31</v>
      </c>
      <c r="FT1812" s="75">
        <v>3678.85</v>
      </c>
      <c r="FU1812" s="75">
        <v>30428</v>
      </c>
      <c r="FZ1812" s="90">
        <v>803.1</v>
      </c>
      <c r="GA1812" s="91">
        <v>11.135999999999999</v>
      </c>
      <c r="GC1812" s="75">
        <v>25.09</v>
      </c>
      <c r="GD1812" s="75">
        <v>335.67</v>
      </c>
      <c r="GE1812" s="75">
        <v>6260.29</v>
      </c>
    </row>
    <row r="1813" spans="1:187" x14ac:dyDescent="0.25">
      <c r="A1813" s="132"/>
      <c r="B1813" s="132"/>
      <c r="C1813" s="132"/>
      <c r="D1813" s="132"/>
      <c r="E1813" s="132"/>
      <c r="F1813" s="132"/>
      <c r="G1813" s="132"/>
      <c r="H1813" s="132"/>
      <c r="I1813" s="132"/>
      <c r="J1813" s="132"/>
      <c r="K1813" s="132"/>
      <c r="DV1813" s="77">
        <v>1347.11</v>
      </c>
      <c r="DW1813" s="77">
        <v>32.744</v>
      </c>
      <c r="DY1813" s="77">
        <v>1333.11</v>
      </c>
      <c r="DZ1813" s="77">
        <v>20.298000000000002</v>
      </c>
      <c r="EE1813" s="75">
        <v>2164.11</v>
      </c>
      <c r="EF1813" s="88">
        <v>21.702999999999999</v>
      </c>
      <c r="EP1813" s="75"/>
      <c r="EQ1813" s="75">
        <v>1337.1</v>
      </c>
      <c r="ER1813" s="77">
        <v>27367.5</v>
      </c>
      <c r="FD1813" s="75">
        <v>118.11</v>
      </c>
      <c r="FE1813" s="75">
        <v>1921282.5</v>
      </c>
      <c r="FF1813" s="75">
        <v>11938291.25</v>
      </c>
      <c r="FL1813" s="92">
        <v>797.11</v>
      </c>
      <c r="FM1813" s="75">
        <v>0.47</v>
      </c>
      <c r="FN1813" s="75">
        <v>1.1819999999999999</v>
      </c>
      <c r="FP1813" s="75">
        <v>55.33</v>
      </c>
      <c r="FQ1813" s="75">
        <v>1266.97</v>
      </c>
      <c r="FR1813" s="75">
        <v>10849</v>
      </c>
      <c r="FS1813" s="75">
        <v>55.32</v>
      </c>
      <c r="FT1813" s="75">
        <v>3681.95</v>
      </c>
      <c r="FU1813" s="75">
        <v>30447</v>
      </c>
      <c r="FZ1813" s="90">
        <v>803.11</v>
      </c>
      <c r="GA1813" s="91">
        <v>11.154</v>
      </c>
      <c r="GC1813" s="75">
        <v>25.1</v>
      </c>
      <c r="GD1813" s="75">
        <v>336.3</v>
      </c>
      <c r="GE1813" s="75">
        <v>6266.99</v>
      </c>
    </row>
    <row r="1814" spans="1:187" x14ac:dyDescent="0.25">
      <c r="A1814" s="132"/>
      <c r="B1814" s="132"/>
      <c r="C1814" s="132"/>
      <c r="D1814" s="132"/>
      <c r="E1814" s="132"/>
      <c r="F1814" s="132"/>
      <c r="G1814" s="132"/>
      <c r="H1814" s="132"/>
      <c r="I1814" s="132"/>
      <c r="J1814" s="132"/>
      <c r="K1814" s="132"/>
      <c r="DV1814" s="77">
        <v>1347.12</v>
      </c>
      <c r="DW1814" s="77">
        <v>32.774000000000001</v>
      </c>
      <c r="DY1814" s="77">
        <v>1333.12</v>
      </c>
      <c r="DZ1814" s="77">
        <v>20.315000000000001</v>
      </c>
      <c r="EE1814" s="75">
        <v>2164.12</v>
      </c>
      <c r="EF1814" s="88">
        <v>21.728999999999999</v>
      </c>
      <c r="EP1814" s="75"/>
      <c r="EQ1814" s="75">
        <v>1337.11</v>
      </c>
      <c r="ER1814" s="77">
        <v>27386.25</v>
      </c>
      <c r="FD1814" s="75">
        <v>118.12</v>
      </c>
      <c r="FE1814" s="75">
        <v>1922990</v>
      </c>
      <c r="FF1814" s="75">
        <v>11958170</v>
      </c>
      <c r="FL1814" s="92">
        <v>797.12</v>
      </c>
      <c r="FM1814" s="75">
        <v>0.47</v>
      </c>
      <c r="FN1814" s="75">
        <v>1.1870000000000001</v>
      </c>
      <c r="FP1814" s="75">
        <v>55.34</v>
      </c>
      <c r="FQ1814" s="75">
        <v>1268.05</v>
      </c>
      <c r="FR1814" s="75">
        <v>10856</v>
      </c>
      <c r="FS1814" s="75">
        <v>55.33</v>
      </c>
      <c r="FT1814" s="75">
        <v>3685.04</v>
      </c>
      <c r="FU1814" s="75">
        <v>30467</v>
      </c>
      <c r="FZ1814" s="90">
        <v>803.12</v>
      </c>
      <c r="GA1814" s="91">
        <v>11.172000000000001</v>
      </c>
      <c r="GC1814" s="75">
        <v>25.11</v>
      </c>
      <c r="GD1814" s="75">
        <v>336.93</v>
      </c>
      <c r="GE1814" s="75">
        <v>6273.69</v>
      </c>
    </row>
    <row r="1815" spans="1:187" x14ac:dyDescent="0.25">
      <c r="A1815" s="132"/>
      <c r="B1815" s="132"/>
      <c r="C1815" s="132"/>
      <c r="D1815" s="132"/>
      <c r="E1815" s="132"/>
      <c r="F1815" s="132"/>
      <c r="G1815" s="132"/>
      <c r="H1815" s="132"/>
      <c r="I1815" s="132"/>
      <c r="J1815" s="132"/>
      <c r="K1815" s="132"/>
      <c r="DV1815" s="77">
        <v>1347.13</v>
      </c>
      <c r="DW1815" s="77">
        <v>32.804000000000002</v>
      </c>
      <c r="DY1815" s="77">
        <v>1333.13</v>
      </c>
      <c r="DZ1815" s="77">
        <v>20.332000000000001</v>
      </c>
      <c r="EE1815" s="75">
        <v>2164.13</v>
      </c>
      <c r="EF1815" s="88">
        <v>21.754999999999999</v>
      </c>
      <c r="EP1815" s="75"/>
      <c r="EQ1815" s="75">
        <v>1337.12</v>
      </c>
      <c r="ER1815" s="77">
        <v>27405</v>
      </c>
      <c r="FD1815" s="75">
        <v>118.13</v>
      </c>
      <c r="FE1815" s="75">
        <v>1924697.5</v>
      </c>
      <c r="FF1815" s="75">
        <v>11978048.75</v>
      </c>
      <c r="FL1815" s="92">
        <v>797.13</v>
      </c>
      <c r="FM1815" s="75">
        <v>0.48</v>
      </c>
      <c r="FN1815" s="75">
        <v>1.1919999999999999</v>
      </c>
      <c r="FP1815" s="75">
        <v>55.35</v>
      </c>
      <c r="FQ1815" s="75">
        <v>1269.1300000000001</v>
      </c>
      <c r="FR1815" s="75">
        <v>10862</v>
      </c>
      <c r="FS1815" s="75">
        <v>55.34</v>
      </c>
      <c r="FT1815" s="75">
        <v>3688.14</v>
      </c>
      <c r="FU1815" s="75">
        <v>30487</v>
      </c>
      <c r="FZ1815" s="90">
        <v>803.13</v>
      </c>
      <c r="GA1815" s="91">
        <v>11.191000000000001</v>
      </c>
      <c r="GC1815" s="75">
        <v>25.12</v>
      </c>
      <c r="GD1815" s="75">
        <v>337.56</v>
      </c>
      <c r="GE1815" s="75">
        <v>6280.39</v>
      </c>
    </row>
    <row r="1816" spans="1:187" x14ac:dyDescent="0.25">
      <c r="A1816" s="132"/>
      <c r="B1816" s="132"/>
      <c r="C1816" s="132"/>
      <c r="D1816" s="132"/>
      <c r="E1816" s="132"/>
      <c r="F1816" s="132"/>
      <c r="G1816" s="132"/>
      <c r="H1816" s="132"/>
      <c r="I1816" s="132"/>
      <c r="J1816" s="132"/>
      <c r="K1816" s="132"/>
      <c r="DV1816" s="77">
        <v>1347.14</v>
      </c>
      <c r="DW1816" s="77">
        <v>32.833999999999996</v>
      </c>
      <c r="DY1816" s="77">
        <v>1333.14</v>
      </c>
      <c r="DZ1816" s="77">
        <v>20.349</v>
      </c>
      <c r="EE1816" s="75">
        <v>2164.14</v>
      </c>
      <c r="EF1816" s="88">
        <v>21.782</v>
      </c>
      <c r="EP1816" s="75"/>
      <c r="EQ1816" s="75">
        <v>1337.13</v>
      </c>
      <c r="ER1816" s="77">
        <v>27423.75</v>
      </c>
      <c r="FD1816" s="75">
        <v>118.14</v>
      </c>
      <c r="FE1816" s="75">
        <v>1926405</v>
      </c>
      <c r="FF1816" s="75">
        <v>11997927.5</v>
      </c>
      <c r="FL1816" s="92">
        <v>797.14</v>
      </c>
      <c r="FM1816" s="75">
        <v>0.48</v>
      </c>
      <c r="FN1816" s="75">
        <v>1.1970000000000001</v>
      </c>
      <c r="FP1816" s="75">
        <v>55.36</v>
      </c>
      <c r="FQ1816" s="75">
        <v>1270.21</v>
      </c>
      <c r="FR1816" s="75">
        <v>10869</v>
      </c>
      <c r="FS1816" s="75">
        <v>55.35</v>
      </c>
      <c r="FT1816" s="75">
        <v>3691.23</v>
      </c>
      <c r="FU1816" s="75">
        <v>30507</v>
      </c>
      <c r="FZ1816" s="90">
        <v>803.14</v>
      </c>
      <c r="GA1816" s="91">
        <v>11.209</v>
      </c>
      <c r="GC1816" s="75">
        <v>25.13</v>
      </c>
      <c r="GD1816" s="75">
        <v>338.19</v>
      </c>
      <c r="GE1816" s="75">
        <v>6287.09</v>
      </c>
    </row>
    <row r="1817" spans="1:187" x14ac:dyDescent="0.25">
      <c r="A1817" s="132"/>
      <c r="B1817" s="132"/>
      <c r="C1817" s="132"/>
      <c r="D1817" s="132"/>
      <c r="E1817" s="132"/>
      <c r="F1817" s="132"/>
      <c r="G1817" s="132"/>
      <c r="H1817" s="132"/>
      <c r="I1817" s="132"/>
      <c r="J1817" s="132"/>
      <c r="K1817" s="132"/>
      <c r="DV1817" s="77">
        <v>1347.15</v>
      </c>
      <c r="DW1817" s="77">
        <v>32.864000000000004</v>
      </c>
      <c r="DY1817" s="77">
        <v>1333.15</v>
      </c>
      <c r="DZ1817" s="77">
        <v>20.366</v>
      </c>
      <c r="EE1817" s="75">
        <v>2164.15</v>
      </c>
      <c r="EF1817" s="88">
        <v>21.808</v>
      </c>
      <c r="EP1817" s="75"/>
      <c r="EQ1817" s="75">
        <v>1337.14</v>
      </c>
      <c r="ER1817" s="77">
        <v>27442.5</v>
      </c>
      <c r="FD1817" s="75">
        <v>118.15</v>
      </c>
      <c r="FE1817" s="75">
        <v>1928112.5</v>
      </c>
      <c r="FF1817" s="75">
        <v>12017806.25</v>
      </c>
      <c r="FL1817" s="92">
        <v>797.15</v>
      </c>
      <c r="FM1817" s="75">
        <v>0.48</v>
      </c>
      <c r="FN1817" s="75">
        <v>1.2030000000000001</v>
      </c>
      <c r="FP1817" s="75">
        <v>55.37</v>
      </c>
      <c r="FQ1817" s="75">
        <v>1271.29</v>
      </c>
      <c r="FR1817" s="75">
        <v>10876</v>
      </c>
      <c r="FS1817" s="75">
        <v>55.36</v>
      </c>
      <c r="FT1817" s="75">
        <v>3694.33</v>
      </c>
      <c r="FU1817" s="75">
        <v>30526</v>
      </c>
      <c r="FZ1817" s="90">
        <v>803.15</v>
      </c>
      <c r="GA1817" s="91">
        <v>11.227</v>
      </c>
      <c r="GC1817" s="75">
        <v>25.14</v>
      </c>
      <c r="GD1817" s="75">
        <v>338.82</v>
      </c>
      <c r="GE1817" s="75">
        <v>6293.79</v>
      </c>
    </row>
    <row r="1818" spans="1:187" x14ac:dyDescent="0.25">
      <c r="A1818" s="132"/>
      <c r="B1818" s="132"/>
      <c r="C1818" s="132"/>
      <c r="D1818" s="132"/>
      <c r="E1818" s="132"/>
      <c r="F1818" s="132"/>
      <c r="G1818" s="132"/>
      <c r="H1818" s="132"/>
      <c r="I1818" s="132"/>
      <c r="J1818" s="132"/>
      <c r="K1818" s="132"/>
      <c r="DV1818" s="77">
        <v>1347.16</v>
      </c>
      <c r="DW1818" s="77">
        <v>32.895000000000003</v>
      </c>
      <c r="DY1818" s="77">
        <v>1333.16</v>
      </c>
      <c r="DZ1818" s="77">
        <v>20.382999999999999</v>
      </c>
      <c r="EE1818" s="75">
        <v>2164.16</v>
      </c>
      <c r="EF1818" s="88">
        <v>21.834</v>
      </c>
      <c r="EP1818" s="75"/>
      <c r="EQ1818" s="75">
        <v>1337.15</v>
      </c>
      <c r="ER1818" s="77">
        <v>27461.25</v>
      </c>
      <c r="FD1818" s="75">
        <v>118.16</v>
      </c>
      <c r="FE1818" s="75">
        <v>1929820</v>
      </c>
      <c r="FF1818" s="75">
        <v>12037685</v>
      </c>
      <c r="FL1818" s="92">
        <v>797.16</v>
      </c>
      <c r="FM1818" s="75">
        <v>0.48</v>
      </c>
      <c r="FN1818" s="75">
        <v>1.208</v>
      </c>
      <c r="FP1818" s="75">
        <v>55.38</v>
      </c>
      <c r="FQ1818" s="75">
        <v>1272.3699999999999</v>
      </c>
      <c r="FR1818" s="75">
        <v>10882</v>
      </c>
      <c r="FS1818" s="75">
        <v>55.37</v>
      </c>
      <c r="FT1818" s="75">
        <v>3697.42</v>
      </c>
      <c r="FU1818" s="75">
        <v>30546</v>
      </c>
      <c r="FZ1818" s="90">
        <v>803.16</v>
      </c>
      <c r="GA1818" s="91">
        <v>11.246</v>
      </c>
      <c r="GC1818" s="75">
        <v>25.15</v>
      </c>
      <c r="GD1818" s="75">
        <v>339.45</v>
      </c>
      <c r="GE1818" s="75">
        <v>6300.48</v>
      </c>
    </row>
    <row r="1819" spans="1:187" x14ac:dyDescent="0.25">
      <c r="A1819" s="132"/>
      <c r="B1819" s="132"/>
      <c r="C1819" s="132"/>
      <c r="D1819" s="132"/>
      <c r="E1819" s="132"/>
      <c r="F1819" s="132"/>
      <c r="G1819" s="132"/>
      <c r="H1819" s="132"/>
      <c r="I1819" s="132"/>
      <c r="J1819" s="132"/>
      <c r="K1819" s="132"/>
      <c r="DV1819" s="77">
        <v>1347.17</v>
      </c>
      <c r="DW1819" s="77">
        <v>32.924999999999997</v>
      </c>
      <c r="DY1819" s="77">
        <v>1333.17</v>
      </c>
      <c r="DZ1819" s="77">
        <v>20.400000000000002</v>
      </c>
      <c r="EE1819" s="75">
        <v>2164.17</v>
      </c>
      <c r="EF1819" s="88">
        <v>21.86</v>
      </c>
      <c r="EP1819" s="75"/>
      <c r="EQ1819" s="75">
        <v>1337.16</v>
      </c>
      <c r="ER1819" s="77">
        <v>27480</v>
      </c>
      <c r="FD1819" s="75">
        <v>118.17</v>
      </c>
      <c r="FE1819" s="75">
        <v>1931527.5</v>
      </c>
      <c r="FF1819" s="75">
        <v>12057563.75</v>
      </c>
      <c r="FL1819" s="92">
        <v>797.17</v>
      </c>
      <c r="FM1819" s="75">
        <v>0.48</v>
      </c>
      <c r="FN1819" s="75">
        <v>1.208</v>
      </c>
      <c r="FP1819" s="75">
        <v>55.39</v>
      </c>
      <c r="FQ1819" s="75">
        <v>1273.45</v>
      </c>
      <c r="FR1819" s="75">
        <v>10889</v>
      </c>
      <c r="FS1819" s="75">
        <v>55.38</v>
      </c>
      <c r="FT1819" s="75">
        <v>3700.52</v>
      </c>
      <c r="FU1819" s="75">
        <v>30566</v>
      </c>
      <c r="FZ1819" s="90">
        <v>803.17</v>
      </c>
      <c r="GA1819" s="91">
        <v>11.263999999999999</v>
      </c>
      <c r="GC1819" s="75">
        <v>25.16</v>
      </c>
      <c r="GD1819" s="75">
        <v>340.08</v>
      </c>
      <c r="GE1819" s="75">
        <v>6307.18</v>
      </c>
    </row>
    <row r="1820" spans="1:187" x14ac:dyDescent="0.25">
      <c r="A1820" s="132"/>
      <c r="B1820" s="132"/>
      <c r="C1820" s="132"/>
      <c r="D1820" s="132"/>
      <c r="E1820" s="132"/>
      <c r="F1820" s="132"/>
      <c r="G1820" s="132"/>
      <c r="H1820" s="132"/>
      <c r="I1820" s="132"/>
      <c r="J1820" s="132"/>
      <c r="K1820" s="132"/>
      <c r="DV1820" s="77">
        <v>1347.18</v>
      </c>
      <c r="DW1820" s="77">
        <v>32.954999999999998</v>
      </c>
      <c r="DY1820" s="77">
        <v>1333.18</v>
      </c>
      <c r="DZ1820" s="77">
        <v>20.417000000000002</v>
      </c>
      <c r="EE1820" s="75">
        <v>2164.1799999999998</v>
      </c>
      <c r="EF1820" s="88">
        <v>21.885999999999999</v>
      </c>
      <c r="EP1820" s="75"/>
      <c r="EQ1820" s="75">
        <v>1337.17</v>
      </c>
      <c r="ER1820" s="77">
        <v>27498.75</v>
      </c>
      <c r="FD1820" s="75">
        <v>118.18</v>
      </c>
      <c r="FE1820" s="75">
        <v>1933235</v>
      </c>
      <c r="FF1820" s="75">
        <v>12077442.5</v>
      </c>
      <c r="FL1820" s="92">
        <v>797.18</v>
      </c>
      <c r="FM1820" s="75">
        <v>0.49</v>
      </c>
      <c r="FN1820" s="75">
        <v>1.218</v>
      </c>
      <c r="FP1820" s="75">
        <v>55.4</v>
      </c>
      <c r="FQ1820" s="75">
        <v>1274.53</v>
      </c>
      <c r="FR1820" s="75">
        <v>10895</v>
      </c>
      <c r="FS1820" s="75">
        <v>55.39</v>
      </c>
      <c r="FT1820" s="75">
        <v>3703.61</v>
      </c>
      <c r="FU1820" s="75">
        <v>30586</v>
      </c>
      <c r="FZ1820" s="90">
        <v>803.18</v>
      </c>
      <c r="GA1820" s="91">
        <v>11.282999999999999</v>
      </c>
      <c r="GC1820" s="75">
        <v>25.17</v>
      </c>
      <c r="GD1820" s="75">
        <v>340.71</v>
      </c>
      <c r="GE1820" s="75">
        <v>6313.88</v>
      </c>
    </row>
    <row r="1821" spans="1:187" x14ac:dyDescent="0.25">
      <c r="A1821" s="132"/>
      <c r="B1821" s="132"/>
      <c r="C1821" s="132"/>
      <c r="D1821" s="132"/>
      <c r="E1821" s="132"/>
      <c r="F1821" s="132"/>
      <c r="G1821" s="132"/>
      <c r="H1821" s="132"/>
      <c r="I1821" s="132"/>
      <c r="J1821" s="132"/>
      <c r="K1821" s="132"/>
      <c r="DV1821" s="77">
        <v>1347.19</v>
      </c>
      <c r="DW1821" s="77">
        <v>32.984999999999999</v>
      </c>
      <c r="DY1821" s="77">
        <v>1333.19</v>
      </c>
      <c r="DZ1821" s="77">
        <v>20.434000000000001</v>
      </c>
      <c r="EE1821" s="75">
        <v>2164.19</v>
      </c>
      <c r="EF1821" s="88">
        <v>21.911999999999999</v>
      </c>
      <c r="EP1821" s="75"/>
      <c r="EQ1821" s="75">
        <v>1337.18</v>
      </c>
      <c r="ER1821" s="77">
        <v>27517.5</v>
      </c>
      <c r="FD1821" s="75">
        <v>118.19</v>
      </c>
      <c r="FE1821" s="75">
        <v>1934942.5</v>
      </c>
      <c r="FF1821" s="75">
        <v>12097321.25</v>
      </c>
      <c r="FL1821" s="92">
        <v>797.19</v>
      </c>
      <c r="FM1821" s="75">
        <v>0.49</v>
      </c>
      <c r="FN1821" s="75">
        <v>1.2230000000000001</v>
      </c>
      <c r="FP1821" s="75">
        <v>55.41</v>
      </c>
      <c r="FQ1821" s="75">
        <v>1275.6099999999999</v>
      </c>
      <c r="FR1821" s="75">
        <v>10902</v>
      </c>
      <c r="FS1821" s="75">
        <v>55.4</v>
      </c>
      <c r="FT1821" s="75">
        <v>3706.71</v>
      </c>
      <c r="FU1821" s="75">
        <v>30505</v>
      </c>
      <c r="FZ1821" s="90">
        <v>803.19</v>
      </c>
      <c r="GA1821" s="91">
        <v>11.301</v>
      </c>
      <c r="GC1821" s="75">
        <v>25.18</v>
      </c>
      <c r="GD1821" s="75">
        <v>341.34</v>
      </c>
      <c r="GE1821" s="75">
        <v>6320.58</v>
      </c>
    </row>
    <row r="1822" spans="1:187" x14ac:dyDescent="0.25">
      <c r="A1822" s="132"/>
      <c r="B1822" s="132"/>
      <c r="C1822" s="132"/>
      <c r="D1822" s="132"/>
      <c r="E1822" s="132"/>
      <c r="F1822" s="132"/>
      <c r="G1822" s="132"/>
      <c r="H1822" s="132"/>
      <c r="I1822" s="132"/>
      <c r="J1822" s="132"/>
      <c r="K1822" s="132"/>
      <c r="DV1822" s="77">
        <v>1347.2</v>
      </c>
      <c r="DW1822" s="77">
        <v>33.015000000000001</v>
      </c>
      <c r="DY1822" s="77">
        <v>1333.2</v>
      </c>
      <c r="DZ1822" s="77">
        <v>20.451000000000001</v>
      </c>
      <c r="EE1822" s="75">
        <v>2164.1999999999998</v>
      </c>
      <c r="EF1822" s="88">
        <v>21.939</v>
      </c>
      <c r="EP1822" s="75"/>
      <c r="EQ1822" s="75">
        <v>1337.19</v>
      </c>
      <c r="ER1822" s="77">
        <v>27536.25</v>
      </c>
      <c r="FD1822" s="75">
        <v>118.2</v>
      </c>
      <c r="FE1822" s="75">
        <v>1936650</v>
      </c>
      <c r="FF1822" s="75">
        <v>12117200</v>
      </c>
      <c r="FL1822" s="92">
        <v>797.2</v>
      </c>
      <c r="FM1822" s="75">
        <v>0.49</v>
      </c>
      <c r="FN1822" s="75">
        <v>1.228</v>
      </c>
      <c r="FP1822" s="75">
        <v>55.42</v>
      </c>
      <c r="FQ1822" s="75">
        <v>1275.7</v>
      </c>
      <c r="FR1822" s="75">
        <v>10909</v>
      </c>
      <c r="FS1822" s="75">
        <v>55.41</v>
      </c>
      <c r="FT1822" s="75">
        <v>3706.8</v>
      </c>
      <c r="FU1822" s="75">
        <v>30625</v>
      </c>
      <c r="FZ1822" s="90">
        <v>803.2</v>
      </c>
      <c r="GA1822" s="91">
        <v>11.32</v>
      </c>
      <c r="GC1822" s="75">
        <v>25.19</v>
      </c>
      <c r="GD1822" s="75">
        <v>341.97</v>
      </c>
      <c r="GE1822" s="75">
        <v>6327.28</v>
      </c>
    </row>
    <row r="1823" spans="1:187" x14ac:dyDescent="0.25">
      <c r="A1823" s="132"/>
      <c r="B1823" s="132"/>
      <c r="C1823" s="132"/>
      <c r="D1823" s="132"/>
      <c r="E1823" s="132"/>
      <c r="F1823" s="132"/>
      <c r="G1823" s="132"/>
      <c r="H1823" s="132"/>
      <c r="I1823" s="132"/>
      <c r="J1823" s="132"/>
      <c r="K1823" s="132"/>
      <c r="DV1823" s="77">
        <v>1347.21</v>
      </c>
      <c r="DW1823" s="77">
        <v>33.045000000000002</v>
      </c>
      <c r="DY1823" s="77">
        <v>1333.21</v>
      </c>
      <c r="DZ1823" s="77">
        <v>20.468000000000004</v>
      </c>
      <c r="EE1823" s="75">
        <v>2164.21</v>
      </c>
      <c r="EF1823" s="88">
        <v>21.965</v>
      </c>
      <c r="EP1823" s="75"/>
      <c r="EQ1823" s="75">
        <v>1337.2</v>
      </c>
      <c r="ER1823" s="77">
        <v>27555</v>
      </c>
      <c r="FD1823" s="75">
        <v>118.21</v>
      </c>
      <c r="FE1823" s="75">
        <v>1938357.5</v>
      </c>
      <c r="FF1823" s="75">
        <v>12137078.75</v>
      </c>
      <c r="FL1823" s="92">
        <v>797.21</v>
      </c>
      <c r="FM1823" s="75">
        <v>0.49</v>
      </c>
      <c r="FN1823" s="75">
        <v>1.2330000000000001</v>
      </c>
      <c r="FP1823" s="75">
        <v>55.43</v>
      </c>
      <c r="FQ1823" s="75">
        <v>1277.79</v>
      </c>
      <c r="FR1823" s="75">
        <v>10915</v>
      </c>
      <c r="FS1823" s="75">
        <v>55.42</v>
      </c>
      <c r="FT1823" s="75">
        <v>3712.91</v>
      </c>
      <c r="FU1823" s="75">
        <v>30644</v>
      </c>
      <c r="FZ1823" s="90">
        <v>803.21</v>
      </c>
      <c r="GA1823" s="91">
        <v>11.337999999999999</v>
      </c>
      <c r="GC1823" s="75">
        <v>25.2</v>
      </c>
      <c r="GD1823" s="75">
        <v>342.6</v>
      </c>
      <c r="GE1823" s="75">
        <v>6333.98</v>
      </c>
    </row>
    <row r="1824" spans="1:187" x14ac:dyDescent="0.25">
      <c r="A1824" s="132"/>
      <c r="B1824" s="132"/>
      <c r="C1824" s="132"/>
      <c r="D1824" s="132"/>
      <c r="E1824" s="132"/>
      <c r="F1824" s="132"/>
      <c r="G1824" s="132"/>
      <c r="H1824" s="132"/>
      <c r="I1824" s="132"/>
      <c r="J1824" s="132"/>
      <c r="K1824" s="132"/>
      <c r="DV1824" s="77">
        <v>1347.22</v>
      </c>
      <c r="DW1824" s="77">
        <v>33.076000000000001</v>
      </c>
      <c r="DY1824" s="77">
        <v>1333.22</v>
      </c>
      <c r="DZ1824" s="77">
        <v>20.485000000000003</v>
      </c>
      <c r="EE1824" s="75">
        <v>2164.2199999999998</v>
      </c>
      <c r="EF1824" s="88">
        <v>21.991</v>
      </c>
      <c r="EP1824" s="75"/>
      <c r="EQ1824" s="75">
        <v>1337.21</v>
      </c>
      <c r="ER1824" s="77">
        <v>27573.75</v>
      </c>
      <c r="FD1824" s="75">
        <v>118.22</v>
      </c>
      <c r="FE1824" s="75">
        <v>1940065</v>
      </c>
      <c r="FF1824" s="75">
        <v>12156957.5</v>
      </c>
      <c r="FL1824" s="92">
        <v>797.22</v>
      </c>
      <c r="FM1824" s="75">
        <v>0.5</v>
      </c>
      <c r="FN1824" s="75">
        <v>1.238</v>
      </c>
      <c r="FP1824" s="75">
        <v>55.44</v>
      </c>
      <c r="FQ1824" s="75">
        <v>1278.8800000000001</v>
      </c>
      <c r="FR1824" s="75">
        <v>10922</v>
      </c>
      <c r="FS1824" s="75">
        <v>55.43</v>
      </c>
      <c r="FT1824" s="75">
        <v>3716.01</v>
      </c>
      <c r="FU1824" s="75">
        <v>30664</v>
      </c>
      <c r="FZ1824" s="90">
        <v>803.22</v>
      </c>
      <c r="GA1824" s="91">
        <v>11.356999999999999</v>
      </c>
      <c r="GC1824" s="75">
        <v>25.21</v>
      </c>
      <c r="GD1824" s="75">
        <v>343.23</v>
      </c>
      <c r="GE1824" s="75">
        <v>6340.68</v>
      </c>
    </row>
    <row r="1825" spans="1:187" x14ac:dyDescent="0.25">
      <c r="A1825" s="132"/>
      <c r="B1825" s="132"/>
      <c r="C1825" s="132"/>
      <c r="D1825" s="132"/>
      <c r="E1825" s="132"/>
      <c r="F1825" s="132"/>
      <c r="G1825" s="132"/>
      <c r="H1825" s="132"/>
      <c r="I1825" s="132"/>
      <c r="J1825" s="132"/>
      <c r="K1825" s="132"/>
      <c r="DV1825" s="77">
        <v>1347.23</v>
      </c>
      <c r="DW1825" s="77">
        <v>33.106000000000002</v>
      </c>
      <c r="DY1825" s="77">
        <v>1333.23</v>
      </c>
      <c r="DZ1825" s="77">
        <v>20.502000000000002</v>
      </c>
      <c r="EE1825" s="75">
        <v>2164.23</v>
      </c>
      <c r="EF1825" s="88">
        <v>22.016999999999999</v>
      </c>
      <c r="EP1825" s="75"/>
      <c r="EQ1825" s="75">
        <v>1337.22</v>
      </c>
      <c r="ER1825" s="77">
        <v>27592.5</v>
      </c>
      <c r="FD1825" s="75">
        <v>118.23</v>
      </c>
      <c r="FE1825" s="75">
        <v>1941772.5</v>
      </c>
      <c r="FF1825" s="75">
        <v>12176836.25</v>
      </c>
      <c r="FL1825" s="92">
        <v>797.23</v>
      </c>
      <c r="FM1825" s="75">
        <v>0.5</v>
      </c>
      <c r="FN1825" s="75">
        <v>1.2430000000000001</v>
      </c>
      <c r="FP1825" s="75">
        <v>55.45</v>
      </c>
      <c r="FQ1825" s="75">
        <v>1279.97</v>
      </c>
      <c r="FR1825" s="75">
        <v>10928</v>
      </c>
      <c r="FS1825" s="75">
        <v>55.44</v>
      </c>
      <c r="FT1825" s="75">
        <v>3719.12</v>
      </c>
      <c r="FU1825" s="75">
        <v>30683</v>
      </c>
      <c r="FZ1825" s="90">
        <v>803.23</v>
      </c>
      <c r="GA1825" s="91">
        <v>11.375</v>
      </c>
      <c r="GC1825" s="75">
        <v>25.22</v>
      </c>
      <c r="GD1825" s="75">
        <v>343.86</v>
      </c>
      <c r="GE1825" s="75">
        <v>6347.38</v>
      </c>
    </row>
    <row r="1826" spans="1:187" x14ac:dyDescent="0.25">
      <c r="A1826" s="132"/>
      <c r="B1826" s="132"/>
      <c r="C1826" s="132"/>
      <c r="D1826" s="132"/>
      <c r="E1826" s="132"/>
      <c r="F1826" s="132"/>
      <c r="G1826" s="132"/>
      <c r="H1826" s="132"/>
      <c r="I1826" s="132"/>
      <c r="J1826" s="132"/>
      <c r="K1826" s="132"/>
      <c r="DV1826" s="77">
        <v>1347.24</v>
      </c>
      <c r="DW1826" s="77">
        <v>33.135999999999996</v>
      </c>
      <c r="DY1826" s="77">
        <v>1333.24</v>
      </c>
      <c r="DZ1826" s="77">
        <v>20.519000000000002</v>
      </c>
      <c r="EE1826" s="75">
        <v>2164.2399999999998</v>
      </c>
      <c r="EF1826" s="88">
        <v>22.042999999999999</v>
      </c>
      <c r="EP1826" s="75"/>
      <c r="EQ1826" s="75">
        <v>1337.23</v>
      </c>
      <c r="ER1826" s="77">
        <v>27611.25</v>
      </c>
      <c r="FD1826" s="75">
        <v>118.24</v>
      </c>
      <c r="FE1826" s="75">
        <v>1943480</v>
      </c>
      <c r="FF1826" s="75">
        <v>12196715</v>
      </c>
      <c r="FL1826" s="92">
        <v>797.24</v>
      </c>
      <c r="FM1826" s="75">
        <v>0.5</v>
      </c>
      <c r="FN1826" s="75">
        <v>1.248</v>
      </c>
      <c r="FP1826" s="75">
        <v>55.46</v>
      </c>
      <c r="FQ1826" s="75">
        <v>1281.06</v>
      </c>
      <c r="FR1826" s="75">
        <v>10935</v>
      </c>
      <c r="FS1826" s="75">
        <v>55.45</v>
      </c>
      <c r="FT1826" s="75">
        <v>3722.22</v>
      </c>
      <c r="FU1826" s="75">
        <v>30702</v>
      </c>
      <c r="FZ1826" s="90">
        <v>803.24</v>
      </c>
      <c r="GA1826" s="91">
        <v>11.394</v>
      </c>
      <c r="GC1826" s="75">
        <v>25.23</v>
      </c>
      <c r="GD1826" s="75">
        <v>344.49</v>
      </c>
      <c r="GE1826" s="75">
        <v>6354.08</v>
      </c>
    </row>
    <row r="1827" spans="1:187" x14ac:dyDescent="0.25">
      <c r="A1827" s="132"/>
      <c r="B1827" s="132"/>
      <c r="C1827" s="132"/>
      <c r="D1827" s="132"/>
      <c r="E1827" s="132"/>
      <c r="F1827" s="132"/>
      <c r="G1827" s="132"/>
      <c r="H1827" s="132"/>
      <c r="I1827" s="132"/>
      <c r="J1827" s="132"/>
      <c r="K1827" s="132"/>
      <c r="DV1827" s="77">
        <v>1347.25</v>
      </c>
      <c r="DW1827" s="77">
        <v>33.166000000000004</v>
      </c>
      <c r="DY1827" s="77">
        <v>1333.25</v>
      </c>
      <c r="DZ1827" s="77">
        <v>20.536000000000001</v>
      </c>
      <c r="EE1827" s="75">
        <v>2164.25</v>
      </c>
      <c r="EF1827" s="88">
        <v>22.068999999999999</v>
      </c>
      <c r="EP1827" s="75"/>
      <c r="EQ1827" s="75">
        <v>1337.24</v>
      </c>
      <c r="ER1827" s="77">
        <v>27630</v>
      </c>
      <c r="FD1827" s="75">
        <v>118.25</v>
      </c>
      <c r="FE1827" s="75">
        <v>1945187.5</v>
      </c>
      <c r="FF1827" s="75">
        <v>12216593.75</v>
      </c>
      <c r="FL1827" s="92">
        <v>797.25</v>
      </c>
      <c r="FM1827" s="75">
        <v>0.5</v>
      </c>
      <c r="FN1827" s="75">
        <v>1.2529999999999999</v>
      </c>
      <c r="FP1827" s="75">
        <v>55.47</v>
      </c>
      <c r="FQ1827" s="75">
        <v>1282.1400000000001</v>
      </c>
      <c r="FR1827" s="75">
        <v>10942</v>
      </c>
      <c r="FS1827" s="75">
        <v>55.46</v>
      </c>
      <c r="FT1827" s="75">
        <v>3725.33</v>
      </c>
      <c r="FU1827" s="75">
        <v>30721</v>
      </c>
      <c r="FZ1827" s="90">
        <v>803.25</v>
      </c>
      <c r="GA1827" s="91">
        <v>11.412000000000001</v>
      </c>
      <c r="GC1827" s="75">
        <v>25.24</v>
      </c>
      <c r="GD1827" s="75">
        <v>345.12</v>
      </c>
      <c r="GE1827" s="75">
        <v>6360.78</v>
      </c>
    </row>
    <row r="1828" spans="1:187" x14ac:dyDescent="0.25">
      <c r="A1828" s="132"/>
      <c r="B1828" s="132"/>
      <c r="C1828" s="132"/>
      <c r="D1828" s="132"/>
      <c r="E1828" s="132"/>
      <c r="F1828" s="132"/>
      <c r="G1828" s="132"/>
      <c r="H1828" s="132"/>
      <c r="I1828" s="132"/>
      <c r="J1828" s="132"/>
      <c r="K1828" s="132"/>
      <c r="DV1828" s="77">
        <v>1347.26</v>
      </c>
      <c r="DW1828" s="77">
        <v>33.196000000000005</v>
      </c>
      <c r="DY1828" s="77">
        <v>1333.26</v>
      </c>
      <c r="DZ1828" s="77">
        <v>20.552</v>
      </c>
      <c r="EE1828" s="75">
        <v>2164.2600000000002</v>
      </c>
      <c r="EF1828" s="88">
        <v>22.094999999999999</v>
      </c>
      <c r="EP1828" s="75"/>
      <c r="EQ1828" s="75">
        <v>1337.25</v>
      </c>
      <c r="ER1828" s="77">
        <v>27648.75</v>
      </c>
      <c r="FD1828" s="75">
        <v>118.26</v>
      </c>
      <c r="FE1828" s="75">
        <v>1946895</v>
      </c>
      <c r="FF1828" s="75">
        <v>12236472.5</v>
      </c>
      <c r="FL1828" s="92">
        <v>797.26</v>
      </c>
      <c r="FM1828" s="75">
        <v>0.5</v>
      </c>
      <c r="FN1828" s="75">
        <v>1.258</v>
      </c>
      <c r="FP1828" s="75">
        <v>55.48</v>
      </c>
      <c r="FQ1828" s="75">
        <v>1283.23</v>
      </c>
      <c r="FR1828" s="75">
        <v>10948</v>
      </c>
      <c r="FS1828" s="75">
        <v>55.47</v>
      </c>
      <c r="FT1828" s="75">
        <v>3728.43</v>
      </c>
      <c r="FU1828" s="75">
        <v>30741</v>
      </c>
      <c r="FZ1828" s="90">
        <v>803.26</v>
      </c>
      <c r="GA1828" s="91">
        <v>11.430999999999999</v>
      </c>
      <c r="GC1828" s="75">
        <v>25.25</v>
      </c>
      <c r="GD1828" s="75">
        <v>345.75</v>
      </c>
      <c r="GE1828" s="75">
        <v>6367.47</v>
      </c>
    </row>
    <row r="1829" spans="1:187" x14ac:dyDescent="0.25">
      <c r="A1829" s="132"/>
      <c r="B1829" s="132"/>
      <c r="C1829" s="132"/>
      <c r="D1829" s="132"/>
      <c r="E1829" s="132"/>
      <c r="F1829" s="132"/>
      <c r="G1829" s="132"/>
      <c r="H1829" s="132"/>
      <c r="I1829" s="132"/>
      <c r="J1829" s="132"/>
      <c r="K1829" s="132"/>
      <c r="DV1829" s="77">
        <v>1347.27</v>
      </c>
      <c r="DW1829" s="77">
        <v>33.226999999999997</v>
      </c>
      <c r="DY1829" s="77">
        <v>1333.27</v>
      </c>
      <c r="DZ1829" s="77">
        <v>20.569000000000003</v>
      </c>
      <c r="EE1829" s="75">
        <v>2164.27</v>
      </c>
      <c r="EF1829" s="88">
        <v>22.122</v>
      </c>
      <c r="EP1829" s="75"/>
      <c r="EQ1829" s="75">
        <v>1337.26</v>
      </c>
      <c r="ER1829" s="77">
        <v>27667.5</v>
      </c>
      <c r="FD1829" s="75">
        <v>118.27</v>
      </c>
      <c r="FE1829" s="75">
        <v>1948602.5</v>
      </c>
      <c r="FF1829" s="75">
        <v>12256351.25</v>
      </c>
      <c r="FL1829" s="92">
        <v>797.27</v>
      </c>
      <c r="FM1829" s="75">
        <v>0.5</v>
      </c>
      <c r="FN1829" s="75">
        <v>1.258</v>
      </c>
      <c r="FP1829" s="75">
        <v>55.49</v>
      </c>
      <c r="FQ1829" s="75">
        <v>1284.32</v>
      </c>
      <c r="FR1829" s="75">
        <v>10955</v>
      </c>
      <c r="FS1829" s="75">
        <v>55.48</v>
      </c>
      <c r="FT1829" s="75">
        <v>3731.54</v>
      </c>
      <c r="FU1829" s="75">
        <v>30760</v>
      </c>
      <c r="FZ1829" s="90">
        <v>803.27</v>
      </c>
      <c r="GA1829" s="91">
        <v>11.45</v>
      </c>
      <c r="GC1829" s="75">
        <v>25.26</v>
      </c>
      <c r="GD1829" s="75">
        <v>346.38</v>
      </c>
      <c r="GE1829" s="75">
        <v>6374.17</v>
      </c>
    </row>
    <row r="1830" spans="1:187" x14ac:dyDescent="0.25">
      <c r="A1830" s="132"/>
      <c r="B1830" s="132"/>
      <c r="C1830" s="132"/>
      <c r="D1830" s="132"/>
      <c r="E1830" s="132"/>
      <c r="F1830" s="132"/>
      <c r="G1830" s="132"/>
      <c r="H1830" s="132"/>
      <c r="I1830" s="132"/>
      <c r="J1830" s="132"/>
      <c r="K1830" s="132"/>
      <c r="DV1830" s="77">
        <v>1347.28</v>
      </c>
      <c r="DW1830" s="77">
        <v>33.256999999999998</v>
      </c>
      <c r="DY1830" s="77">
        <v>1333.28</v>
      </c>
      <c r="DZ1830" s="77">
        <v>20.586000000000002</v>
      </c>
      <c r="EE1830" s="75">
        <v>2164.2800000000002</v>
      </c>
      <c r="EF1830" s="88">
        <v>22.148</v>
      </c>
      <c r="EP1830" s="75"/>
      <c r="EQ1830" s="75">
        <v>1337.27</v>
      </c>
      <c r="ER1830" s="77">
        <v>27686.25</v>
      </c>
      <c r="FD1830" s="75">
        <v>118.28</v>
      </c>
      <c r="FE1830" s="75">
        <v>1950310</v>
      </c>
      <c r="FF1830" s="75">
        <v>12276230</v>
      </c>
      <c r="FL1830" s="92">
        <v>797.28</v>
      </c>
      <c r="FM1830" s="75">
        <v>0.51</v>
      </c>
      <c r="FN1830" s="75">
        <v>1.268</v>
      </c>
      <c r="FP1830" s="75">
        <v>55.5</v>
      </c>
      <c r="FQ1830" s="75">
        <v>1285.4100000000001</v>
      </c>
      <c r="FR1830" s="75">
        <v>10961</v>
      </c>
      <c r="FS1830" s="75">
        <v>55.49</v>
      </c>
      <c r="FT1830" s="75">
        <v>3734.64</v>
      </c>
      <c r="FU1830" s="75">
        <v>30779</v>
      </c>
      <c r="FZ1830" s="90">
        <v>803.28</v>
      </c>
      <c r="GA1830" s="91">
        <v>11.468</v>
      </c>
      <c r="GC1830" s="75">
        <v>25.27</v>
      </c>
      <c r="GD1830" s="75">
        <v>347.01</v>
      </c>
      <c r="GE1830" s="75">
        <v>6380.87</v>
      </c>
    </row>
    <row r="1831" spans="1:187" x14ac:dyDescent="0.25">
      <c r="A1831" s="132"/>
      <c r="B1831" s="132"/>
      <c r="C1831" s="132"/>
      <c r="D1831" s="132"/>
      <c r="E1831" s="132"/>
      <c r="F1831" s="132"/>
      <c r="G1831" s="132"/>
      <c r="H1831" s="132"/>
      <c r="I1831" s="132"/>
      <c r="J1831" s="132"/>
      <c r="K1831" s="132"/>
      <c r="DV1831" s="77">
        <v>1347.29</v>
      </c>
      <c r="DW1831" s="77">
        <v>33.286999999999999</v>
      </c>
      <c r="DY1831" s="77">
        <v>1333.29</v>
      </c>
      <c r="DZ1831" s="77">
        <v>20.603000000000002</v>
      </c>
      <c r="EE1831" s="75">
        <v>2164.29</v>
      </c>
      <c r="EF1831" s="88">
        <v>22.173999999999999</v>
      </c>
      <c r="EP1831" s="75"/>
      <c r="EQ1831" s="75">
        <v>1337.28</v>
      </c>
      <c r="ER1831" s="77">
        <v>27705</v>
      </c>
      <c r="FD1831" s="75">
        <v>118.29</v>
      </c>
      <c r="FE1831" s="75">
        <v>1952017.5</v>
      </c>
      <c r="FF1831" s="75">
        <v>12296108.75</v>
      </c>
      <c r="FL1831" s="92">
        <v>797.29</v>
      </c>
      <c r="FM1831" s="75">
        <v>0.51</v>
      </c>
      <c r="FN1831" s="75">
        <v>1.2729999999999999</v>
      </c>
      <c r="FP1831" s="75">
        <v>55.51</v>
      </c>
      <c r="FQ1831" s="75">
        <v>1286.5</v>
      </c>
      <c r="FR1831" s="75">
        <v>10968</v>
      </c>
      <c r="FS1831" s="75">
        <v>55.5</v>
      </c>
      <c r="FT1831" s="75">
        <v>3737.75</v>
      </c>
      <c r="FU1831" s="75">
        <v>30798</v>
      </c>
      <c r="FZ1831" s="90">
        <v>803.29</v>
      </c>
      <c r="GA1831" s="91">
        <v>11.487</v>
      </c>
      <c r="GC1831" s="75">
        <v>25.28</v>
      </c>
      <c r="GD1831" s="75">
        <v>347.64</v>
      </c>
      <c r="GE1831" s="75">
        <v>6387.57</v>
      </c>
    </row>
    <row r="1832" spans="1:187" x14ac:dyDescent="0.25">
      <c r="A1832" s="132"/>
      <c r="B1832" s="132"/>
      <c r="C1832" s="132"/>
      <c r="D1832" s="132"/>
      <c r="E1832" s="132"/>
      <c r="F1832" s="132"/>
      <c r="G1832" s="132"/>
      <c r="H1832" s="132"/>
      <c r="I1832" s="132"/>
      <c r="J1832" s="132"/>
      <c r="K1832" s="132"/>
      <c r="DV1832" s="77">
        <v>1347.3</v>
      </c>
      <c r="DW1832" s="77">
        <v>33.317</v>
      </c>
      <c r="DY1832" s="77">
        <v>1333.3</v>
      </c>
      <c r="DZ1832" s="77">
        <v>20.62</v>
      </c>
      <c r="EE1832" s="75">
        <v>2164.3000000000002</v>
      </c>
      <c r="EF1832" s="88">
        <v>22.2</v>
      </c>
      <c r="EP1832" s="75"/>
      <c r="EQ1832" s="75">
        <v>1337.29</v>
      </c>
      <c r="ER1832" s="77">
        <v>27723.75</v>
      </c>
      <c r="FD1832" s="75">
        <v>118.3</v>
      </c>
      <c r="FE1832" s="75">
        <v>1953725</v>
      </c>
      <c r="FF1832" s="75">
        <v>12315987.5</v>
      </c>
      <c r="FL1832" s="92">
        <v>797.3</v>
      </c>
      <c r="FM1832" s="75">
        <v>0.51</v>
      </c>
      <c r="FN1832" s="75">
        <v>1.278</v>
      </c>
      <c r="FP1832" s="75">
        <v>55.52</v>
      </c>
      <c r="FQ1832" s="75">
        <v>1287.5999999999999</v>
      </c>
      <c r="FR1832" s="75">
        <v>10975</v>
      </c>
      <c r="FS1832" s="75">
        <v>55.51</v>
      </c>
      <c r="FT1832" s="75">
        <v>3740.85</v>
      </c>
      <c r="FU1832" s="75">
        <v>30818</v>
      </c>
      <c r="FZ1832" s="90">
        <v>803.3</v>
      </c>
      <c r="GA1832" s="91">
        <v>11.506</v>
      </c>
      <c r="GC1832" s="75">
        <v>25.29</v>
      </c>
      <c r="GD1832" s="75">
        <v>348.27</v>
      </c>
      <c r="GE1832" s="75">
        <v>6394.27</v>
      </c>
    </row>
    <row r="1833" spans="1:187" x14ac:dyDescent="0.25">
      <c r="A1833" s="132"/>
      <c r="B1833" s="132"/>
      <c r="C1833" s="132"/>
      <c r="D1833" s="132"/>
      <c r="E1833" s="132"/>
      <c r="F1833" s="132"/>
      <c r="G1833" s="132"/>
      <c r="H1833" s="132"/>
      <c r="I1833" s="132"/>
      <c r="J1833" s="132"/>
      <c r="K1833" s="132"/>
      <c r="DV1833" s="77">
        <v>1347.31</v>
      </c>
      <c r="DW1833" s="77">
        <v>33.347000000000001</v>
      </c>
      <c r="DY1833" s="77">
        <v>1333.31</v>
      </c>
      <c r="DZ1833" s="77">
        <v>20.637000000000004</v>
      </c>
      <c r="EE1833" s="75">
        <v>2164.31</v>
      </c>
      <c r="EF1833" s="88">
        <v>22.225999999999999</v>
      </c>
      <c r="EP1833" s="75"/>
      <c r="EQ1833" s="75">
        <v>1337.3</v>
      </c>
      <c r="ER1833" s="77">
        <v>27742.5</v>
      </c>
      <c r="FD1833" s="75">
        <v>118.31</v>
      </c>
      <c r="FE1833" s="75">
        <v>1955432.5</v>
      </c>
      <c r="FF1833" s="75">
        <v>12335866.25</v>
      </c>
      <c r="FL1833" s="92">
        <v>797.31</v>
      </c>
      <c r="FM1833" s="75">
        <v>0.51</v>
      </c>
      <c r="FN1833" s="75">
        <v>1.2829999999999999</v>
      </c>
      <c r="FP1833" s="75">
        <v>55.53</v>
      </c>
      <c r="FQ1833" s="75">
        <v>1288.7</v>
      </c>
      <c r="FR1833" s="75">
        <v>10981</v>
      </c>
      <c r="FS1833" s="75">
        <v>55.52</v>
      </c>
      <c r="FT1833" s="75">
        <v>3743.97</v>
      </c>
      <c r="FU1833" s="75">
        <v>30837</v>
      </c>
      <c r="FZ1833" s="90">
        <v>803.31</v>
      </c>
      <c r="GA1833" s="91">
        <v>11.523999999999999</v>
      </c>
      <c r="GC1833" s="75">
        <v>25.3</v>
      </c>
      <c r="GD1833" s="75">
        <v>348.9</v>
      </c>
      <c r="GE1833" s="75">
        <v>6400.97</v>
      </c>
    </row>
    <row r="1834" spans="1:187" x14ac:dyDescent="0.25">
      <c r="A1834" s="132"/>
      <c r="B1834" s="132"/>
      <c r="C1834" s="132"/>
      <c r="D1834" s="132"/>
      <c r="E1834" s="132"/>
      <c r="F1834" s="132"/>
      <c r="G1834" s="132"/>
      <c r="H1834" s="132"/>
      <c r="I1834" s="132"/>
      <c r="J1834" s="132"/>
      <c r="K1834" s="132"/>
      <c r="DV1834" s="77">
        <v>1347.32</v>
      </c>
      <c r="DW1834" s="77">
        <v>33.378</v>
      </c>
      <c r="DY1834" s="77">
        <v>1333.32</v>
      </c>
      <c r="DZ1834" s="77">
        <v>20.654000000000003</v>
      </c>
      <c r="EE1834" s="75">
        <v>2164.3200000000002</v>
      </c>
      <c r="EF1834" s="88">
        <v>22.251999999999999</v>
      </c>
      <c r="EP1834" s="75"/>
      <c r="EQ1834" s="75">
        <v>1337.31</v>
      </c>
      <c r="ER1834" s="77">
        <v>27761.25</v>
      </c>
      <c r="FD1834" s="75">
        <v>118.32</v>
      </c>
      <c r="FE1834" s="75">
        <v>1957140</v>
      </c>
      <c r="FF1834" s="75">
        <v>12355745</v>
      </c>
      <c r="FL1834" s="92">
        <v>797.32</v>
      </c>
      <c r="FM1834" s="75">
        <v>0.52</v>
      </c>
      <c r="FN1834" s="75">
        <v>1.288</v>
      </c>
      <c r="FP1834" s="75">
        <v>55.54</v>
      </c>
      <c r="FQ1834" s="75">
        <v>1289.79</v>
      </c>
      <c r="FR1834" s="75">
        <v>10988</v>
      </c>
      <c r="FS1834" s="75">
        <v>55.53</v>
      </c>
      <c r="FT1834" s="75">
        <v>3747.08</v>
      </c>
      <c r="FU1834" s="75">
        <v>30856</v>
      </c>
      <c r="FZ1834" s="90">
        <v>803.32</v>
      </c>
      <c r="GA1834" s="91">
        <v>11.542999999999999</v>
      </c>
      <c r="GC1834" s="75">
        <v>25.31</v>
      </c>
      <c r="GD1834" s="75">
        <v>349.53</v>
      </c>
      <c r="GE1834" s="75">
        <v>6407.67</v>
      </c>
    </row>
    <row r="1835" spans="1:187" x14ac:dyDescent="0.25">
      <c r="A1835" s="132"/>
      <c r="B1835" s="132"/>
      <c r="C1835" s="132"/>
      <c r="D1835" s="132"/>
      <c r="E1835" s="132"/>
      <c r="F1835" s="132"/>
      <c r="G1835" s="132"/>
      <c r="H1835" s="132"/>
      <c r="I1835" s="132"/>
      <c r="J1835" s="132"/>
      <c r="K1835" s="132"/>
      <c r="DV1835" s="77">
        <v>1347.33</v>
      </c>
      <c r="DW1835" s="77">
        <v>33.408000000000001</v>
      </c>
      <c r="DY1835" s="77">
        <v>1333.33</v>
      </c>
      <c r="DZ1835" s="77">
        <v>20.671000000000003</v>
      </c>
      <c r="EE1835" s="75">
        <v>2164.33</v>
      </c>
      <c r="EF1835" s="88">
        <v>22.279</v>
      </c>
      <c r="EP1835" s="75"/>
      <c r="EQ1835" s="75">
        <v>1337.32</v>
      </c>
      <c r="ER1835" s="77">
        <v>27780</v>
      </c>
      <c r="FD1835" s="75">
        <v>118.33</v>
      </c>
      <c r="FE1835" s="75">
        <v>1958847.5</v>
      </c>
      <c r="FF1835" s="75">
        <v>12375623.75</v>
      </c>
      <c r="FL1835" s="92">
        <v>797.33</v>
      </c>
      <c r="FM1835" s="75">
        <v>0.52</v>
      </c>
      <c r="FN1835" s="75">
        <v>1.2929999999999999</v>
      </c>
      <c r="FP1835" s="75">
        <v>55.55</v>
      </c>
      <c r="FQ1835" s="75">
        <v>1290.8900000000001</v>
      </c>
      <c r="FR1835" s="75">
        <v>10994</v>
      </c>
      <c r="FS1835" s="75">
        <v>55.54</v>
      </c>
      <c r="FT1835" s="75">
        <v>3750.2</v>
      </c>
      <c r="FU1835" s="75">
        <v>30875</v>
      </c>
      <c r="FZ1835" s="90">
        <v>803.33</v>
      </c>
      <c r="GA1835" s="91">
        <v>11.561999999999999</v>
      </c>
      <c r="GC1835" s="75">
        <v>25.32</v>
      </c>
      <c r="GD1835" s="75">
        <v>350.16</v>
      </c>
      <c r="GE1835" s="75">
        <v>6414.37</v>
      </c>
    </row>
    <row r="1836" spans="1:187" x14ac:dyDescent="0.25">
      <c r="A1836" s="132"/>
      <c r="B1836" s="132"/>
      <c r="C1836" s="132"/>
      <c r="D1836" s="132"/>
      <c r="E1836" s="132"/>
      <c r="F1836" s="132"/>
      <c r="G1836" s="132"/>
      <c r="H1836" s="132"/>
      <c r="I1836" s="132"/>
      <c r="J1836" s="132"/>
      <c r="K1836" s="132"/>
      <c r="DV1836" s="77">
        <v>1347.34</v>
      </c>
      <c r="DW1836" s="77">
        <v>33.437999999999995</v>
      </c>
      <c r="DY1836" s="77">
        <v>1333.34</v>
      </c>
      <c r="DZ1836" s="77">
        <v>20.688000000000002</v>
      </c>
      <c r="EE1836" s="75">
        <v>2164.34</v>
      </c>
      <c r="EF1836" s="88">
        <v>22.305</v>
      </c>
      <c r="EP1836" s="75"/>
      <c r="EQ1836" s="75">
        <v>1337.33</v>
      </c>
      <c r="ER1836" s="77">
        <v>27798.75</v>
      </c>
      <c r="FD1836" s="75">
        <v>118.34</v>
      </c>
      <c r="FE1836" s="75">
        <v>1960555</v>
      </c>
      <c r="FF1836" s="75">
        <v>12395502.5</v>
      </c>
      <c r="FL1836" s="92">
        <v>797.34</v>
      </c>
      <c r="FM1836" s="75">
        <v>0.52</v>
      </c>
      <c r="FN1836" s="75">
        <v>1.298</v>
      </c>
      <c r="FP1836" s="75">
        <v>55.56</v>
      </c>
      <c r="FQ1836" s="75">
        <v>1291.99</v>
      </c>
      <c r="FR1836" s="75">
        <v>11001</v>
      </c>
      <c r="FS1836" s="75">
        <v>55.55</v>
      </c>
      <c r="FT1836" s="75">
        <v>3753.31</v>
      </c>
      <c r="FU1836" s="75">
        <v>30895</v>
      </c>
      <c r="FZ1836" s="90">
        <v>803.34</v>
      </c>
      <c r="GA1836" s="91">
        <v>11.581</v>
      </c>
      <c r="GC1836" s="75">
        <v>25.33</v>
      </c>
      <c r="GD1836" s="75">
        <v>350.79</v>
      </c>
      <c r="GE1836" s="75">
        <v>6421.07</v>
      </c>
    </row>
    <row r="1837" spans="1:187" x14ac:dyDescent="0.25">
      <c r="A1837" s="132"/>
      <c r="B1837" s="132"/>
      <c r="C1837" s="132"/>
      <c r="D1837" s="132"/>
      <c r="E1837" s="132"/>
      <c r="F1837" s="132"/>
      <c r="G1837" s="132"/>
      <c r="H1837" s="132"/>
      <c r="I1837" s="132"/>
      <c r="J1837" s="132"/>
      <c r="K1837" s="132"/>
      <c r="DV1837" s="77">
        <v>1347.35</v>
      </c>
      <c r="DW1837" s="77">
        <v>33.468000000000004</v>
      </c>
      <c r="DY1837" s="77">
        <v>1333.35</v>
      </c>
      <c r="DZ1837" s="77">
        <v>20.705000000000002</v>
      </c>
      <c r="EE1837" s="75">
        <v>2164.35</v>
      </c>
      <c r="EF1837" s="88">
        <v>22.331</v>
      </c>
      <c r="EP1837" s="75"/>
      <c r="EQ1837" s="75">
        <v>1337.34</v>
      </c>
      <c r="ER1837" s="77">
        <v>27817.5</v>
      </c>
      <c r="FD1837" s="75">
        <v>118.35</v>
      </c>
      <c r="FE1837" s="75">
        <v>1962262.5</v>
      </c>
      <c r="FF1837" s="75">
        <v>12415381.25</v>
      </c>
      <c r="FL1837" s="92">
        <v>797.35</v>
      </c>
      <c r="FM1837" s="75">
        <v>0.52</v>
      </c>
      <c r="FN1837" s="75">
        <v>1.3029999999999999</v>
      </c>
      <c r="FP1837" s="75">
        <v>55.57</v>
      </c>
      <c r="FQ1837" s="75">
        <v>1293.0899999999999</v>
      </c>
      <c r="FR1837" s="75">
        <v>11008</v>
      </c>
      <c r="FS1837" s="75">
        <v>55.56</v>
      </c>
      <c r="FT1837" s="75">
        <v>3756.43</v>
      </c>
      <c r="FU1837" s="75">
        <v>30914</v>
      </c>
      <c r="FZ1837" s="90">
        <v>803.35</v>
      </c>
      <c r="GA1837" s="91">
        <v>11.599</v>
      </c>
      <c r="GC1837" s="75">
        <v>25.34</v>
      </c>
      <c r="GD1837" s="75">
        <v>351.42</v>
      </c>
      <c r="GE1837" s="75">
        <v>6427.77</v>
      </c>
    </row>
    <row r="1838" spans="1:187" x14ac:dyDescent="0.25">
      <c r="A1838" s="132"/>
      <c r="B1838" s="132"/>
      <c r="C1838" s="132"/>
      <c r="D1838" s="132"/>
      <c r="E1838" s="132"/>
      <c r="F1838" s="132"/>
      <c r="G1838" s="132"/>
      <c r="H1838" s="132"/>
      <c r="I1838" s="132"/>
      <c r="J1838" s="132"/>
      <c r="K1838" s="132"/>
      <c r="DV1838" s="77">
        <v>1347.36</v>
      </c>
      <c r="DW1838" s="77">
        <v>33.498000000000005</v>
      </c>
      <c r="DY1838" s="77">
        <v>1333.36</v>
      </c>
      <c r="DZ1838" s="77">
        <v>20.722000000000001</v>
      </c>
      <c r="EE1838" s="75">
        <v>2164.36</v>
      </c>
      <c r="EF1838" s="88">
        <v>22.356999999999999</v>
      </c>
      <c r="EP1838" s="75"/>
      <c r="EQ1838" s="75">
        <v>1337.35</v>
      </c>
      <c r="ER1838" s="77">
        <v>27836.25</v>
      </c>
      <c r="FD1838" s="75">
        <v>118.36</v>
      </c>
      <c r="FE1838" s="75">
        <v>1963970</v>
      </c>
      <c r="FF1838" s="75">
        <v>12435260</v>
      </c>
      <c r="FL1838" s="92">
        <v>797.36</v>
      </c>
      <c r="FM1838" s="75">
        <v>0.53</v>
      </c>
      <c r="FN1838" s="75">
        <v>1.3080000000000001</v>
      </c>
      <c r="FP1838" s="75">
        <v>55.58</v>
      </c>
      <c r="FQ1838" s="75">
        <v>1294.19</v>
      </c>
      <c r="FR1838" s="75">
        <v>11014</v>
      </c>
      <c r="FS1838" s="75">
        <v>55.57</v>
      </c>
      <c r="FT1838" s="75">
        <v>3759.54</v>
      </c>
      <c r="FU1838" s="75">
        <v>30933</v>
      </c>
      <c r="FZ1838" s="90">
        <v>803.36</v>
      </c>
      <c r="GA1838" s="91">
        <v>11.618</v>
      </c>
      <c r="GC1838" s="75">
        <v>25.35</v>
      </c>
      <c r="GD1838" s="75">
        <v>352.05</v>
      </c>
      <c r="GE1838" s="75">
        <v>6434.46</v>
      </c>
    </row>
    <row r="1839" spans="1:187" x14ac:dyDescent="0.25">
      <c r="A1839" s="132"/>
      <c r="B1839" s="132"/>
      <c r="C1839" s="132"/>
      <c r="D1839" s="132"/>
      <c r="E1839" s="132"/>
      <c r="F1839" s="132"/>
      <c r="G1839" s="132"/>
      <c r="H1839" s="132"/>
      <c r="I1839" s="132"/>
      <c r="J1839" s="132"/>
      <c r="K1839" s="132"/>
      <c r="DV1839" s="77">
        <v>1347.37</v>
      </c>
      <c r="DW1839" s="77">
        <v>33.527999999999999</v>
      </c>
      <c r="DY1839" s="77">
        <v>1333.37</v>
      </c>
      <c r="DZ1839" s="77">
        <v>20.739000000000004</v>
      </c>
      <c r="EE1839" s="75">
        <v>2164.37</v>
      </c>
      <c r="EF1839" s="88">
        <v>22.382999999999999</v>
      </c>
      <c r="EP1839" s="75"/>
      <c r="EQ1839" s="75">
        <v>1337.36</v>
      </c>
      <c r="ER1839" s="77">
        <v>27855</v>
      </c>
      <c r="FD1839" s="75">
        <v>118.37</v>
      </c>
      <c r="FE1839" s="75">
        <v>1965677.5</v>
      </c>
      <c r="FF1839" s="75">
        <v>12455138.75</v>
      </c>
      <c r="FL1839" s="92">
        <v>797.37</v>
      </c>
      <c r="FM1839" s="75">
        <v>0.53</v>
      </c>
      <c r="FN1839" s="75">
        <v>1.3080000000000001</v>
      </c>
      <c r="FP1839" s="75">
        <v>55.59</v>
      </c>
      <c r="FQ1839" s="75">
        <v>1295.28</v>
      </c>
      <c r="FR1839" s="75">
        <v>11021</v>
      </c>
      <c r="FS1839" s="75">
        <v>55.58</v>
      </c>
      <c r="FT1839" s="75">
        <v>3762.66</v>
      </c>
      <c r="FU1839" s="75">
        <v>30952</v>
      </c>
      <c r="FZ1839" s="90">
        <v>803.37</v>
      </c>
      <c r="GA1839" s="91">
        <v>11.637</v>
      </c>
      <c r="GC1839" s="75">
        <v>25.36</v>
      </c>
      <c r="GD1839" s="75">
        <v>352.68</v>
      </c>
      <c r="GE1839" s="75">
        <v>6441.16</v>
      </c>
    </row>
    <row r="1840" spans="1:187" x14ac:dyDescent="0.25">
      <c r="A1840" s="132"/>
      <c r="B1840" s="132"/>
      <c r="C1840" s="132"/>
      <c r="D1840" s="132"/>
      <c r="E1840" s="132"/>
      <c r="F1840" s="132"/>
      <c r="G1840" s="132"/>
      <c r="H1840" s="132"/>
      <c r="I1840" s="132"/>
      <c r="J1840" s="132"/>
      <c r="K1840" s="132"/>
      <c r="DV1840" s="77">
        <v>1347.38</v>
      </c>
      <c r="DW1840" s="77">
        <v>33.558999999999997</v>
      </c>
      <c r="DY1840" s="77">
        <v>1333.38</v>
      </c>
      <c r="DZ1840" s="77">
        <v>20.756000000000004</v>
      </c>
      <c r="EE1840" s="75">
        <v>2164.38</v>
      </c>
      <c r="EF1840" s="88">
        <v>22.408999999999999</v>
      </c>
      <c r="EP1840" s="75"/>
      <c r="EQ1840" s="75">
        <v>1337.37</v>
      </c>
      <c r="ER1840" s="77">
        <v>27873.75</v>
      </c>
      <c r="FD1840" s="75">
        <v>118.38</v>
      </c>
      <c r="FE1840" s="75">
        <v>1967385</v>
      </c>
      <c r="FF1840" s="75">
        <v>12475017.5</v>
      </c>
      <c r="FL1840" s="92">
        <v>797.38</v>
      </c>
      <c r="FM1840" s="75">
        <v>0.53</v>
      </c>
      <c r="FN1840" s="75">
        <v>1.3180000000000001</v>
      </c>
      <c r="FP1840" s="75">
        <v>55.6</v>
      </c>
      <c r="FQ1840" s="75">
        <v>1296.3800000000001</v>
      </c>
      <c r="FR1840" s="75">
        <v>11027</v>
      </c>
      <c r="FS1840" s="75">
        <v>55.59</v>
      </c>
      <c r="FT1840" s="75">
        <v>3765.77</v>
      </c>
      <c r="FU1840" s="75">
        <v>30972</v>
      </c>
      <c r="FZ1840" s="90">
        <v>803.38</v>
      </c>
      <c r="GA1840" s="91">
        <v>11.656000000000001</v>
      </c>
      <c r="GC1840" s="75">
        <v>25.37</v>
      </c>
      <c r="GD1840" s="75">
        <v>353.31</v>
      </c>
      <c r="GE1840" s="75">
        <v>6447.86</v>
      </c>
    </row>
    <row r="1841" spans="1:187" x14ac:dyDescent="0.25">
      <c r="A1841" s="132"/>
      <c r="B1841" s="132"/>
      <c r="C1841" s="132"/>
      <c r="D1841" s="132"/>
      <c r="E1841" s="132"/>
      <c r="F1841" s="132"/>
      <c r="G1841" s="132"/>
      <c r="H1841" s="132"/>
      <c r="I1841" s="132"/>
      <c r="J1841" s="132"/>
      <c r="K1841" s="132"/>
      <c r="DV1841" s="77">
        <v>1347.39</v>
      </c>
      <c r="DW1841" s="77">
        <v>33.588999999999999</v>
      </c>
      <c r="DY1841" s="77">
        <v>1333.39</v>
      </c>
      <c r="DZ1841" s="77">
        <v>20.773000000000003</v>
      </c>
      <c r="EE1841" s="75">
        <v>2164.39</v>
      </c>
      <c r="EF1841" s="88">
        <v>22.434999999999999</v>
      </c>
      <c r="EP1841" s="75"/>
      <c r="EQ1841" s="75">
        <v>1337.38</v>
      </c>
      <c r="ER1841" s="77">
        <v>27892.5</v>
      </c>
      <c r="FD1841" s="75">
        <v>118.39</v>
      </c>
      <c r="FE1841" s="75">
        <v>1969092.5</v>
      </c>
      <c r="FF1841" s="75">
        <v>12494896.25</v>
      </c>
      <c r="FL1841" s="92">
        <v>797.39</v>
      </c>
      <c r="FM1841" s="75">
        <v>0.53</v>
      </c>
      <c r="FN1841" s="75">
        <v>1.323</v>
      </c>
      <c r="FP1841" s="75">
        <v>55.61</v>
      </c>
      <c r="FQ1841" s="75">
        <v>1297.48</v>
      </c>
      <c r="FR1841" s="75">
        <v>11034</v>
      </c>
      <c r="FS1841" s="75">
        <v>55.6</v>
      </c>
      <c r="FT1841" s="75">
        <v>3769.89</v>
      </c>
      <c r="FU1841" s="75">
        <v>30991</v>
      </c>
      <c r="FZ1841" s="90">
        <v>803.39</v>
      </c>
      <c r="GA1841" s="91">
        <v>11.675000000000001</v>
      </c>
      <c r="GC1841" s="75">
        <v>25.38</v>
      </c>
      <c r="GD1841" s="75">
        <v>353.94</v>
      </c>
      <c r="GE1841" s="75">
        <v>6454.56</v>
      </c>
    </row>
    <row r="1842" spans="1:187" x14ac:dyDescent="0.25">
      <c r="A1842" s="132"/>
      <c r="B1842" s="132"/>
      <c r="C1842" s="132"/>
      <c r="D1842" s="132"/>
      <c r="E1842" s="132"/>
      <c r="F1842" s="132"/>
      <c r="G1842" s="132"/>
      <c r="H1842" s="132"/>
      <c r="I1842" s="132"/>
      <c r="J1842" s="132"/>
      <c r="K1842" s="132"/>
      <c r="DV1842" s="77">
        <v>1347.4</v>
      </c>
      <c r="DW1842" s="77">
        <v>33.619</v>
      </c>
      <c r="DY1842" s="77">
        <v>1333.4</v>
      </c>
      <c r="DZ1842" s="77">
        <v>20.79</v>
      </c>
      <c r="EE1842" s="75">
        <v>2164.4</v>
      </c>
      <c r="EF1842" s="88">
        <v>22.462</v>
      </c>
      <c r="EP1842" s="75"/>
      <c r="EQ1842" s="75">
        <v>1337.39</v>
      </c>
      <c r="ER1842" s="77">
        <v>27911.25</v>
      </c>
      <c r="FD1842" s="75">
        <v>118.4</v>
      </c>
      <c r="FE1842" s="75">
        <v>1970800</v>
      </c>
      <c r="FF1842" s="75">
        <v>12514775</v>
      </c>
      <c r="FL1842" s="92">
        <v>797.4</v>
      </c>
      <c r="FM1842" s="75">
        <v>0.53</v>
      </c>
      <c r="FN1842" s="75">
        <v>1.3280000000000001</v>
      </c>
      <c r="FP1842" s="75">
        <v>55.62</v>
      </c>
      <c r="FQ1842" s="75">
        <v>1298.5899999999999</v>
      </c>
      <c r="FR1842" s="75">
        <v>11041</v>
      </c>
      <c r="FS1842" s="75">
        <v>55.61</v>
      </c>
      <c r="FT1842" s="75">
        <v>3772</v>
      </c>
      <c r="FU1842" s="75">
        <v>31010</v>
      </c>
      <c r="FZ1842" s="90">
        <v>803.4</v>
      </c>
      <c r="GA1842" s="91">
        <v>11.694000000000001</v>
      </c>
      <c r="GC1842" s="75">
        <v>25.39</v>
      </c>
      <c r="GD1842" s="75">
        <v>354.57</v>
      </c>
      <c r="GE1842" s="75">
        <v>6461.26</v>
      </c>
    </row>
    <row r="1843" spans="1:187" x14ac:dyDescent="0.25">
      <c r="A1843" s="132"/>
      <c r="B1843" s="132"/>
      <c r="C1843" s="132"/>
      <c r="D1843" s="132"/>
      <c r="E1843" s="132"/>
      <c r="F1843" s="132"/>
      <c r="G1843" s="132"/>
      <c r="H1843" s="132"/>
      <c r="I1843" s="132"/>
      <c r="J1843" s="132"/>
      <c r="K1843" s="132"/>
      <c r="DV1843" s="77">
        <v>1347.41</v>
      </c>
      <c r="DW1843" s="77">
        <v>33.649000000000001</v>
      </c>
      <c r="DY1843" s="77">
        <v>1333.41</v>
      </c>
      <c r="DZ1843" s="77">
        <v>20.807000000000006</v>
      </c>
      <c r="EE1843" s="75">
        <v>2164.41</v>
      </c>
      <c r="EF1843" s="88">
        <v>22.488</v>
      </c>
      <c r="EP1843" s="75"/>
      <c r="EQ1843" s="75">
        <v>1337.4</v>
      </c>
      <c r="ER1843" s="77">
        <v>27930</v>
      </c>
      <c r="FD1843" s="75">
        <v>118.41</v>
      </c>
      <c r="FE1843" s="75">
        <v>1972507.5</v>
      </c>
      <c r="FF1843" s="75">
        <v>12534653.75</v>
      </c>
      <c r="FL1843" s="92">
        <v>797.41</v>
      </c>
      <c r="FM1843" s="75">
        <v>0.54</v>
      </c>
      <c r="FN1843" s="75">
        <v>1.333</v>
      </c>
      <c r="FP1843" s="75">
        <v>55.63</v>
      </c>
      <c r="FQ1843" s="75">
        <v>1299.69</v>
      </c>
      <c r="FR1843" s="75">
        <v>11047</v>
      </c>
      <c r="FS1843" s="75">
        <v>55.62</v>
      </c>
      <c r="FT1843" s="75">
        <v>3775.13</v>
      </c>
      <c r="FU1843" s="75">
        <v>31030</v>
      </c>
      <c r="FZ1843" s="90">
        <v>803.41</v>
      </c>
      <c r="GA1843" s="91">
        <v>11.712</v>
      </c>
      <c r="GC1843" s="75">
        <v>25.4</v>
      </c>
      <c r="GD1843" s="75">
        <v>355.2</v>
      </c>
      <c r="GE1843" s="75">
        <v>6467.96</v>
      </c>
    </row>
    <row r="1844" spans="1:187" x14ac:dyDescent="0.25">
      <c r="A1844" s="132"/>
      <c r="B1844" s="132"/>
      <c r="C1844" s="132"/>
      <c r="D1844" s="132"/>
      <c r="E1844" s="132"/>
      <c r="F1844" s="132"/>
      <c r="G1844" s="132"/>
      <c r="H1844" s="132"/>
      <c r="I1844" s="132"/>
      <c r="J1844" s="132"/>
      <c r="K1844" s="132"/>
      <c r="DV1844" s="77">
        <v>1347.42</v>
      </c>
      <c r="DW1844" s="77">
        <v>33.679000000000002</v>
      </c>
      <c r="DY1844" s="77">
        <v>1333.42</v>
      </c>
      <c r="DZ1844" s="77">
        <v>20.823000000000004</v>
      </c>
      <c r="EE1844" s="75">
        <v>2164.42</v>
      </c>
      <c r="EF1844" s="88">
        <v>22.513999999999999</v>
      </c>
      <c r="EP1844" s="75"/>
      <c r="EQ1844" s="75">
        <v>1337.41</v>
      </c>
      <c r="ER1844" s="77">
        <v>27948.75</v>
      </c>
      <c r="FD1844" s="75">
        <v>118.42</v>
      </c>
      <c r="FE1844" s="75">
        <v>1974215</v>
      </c>
      <c r="FF1844" s="75">
        <v>12554532.5</v>
      </c>
      <c r="FL1844" s="92">
        <v>797.42</v>
      </c>
      <c r="FM1844" s="75">
        <v>0.54</v>
      </c>
      <c r="FN1844" s="75">
        <v>1.339</v>
      </c>
      <c r="FP1844" s="75">
        <v>55.64</v>
      </c>
      <c r="FQ1844" s="75">
        <v>1300.8</v>
      </c>
      <c r="FR1844" s="75">
        <v>11054</v>
      </c>
      <c r="FS1844" s="75">
        <v>55.63</v>
      </c>
      <c r="FT1844" s="75">
        <v>3778.25</v>
      </c>
      <c r="FU1844" s="75">
        <v>31049</v>
      </c>
      <c r="FZ1844" s="90">
        <v>803.42</v>
      </c>
      <c r="GA1844" s="91">
        <v>11.731</v>
      </c>
      <c r="GC1844" s="75">
        <v>25.41</v>
      </c>
      <c r="GD1844" s="75">
        <v>355.83</v>
      </c>
      <c r="GE1844" s="75">
        <v>6474.66</v>
      </c>
    </row>
    <row r="1845" spans="1:187" x14ac:dyDescent="0.25">
      <c r="A1845" s="132"/>
      <c r="B1845" s="132"/>
      <c r="C1845" s="132"/>
      <c r="D1845" s="132"/>
      <c r="E1845" s="132"/>
      <c r="F1845" s="132"/>
      <c r="G1845" s="132"/>
      <c r="H1845" s="132"/>
      <c r="I1845" s="132"/>
      <c r="J1845" s="132"/>
      <c r="K1845" s="132"/>
      <c r="DV1845" s="77">
        <v>1347.43</v>
      </c>
      <c r="DW1845" s="77">
        <v>33.71</v>
      </c>
      <c r="DY1845" s="77">
        <v>1333.43</v>
      </c>
      <c r="DZ1845" s="77">
        <v>20.840000000000003</v>
      </c>
      <c r="EE1845" s="75">
        <v>2164.4299999999998</v>
      </c>
      <c r="EF1845" s="88">
        <v>22.54</v>
      </c>
      <c r="EP1845" s="75"/>
      <c r="EQ1845" s="75">
        <v>1337.42</v>
      </c>
      <c r="ER1845" s="77">
        <v>27967.5</v>
      </c>
      <c r="FD1845" s="75">
        <v>118.43</v>
      </c>
      <c r="FE1845" s="75">
        <v>1975922.5</v>
      </c>
      <c r="FF1845" s="75">
        <v>12574411.25</v>
      </c>
      <c r="FL1845" s="92">
        <v>797.43</v>
      </c>
      <c r="FM1845" s="75">
        <v>0.54</v>
      </c>
      <c r="FN1845" s="75">
        <v>1.3440000000000001</v>
      </c>
      <c r="FP1845" s="75">
        <v>55.65</v>
      </c>
      <c r="FQ1845" s="75">
        <v>1301.9100000000001</v>
      </c>
      <c r="FR1845" s="75">
        <v>11060</v>
      </c>
      <c r="FS1845" s="75">
        <v>55.64</v>
      </c>
      <c r="FT1845" s="75">
        <v>3781.38</v>
      </c>
      <c r="FU1845" s="75">
        <v>31069</v>
      </c>
      <c r="FZ1845" s="90">
        <v>803.43</v>
      </c>
      <c r="GA1845" s="91">
        <v>11.75</v>
      </c>
      <c r="GC1845" s="75">
        <v>25.42</v>
      </c>
      <c r="GD1845" s="75">
        <v>356.46</v>
      </c>
      <c r="GE1845" s="75">
        <v>6481.36</v>
      </c>
    </row>
    <row r="1846" spans="1:187" x14ac:dyDescent="0.25">
      <c r="A1846" s="132"/>
      <c r="B1846" s="132"/>
      <c r="C1846" s="132"/>
      <c r="D1846" s="132"/>
      <c r="E1846" s="132"/>
      <c r="F1846" s="132"/>
      <c r="G1846" s="132"/>
      <c r="H1846" s="132"/>
      <c r="I1846" s="132"/>
      <c r="J1846" s="132"/>
      <c r="K1846" s="132"/>
      <c r="DV1846" s="77">
        <v>1347.44</v>
      </c>
      <c r="DW1846" s="77">
        <v>33.739999999999995</v>
      </c>
      <c r="DY1846" s="77">
        <v>1333.44</v>
      </c>
      <c r="DZ1846" s="77">
        <v>20.857000000000003</v>
      </c>
      <c r="EE1846" s="75">
        <v>2164.44</v>
      </c>
      <c r="EF1846" s="88">
        <v>22.565999999999999</v>
      </c>
      <c r="EP1846" s="75"/>
      <c r="EQ1846" s="75">
        <v>1337.43</v>
      </c>
      <c r="ER1846" s="77">
        <v>27986.25</v>
      </c>
      <c r="FD1846" s="75">
        <v>118.44</v>
      </c>
      <c r="FE1846" s="75">
        <v>1977630</v>
      </c>
      <c r="FF1846" s="75">
        <v>12594290</v>
      </c>
      <c r="FL1846" s="92">
        <v>797.44</v>
      </c>
      <c r="FM1846" s="75">
        <v>0.54</v>
      </c>
      <c r="FN1846" s="75">
        <v>1.349</v>
      </c>
      <c r="FP1846" s="75">
        <v>55.66</v>
      </c>
      <c r="FQ1846" s="75">
        <v>1303.02</v>
      </c>
      <c r="FR1846" s="75">
        <v>11067</v>
      </c>
      <c r="FS1846" s="75">
        <v>55.65</v>
      </c>
      <c r="FT1846" s="75">
        <v>3784.5</v>
      </c>
      <c r="FU1846" s="75">
        <v>31088</v>
      </c>
      <c r="FZ1846" s="90">
        <v>803.44</v>
      </c>
      <c r="GA1846" s="91">
        <v>11.769</v>
      </c>
      <c r="GC1846" s="75">
        <v>25.43</v>
      </c>
      <c r="GD1846" s="75">
        <v>357.09</v>
      </c>
      <c r="GE1846" s="75">
        <v>6488.06</v>
      </c>
    </row>
    <row r="1847" spans="1:187" x14ac:dyDescent="0.25">
      <c r="A1847" s="132"/>
      <c r="B1847" s="132"/>
      <c r="C1847" s="132"/>
      <c r="D1847" s="132"/>
      <c r="E1847" s="132"/>
      <c r="F1847" s="132"/>
      <c r="G1847" s="132"/>
      <c r="H1847" s="132"/>
      <c r="I1847" s="132"/>
      <c r="J1847" s="132"/>
      <c r="K1847" s="132"/>
      <c r="DV1847" s="77">
        <v>1347.45</v>
      </c>
      <c r="DW1847" s="77">
        <v>33.770000000000003</v>
      </c>
      <c r="DY1847" s="77">
        <v>1333.45</v>
      </c>
      <c r="DZ1847" s="77">
        <v>20.874000000000002</v>
      </c>
      <c r="EE1847" s="75">
        <v>2164.4499999999998</v>
      </c>
      <c r="EF1847" s="88">
        <v>22.591999999999999</v>
      </c>
      <c r="EP1847" s="75"/>
      <c r="EQ1847" s="75">
        <v>1337.44</v>
      </c>
      <c r="ER1847" s="77">
        <v>28005</v>
      </c>
      <c r="FD1847" s="75">
        <v>118.45</v>
      </c>
      <c r="FE1847" s="75">
        <v>1979337.5</v>
      </c>
      <c r="FF1847" s="75">
        <v>12614168.75</v>
      </c>
      <c r="FL1847" s="92">
        <v>797.45</v>
      </c>
      <c r="FM1847" s="75">
        <v>0.54</v>
      </c>
      <c r="FN1847" s="75">
        <v>1.3540000000000001</v>
      </c>
      <c r="FP1847" s="75">
        <v>55.67</v>
      </c>
      <c r="FQ1847" s="75">
        <v>1304.1199999999999</v>
      </c>
      <c r="FR1847" s="75">
        <v>11074</v>
      </c>
      <c r="FS1847" s="75">
        <v>55.66</v>
      </c>
      <c r="FT1847" s="75">
        <v>3787.63</v>
      </c>
      <c r="FU1847" s="75">
        <v>31108</v>
      </c>
      <c r="FZ1847" s="90">
        <v>803.45</v>
      </c>
      <c r="GA1847" s="91">
        <v>11.788</v>
      </c>
      <c r="GC1847" s="75">
        <v>25.44</v>
      </c>
      <c r="GD1847" s="75">
        <v>357.72</v>
      </c>
      <c r="GE1847" s="75">
        <v>6494.76</v>
      </c>
    </row>
    <row r="1848" spans="1:187" x14ac:dyDescent="0.25">
      <c r="A1848" s="132"/>
      <c r="B1848" s="132"/>
      <c r="C1848" s="132"/>
      <c r="D1848" s="132"/>
      <c r="E1848" s="132"/>
      <c r="F1848" s="132"/>
      <c r="G1848" s="132"/>
      <c r="H1848" s="132"/>
      <c r="I1848" s="132"/>
      <c r="J1848" s="132"/>
      <c r="K1848" s="132"/>
      <c r="DV1848" s="77">
        <v>1347.46</v>
      </c>
      <c r="DW1848" s="77">
        <v>33.800000000000004</v>
      </c>
      <c r="DY1848" s="77">
        <v>1333.46</v>
      </c>
      <c r="DZ1848" s="77">
        <v>20.891000000000002</v>
      </c>
      <c r="EE1848" s="75">
        <v>2164.46</v>
      </c>
      <c r="EF1848" s="88">
        <v>22.617999999999999</v>
      </c>
      <c r="EP1848" s="75"/>
      <c r="EQ1848" s="75">
        <v>1337.45</v>
      </c>
      <c r="ER1848" s="77">
        <v>28023.75</v>
      </c>
      <c r="FD1848" s="75">
        <v>118.46</v>
      </c>
      <c r="FE1848" s="75">
        <v>1981045</v>
      </c>
      <c r="FF1848" s="75">
        <v>12634047.5</v>
      </c>
      <c r="FL1848" s="92">
        <v>797.46</v>
      </c>
      <c r="FM1848" s="75">
        <v>0.55000000000000004</v>
      </c>
      <c r="FN1848" s="75">
        <v>1.359</v>
      </c>
      <c r="FP1848" s="75">
        <v>55.68</v>
      </c>
      <c r="FQ1848" s="75">
        <v>1305.23</v>
      </c>
      <c r="FR1848" s="75">
        <v>11080</v>
      </c>
      <c r="FS1848" s="75">
        <v>55.67</v>
      </c>
      <c r="FT1848" s="75">
        <v>3790.75</v>
      </c>
      <c r="FU1848" s="75">
        <v>31127</v>
      </c>
      <c r="FZ1848" s="90">
        <v>803.46</v>
      </c>
      <c r="GA1848" s="91">
        <v>11.807</v>
      </c>
      <c r="GC1848" s="75">
        <v>25.45</v>
      </c>
      <c r="GD1848" s="75">
        <v>358.35</v>
      </c>
      <c r="GE1848" s="75">
        <v>6501.45</v>
      </c>
    </row>
    <row r="1849" spans="1:187" x14ac:dyDescent="0.25">
      <c r="A1849" s="132"/>
      <c r="B1849" s="132"/>
      <c r="C1849" s="132"/>
      <c r="D1849" s="132"/>
      <c r="E1849" s="132"/>
      <c r="F1849" s="132"/>
      <c r="G1849" s="132"/>
      <c r="H1849" s="132"/>
      <c r="I1849" s="132"/>
      <c r="J1849" s="132"/>
      <c r="K1849" s="132"/>
      <c r="DV1849" s="77">
        <v>1347.47</v>
      </c>
      <c r="DW1849" s="77">
        <v>33.83</v>
      </c>
      <c r="DY1849" s="77">
        <v>1333.47</v>
      </c>
      <c r="DZ1849" s="77">
        <v>20.908000000000005</v>
      </c>
      <c r="EE1849" s="75">
        <v>2164.4699999999998</v>
      </c>
      <c r="EF1849" s="88">
        <v>22.645</v>
      </c>
      <c r="EP1849" s="75"/>
      <c r="EQ1849" s="75">
        <v>1337.46</v>
      </c>
      <c r="ER1849" s="77">
        <v>28042.5</v>
      </c>
      <c r="FD1849" s="75">
        <v>118.47</v>
      </c>
      <c r="FE1849" s="75">
        <v>1982752.5</v>
      </c>
      <c r="FF1849" s="75">
        <v>12653926.25</v>
      </c>
      <c r="FL1849" s="92">
        <v>797.47</v>
      </c>
      <c r="FM1849" s="75">
        <v>0.55000000000000004</v>
      </c>
      <c r="FN1849" s="75">
        <v>1.359</v>
      </c>
      <c r="FP1849" s="75">
        <v>55.69</v>
      </c>
      <c r="FQ1849" s="75">
        <v>1306.3399999999999</v>
      </c>
      <c r="FR1849" s="75">
        <v>11084</v>
      </c>
      <c r="FS1849" s="75">
        <v>55.68</v>
      </c>
      <c r="FT1849" s="75">
        <v>3793.88</v>
      </c>
      <c r="FU1849" s="75">
        <v>31147</v>
      </c>
      <c r="FZ1849" s="90">
        <v>803.47</v>
      </c>
      <c r="GA1849" s="91">
        <v>11.826000000000001</v>
      </c>
      <c r="GC1849" s="75">
        <v>25.46</v>
      </c>
      <c r="GD1849" s="75">
        <v>358.98</v>
      </c>
      <c r="GE1849" s="75">
        <v>6508.15</v>
      </c>
    </row>
    <row r="1850" spans="1:187" x14ac:dyDescent="0.25">
      <c r="A1850" s="132"/>
      <c r="B1850" s="132"/>
      <c r="C1850" s="132"/>
      <c r="D1850" s="132"/>
      <c r="E1850" s="132"/>
      <c r="F1850" s="132"/>
      <c r="G1850" s="132"/>
      <c r="H1850" s="132"/>
      <c r="I1850" s="132"/>
      <c r="J1850" s="132"/>
      <c r="K1850" s="132"/>
      <c r="DV1850" s="77">
        <v>1347.48</v>
      </c>
      <c r="DW1850" s="77">
        <v>33.86</v>
      </c>
      <c r="DY1850" s="77">
        <v>1333.48</v>
      </c>
      <c r="DZ1850" s="77">
        <v>20.925000000000004</v>
      </c>
      <c r="EE1850" s="75">
        <v>2164.48</v>
      </c>
      <c r="EF1850" s="88">
        <v>22.670999999999999</v>
      </c>
      <c r="EP1850" s="75"/>
      <c r="EQ1850" s="75">
        <v>1337.47</v>
      </c>
      <c r="ER1850" s="77">
        <v>28061.25</v>
      </c>
      <c r="FD1850" s="75">
        <v>118.48</v>
      </c>
      <c r="FE1850" s="75">
        <v>1984460</v>
      </c>
      <c r="FF1850" s="75">
        <v>12673805</v>
      </c>
      <c r="FL1850" s="92">
        <v>797.48</v>
      </c>
      <c r="FM1850" s="75">
        <v>0.55000000000000004</v>
      </c>
      <c r="FN1850" s="75">
        <v>1.369</v>
      </c>
      <c r="FP1850" s="75">
        <v>55.7</v>
      </c>
      <c r="FQ1850" s="75">
        <v>1307.44</v>
      </c>
      <c r="FR1850" s="75">
        <v>11093</v>
      </c>
      <c r="FS1850" s="75">
        <v>55.69</v>
      </c>
      <c r="FT1850" s="75">
        <v>3797</v>
      </c>
      <c r="FU1850" s="75">
        <v>31166</v>
      </c>
      <c r="FZ1850" s="90">
        <v>803.48</v>
      </c>
      <c r="GA1850" s="91">
        <v>11.845000000000001</v>
      </c>
      <c r="GC1850" s="75">
        <v>25.47</v>
      </c>
      <c r="GD1850" s="75">
        <v>359.61</v>
      </c>
      <c r="GE1850" s="75">
        <v>6514.85</v>
      </c>
    </row>
    <row r="1851" spans="1:187" x14ac:dyDescent="0.25">
      <c r="A1851" s="132"/>
      <c r="B1851" s="132"/>
      <c r="C1851" s="132"/>
      <c r="D1851" s="132"/>
      <c r="E1851" s="132"/>
      <c r="F1851" s="132"/>
      <c r="G1851" s="132"/>
      <c r="H1851" s="132"/>
      <c r="I1851" s="132"/>
      <c r="J1851" s="132"/>
      <c r="K1851" s="132"/>
      <c r="DV1851" s="77">
        <v>1347.49</v>
      </c>
      <c r="DW1851" s="77">
        <v>33.890999999999998</v>
      </c>
      <c r="DY1851" s="77">
        <v>1333.49</v>
      </c>
      <c r="DZ1851" s="77">
        <v>20.942000000000004</v>
      </c>
      <c r="EE1851" s="75">
        <v>2164.4899999999998</v>
      </c>
      <c r="EF1851" s="88">
        <v>22.696999999999999</v>
      </c>
      <c r="EP1851" s="75"/>
      <c r="EQ1851" s="75">
        <v>1337.48</v>
      </c>
      <c r="ER1851" s="77">
        <v>28080</v>
      </c>
      <c r="FD1851" s="75">
        <v>118.49</v>
      </c>
      <c r="FE1851" s="75">
        <v>1986167.5</v>
      </c>
      <c r="FF1851" s="75">
        <v>12693683.75</v>
      </c>
      <c r="FL1851" s="92">
        <v>797.49</v>
      </c>
      <c r="FM1851" s="75">
        <v>0.55000000000000004</v>
      </c>
      <c r="FN1851" s="75">
        <v>1.3740000000000001</v>
      </c>
      <c r="FP1851" s="75">
        <v>55.71</v>
      </c>
      <c r="FQ1851" s="75">
        <v>1308.55</v>
      </c>
      <c r="FR1851" s="75">
        <v>11100</v>
      </c>
      <c r="FS1851" s="75">
        <v>55.7</v>
      </c>
      <c r="FT1851" s="75">
        <v>3800.13</v>
      </c>
      <c r="FU1851" s="75">
        <v>31186</v>
      </c>
      <c r="FZ1851" s="90">
        <v>803.49</v>
      </c>
      <c r="GA1851" s="91">
        <v>11.864000000000001</v>
      </c>
      <c r="GC1851" s="75">
        <v>25.48</v>
      </c>
      <c r="GD1851" s="75">
        <v>360.24</v>
      </c>
      <c r="GE1851" s="75">
        <v>6521.55</v>
      </c>
    </row>
    <row r="1852" spans="1:187" x14ac:dyDescent="0.25">
      <c r="A1852" s="132"/>
      <c r="B1852" s="132"/>
      <c r="C1852" s="132"/>
      <c r="D1852" s="132"/>
      <c r="E1852" s="132"/>
      <c r="F1852" s="132"/>
      <c r="G1852" s="132"/>
      <c r="H1852" s="132"/>
      <c r="I1852" s="132"/>
      <c r="J1852" s="132"/>
      <c r="K1852" s="132"/>
      <c r="DV1852" s="77">
        <v>1347.5</v>
      </c>
      <c r="DW1852" s="77">
        <v>33.920999999999999</v>
      </c>
      <c r="DY1852" s="77">
        <v>1333.5</v>
      </c>
      <c r="DZ1852" s="77">
        <v>20.959</v>
      </c>
      <c r="EE1852" s="75">
        <v>2164.5</v>
      </c>
      <c r="EF1852" s="88">
        <v>22.722999999999999</v>
      </c>
      <c r="EP1852" s="75"/>
      <c r="EQ1852" s="75">
        <v>1337.49</v>
      </c>
      <c r="ER1852" s="77">
        <v>28098.75</v>
      </c>
      <c r="FD1852" s="75">
        <v>118.5</v>
      </c>
      <c r="FE1852" s="75">
        <v>1987875</v>
      </c>
      <c r="FF1852" s="75">
        <v>12713562.5</v>
      </c>
      <c r="FL1852" s="92">
        <v>797.5</v>
      </c>
      <c r="FM1852" s="75">
        <v>0.56000000000000005</v>
      </c>
      <c r="FN1852" s="75">
        <v>1.379</v>
      </c>
      <c r="FP1852" s="75">
        <v>55.72</v>
      </c>
      <c r="FQ1852" s="75">
        <v>1309.67</v>
      </c>
      <c r="FR1852" s="75">
        <v>11107</v>
      </c>
      <c r="FS1852" s="75">
        <v>55.71</v>
      </c>
      <c r="FT1852" s="75">
        <v>3803.25</v>
      </c>
      <c r="FU1852" s="75">
        <v>31205</v>
      </c>
      <c r="FZ1852" s="90">
        <v>803.5</v>
      </c>
      <c r="GA1852" s="91">
        <v>11.882999999999999</v>
      </c>
      <c r="GC1852" s="75">
        <v>25.49</v>
      </c>
      <c r="GD1852" s="75">
        <v>360.87</v>
      </c>
      <c r="GE1852" s="75">
        <v>6528.25</v>
      </c>
    </row>
    <row r="1853" spans="1:187" x14ac:dyDescent="0.25">
      <c r="A1853" s="132"/>
      <c r="B1853" s="132"/>
      <c r="C1853" s="132"/>
      <c r="D1853" s="132"/>
      <c r="E1853" s="132"/>
      <c r="F1853" s="132"/>
      <c r="G1853" s="132"/>
      <c r="H1853" s="132"/>
      <c r="I1853" s="132"/>
      <c r="J1853" s="132"/>
      <c r="K1853" s="132"/>
      <c r="DV1853" s="77">
        <v>1347.51</v>
      </c>
      <c r="DW1853" s="77">
        <v>33.951000000000001</v>
      </c>
      <c r="DY1853" s="77">
        <v>1333.51</v>
      </c>
      <c r="DZ1853" s="77">
        <v>20.976000000000006</v>
      </c>
      <c r="EE1853" s="75">
        <v>2164.5100000000002</v>
      </c>
      <c r="EF1853" s="88">
        <v>22.748999999999999</v>
      </c>
      <c r="EP1853" s="75"/>
      <c r="EQ1853" s="75">
        <v>1337.5</v>
      </c>
      <c r="ER1853" s="77">
        <v>28117.5</v>
      </c>
      <c r="FD1853" s="75">
        <v>118.51</v>
      </c>
      <c r="FE1853" s="75">
        <v>1989582.5</v>
      </c>
      <c r="FF1853" s="75">
        <v>12733441.25</v>
      </c>
      <c r="FL1853" s="92">
        <v>797.51</v>
      </c>
      <c r="FM1853" s="75">
        <v>0.56000000000000005</v>
      </c>
      <c r="FN1853" s="75">
        <v>1.385</v>
      </c>
      <c r="FP1853" s="75">
        <v>55.73</v>
      </c>
      <c r="FQ1853" s="75">
        <v>1310.78</v>
      </c>
      <c r="FR1853" s="75">
        <v>11114</v>
      </c>
      <c r="FS1853" s="75">
        <v>55.72</v>
      </c>
      <c r="FT1853" s="75">
        <v>3806.39</v>
      </c>
      <c r="FU1853" s="75">
        <v>31225</v>
      </c>
      <c r="FZ1853" s="90">
        <v>803.51</v>
      </c>
      <c r="GA1853" s="91">
        <v>11.903</v>
      </c>
      <c r="GC1853" s="75">
        <v>25.5</v>
      </c>
      <c r="GD1853" s="75">
        <v>361.5</v>
      </c>
      <c r="GE1853" s="75">
        <v>6534.95</v>
      </c>
    </row>
    <row r="1854" spans="1:187" x14ac:dyDescent="0.25">
      <c r="A1854" s="132"/>
      <c r="B1854" s="132"/>
      <c r="C1854" s="132"/>
      <c r="D1854" s="132"/>
      <c r="E1854" s="132"/>
      <c r="F1854" s="132"/>
      <c r="G1854" s="132"/>
      <c r="H1854" s="132"/>
      <c r="I1854" s="132"/>
      <c r="J1854" s="132"/>
      <c r="K1854" s="132"/>
      <c r="DV1854" s="77">
        <v>1347.52</v>
      </c>
      <c r="DW1854" s="77">
        <v>33.981000000000002</v>
      </c>
      <c r="DY1854" s="77">
        <v>1333.52</v>
      </c>
      <c r="DZ1854" s="77">
        <v>20.993000000000006</v>
      </c>
      <c r="EE1854" s="75">
        <v>2164.52</v>
      </c>
      <c r="EF1854" s="88">
        <v>22.774999999999999</v>
      </c>
      <c r="EP1854" s="75"/>
      <c r="EQ1854" s="75">
        <v>1337.51</v>
      </c>
      <c r="ER1854" s="77">
        <v>28136.25</v>
      </c>
      <c r="FD1854" s="75">
        <v>118.52</v>
      </c>
      <c r="FE1854" s="75">
        <v>1991290</v>
      </c>
      <c r="FF1854" s="75">
        <v>12753320</v>
      </c>
      <c r="FL1854" s="92">
        <v>797.52</v>
      </c>
      <c r="FM1854" s="75">
        <v>0.56000000000000005</v>
      </c>
      <c r="FN1854" s="75">
        <v>1.391</v>
      </c>
      <c r="FP1854" s="75">
        <v>55.74</v>
      </c>
      <c r="FQ1854" s="75">
        <v>1311.9</v>
      </c>
      <c r="FR1854" s="75">
        <v>11121</v>
      </c>
      <c r="FS1854" s="75">
        <v>55.73</v>
      </c>
      <c r="FT1854" s="75">
        <v>3809.52</v>
      </c>
      <c r="FU1854" s="75">
        <v>31244</v>
      </c>
      <c r="FZ1854" s="90">
        <v>803.52</v>
      </c>
      <c r="GA1854" s="91">
        <v>11.922000000000001</v>
      </c>
      <c r="GC1854" s="75">
        <v>25.51</v>
      </c>
      <c r="GD1854" s="75">
        <v>362.13</v>
      </c>
      <c r="GE1854" s="75">
        <v>6541.65</v>
      </c>
    </row>
    <row r="1855" spans="1:187" x14ac:dyDescent="0.25">
      <c r="A1855" s="132"/>
      <c r="B1855" s="132"/>
      <c r="C1855" s="132"/>
      <c r="D1855" s="132"/>
      <c r="E1855" s="132"/>
      <c r="F1855" s="132"/>
      <c r="G1855" s="132"/>
      <c r="H1855" s="132"/>
      <c r="I1855" s="132"/>
      <c r="J1855" s="132"/>
      <c r="K1855" s="132"/>
      <c r="DV1855" s="77">
        <v>1347.53</v>
      </c>
      <c r="DW1855" s="77">
        <v>34.011000000000003</v>
      </c>
      <c r="DY1855" s="77">
        <v>1333.53</v>
      </c>
      <c r="DZ1855" s="77">
        <v>21.010000000000005</v>
      </c>
      <c r="EE1855" s="75">
        <v>2164.5300000000002</v>
      </c>
      <c r="EF1855" s="88">
        <v>22.802</v>
      </c>
      <c r="EP1855" s="75"/>
      <c r="EQ1855" s="75">
        <v>1337.52</v>
      </c>
      <c r="ER1855" s="77">
        <v>28155</v>
      </c>
      <c r="FD1855" s="75">
        <v>118.53</v>
      </c>
      <c r="FE1855" s="75">
        <v>1992997.5</v>
      </c>
      <c r="FF1855" s="75">
        <v>12773198.75</v>
      </c>
      <c r="FL1855" s="92">
        <v>797.53</v>
      </c>
      <c r="FM1855" s="75">
        <v>0.56000000000000005</v>
      </c>
      <c r="FN1855" s="75">
        <v>1.397</v>
      </c>
      <c r="FP1855" s="75">
        <v>55.75</v>
      </c>
      <c r="FQ1855" s="75">
        <v>1313.02</v>
      </c>
      <c r="FR1855" s="75">
        <v>11128</v>
      </c>
      <c r="FS1855" s="75">
        <v>55.74</v>
      </c>
      <c r="FT1855" s="75">
        <v>3812.66</v>
      </c>
      <c r="FU1855" s="75">
        <v>31264</v>
      </c>
      <c r="FZ1855" s="90">
        <v>803.53</v>
      </c>
      <c r="GA1855" s="91">
        <v>11.941000000000001</v>
      </c>
      <c r="GC1855" s="75">
        <v>25.52</v>
      </c>
      <c r="GD1855" s="75">
        <v>362.76</v>
      </c>
      <c r="GE1855" s="75">
        <v>6548.35</v>
      </c>
    </row>
    <row r="1856" spans="1:187" x14ac:dyDescent="0.25">
      <c r="A1856" s="132"/>
      <c r="B1856" s="132"/>
      <c r="C1856" s="132"/>
      <c r="D1856" s="132"/>
      <c r="E1856" s="132"/>
      <c r="F1856" s="132"/>
      <c r="G1856" s="132"/>
      <c r="H1856" s="132"/>
      <c r="I1856" s="132"/>
      <c r="J1856" s="132"/>
      <c r="K1856" s="132"/>
      <c r="DV1856" s="77">
        <v>1347.54</v>
      </c>
      <c r="DW1856" s="77">
        <v>34.041999999999994</v>
      </c>
      <c r="DY1856" s="77">
        <v>1333.54</v>
      </c>
      <c r="DZ1856" s="77">
        <v>21.027000000000005</v>
      </c>
      <c r="EE1856" s="75">
        <v>2164.54</v>
      </c>
      <c r="EF1856" s="88">
        <v>22.827999999999999</v>
      </c>
      <c r="EP1856" s="75"/>
      <c r="EQ1856" s="75">
        <v>1337.53</v>
      </c>
      <c r="ER1856" s="77">
        <v>28173.75</v>
      </c>
      <c r="FD1856" s="75">
        <v>118.54</v>
      </c>
      <c r="FE1856" s="75">
        <v>1994705</v>
      </c>
      <c r="FF1856" s="75">
        <v>12793077.5</v>
      </c>
      <c r="FL1856" s="92">
        <v>797.54</v>
      </c>
      <c r="FM1856" s="75">
        <v>0.56000000000000005</v>
      </c>
      <c r="FN1856" s="75">
        <v>1.403</v>
      </c>
      <c r="FP1856" s="75">
        <v>55.76</v>
      </c>
      <c r="FQ1856" s="75">
        <v>1314.14</v>
      </c>
      <c r="FR1856" s="75">
        <v>11135</v>
      </c>
      <c r="FS1856" s="75">
        <v>55.75</v>
      </c>
      <c r="FT1856" s="75">
        <v>3815.79</v>
      </c>
      <c r="FU1856" s="75">
        <v>31283</v>
      </c>
      <c r="FZ1856" s="90">
        <v>803.54</v>
      </c>
      <c r="GA1856" s="91">
        <v>11.96</v>
      </c>
      <c r="GC1856" s="75">
        <v>25.53</v>
      </c>
      <c r="GD1856" s="75">
        <v>363.39</v>
      </c>
      <c r="GE1856" s="75">
        <v>6555.05</v>
      </c>
    </row>
    <row r="1857" spans="1:187" x14ac:dyDescent="0.25">
      <c r="A1857" s="132"/>
      <c r="B1857" s="132"/>
      <c r="C1857" s="132"/>
      <c r="D1857" s="132"/>
      <c r="E1857" s="132"/>
      <c r="F1857" s="132"/>
      <c r="G1857" s="132"/>
      <c r="H1857" s="132"/>
      <c r="I1857" s="132"/>
      <c r="J1857" s="132"/>
      <c r="K1857" s="132"/>
      <c r="DV1857" s="77">
        <v>1347.55</v>
      </c>
      <c r="DW1857" s="77">
        <v>34.072000000000003</v>
      </c>
      <c r="DY1857" s="77">
        <v>1333.55</v>
      </c>
      <c r="DZ1857" s="77">
        <v>21.044000000000004</v>
      </c>
      <c r="EE1857" s="75">
        <v>2164.5500000000002</v>
      </c>
      <c r="EF1857" s="88">
        <v>22.853999999999999</v>
      </c>
      <c r="EP1857" s="75"/>
      <c r="EQ1857" s="75">
        <v>1337.54</v>
      </c>
      <c r="ER1857" s="77">
        <v>28192.5</v>
      </c>
      <c r="FD1857" s="75">
        <v>118.55</v>
      </c>
      <c r="FE1857" s="75">
        <v>1996412.5</v>
      </c>
      <c r="FF1857" s="75">
        <v>12812956.25</v>
      </c>
      <c r="FL1857" s="92">
        <v>797.55</v>
      </c>
      <c r="FM1857" s="75">
        <v>0.56000000000000005</v>
      </c>
      <c r="FN1857" s="75">
        <v>1.409</v>
      </c>
      <c r="FP1857" s="75">
        <v>55.77</v>
      </c>
      <c r="FQ1857" s="75">
        <v>1315.25</v>
      </c>
      <c r="FR1857" s="75">
        <v>11142</v>
      </c>
      <c r="FS1857" s="75">
        <v>55.76</v>
      </c>
      <c r="FT1857" s="75">
        <v>3818.93</v>
      </c>
      <c r="FU1857" s="75">
        <v>31303</v>
      </c>
      <c r="FZ1857" s="90">
        <v>803.55</v>
      </c>
      <c r="GA1857" s="91">
        <v>11.978999999999999</v>
      </c>
      <c r="GC1857" s="75">
        <v>25.54</v>
      </c>
      <c r="GD1857" s="75">
        <v>364.02</v>
      </c>
      <c r="GE1857" s="75">
        <v>6561.75</v>
      </c>
    </row>
    <row r="1858" spans="1:187" x14ac:dyDescent="0.25">
      <c r="A1858" s="132"/>
      <c r="B1858" s="132"/>
      <c r="C1858" s="132"/>
      <c r="D1858" s="132"/>
      <c r="E1858" s="132"/>
      <c r="F1858" s="132"/>
      <c r="G1858" s="132"/>
      <c r="H1858" s="132"/>
      <c r="I1858" s="132"/>
      <c r="J1858" s="132"/>
      <c r="K1858" s="132"/>
      <c r="DV1858" s="77">
        <v>1347.56</v>
      </c>
      <c r="DW1858" s="77">
        <v>34.102000000000004</v>
      </c>
      <c r="DY1858" s="77">
        <v>1333.56</v>
      </c>
      <c r="DZ1858" s="77">
        <v>21.061000000000003</v>
      </c>
      <c r="EE1858" s="75">
        <v>2164.56</v>
      </c>
      <c r="EF1858" s="88">
        <v>22.88</v>
      </c>
      <c r="EP1858" s="75"/>
      <c r="EQ1858" s="75">
        <v>1337.55</v>
      </c>
      <c r="ER1858" s="77">
        <v>28211.25</v>
      </c>
      <c r="FD1858" s="75">
        <v>118.56</v>
      </c>
      <c r="FE1858" s="75">
        <v>1998120</v>
      </c>
      <c r="FF1858" s="75">
        <v>12832835</v>
      </c>
      <c r="FL1858" s="92">
        <v>797.56</v>
      </c>
      <c r="FM1858" s="75">
        <v>0.56000000000000005</v>
      </c>
      <c r="FN1858" s="75">
        <v>1.415</v>
      </c>
      <c r="FP1858" s="75">
        <v>55.78</v>
      </c>
      <c r="FQ1858" s="75">
        <v>1316.37</v>
      </c>
      <c r="FR1858" s="75">
        <v>11149</v>
      </c>
      <c r="FS1858" s="75">
        <v>55.77</v>
      </c>
      <c r="FT1858" s="75">
        <v>3822.06</v>
      </c>
      <c r="FU1858" s="75">
        <v>31322</v>
      </c>
      <c r="FZ1858" s="90">
        <v>803.56</v>
      </c>
      <c r="GA1858" s="91">
        <v>11.997999999999999</v>
      </c>
      <c r="GC1858" s="75">
        <v>25.55</v>
      </c>
      <c r="GD1858" s="75">
        <v>364.65</v>
      </c>
      <c r="GE1858" s="75">
        <v>6568.44</v>
      </c>
    </row>
    <row r="1859" spans="1:187" x14ac:dyDescent="0.25">
      <c r="A1859" s="132"/>
      <c r="B1859" s="132"/>
      <c r="C1859" s="132"/>
      <c r="D1859" s="132"/>
      <c r="E1859" s="132"/>
      <c r="F1859" s="132"/>
      <c r="G1859" s="132"/>
      <c r="H1859" s="132"/>
      <c r="I1859" s="132"/>
      <c r="J1859" s="132"/>
      <c r="K1859" s="132"/>
      <c r="DV1859" s="77">
        <v>1347.57</v>
      </c>
      <c r="DW1859" s="77">
        <v>34.131999999999998</v>
      </c>
      <c r="DY1859" s="77">
        <v>1333.57</v>
      </c>
      <c r="DZ1859" s="77">
        <v>21.078000000000007</v>
      </c>
      <c r="EE1859" s="75">
        <v>2164.5700000000002</v>
      </c>
      <c r="EF1859" s="88">
        <v>22.905999999999999</v>
      </c>
      <c r="EP1859" s="75"/>
      <c r="EQ1859" s="75">
        <v>1337.56</v>
      </c>
      <c r="ER1859" s="77">
        <v>28230</v>
      </c>
      <c r="FD1859" s="75">
        <v>118.57</v>
      </c>
      <c r="FE1859" s="75">
        <v>1999827.5</v>
      </c>
      <c r="FF1859" s="75">
        <v>12852713.75</v>
      </c>
      <c r="FL1859" s="92">
        <v>797.57</v>
      </c>
      <c r="FM1859" s="75">
        <v>0.56000000000000005</v>
      </c>
      <c r="FN1859" s="75">
        <v>1.415</v>
      </c>
      <c r="FP1859" s="75">
        <v>55.79</v>
      </c>
      <c r="FQ1859" s="75">
        <v>1317.49</v>
      </c>
      <c r="FR1859" s="75">
        <v>11156</v>
      </c>
      <c r="FS1859" s="75">
        <v>55.78</v>
      </c>
      <c r="FT1859" s="75">
        <v>3825.2</v>
      </c>
      <c r="FU1859" s="75">
        <v>31342</v>
      </c>
      <c r="FZ1859" s="90">
        <v>803.57</v>
      </c>
      <c r="GA1859" s="91">
        <v>12.018000000000001</v>
      </c>
      <c r="GC1859" s="75">
        <v>25.56</v>
      </c>
      <c r="GD1859" s="75">
        <v>365.28</v>
      </c>
      <c r="GE1859" s="75">
        <v>6575.14</v>
      </c>
    </row>
    <row r="1860" spans="1:187" x14ac:dyDescent="0.25">
      <c r="A1860" s="132"/>
      <c r="B1860" s="132"/>
      <c r="C1860" s="132"/>
      <c r="D1860" s="132"/>
      <c r="E1860" s="132"/>
      <c r="F1860" s="132"/>
      <c r="G1860" s="132"/>
      <c r="H1860" s="132"/>
      <c r="I1860" s="132"/>
      <c r="J1860" s="132"/>
      <c r="K1860" s="132"/>
      <c r="DV1860" s="77">
        <v>1347.58</v>
      </c>
      <c r="DW1860" s="77">
        <v>34.161999999999999</v>
      </c>
      <c r="DY1860" s="77">
        <v>1333.58</v>
      </c>
      <c r="DZ1860" s="77">
        <v>21.095000000000006</v>
      </c>
      <c r="EE1860" s="75">
        <v>2164.58</v>
      </c>
      <c r="EF1860" s="88">
        <v>22.931999999999999</v>
      </c>
      <c r="EP1860" s="75"/>
      <c r="EQ1860" s="75">
        <v>1337.57</v>
      </c>
      <c r="ER1860" s="77">
        <v>28248.75</v>
      </c>
      <c r="FD1860" s="75">
        <v>118.58</v>
      </c>
      <c r="FE1860" s="75">
        <v>2001535</v>
      </c>
      <c r="FF1860" s="75">
        <v>12872592.5</v>
      </c>
      <c r="FL1860" s="92">
        <v>797.58</v>
      </c>
      <c r="FM1860" s="75">
        <v>0.56999999999999995</v>
      </c>
      <c r="FN1860" s="75">
        <v>1.427</v>
      </c>
      <c r="FP1860" s="75">
        <v>55.8</v>
      </c>
      <c r="FQ1860" s="75">
        <v>1318.6</v>
      </c>
      <c r="FR1860" s="75">
        <v>11163</v>
      </c>
      <c r="FS1860" s="75">
        <v>55.79</v>
      </c>
      <c r="FT1860" s="75">
        <v>3828.33</v>
      </c>
      <c r="FU1860" s="75">
        <v>31361</v>
      </c>
      <c r="FZ1860" s="90">
        <v>803.58</v>
      </c>
      <c r="GA1860" s="91">
        <v>12.037000000000001</v>
      </c>
      <c r="GC1860" s="75">
        <v>25.57</v>
      </c>
      <c r="GD1860" s="75">
        <v>365.91</v>
      </c>
      <c r="GE1860" s="75">
        <v>6581.84</v>
      </c>
    </row>
    <row r="1861" spans="1:187" x14ac:dyDescent="0.25">
      <c r="A1861" s="132"/>
      <c r="B1861" s="132"/>
      <c r="C1861" s="132"/>
      <c r="D1861" s="132"/>
      <c r="E1861" s="132"/>
      <c r="F1861" s="132"/>
      <c r="G1861" s="132"/>
      <c r="H1861" s="132"/>
      <c r="I1861" s="132"/>
      <c r="J1861" s="132"/>
      <c r="K1861" s="132"/>
      <c r="DV1861" s="77">
        <v>1347.59</v>
      </c>
      <c r="DW1861" s="77">
        <v>34.192999999999998</v>
      </c>
      <c r="DY1861" s="77">
        <v>1333.59</v>
      </c>
      <c r="DZ1861" s="77">
        <v>21.111000000000004</v>
      </c>
      <c r="EE1861" s="75">
        <v>2164.59</v>
      </c>
      <c r="EF1861" s="88">
        <v>22.957999999999998</v>
      </c>
      <c r="EP1861" s="75"/>
      <c r="EQ1861" s="75">
        <v>1337.58</v>
      </c>
      <c r="ER1861" s="77">
        <v>28267.5</v>
      </c>
      <c r="FD1861" s="75">
        <v>118.59</v>
      </c>
      <c r="FE1861" s="75">
        <v>2003242.5</v>
      </c>
      <c r="FF1861" s="75">
        <v>12892471.25</v>
      </c>
      <c r="FL1861" s="92">
        <v>797.59</v>
      </c>
      <c r="FM1861" s="75">
        <v>0.56999999999999995</v>
      </c>
      <c r="FN1861" s="75">
        <v>1.4330000000000001</v>
      </c>
      <c r="FP1861" s="75">
        <v>55.81</v>
      </c>
      <c r="FQ1861" s="75">
        <v>1319.72</v>
      </c>
      <c r="FR1861" s="75">
        <v>11170</v>
      </c>
      <c r="FS1861" s="75">
        <v>55.8</v>
      </c>
      <c r="FT1861" s="75">
        <v>3821.47</v>
      </c>
      <c r="FU1861" s="75">
        <v>31381</v>
      </c>
      <c r="FZ1861" s="90">
        <v>803.59</v>
      </c>
      <c r="GA1861" s="91">
        <v>12.055999999999999</v>
      </c>
      <c r="GC1861" s="75">
        <v>25.58</v>
      </c>
      <c r="GD1861" s="75">
        <v>366.54</v>
      </c>
      <c r="GE1861" s="75">
        <v>6588.54</v>
      </c>
    </row>
    <row r="1862" spans="1:187" x14ac:dyDescent="0.25">
      <c r="A1862" s="132"/>
      <c r="B1862" s="132"/>
      <c r="C1862" s="132"/>
      <c r="D1862" s="132"/>
      <c r="E1862" s="132"/>
      <c r="F1862" s="132"/>
      <c r="G1862" s="132"/>
      <c r="H1862" s="132"/>
      <c r="I1862" s="132"/>
      <c r="J1862" s="132"/>
      <c r="K1862" s="132"/>
      <c r="DV1862" s="77">
        <v>1347.6</v>
      </c>
      <c r="DW1862" s="77">
        <v>34.222999999999999</v>
      </c>
      <c r="DY1862" s="77">
        <v>1333.6</v>
      </c>
      <c r="DZ1862" s="77">
        <v>21.128</v>
      </c>
      <c r="EE1862" s="75">
        <v>2164.6</v>
      </c>
      <c r="EF1862" s="88">
        <v>22.984999999999999</v>
      </c>
      <c r="EP1862" s="75"/>
      <c r="EQ1862" s="75">
        <v>1337.59</v>
      </c>
      <c r="ER1862" s="77">
        <v>28286.25</v>
      </c>
      <c r="FD1862" s="75">
        <v>118.6</v>
      </c>
      <c r="FE1862" s="75">
        <v>2004950</v>
      </c>
      <c r="FF1862" s="75">
        <v>12912350</v>
      </c>
      <c r="FL1862" s="92">
        <v>797.6</v>
      </c>
      <c r="FM1862" s="75">
        <v>0.56999999999999995</v>
      </c>
      <c r="FN1862" s="75">
        <v>1.4379999999999999</v>
      </c>
      <c r="FP1862" s="75">
        <v>55.82</v>
      </c>
      <c r="FQ1862" s="75">
        <v>1320.85</v>
      </c>
      <c r="FR1862" s="75">
        <v>11177</v>
      </c>
      <c r="FS1862" s="75">
        <v>55.81</v>
      </c>
      <c r="FT1862" s="75">
        <v>3834.6</v>
      </c>
      <c r="FU1862" s="75">
        <v>31400</v>
      </c>
      <c r="FZ1862" s="90">
        <v>803.6</v>
      </c>
      <c r="GA1862" s="91">
        <v>12.074999999999999</v>
      </c>
      <c r="GC1862" s="75">
        <v>25.59</v>
      </c>
      <c r="GD1862" s="75">
        <v>367.17</v>
      </c>
      <c r="GE1862" s="75">
        <v>6595.24</v>
      </c>
    </row>
    <row r="1863" spans="1:187" x14ac:dyDescent="0.25">
      <c r="A1863" s="132"/>
      <c r="B1863" s="132"/>
      <c r="C1863" s="132"/>
      <c r="D1863" s="132"/>
      <c r="E1863" s="132"/>
      <c r="F1863" s="132"/>
      <c r="G1863" s="132"/>
      <c r="H1863" s="132"/>
      <c r="I1863" s="132"/>
      <c r="J1863" s="132"/>
      <c r="K1863" s="132"/>
      <c r="DV1863" s="77">
        <v>1347.61</v>
      </c>
      <c r="DW1863" s="77">
        <v>34.253</v>
      </c>
      <c r="DY1863" s="77">
        <v>1333.61</v>
      </c>
      <c r="DZ1863" s="77">
        <v>21.145000000000007</v>
      </c>
      <c r="EE1863" s="75">
        <v>2164.61</v>
      </c>
      <c r="EF1863" s="88">
        <v>23.010999999999999</v>
      </c>
      <c r="EP1863" s="75"/>
      <c r="EQ1863" s="75">
        <v>1337.6</v>
      </c>
      <c r="ER1863" s="77">
        <v>28305</v>
      </c>
      <c r="FD1863" s="75">
        <v>118.61</v>
      </c>
      <c r="FE1863" s="75">
        <v>2006657.5</v>
      </c>
      <c r="FF1863" s="75">
        <v>12932228.75</v>
      </c>
      <c r="FL1863" s="92">
        <v>797.61</v>
      </c>
      <c r="FM1863" s="75">
        <v>0.56999999999999995</v>
      </c>
      <c r="FN1863" s="75">
        <v>1.444</v>
      </c>
      <c r="FP1863" s="75">
        <v>55.83</v>
      </c>
      <c r="FQ1863" s="75">
        <v>1321.97</v>
      </c>
      <c r="FR1863" s="75">
        <v>11184</v>
      </c>
      <c r="FS1863" s="75">
        <v>55.82</v>
      </c>
      <c r="FT1863" s="75">
        <v>3837.75</v>
      </c>
      <c r="FU1863" s="75">
        <v>31419</v>
      </c>
      <c r="FZ1863" s="90">
        <v>803.61</v>
      </c>
      <c r="GA1863" s="91">
        <v>12.095000000000001</v>
      </c>
      <c r="GC1863" s="75">
        <v>25.6</v>
      </c>
      <c r="GD1863" s="75">
        <v>367.8</v>
      </c>
      <c r="GE1863" s="75">
        <v>6601.94</v>
      </c>
    </row>
    <row r="1864" spans="1:187" x14ac:dyDescent="0.25">
      <c r="A1864" s="132"/>
      <c r="B1864" s="132"/>
      <c r="C1864" s="132"/>
      <c r="D1864" s="132"/>
      <c r="E1864" s="132"/>
      <c r="F1864" s="132"/>
      <c r="G1864" s="132"/>
      <c r="H1864" s="132"/>
      <c r="I1864" s="132"/>
      <c r="J1864" s="132"/>
      <c r="K1864" s="132"/>
      <c r="DV1864" s="77">
        <v>1347.62</v>
      </c>
      <c r="DW1864" s="77">
        <v>34.283000000000001</v>
      </c>
      <c r="DY1864" s="77">
        <v>1333.62</v>
      </c>
      <c r="DZ1864" s="77">
        <v>21.162000000000006</v>
      </c>
      <c r="EE1864" s="75">
        <v>2164.62</v>
      </c>
      <c r="EF1864" s="88">
        <v>23.036999999999999</v>
      </c>
      <c r="EP1864" s="75"/>
      <c r="EQ1864" s="75">
        <v>1337.61</v>
      </c>
      <c r="ER1864" s="77">
        <v>28323.75</v>
      </c>
      <c r="FD1864" s="75">
        <v>118.62</v>
      </c>
      <c r="FE1864" s="75">
        <v>2008365</v>
      </c>
      <c r="FF1864" s="75">
        <v>12952107.5</v>
      </c>
      <c r="FL1864" s="92">
        <v>797.62</v>
      </c>
      <c r="FM1864" s="75">
        <v>0.56999999999999995</v>
      </c>
      <c r="FN1864" s="75">
        <v>1.45</v>
      </c>
      <c r="FP1864" s="75">
        <v>55.84</v>
      </c>
      <c r="FQ1864" s="75">
        <v>1323.1</v>
      </c>
      <c r="FR1864" s="75">
        <v>11191</v>
      </c>
      <c r="FS1864" s="75">
        <v>55.83</v>
      </c>
      <c r="FT1864" s="75">
        <v>3840.89</v>
      </c>
      <c r="FU1864" s="75">
        <v>31438</v>
      </c>
      <c r="FZ1864" s="90">
        <v>803.62</v>
      </c>
      <c r="GA1864" s="91">
        <v>12.114000000000001</v>
      </c>
      <c r="GC1864" s="75">
        <v>25.61</v>
      </c>
      <c r="GD1864" s="75">
        <v>368.43</v>
      </c>
      <c r="GE1864" s="75">
        <v>6608.64</v>
      </c>
    </row>
    <row r="1865" spans="1:187" x14ac:dyDescent="0.25">
      <c r="A1865" s="132"/>
      <c r="B1865" s="132"/>
      <c r="C1865" s="132"/>
      <c r="D1865" s="132"/>
      <c r="E1865" s="132"/>
      <c r="F1865" s="132"/>
      <c r="G1865" s="132"/>
      <c r="H1865" s="132"/>
      <c r="I1865" s="132"/>
      <c r="J1865" s="132"/>
      <c r="K1865" s="132"/>
      <c r="DV1865" s="77">
        <v>1347.63</v>
      </c>
      <c r="DW1865" s="77">
        <v>34.313000000000002</v>
      </c>
      <c r="DY1865" s="77">
        <v>1333.63</v>
      </c>
      <c r="DZ1865" s="77">
        <v>21.179000000000006</v>
      </c>
      <c r="EE1865" s="75">
        <v>2164.63</v>
      </c>
      <c r="EF1865" s="88">
        <v>23.062999999999999</v>
      </c>
      <c r="EP1865" s="75"/>
      <c r="EQ1865" s="75">
        <v>1337.62</v>
      </c>
      <c r="ER1865" s="77">
        <v>28342.5</v>
      </c>
      <c r="FD1865" s="75">
        <v>118.63</v>
      </c>
      <c r="FE1865" s="75">
        <v>2010072.5</v>
      </c>
      <c r="FF1865" s="75">
        <v>12971986.25</v>
      </c>
      <c r="FL1865" s="92">
        <v>797.63</v>
      </c>
      <c r="FM1865" s="75">
        <v>0.57999999999999996</v>
      </c>
      <c r="FN1865" s="75">
        <v>1.456</v>
      </c>
      <c r="FP1865" s="75">
        <v>55.85</v>
      </c>
      <c r="FQ1865" s="75">
        <v>1324.22</v>
      </c>
      <c r="FR1865" s="75">
        <v>11198</v>
      </c>
      <c r="FS1865" s="75">
        <v>55.84</v>
      </c>
      <c r="FT1865" s="75">
        <v>3844.04</v>
      </c>
      <c r="FU1865" s="75">
        <v>31457</v>
      </c>
      <c r="FZ1865" s="90">
        <v>803.63</v>
      </c>
      <c r="GA1865" s="91">
        <v>12.132999999999999</v>
      </c>
      <c r="GC1865" s="75">
        <v>25.62</v>
      </c>
      <c r="GD1865" s="75">
        <v>369.06</v>
      </c>
      <c r="GE1865" s="75">
        <v>6615.34</v>
      </c>
    </row>
    <row r="1866" spans="1:187" x14ac:dyDescent="0.25">
      <c r="A1866" s="132"/>
      <c r="B1866" s="132"/>
      <c r="C1866" s="132"/>
      <c r="D1866" s="132"/>
      <c r="E1866" s="132"/>
      <c r="F1866" s="132"/>
      <c r="G1866" s="132"/>
      <c r="H1866" s="132"/>
      <c r="I1866" s="132"/>
      <c r="J1866" s="132"/>
      <c r="K1866" s="132"/>
      <c r="DV1866" s="77">
        <v>1347.64</v>
      </c>
      <c r="DW1866" s="77">
        <v>34.342999999999996</v>
      </c>
      <c r="DY1866" s="77">
        <v>1333.64</v>
      </c>
      <c r="DZ1866" s="77">
        <v>21.196000000000005</v>
      </c>
      <c r="EE1866" s="75">
        <v>2164.64</v>
      </c>
      <c r="EF1866" s="88">
        <v>23.088999999999999</v>
      </c>
      <c r="EP1866" s="75"/>
      <c r="EQ1866" s="75">
        <v>1337.63</v>
      </c>
      <c r="ER1866" s="77">
        <v>28361.25</v>
      </c>
      <c r="FD1866" s="75">
        <v>118.64</v>
      </c>
      <c r="FE1866" s="75">
        <v>2011780</v>
      </c>
      <c r="FF1866" s="75">
        <v>12991865</v>
      </c>
      <c r="FL1866" s="92">
        <v>797.64</v>
      </c>
      <c r="FM1866" s="75">
        <v>0.57999999999999996</v>
      </c>
      <c r="FN1866" s="75">
        <v>1.462</v>
      </c>
      <c r="FP1866" s="75">
        <v>55.86</v>
      </c>
      <c r="FQ1866" s="75">
        <v>1325.35</v>
      </c>
      <c r="FR1866" s="75">
        <v>11205</v>
      </c>
      <c r="FS1866" s="75">
        <v>55.85</v>
      </c>
      <c r="FT1866" s="75">
        <v>3847.18</v>
      </c>
      <c r="FU1866" s="75">
        <v>31476</v>
      </c>
      <c r="FZ1866" s="90">
        <v>803.64</v>
      </c>
      <c r="GA1866" s="91">
        <v>12.153</v>
      </c>
      <c r="GC1866" s="75">
        <v>25.63</v>
      </c>
      <c r="GD1866" s="75">
        <v>369.69</v>
      </c>
      <c r="GE1866" s="75">
        <v>6622.04</v>
      </c>
    </row>
    <row r="1867" spans="1:187" x14ac:dyDescent="0.25">
      <c r="A1867" s="132"/>
      <c r="B1867" s="132"/>
      <c r="C1867" s="132"/>
      <c r="D1867" s="132"/>
      <c r="E1867" s="132"/>
      <c r="F1867" s="132"/>
      <c r="G1867" s="132"/>
      <c r="H1867" s="132"/>
      <c r="I1867" s="132"/>
      <c r="J1867" s="132"/>
      <c r="K1867" s="132"/>
      <c r="DV1867" s="77">
        <v>1347.65</v>
      </c>
      <c r="DW1867" s="77">
        <v>34.374000000000002</v>
      </c>
      <c r="DY1867" s="77">
        <v>1333.65</v>
      </c>
      <c r="DZ1867" s="77">
        <v>21.213000000000005</v>
      </c>
      <c r="EE1867" s="75">
        <v>2164.65</v>
      </c>
      <c r="EF1867" s="88">
        <v>23.114999999999998</v>
      </c>
      <c r="EP1867" s="75"/>
      <c r="EQ1867" s="75">
        <v>1337.64</v>
      </c>
      <c r="ER1867" s="77">
        <v>28380</v>
      </c>
      <c r="FD1867" s="75">
        <v>118.65</v>
      </c>
      <c r="FE1867" s="75">
        <v>2013487.5</v>
      </c>
      <c r="FF1867" s="75">
        <v>13011743.75</v>
      </c>
      <c r="FL1867" s="92">
        <v>797.65</v>
      </c>
      <c r="FM1867" s="75">
        <v>0.57999999999999996</v>
      </c>
      <c r="FN1867" s="75">
        <v>1.468</v>
      </c>
      <c r="FP1867" s="75">
        <v>55.87</v>
      </c>
      <c r="FQ1867" s="75">
        <v>1326.49</v>
      </c>
      <c r="FR1867" s="75">
        <v>11212</v>
      </c>
      <c r="FS1867" s="75">
        <v>55.86</v>
      </c>
      <c r="FT1867" s="75">
        <v>3850.33</v>
      </c>
      <c r="FU1867" s="75">
        <v>31495</v>
      </c>
      <c r="FZ1867" s="90">
        <v>803.65</v>
      </c>
      <c r="GA1867" s="91">
        <v>12.172000000000001</v>
      </c>
      <c r="GC1867" s="75">
        <v>25.64</v>
      </c>
      <c r="GD1867" s="75">
        <v>370.32</v>
      </c>
      <c r="GE1867" s="75">
        <v>6628.74</v>
      </c>
    </row>
    <row r="1868" spans="1:187" x14ac:dyDescent="0.25">
      <c r="A1868" s="132"/>
      <c r="B1868" s="132"/>
      <c r="C1868" s="132"/>
      <c r="D1868" s="132"/>
      <c r="E1868" s="132"/>
      <c r="F1868" s="132"/>
      <c r="G1868" s="132"/>
      <c r="H1868" s="132"/>
      <c r="I1868" s="132"/>
      <c r="J1868" s="132"/>
      <c r="K1868" s="132"/>
      <c r="DV1868" s="77">
        <v>1347.66</v>
      </c>
      <c r="DW1868" s="77">
        <v>34.404000000000003</v>
      </c>
      <c r="DY1868" s="77">
        <v>1333.66</v>
      </c>
      <c r="DZ1868" s="77">
        <v>21.230000000000004</v>
      </c>
      <c r="EE1868" s="75">
        <v>2164.66</v>
      </c>
      <c r="EF1868" s="88">
        <v>23.141999999999999</v>
      </c>
      <c r="EP1868" s="75"/>
      <c r="EQ1868" s="75">
        <v>1337.65</v>
      </c>
      <c r="ER1868" s="77">
        <v>28398.75</v>
      </c>
      <c r="FD1868" s="75">
        <v>118.66</v>
      </c>
      <c r="FE1868" s="75">
        <v>2015195</v>
      </c>
      <c r="FF1868" s="75">
        <v>13031622.5</v>
      </c>
      <c r="FL1868" s="92">
        <v>797.66</v>
      </c>
      <c r="FM1868" s="75">
        <v>0.57999999999999996</v>
      </c>
      <c r="FN1868" s="75">
        <v>1.474</v>
      </c>
      <c r="FP1868" s="75">
        <v>55.88</v>
      </c>
      <c r="FQ1868" s="75">
        <v>1327.6</v>
      </c>
      <c r="FR1868" s="75">
        <v>11219</v>
      </c>
      <c r="FS1868" s="75">
        <v>55.87</v>
      </c>
      <c r="FT1868" s="75">
        <v>3853.47</v>
      </c>
      <c r="FU1868" s="75">
        <v>31514</v>
      </c>
      <c r="FZ1868" s="90">
        <v>803.66</v>
      </c>
      <c r="GA1868" s="91">
        <v>12.192</v>
      </c>
      <c r="GC1868" s="75">
        <v>25.65</v>
      </c>
      <c r="GD1868" s="75">
        <v>370.95</v>
      </c>
      <c r="GE1868" s="75">
        <v>6635.43</v>
      </c>
    </row>
    <row r="1869" spans="1:187" x14ac:dyDescent="0.25">
      <c r="A1869" s="132"/>
      <c r="B1869" s="132"/>
      <c r="C1869" s="132"/>
      <c r="D1869" s="132"/>
      <c r="E1869" s="132"/>
      <c r="F1869" s="132"/>
      <c r="G1869" s="132"/>
      <c r="H1869" s="132"/>
      <c r="I1869" s="132"/>
      <c r="J1869" s="132"/>
      <c r="K1869" s="132"/>
      <c r="DV1869" s="77">
        <v>1347.67</v>
      </c>
      <c r="DW1869" s="77">
        <v>34.433999999999997</v>
      </c>
      <c r="DY1869" s="77">
        <v>1333.67</v>
      </c>
      <c r="DZ1869" s="77">
        <v>21.247000000000007</v>
      </c>
      <c r="EE1869" s="75">
        <v>2164.67</v>
      </c>
      <c r="EF1869" s="88">
        <v>23.167999999999999</v>
      </c>
      <c r="EP1869" s="75"/>
      <c r="EQ1869" s="75">
        <v>1337.66</v>
      </c>
      <c r="ER1869" s="77">
        <v>28417.5</v>
      </c>
      <c r="FD1869" s="75">
        <v>118.67</v>
      </c>
      <c r="FE1869" s="75">
        <v>2016902.5</v>
      </c>
      <c r="FF1869" s="75">
        <v>13051501.25</v>
      </c>
      <c r="FL1869" s="92">
        <v>797.67</v>
      </c>
      <c r="FM1869" s="75">
        <v>0.57999999999999996</v>
      </c>
      <c r="FN1869" s="75">
        <v>1.474</v>
      </c>
      <c r="FP1869" s="75">
        <v>55.89</v>
      </c>
      <c r="FQ1869" s="75">
        <v>1328.73</v>
      </c>
      <c r="FR1869" s="75">
        <v>11226</v>
      </c>
      <c r="FS1869" s="75">
        <v>55.88</v>
      </c>
      <c r="FT1869" s="75">
        <v>3856.62</v>
      </c>
      <c r="FU1869" s="75">
        <v>31533</v>
      </c>
      <c r="FZ1869" s="90">
        <v>803.67</v>
      </c>
      <c r="GA1869" s="91">
        <v>12.211</v>
      </c>
      <c r="GC1869" s="75">
        <v>25.66</v>
      </c>
      <c r="GD1869" s="75">
        <v>371.58</v>
      </c>
      <c r="GE1869" s="75">
        <v>6642.13</v>
      </c>
    </row>
    <row r="1870" spans="1:187" x14ac:dyDescent="0.25">
      <c r="A1870" s="132"/>
      <c r="B1870" s="132"/>
      <c r="C1870" s="132"/>
      <c r="D1870" s="132"/>
      <c r="E1870" s="132"/>
      <c r="F1870" s="132"/>
      <c r="G1870" s="132"/>
      <c r="H1870" s="132"/>
      <c r="I1870" s="132"/>
      <c r="J1870" s="132"/>
      <c r="K1870" s="132"/>
      <c r="DV1870" s="77">
        <v>1347.68</v>
      </c>
      <c r="DW1870" s="77">
        <v>34.463999999999999</v>
      </c>
      <c r="DY1870" s="77">
        <v>1333.68</v>
      </c>
      <c r="DZ1870" s="77">
        <v>21.264000000000006</v>
      </c>
      <c r="EE1870" s="75">
        <v>2164.6799999999998</v>
      </c>
      <c r="EF1870" s="88">
        <v>23.193999999999999</v>
      </c>
      <c r="EP1870" s="75"/>
      <c r="EQ1870" s="75">
        <v>1337.67</v>
      </c>
      <c r="ER1870" s="77">
        <v>28436.25</v>
      </c>
      <c r="FD1870" s="75">
        <v>118.68</v>
      </c>
      <c r="FE1870" s="75">
        <v>2018610</v>
      </c>
      <c r="FF1870" s="75">
        <v>13071380</v>
      </c>
      <c r="FL1870" s="92">
        <v>797.68</v>
      </c>
      <c r="FM1870" s="75">
        <v>0.57999999999999996</v>
      </c>
      <c r="FN1870" s="75">
        <v>1.486</v>
      </c>
      <c r="FP1870" s="75">
        <v>55.9</v>
      </c>
      <c r="FQ1870" s="75">
        <v>1329.85</v>
      </c>
      <c r="FR1870" s="75">
        <v>11233</v>
      </c>
      <c r="FS1870" s="75">
        <v>55.89</v>
      </c>
      <c r="FT1870" s="75">
        <v>3859.76</v>
      </c>
      <c r="FU1870" s="75">
        <v>31552</v>
      </c>
      <c r="FZ1870" s="90">
        <v>803.68</v>
      </c>
      <c r="GA1870" s="91">
        <v>12.23</v>
      </c>
      <c r="GC1870" s="75">
        <v>25.67</v>
      </c>
      <c r="GD1870" s="75">
        <v>372.21</v>
      </c>
      <c r="GE1870" s="75">
        <v>6648.83</v>
      </c>
    </row>
    <row r="1871" spans="1:187" x14ac:dyDescent="0.25">
      <c r="A1871" s="132"/>
      <c r="B1871" s="132"/>
      <c r="C1871" s="132"/>
      <c r="D1871" s="132"/>
      <c r="E1871" s="132"/>
      <c r="F1871" s="132"/>
      <c r="G1871" s="132"/>
      <c r="H1871" s="132"/>
      <c r="I1871" s="132"/>
      <c r="J1871" s="132"/>
      <c r="K1871" s="132"/>
      <c r="DV1871" s="77">
        <v>1347.69</v>
      </c>
      <c r="DW1871" s="77">
        <v>34.494</v>
      </c>
      <c r="DY1871" s="77">
        <v>1333.69</v>
      </c>
      <c r="DZ1871" s="77">
        <v>21.281000000000006</v>
      </c>
      <c r="EE1871" s="75">
        <v>2164.69</v>
      </c>
      <c r="EF1871" s="88">
        <v>23.22</v>
      </c>
      <c r="EP1871" s="75"/>
      <c r="EQ1871" s="75">
        <v>1337.68</v>
      </c>
      <c r="ER1871" s="77">
        <v>28455</v>
      </c>
      <c r="FD1871" s="75">
        <v>118.69</v>
      </c>
      <c r="FE1871" s="75">
        <v>2020317.5</v>
      </c>
      <c r="FF1871" s="75">
        <v>13091258.75</v>
      </c>
      <c r="FL1871" s="92">
        <v>797.69</v>
      </c>
      <c r="FM1871" s="75">
        <v>0.57999999999999996</v>
      </c>
      <c r="FN1871" s="75">
        <v>1.492</v>
      </c>
      <c r="FP1871" s="75">
        <v>55.91</v>
      </c>
      <c r="FQ1871" s="75">
        <v>1330.98</v>
      </c>
      <c r="FR1871" s="75">
        <v>11240</v>
      </c>
      <c r="FS1871" s="75">
        <v>55.9</v>
      </c>
      <c r="FT1871" s="75">
        <v>3862.91</v>
      </c>
      <c r="FU1871" s="75">
        <v>31571</v>
      </c>
      <c r="FZ1871" s="90">
        <v>803.69</v>
      </c>
      <c r="GA1871" s="91">
        <v>12.25</v>
      </c>
      <c r="GC1871" s="75">
        <v>25.68</v>
      </c>
      <c r="GD1871" s="75">
        <v>372.84</v>
      </c>
      <c r="GE1871" s="75">
        <v>6655.53</v>
      </c>
    </row>
    <row r="1872" spans="1:187" x14ac:dyDescent="0.25">
      <c r="A1872" s="132"/>
      <c r="B1872" s="132"/>
      <c r="C1872" s="132"/>
      <c r="D1872" s="132"/>
      <c r="E1872" s="132"/>
      <c r="F1872" s="132"/>
      <c r="G1872" s="132"/>
      <c r="H1872" s="132"/>
      <c r="I1872" s="132"/>
      <c r="J1872" s="132"/>
      <c r="K1872" s="132"/>
      <c r="DV1872" s="77">
        <v>1347.7</v>
      </c>
      <c r="DW1872" s="77">
        <v>34.524999999999999</v>
      </c>
      <c r="DY1872" s="77">
        <v>1333.7</v>
      </c>
      <c r="DZ1872" s="77">
        <v>21.297999999999998</v>
      </c>
      <c r="EE1872" s="75">
        <v>2164.6999999999998</v>
      </c>
      <c r="EF1872" s="88">
        <v>23.245999999999999</v>
      </c>
      <c r="EP1872" s="75"/>
      <c r="EQ1872" s="75">
        <v>1337.69</v>
      </c>
      <c r="ER1872" s="77">
        <v>28473.75</v>
      </c>
      <c r="FD1872" s="75">
        <v>118.7</v>
      </c>
      <c r="FE1872" s="75">
        <v>2022025</v>
      </c>
      <c r="FF1872" s="75">
        <v>13111137.5</v>
      </c>
      <c r="FL1872" s="92">
        <v>797.7</v>
      </c>
      <c r="FM1872" s="75">
        <v>0.59</v>
      </c>
      <c r="FN1872" s="75">
        <v>1.498</v>
      </c>
      <c r="FP1872" s="75">
        <v>55.92</v>
      </c>
      <c r="FQ1872" s="75">
        <v>1332.12</v>
      </c>
      <c r="FR1872" s="75">
        <v>11247</v>
      </c>
      <c r="FS1872" s="75">
        <v>55.91</v>
      </c>
      <c r="FT1872" s="75">
        <v>3866.05</v>
      </c>
      <c r="FU1872" s="75">
        <v>31590</v>
      </c>
      <c r="FZ1872" s="90">
        <v>803.7</v>
      </c>
      <c r="GA1872" s="91">
        <v>12.269</v>
      </c>
      <c r="GC1872" s="75">
        <v>25.69</v>
      </c>
      <c r="GD1872" s="75">
        <v>373.47</v>
      </c>
      <c r="GE1872" s="75">
        <v>6662.23</v>
      </c>
    </row>
    <row r="1873" spans="1:187" x14ac:dyDescent="0.25">
      <c r="A1873" s="132"/>
      <c r="B1873" s="132"/>
      <c r="C1873" s="132"/>
      <c r="D1873" s="132"/>
      <c r="E1873" s="132"/>
      <c r="F1873" s="132"/>
      <c r="G1873" s="132"/>
      <c r="H1873" s="132"/>
      <c r="I1873" s="132"/>
      <c r="J1873" s="132"/>
      <c r="K1873" s="132"/>
      <c r="DV1873" s="77">
        <v>1347.71</v>
      </c>
      <c r="DW1873" s="77">
        <v>34.555</v>
      </c>
      <c r="DY1873" s="77">
        <v>1333.71</v>
      </c>
      <c r="DZ1873" s="77">
        <v>21.315000000000008</v>
      </c>
      <c r="EE1873" s="75">
        <v>2164.71</v>
      </c>
      <c r="EF1873" s="88">
        <v>23.271999999999998</v>
      </c>
      <c r="EP1873" s="75"/>
      <c r="EQ1873" s="75">
        <v>1337.7</v>
      </c>
      <c r="ER1873" s="77">
        <v>28492.5</v>
      </c>
      <c r="FD1873" s="75">
        <v>118.71</v>
      </c>
      <c r="FE1873" s="75">
        <v>2023732.5</v>
      </c>
      <c r="FF1873" s="75">
        <v>13131016.25</v>
      </c>
      <c r="FL1873" s="92">
        <v>797.71</v>
      </c>
      <c r="FM1873" s="75">
        <v>0.59</v>
      </c>
      <c r="FN1873" s="75">
        <v>1.504</v>
      </c>
      <c r="FP1873" s="75">
        <v>55.93</v>
      </c>
      <c r="FQ1873" s="75">
        <v>1333.25</v>
      </c>
      <c r="FR1873" s="75">
        <v>11254</v>
      </c>
      <c r="FS1873" s="75">
        <v>55.92</v>
      </c>
      <c r="FT1873" s="75">
        <v>3869.21</v>
      </c>
      <c r="FU1873" s="75">
        <v>31609</v>
      </c>
      <c r="FZ1873" s="90">
        <v>803.71</v>
      </c>
      <c r="GA1873" s="91">
        <v>12.289</v>
      </c>
      <c r="GC1873" s="75">
        <v>25.7</v>
      </c>
      <c r="GD1873" s="75">
        <v>374.1</v>
      </c>
      <c r="GE1873" s="75">
        <v>6668.93</v>
      </c>
    </row>
    <row r="1874" spans="1:187" x14ac:dyDescent="0.25">
      <c r="A1874" s="132"/>
      <c r="B1874" s="132"/>
      <c r="C1874" s="132"/>
      <c r="D1874" s="132"/>
      <c r="E1874" s="132"/>
      <c r="F1874" s="132"/>
      <c r="G1874" s="132"/>
      <c r="H1874" s="132"/>
      <c r="I1874" s="132"/>
      <c r="J1874" s="132"/>
      <c r="K1874" s="132"/>
      <c r="DV1874" s="77">
        <v>1347.72</v>
      </c>
      <c r="DW1874" s="77">
        <v>34.585000000000001</v>
      </c>
      <c r="DY1874" s="77">
        <v>1333.72</v>
      </c>
      <c r="DZ1874" s="77">
        <v>21.332000000000008</v>
      </c>
      <c r="EE1874" s="75">
        <v>2164.7199999999998</v>
      </c>
      <c r="EF1874" s="88">
        <v>23.297999999999998</v>
      </c>
      <c r="EP1874" s="75"/>
      <c r="EQ1874" s="75">
        <v>1337.71</v>
      </c>
      <c r="ER1874" s="77">
        <v>28511.25</v>
      </c>
      <c r="FD1874" s="75">
        <v>118.72</v>
      </c>
      <c r="FE1874" s="75">
        <v>2025440</v>
      </c>
      <c r="FF1874" s="75">
        <v>13150895</v>
      </c>
      <c r="FL1874" s="92">
        <v>797.72</v>
      </c>
      <c r="FM1874" s="75">
        <v>0.59</v>
      </c>
      <c r="FN1874" s="75">
        <v>1.51</v>
      </c>
      <c r="FP1874" s="75">
        <v>55.94</v>
      </c>
      <c r="FQ1874" s="75">
        <v>1334.39</v>
      </c>
      <c r="FR1874" s="75">
        <v>11261</v>
      </c>
      <c r="FS1874" s="75">
        <v>55.93</v>
      </c>
      <c r="FT1874" s="75">
        <v>3872.36</v>
      </c>
      <c r="FU1874" s="75">
        <v>31628</v>
      </c>
      <c r="FZ1874" s="90">
        <v>803.72</v>
      </c>
      <c r="GA1874" s="91">
        <v>12.308</v>
      </c>
      <c r="GC1874" s="75">
        <v>25.71</v>
      </c>
      <c r="GD1874" s="75">
        <v>374.73</v>
      </c>
      <c r="GE1874" s="75">
        <v>6675.63</v>
      </c>
    </row>
    <row r="1875" spans="1:187" x14ac:dyDescent="0.25">
      <c r="A1875" s="132"/>
      <c r="B1875" s="132"/>
      <c r="C1875" s="132"/>
      <c r="D1875" s="132"/>
      <c r="E1875" s="132"/>
      <c r="F1875" s="132"/>
      <c r="G1875" s="132"/>
      <c r="H1875" s="132"/>
      <c r="I1875" s="132"/>
      <c r="J1875" s="132"/>
      <c r="K1875" s="132"/>
      <c r="DV1875" s="77">
        <v>1347.73</v>
      </c>
      <c r="DW1875" s="77">
        <v>34.615000000000002</v>
      </c>
      <c r="DY1875" s="77">
        <v>1333.73</v>
      </c>
      <c r="DZ1875" s="77">
        <v>21.349000000000007</v>
      </c>
      <c r="EE1875" s="75">
        <v>2164.73</v>
      </c>
      <c r="EF1875" s="88">
        <v>23.324999999999999</v>
      </c>
      <c r="EP1875" s="75"/>
      <c r="EQ1875" s="75">
        <v>1337.72</v>
      </c>
      <c r="ER1875" s="77">
        <v>28530</v>
      </c>
      <c r="FD1875" s="75">
        <v>118.73</v>
      </c>
      <c r="FE1875" s="75">
        <v>2027147.5</v>
      </c>
      <c r="FF1875" s="75">
        <v>13170773.75</v>
      </c>
      <c r="FL1875" s="92">
        <v>797.73</v>
      </c>
      <c r="FM1875" s="75">
        <v>0.59</v>
      </c>
      <c r="FN1875" s="75">
        <v>1.516</v>
      </c>
      <c r="FP1875" s="75">
        <v>55.95</v>
      </c>
      <c r="FQ1875" s="75">
        <v>1335.52</v>
      </c>
      <c r="FR1875" s="75">
        <v>11268</v>
      </c>
      <c r="FS1875" s="75">
        <v>55.94</v>
      </c>
      <c r="FT1875" s="75">
        <v>3875.52</v>
      </c>
      <c r="FU1875" s="75">
        <v>31647</v>
      </c>
      <c r="FZ1875" s="90">
        <v>803.73</v>
      </c>
      <c r="GA1875" s="91">
        <v>12.327999999999999</v>
      </c>
      <c r="GC1875" s="75">
        <v>25.72</v>
      </c>
      <c r="GD1875" s="75">
        <v>375.36</v>
      </c>
      <c r="GE1875" s="75">
        <v>6682.33</v>
      </c>
    </row>
    <row r="1876" spans="1:187" x14ac:dyDescent="0.25">
      <c r="A1876" s="132"/>
      <c r="B1876" s="132"/>
      <c r="C1876" s="132"/>
      <c r="D1876" s="132"/>
      <c r="E1876" s="132"/>
      <c r="F1876" s="132"/>
      <c r="G1876" s="132"/>
      <c r="H1876" s="132"/>
      <c r="I1876" s="132"/>
      <c r="J1876" s="132"/>
      <c r="K1876" s="132"/>
      <c r="DV1876" s="77">
        <v>1347.74</v>
      </c>
      <c r="DW1876" s="77">
        <v>34.644999999999996</v>
      </c>
      <c r="DY1876" s="77">
        <v>1333.74</v>
      </c>
      <c r="DZ1876" s="77">
        <v>21.366000000000007</v>
      </c>
      <c r="EE1876" s="75">
        <v>2164.7399999999998</v>
      </c>
      <c r="EF1876" s="88">
        <v>23.350999999999999</v>
      </c>
      <c r="EP1876" s="75"/>
      <c r="EQ1876" s="75">
        <v>1337.73</v>
      </c>
      <c r="ER1876" s="77">
        <v>28548.75</v>
      </c>
      <c r="FD1876" s="75">
        <v>118.74</v>
      </c>
      <c r="FE1876" s="75">
        <v>2028855</v>
      </c>
      <c r="FF1876" s="75">
        <v>13190652.5</v>
      </c>
      <c r="FL1876" s="92">
        <v>797.74</v>
      </c>
      <c r="FM1876" s="75">
        <v>0.59</v>
      </c>
      <c r="FN1876" s="75">
        <v>1.522</v>
      </c>
      <c r="FP1876" s="75">
        <v>55.96</v>
      </c>
      <c r="FQ1876" s="75">
        <v>1336.66</v>
      </c>
      <c r="FR1876" s="75">
        <v>11275</v>
      </c>
      <c r="FS1876" s="75">
        <v>55.95</v>
      </c>
      <c r="FT1876" s="75">
        <v>3878.67</v>
      </c>
      <c r="FU1876" s="75">
        <v>31666</v>
      </c>
      <c r="FZ1876" s="90">
        <v>803.74</v>
      </c>
      <c r="GA1876" s="91">
        <v>12.347</v>
      </c>
      <c r="GC1876" s="75">
        <v>25.73</v>
      </c>
      <c r="GD1876" s="75">
        <v>375.99</v>
      </c>
      <c r="GE1876" s="75">
        <v>6689.03</v>
      </c>
    </row>
    <row r="1877" spans="1:187" x14ac:dyDescent="0.25">
      <c r="A1877" s="132"/>
      <c r="B1877" s="132"/>
      <c r="C1877" s="132"/>
      <c r="D1877" s="132"/>
      <c r="E1877" s="132"/>
      <c r="F1877" s="132"/>
      <c r="G1877" s="132"/>
      <c r="H1877" s="132"/>
      <c r="I1877" s="132"/>
      <c r="J1877" s="132"/>
      <c r="K1877" s="132"/>
      <c r="DV1877" s="77">
        <v>1347.75</v>
      </c>
      <c r="DW1877" s="77">
        <v>34.675000000000004</v>
      </c>
      <c r="DY1877" s="77">
        <v>1333.75</v>
      </c>
      <c r="DZ1877" s="77">
        <v>21.383000000000006</v>
      </c>
      <c r="EE1877" s="75">
        <v>2164.75</v>
      </c>
      <c r="EF1877" s="88">
        <v>23.376999999999999</v>
      </c>
      <c r="EP1877" s="75"/>
      <c r="EQ1877" s="75">
        <v>1337.74</v>
      </c>
      <c r="ER1877" s="77">
        <v>28567.5</v>
      </c>
      <c r="FD1877" s="75">
        <v>118.75</v>
      </c>
      <c r="FE1877" s="75">
        <v>2030562.5</v>
      </c>
      <c r="FF1877" s="75">
        <v>13210531.25</v>
      </c>
      <c r="FL1877" s="92">
        <v>797.75</v>
      </c>
      <c r="FM1877" s="75">
        <v>0.59</v>
      </c>
      <c r="FN1877" s="75">
        <v>1.528</v>
      </c>
      <c r="FP1877" s="75">
        <v>55.97</v>
      </c>
      <c r="FQ1877" s="75">
        <v>1337.79</v>
      </c>
      <c r="FR1877" s="75">
        <v>11282</v>
      </c>
      <c r="FS1877" s="75">
        <v>55.96</v>
      </c>
      <c r="FT1877" s="75">
        <v>3881.83</v>
      </c>
      <c r="FU1877" s="75">
        <v>31685</v>
      </c>
      <c r="FZ1877" s="90">
        <v>803.75</v>
      </c>
      <c r="GA1877" s="91">
        <v>12.367000000000001</v>
      </c>
      <c r="GC1877" s="75">
        <v>25.74</v>
      </c>
      <c r="GD1877" s="75">
        <v>376.62</v>
      </c>
      <c r="GE1877" s="75">
        <v>6695.73</v>
      </c>
    </row>
    <row r="1878" spans="1:187" x14ac:dyDescent="0.25">
      <c r="A1878" s="132"/>
      <c r="B1878" s="132"/>
      <c r="C1878" s="132"/>
      <c r="D1878" s="132"/>
      <c r="E1878" s="132"/>
      <c r="F1878" s="132"/>
      <c r="G1878" s="132"/>
      <c r="H1878" s="132"/>
      <c r="I1878" s="132"/>
      <c r="J1878" s="132"/>
      <c r="K1878" s="132"/>
      <c r="DV1878" s="77">
        <v>1347.76</v>
      </c>
      <c r="DW1878" s="77">
        <v>34.706000000000003</v>
      </c>
      <c r="DY1878" s="77">
        <v>1333.76</v>
      </c>
      <c r="DZ1878" s="77">
        <v>21.399000000000004</v>
      </c>
      <c r="EE1878" s="75">
        <v>2164.7600000000002</v>
      </c>
      <c r="EF1878" s="88">
        <v>23.402999999999999</v>
      </c>
      <c r="EP1878" s="75"/>
      <c r="EQ1878" s="75">
        <v>1337.75</v>
      </c>
      <c r="ER1878" s="77">
        <v>28586.25</v>
      </c>
      <c r="FD1878" s="75">
        <v>118.76</v>
      </c>
      <c r="FE1878" s="75">
        <v>2032270</v>
      </c>
      <c r="FF1878" s="75">
        <v>13230410</v>
      </c>
      <c r="FL1878" s="92">
        <v>797.76</v>
      </c>
      <c r="FM1878" s="75">
        <v>0.59</v>
      </c>
      <c r="FN1878" s="75">
        <v>1.534</v>
      </c>
      <c r="FP1878" s="75">
        <v>55.98</v>
      </c>
      <c r="FQ1878" s="75">
        <v>1338.93</v>
      </c>
      <c r="FR1878" s="75">
        <v>11289</v>
      </c>
      <c r="FS1878" s="75">
        <v>55.97</v>
      </c>
      <c r="FT1878" s="75">
        <v>3884.98</v>
      </c>
      <c r="FU1878" s="75">
        <v>31704</v>
      </c>
      <c r="FZ1878" s="90">
        <v>803.76</v>
      </c>
      <c r="GA1878" s="91">
        <v>12.387</v>
      </c>
      <c r="GC1878" s="75">
        <v>25.75</v>
      </c>
      <c r="GD1878" s="75">
        <v>377.25</v>
      </c>
      <c r="GE1878" s="75">
        <v>6702.42</v>
      </c>
    </row>
    <row r="1879" spans="1:187" x14ac:dyDescent="0.25">
      <c r="A1879" s="132"/>
      <c r="B1879" s="132"/>
      <c r="C1879" s="132"/>
      <c r="D1879" s="132"/>
      <c r="E1879" s="132"/>
      <c r="F1879" s="132"/>
      <c r="G1879" s="132"/>
      <c r="H1879" s="132"/>
      <c r="I1879" s="132"/>
      <c r="J1879" s="132"/>
      <c r="K1879" s="132"/>
      <c r="DV1879" s="77">
        <v>1347.77</v>
      </c>
      <c r="DW1879" s="77">
        <v>34.735999999999997</v>
      </c>
      <c r="DY1879" s="77">
        <v>1333.77</v>
      </c>
      <c r="DZ1879" s="77">
        <v>21.416000000000007</v>
      </c>
      <c r="EE1879" s="75">
        <v>2164.77</v>
      </c>
      <c r="EF1879" s="88">
        <v>23.428999999999998</v>
      </c>
      <c r="EP1879" s="75"/>
      <c r="EQ1879" s="75">
        <v>1337.76</v>
      </c>
      <c r="ER1879" s="77">
        <v>28605</v>
      </c>
      <c r="FD1879" s="75">
        <v>118.77</v>
      </c>
      <c r="FE1879" s="75">
        <v>2033977.5</v>
      </c>
      <c r="FF1879" s="75">
        <v>13250288.75</v>
      </c>
      <c r="FL1879" s="92">
        <v>797.77</v>
      </c>
      <c r="FM1879" s="75">
        <v>0.59</v>
      </c>
      <c r="FN1879" s="75">
        <v>1.534</v>
      </c>
      <c r="FP1879" s="75">
        <v>55.99</v>
      </c>
      <c r="FQ1879" s="75">
        <v>1340.06</v>
      </c>
      <c r="FR1879" s="75">
        <v>11296</v>
      </c>
      <c r="FS1879" s="75">
        <v>55.98</v>
      </c>
      <c r="FT1879" s="75">
        <v>3888.14</v>
      </c>
      <c r="FU1879" s="75">
        <v>31723</v>
      </c>
      <c r="FZ1879" s="90">
        <v>803.77</v>
      </c>
      <c r="GA1879" s="91">
        <v>12.406000000000001</v>
      </c>
      <c r="GC1879" s="75">
        <v>25.76</v>
      </c>
      <c r="GD1879" s="75">
        <v>377.88</v>
      </c>
      <c r="GE1879" s="75">
        <v>6709.12</v>
      </c>
    </row>
    <row r="1880" spans="1:187" x14ac:dyDescent="0.25">
      <c r="A1880" s="132"/>
      <c r="B1880" s="132"/>
      <c r="C1880" s="132"/>
      <c r="D1880" s="132"/>
      <c r="E1880" s="132"/>
      <c r="F1880" s="132"/>
      <c r="G1880" s="132"/>
      <c r="H1880" s="132"/>
      <c r="I1880" s="132"/>
      <c r="J1880" s="132"/>
      <c r="K1880" s="132"/>
      <c r="DV1880" s="77">
        <v>1347.78</v>
      </c>
      <c r="DW1880" s="77">
        <v>34.765999999999998</v>
      </c>
      <c r="DY1880" s="77">
        <v>1333.78</v>
      </c>
      <c r="DZ1880" s="77">
        <v>21.433000000000007</v>
      </c>
      <c r="EE1880" s="75">
        <v>2164.7800000000002</v>
      </c>
      <c r="EF1880" s="88">
        <v>23.454999999999998</v>
      </c>
      <c r="EP1880" s="75"/>
      <c r="EQ1880" s="75">
        <v>1337.77</v>
      </c>
      <c r="ER1880" s="77">
        <v>28623.75</v>
      </c>
      <c r="FD1880" s="75">
        <v>118.78</v>
      </c>
      <c r="FE1880" s="75">
        <v>2035685</v>
      </c>
      <c r="FF1880" s="75">
        <v>13270167.5</v>
      </c>
      <c r="FL1880" s="92">
        <v>797.78</v>
      </c>
      <c r="FM1880" s="75">
        <v>0.6</v>
      </c>
      <c r="FN1880" s="75">
        <v>1.546</v>
      </c>
      <c r="FP1880" s="75">
        <v>56</v>
      </c>
      <c r="FQ1880" s="75">
        <v>1341.2</v>
      </c>
      <c r="FR1880" s="75">
        <v>11303</v>
      </c>
      <c r="FS1880" s="75">
        <v>55.99</v>
      </c>
      <c r="FT1880" s="75">
        <v>3891.29</v>
      </c>
      <c r="FU1880" s="75">
        <v>31742</v>
      </c>
      <c r="FZ1880" s="90">
        <v>803.78</v>
      </c>
      <c r="GA1880" s="91">
        <v>12.426</v>
      </c>
      <c r="GC1880" s="75">
        <v>25.77</v>
      </c>
      <c r="GD1880" s="75">
        <v>378.51</v>
      </c>
      <c r="GE1880" s="75">
        <v>6715.82</v>
      </c>
    </row>
    <row r="1881" spans="1:187" x14ac:dyDescent="0.25">
      <c r="A1881" s="132"/>
      <c r="B1881" s="132"/>
      <c r="C1881" s="132"/>
      <c r="D1881" s="132"/>
      <c r="E1881" s="132"/>
      <c r="F1881" s="132"/>
      <c r="G1881" s="132"/>
      <c r="H1881" s="132"/>
      <c r="I1881" s="132"/>
      <c r="J1881" s="132"/>
      <c r="K1881" s="132"/>
      <c r="DV1881" s="77">
        <v>1347.79</v>
      </c>
      <c r="DW1881" s="77">
        <v>34.795999999999999</v>
      </c>
      <c r="DY1881" s="77">
        <v>1333.79</v>
      </c>
      <c r="DZ1881" s="77">
        <v>21.450000000000006</v>
      </c>
      <c r="EE1881" s="75">
        <v>2164.79</v>
      </c>
      <c r="EF1881" s="88">
        <v>23.481999999999999</v>
      </c>
      <c r="EP1881" s="75"/>
      <c r="EQ1881" s="75">
        <v>1337.78</v>
      </c>
      <c r="ER1881" s="77">
        <v>28642.5</v>
      </c>
      <c r="FD1881" s="75">
        <v>118.79</v>
      </c>
      <c r="FE1881" s="75">
        <v>2037392.5</v>
      </c>
      <c r="FF1881" s="75">
        <v>13290046.25</v>
      </c>
      <c r="FL1881" s="92">
        <v>797.79</v>
      </c>
      <c r="FM1881" s="75">
        <v>0.6</v>
      </c>
      <c r="FN1881" s="75">
        <v>1.552</v>
      </c>
      <c r="FP1881" s="75">
        <v>56.01</v>
      </c>
      <c r="FQ1881" s="75">
        <v>1342.33</v>
      </c>
      <c r="FR1881" s="75">
        <v>11310</v>
      </c>
      <c r="FS1881" s="75">
        <v>56</v>
      </c>
      <c r="FT1881" s="75">
        <v>3894.45</v>
      </c>
      <c r="FU1881" s="75">
        <v>31761</v>
      </c>
      <c r="FZ1881" s="90">
        <v>803.79</v>
      </c>
      <c r="GA1881" s="91">
        <v>12.446</v>
      </c>
      <c r="GC1881" s="75">
        <v>25.78</v>
      </c>
      <c r="GD1881" s="75">
        <v>379.14</v>
      </c>
      <c r="GE1881" s="75">
        <v>6722.52</v>
      </c>
    </row>
    <row r="1882" spans="1:187" x14ac:dyDescent="0.25">
      <c r="A1882" s="132"/>
      <c r="B1882" s="132"/>
      <c r="C1882" s="132"/>
      <c r="D1882" s="132"/>
      <c r="E1882" s="132"/>
      <c r="F1882" s="132"/>
      <c r="G1882" s="132"/>
      <c r="H1882" s="132"/>
      <c r="I1882" s="132"/>
      <c r="J1882" s="132"/>
      <c r="K1882" s="132"/>
      <c r="DV1882" s="77">
        <v>1347.8</v>
      </c>
      <c r="DW1882" s="77">
        <v>34.826000000000001</v>
      </c>
      <c r="DY1882" s="77">
        <v>1333.8</v>
      </c>
      <c r="DZ1882" s="77">
        <v>21.466999999999999</v>
      </c>
      <c r="EE1882" s="75">
        <v>2164.8000000000002</v>
      </c>
      <c r="EF1882" s="88">
        <v>23.507999999999999</v>
      </c>
      <c r="EP1882" s="75"/>
      <c r="EQ1882" s="75">
        <v>1337.79</v>
      </c>
      <c r="ER1882" s="77">
        <v>28661.25</v>
      </c>
      <c r="FD1882" s="75">
        <v>118.8</v>
      </c>
      <c r="FE1882" s="75">
        <v>2039100</v>
      </c>
      <c r="FF1882" s="75">
        <v>13309925</v>
      </c>
      <c r="FL1882" s="92">
        <v>797.8</v>
      </c>
      <c r="FM1882" s="75">
        <v>0.6</v>
      </c>
      <c r="FN1882" s="75">
        <v>1.5580000000000001</v>
      </c>
      <c r="FP1882" s="75">
        <v>56.02</v>
      </c>
      <c r="FQ1882" s="75">
        <v>1343.47</v>
      </c>
      <c r="FR1882" s="75">
        <v>11317</v>
      </c>
      <c r="FS1882" s="75">
        <v>56.01</v>
      </c>
      <c r="FT1882" s="75">
        <v>3897.6</v>
      </c>
      <c r="FU1882" s="75">
        <v>31780</v>
      </c>
      <c r="FZ1882" s="90">
        <v>803.8</v>
      </c>
      <c r="GA1882" s="91">
        <v>12.465</v>
      </c>
      <c r="GC1882" s="75">
        <v>25.79</v>
      </c>
      <c r="GD1882" s="75">
        <v>379.77</v>
      </c>
      <c r="GE1882" s="75">
        <v>6729.22</v>
      </c>
    </row>
    <row r="1883" spans="1:187" x14ac:dyDescent="0.25">
      <c r="A1883" s="132"/>
      <c r="B1883" s="132"/>
      <c r="C1883" s="132"/>
      <c r="D1883" s="132"/>
      <c r="E1883" s="132"/>
      <c r="F1883" s="132"/>
      <c r="G1883" s="132"/>
      <c r="H1883" s="132"/>
      <c r="I1883" s="132"/>
      <c r="J1883" s="132"/>
      <c r="K1883" s="132"/>
      <c r="DV1883" s="77">
        <v>1347.81</v>
      </c>
      <c r="DW1883" s="77">
        <v>34.856999999999999</v>
      </c>
      <c r="DY1883" s="77">
        <v>1333.81</v>
      </c>
      <c r="DZ1883" s="77">
        <v>21.484000000000009</v>
      </c>
      <c r="EE1883" s="75">
        <v>2164.81</v>
      </c>
      <c r="EF1883" s="88">
        <v>23.533999999999999</v>
      </c>
      <c r="EP1883" s="75"/>
      <c r="EQ1883" s="75">
        <v>1337.8</v>
      </c>
      <c r="ER1883" s="77">
        <v>28680</v>
      </c>
      <c r="FD1883" s="75">
        <v>118.81</v>
      </c>
      <c r="FE1883" s="75">
        <v>2040807.5</v>
      </c>
      <c r="FF1883" s="75">
        <v>13329803.75</v>
      </c>
      <c r="FL1883" s="92">
        <v>797.81</v>
      </c>
      <c r="FM1883" s="75">
        <v>0.6</v>
      </c>
      <c r="FN1883" s="75">
        <v>1.5640000000000001</v>
      </c>
      <c r="FP1883" s="75">
        <v>56.03</v>
      </c>
      <c r="FQ1883" s="75">
        <v>1344.62</v>
      </c>
      <c r="FR1883" s="75">
        <v>11324</v>
      </c>
      <c r="FS1883" s="75">
        <v>56.02</v>
      </c>
      <c r="FT1883" s="75">
        <v>3900.77</v>
      </c>
      <c r="FU1883" s="75">
        <v>31800</v>
      </c>
      <c r="FZ1883" s="90">
        <v>803.81</v>
      </c>
      <c r="GA1883" s="91">
        <v>12.484999999999999</v>
      </c>
      <c r="GC1883" s="75">
        <v>25.8</v>
      </c>
      <c r="GD1883" s="75">
        <v>380.4</v>
      </c>
      <c r="GE1883" s="75">
        <v>6735.92</v>
      </c>
    </row>
    <row r="1884" spans="1:187" x14ac:dyDescent="0.25">
      <c r="A1884" s="132"/>
      <c r="B1884" s="132"/>
      <c r="C1884" s="132"/>
      <c r="D1884" s="132"/>
      <c r="E1884" s="132"/>
      <c r="F1884" s="132"/>
      <c r="G1884" s="132"/>
      <c r="H1884" s="132"/>
      <c r="I1884" s="132"/>
      <c r="J1884" s="132"/>
      <c r="K1884" s="132"/>
      <c r="DV1884" s="77">
        <v>1347.82</v>
      </c>
      <c r="DW1884" s="77">
        <v>34.887</v>
      </c>
      <c r="DY1884" s="77">
        <v>1333.82</v>
      </c>
      <c r="DZ1884" s="77">
        <v>21.501000000000008</v>
      </c>
      <c r="EE1884" s="75">
        <v>2164.8200000000002</v>
      </c>
      <c r="EF1884" s="88">
        <v>23.56</v>
      </c>
      <c r="EP1884" s="75"/>
      <c r="EQ1884" s="75">
        <v>1337.81</v>
      </c>
      <c r="ER1884" s="77">
        <v>28698.75</v>
      </c>
      <c r="FD1884" s="75">
        <v>118.82</v>
      </c>
      <c r="FE1884" s="75">
        <v>2042515</v>
      </c>
      <c r="FF1884" s="75">
        <v>13349682.5</v>
      </c>
      <c r="FL1884" s="92">
        <v>797.82</v>
      </c>
      <c r="FM1884" s="75">
        <v>0.6</v>
      </c>
      <c r="FN1884" s="75">
        <v>1.57</v>
      </c>
      <c r="FP1884" s="75">
        <v>56.04</v>
      </c>
      <c r="FQ1884" s="75">
        <v>1345.76</v>
      </c>
      <c r="FR1884" s="75">
        <v>11331</v>
      </c>
      <c r="FS1884" s="75">
        <v>56.03</v>
      </c>
      <c r="FT1884" s="75">
        <v>3903.93</v>
      </c>
      <c r="FU1884" s="75">
        <v>31819</v>
      </c>
      <c r="FZ1884" s="90">
        <v>803.82</v>
      </c>
      <c r="GA1884" s="91">
        <v>12.505000000000001</v>
      </c>
      <c r="GC1884" s="75">
        <v>25.81</v>
      </c>
      <c r="GD1884" s="75">
        <v>381.03</v>
      </c>
      <c r="GE1884" s="75">
        <v>6742.62</v>
      </c>
    </row>
    <row r="1885" spans="1:187" x14ac:dyDescent="0.25">
      <c r="A1885" s="132"/>
      <c r="B1885" s="132"/>
      <c r="C1885" s="132"/>
      <c r="D1885" s="132"/>
      <c r="E1885" s="132"/>
      <c r="F1885" s="132"/>
      <c r="G1885" s="132"/>
      <c r="H1885" s="132"/>
      <c r="I1885" s="132"/>
      <c r="J1885" s="132"/>
      <c r="K1885" s="132"/>
      <c r="DV1885" s="77">
        <v>1347.83</v>
      </c>
      <c r="DW1885" s="77">
        <v>34.917000000000002</v>
      </c>
      <c r="DY1885" s="77">
        <v>1333.83</v>
      </c>
      <c r="DZ1885" s="77">
        <v>21.518000000000008</v>
      </c>
      <c r="EE1885" s="75">
        <v>2164.83</v>
      </c>
      <c r="EF1885" s="88">
        <v>23.585999999999999</v>
      </c>
      <c r="EP1885" s="75"/>
      <c r="EQ1885" s="75">
        <v>1337.82</v>
      </c>
      <c r="ER1885" s="77">
        <v>28717.5</v>
      </c>
      <c r="FD1885" s="75">
        <v>118.83</v>
      </c>
      <c r="FE1885" s="75">
        <v>2044222.5</v>
      </c>
      <c r="FF1885" s="75">
        <v>13369561.25</v>
      </c>
      <c r="FL1885" s="92">
        <v>797.83</v>
      </c>
      <c r="FM1885" s="75">
        <v>0.61</v>
      </c>
      <c r="FN1885" s="75">
        <v>1.5760000000000001</v>
      </c>
      <c r="FP1885" s="75">
        <v>56.05</v>
      </c>
      <c r="FQ1885" s="75">
        <v>1346.91</v>
      </c>
      <c r="FR1885" s="75">
        <v>11338</v>
      </c>
      <c r="FS1885" s="75">
        <v>56.04</v>
      </c>
      <c r="FT1885" s="75">
        <v>3907.1</v>
      </c>
      <c r="FU1885" s="75">
        <v>31839</v>
      </c>
      <c r="FZ1885" s="90">
        <v>803.83</v>
      </c>
      <c r="GA1885" s="91">
        <v>12.523999999999999</v>
      </c>
      <c r="GC1885" s="75">
        <v>25.82</v>
      </c>
      <c r="GD1885" s="75">
        <v>381.66</v>
      </c>
      <c r="GE1885" s="75">
        <v>6749.32</v>
      </c>
    </row>
    <row r="1886" spans="1:187" x14ac:dyDescent="0.25">
      <c r="A1886" s="132"/>
      <c r="B1886" s="132"/>
      <c r="C1886" s="132"/>
      <c r="D1886" s="132"/>
      <c r="E1886" s="132"/>
      <c r="F1886" s="132"/>
      <c r="G1886" s="132"/>
      <c r="H1886" s="132"/>
      <c r="I1886" s="132"/>
      <c r="J1886" s="132"/>
      <c r="K1886" s="132"/>
      <c r="DV1886" s="77">
        <v>1347.84</v>
      </c>
      <c r="DW1886" s="77">
        <v>34.946999999999996</v>
      </c>
      <c r="DY1886" s="77">
        <v>1333.84</v>
      </c>
      <c r="DZ1886" s="77">
        <v>21.535000000000007</v>
      </c>
      <c r="EE1886" s="75">
        <v>2164.84</v>
      </c>
      <c r="EF1886" s="88">
        <v>23.611999999999998</v>
      </c>
      <c r="EP1886" s="75"/>
      <c r="EQ1886" s="75">
        <v>1337.83</v>
      </c>
      <c r="ER1886" s="77">
        <v>28736.25</v>
      </c>
      <c r="FD1886" s="75">
        <v>118.84</v>
      </c>
      <c r="FE1886" s="75">
        <v>2045930</v>
      </c>
      <c r="FF1886" s="75">
        <v>13389440</v>
      </c>
      <c r="FL1886" s="92">
        <v>797.84</v>
      </c>
      <c r="FM1886" s="75">
        <v>0.61</v>
      </c>
      <c r="FN1886" s="75">
        <v>1.5820000000000001</v>
      </c>
      <c r="FP1886" s="75">
        <v>56.06</v>
      </c>
      <c r="FQ1886" s="75">
        <v>1348.05</v>
      </c>
      <c r="FR1886" s="75">
        <v>11345</v>
      </c>
      <c r="FS1886" s="75">
        <v>56.05</v>
      </c>
      <c r="FT1886" s="75">
        <v>3910.26</v>
      </c>
      <c r="FU1886" s="75">
        <v>31858</v>
      </c>
      <c r="FZ1886" s="90">
        <v>803.84</v>
      </c>
      <c r="GA1886" s="91">
        <v>12.544</v>
      </c>
      <c r="GC1886" s="75">
        <v>25.83</v>
      </c>
      <c r="GD1886" s="75">
        <v>382.29</v>
      </c>
      <c r="GE1886" s="75">
        <v>6756.02</v>
      </c>
    </row>
    <row r="1887" spans="1:187" x14ac:dyDescent="0.25">
      <c r="A1887" s="132"/>
      <c r="B1887" s="132"/>
      <c r="C1887" s="132"/>
      <c r="D1887" s="132"/>
      <c r="E1887" s="132"/>
      <c r="F1887" s="132"/>
      <c r="G1887" s="132"/>
      <c r="H1887" s="132"/>
      <c r="I1887" s="132"/>
      <c r="J1887" s="132"/>
      <c r="K1887" s="132"/>
      <c r="DV1887" s="77">
        <v>1347.85</v>
      </c>
      <c r="DW1887" s="77">
        <v>34.977000000000004</v>
      </c>
      <c r="DY1887" s="77">
        <v>1333.85</v>
      </c>
      <c r="DZ1887" s="77">
        <v>21.552000000000007</v>
      </c>
      <c r="EE1887" s="75">
        <v>2164.85</v>
      </c>
      <c r="EF1887" s="88">
        <v>23.637999999999998</v>
      </c>
      <c r="EP1887" s="75"/>
      <c r="EQ1887" s="75">
        <v>1337.84</v>
      </c>
      <c r="ER1887" s="77">
        <v>28755</v>
      </c>
      <c r="FD1887" s="75">
        <v>118.85</v>
      </c>
      <c r="FE1887" s="75">
        <v>2047637.5</v>
      </c>
      <c r="FF1887" s="75">
        <v>13409318.75</v>
      </c>
      <c r="FL1887" s="92">
        <v>797.85</v>
      </c>
      <c r="FM1887" s="75">
        <v>0.61</v>
      </c>
      <c r="FN1887" s="75">
        <v>1.5880000000000001</v>
      </c>
      <c r="FP1887" s="75">
        <v>56.07</v>
      </c>
      <c r="FQ1887" s="75">
        <v>1349.19</v>
      </c>
      <c r="FR1887" s="75">
        <v>11352</v>
      </c>
      <c r="FS1887" s="75">
        <v>56.06</v>
      </c>
      <c r="FT1887" s="75">
        <v>3913.43</v>
      </c>
      <c r="FU1887" s="75">
        <v>31878</v>
      </c>
      <c r="FZ1887" s="90">
        <v>803.85</v>
      </c>
      <c r="GA1887" s="91">
        <v>12.564</v>
      </c>
      <c r="GC1887" s="75">
        <v>25.84</v>
      </c>
      <c r="GD1887" s="75">
        <v>382.92</v>
      </c>
      <c r="GE1887" s="75">
        <v>6762.72</v>
      </c>
    </row>
    <row r="1888" spans="1:187" x14ac:dyDescent="0.25">
      <c r="A1888" s="132"/>
      <c r="B1888" s="132"/>
      <c r="C1888" s="132"/>
      <c r="D1888" s="132"/>
      <c r="E1888" s="132"/>
      <c r="F1888" s="132"/>
      <c r="G1888" s="132"/>
      <c r="H1888" s="132"/>
      <c r="I1888" s="132"/>
      <c r="J1888" s="132"/>
      <c r="K1888" s="132"/>
      <c r="DV1888" s="77">
        <v>1347.86</v>
      </c>
      <c r="DW1888" s="77">
        <v>35.008000000000003</v>
      </c>
      <c r="DY1888" s="77">
        <v>1333.86</v>
      </c>
      <c r="DZ1888" s="77">
        <v>21.569000000000006</v>
      </c>
      <c r="EE1888" s="75">
        <v>2164.86</v>
      </c>
      <c r="EF1888" s="88">
        <v>23.664999999999999</v>
      </c>
      <c r="EP1888" s="75"/>
      <c r="EQ1888" s="75">
        <v>1337.85</v>
      </c>
      <c r="ER1888" s="77">
        <v>28773.75</v>
      </c>
      <c r="FD1888" s="75">
        <v>118.86</v>
      </c>
      <c r="FE1888" s="75">
        <v>2049345</v>
      </c>
      <c r="FF1888" s="75">
        <v>13429197.5</v>
      </c>
      <c r="FL1888" s="92">
        <v>797.86</v>
      </c>
      <c r="FM1888" s="75">
        <v>0.61</v>
      </c>
      <c r="FN1888" s="75">
        <v>1.5940000000000001</v>
      </c>
      <c r="FP1888" s="75">
        <v>56.08</v>
      </c>
      <c r="FQ1888" s="75">
        <v>1350.34</v>
      </c>
      <c r="FR1888" s="75">
        <v>11359</v>
      </c>
      <c r="FS1888" s="75">
        <v>56.07</v>
      </c>
      <c r="FT1888" s="75">
        <v>3916.59</v>
      </c>
      <c r="FU1888" s="75">
        <v>31897</v>
      </c>
      <c r="FZ1888" s="90">
        <v>803.86</v>
      </c>
      <c r="GA1888" s="91">
        <v>12.584</v>
      </c>
      <c r="GC1888" s="75">
        <v>25.85</v>
      </c>
      <c r="GD1888" s="75">
        <v>383.55</v>
      </c>
      <c r="GE1888" s="75">
        <v>6769.41</v>
      </c>
    </row>
    <row r="1889" spans="1:187" x14ac:dyDescent="0.25">
      <c r="A1889" s="132"/>
      <c r="B1889" s="132"/>
      <c r="C1889" s="132"/>
      <c r="D1889" s="132"/>
      <c r="E1889" s="132"/>
      <c r="F1889" s="132"/>
      <c r="G1889" s="132"/>
      <c r="H1889" s="132"/>
      <c r="I1889" s="132"/>
      <c r="J1889" s="132"/>
      <c r="K1889" s="132"/>
      <c r="DV1889" s="77">
        <v>1347.87</v>
      </c>
      <c r="DW1889" s="77">
        <v>35.037999999999997</v>
      </c>
      <c r="DY1889" s="77">
        <v>1333.87</v>
      </c>
      <c r="DZ1889" s="77">
        <v>21.586000000000009</v>
      </c>
      <c r="EE1889" s="75">
        <v>2164.87</v>
      </c>
      <c r="EF1889" s="88">
        <v>23.690999999999999</v>
      </c>
      <c r="EP1889" s="75"/>
      <c r="EQ1889" s="75">
        <v>1337.86</v>
      </c>
      <c r="ER1889" s="77">
        <v>28792.5</v>
      </c>
      <c r="FD1889" s="75">
        <v>118.87</v>
      </c>
      <c r="FE1889" s="75">
        <v>2051052.5</v>
      </c>
      <c r="FF1889" s="75">
        <v>13449076.25</v>
      </c>
      <c r="FL1889" s="92">
        <v>797.87</v>
      </c>
      <c r="FM1889" s="75">
        <v>0.61</v>
      </c>
      <c r="FN1889" s="75">
        <v>1.5940000000000001</v>
      </c>
      <c r="FP1889" s="75">
        <v>56.09</v>
      </c>
      <c r="FQ1889" s="75">
        <v>1351.48</v>
      </c>
      <c r="FR1889" s="75">
        <v>11366</v>
      </c>
      <c r="FS1889" s="75">
        <v>56.08</v>
      </c>
      <c r="FT1889" s="75">
        <v>3919.76</v>
      </c>
      <c r="FU1889" s="75">
        <v>31917</v>
      </c>
      <c r="FZ1889" s="90">
        <v>803.87</v>
      </c>
      <c r="GA1889" s="91">
        <v>12.603999999999999</v>
      </c>
      <c r="GC1889" s="75">
        <v>25.86</v>
      </c>
      <c r="GD1889" s="75">
        <v>384.18</v>
      </c>
      <c r="GE1889" s="75">
        <v>6776.11</v>
      </c>
    </row>
    <row r="1890" spans="1:187" x14ac:dyDescent="0.25">
      <c r="A1890" s="132"/>
      <c r="B1890" s="132"/>
      <c r="C1890" s="132"/>
      <c r="D1890" s="132"/>
      <c r="E1890" s="132"/>
      <c r="F1890" s="132"/>
      <c r="G1890" s="132"/>
      <c r="H1890" s="132"/>
      <c r="I1890" s="132"/>
      <c r="J1890" s="132"/>
      <c r="K1890" s="132"/>
      <c r="DV1890" s="77">
        <v>1347.88</v>
      </c>
      <c r="DW1890" s="77">
        <v>35.067999999999998</v>
      </c>
      <c r="DY1890" s="77">
        <v>1333.88</v>
      </c>
      <c r="DZ1890" s="77">
        <v>21.603000000000009</v>
      </c>
      <c r="EE1890" s="75">
        <v>2164.88</v>
      </c>
      <c r="EF1890" s="88">
        <v>23.716999999999999</v>
      </c>
      <c r="EP1890" s="75"/>
      <c r="EQ1890" s="75">
        <v>1337.87</v>
      </c>
      <c r="ER1890" s="77">
        <v>28811.25</v>
      </c>
      <c r="FD1890" s="75">
        <v>118.88</v>
      </c>
      <c r="FE1890" s="75">
        <v>2052760</v>
      </c>
      <c r="FF1890" s="75">
        <v>13468955</v>
      </c>
      <c r="FL1890" s="92">
        <v>797.88</v>
      </c>
      <c r="FM1890" s="75">
        <v>0.61</v>
      </c>
      <c r="FN1890" s="75">
        <v>1.6060000000000001</v>
      </c>
      <c r="FP1890" s="75">
        <v>56.1</v>
      </c>
      <c r="FQ1890" s="75">
        <v>1352.63</v>
      </c>
      <c r="FR1890" s="75">
        <v>11373</v>
      </c>
      <c r="FS1890" s="75">
        <v>56.09</v>
      </c>
      <c r="FT1890" s="75">
        <v>3922.92</v>
      </c>
      <c r="FU1890" s="75">
        <v>31936</v>
      </c>
      <c r="FZ1890" s="90">
        <v>803.88</v>
      </c>
      <c r="GA1890" s="91">
        <v>12.624000000000001</v>
      </c>
      <c r="GC1890" s="75">
        <v>25.87</v>
      </c>
      <c r="GD1890" s="75">
        <v>384.81</v>
      </c>
      <c r="GE1890" s="75">
        <v>6782.81</v>
      </c>
    </row>
    <row r="1891" spans="1:187" x14ac:dyDescent="0.25">
      <c r="A1891" s="132"/>
      <c r="B1891" s="132"/>
      <c r="C1891" s="132"/>
      <c r="D1891" s="132"/>
      <c r="E1891" s="132"/>
      <c r="F1891" s="132"/>
      <c r="G1891" s="132"/>
      <c r="H1891" s="132"/>
      <c r="I1891" s="132"/>
      <c r="J1891" s="132"/>
      <c r="K1891" s="132"/>
      <c r="DV1891" s="77">
        <v>1347.89</v>
      </c>
      <c r="DW1891" s="77">
        <v>35.097999999999999</v>
      </c>
      <c r="DY1891" s="77">
        <v>1333.89</v>
      </c>
      <c r="DZ1891" s="77">
        <v>21.620000000000008</v>
      </c>
      <c r="EE1891" s="75">
        <v>2164.89</v>
      </c>
      <c r="EF1891" s="88">
        <v>23.742999999999999</v>
      </c>
      <c r="EP1891" s="75"/>
      <c r="EQ1891" s="75">
        <v>1337.88</v>
      </c>
      <c r="ER1891" s="77">
        <v>28830</v>
      </c>
      <c r="FD1891" s="75">
        <v>118.89</v>
      </c>
      <c r="FE1891" s="75">
        <v>2054467.5</v>
      </c>
      <c r="FF1891" s="75">
        <v>13488833.75</v>
      </c>
      <c r="FL1891" s="92">
        <v>797.89</v>
      </c>
      <c r="FM1891" s="75">
        <v>0.61</v>
      </c>
      <c r="FN1891" s="75">
        <v>1.611</v>
      </c>
      <c r="FP1891" s="75">
        <v>56.11</v>
      </c>
      <c r="FQ1891" s="75">
        <v>1353.77</v>
      </c>
      <c r="FR1891" s="75">
        <v>11380</v>
      </c>
      <c r="FS1891" s="75">
        <v>56.1</v>
      </c>
      <c r="FT1891" s="75">
        <v>3926.09</v>
      </c>
      <c r="FU1891" s="75">
        <v>31956</v>
      </c>
      <c r="FZ1891" s="90">
        <v>803.89</v>
      </c>
      <c r="GA1891" s="91">
        <v>12.643000000000001</v>
      </c>
      <c r="GC1891" s="75">
        <v>25.88</v>
      </c>
      <c r="GD1891" s="75">
        <v>385.44</v>
      </c>
      <c r="GE1891" s="75">
        <v>6789.51</v>
      </c>
    </row>
    <row r="1892" spans="1:187" x14ac:dyDescent="0.25">
      <c r="A1892" s="132"/>
      <c r="B1892" s="132"/>
      <c r="C1892" s="132"/>
      <c r="D1892" s="132"/>
      <c r="E1892" s="132"/>
      <c r="F1892" s="132"/>
      <c r="G1892" s="132"/>
      <c r="H1892" s="132"/>
      <c r="I1892" s="132"/>
      <c r="J1892" s="132"/>
      <c r="K1892" s="132"/>
      <c r="DV1892" s="77">
        <v>1347.9</v>
      </c>
      <c r="DW1892" s="77">
        <v>35.128</v>
      </c>
      <c r="DY1892" s="77">
        <v>1333.9</v>
      </c>
      <c r="DZ1892" s="77">
        <v>21.637</v>
      </c>
      <c r="EE1892" s="75">
        <v>2164.9</v>
      </c>
      <c r="EF1892" s="88">
        <v>23.768999999999998</v>
      </c>
      <c r="EP1892" s="75"/>
      <c r="EQ1892" s="75">
        <v>1337.89</v>
      </c>
      <c r="ER1892" s="77">
        <v>28848.75</v>
      </c>
      <c r="FD1892" s="75">
        <v>118.9</v>
      </c>
      <c r="FE1892" s="75">
        <v>2056175</v>
      </c>
      <c r="FF1892" s="75">
        <v>13508712.5</v>
      </c>
      <c r="FL1892" s="92">
        <v>797.9</v>
      </c>
      <c r="FM1892" s="75">
        <v>0.62</v>
      </c>
      <c r="FN1892" s="75">
        <v>1.617</v>
      </c>
      <c r="FP1892" s="75">
        <v>56.12</v>
      </c>
      <c r="FQ1892" s="75">
        <v>1354.92</v>
      </c>
      <c r="FR1892" s="75">
        <v>11387</v>
      </c>
      <c r="FS1892" s="75">
        <v>56.11</v>
      </c>
      <c r="FT1892" s="75">
        <v>3929.25</v>
      </c>
      <c r="FU1892" s="75">
        <v>31975</v>
      </c>
      <c r="FZ1892" s="90">
        <v>803.9</v>
      </c>
      <c r="GA1892" s="91">
        <v>12.663</v>
      </c>
      <c r="GC1892" s="75">
        <v>25.89</v>
      </c>
      <c r="GD1892" s="75">
        <v>386.07</v>
      </c>
      <c r="GE1892" s="75">
        <v>6796.21</v>
      </c>
    </row>
    <row r="1893" spans="1:187" x14ac:dyDescent="0.25">
      <c r="A1893" s="132"/>
      <c r="B1893" s="132"/>
      <c r="C1893" s="132"/>
      <c r="D1893" s="132"/>
      <c r="E1893" s="132"/>
      <c r="F1893" s="132"/>
      <c r="G1893" s="132"/>
      <c r="H1893" s="132"/>
      <c r="I1893" s="132"/>
      <c r="J1893" s="132"/>
      <c r="K1893" s="132"/>
      <c r="DV1893" s="77">
        <v>1347.91</v>
      </c>
      <c r="DW1893" s="77">
        <v>35.158000000000001</v>
      </c>
      <c r="DY1893" s="77">
        <v>1333.91</v>
      </c>
      <c r="DZ1893" s="77">
        <v>21.654000000000011</v>
      </c>
      <c r="EE1893" s="75">
        <v>2164.91</v>
      </c>
      <c r="EF1893" s="88">
        <v>23.794999999999998</v>
      </c>
      <c r="EP1893" s="75"/>
      <c r="EQ1893" s="75">
        <v>1337.9</v>
      </c>
      <c r="ER1893" s="77">
        <v>28867.5</v>
      </c>
      <c r="FD1893" s="75">
        <v>118.91</v>
      </c>
      <c r="FE1893" s="75">
        <v>2057882.5</v>
      </c>
      <c r="FF1893" s="75">
        <v>13528591.25</v>
      </c>
      <c r="FL1893" s="92">
        <v>797.91</v>
      </c>
      <c r="FM1893" s="75">
        <v>0.62</v>
      </c>
      <c r="FN1893" s="75">
        <v>1.623</v>
      </c>
      <c r="FP1893" s="75">
        <v>56.13</v>
      </c>
      <c r="FQ1893" s="75">
        <v>1356.08</v>
      </c>
      <c r="FR1893" s="75">
        <v>11394</v>
      </c>
      <c r="FS1893" s="75">
        <v>56.12</v>
      </c>
      <c r="FT1893" s="75">
        <v>3932.43</v>
      </c>
      <c r="FU1893" s="75">
        <v>31995</v>
      </c>
      <c r="FZ1893" s="90">
        <v>803.91</v>
      </c>
      <c r="GA1893" s="91">
        <v>12.683</v>
      </c>
      <c r="GC1893" s="75">
        <v>25.9</v>
      </c>
      <c r="GD1893" s="75">
        <v>386.7</v>
      </c>
      <c r="GE1893" s="75">
        <v>6802.91</v>
      </c>
    </row>
    <row r="1894" spans="1:187" x14ac:dyDescent="0.25">
      <c r="A1894" s="132"/>
      <c r="B1894" s="132"/>
      <c r="C1894" s="132"/>
      <c r="D1894" s="132"/>
      <c r="E1894" s="132"/>
      <c r="F1894" s="132"/>
      <c r="G1894" s="132"/>
      <c r="H1894" s="132"/>
      <c r="I1894" s="132"/>
      <c r="J1894" s="132"/>
      <c r="K1894" s="132"/>
      <c r="DV1894" s="77">
        <v>1347.92</v>
      </c>
      <c r="DW1894" s="77">
        <v>35.189</v>
      </c>
      <c r="DY1894" s="77">
        <v>1333.92</v>
      </c>
      <c r="DZ1894" s="77">
        <v>21.670000000000009</v>
      </c>
      <c r="EE1894" s="75">
        <v>2164.92</v>
      </c>
      <c r="EF1894" s="88">
        <v>23.821999999999999</v>
      </c>
      <c r="EP1894" s="75"/>
      <c r="EQ1894" s="75">
        <v>1337.91</v>
      </c>
      <c r="ER1894" s="77">
        <v>28886.25</v>
      </c>
      <c r="FD1894" s="75">
        <v>118.92</v>
      </c>
      <c r="FE1894" s="75">
        <v>2059590</v>
      </c>
      <c r="FF1894" s="75">
        <v>13548470</v>
      </c>
      <c r="FL1894" s="92">
        <v>797.92</v>
      </c>
      <c r="FM1894" s="75">
        <v>0.62</v>
      </c>
      <c r="FN1894" s="75">
        <v>1.629</v>
      </c>
      <c r="FP1894" s="75">
        <v>56.14</v>
      </c>
      <c r="FQ1894" s="75">
        <v>1357.23</v>
      </c>
      <c r="FR1894" s="75">
        <v>11401</v>
      </c>
      <c r="FS1894" s="75">
        <v>56.13</v>
      </c>
      <c r="FT1894" s="75">
        <v>3935.6</v>
      </c>
      <c r="FU1894" s="75">
        <v>32014</v>
      </c>
      <c r="FZ1894" s="90">
        <v>803.92</v>
      </c>
      <c r="GA1894" s="91">
        <v>12.702999999999999</v>
      </c>
      <c r="GC1894" s="75">
        <v>25.91</v>
      </c>
      <c r="GD1894" s="75">
        <v>387.33</v>
      </c>
      <c r="GE1894" s="75">
        <v>6809.61</v>
      </c>
    </row>
    <row r="1895" spans="1:187" x14ac:dyDescent="0.25">
      <c r="A1895" s="132"/>
      <c r="B1895" s="132"/>
      <c r="C1895" s="132"/>
      <c r="D1895" s="132"/>
      <c r="E1895" s="132"/>
      <c r="F1895" s="132"/>
      <c r="G1895" s="132"/>
      <c r="H1895" s="132"/>
      <c r="I1895" s="132"/>
      <c r="J1895" s="132"/>
      <c r="K1895" s="132"/>
      <c r="DV1895" s="77">
        <v>1347.93</v>
      </c>
      <c r="DW1895" s="77">
        <v>35.219000000000001</v>
      </c>
      <c r="DY1895" s="77">
        <v>1333.93</v>
      </c>
      <c r="DZ1895" s="77">
        <v>21.687000000000008</v>
      </c>
      <c r="EE1895" s="75">
        <v>2164.9299999999998</v>
      </c>
      <c r="EF1895" s="88">
        <v>23.847999999999999</v>
      </c>
      <c r="EP1895" s="75"/>
      <c r="EQ1895" s="75">
        <v>1337.92</v>
      </c>
      <c r="ER1895" s="77">
        <v>28905</v>
      </c>
      <c r="FD1895" s="75">
        <v>118.93</v>
      </c>
      <c r="FE1895" s="75">
        <v>2061297.5</v>
      </c>
      <c r="FF1895" s="75">
        <v>13568348.75</v>
      </c>
      <c r="FL1895" s="92">
        <v>797.93</v>
      </c>
      <c r="FM1895" s="75">
        <v>0.62</v>
      </c>
      <c r="FN1895" s="75">
        <v>1.635</v>
      </c>
      <c r="FP1895" s="75">
        <v>56.15</v>
      </c>
      <c r="FQ1895" s="75">
        <v>1358.38</v>
      </c>
      <c r="FR1895" s="75">
        <v>11408</v>
      </c>
      <c r="FS1895" s="75">
        <v>56.14</v>
      </c>
      <c r="FT1895" s="75">
        <v>3938.78</v>
      </c>
      <c r="FU1895" s="75">
        <v>32034</v>
      </c>
      <c r="FZ1895" s="90">
        <v>803.93</v>
      </c>
      <c r="GA1895" s="91">
        <v>12.723000000000001</v>
      </c>
      <c r="GC1895" s="75">
        <v>25.92</v>
      </c>
      <c r="GD1895" s="75">
        <v>387.96</v>
      </c>
      <c r="GE1895" s="75">
        <v>6816.31</v>
      </c>
    </row>
    <row r="1896" spans="1:187" x14ac:dyDescent="0.25">
      <c r="A1896" s="132"/>
      <c r="B1896" s="132"/>
      <c r="C1896" s="132"/>
      <c r="D1896" s="132"/>
      <c r="E1896" s="132"/>
      <c r="F1896" s="132"/>
      <c r="G1896" s="132"/>
      <c r="H1896" s="132"/>
      <c r="I1896" s="132"/>
      <c r="J1896" s="132"/>
      <c r="K1896" s="132"/>
      <c r="DV1896" s="77">
        <v>1347.94</v>
      </c>
      <c r="DW1896" s="77">
        <v>35.248999999999995</v>
      </c>
      <c r="DY1896" s="77">
        <v>1333.94</v>
      </c>
      <c r="DZ1896" s="77">
        <v>21.704000000000008</v>
      </c>
      <c r="EE1896" s="75">
        <v>2164.94</v>
      </c>
      <c r="EF1896" s="88">
        <v>23.873999999999999</v>
      </c>
      <c r="EP1896" s="75"/>
      <c r="EQ1896" s="75">
        <v>1337.93</v>
      </c>
      <c r="ER1896" s="77">
        <v>28923.75</v>
      </c>
      <c r="FD1896" s="75">
        <v>118.94</v>
      </c>
      <c r="FE1896" s="75">
        <v>2063005</v>
      </c>
      <c r="FF1896" s="75">
        <v>13588227.5</v>
      </c>
      <c r="FL1896" s="92">
        <v>797.94</v>
      </c>
      <c r="FM1896" s="75">
        <v>0.62</v>
      </c>
      <c r="FN1896" s="75">
        <v>1.641</v>
      </c>
      <c r="FP1896" s="75">
        <v>56.16</v>
      </c>
      <c r="FQ1896" s="75">
        <v>1359.54</v>
      </c>
      <c r="FR1896" s="75">
        <v>11415</v>
      </c>
      <c r="FS1896" s="75">
        <v>56.15</v>
      </c>
      <c r="FT1896" s="75">
        <v>3941.95</v>
      </c>
      <c r="FU1896" s="75">
        <v>32053</v>
      </c>
      <c r="FZ1896" s="90">
        <v>803.94</v>
      </c>
      <c r="GA1896" s="91">
        <v>12.743</v>
      </c>
      <c r="GC1896" s="75">
        <v>25.93</v>
      </c>
      <c r="GD1896" s="75">
        <v>388.59</v>
      </c>
      <c r="GE1896" s="75">
        <v>6823.01</v>
      </c>
    </row>
    <row r="1897" spans="1:187" x14ac:dyDescent="0.25">
      <c r="A1897" s="132"/>
      <c r="B1897" s="132"/>
      <c r="C1897" s="132"/>
      <c r="D1897" s="132"/>
      <c r="E1897" s="132"/>
      <c r="F1897" s="132"/>
      <c r="G1897" s="132"/>
      <c r="H1897" s="132"/>
      <c r="I1897" s="132"/>
      <c r="J1897" s="132"/>
      <c r="K1897" s="132"/>
      <c r="DV1897" s="77">
        <v>1347.95</v>
      </c>
      <c r="DW1897" s="77">
        <v>35.279000000000003</v>
      </c>
      <c r="DY1897" s="77">
        <v>1333.95</v>
      </c>
      <c r="DZ1897" s="77">
        <v>21.721000000000007</v>
      </c>
      <c r="EE1897" s="75">
        <v>2164.9499999999998</v>
      </c>
      <c r="EF1897" s="88">
        <v>23.9</v>
      </c>
      <c r="EP1897" s="75"/>
      <c r="EQ1897" s="75">
        <v>1337.94</v>
      </c>
      <c r="ER1897" s="77">
        <v>28942.5</v>
      </c>
      <c r="FD1897" s="75">
        <v>118.95</v>
      </c>
      <c r="FE1897" s="75">
        <v>2064712.5</v>
      </c>
      <c r="FF1897" s="75">
        <v>13608106.25</v>
      </c>
      <c r="FL1897" s="92">
        <v>797.95</v>
      </c>
      <c r="FM1897" s="75">
        <v>0.62</v>
      </c>
      <c r="FN1897" s="75">
        <v>1.647</v>
      </c>
      <c r="FP1897" s="75">
        <v>56.17</v>
      </c>
      <c r="FQ1897" s="75">
        <v>1360.69</v>
      </c>
      <c r="FR1897" s="75">
        <v>11422</v>
      </c>
      <c r="FS1897" s="75">
        <v>56.16</v>
      </c>
      <c r="FT1897" s="75">
        <v>3945.13</v>
      </c>
      <c r="FU1897" s="75">
        <v>32073</v>
      </c>
      <c r="FZ1897" s="90">
        <v>803.95</v>
      </c>
      <c r="GA1897" s="91">
        <v>12.763</v>
      </c>
      <c r="GC1897" s="75">
        <v>25.94</v>
      </c>
      <c r="GD1897" s="75">
        <v>389.22</v>
      </c>
      <c r="GE1897" s="75">
        <v>6829.71</v>
      </c>
    </row>
    <row r="1898" spans="1:187" x14ac:dyDescent="0.25">
      <c r="A1898" s="132"/>
      <c r="B1898" s="132"/>
      <c r="C1898" s="132"/>
      <c r="D1898" s="132"/>
      <c r="E1898" s="132"/>
      <c r="F1898" s="132"/>
      <c r="G1898" s="132"/>
      <c r="H1898" s="132"/>
      <c r="I1898" s="132"/>
      <c r="J1898" s="132"/>
      <c r="K1898" s="132"/>
      <c r="DV1898" s="77">
        <v>1347.96</v>
      </c>
      <c r="DW1898" s="77">
        <v>35.309000000000005</v>
      </c>
      <c r="DY1898" s="77">
        <v>1333.96</v>
      </c>
      <c r="DZ1898" s="77">
        <v>21.738000000000007</v>
      </c>
      <c r="EE1898" s="75">
        <v>2164.96</v>
      </c>
      <c r="EF1898" s="88">
        <v>23.925999999999998</v>
      </c>
      <c r="EP1898" s="75"/>
      <c r="EQ1898" s="75">
        <v>1337.95</v>
      </c>
      <c r="ER1898" s="77">
        <v>28961.25</v>
      </c>
      <c r="FD1898" s="75">
        <v>118.96</v>
      </c>
      <c r="FE1898" s="75">
        <v>2066420</v>
      </c>
      <c r="FF1898" s="75">
        <v>13627985</v>
      </c>
      <c r="FL1898" s="92">
        <v>797.96</v>
      </c>
      <c r="FM1898" s="75">
        <v>0.62</v>
      </c>
      <c r="FN1898" s="75">
        <v>1.653</v>
      </c>
      <c r="FP1898" s="75">
        <v>56.18</v>
      </c>
      <c r="FQ1898" s="75">
        <v>1361.84</v>
      </c>
      <c r="FR1898" s="75">
        <v>11429</v>
      </c>
      <c r="FS1898" s="75">
        <v>56.17</v>
      </c>
      <c r="FT1898" s="75">
        <v>3948.3</v>
      </c>
      <c r="FU1898" s="75">
        <v>32092</v>
      </c>
      <c r="FZ1898" s="90">
        <v>803.96</v>
      </c>
      <c r="GA1898" s="91">
        <v>12.782999999999999</v>
      </c>
      <c r="GC1898" s="75">
        <v>25.95</v>
      </c>
      <c r="GD1898" s="75">
        <v>389.85</v>
      </c>
      <c r="GE1898" s="75">
        <v>6836.4</v>
      </c>
    </row>
    <row r="1899" spans="1:187" x14ac:dyDescent="0.25">
      <c r="A1899" s="132"/>
      <c r="B1899" s="132"/>
      <c r="C1899" s="132"/>
      <c r="D1899" s="132"/>
      <c r="E1899" s="132"/>
      <c r="F1899" s="132"/>
      <c r="G1899" s="132"/>
      <c r="H1899" s="132"/>
      <c r="I1899" s="132"/>
      <c r="J1899" s="132"/>
      <c r="K1899" s="132"/>
      <c r="DV1899" s="77">
        <v>1347.97</v>
      </c>
      <c r="DW1899" s="77">
        <v>35.339999999999996</v>
      </c>
      <c r="DY1899" s="77">
        <v>1333.97</v>
      </c>
      <c r="DZ1899" s="77">
        <v>21.75500000000001</v>
      </c>
      <c r="EE1899" s="75">
        <v>2164.9699999999998</v>
      </c>
      <c r="EF1899" s="88">
        <v>23.951999999999998</v>
      </c>
      <c r="EP1899" s="75"/>
      <c r="EQ1899" s="75">
        <v>1337.96</v>
      </c>
      <c r="ER1899" s="77">
        <v>28980</v>
      </c>
      <c r="FD1899" s="75">
        <v>118.97</v>
      </c>
      <c r="FE1899" s="75">
        <v>2068127.5</v>
      </c>
      <c r="FF1899" s="75">
        <v>13647863.75</v>
      </c>
      <c r="FL1899" s="92">
        <v>797.97</v>
      </c>
      <c r="FM1899" s="75">
        <v>0.62</v>
      </c>
      <c r="FN1899" s="75">
        <v>1.653</v>
      </c>
      <c r="FP1899" s="75">
        <v>56.19</v>
      </c>
      <c r="FQ1899" s="75">
        <v>1362.99</v>
      </c>
      <c r="FR1899" s="75">
        <v>11436</v>
      </c>
      <c r="FS1899" s="75">
        <v>56.18</v>
      </c>
      <c r="FT1899" s="75">
        <v>3951.48</v>
      </c>
      <c r="FU1899" s="75">
        <v>32112</v>
      </c>
      <c r="FZ1899" s="90">
        <v>803.97</v>
      </c>
      <c r="GA1899" s="91">
        <v>12.803000000000001</v>
      </c>
      <c r="GC1899" s="75">
        <v>25.96</v>
      </c>
      <c r="GD1899" s="75">
        <v>390.48</v>
      </c>
      <c r="GE1899" s="75">
        <v>6843.1</v>
      </c>
    </row>
    <row r="1900" spans="1:187" x14ac:dyDescent="0.25">
      <c r="A1900" s="132"/>
      <c r="B1900" s="132"/>
      <c r="C1900" s="132"/>
      <c r="D1900" s="132"/>
      <c r="E1900" s="132"/>
      <c r="F1900" s="132"/>
      <c r="G1900" s="132"/>
      <c r="H1900" s="132"/>
      <c r="I1900" s="132"/>
      <c r="J1900" s="132"/>
      <c r="K1900" s="132"/>
      <c r="DV1900" s="77">
        <v>1347.98</v>
      </c>
      <c r="DW1900" s="77">
        <v>35.369999999999997</v>
      </c>
      <c r="DY1900" s="77">
        <v>1333.98</v>
      </c>
      <c r="DZ1900" s="77">
        <v>21.772000000000009</v>
      </c>
      <c r="EE1900" s="75">
        <v>2164.98</v>
      </c>
      <c r="EF1900" s="88">
        <v>23.977999999999998</v>
      </c>
      <c r="EP1900" s="75"/>
      <c r="EQ1900" s="75">
        <v>1337.97</v>
      </c>
      <c r="ER1900" s="77">
        <v>28998.75</v>
      </c>
      <c r="FD1900" s="75">
        <v>118.98</v>
      </c>
      <c r="FE1900" s="75">
        <v>2069835</v>
      </c>
      <c r="FF1900" s="75">
        <v>13667742.5</v>
      </c>
      <c r="FL1900" s="92">
        <v>797.98</v>
      </c>
      <c r="FM1900" s="75">
        <v>0.63</v>
      </c>
      <c r="FN1900" s="75">
        <v>1.665</v>
      </c>
      <c r="FP1900" s="75">
        <v>56.2</v>
      </c>
      <c r="FQ1900" s="75">
        <v>1364.15</v>
      </c>
      <c r="FR1900" s="75">
        <v>11443</v>
      </c>
      <c r="FS1900" s="75">
        <v>56.19</v>
      </c>
      <c r="FT1900" s="75">
        <v>3954.65</v>
      </c>
      <c r="FU1900" s="75">
        <v>32131</v>
      </c>
      <c r="FZ1900" s="90">
        <v>803.98</v>
      </c>
      <c r="GA1900" s="91">
        <v>12.823</v>
      </c>
      <c r="GC1900" s="75">
        <v>25.97</v>
      </c>
      <c r="GD1900" s="75">
        <v>391.11</v>
      </c>
      <c r="GE1900" s="75">
        <v>6849.8</v>
      </c>
    </row>
    <row r="1901" spans="1:187" x14ac:dyDescent="0.25">
      <c r="A1901" s="132"/>
      <c r="B1901" s="132"/>
      <c r="C1901" s="132"/>
      <c r="D1901" s="132"/>
      <c r="E1901" s="132"/>
      <c r="F1901" s="132"/>
      <c r="G1901" s="132"/>
      <c r="H1901" s="132"/>
      <c r="I1901" s="132"/>
      <c r="J1901" s="132"/>
      <c r="K1901" s="132"/>
      <c r="DV1901" s="77">
        <v>1347.99</v>
      </c>
      <c r="DW1901" s="77">
        <v>35.4</v>
      </c>
      <c r="DY1901" s="77">
        <v>1333.99</v>
      </c>
      <c r="DZ1901" s="77">
        <v>21.789000000000009</v>
      </c>
      <c r="EE1901" s="75">
        <v>2164.9899999999998</v>
      </c>
      <c r="EF1901" s="88">
        <v>24.004999999999999</v>
      </c>
      <c r="EP1901" s="75"/>
      <c r="EQ1901" s="75">
        <v>1337.98</v>
      </c>
      <c r="ER1901" s="77">
        <v>29017.5</v>
      </c>
      <c r="FD1901" s="75">
        <v>118.99</v>
      </c>
      <c r="FE1901" s="75">
        <v>2071542.5</v>
      </c>
      <c r="FF1901" s="75">
        <v>13687621.25</v>
      </c>
      <c r="FL1901" s="92">
        <v>797.99</v>
      </c>
      <c r="FM1901" s="75">
        <v>0.63</v>
      </c>
      <c r="FN1901" s="75">
        <v>1.671</v>
      </c>
      <c r="FP1901" s="75">
        <v>56.21</v>
      </c>
      <c r="FQ1901" s="75">
        <v>1365.3</v>
      </c>
      <c r="FR1901" s="75">
        <v>11450</v>
      </c>
      <c r="FS1901" s="75">
        <v>56.2</v>
      </c>
      <c r="FT1901" s="75">
        <v>3957.83</v>
      </c>
      <c r="FU1901" s="75">
        <v>32151</v>
      </c>
      <c r="FZ1901" s="90">
        <v>803.99</v>
      </c>
      <c r="GA1901" s="91">
        <v>12.843</v>
      </c>
      <c r="GC1901" s="75">
        <v>25.98</v>
      </c>
      <c r="GD1901" s="75">
        <v>391.74</v>
      </c>
      <c r="GE1901" s="75">
        <v>6856.5</v>
      </c>
    </row>
    <row r="1902" spans="1:187" x14ac:dyDescent="0.25">
      <c r="A1902" s="132"/>
      <c r="B1902" s="132"/>
      <c r="C1902" s="132"/>
      <c r="D1902" s="132"/>
      <c r="E1902" s="132"/>
      <c r="F1902" s="132"/>
      <c r="G1902" s="132"/>
      <c r="H1902" s="132"/>
      <c r="I1902" s="132"/>
      <c r="J1902" s="132"/>
      <c r="K1902" s="132"/>
      <c r="DV1902" s="77">
        <v>1348</v>
      </c>
      <c r="DW1902" s="77">
        <v>35.43</v>
      </c>
      <c r="DY1902" s="77">
        <v>1334</v>
      </c>
      <c r="DZ1902" s="77">
        <v>21.806000000000001</v>
      </c>
      <c r="EE1902" s="75">
        <v>2165</v>
      </c>
      <c r="EF1902" s="88">
        <v>24.030999999999999</v>
      </c>
      <c r="EP1902" s="75"/>
      <c r="EQ1902" s="75">
        <v>1337.99</v>
      </c>
      <c r="ER1902" s="77">
        <v>29036.25</v>
      </c>
      <c r="FD1902" s="75">
        <v>119</v>
      </c>
      <c r="FE1902" s="75">
        <v>2073250</v>
      </c>
      <c r="FF1902" s="75">
        <v>13707500</v>
      </c>
      <c r="FL1902" s="92">
        <v>798</v>
      </c>
      <c r="FM1902" s="75">
        <v>0.63</v>
      </c>
      <c r="FN1902" s="75">
        <v>1.677</v>
      </c>
      <c r="FP1902" s="75">
        <v>56.22</v>
      </c>
      <c r="FQ1902" s="75">
        <v>1366.46</v>
      </c>
      <c r="FR1902" s="75">
        <v>11457</v>
      </c>
      <c r="FS1902" s="75">
        <v>56.21</v>
      </c>
      <c r="FT1902" s="75">
        <v>3961</v>
      </c>
      <c r="FU1902" s="75">
        <v>32170</v>
      </c>
      <c r="FZ1902" s="90">
        <v>804</v>
      </c>
      <c r="GA1902" s="91">
        <v>12.863</v>
      </c>
      <c r="GC1902" s="75">
        <v>25.99</v>
      </c>
      <c r="GD1902" s="75">
        <v>392.37</v>
      </c>
      <c r="GE1902" s="75">
        <v>6863.2</v>
      </c>
    </row>
    <row r="1903" spans="1:187" x14ac:dyDescent="0.25">
      <c r="A1903" s="132"/>
      <c r="B1903" s="132"/>
      <c r="C1903" s="132"/>
      <c r="D1903" s="132"/>
      <c r="E1903" s="132"/>
      <c r="F1903" s="132"/>
      <c r="G1903" s="132"/>
      <c r="H1903" s="132"/>
      <c r="I1903" s="132"/>
      <c r="J1903" s="132"/>
      <c r="K1903" s="132"/>
      <c r="DV1903" s="77">
        <v>1348.01</v>
      </c>
      <c r="DW1903" s="77">
        <v>35.462000000000003</v>
      </c>
      <c r="DY1903" s="77">
        <v>1334.01</v>
      </c>
      <c r="DZ1903" s="77">
        <v>21.823</v>
      </c>
      <c r="EE1903" s="75">
        <v>2165.0100000000002</v>
      </c>
      <c r="EF1903" s="88">
        <v>24.056999999999999</v>
      </c>
      <c r="EP1903" s="75"/>
      <c r="EQ1903" s="75">
        <v>1338</v>
      </c>
      <c r="ER1903" s="77">
        <v>29055</v>
      </c>
      <c r="FD1903" s="75">
        <v>119.01</v>
      </c>
      <c r="FE1903" s="75">
        <v>2074617.5</v>
      </c>
      <c r="FF1903" s="75">
        <v>13728916.25</v>
      </c>
      <c r="FL1903" s="92">
        <v>798.01</v>
      </c>
      <c r="FM1903" s="75">
        <v>0.63</v>
      </c>
      <c r="FN1903" s="75">
        <v>1.6839999999999999</v>
      </c>
      <c r="FP1903" s="75">
        <v>56.23</v>
      </c>
      <c r="FQ1903" s="75">
        <v>1367.61</v>
      </c>
      <c r="FR1903" s="75">
        <v>11464</v>
      </c>
      <c r="FS1903" s="75">
        <v>56.22</v>
      </c>
      <c r="FT1903" s="75">
        <v>3964.18</v>
      </c>
      <c r="FU1903" s="75">
        <v>32190</v>
      </c>
      <c r="FZ1903" s="90">
        <v>804.01</v>
      </c>
      <c r="GA1903" s="91">
        <v>12.882999999999999</v>
      </c>
      <c r="GC1903" s="75">
        <v>26</v>
      </c>
      <c r="GD1903" s="75">
        <v>393</v>
      </c>
      <c r="GE1903" s="75">
        <v>6869.9</v>
      </c>
    </row>
    <row r="1904" spans="1:187" x14ac:dyDescent="0.25">
      <c r="A1904" s="132"/>
      <c r="B1904" s="132"/>
      <c r="C1904" s="132"/>
      <c r="D1904" s="132"/>
      <c r="E1904" s="132"/>
      <c r="F1904" s="132"/>
      <c r="G1904" s="132"/>
      <c r="H1904" s="132"/>
      <c r="I1904" s="132"/>
      <c r="J1904" s="132"/>
      <c r="K1904" s="132"/>
      <c r="DV1904" s="77">
        <v>1348.02</v>
      </c>
      <c r="DW1904" s="77">
        <v>35.493000000000002</v>
      </c>
      <c r="DY1904" s="77">
        <v>1334.02</v>
      </c>
      <c r="DZ1904" s="77">
        <v>21.841000000000001</v>
      </c>
      <c r="EE1904" s="75">
        <v>2165.02</v>
      </c>
      <c r="EF1904" s="88">
        <v>24.082999999999998</v>
      </c>
      <c r="EP1904" s="75"/>
      <c r="EQ1904" s="75">
        <v>1338.01</v>
      </c>
      <c r="ER1904" s="77">
        <v>29074.27</v>
      </c>
      <c r="FD1904" s="75">
        <v>119.02</v>
      </c>
      <c r="FE1904" s="75">
        <v>2075985</v>
      </c>
      <c r="FF1904" s="75">
        <v>13750332.5</v>
      </c>
      <c r="FL1904" s="92">
        <v>798.02</v>
      </c>
      <c r="FM1904" s="75">
        <v>0.63</v>
      </c>
      <c r="FN1904" s="75">
        <v>1.6910000000000001</v>
      </c>
      <c r="FP1904" s="75">
        <v>56.24</v>
      </c>
      <c r="FQ1904" s="75">
        <v>1368.77</v>
      </c>
      <c r="FR1904" s="75">
        <v>11471</v>
      </c>
      <c r="FS1904" s="75">
        <v>56.23</v>
      </c>
      <c r="FT1904" s="75">
        <v>3967.36</v>
      </c>
      <c r="FU1904" s="75">
        <v>32209</v>
      </c>
      <c r="FZ1904" s="90">
        <v>804.02</v>
      </c>
      <c r="GA1904" s="91">
        <v>12.904</v>
      </c>
      <c r="GC1904" s="75">
        <v>26.01</v>
      </c>
      <c r="GD1904" s="75">
        <v>393.71</v>
      </c>
      <c r="GE1904" s="75">
        <v>6876.8</v>
      </c>
    </row>
    <row r="1905" spans="1:187" x14ac:dyDescent="0.25">
      <c r="A1905" s="132"/>
      <c r="B1905" s="132"/>
      <c r="C1905" s="132"/>
      <c r="D1905" s="132"/>
      <c r="E1905" s="132"/>
      <c r="F1905" s="132"/>
      <c r="G1905" s="132"/>
      <c r="H1905" s="132"/>
      <c r="I1905" s="132"/>
      <c r="J1905" s="132"/>
      <c r="K1905" s="132"/>
      <c r="DV1905" s="77">
        <v>1348.03</v>
      </c>
      <c r="DW1905" s="77">
        <v>35.524999999999999</v>
      </c>
      <c r="DY1905" s="77">
        <v>1334.03</v>
      </c>
      <c r="DZ1905" s="77">
        <v>21.858000000000001</v>
      </c>
      <c r="EE1905" s="75">
        <v>2165.0300000000002</v>
      </c>
      <c r="EF1905" s="88">
        <v>24.109000000000002</v>
      </c>
      <c r="EP1905" s="75"/>
      <c r="EQ1905" s="75">
        <v>1338.02</v>
      </c>
      <c r="ER1905" s="77">
        <v>29093.54</v>
      </c>
      <c r="FD1905" s="75">
        <v>119.03</v>
      </c>
      <c r="FE1905" s="75">
        <v>2077352.5</v>
      </c>
      <c r="FF1905" s="75">
        <v>13771748.75</v>
      </c>
      <c r="FL1905" s="92">
        <v>798.03</v>
      </c>
      <c r="FM1905" s="75">
        <v>0.64</v>
      </c>
      <c r="FN1905" s="75">
        <v>1.6970000000000001</v>
      </c>
      <c r="FP1905" s="75">
        <v>56.25</v>
      </c>
      <c r="FQ1905" s="75">
        <v>1369.92</v>
      </c>
      <c r="FR1905" s="75">
        <v>11478</v>
      </c>
      <c r="FS1905" s="75">
        <v>56.24</v>
      </c>
      <c r="FT1905" s="75">
        <v>3970.54</v>
      </c>
      <c r="FU1905" s="75">
        <v>32229</v>
      </c>
      <c r="FZ1905" s="90">
        <v>804.03</v>
      </c>
      <c r="GA1905" s="91">
        <v>12.923999999999999</v>
      </c>
      <c r="GC1905" s="75">
        <v>26.02</v>
      </c>
      <c r="GD1905" s="75">
        <v>394.42</v>
      </c>
      <c r="GE1905" s="75">
        <v>6883.7</v>
      </c>
    </row>
    <row r="1906" spans="1:187" x14ac:dyDescent="0.25">
      <c r="A1906" s="132"/>
      <c r="B1906" s="132"/>
      <c r="C1906" s="132"/>
      <c r="D1906" s="132"/>
      <c r="E1906" s="132"/>
      <c r="F1906" s="132"/>
      <c r="G1906" s="132"/>
      <c r="H1906" s="132"/>
      <c r="I1906" s="132"/>
      <c r="J1906" s="132"/>
      <c r="K1906" s="132"/>
      <c r="DV1906" s="77">
        <v>1348.04</v>
      </c>
      <c r="DW1906" s="77">
        <v>35.557000000000002</v>
      </c>
      <c r="DY1906" s="77">
        <v>1334.04</v>
      </c>
      <c r="DZ1906" s="77">
        <v>21.876000000000001</v>
      </c>
      <c r="EE1906" s="75">
        <v>2165.04</v>
      </c>
      <c r="EF1906" s="88">
        <v>24.135000000000002</v>
      </c>
      <c r="EP1906" s="75"/>
      <c r="EQ1906" s="75">
        <v>1338.03</v>
      </c>
      <c r="ER1906" s="77">
        <v>29112.81</v>
      </c>
      <c r="FD1906" s="75">
        <v>119.04</v>
      </c>
      <c r="FE1906" s="75">
        <v>2078720</v>
      </c>
      <c r="FF1906" s="75">
        <v>13793165</v>
      </c>
      <c r="FL1906" s="92">
        <v>798.04</v>
      </c>
      <c r="FM1906" s="75">
        <v>0.64</v>
      </c>
      <c r="FN1906" s="75">
        <v>1.704</v>
      </c>
      <c r="FP1906" s="75">
        <v>56.26</v>
      </c>
      <c r="FQ1906" s="75">
        <v>1371.08</v>
      </c>
      <c r="FR1906" s="75">
        <v>11485</v>
      </c>
      <c r="FS1906" s="75">
        <v>56.25</v>
      </c>
      <c r="FT1906" s="75">
        <v>3973.72</v>
      </c>
      <c r="FU1906" s="75">
        <v>32248</v>
      </c>
      <c r="FZ1906" s="90">
        <v>804.04</v>
      </c>
      <c r="GA1906" s="91">
        <v>12.944000000000001</v>
      </c>
      <c r="GC1906" s="75">
        <v>26.03</v>
      </c>
      <c r="GD1906" s="75">
        <v>395.13</v>
      </c>
      <c r="GE1906" s="75">
        <v>6890.6</v>
      </c>
    </row>
    <row r="1907" spans="1:187" x14ac:dyDescent="0.25">
      <c r="A1907" s="132"/>
      <c r="B1907" s="132"/>
      <c r="C1907" s="132"/>
      <c r="D1907" s="132"/>
      <c r="E1907" s="132"/>
      <c r="F1907" s="132"/>
      <c r="G1907" s="132"/>
      <c r="H1907" s="132"/>
      <c r="I1907" s="132"/>
      <c r="J1907" s="132"/>
      <c r="K1907" s="132"/>
      <c r="DV1907" s="77">
        <v>1348.05</v>
      </c>
      <c r="DW1907" s="77">
        <v>35.588999999999999</v>
      </c>
      <c r="DY1907" s="77">
        <v>1334.05</v>
      </c>
      <c r="DZ1907" s="77">
        <v>21.893000000000001</v>
      </c>
      <c r="EE1907" s="75">
        <v>2165.0500000000002</v>
      </c>
      <c r="EF1907" s="88">
        <v>24.161999999999999</v>
      </c>
      <c r="EP1907" s="75"/>
      <c r="EQ1907" s="75">
        <v>1338.04</v>
      </c>
      <c r="ER1907" s="77">
        <v>29132.080000000002</v>
      </c>
      <c r="FD1907" s="75">
        <v>119.05</v>
      </c>
      <c r="FE1907" s="75">
        <v>2080087.5</v>
      </c>
      <c r="FF1907" s="75">
        <v>13814581.25</v>
      </c>
      <c r="FL1907" s="92">
        <v>798.05</v>
      </c>
      <c r="FM1907" s="75">
        <v>0.64</v>
      </c>
      <c r="FN1907" s="75">
        <v>1.7110000000000001</v>
      </c>
      <c r="FP1907" s="75">
        <v>56.27</v>
      </c>
      <c r="FQ1907" s="75">
        <v>1372.24</v>
      </c>
      <c r="FR1907" s="75">
        <v>11491</v>
      </c>
      <c r="FS1907" s="75">
        <v>56.26</v>
      </c>
      <c r="FT1907" s="75">
        <v>3976.9</v>
      </c>
      <c r="FU1907" s="75">
        <v>32268</v>
      </c>
      <c r="FZ1907" s="90">
        <v>804.05</v>
      </c>
      <c r="GA1907" s="91">
        <v>12.964</v>
      </c>
      <c r="GC1907" s="75">
        <v>26.04</v>
      </c>
      <c r="GD1907" s="75">
        <v>395.84</v>
      </c>
      <c r="GE1907" s="75">
        <v>6897.5</v>
      </c>
    </row>
    <row r="1908" spans="1:187" x14ac:dyDescent="0.25">
      <c r="A1908" s="132"/>
      <c r="B1908" s="132"/>
      <c r="C1908" s="132"/>
      <c r="D1908" s="132"/>
      <c r="E1908" s="132"/>
      <c r="F1908" s="132"/>
      <c r="G1908" s="132"/>
      <c r="H1908" s="132"/>
      <c r="I1908" s="132"/>
      <c r="J1908" s="132"/>
      <c r="K1908" s="132"/>
      <c r="DV1908" s="77">
        <v>1348.06</v>
      </c>
      <c r="DW1908" s="77">
        <v>35.619999999999997</v>
      </c>
      <c r="DY1908" s="77">
        <v>1334.06</v>
      </c>
      <c r="DZ1908" s="77">
        <v>21.911000000000001</v>
      </c>
      <c r="EE1908" s="75">
        <v>2165.06</v>
      </c>
      <c r="EF1908" s="88">
        <v>24.187999999999999</v>
      </c>
      <c r="EP1908" s="75"/>
      <c r="EQ1908" s="75">
        <v>1338.05</v>
      </c>
      <c r="ER1908" s="77">
        <v>29151.350000000002</v>
      </c>
      <c r="FD1908" s="75">
        <v>119.06</v>
      </c>
      <c r="FE1908" s="75">
        <v>2081455</v>
      </c>
      <c r="FF1908" s="75">
        <v>13835997.5</v>
      </c>
      <c r="FL1908" s="92">
        <v>798.06</v>
      </c>
      <c r="FM1908" s="75">
        <v>0.64</v>
      </c>
      <c r="FN1908" s="75">
        <v>1.7170000000000001</v>
      </c>
      <c r="FP1908" s="75">
        <v>56.28</v>
      </c>
      <c r="FQ1908" s="75">
        <v>1373.39</v>
      </c>
      <c r="FR1908" s="75">
        <v>11498</v>
      </c>
      <c r="FS1908" s="75">
        <v>56.27</v>
      </c>
      <c r="FT1908" s="75">
        <v>3980.07</v>
      </c>
      <c r="FU1908" s="75">
        <v>32287</v>
      </c>
      <c r="FZ1908" s="90">
        <v>804.06</v>
      </c>
      <c r="GA1908" s="91">
        <v>12.984</v>
      </c>
      <c r="GC1908" s="75">
        <v>26.05</v>
      </c>
      <c r="GD1908" s="75">
        <v>396.55</v>
      </c>
      <c r="GE1908" s="75">
        <v>6904.4</v>
      </c>
    </row>
    <row r="1909" spans="1:187" x14ac:dyDescent="0.25">
      <c r="A1909" s="132"/>
      <c r="B1909" s="132"/>
      <c r="C1909" s="132"/>
      <c r="D1909" s="132"/>
      <c r="E1909" s="132"/>
      <c r="F1909" s="132"/>
      <c r="G1909" s="132"/>
      <c r="H1909" s="132"/>
      <c r="I1909" s="132"/>
      <c r="J1909" s="132"/>
      <c r="K1909" s="132"/>
      <c r="DV1909" s="77">
        <v>1348.07</v>
      </c>
      <c r="DW1909" s="77">
        <v>35.652000000000001</v>
      </c>
      <c r="DY1909" s="77">
        <v>1334.07</v>
      </c>
      <c r="DZ1909" s="77">
        <v>21.928000000000001</v>
      </c>
      <c r="EE1909" s="75">
        <v>2165.0700000000002</v>
      </c>
      <c r="EF1909" s="88">
        <v>24.213999999999999</v>
      </c>
      <c r="EP1909" s="75"/>
      <c r="EQ1909" s="75">
        <v>1338.06</v>
      </c>
      <c r="ER1909" s="77">
        <v>29170.620000000003</v>
      </c>
      <c r="FD1909" s="75">
        <v>119.07</v>
      </c>
      <c r="FE1909" s="75">
        <v>2082822.5</v>
      </c>
      <c r="FF1909" s="75">
        <v>13857413.75</v>
      </c>
      <c r="FL1909" s="92">
        <v>798.07</v>
      </c>
      <c r="FM1909" s="75">
        <v>0.64</v>
      </c>
      <c r="FN1909" s="75">
        <v>1.7170000000000001</v>
      </c>
      <c r="FP1909" s="75">
        <v>56.29</v>
      </c>
      <c r="FQ1909" s="75">
        <v>1374.55</v>
      </c>
      <c r="FR1909" s="75">
        <v>11505</v>
      </c>
      <c r="FS1909" s="75">
        <v>56.28</v>
      </c>
      <c r="FT1909" s="75">
        <v>3983.25</v>
      </c>
      <c r="FU1909" s="75">
        <v>32307</v>
      </c>
      <c r="FZ1909" s="90">
        <v>804.07</v>
      </c>
      <c r="GA1909" s="91">
        <v>13.005000000000001</v>
      </c>
      <c r="GC1909" s="75">
        <v>26.06</v>
      </c>
      <c r="GD1909" s="75">
        <v>397.26</v>
      </c>
      <c r="GE1909" s="75">
        <v>6911.31</v>
      </c>
    </row>
    <row r="1910" spans="1:187" x14ac:dyDescent="0.25">
      <c r="A1910" s="132"/>
      <c r="B1910" s="132"/>
      <c r="C1910" s="132"/>
      <c r="D1910" s="132"/>
      <c r="E1910" s="132"/>
      <c r="F1910" s="132"/>
      <c r="G1910" s="132"/>
      <c r="H1910" s="132"/>
      <c r="I1910" s="132"/>
      <c r="J1910" s="132"/>
      <c r="K1910" s="132"/>
      <c r="DV1910" s="77">
        <v>1348.08</v>
      </c>
      <c r="DW1910" s="77">
        <v>35.683999999999997</v>
      </c>
      <c r="DY1910" s="77">
        <v>1334.08</v>
      </c>
      <c r="DZ1910" s="77">
        <v>21.946000000000002</v>
      </c>
      <c r="EE1910" s="75">
        <v>2165.08</v>
      </c>
      <c r="EF1910" s="88">
        <v>24.24</v>
      </c>
      <c r="EP1910" s="75"/>
      <c r="EQ1910" s="75">
        <v>1338.07</v>
      </c>
      <c r="ER1910" s="77">
        <v>29189.890000000003</v>
      </c>
      <c r="FD1910" s="75">
        <v>119.08</v>
      </c>
      <c r="FE1910" s="75">
        <v>2084190</v>
      </c>
      <c r="FF1910" s="75">
        <v>13878830</v>
      </c>
      <c r="FL1910" s="92">
        <v>798.08</v>
      </c>
      <c r="FM1910" s="75">
        <v>0.64</v>
      </c>
      <c r="FN1910" s="75">
        <v>1.7310000000000001</v>
      </c>
      <c r="FP1910" s="75">
        <v>56.3</v>
      </c>
      <c r="FQ1910" s="75">
        <v>1375.7</v>
      </c>
      <c r="FR1910" s="75">
        <v>11512</v>
      </c>
      <c r="FS1910" s="75">
        <v>56.29</v>
      </c>
      <c r="FT1910" s="75">
        <v>3986.43</v>
      </c>
      <c r="FU1910" s="75">
        <v>32326</v>
      </c>
      <c r="FZ1910" s="90">
        <v>804.08</v>
      </c>
      <c r="GA1910" s="91">
        <v>13.025</v>
      </c>
      <c r="GC1910" s="75">
        <v>26.07</v>
      </c>
      <c r="GD1910" s="75">
        <v>397.97</v>
      </c>
      <c r="GE1910" s="75">
        <v>6918.21</v>
      </c>
    </row>
    <row r="1911" spans="1:187" x14ac:dyDescent="0.25">
      <c r="A1911" s="132"/>
      <c r="B1911" s="132"/>
      <c r="C1911" s="132"/>
      <c r="D1911" s="132"/>
      <c r="E1911" s="132"/>
      <c r="F1911" s="132"/>
      <c r="G1911" s="132"/>
      <c r="H1911" s="132"/>
      <c r="I1911" s="132"/>
      <c r="J1911" s="132"/>
      <c r="K1911" s="132"/>
      <c r="DV1911" s="77">
        <v>1348.09</v>
      </c>
      <c r="DW1911" s="77">
        <v>35.715000000000003</v>
      </c>
      <c r="DY1911" s="77">
        <v>1334.09</v>
      </c>
      <c r="DZ1911" s="77">
        <v>21.963000000000001</v>
      </c>
      <c r="EE1911" s="75">
        <v>2165.09</v>
      </c>
      <c r="EF1911" s="88">
        <v>24.265999999999998</v>
      </c>
      <c r="EP1911" s="75"/>
      <c r="EQ1911" s="75">
        <v>1338.08</v>
      </c>
      <c r="ER1911" s="77">
        <v>29209.160000000003</v>
      </c>
      <c r="FD1911" s="75">
        <v>119.09</v>
      </c>
      <c r="FE1911" s="75">
        <v>2085557.5</v>
      </c>
      <c r="FF1911" s="75">
        <v>13900246.25</v>
      </c>
      <c r="FL1911" s="92">
        <v>798.09</v>
      </c>
      <c r="FM1911" s="75">
        <v>0.64</v>
      </c>
      <c r="FN1911" s="75">
        <v>1.7370000000000001</v>
      </c>
      <c r="FP1911" s="75">
        <v>56.31</v>
      </c>
      <c r="FQ1911" s="75">
        <v>1376.86</v>
      </c>
      <c r="FR1911" s="75">
        <v>11519</v>
      </c>
      <c r="FS1911" s="75">
        <v>56.3</v>
      </c>
      <c r="FT1911" s="75">
        <v>3989.61</v>
      </c>
      <c r="FU1911" s="75">
        <v>32346</v>
      </c>
      <c r="FZ1911" s="90">
        <v>804.09</v>
      </c>
      <c r="GA1911" s="91">
        <v>13.045</v>
      </c>
      <c r="GC1911" s="75">
        <v>26.08</v>
      </c>
      <c r="GD1911" s="75">
        <v>398.68</v>
      </c>
      <c r="GE1911" s="75">
        <v>6925.11</v>
      </c>
    </row>
    <row r="1912" spans="1:187" x14ac:dyDescent="0.25">
      <c r="A1912" s="132"/>
      <c r="B1912" s="132"/>
      <c r="C1912" s="132"/>
      <c r="D1912" s="132"/>
      <c r="E1912" s="132"/>
      <c r="F1912" s="132"/>
      <c r="G1912" s="132"/>
      <c r="H1912" s="132"/>
      <c r="I1912" s="132"/>
      <c r="J1912" s="132"/>
      <c r="K1912" s="132"/>
      <c r="DV1912" s="77">
        <v>1348.1</v>
      </c>
      <c r="DW1912" s="77">
        <v>35.747</v>
      </c>
      <c r="DY1912" s="77">
        <v>1334.1</v>
      </c>
      <c r="DZ1912" s="77">
        <v>21.981000000000002</v>
      </c>
      <c r="EE1912" s="75">
        <v>2165.1</v>
      </c>
      <c r="EF1912" s="88">
        <v>24.292000000000002</v>
      </c>
      <c r="EP1912" s="75"/>
      <c r="EQ1912" s="75">
        <v>1338.09</v>
      </c>
      <c r="ER1912" s="77">
        <v>29228.430000000004</v>
      </c>
      <c r="FD1912" s="75">
        <v>119.1</v>
      </c>
      <c r="FE1912" s="75">
        <v>2086925</v>
      </c>
      <c r="FF1912" s="75">
        <v>13921662.5</v>
      </c>
      <c r="FL1912" s="92">
        <v>798.1</v>
      </c>
      <c r="FM1912" s="75">
        <v>0.65</v>
      </c>
      <c r="FN1912" s="75">
        <v>1.744</v>
      </c>
      <c r="FP1912" s="75">
        <v>56.32</v>
      </c>
      <c r="FQ1912" s="75">
        <v>1378.02</v>
      </c>
      <c r="FR1912" s="75">
        <v>11526</v>
      </c>
      <c r="FS1912" s="75">
        <v>56.31</v>
      </c>
      <c r="FT1912" s="75">
        <v>3992.79</v>
      </c>
      <c r="FU1912" s="75">
        <v>32365</v>
      </c>
      <c r="FZ1912" s="90">
        <v>804.1</v>
      </c>
      <c r="GA1912" s="91">
        <v>13.065</v>
      </c>
      <c r="GC1912" s="75">
        <v>26.09</v>
      </c>
      <c r="GD1912" s="75">
        <v>399.39</v>
      </c>
      <c r="GE1912" s="75">
        <v>6932.01</v>
      </c>
    </row>
    <row r="1913" spans="1:187" x14ac:dyDescent="0.25">
      <c r="A1913" s="132"/>
      <c r="B1913" s="132"/>
      <c r="C1913" s="132"/>
      <c r="D1913" s="132"/>
      <c r="E1913" s="132"/>
      <c r="F1913" s="132"/>
      <c r="G1913" s="132"/>
      <c r="H1913" s="132"/>
      <c r="I1913" s="132"/>
      <c r="J1913" s="132"/>
      <c r="K1913" s="132"/>
      <c r="DV1913" s="77">
        <v>1348.11</v>
      </c>
      <c r="DW1913" s="77">
        <v>35.779000000000003</v>
      </c>
      <c r="DY1913" s="77">
        <v>1334.11</v>
      </c>
      <c r="DZ1913" s="77">
        <v>21.998000000000001</v>
      </c>
      <c r="EE1913" s="75">
        <v>2165.11</v>
      </c>
      <c r="EF1913" s="88">
        <v>24.318999999999999</v>
      </c>
      <c r="EP1913" s="75"/>
      <c r="EQ1913" s="75">
        <v>1338.1</v>
      </c>
      <c r="ER1913" s="77">
        <v>29247.700000000004</v>
      </c>
      <c r="FD1913" s="75">
        <v>119.11</v>
      </c>
      <c r="FE1913" s="75">
        <v>2088292.5</v>
      </c>
      <c r="FF1913" s="75">
        <v>13943078.75</v>
      </c>
      <c r="FL1913" s="92">
        <v>798.11</v>
      </c>
      <c r="FM1913" s="75">
        <v>0.65</v>
      </c>
      <c r="FN1913" s="75">
        <v>1.7509999999999999</v>
      </c>
      <c r="FP1913" s="75">
        <v>56.33</v>
      </c>
      <c r="FQ1913" s="75">
        <v>1379.18</v>
      </c>
      <c r="FR1913" s="75">
        <v>11533</v>
      </c>
      <c r="FS1913" s="75">
        <v>56.32</v>
      </c>
      <c r="FT1913" s="75">
        <v>3995.97</v>
      </c>
      <c r="FU1913" s="75">
        <v>32385</v>
      </c>
      <c r="FZ1913" s="90">
        <v>804.11</v>
      </c>
      <c r="GA1913" s="91">
        <v>13.086</v>
      </c>
      <c r="GC1913" s="75">
        <v>26.1</v>
      </c>
      <c r="GD1913" s="75">
        <v>400.1</v>
      </c>
      <c r="GE1913" s="75">
        <v>6938.91</v>
      </c>
    </row>
    <row r="1914" spans="1:187" x14ac:dyDescent="0.25">
      <c r="A1914" s="132"/>
      <c r="B1914" s="132"/>
      <c r="C1914" s="132"/>
      <c r="D1914" s="132"/>
      <c r="E1914" s="132"/>
      <c r="F1914" s="132"/>
      <c r="G1914" s="132"/>
      <c r="H1914" s="132"/>
      <c r="I1914" s="132"/>
      <c r="J1914" s="132"/>
      <c r="K1914" s="132"/>
      <c r="DV1914" s="77">
        <v>1348.12</v>
      </c>
      <c r="DW1914" s="77">
        <v>35.81</v>
      </c>
      <c r="DY1914" s="77">
        <v>1334.12</v>
      </c>
      <c r="DZ1914" s="77">
        <v>22.016000000000002</v>
      </c>
      <c r="EE1914" s="75">
        <v>2165.12</v>
      </c>
      <c r="EF1914" s="88">
        <v>24.344999999999999</v>
      </c>
      <c r="EP1914" s="75"/>
      <c r="EQ1914" s="75">
        <v>1338.11</v>
      </c>
      <c r="ER1914" s="77">
        <v>29266.970000000005</v>
      </c>
      <c r="FD1914" s="75">
        <v>119.12</v>
      </c>
      <c r="FE1914" s="75">
        <v>2089660</v>
      </c>
      <c r="FF1914" s="75">
        <v>13964495</v>
      </c>
      <c r="FL1914" s="92">
        <v>798.12</v>
      </c>
      <c r="FM1914" s="75">
        <v>0.65</v>
      </c>
      <c r="FN1914" s="75">
        <v>1.7569999999999999</v>
      </c>
      <c r="FP1914" s="75">
        <v>56.34</v>
      </c>
      <c r="FQ1914" s="75">
        <v>1380.35</v>
      </c>
      <c r="FR1914" s="75">
        <v>11540</v>
      </c>
      <c r="FS1914" s="75">
        <v>56.33</v>
      </c>
      <c r="FT1914" s="75">
        <v>3999.16</v>
      </c>
      <c r="FU1914" s="75">
        <v>32404</v>
      </c>
      <c r="FZ1914" s="90">
        <v>804.12</v>
      </c>
      <c r="GA1914" s="91">
        <v>13.106</v>
      </c>
      <c r="GC1914" s="75">
        <v>26.11</v>
      </c>
      <c r="GD1914" s="75">
        <v>400.81</v>
      </c>
      <c r="GE1914" s="75">
        <v>6945.81</v>
      </c>
    </row>
    <row r="1915" spans="1:187" x14ac:dyDescent="0.25">
      <c r="A1915" s="132"/>
      <c r="B1915" s="132"/>
      <c r="C1915" s="132"/>
      <c r="D1915" s="132"/>
      <c r="E1915" s="132"/>
      <c r="F1915" s="132"/>
      <c r="G1915" s="132"/>
      <c r="H1915" s="132"/>
      <c r="I1915" s="132"/>
      <c r="J1915" s="132"/>
      <c r="K1915" s="132"/>
      <c r="DV1915" s="77">
        <v>1348.13</v>
      </c>
      <c r="DW1915" s="77">
        <v>35.841999999999999</v>
      </c>
      <c r="DY1915" s="77">
        <v>1334.13</v>
      </c>
      <c r="DZ1915" s="77">
        <v>22.033000000000001</v>
      </c>
      <c r="EE1915" s="75">
        <v>2165.13</v>
      </c>
      <c r="EF1915" s="88">
        <v>24.371000000000002</v>
      </c>
      <c r="EP1915" s="75"/>
      <c r="EQ1915" s="75">
        <v>1338.12</v>
      </c>
      <c r="ER1915" s="77">
        <v>29286.240000000005</v>
      </c>
      <c r="FD1915" s="75">
        <v>119.13</v>
      </c>
      <c r="FE1915" s="75">
        <v>2091027.5</v>
      </c>
      <c r="FF1915" s="75">
        <v>13985911.25</v>
      </c>
      <c r="FL1915" s="92">
        <v>798.13</v>
      </c>
      <c r="FM1915" s="75">
        <v>0.65</v>
      </c>
      <c r="FN1915" s="75">
        <v>1.764</v>
      </c>
      <c r="FP1915" s="75">
        <v>56.35</v>
      </c>
      <c r="FQ1915" s="75">
        <v>1381.51</v>
      </c>
      <c r="FR1915" s="75">
        <v>11547</v>
      </c>
      <c r="FS1915" s="75">
        <v>56.34</v>
      </c>
      <c r="FT1915" s="75">
        <v>4002.34</v>
      </c>
      <c r="FU1915" s="75">
        <v>32424</v>
      </c>
      <c r="FZ1915" s="90">
        <v>804.13</v>
      </c>
      <c r="GA1915" s="91">
        <v>13.125999999999999</v>
      </c>
      <c r="GC1915" s="75">
        <v>26.12</v>
      </c>
      <c r="GD1915" s="75">
        <v>401.52</v>
      </c>
      <c r="GE1915" s="75">
        <v>6952.71</v>
      </c>
    </row>
    <row r="1916" spans="1:187" x14ac:dyDescent="0.25">
      <c r="A1916" s="132"/>
      <c r="B1916" s="132"/>
      <c r="C1916" s="132"/>
      <c r="D1916" s="132"/>
      <c r="E1916" s="132"/>
      <c r="F1916" s="132"/>
      <c r="G1916" s="132"/>
      <c r="H1916" s="132"/>
      <c r="I1916" s="132"/>
      <c r="J1916" s="132"/>
      <c r="K1916" s="132"/>
      <c r="DV1916" s="77">
        <v>1348.14</v>
      </c>
      <c r="DW1916" s="77">
        <v>35.874000000000002</v>
      </c>
      <c r="DY1916" s="77">
        <v>1334.14</v>
      </c>
      <c r="DZ1916" s="77">
        <v>22.051000000000002</v>
      </c>
      <c r="EE1916" s="75">
        <v>2165.14</v>
      </c>
      <c r="EF1916" s="88">
        <v>24.397000000000002</v>
      </c>
      <c r="EP1916" s="75"/>
      <c r="EQ1916" s="75">
        <v>1338.13</v>
      </c>
      <c r="ER1916" s="77">
        <v>29305.510000000006</v>
      </c>
      <c r="FD1916" s="75">
        <v>119.14</v>
      </c>
      <c r="FE1916" s="75">
        <v>2092395</v>
      </c>
      <c r="FF1916" s="75">
        <v>14007327.5</v>
      </c>
      <c r="FL1916" s="92">
        <v>798.14</v>
      </c>
      <c r="FM1916" s="75">
        <v>0.65</v>
      </c>
      <c r="FN1916" s="75">
        <v>1.7709999999999999</v>
      </c>
      <c r="FP1916" s="75">
        <v>56.36</v>
      </c>
      <c r="FQ1916" s="75">
        <v>1382.67</v>
      </c>
      <c r="FR1916" s="75">
        <v>11554</v>
      </c>
      <c r="FS1916" s="75">
        <v>56.35</v>
      </c>
      <c r="FT1916" s="75">
        <v>4005.52</v>
      </c>
      <c r="FU1916" s="75">
        <v>32443</v>
      </c>
      <c r="FZ1916" s="90">
        <v>804.14</v>
      </c>
      <c r="GA1916" s="91">
        <v>13.147</v>
      </c>
      <c r="GC1916" s="75">
        <v>26.13</v>
      </c>
      <c r="GD1916" s="75">
        <v>402.23</v>
      </c>
      <c r="GE1916" s="75">
        <v>6959.61</v>
      </c>
    </row>
    <row r="1917" spans="1:187" x14ac:dyDescent="0.25">
      <c r="A1917" s="132"/>
      <c r="B1917" s="132"/>
      <c r="C1917" s="132"/>
      <c r="D1917" s="132"/>
      <c r="E1917" s="132"/>
      <c r="F1917" s="132"/>
      <c r="G1917" s="132"/>
      <c r="H1917" s="132"/>
      <c r="I1917" s="132"/>
      <c r="J1917" s="132"/>
      <c r="K1917" s="132"/>
      <c r="DV1917" s="77">
        <v>1348.15</v>
      </c>
      <c r="DW1917" s="77">
        <v>35.905000000000001</v>
      </c>
      <c r="DY1917" s="77">
        <v>1334.15</v>
      </c>
      <c r="DZ1917" s="77">
        <v>22.068000000000001</v>
      </c>
      <c r="EE1917" s="75">
        <v>2165.15</v>
      </c>
      <c r="EF1917" s="88">
        <v>24.422999999999998</v>
      </c>
      <c r="EP1917" s="75"/>
      <c r="EQ1917" s="75">
        <v>1338.14</v>
      </c>
      <c r="ER1917" s="77">
        <v>29324.780000000006</v>
      </c>
      <c r="FD1917" s="75">
        <v>119.15</v>
      </c>
      <c r="FE1917" s="75">
        <v>2093762.5</v>
      </c>
      <c r="FF1917" s="75">
        <v>14028743.75</v>
      </c>
      <c r="FL1917" s="92">
        <v>798.15</v>
      </c>
      <c r="FM1917" s="75">
        <v>0.65</v>
      </c>
      <c r="FN1917" s="75">
        <v>1.7769999999999999</v>
      </c>
      <c r="FP1917" s="75">
        <v>56.37</v>
      </c>
      <c r="FQ1917" s="75">
        <v>1383.83</v>
      </c>
      <c r="FR1917" s="75">
        <v>11560</v>
      </c>
      <c r="FS1917" s="75">
        <v>56.36</v>
      </c>
      <c r="FT1917" s="75">
        <v>4008.71</v>
      </c>
      <c r="FU1917" s="75">
        <v>32463</v>
      </c>
      <c r="FZ1917" s="90">
        <v>804.15</v>
      </c>
      <c r="GA1917" s="91">
        <v>13.167</v>
      </c>
      <c r="GC1917" s="75">
        <v>26.14</v>
      </c>
      <c r="GD1917" s="75">
        <v>402.94</v>
      </c>
      <c r="GE1917" s="75">
        <v>6966.51</v>
      </c>
    </row>
    <row r="1918" spans="1:187" x14ac:dyDescent="0.25">
      <c r="A1918" s="132"/>
      <c r="B1918" s="132"/>
      <c r="C1918" s="132"/>
      <c r="D1918" s="132"/>
      <c r="E1918" s="132"/>
      <c r="F1918" s="132"/>
      <c r="G1918" s="132"/>
      <c r="H1918" s="132"/>
      <c r="I1918" s="132"/>
      <c r="J1918" s="132"/>
      <c r="K1918" s="132"/>
      <c r="DV1918" s="77">
        <v>1348.16</v>
      </c>
      <c r="DW1918" s="77">
        <v>35.936999999999998</v>
      </c>
      <c r="DY1918" s="77">
        <v>1334.16</v>
      </c>
      <c r="DZ1918" s="77">
        <v>22.086000000000002</v>
      </c>
      <c r="EE1918" s="75">
        <v>2165.16</v>
      </c>
      <c r="EF1918" s="88">
        <v>24.448999999999998</v>
      </c>
      <c r="EP1918" s="75"/>
      <c r="EQ1918" s="75">
        <v>1338.15</v>
      </c>
      <c r="ER1918" s="77">
        <v>29344.050000000007</v>
      </c>
      <c r="FD1918" s="75">
        <v>119.16</v>
      </c>
      <c r="FE1918" s="75">
        <v>2095130</v>
      </c>
      <c r="FF1918" s="75">
        <v>14050160</v>
      </c>
      <c r="FL1918" s="92">
        <v>798.16</v>
      </c>
      <c r="FM1918" s="75">
        <v>0.66</v>
      </c>
      <c r="FN1918" s="75">
        <v>1.784</v>
      </c>
      <c r="FP1918" s="75">
        <v>56.38</v>
      </c>
      <c r="FQ1918" s="75">
        <v>1384.99</v>
      </c>
      <c r="FR1918" s="75">
        <v>11567</v>
      </c>
      <c r="FS1918" s="75">
        <v>56.37</v>
      </c>
      <c r="FT1918" s="75">
        <v>4011.89</v>
      </c>
      <c r="FU1918" s="75">
        <v>32482</v>
      </c>
      <c r="FZ1918" s="90">
        <v>804.16</v>
      </c>
      <c r="GA1918" s="91">
        <v>13.188000000000001</v>
      </c>
      <c r="GC1918" s="75">
        <v>26.15</v>
      </c>
      <c r="GD1918" s="75">
        <v>403.65</v>
      </c>
      <c r="GE1918" s="75">
        <v>6973.41</v>
      </c>
    </row>
    <row r="1919" spans="1:187" x14ac:dyDescent="0.25">
      <c r="A1919" s="132"/>
      <c r="B1919" s="132"/>
      <c r="C1919" s="132"/>
      <c r="D1919" s="132"/>
      <c r="E1919" s="132"/>
      <c r="F1919" s="132"/>
      <c r="G1919" s="132"/>
      <c r="H1919" s="132"/>
      <c r="I1919" s="132"/>
      <c r="J1919" s="132"/>
      <c r="K1919" s="132"/>
      <c r="DV1919" s="77">
        <v>1348.17</v>
      </c>
      <c r="DW1919" s="77">
        <v>35.969000000000001</v>
      </c>
      <c r="DY1919" s="77">
        <v>1334.17</v>
      </c>
      <c r="DZ1919" s="77">
        <v>22.103000000000002</v>
      </c>
      <c r="EE1919" s="75">
        <v>2165.17</v>
      </c>
      <c r="EF1919" s="88">
        <v>24.475999999999999</v>
      </c>
      <c r="EP1919" s="75"/>
      <c r="EQ1919" s="75">
        <v>1338.16</v>
      </c>
      <c r="ER1919" s="77">
        <v>29363.320000000007</v>
      </c>
      <c r="FD1919" s="75">
        <v>119.17</v>
      </c>
      <c r="FE1919" s="75">
        <v>2096497.5</v>
      </c>
      <c r="FF1919" s="75">
        <v>14071576.25</v>
      </c>
      <c r="FL1919" s="92">
        <v>798.17</v>
      </c>
      <c r="FM1919" s="75">
        <v>0.66</v>
      </c>
      <c r="FN1919" s="75">
        <v>1.784</v>
      </c>
      <c r="FP1919" s="75">
        <v>56.39</v>
      </c>
      <c r="FQ1919" s="75">
        <v>1386.16</v>
      </c>
      <c r="FR1919" s="75">
        <v>11574</v>
      </c>
      <c r="FS1919" s="75">
        <v>56.38</v>
      </c>
      <c r="FT1919" s="75">
        <v>4015.07</v>
      </c>
      <c r="FU1919" s="75">
        <v>32502</v>
      </c>
      <c r="FZ1919" s="90">
        <v>804.17</v>
      </c>
      <c r="GA1919" s="91">
        <v>13.208</v>
      </c>
      <c r="GC1919" s="75">
        <v>26.16</v>
      </c>
      <c r="GD1919" s="75">
        <v>404.36</v>
      </c>
      <c r="GE1919" s="75">
        <v>6980.32</v>
      </c>
    </row>
    <row r="1920" spans="1:187" x14ac:dyDescent="0.25">
      <c r="A1920" s="132"/>
      <c r="B1920" s="132"/>
      <c r="C1920" s="132"/>
      <c r="D1920" s="132"/>
      <c r="E1920" s="132"/>
      <c r="F1920" s="132"/>
      <c r="G1920" s="132"/>
      <c r="H1920" s="132"/>
      <c r="I1920" s="132"/>
      <c r="J1920" s="132"/>
      <c r="K1920" s="132"/>
      <c r="DV1920" s="77">
        <v>1348.18</v>
      </c>
      <c r="DW1920" s="77">
        <v>36</v>
      </c>
      <c r="DY1920" s="77">
        <v>1334.18</v>
      </c>
      <c r="DZ1920" s="77">
        <v>22.121000000000002</v>
      </c>
      <c r="EE1920" s="75">
        <v>2165.1799999999998</v>
      </c>
      <c r="EF1920" s="88">
        <v>24.501999999999999</v>
      </c>
      <c r="EP1920" s="75"/>
      <c r="EQ1920" s="75">
        <v>1338.17</v>
      </c>
      <c r="ER1920" s="77">
        <v>29382.590000000007</v>
      </c>
      <c r="FD1920" s="75">
        <v>119.18</v>
      </c>
      <c r="FE1920" s="75">
        <v>2097865</v>
      </c>
      <c r="FF1920" s="75">
        <v>14092992.5</v>
      </c>
      <c r="FL1920" s="92">
        <v>798.18</v>
      </c>
      <c r="FM1920" s="75">
        <v>0.66</v>
      </c>
      <c r="FN1920" s="75">
        <v>1.798</v>
      </c>
      <c r="FP1920" s="75">
        <v>56.4</v>
      </c>
      <c r="FQ1920" s="75">
        <v>1387.32</v>
      </c>
      <c r="FR1920" s="75">
        <v>11581</v>
      </c>
      <c r="FS1920" s="75">
        <v>56.39</v>
      </c>
      <c r="FT1920" s="75">
        <v>4018.25</v>
      </c>
      <c r="FU1920" s="75">
        <v>32521</v>
      </c>
      <c r="FZ1920" s="90">
        <v>804.18</v>
      </c>
      <c r="GA1920" s="91">
        <v>13.228999999999999</v>
      </c>
      <c r="GC1920" s="75">
        <v>26.17</v>
      </c>
      <c r="GD1920" s="75">
        <v>405.07</v>
      </c>
      <c r="GE1920" s="75">
        <v>6987.22</v>
      </c>
    </row>
    <row r="1921" spans="1:187" x14ac:dyDescent="0.25">
      <c r="A1921" s="132"/>
      <c r="B1921" s="132"/>
      <c r="C1921" s="132"/>
      <c r="D1921" s="132"/>
      <c r="E1921" s="132"/>
      <c r="F1921" s="132"/>
      <c r="G1921" s="132"/>
      <c r="H1921" s="132"/>
      <c r="I1921" s="132"/>
      <c r="J1921" s="132"/>
      <c r="K1921" s="132"/>
      <c r="DV1921" s="77">
        <v>1348.19</v>
      </c>
      <c r="DW1921" s="77">
        <v>36.032000000000004</v>
      </c>
      <c r="DY1921" s="77">
        <v>1334.19</v>
      </c>
      <c r="DZ1921" s="77">
        <v>22.138000000000002</v>
      </c>
      <c r="EE1921" s="75">
        <v>2165.19</v>
      </c>
      <c r="EF1921" s="88">
        <v>24.527999999999999</v>
      </c>
      <c r="EP1921" s="75"/>
      <c r="EQ1921" s="75">
        <v>1338.18</v>
      </c>
      <c r="ER1921" s="77">
        <v>29401.860000000008</v>
      </c>
      <c r="FD1921" s="75">
        <v>119.19</v>
      </c>
      <c r="FE1921" s="75">
        <v>2099232.5</v>
      </c>
      <c r="FF1921" s="75">
        <v>14114408.75</v>
      </c>
      <c r="FL1921" s="92">
        <v>798.19</v>
      </c>
      <c r="FM1921" s="75">
        <v>0.66</v>
      </c>
      <c r="FN1921" s="75">
        <v>1.804</v>
      </c>
      <c r="FP1921" s="75">
        <v>56.41</v>
      </c>
      <c r="FQ1921" s="75">
        <v>1388.48</v>
      </c>
      <c r="FR1921" s="75">
        <v>11585</v>
      </c>
      <c r="FS1921" s="75">
        <v>56.4</v>
      </c>
      <c r="FT1921" s="75">
        <v>4021.42</v>
      </c>
      <c r="FU1921" s="75">
        <v>32541</v>
      </c>
      <c r="FZ1921" s="90">
        <v>804.19</v>
      </c>
      <c r="GA1921" s="91">
        <v>13.249000000000001</v>
      </c>
      <c r="GC1921" s="75">
        <v>26.18</v>
      </c>
      <c r="GD1921" s="75">
        <v>405.78</v>
      </c>
      <c r="GE1921" s="75">
        <v>6994.12</v>
      </c>
    </row>
    <row r="1922" spans="1:187" x14ac:dyDescent="0.25">
      <c r="A1922" s="132"/>
      <c r="B1922" s="132"/>
      <c r="C1922" s="132"/>
      <c r="D1922" s="132"/>
      <c r="E1922" s="132"/>
      <c r="F1922" s="132"/>
      <c r="G1922" s="132"/>
      <c r="H1922" s="132"/>
      <c r="I1922" s="132"/>
      <c r="J1922" s="132"/>
      <c r="K1922" s="132"/>
      <c r="DV1922" s="77">
        <v>1348.2</v>
      </c>
      <c r="DW1922" s="77">
        <v>36.064</v>
      </c>
      <c r="DY1922" s="77">
        <v>1334.2</v>
      </c>
      <c r="DZ1922" s="77">
        <v>22.155999999999999</v>
      </c>
      <c r="EE1922" s="75">
        <v>2165.1999999999998</v>
      </c>
      <c r="EF1922" s="88">
        <v>24.553999999999998</v>
      </c>
      <c r="EP1922" s="75"/>
      <c r="EQ1922" s="75">
        <v>1338.19</v>
      </c>
      <c r="ER1922" s="77">
        <v>29421.130000000008</v>
      </c>
      <c r="FD1922" s="75">
        <v>119.2</v>
      </c>
      <c r="FE1922" s="75">
        <v>2100600</v>
      </c>
      <c r="FF1922" s="75">
        <v>14135825</v>
      </c>
      <c r="FL1922" s="92">
        <v>798.2</v>
      </c>
      <c r="FM1922" s="75">
        <v>0.66</v>
      </c>
      <c r="FN1922" s="75">
        <v>1.8109999999999999</v>
      </c>
      <c r="FP1922" s="75">
        <v>56.42</v>
      </c>
      <c r="FQ1922" s="75">
        <v>1389.65</v>
      </c>
      <c r="FR1922" s="75">
        <v>11595</v>
      </c>
      <c r="FS1922" s="75">
        <v>56.41</v>
      </c>
      <c r="FT1922" s="75">
        <v>4024.62</v>
      </c>
      <c r="FU1922" s="75">
        <v>32560</v>
      </c>
      <c r="FZ1922" s="90">
        <v>804.2</v>
      </c>
      <c r="GA1922" s="91">
        <v>13.27</v>
      </c>
      <c r="GC1922" s="75">
        <v>26.19</v>
      </c>
      <c r="GD1922" s="75">
        <v>406.49</v>
      </c>
      <c r="GE1922" s="75">
        <v>7001.02</v>
      </c>
    </row>
    <row r="1923" spans="1:187" x14ac:dyDescent="0.25">
      <c r="A1923" s="132"/>
      <c r="B1923" s="132"/>
      <c r="C1923" s="132"/>
      <c r="D1923" s="132"/>
      <c r="E1923" s="132"/>
      <c r="F1923" s="132"/>
      <c r="G1923" s="132"/>
      <c r="H1923" s="132"/>
      <c r="I1923" s="132"/>
      <c r="J1923" s="132"/>
      <c r="K1923" s="132"/>
      <c r="DV1923" s="77">
        <v>1348.21</v>
      </c>
      <c r="DW1923" s="77">
        <v>36.095000000000006</v>
      </c>
      <c r="DY1923" s="77">
        <v>1334.21</v>
      </c>
      <c r="DZ1923" s="77">
        <v>22.173000000000002</v>
      </c>
      <c r="EE1923" s="75">
        <v>2165.21</v>
      </c>
      <c r="EF1923" s="88">
        <v>24.58</v>
      </c>
      <c r="EP1923" s="75"/>
      <c r="EQ1923" s="75">
        <v>1338.2</v>
      </c>
      <c r="ER1923" s="77">
        <v>29440.400000000009</v>
      </c>
      <c r="FD1923" s="75">
        <v>119.21</v>
      </c>
      <c r="FE1923" s="75">
        <v>2101967.5</v>
      </c>
      <c r="FF1923" s="75">
        <v>14157241.25</v>
      </c>
      <c r="FL1923" s="92">
        <v>798.21</v>
      </c>
      <c r="FM1923" s="75">
        <v>0.66</v>
      </c>
      <c r="FN1923" s="75">
        <v>1.8180000000000001</v>
      </c>
      <c r="FP1923" s="75">
        <v>56.43</v>
      </c>
      <c r="FQ1923" s="75">
        <v>1390.82</v>
      </c>
      <c r="FR1923" s="75">
        <v>11602</v>
      </c>
      <c r="FS1923" s="75">
        <v>56.42</v>
      </c>
      <c r="FT1923" s="75">
        <v>4027.81</v>
      </c>
      <c r="FU1923" s="75">
        <v>32580</v>
      </c>
      <c r="FZ1923" s="90">
        <v>804.21</v>
      </c>
      <c r="GA1923" s="91">
        <v>13.29</v>
      </c>
      <c r="GC1923" s="75">
        <v>26.2</v>
      </c>
      <c r="GD1923" s="75">
        <v>407.2</v>
      </c>
      <c r="GE1923" s="75">
        <v>7007.92</v>
      </c>
    </row>
    <row r="1924" spans="1:187" x14ac:dyDescent="0.25">
      <c r="A1924" s="132"/>
      <c r="B1924" s="132"/>
      <c r="C1924" s="132"/>
      <c r="D1924" s="132"/>
      <c r="E1924" s="132"/>
      <c r="F1924" s="132"/>
      <c r="G1924" s="132"/>
      <c r="H1924" s="132"/>
      <c r="I1924" s="132"/>
      <c r="J1924" s="132"/>
      <c r="K1924" s="132"/>
      <c r="DV1924" s="77">
        <v>1348.22</v>
      </c>
      <c r="DW1924" s="77">
        <v>36.127000000000002</v>
      </c>
      <c r="DY1924" s="77">
        <v>1334.22</v>
      </c>
      <c r="DZ1924" s="77">
        <v>22.191000000000003</v>
      </c>
      <c r="EE1924" s="75">
        <v>2165.2199999999998</v>
      </c>
      <c r="EF1924" s="88">
        <v>24.605999999999998</v>
      </c>
      <c r="EP1924" s="75"/>
      <c r="EQ1924" s="75">
        <v>1338.21</v>
      </c>
      <c r="ER1924" s="77">
        <v>29459.670000000009</v>
      </c>
      <c r="FD1924" s="75">
        <v>119.22</v>
      </c>
      <c r="FE1924" s="75">
        <v>2103335</v>
      </c>
      <c r="FF1924" s="75">
        <v>14178657.5</v>
      </c>
      <c r="FL1924" s="92">
        <v>798.22</v>
      </c>
      <c r="FM1924" s="75">
        <v>0.66</v>
      </c>
      <c r="FN1924" s="75">
        <v>1.8240000000000001</v>
      </c>
      <c r="FP1924" s="75">
        <v>56.44</v>
      </c>
      <c r="FQ1924" s="75">
        <v>1391.98</v>
      </c>
      <c r="FR1924" s="75">
        <v>11609</v>
      </c>
      <c r="FS1924" s="75">
        <v>56.43</v>
      </c>
      <c r="FT1924" s="75">
        <v>4030.99</v>
      </c>
      <c r="FU1924" s="75">
        <v>32601</v>
      </c>
      <c r="FZ1924" s="90">
        <v>804.22</v>
      </c>
      <c r="GA1924" s="91">
        <v>13.311</v>
      </c>
      <c r="GC1924" s="75">
        <v>26.21</v>
      </c>
      <c r="GD1924" s="75">
        <v>407.91</v>
      </c>
      <c r="GE1924" s="75">
        <v>7014.82</v>
      </c>
    </row>
    <row r="1925" spans="1:187" x14ac:dyDescent="0.25">
      <c r="A1925" s="132"/>
      <c r="B1925" s="132"/>
      <c r="C1925" s="132"/>
      <c r="D1925" s="132"/>
      <c r="E1925" s="132"/>
      <c r="F1925" s="132"/>
      <c r="G1925" s="132"/>
      <c r="H1925" s="132"/>
      <c r="I1925" s="132"/>
      <c r="J1925" s="132"/>
      <c r="K1925" s="132"/>
      <c r="DV1925" s="77">
        <v>1348.23</v>
      </c>
      <c r="DW1925" s="77">
        <v>36.158999999999999</v>
      </c>
      <c r="DY1925" s="77">
        <v>1334.23</v>
      </c>
      <c r="DZ1925" s="77">
        <v>22.208000000000002</v>
      </c>
      <c r="EE1925" s="75">
        <v>2165.23</v>
      </c>
      <c r="EF1925" s="88">
        <v>24.632000000000001</v>
      </c>
      <c r="EP1925" s="75"/>
      <c r="EQ1925" s="75">
        <v>1338.22</v>
      </c>
      <c r="ER1925" s="77">
        <v>29478.94000000001</v>
      </c>
      <c r="FD1925" s="75">
        <v>119.23</v>
      </c>
      <c r="FE1925" s="75">
        <v>2104702.5</v>
      </c>
      <c r="FF1925" s="75">
        <v>14200073.75</v>
      </c>
      <c r="FL1925" s="92">
        <v>798.23</v>
      </c>
      <c r="FM1925" s="75">
        <v>0.67</v>
      </c>
      <c r="FN1925" s="75">
        <v>1.831</v>
      </c>
      <c r="FP1925" s="75">
        <v>56.45</v>
      </c>
      <c r="FQ1925" s="75">
        <v>1393.15</v>
      </c>
      <c r="FR1925" s="75">
        <v>11616</v>
      </c>
      <c r="FS1925" s="75">
        <v>56.44</v>
      </c>
      <c r="FT1925" s="75">
        <v>4034.18</v>
      </c>
      <c r="FU1925" s="75">
        <v>32621</v>
      </c>
      <c r="FZ1925" s="90">
        <v>804.23</v>
      </c>
      <c r="GA1925" s="91">
        <v>13.331</v>
      </c>
      <c r="GC1925" s="75">
        <v>26.22</v>
      </c>
      <c r="GD1925" s="75">
        <v>408.62</v>
      </c>
      <c r="GE1925" s="75">
        <v>7021.72</v>
      </c>
    </row>
    <row r="1926" spans="1:187" x14ac:dyDescent="0.25">
      <c r="A1926" s="132"/>
      <c r="B1926" s="132"/>
      <c r="C1926" s="132"/>
      <c r="D1926" s="132"/>
      <c r="E1926" s="132"/>
      <c r="F1926" s="132"/>
      <c r="G1926" s="132"/>
      <c r="H1926" s="132"/>
      <c r="I1926" s="132"/>
      <c r="J1926" s="132"/>
      <c r="K1926" s="132"/>
      <c r="DV1926" s="77">
        <v>1348.24</v>
      </c>
      <c r="DW1926" s="77">
        <v>36.190000000000005</v>
      </c>
      <c r="DY1926" s="77">
        <v>1334.24</v>
      </c>
      <c r="DZ1926" s="77">
        <v>22.226000000000003</v>
      </c>
      <c r="EE1926" s="75">
        <v>2165.2399999999998</v>
      </c>
      <c r="EF1926" s="88">
        <v>24.659000000000002</v>
      </c>
      <c r="EP1926" s="75"/>
      <c r="EQ1926" s="75">
        <v>1338.23</v>
      </c>
      <c r="ER1926" s="77">
        <v>29498.21000000001</v>
      </c>
      <c r="FD1926" s="75">
        <v>119.24</v>
      </c>
      <c r="FE1926" s="75">
        <v>2106070</v>
      </c>
      <c r="FF1926" s="75">
        <v>14221490</v>
      </c>
      <c r="FL1926" s="92">
        <v>798.24</v>
      </c>
      <c r="FM1926" s="75">
        <v>0.67</v>
      </c>
      <c r="FN1926" s="75">
        <v>1.8380000000000001</v>
      </c>
      <c r="FP1926" s="75">
        <v>56.46</v>
      </c>
      <c r="FQ1926" s="75">
        <v>1394.32</v>
      </c>
      <c r="FR1926" s="75">
        <v>11623</v>
      </c>
      <c r="FS1926" s="75">
        <v>56.45</v>
      </c>
      <c r="FT1926" s="75">
        <v>4037.37</v>
      </c>
      <c r="FU1926" s="75">
        <v>32641</v>
      </c>
      <c r="FZ1926" s="90">
        <v>804.24</v>
      </c>
      <c r="GA1926" s="91">
        <v>13.352</v>
      </c>
      <c r="GC1926" s="75">
        <v>26.23</v>
      </c>
      <c r="GD1926" s="75">
        <v>409.33</v>
      </c>
      <c r="GE1926" s="75">
        <v>7028.62</v>
      </c>
    </row>
    <row r="1927" spans="1:187" x14ac:dyDescent="0.25">
      <c r="A1927" s="132"/>
      <c r="B1927" s="132"/>
      <c r="C1927" s="132"/>
      <c r="D1927" s="132"/>
      <c r="E1927" s="132"/>
      <c r="F1927" s="132"/>
      <c r="G1927" s="132"/>
      <c r="H1927" s="132"/>
      <c r="I1927" s="132"/>
      <c r="J1927" s="132"/>
      <c r="K1927" s="132"/>
      <c r="DV1927" s="77">
        <v>1348.25</v>
      </c>
      <c r="DW1927" s="77">
        <v>36.222000000000001</v>
      </c>
      <c r="DY1927" s="77">
        <v>1334.25</v>
      </c>
      <c r="DZ1927" s="77">
        <v>22.243000000000002</v>
      </c>
      <c r="EE1927" s="75">
        <v>2165.25</v>
      </c>
      <c r="EF1927" s="88">
        <v>24.684999999999999</v>
      </c>
      <c r="EP1927" s="75"/>
      <c r="EQ1927" s="75">
        <v>1338.24</v>
      </c>
      <c r="ER1927" s="77">
        <v>29517.48000000001</v>
      </c>
      <c r="FD1927" s="75">
        <v>119.25</v>
      </c>
      <c r="FE1927" s="75">
        <v>2107437.5</v>
      </c>
      <c r="FF1927" s="75">
        <v>14242906.25</v>
      </c>
      <c r="FL1927" s="92">
        <v>798.25</v>
      </c>
      <c r="FM1927" s="75">
        <v>0.67</v>
      </c>
      <c r="FN1927" s="75">
        <v>1.8440000000000001</v>
      </c>
      <c r="FP1927" s="75">
        <v>56.47</v>
      </c>
      <c r="FQ1927" s="75">
        <v>1395.49</v>
      </c>
      <c r="FR1927" s="75">
        <v>11629</v>
      </c>
      <c r="FS1927" s="75">
        <v>56.46</v>
      </c>
      <c r="FT1927" s="75">
        <v>4040.56</v>
      </c>
      <c r="FU1927" s="75">
        <v>32661</v>
      </c>
      <c r="FZ1927" s="90">
        <v>804.25</v>
      </c>
      <c r="GA1927" s="91">
        <v>13.372</v>
      </c>
      <c r="GC1927" s="75">
        <v>26.24</v>
      </c>
      <c r="GD1927" s="75">
        <v>410.04</v>
      </c>
      <c r="GE1927" s="75">
        <v>7035.52</v>
      </c>
    </row>
    <row r="1928" spans="1:187" x14ac:dyDescent="0.25">
      <c r="A1928" s="132"/>
      <c r="B1928" s="132"/>
      <c r="C1928" s="132"/>
      <c r="D1928" s="132"/>
      <c r="E1928" s="132"/>
      <c r="F1928" s="132"/>
      <c r="G1928" s="132"/>
      <c r="H1928" s="132"/>
      <c r="I1928" s="132"/>
      <c r="J1928" s="132"/>
      <c r="K1928" s="132"/>
      <c r="DV1928" s="77">
        <v>1348.26</v>
      </c>
      <c r="DW1928" s="77">
        <v>36.253999999999998</v>
      </c>
      <c r="DY1928" s="77">
        <v>1334.26</v>
      </c>
      <c r="DZ1928" s="77">
        <v>22.261000000000003</v>
      </c>
      <c r="EE1928" s="75">
        <v>2165.2600000000002</v>
      </c>
      <c r="EF1928" s="88">
        <v>24.710999999999999</v>
      </c>
      <c r="EP1928" s="75"/>
      <c r="EQ1928" s="75">
        <v>1338.25</v>
      </c>
      <c r="ER1928" s="77">
        <v>29536.750000000011</v>
      </c>
      <c r="FD1928" s="75">
        <v>119.26</v>
      </c>
      <c r="FE1928" s="75">
        <v>2108805</v>
      </c>
      <c r="FF1928" s="75">
        <v>14264322.5</v>
      </c>
      <c r="FL1928" s="92">
        <v>798.26</v>
      </c>
      <c r="FM1928" s="75">
        <v>0.67</v>
      </c>
      <c r="FN1928" s="75">
        <v>1.851</v>
      </c>
      <c r="FP1928" s="75">
        <v>56.48</v>
      </c>
      <c r="FQ1928" s="75">
        <v>1396.66</v>
      </c>
      <c r="FR1928" s="75">
        <v>11636</v>
      </c>
      <c r="FS1928" s="75">
        <v>56.47</v>
      </c>
      <c r="FT1928" s="75">
        <v>4043.74</v>
      </c>
      <c r="FU1928" s="75">
        <v>32682</v>
      </c>
      <c r="FZ1928" s="90">
        <v>804.26</v>
      </c>
      <c r="GA1928" s="91">
        <v>13.393000000000001</v>
      </c>
      <c r="GC1928" s="75">
        <v>26.25</v>
      </c>
      <c r="GD1928" s="75">
        <v>410.75</v>
      </c>
      <c r="GE1928" s="75">
        <v>7042.42</v>
      </c>
    </row>
    <row r="1929" spans="1:187" x14ac:dyDescent="0.25">
      <c r="A1929" s="132"/>
      <c r="B1929" s="132"/>
      <c r="C1929" s="132"/>
      <c r="D1929" s="132"/>
      <c r="E1929" s="132"/>
      <c r="F1929" s="132"/>
      <c r="G1929" s="132"/>
      <c r="H1929" s="132"/>
      <c r="I1929" s="132"/>
      <c r="J1929" s="132"/>
      <c r="K1929" s="132"/>
      <c r="DV1929" s="77">
        <v>1348.27</v>
      </c>
      <c r="DW1929" s="77">
        <v>36.285000000000004</v>
      </c>
      <c r="DY1929" s="77">
        <v>1334.27</v>
      </c>
      <c r="DZ1929" s="77">
        <v>22.278000000000002</v>
      </c>
      <c r="EE1929" s="75">
        <v>2165.27</v>
      </c>
      <c r="EF1929" s="88">
        <v>24.736999999999998</v>
      </c>
      <c r="EP1929" s="75"/>
      <c r="EQ1929" s="75">
        <v>1338.26</v>
      </c>
      <c r="ER1929" s="77">
        <v>29556.020000000011</v>
      </c>
      <c r="FD1929" s="75">
        <v>119.27</v>
      </c>
      <c r="FE1929" s="75">
        <v>2110172.5</v>
      </c>
      <c r="FF1929" s="75">
        <v>14285738.75</v>
      </c>
      <c r="FL1929" s="92">
        <v>798.27</v>
      </c>
      <c r="FM1929" s="75">
        <v>0.67</v>
      </c>
      <c r="FN1929" s="75">
        <v>1.851</v>
      </c>
      <c r="FP1929" s="75">
        <v>56.49</v>
      </c>
      <c r="FQ1929" s="75">
        <v>1397.82</v>
      </c>
      <c r="FR1929" s="75">
        <v>11643</v>
      </c>
      <c r="FS1929" s="75">
        <v>56.48</v>
      </c>
      <c r="FT1929" s="75">
        <v>4046.93</v>
      </c>
      <c r="FU1929" s="75">
        <v>32702</v>
      </c>
      <c r="FZ1929" s="90">
        <v>804.27</v>
      </c>
      <c r="GA1929" s="91">
        <v>13.414</v>
      </c>
      <c r="GC1929" s="75">
        <v>26.26</v>
      </c>
      <c r="GD1929" s="75">
        <v>411.46</v>
      </c>
      <c r="GE1929" s="75">
        <v>7049.33</v>
      </c>
    </row>
    <row r="1930" spans="1:187" x14ac:dyDescent="0.25">
      <c r="A1930" s="132"/>
      <c r="B1930" s="132"/>
      <c r="C1930" s="132"/>
      <c r="D1930" s="132"/>
      <c r="E1930" s="132"/>
      <c r="F1930" s="132"/>
      <c r="G1930" s="132"/>
      <c r="H1930" s="132"/>
      <c r="I1930" s="132"/>
      <c r="J1930" s="132"/>
      <c r="K1930" s="132"/>
      <c r="DV1930" s="77">
        <v>1348.28</v>
      </c>
      <c r="DW1930" s="77">
        <v>36.317</v>
      </c>
      <c r="DY1930" s="77">
        <v>1334.28</v>
      </c>
      <c r="DZ1930" s="77">
        <v>22.296000000000003</v>
      </c>
      <c r="EE1930" s="75">
        <v>2165.2800000000002</v>
      </c>
      <c r="EF1930" s="88">
        <v>24.763999999999999</v>
      </c>
      <c r="EP1930" s="75"/>
      <c r="EQ1930" s="75">
        <v>1338.27</v>
      </c>
      <c r="ER1930" s="77">
        <v>29575.290000000012</v>
      </c>
      <c r="FD1930" s="75">
        <v>119.28</v>
      </c>
      <c r="FE1930" s="75">
        <v>2111540</v>
      </c>
      <c r="FF1930" s="75">
        <v>14307155</v>
      </c>
      <c r="FL1930" s="92">
        <v>798.28</v>
      </c>
      <c r="FM1930" s="75">
        <v>0.67</v>
      </c>
      <c r="FN1930" s="75">
        <v>1.8640000000000001</v>
      </c>
      <c r="FP1930" s="75">
        <v>56.5</v>
      </c>
      <c r="FQ1930" s="75">
        <v>1398.99</v>
      </c>
      <c r="FR1930" s="75">
        <v>11650</v>
      </c>
      <c r="FS1930" s="75">
        <v>56.49</v>
      </c>
      <c r="FT1930" s="75">
        <v>4050.12</v>
      </c>
      <c r="FU1930" s="75">
        <v>32722</v>
      </c>
      <c r="FZ1930" s="90">
        <v>804.28</v>
      </c>
      <c r="GA1930" s="91">
        <v>13.433999999999999</v>
      </c>
      <c r="GC1930" s="75">
        <v>26.27</v>
      </c>
      <c r="GD1930" s="75">
        <v>412.17</v>
      </c>
      <c r="GE1930" s="75">
        <v>7056.23</v>
      </c>
    </row>
    <row r="1931" spans="1:187" x14ac:dyDescent="0.25">
      <c r="A1931" s="132"/>
      <c r="B1931" s="132"/>
      <c r="C1931" s="132"/>
      <c r="D1931" s="132"/>
      <c r="E1931" s="132"/>
      <c r="F1931" s="132"/>
      <c r="G1931" s="132"/>
      <c r="H1931" s="132"/>
      <c r="I1931" s="132"/>
      <c r="J1931" s="132"/>
      <c r="K1931" s="132"/>
      <c r="DV1931" s="77">
        <v>1348.29</v>
      </c>
      <c r="DW1931" s="77">
        <v>36.349000000000004</v>
      </c>
      <c r="DY1931" s="77">
        <v>1334.29</v>
      </c>
      <c r="DZ1931" s="77">
        <v>22.313000000000002</v>
      </c>
      <c r="EE1931" s="75">
        <v>2165.29</v>
      </c>
      <c r="EF1931" s="88">
        <v>24.788999999999998</v>
      </c>
      <c r="EP1931" s="75"/>
      <c r="EQ1931" s="75">
        <v>1338.28</v>
      </c>
      <c r="ER1931" s="77">
        <v>29594.560000000012</v>
      </c>
      <c r="FD1931" s="75">
        <v>119.29</v>
      </c>
      <c r="FE1931" s="75">
        <v>2112907.5</v>
      </c>
      <c r="FF1931" s="75">
        <v>14328571.25</v>
      </c>
      <c r="FL1931" s="92">
        <v>798.29</v>
      </c>
      <c r="FM1931" s="75">
        <v>0.67</v>
      </c>
      <c r="FN1931" s="75">
        <v>1.871</v>
      </c>
      <c r="FP1931" s="75">
        <v>56.51</v>
      </c>
      <c r="FQ1931" s="75">
        <v>1400.16</v>
      </c>
      <c r="FR1931" s="75">
        <v>11657</v>
      </c>
      <c r="FS1931" s="75">
        <v>56.5</v>
      </c>
      <c r="FT1931" s="75">
        <v>4053.3</v>
      </c>
      <c r="FU1931" s="75">
        <v>32742</v>
      </c>
      <c r="FZ1931" s="90">
        <v>804.29</v>
      </c>
      <c r="GA1931" s="91">
        <v>13.455</v>
      </c>
      <c r="GC1931" s="75">
        <v>26.28</v>
      </c>
      <c r="GD1931" s="75">
        <v>412.88</v>
      </c>
      <c r="GE1931" s="75">
        <v>7063.13</v>
      </c>
    </row>
    <row r="1932" spans="1:187" x14ac:dyDescent="0.25">
      <c r="A1932" s="132"/>
      <c r="B1932" s="132"/>
      <c r="C1932" s="132"/>
      <c r="D1932" s="132"/>
      <c r="E1932" s="132"/>
      <c r="F1932" s="132"/>
      <c r="G1932" s="132"/>
      <c r="H1932" s="132"/>
      <c r="I1932" s="132"/>
      <c r="J1932" s="132"/>
      <c r="K1932" s="132"/>
      <c r="DV1932" s="77">
        <v>1348.3</v>
      </c>
      <c r="DW1932" s="77">
        <v>36.380000000000003</v>
      </c>
      <c r="DY1932" s="77">
        <v>1334.3</v>
      </c>
      <c r="DZ1932" s="77">
        <v>22.331</v>
      </c>
      <c r="EE1932" s="75">
        <v>2165.3000000000002</v>
      </c>
      <c r="EF1932" s="88">
        <v>24.815999999999999</v>
      </c>
      <c r="EP1932" s="75"/>
      <c r="EQ1932" s="75">
        <v>1338.29</v>
      </c>
      <c r="ER1932" s="77">
        <v>29613.830000000013</v>
      </c>
      <c r="FD1932" s="75">
        <v>119.3</v>
      </c>
      <c r="FE1932" s="75">
        <v>2114275</v>
      </c>
      <c r="FF1932" s="75">
        <v>14349987.5</v>
      </c>
      <c r="FL1932" s="92">
        <v>798.3</v>
      </c>
      <c r="FM1932" s="75">
        <v>0.68</v>
      </c>
      <c r="FN1932" s="75">
        <v>1.8779999999999999</v>
      </c>
      <c r="FP1932" s="75">
        <v>56.52</v>
      </c>
      <c r="FQ1932" s="75">
        <v>1401.34</v>
      </c>
      <c r="FR1932" s="75">
        <v>11664</v>
      </c>
      <c r="FS1932" s="75">
        <v>56.51</v>
      </c>
      <c r="FT1932" s="75">
        <v>4056.49</v>
      </c>
      <c r="FU1932" s="75">
        <v>32763</v>
      </c>
      <c r="FZ1932" s="90">
        <v>804.3</v>
      </c>
      <c r="GA1932" s="91">
        <v>13.476000000000001</v>
      </c>
      <c r="GC1932" s="75">
        <v>26.29</v>
      </c>
      <c r="GD1932" s="75">
        <v>413.59</v>
      </c>
      <c r="GE1932" s="75">
        <v>7070.03</v>
      </c>
    </row>
    <row r="1933" spans="1:187" x14ac:dyDescent="0.25">
      <c r="A1933" s="132"/>
      <c r="B1933" s="132"/>
      <c r="C1933" s="132"/>
      <c r="D1933" s="132"/>
      <c r="E1933" s="132"/>
      <c r="F1933" s="132"/>
      <c r="G1933" s="132"/>
      <c r="H1933" s="132"/>
      <c r="I1933" s="132"/>
      <c r="J1933" s="132"/>
      <c r="K1933" s="132"/>
      <c r="DV1933" s="77">
        <v>1348.31</v>
      </c>
      <c r="DW1933" s="77">
        <v>36.412000000000006</v>
      </c>
      <c r="DY1933" s="77">
        <v>1334.31</v>
      </c>
      <c r="DZ1933" s="77">
        <v>22.348000000000003</v>
      </c>
      <c r="EE1933" s="75">
        <v>2165.31</v>
      </c>
      <c r="EF1933" s="88">
        <v>24.841999999999999</v>
      </c>
      <c r="EP1933" s="75"/>
      <c r="EQ1933" s="75">
        <v>1338.3</v>
      </c>
      <c r="ER1933" s="77">
        <v>29633.100000000013</v>
      </c>
      <c r="FD1933" s="75">
        <v>119.31</v>
      </c>
      <c r="FE1933" s="75">
        <v>2115642.5</v>
      </c>
      <c r="FF1933" s="75">
        <v>14371403.75</v>
      </c>
      <c r="FL1933" s="92">
        <v>798.31</v>
      </c>
      <c r="FM1933" s="75">
        <v>0.68</v>
      </c>
      <c r="FN1933" s="75">
        <v>1.8839999999999999</v>
      </c>
      <c r="FP1933" s="75">
        <v>56.53</v>
      </c>
      <c r="FQ1933" s="75">
        <v>1402.51</v>
      </c>
      <c r="FR1933" s="75">
        <v>11671</v>
      </c>
      <c r="FS1933" s="75">
        <v>56.52</v>
      </c>
      <c r="FT1933" s="75">
        <v>4059.68</v>
      </c>
      <c r="FU1933" s="75">
        <v>32783</v>
      </c>
      <c r="FZ1933" s="90">
        <v>804.31</v>
      </c>
      <c r="GA1933" s="91">
        <v>13.497</v>
      </c>
      <c r="GC1933" s="75">
        <v>26.3</v>
      </c>
      <c r="GD1933" s="75">
        <v>414.3</v>
      </c>
      <c r="GE1933" s="75">
        <v>7076.93</v>
      </c>
    </row>
    <row r="1934" spans="1:187" x14ac:dyDescent="0.25">
      <c r="A1934" s="132"/>
      <c r="B1934" s="132"/>
      <c r="C1934" s="132"/>
      <c r="D1934" s="132"/>
      <c r="E1934" s="132"/>
      <c r="F1934" s="132"/>
      <c r="G1934" s="132"/>
      <c r="H1934" s="132"/>
      <c r="I1934" s="132"/>
      <c r="J1934" s="132"/>
      <c r="K1934" s="132"/>
      <c r="DV1934" s="77">
        <v>1348.32</v>
      </c>
      <c r="DW1934" s="77">
        <v>36.444000000000003</v>
      </c>
      <c r="DY1934" s="77">
        <v>1334.32</v>
      </c>
      <c r="DZ1934" s="77">
        <v>22.366000000000003</v>
      </c>
      <c r="EE1934" s="75">
        <v>2165.3200000000002</v>
      </c>
      <c r="EF1934" s="88">
        <v>24.867999999999999</v>
      </c>
      <c r="EP1934" s="75"/>
      <c r="EQ1934" s="75">
        <v>1338.31</v>
      </c>
      <c r="ER1934" s="77">
        <v>29652.370000000014</v>
      </c>
      <c r="FD1934" s="75">
        <v>119.32</v>
      </c>
      <c r="FE1934" s="75">
        <v>2117010</v>
      </c>
      <c r="FF1934" s="75">
        <v>14392820</v>
      </c>
      <c r="FL1934" s="92">
        <v>798.32</v>
      </c>
      <c r="FM1934" s="75">
        <v>0.68</v>
      </c>
      <c r="FN1934" s="75">
        <v>1.891</v>
      </c>
      <c r="FP1934" s="75">
        <v>56.54</v>
      </c>
      <c r="FQ1934" s="75">
        <v>1403.69</v>
      </c>
      <c r="FR1934" s="75">
        <v>11678</v>
      </c>
      <c r="FS1934" s="75">
        <v>56.53</v>
      </c>
      <c r="FT1934" s="75">
        <v>4062.87</v>
      </c>
      <c r="FU1934" s="75">
        <v>32803</v>
      </c>
      <c r="FZ1934" s="90">
        <v>804.32</v>
      </c>
      <c r="GA1934" s="91">
        <v>13.516999999999999</v>
      </c>
      <c r="GC1934" s="75">
        <v>26.31</v>
      </c>
      <c r="GD1934" s="75">
        <v>415.01</v>
      </c>
      <c r="GE1934" s="75">
        <v>7083.83</v>
      </c>
    </row>
    <row r="1935" spans="1:187" x14ac:dyDescent="0.25">
      <c r="A1935" s="132"/>
      <c r="B1935" s="132"/>
      <c r="C1935" s="132"/>
      <c r="D1935" s="132"/>
      <c r="E1935" s="132"/>
      <c r="F1935" s="132"/>
      <c r="G1935" s="132"/>
      <c r="H1935" s="132"/>
      <c r="I1935" s="132"/>
      <c r="J1935" s="132"/>
      <c r="K1935" s="132"/>
      <c r="DV1935" s="77">
        <v>1348.33</v>
      </c>
      <c r="DW1935" s="77">
        <v>36.475000000000001</v>
      </c>
      <c r="DY1935" s="77">
        <v>1334.33</v>
      </c>
      <c r="DZ1935" s="77">
        <v>22.383000000000003</v>
      </c>
      <c r="EE1935" s="75">
        <v>2165.33</v>
      </c>
      <c r="EF1935" s="88">
        <v>24.894000000000002</v>
      </c>
      <c r="EP1935" s="75"/>
      <c r="EQ1935" s="75">
        <v>1338.32</v>
      </c>
      <c r="ER1935" s="77">
        <v>29671.640000000014</v>
      </c>
      <c r="FD1935" s="75">
        <v>119.33</v>
      </c>
      <c r="FE1935" s="75">
        <v>2118377.5</v>
      </c>
      <c r="FF1935" s="75">
        <v>14414236.25</v>
      </c>
      <c r="FL1935" s="92">
        <v>798.33</v>
      </c>
      <c r="FM1935" s="75">
        <v>0.68</v>
      </c>
      <c r="FN1935" s="75">
        <v>1.8979999999999999</v>
      </c>
      <c r="FP1935" s="75">
        <v>56.55</v>
      </c>
      <c r="FQ1935" s="75">
        <v>1404.86</v>
      </c>
      <c r="FR1935" s="75">
        <v>11685</v>
      </c>
      <c r="FS1935" s="75">
        <v>56.54</v>
      </c>
      <c r="FT1935" s="75">
        <v>4066.06</v>
      </c>
      <c r="FU1935" s="75">
        <v>32823</v>
      </c>
      <c r="FZ1935" s="90">
        <v>804.33</v>
      </c>
      <c r="GA1935" s="91">
        <v>13.538</v>
      </c>
      <c r="GC1935" s="75">
        <v>26.32</v>
      </c>
      <c r="GD1935" s="75">
        <v>415.72</v>
      </c>
      <c r="GE1935" s="75">
        <v>7090.73</v>
      </c>
    </row>
    <row r="1936" spans="1:187" x14ac:dyDescent="0.25">
      <c r="A1936" s="132"/>
      <c r="B1936" s="132"/>
      <c r="C1936" s="132"/>
      <c r="D1936" s="132"/>
      <c r="E1936" s="132"/>
      <c r="F1936" s="132"/>
      <c r="G1936" s="132"/>
      <c r="H1936" s="132"/>
      <c r="I1936" s="132"/>
      <c r="J1936" s="132"/>
      <c r="K1936" s="132"/>
      <c r="DV1936" s="77">
        <v>1348.34</v>
      </c>
      <c r="DW1936" s="77">
        <v>36.507000000000005</v>
      </c>
      <c r="DY1936" s="77">
        <v>1334.34</v>
      </c>
      <c r="DZ1936" s="77">
        <v>22.401000000000003</v>
      </c>
      <c r="EE1936" s="75">
        <v>2165.34</v>
      </c>
      <c r="EF1936" s="88">
        <v>24.92</v>
      </c>
      <c r="EP1936" s="75"/>
      <c r="EQ1936" s="75">
        <v>1338.33</v>
      </c>
      <c r="ER1936" s="77">
        <v>29690.910000000014</v>
      </c>
      <c r="FD1936" s="75">
        <v>119.34</v>
      </c>
      <c r="FE1936" s="75">
        <v>2119745</v>
      </c>
      <c r="FF1936" s="75">
        <v>14435652.5</v>
      </c>
      <c r="FL1936" s="92">
        <v>798.34</v>
      </c>
      <c r="FM1936" s="75">
        <v>0.68</v>
      </c>
      <c r="FN1936" s="75">
        <v>1.905</v>
      </c>
      <c r="FP1936" s="75">
        <v>56.56</v>
      </c>
      <c r="FQ1936" s="75">
        <v>1406.04</v>
      </c>
      <c r="FR1936" s="75">
        <v>11692</v>
      </c>
      <c r="FS1936" s="75">
        <v>56.55</v>
      </c>
      <c r="FT1936" s="75">
        <v>4069.25</v>
      </c>
      <c r="FU1936" s="75">
        <v>32844</v>
      </c>
      <c r="FZ1936" s="90">
        <v>804.34</v>
      </c>
      <c r="GA1936" s="91">
        <v>13.558999999999999</v>
      </c>
      <c r="GC1936" s="75">
        <v>26.33</v>
      </c>
      <c r="GD1936" s="75">
        <v>416.43</v>
      </c>
      <c r="GE1936" s="75">
        <v>7097.63</v>
      </c>
    </row>
    <row r="1937" spans="1:187" x14ac:dyDescent="0.25">
      <c r="A1937" s="132"/>
      <c r="B1937" s="132"/>
      <c r="C1937" s="132"/>
      <c r="D1937" s="132"/>
      <c r="E1937" s="132"/>
      <c r="F1937" s="132"/>
      <c r="G1937" s="132"/>
      <c r="H1937" s="132"/>
      <c r="I1937" s="132"/>
      <c r="J1937" s="132"/>
      <c r="K1937" s="132"/>
      <c r="DV1937" s="77">
        <v>1348.35</v>
      </c>
      <c r="DW1937" s="77">
        <v>36.539000000000001</v>
      </c>
      <c r="DY1937" s="77">
        <v>1334.35</v>
      </c>
      <c r="DZ1937" s="77">
        <v>22.418000000000003</v>
      </c>
      <c r="EE1937" s="75">
        <v>2165.35</v>
      </c>
      <c r="EF1937" s="88">
        <v>24.945999999999998</v>
      </c>
      <c r="EP1937" s="75"/>
      <c r="EQ1937" s="75">
        <v>1338.34</v>
      </c>
      <c r="ER1937" s="77">
        <v>29710.180000000015</v>
      </c>
      <c r="FD1937" s="75">
        <v>119.35</v>
      </c>
      <c r="FE1937" s="75">
        <v>2121112.5</v>
      </c>
      <c r="FF1937" s="75">
        <v>14457068.75</v>
      </c>
      <c r="FL1937" s="92">
        <v>798.35</v>
      </c>
      <c r="FM1937" s="75">
        <v>0.68</v>
      </c>
      <c r="FN1937" s="75">
        <v>1.911</v>
      </c>
      <c r="FP1937" s="75">
        <v>56.57</v>
      </c>
      <c r="FQ1937" s="75">
        <v>1407.21</v>
      </c>
      <c r="FR1937" s="75">
        <v>11698</v>
      </c>
      <c r="FS1937" s="75">
        <v>56.56</v>
      </c>
      <c r="FT1937" s="75">
        <v>4072.45</v>
      </c>
      <c r="FU1937" s="75">
        <v>32864</v>
      </c>
      <c r="FZ1937" s="90">
        <v>804.35</v>
      </c>
      <c r="GA1937" s="91">
        <v>13.58</v>
      </c>
      <c r="GC1937" s="75">
        <v>26.34</v>
      </c>
      <c r="GD1937" s="75">
        <v>417.14</v>
      </c>
      <c r="GE1937" s="75">
        <v>7104.53</v>
      </c>
    </row>
    <row r="1938" spans="1:187" x14ac:dyDescent="0.25">
      <c r="A1938" s="132"/>
      <c r="B1938" s="132"/>
      <c r="C1938" s="132"/>
      <c r="D1938" s="132"/>
      <c r="E1938" s="132"/>
      <c r="F1938" s="132"/>
      <c r="G1938" s="132"/>
      <c r="H1938" s="132"/>
      <c r="I1938" s="132"/>
      <c r="J1938" s="132"/>
      <c r="K1938" s="132"/>
      <c r="DV1938" s="77">
        <v>1348.36</v>
      </c>
      <c r="DW1938" s="77">
        <v>36.57</v>
      </c>
      <c r="DY1938" s="77">
        <v>1334.36</v>
      </c>
      <c r="DZ1938" s="77">
        <v>22.436000000000003</v>
      </c>
      <c r="EE1938" s="75">
        <v>2165.36</v>
      </c>
      <c r="EF1938" s="88">
        <v>24.972999999999999</v>
      </c>
      <c r="EP1938" s="75"/>
      <c r="EQ1938" s="75">
        <v>1338.35</v>
      </c>
      <c r="ER1938" s="77">
        <v>29729.450000000015</v>
      </c>
      <c r="FD1938" s="75">
        <v>119.36</v>
      </c>
      <c r="FE1938" s="75">
        <v>2122480</v>
      </c>
      <c r="FF1938" s="75">
        <v>14478485</v>
      </c>
      <c r="FL1938" s="92">
        <v>798.36</v>
      </c>
      <c r="FM1938" s="75">
        <v>0.69</v>
      </c>
      <c r="FN1938" s="75">
        <v>1.9179999999999999</v>
      </c>
      <c r="FP1938" s="75">
        <v>56.58</v>
      </c>
      <c r="FQ1938" s="75">
        <v>1408.39</v>
      </c>
      <c r="FR1938" s="75">
        <v>11705</v>
      </c>
      <c r="FS1938" s="75">
        <v>56.57</v>
      </c>
      <c r="FT1938" s="75">
        <v>4075.64</v>
      </c>
      <c r="FU1938" s="75">
        <v>32884</v>
      </c>
      <c r="FZ1938" s="90">
        <v>804.36</v>
      </c>
      <c r="GA1938" s="91">
        <v>13.601000000000001</v>
      </c>
      <c r="GC1938" s="75">
        <v>26.35</v>
      </c>
      <c r="GD1938" s="75">
        <v>417.85</v>
      </c>
      <c r="GE1938" s="75">
        <v>7111.43</v>
      </c>
    </row>
    <row r="1939" spans="1:187" x14ac:dyDescent="0.25">
      <c r="A1939" s="132"/>
      <c r="B1939" s="132"/>
      <c r="C1939" s="132"/>
      <c r="D1939" s="132"/>
      <c r="E1939" s="132"/>
      <c r="F1939" s="132"/>
      <c r="G1939" s="132"/>
      <c r="H1939" s="132"/>
      <c r="I1939" s="132"/>
      <c r="J1939" s="132"/>
      <c r="K1939" s="132"/>
      <c r="DV1939" s="77">
        <v>1348.37</v>
      </c>
      <c r="DW1939" s="77">
        <v>36.602000000000004</v>
      </c>
      <c r="DY1939" s="77">
        <v>1334.37</v>
      </c>
      <c r="DZ1939" s="77">
        <v>22.453000000000003</v>
      </c>
      <c r="EE1939" s="75">
        <v>2165.37</v>
      </c>
      <c r="EF1939" s="88">
        <v>24.998999999999999</v>
      </c>
      <c r="EP1939" s="75"/>
      <c r="EQ1939" s="75">
        <v>1338.36</v>
      </c>
      <c r="ER1939" s="77">
        <v>29748.720000000016</v>
      </c>
      <c r="FD1939" s="75">
        <v>119.37</v>
      </c>
      <c r="FE1939" s="75">
        <v>2123847.5</v>
      </c>
      <c r="FF1939" s="75">
        <v>14499901.25</v>
      </c>
      <c r="FL1939" s="92">
        <v>798.37</v>
      </c>
      <c r="FM1939" s="75">
        <v>0.69</v>
      </c>
      <c r="FN1939" s="75">
        <v>1.9179999999999999</v>
      </c>
      <c r="FP1939" s="75">
        <v>56.59</v>
      </c>
      <c r="FQ1939" s="75">
        <v>1409.56</v>
      </c>
      <c r="FR1939" s="75">
        <v>11712</v>
      </c>
      <c r="FS1939" s="75">
        <v>56.58</v>
      </c>
      <c r="FT1939" s="75">
        <v>4078.83</v>
      </c>
      <c r="FU1939" s="75">
        <v>32904</v>
      </c>
      <c r="FZ1939" s="90">
        <v>804.37</v>
      </c>
      <c r="GA1939" s="91">
        <v>13.621</v>
      </c>
      <c r="GC1939" s="75">
        <v>26.36</v>
      </c>
      <c r="GD1939" s="75">
        <v>418.56</v>
      </c>
      <c r="GE1939" s="75">
        <v>7118.34</v>
      </c>
    </row>
    <row r="1940" spans="1:187" x14ac:dyDescent="0.25">
      <c r="A1940" s="132"/>
      <c r="B1940" s="132"/>
      <c r="C1940" s="132"/>
      <c r="D1940" s="132"/>
      <c r="E1940" s="132"/>
      <c r="F1940" s="132"/>
      <c r="G1940" s="132"/>
      <c r="H1940" s="132"/>
      <c r="I1940" s="132"/>
      <c r="J1940" s="132"/>
      <c r="K1940" s="132"/>
      <c r="DV1940" s="77">
        <v>1348.38</v>
      </c>
      <c r="DW1940" s="77">
        <v>36.634</v>
      </c>
      <c r="DY1940" s="77">
        <v>1334.38</v>
      </c>
      <c r="DZ1940" s="77">
        <v>22.471000000000004</v>
      </c>
      <c r="EE1940" s="75">
        <v>2165.38</v>
      </c>
      <c r="EF1940" s="88">
        <v>25.024999999999999</v>
      </c>
      <c r="EP1940" s="75"/>
      <c r="EQ1940" s="75">
        <v>1338.37</v>
      </c>
      <c r="ER1940" s="77">
        <v>29767.990000000016</v>
      </c>
      <c r="FD1940" s="75">
        <v>119.38</v>
      </c>
      <c r="FE1940" s="75">
        <v>2125215</v>
      </c>
      <c r="FF1940" s="75">
        <v>14521317.5</v>
      </c>
      <c r="FL1940" s="92">
        <v>798.38</v>
      </c>
      <c r="FM1940" s="75">
        <v>0.69</v>
      </c>
      <c r="FN1940" s="75">
        <v>1.931</v>
      </c>
      <c r="FP1940" s="75">
        <v>56.6</v>
      </c>
      <c r="FQ1940" s="75">
        <v>1410.73</v>
      </c>
      <c r="FR1940" s="75">
        <v>11719</v>
      </c>
      <c r="FS1940" s="75">
        <v>56.59</v>
      </c>
      <c r="FT1940" s="75">
        <v>4082.02</v>
      </c>
      <c r="FU1940" s="75">
        <v>32925</v>
      </c>
      <c r="FZ1940" s="90">
        <v>804.38</v>
      </c>
      <c r="GA1940" s="91">
        <v>13.641999999999999</v>
      </c>
      <c r="GC1940" s="75">
        <v>26.37</v>
      </c>
      <c r="GD1940" s="75">
        <v>419.27</v>
      </c>
      <c r="GE1940" s="75">
        <v>7125.24</v>
      </c>
    </row>
    <row r="1941" spans="1:187" x14ac:dyDescent="0.25">
      <c r="A1941" s="132"/>
      <c r="B1941" s="132"/>
      <c r="C1941" s="132"/>
      <c r="D1941" s="132"/>
      <c r="E1941" s="132"/>
      <c r="F1941" s="132"/>
      <c r="G1941" s="132"/>
      <c r="H1941" s="132"/>
      <c r="I1941" s="132"/>
      <c r="J1941" s="132"/>
      <c r="K1941" s="132"/>
      <c r="DV1941" s="77">
        <v>1348.39</v>
      </c>
      <c r="DW1941" s="77">
        <v>36.665000000000006</v>
      </c>
      <c r="DY1941" s="77">
        <v>1334.39</v>
      </c>
      <c r="DZ1941" s="77">
        <v>22.488000000000003</v>
      </c>
      <c r="EE1941" s="75">
        <v>2165.39</v>
      </c>
      <c r="EF1941" s="88">
        <v>25.050999999999998</v>
      </c>
      <c r="EP1941" s="75"/>
      <c r="EQ1941" s="75">
        <v>1338.38</v>
      </c>
      <c r="ER1941" s="77">
        <v>29787.260000000017</v>
      </c>
      <c r="FD1941" s="75">
        <v>119.39</v>
      </c>
      <c r="FE1941" s="75">
        <v>2126582.5</v>
      </c>
      <c r="FF1941" s="75">
        <v>14542733.75</v>
      </c>
      <c r="FL1941" s="92">
        <v>798.39</v>
      </c>
      <c r="FM1941" s="75">
        <v>0.69</v>
      </c>
      <c r="FN1941" s="75">
        <v>1.9379999999999999</v>
      </c>
      <c r="FP1941" s="75">
        <v>56.61</v>
      </c>
      <c r="FQ1941" s="75">
        <v>1411.91</v>
      </c>
      <c r="FR1941" s="75">
        <v>11726</v>
      </c>
      <c r="FS1941" s="75">
        <v>56.6</v>
      </c>
      <c r="FT1941" s="75">
        <v>4085.21</v>
      </c>
      <c r="FU1941" s="75">
        <v>32945</v>
      </c>
      <c r="FZ1941" s="90">
        <v>804.39</v>
      </c>
      <c r="GA1941" s="91">
        <v>13.663</v>
      </c>
      <c r="GC1941" s="75">
        <v>26.38</v>
      </c>
      <c r="GD1941" s="75">
        <v>419.98</v>
      </c>
      <c r="GE1941" s="75">
        <v>7132.14</v>
      </c>
    </row>
    <row r="1942" spans="1:187" x14ac:dyDescent="0.25">
      <c r="A1942" s="132"/>
      <c r="B1942" s="132"/>
      <c r="C1942" s="132"/>
      <c r="D1942" s="132"/>
      <c r="E1942" s="132"/>
      <c r="F1942" s="132"/>
      <c r="G1942" s="132"/>
      <c r="H1942" s="132"/>
      <c r="I1942" s="132"/>
      <c r="J1942" s="132"/>
      <c r="K1942" s="132"/>
      <c r="DV1942" s="77">
        <v>1348.4</v>
      </c>
      <c r="DW1942" s="77">
        <v>36.697000000000003</v>
      </c>
      <c r="DY1942" s="77">
        <v>1334.4</v>
      </c>
      <c r="DZ1942" s="77">
        <v>22.506</v>
      </c>
      <c r="EE1942" s="75">
        <v>2165.4</v>
      </c>
      <c r="EF1942" s="88">
        <v>25.077000000000002</v>
      </c>
      <c r="EP1942" s="75"/>
      <c r="EQ1942" s="75">
        <v>1338.39</v>
      </c>
      <c r="ER1942" s="77">
        <v>29806.530000000017</v>
      </c>
      <c r="FD1942" s="75">
        <v>119.4</v>
      </c>
      <c r="FE1942" s="75">
        <v>2127950</v>
      </c>
      <c r="FF1942" s="75">
        <v>14564150</v>
      </c>
      <c r="FL1942" s="92">
        <v>798.4</v>
      </c>
      <c r="FM1942" s="75">
        <v>0.69</v>
      </c>
      <c r="FN1942" s="75">
        <v>1.9450000000000001</v>
      </c>
      <c r="FP1942" s="75">
        <v>56.62</v>
      </c>
      <c r="FQ1942" s="75">
        <v>1413.09</v>
      </c>
      <c r="FR1942" s="75">
        <v>11733</v>
      </c>
      <c r="FS1942" s="75">
        <v>56.61</v>
      </c>
      <c r="FT1942" s="75">
        <v>4088.4</v>
      </c>
      <c r="FU1942" s="75">
        <v>32965</v>
      </c>
      <c r="FZ1942" s="90">
        <v>804.4</v>
      </c>
      <c r="GA1942" s="91">
        <v>13.683999999999999</v>
      </c>
      <c r="GC1942" s="75">
        <v>26.39</v>
      </c>
      <c r="GD1942" s="75">
        <v>420.69</v>
      </c>
      <c r="GE1942" s="75">
        <v>7139.04</v>
      </c>
    </row>
    <row r="1943" spans="1:187" x14ac:dyDescent="0.25">
      <c r="A1943" s="132"/>
      <c r="B1943" s="132"/>
      <c r="C1943" s="132"/>
      <c r="D1943" s="132"/>
      <c r="E1943" s="132"/>
      <c r="F1943" s="132"/>
      <c r="G1943" s="132"/>
      <c r="H1943" s="132"/>
      <c r="I1943" s="132"/>
      <c r="J1943" s="132"/>
      <c r="K1943" s="132"/>
      <c r="DV1943" s="77">
        <v>1348.41</v>
      </c>
      <c r="DW1943" s="77">
        <v>36.729000000000006</v>
      </c>
      <c r="DY1943" s="77">
        <v>1334.41</v>
      </c>
      <c r="DZ1943" s="77">
        <v>22.523000000000003</v>
      </c>
      <c r="EE1943" s="75">
        <v>2165.41</v>
      </c>
      <c r="EF1943" s="88">
        <v>25.102999999999998</v>
      </c>
      <c r="EP1943" s="75"/>
      <c r="EQ1943" s="75">
        <v>1338.4</v>
      </c>
      <c r="ER1943" s="77">
        <v>29825.800000000017</v>
      </c>
      <c r="FD1943" s="75">
        <v>119.41</v>
      </c>
      <c r="FE1943" s="75">
        <v>2129317.5</v>
      </c>
      <c r="FF1943" s="75">
        <v>14585566.25</v>
      </c>
      <c r="FL1943" s="92">
        <v>798.41</v>
      </c>
      <c r="FM1943" s="75">
        <v>0.69</v>
      </c>
      <c r="FN1943" s="75">
        <v>1.9510000000000001</v>
      </c>
      <c r="FP1943" s="75">
        <v>56.63</v>
      </c>
      <c r="FQ1943" s="75">
        <v>1414.27</v>
      </c>
      <c r="FR1943" s="75">
        <v>11740</v>
      </c>
      <c r="FS1943" s="75">
        <v>56.62</v>
      </c>
      <c r="FT1943" s="75">
        <v>4091.6</v>
      </c>
      <c r="FU1943" s="75">
        <v>32985</v>
      </c>
      <c r="FZ1943" s="90">
        <v>804.41</v>
      </c>
      <c r="GA1943" s="91">
        <v>13.705</v>
      </c>
      <c r="GC1943" s="75">
        <v>26.4</v>
      </c>
      <c r="GD1943" s="75">
        <v>421.4</v>
      </c>
      <c r="GE1943" s="75">
        <v>7145.94</v>
      </c>
    </row>
    <row r="1944" spans="1:187" x14ac:dyDescent="0.25">
      <c r="A1944" s="132"/>
      <c r="B1944" s="132"/>
      <c r="C1944" s="132"/>
      <c r="D1944" s="132"/>
      <c r="E1944" s="132"/>
      <c r="F1944" s="132"/>
      <c r="G1944" s="132"/>
      <c r="H1944" s="132"/>
      <c r="I1944" s="132"/>
      <c r="J1944" s="132"/>
      <c r="K1944" s="132"/>
      <c r="DV1944" s="77">
        <v>1348.42</v>
      </c>
      <c r="DW1944" s="77">
        <v>36.760000000000005</v>
      </c>
      <c r="DY1944" s="77">
        <v>1334.42</v>
      </c>
      <c r="DZ1944" s="77">
        <v>22.541000000000004</v>
      </c>
      <c r="EE1944" s="75">
        <v>2165.42</v>
      </c>
      <c r="EF1944" s="88">
        <v>25.13</v>
      </c>
      <c r="EP1944" s="75"/>
      <c r="EQ1944" s="75">
        <v>1338.41</v>
      </c>
      <c r="ER1944" s="77">
        <v>29845.070000000018</v>
      </c>
      <c r="FD1944" s="75">
        <v>119.42</v>
      </c>
      <c r="FE1944" s="75">
        <v>2130685</v>
      </c>
      <c r="FF1944" s="75">
        <v>14606982.5</v>
      </c>
      <c r="FL1944" s="92">
        <v>798.42</v>
      </c>
      <c r="FM1944" s="75">
        <v>0.69</v>
      </c>
      <c r="FN1944" s="75">
        <v>1.958</v>
      </c>
      <c r="FP1944" s="75">
        <v>56.64</v>
      </c>
      <c r="FQ1944" s="75">
        <v>1415.45</v>
      </c>
      <c r="FR1944" s="75">
        <v>11747</v>
      </c>
      <c r="FS1944" s="75">
        <v>56.63</v>
      </c>
      <c r="FT1944" s="75">
        <v>4094.79</v>
      </c>
      <c r="FU1944" s="75">
        <v>33005</v>
      </c>
      <c r="FZ1944" s="90">
        <v>804.42</v>
      </c>
      <c r="GA1944" s="91">
        <v>13.726000000000001</v>
      </c>
      <c r="GC1944" s="75">
        <v>26.41</v>
      </c>
      <c r="GD1944" s="75">
        <v>422.11</v>
      </c>
      <c r="GE1944" s="75">
        <v>7152.84</v>
      </c>
    </row>
    <row r="1945" spans="1:187" x14ac:dyDescent="0.25">
      <c r="A1945" s="132"/>
      <c r="B1945" s="132"/>
      <c r="C1945" s="132"/>
      <c r="D1945" s="132"/>
      <c r="E1945" s="132"/>
      <c r="F1945" s="132"/>
      <c r="G1945" s="132"/>
      <c r="H1945" s="132"/>
      <c r="I1945" s="132"/>
      <c r="J1945" s="132"/>
      <c r="K1945" s="132"/>
      <c r="DV1945" s="77">
        <v>1348.43</v>
      </c>
      <c r="DW1945" s="77">
        <v>36.792000000000002</v>
      </c>
      <c r="DY1945" s="77">
        <v>1334.43</v>
      </c>
      <c r="DZ1945" s="77">
        <v>22.558000000000003</v>
      </c>
      <c r="EE1945" s="75">
        <v>2165.4299999999998</v>
      </c>
      <c r="EF1945" s="88">
        <v>25.156000000000002</v>
      </c>
      <c r="EP1945" s="75"/>
      <c r="EQ1945" s="75">
        <v>1338.42</v>
      </c>
      <c r="ER1945" s="77">
        <v>29864.340000000018</v>
      </c>
      <c r="FD1945" s="75">
        <v>119.43</v>
      </c>
      <c r="FE1945" s="75">
        <v>2132052.5</v>
      </c>
      <c r="FF1945" s="75">
        <v>14628398.75</v>
      </c>
      <c r="FL1945" s="92">
        <v>798.43</v>
      </c>
      <c r="FM1945" s="75">
        <v>0.7</v>
      </c>
      <c r="FN1945" s="75">
        <v>1.9650000000000001</v>
      </c>
      <c r="FP1945" s="75">
        <v>56.65</v>
      </c>
      <c r="FQ1945" s="75">
        <v>1416.63</v>
      </c>
      <c r="FR1945" s="75">
        <v>11754</v>
      </c>
      <c r="FS1945" s="75">
        <v>56.64</v>
      </c>
      <c r="FT1945" s="75">
        <v>4097.99</v>
      </c>
      <c r="FU1945" s="75">
        <v>33025</v>
      </c>
      <c r="FZ1945" s="90">
        <v>804.43</v>
      </c>
      <c r="GA1945" s="91">
        <v>13.747</v>
      </c>
      <c r="GC1945" s="75">
        <v>26.42</v>
      </c>
      <c r="GD1945" s="75">
        <v>422.82</v>
      </c>
      <c r="GE1945" s="75">
        <v>7159.74</v>
      </c>
    </row>
    <row r="1946" spans="1:187" x14ac:dyDescent="0.25">
      <c r="A1946" s="132"/>
      <c r="B1946" s="132"/>
      <c r="C1946" s="132"/>
      <c r="D1946" s="132"/>
      <c r="E1946" s="132"/>
      <c r="F1946" s="132"/>
      <c r="G1946" s="132"/>
      <c r="H1946" s="132"/>
      <c r="I1946" s="132"/>
      <c r="J1946" s="132"/>
      <c r="K1946" s="132"/>
      <c r="DV1946" s="77">
        <v>1348.44</v>
      </c>
      <c r="DW1946" s="77">
        <v>36.824000000000005</v>
      </c>
      <c r="DY1946" s="77">
        <v>1334.44</v>
      </c>
      <c r="DZ1946" s="77">
        <v>22.576000000000004</v>
      </c>
      <c r="EE1946" s="75">
        <v>2165.44</v>
      </c>
      <c r="EF1946" s="88">
        <v>25.182000000000002</v>
      </c>
      <c r="EP1946" s="75"/>
      <c r="EQ1946" s="75">
        <v>1338.43</v>
      </c>
      <c r="ER1946" s="77">
        <v>29883.610000000019</v>
      </c>
      <c r="FD1946" s="75">
        <v>119.44</v>
      </c>
      <c r="FE1946" s="75">
        <v>2133420</v>
      </c>
      <c r="FF1946" s="75">
        <v>14649815</v>
      </c>
      <c r="FL1946" s="92">
        <v>798.44</v>
      </c>
      <c r="FM1946" s="75">
        <v>0.7</v>
      </c>
      <c r="FN1946" s="75">
        <v>1.9710000000000001</v>
      </c>
      <c r="FP1946" s="75">
        <v>56.66</v>
      </c>
      <c r="FQ1946" s="75">
        <v>1417.82</v>
      </c>
      <c r="FR1946" s="75">
        <v>11761</v>
      </c>
      <c r="FS1946" s="75">
        <v>56.65</v>
      </c>
      <c r="FT1946" s="75">
        <v>4101.18</v>
      </c>
      <c r="FU1946" s="75">
        <v>33045</v>
      </c>
      <c r="FZ1946" s="90">
        <v>804.44</v>
      </c>
      <c r="GA1946" s="91">
        <v>13.768000000000001</v>
      </c>
      <c r="GC1946" s="75">
        <v>26.43</v>
      </c>
      <c r="GD1946" s="75">
        <v>423.53</v>
      </c>
      <c r="GE1946" s="75">
        <v>7166.64</v>
      </c>
    </row>
    <row r="1947" spans="1:187" x14ac:dyDescent="0.25">
      <c r="A1947" s="132"/>
      <c r="B1947" s="132"/>
      <c r="C1947" s="132"/>
      <c r="D1947" s="132"/>
      <c r="E1947" s="132"/>
      <c r="F1947" s="132"/>
      <c r="G1947" s="132"/>
      <c r="H1947" s="132"/>
      <c r="I1947" s="132"/>
      <c r="J1947" s="132"/>
      <c r="K1947" s="132"/>
      <c r="DV1947" s="77">
        <v>1348.45</v>
      </c>
      <c r="DW1947" s="77">
        <v>36.856000000000002</v>
      </c>
      <c r="DY1947" s="77">
        <v>1334.45</v>
      </c>
      <c r="DZ1947" s="77">
        <v>22.593000000000004</v>
      </c>
      <c r="EE1947" s="75">
        <v>2165.4499999999998</v>
      </c>
      <c r="EF1947" s="88">
        <v>25.207999999999998</v>
      </c>
      <c r="EP1947" s="75"/>
      <c r="EQ1947" s="75">
        <v>1338.44</v>
      </c>
      <c r="ER1947" s="77">
        <v>29902.880000000019</v>
      </c>
      <c r="FD1947" s="75">
        <v>119.45</v>
      </c>
      <c r="FE1947" s="75">
        <v>2134787.5</v>
      </c>
      <c r="FF1947" s="75">
        <v>14671231.25</v>
      </c>
      <c r="FL1947" s="92">
        <v>798.45</v>
      </c>
      <c r="FM1947" s="75">
        <v>0.7</v>
      </c>
      <c r="FN1947" s="75">
        <v>1.978</v>
      </c>
      <c r="FP1947" s="75">
        <v>56.67</v>
      </c>
      <c r="FQ1947" s="75">
        <v>1419</v>
      </c>
      <c r="FR1947" s="75">
        <v>11767</v>
      </c>
      <c r="FS1947" s="75">
        <v>56.66</v>
      </c>
      <c r="FT1947" s="75">
        <v>4104.38</v>
      </c>
      <c r="FU1947" s="75">
        <v>33065</v>
      </c>
      <c r="FZ1947" s="90">
        <v>804.45</v>
      </c>
      <c r="GA1947" s="91">
        <v>13.789</v>
      </c>
      <c r="GC1947" s="75">
        <v>26.44</v>
      </c>
      <c r="GD1947" s="75">
        <v>424.24</v>
      </c>
      <c r="GE1947" s="75">
        <v>7173.54</v>
      </c>
    </row>
    <row r="1948" spans="1:187" x14ac:dyDescent="0.25">
      <c r="A1948" s="132"/>
      <c r="B1948" s="132"/>
      <c r="C1948" s="132"/>
      <c r="D1948" s="132"/>
      <c r="E1948" s="132"/>
      <c r="F1948" s="132"/>
      <c r="G1948" s="132"/>
      <c r="H1948" s="132"/>
      <c r="I1948" s="132"/>
      <c r="J1948" s="132"/>
      <c r="K1948" s="132"/>
      <c r="DV1948" s="77">
        <v>1348.46</v>
      </c>
      <c r="DW1948" s="77">
        <v>36.887</v>
      </c>
      <c r="DY1948" s="77">
        <v>1334.46</v>
      </c>
      <c r="DZ1948" s="77">
        <v>22.611000000000004</v>
      </c>
      <c r="EE1948" s="75">
        <v>2165.46</v>
      </c>
      <c r="EF1948" s="88">
        <v>25.233999999999998</v>
      </c>
      <c r="EP1948" s="75"/>
      <c r="EQ1948" s="75">
        <v>1338.45</v>
      </c>
      <c r="ER1948" s="77">
        <v>29922.15000000002</v>
      </c>
      <c r="FD1948" s="75">
        <v>119.46</v>
      </c>
      <c r="FE1948" s="75">
        <v>2136155</v>
      </c>
      <c r="FF1948" s="75">
        <v>14692647.5</v>
      </c>
      <c r="FL1948" s="92">
        <v>798.46</v>
      </c>
      <c r="FM1948" s="75">
        <v>0.7</v>
      </c>
      <c r="FN1948" s="75">
        <v>1.9850000000000001</v>
      </c>
      <c r="FP1948" s="75">
        <v>56.68</v>
      </c>
      <c r="FQ1948" s="75">
        <v>1420.18</v>
      </c>
      <c r="FR1948" s="75">
        <v>11774</v>
      </c>
      <c r="FS1948" s="75">
        <v>56.67</v>
      </c>
      <c r="FT1948" s="75">
        <v>4107.57</v>
      </c>
      <c r="FU1948" s="75">
        <v>33085</v>
      </c>
      <c r="FZ1948" s="90">
        <v>804.46</v>
      </c>
      <c r="GA1948" s="91">
        <v>13.81</v>
      </c>
      <c r="GC1948" s="75">
        <v>26.45</v>
      </c>
      <c r="GD1948" s="75">
        <v>424.95</v>
      </c>
      <c r="GE1948" s="75">
        <v>7180.44</v>
      </c>
    </row>
    <row r="1949" spans="1:187" x14ac:dyDescent="0.25">
      <c r="A1949" s="132"/>
      <c r="B1949" s="132"/>
      <c r="C1949" s="132"/>
      <c r="D1949" s="132"/>
      <c r="E1949" s="132"/>
      <c r="F1949" s="132"/>
      <c r="G1949" s="132"/>
      <c r="H1949" s="132"/>
      <c r="I1949" s="132"/>
      <c r="J1949" s="132"/>
      <c r="K1949" s="132"/>
      <c r="DV1949" s="77">
        <v>1348.47</v>
      </c>
      <c r="DW1949" s="77">
        <v>36.919000000000004</v>
      </c>
      <c r="DY1949" s="77">
        <v>1334.47</v>
      </c>
      <c r="DZ1949" s="77">
        <v>22.628000000000004</v>
      </c>
      <c r="EE1949" s="75">
        <v>2165.4699999999998</v>
      </c>
      <c r="EF1949" s="88">
        <v>25.259999999999998</v>
      </c>
      <c r="EP1949" s="75"/>
      <c r="EQ1949" s="75">
        <v>1338.46</v>
      </c>
      <c r="ER1949" s="77">
        <v>29941.42000000002</v>
      </c>
      <c r="FD1949" s="75">
        <v>119.47</v>
      </c>
      <c r="FE1949" s="75">
        <v>2137522.5</v>
      </c>
      <c r="FF1949" s="75">
        <v>14714063.75</v>
      </c>
      <c r="FL1949" s="92">
        <v>798.47</v>
      </c>
      <c r="FM1949" s="75">
        <v>0.7</v>
      </c>
      <c r="FN1949" s="75">
        <v>1.9850000000000001</v>
      </c>
      <c r="FP1949" s="75">
        <v>56.69</v>
      </c>
      <c r="FQ1949" s="75">
        <v>1421.34</v>
      </c>
      <c r="FR1949" s="75">
        <v>11781</v>
      </c>
      <c r="FS1949" s="75">
        <v>56.68</v>
      </c>
      <c r="FT1949" s="75">
        <v>4110.7700000000004</v>
      </c>
      <c r="FU1949" s="75">
        <v>33105</v>
      </c>
      <c r="FZ1949" s="90">
        <v>804.47</v>
      </c>
      <c r="GA1949" s="91">
        <v>13.831</v>
      </c>
      <c r="GC1949" s="75">
        <v>26.46</v>
      </c>
      <c r="GD1949" s="75">
        <v>425.66</v>
      </c>
      <c r="GE1949" s="75">
        <v>7187.35</v>
      </c>
    </row>
    <row r="1950" spans="1:187" x14ac:dyDescent="0.25">
      <c r="A1950" s="132"/>
      <c r="B1950" s="132"/>
      <c r="C1950" s="132"/>
      <c r="D1950" s="132"/>
      <c r="E1950" s="132"/>
      <c r="F1950" s="132"/>
      <c r="G1950" s="132"/>
      <c r="H1950" s="132"/>
      <c r="I1950" s="132"/>
      <c r="J1950" s="132"/>
      <c r="K1950" s="132"/>
      <c r="DV1950" s="77">
        <v>1348.48</v>
      </c>
      <c r="DW1950" s="77">
        <v>36.951000000000001</v>
      </c>
      <c r="DY1950" s="77">
        <v>1334.48</v>
      </c>
      <c r="DZ1950" s="77">
        <v>22.646000000000004</v>
      </c>
      <c r="EE1950" s="75">
        <v>2165.48</v>
      </c>
      <c r="EF1950" s="88">
        <v>25.286999999999999</v>
      </c>
      <c r="EP1950" s="75"/>
      <c r="EQ1950" s="75">
        <v>1338.47</v>
      </c>
      <c r="ER1950" s="77">
        <v>29960.690000000021</v>
      </c>
      <c r="FD1950" s="75">
        <v>119.48</v>
      </c>
      <c r="FE1950" s="75">
        <v>2138890</v>
      </c>
      <c r="FF1950" s="75">
        <v>14735480</v>
      </c>
      <c r="FL1950" s="92">
        <v>798.48</v>
      </c>
      <c r="FM1950" s="75">
        <v>0.7</v>
      </c>
      <c r="FN1950" s="75">
        <v>1.998</v>
      </c>
      <c r="FP1950" s="75">
        <v>56.7</v>
      </c>
      <c r="FQ1950" s="75">
        <v>1422.54</v>
      </c>
      <c r="FR1950" s="75">
        <v>11788</v>
      </c>
      <c r="FS1950" s="75">
        <v>56.69</v>
      </c>
      <c r="FT1950" s="75">
        <v>4113.96</v>
      </c>
      <c r="FU1950" s="75">
        <v>33125</v>
      </c>
      <c r="FZ1950" s="90">
        <v>804.48</v>
      </c>
      <c r="GA1950" s="91">
        <v>13.852</v>
      </c>
      <c r="GC1950" s="75">
        <v>26.47</v>
      </c>
      <c r="GD1950" s="75">
        <v>426.37</v>
      </c>
      <c r="GE1950" s="75">
        <v>7194.25</v>
      </c>
    </row>
    <row r="1951" spans="1:187" x14ac:dyDescent="0.25">
      <c r="A1951" s="132"/>
      <c r="B1951" s="132"/>
      <c r="C1951" s="132"/>
      <c r="D1951" s="132"/>
      <c r="E1951" s="132"/>
      <c r="F1951" s="132"/>
      <c r="G1951" s="132"/>
      <c r="H1951" s="132"/>
      <c r="I1951" s="132"/>
      <c r="J1951" s="132"/>
      <c r="K1951" s="132"/>
      <c r="DV1951" s="77">
        <v>1348.49</v>
      </c>
      <c r="DW1951" s="77">
        <v>36.982000000000006</v>
      </c>
      <c r="DY1951" s="77">
        <v>1334.49</v>
      </c>
      <c r="DZ1951" s="77">
        <v>22.663000000000004</v>
      </c>
      <c r="EE1951" s="75">
        <v>2165.4899999999998</v>
      </c>
      <c r="EF1951" s="88">
        <v>25.312999999999999</v>
      </c>
      <c r="EP1951" s="75"/>
      <c r="EQ1951" s="75">
        <v>1338.48</v>
      </c>
      <c r="ER1951" s="77">
        <v>29979.960000000021</v>
      </c>
      <c r="FD1951" s="75">
        <v>119.49</v>
      </c>
      <c r="FE1951" s="75">
        <v>2140257.5</v>
      </c>
      <c r="FF1951" s="75">
        <v>14756896.25</v>
      </c>
      <c r="FL1951" s="92">
        <v>798.49</v>
      </c>
      <c r="FM1951" s="75">
        <v>0.7</v>
      </c>
      <c r="FN1951" s="75">
        <v>2.0049999999999999</v>
      </c>
      <c r="FP1951" s="75">
        <v>56.71</v>
      </c>
      <c r="FQ1951" s="75">
        <v>1423.72</v>
      </c>
      <c r="FR1951" s="75">
        <v>11795</v>
      </c>
      <c r="FS1951" s="75">
        <v>56.7</v>
      </c>
      <c r="FT1951" s="75">
        <v>4117.16</v>
      </c>
      <c r="FU1951" s="75">
        <v>33145</v>
      </c>
      <c r="FZ1951" s="90">
        <v>804.49</v>
      </c>
      <c r="GA1951" s="91">
        <v>13.872999999999999</v>
      </c>
      <c r="GC1951" s="75">
        <v>26.48</v>
      </c>
      <c r="GD1951" s="75">
        <v>427.08</v>
      </c>
      <c r="GE1951" s="75">
        <v>7201.15</v>
      </c>
    </row>
    <row r="1952" spans="1:187" x14ac:dyDescent="0.25">
      <c r="A1952" s="132"/>
      <c r="B1952" s="132"/>
      <c r="C1952" s="132"/>
      <c r="D1952" s="132"/>
      <c r="E1952" s="132"/>
      <c r="F1952" s="132"/>
      <c r="G1952" s="132"/>
      <c r="H1952" s="132"/>
      <c r="I1952" s="132"/>
      <c r="J1952" s="132"/>
      <c r="K1952" s="132"/>
      <c r="DV1952" s="77">
        <v>1348.5</v>
      </c>
      <c r="DW1952" s="77">
        <v>37.014000000000003</v>
      </c>
      <c r="DY1952" s="77">
        <v>1334.5</v>
      </c>
      <c r="DZ1952" s="77">
        <v>22.681000000000001</v>
      </c>
      <c r="EE1952" s="75">
        <v>2165.5</v>
      </c>
      <c r="EF1952" s="88">
        <v>25.338999999999999</v>
      </c>
      <c r="EP1952" s="75"/>
      <c r="EQ1952" s="75">
        <v>1338.49</v>
      </c>
      <c r="ER1952" s="77">
        <v>29999.230000000021</v>
      </c>
      <c r="FD1952" s="75">
        <v>119.5</v>
      </c>
      <c r="FE1952" s="75">
        <v>2141625</v>
      </c>
      <c r="FF1952" s="75">
        <v>14778312.5</v>
      </c>
      <c r="FL1952" s="92">
        <v>798.5</v>
      </c>
      <c r="FM1952" s="75">
        <v>0.71</v>
      </c>
      <c r="FN1952" s="75">
        <v>2.012</v>
      </c>
      <c r="FP1952" s="75">
        <v>56.72</v>
      </c>
      <c r="FQ1952" s="75">
        <v>1424.91</v>
      </c>
      <c r="FR1952" s="75">
        <v>11802</v>
      </c>
      <c r="FS1952" s="75">
        <v>56.71</v>
      </c>
      <c r="FT1952" s="75">
        <v>4120.3500000000004</v>
      </c>
      <c r="FU1952" s="75">
        <v>33165</v>
      </c>
      <c r="FZ1952" s="90">
        <v>804.5</v>
      </c>
      <c r="GA1952" s="91">
        <v>13.895</v>
      </c>
      <c r="GC1952" s="75">
        <v>26.49</v>
      </c>
      <c r="GD1952" s="75">
        <v>427.79</v>
      </c>
      <c r="GE1952" s="75">
        <v>7208.05</v>
      </c>
    </row>
    <row r="1953" spans="1:187" x14ac:dyDescent="0.25">
      <c r="A1953" s="132"/>
      <c r="B1953" s="132"/>
      <c r="C1953" s="132"/>
      <c r="D1953" s="132"/>
      <c r="E1953" s="132"/>
      <c r="F1953" s="132"/>
      <c r="G1953" s="132"/>
      <c r="H1953" s="132"/>
      <c r="I1953" s="132"/>
      <c r="J1953" s="132"/>
      <c r="K1953" s="132"/>
      <c r="DV1953" s="77">
        <v>1348.51</v>
      </c>
      <c r="DW1953" s="77">
        <v>37.046000000000006</v>
      </c>
      <c r="DY1953" s="77">
        <v>1334.51</v>
      </c>
      <c r="DZ1953" s="77">
        <v>22.698000000000004</v>
      </c>
      <c r="EE1953" s="75">
        <v>2165.5100000000002</v>
      </c>
      <c r="EF1953" s="88">
        <v>25.364999999999998</v>
      </c>
      <c r="EP1953" s="75"/>
      <c r="EQ1953" s="75">
        <v>1338.5</v>
      </c>
      <c r="ER1953" s="77">
        <v>30018.500000000022</v>
      </c>
      <c r="FD1953" s="75">
        <v>119.51</v>
      </c>
      <c r="FE1953" s="75">
        <v>2142992.5</v>
      </c>
      <c r="FF1953" s="75">
        <v>14799728.75</v>
      </c>
      <c r="FL1953" s="92">
        <v>798.51</v>
      </c>
      <c r="FM1953" s="75">
        <v>0.71</v>
      </c>
      <c r="FN1953" s="75">
        <v>2.0190000000000001</v>
      </c>
      <c r="FP1953" s="75">
        <v>56.73</v>
      </c>
      <c r="FQ1953" s="75">
        <v>1426.09</v>
      </c>
      <c r="FR1953" s="75">
        <v>11808</v>
      </c>
      <c r="FS1953" s="75">
        <v>56.72</v>
      </c>
      <c r="FT1953" s="75">
        <v>4123.55</v>
      </c>
      <c r="FU1953" s="75">
        <v>33185</v>
      </c>
      <c r="FZ1953" s="90">
        <v>804.51</v>
      </c>
      <c r="GA1953" s="91">
        <v>13.916</v>
      </c>
      <c r="GC1953" s="75">
        <v>26.5</v>
      </c>
      <c r="GD1953" s="75">
        <v>428.5</v>
      </c>
      <c r="GE1953" s="75">
        <v>7214.95</v>
      </c>
    </row>
    <row r="1954" spans="1:187" x14ac:dyDescent="0.25">
      <c r="A1954" s="132"/>
      <c r="B1954" s="132"/>
      <c r="C1954" s="132"/>
      <c r="D1954" s="132"/>
      <c r="E1954" s="132"/>
      <c r="F1954" s="132"/>
      <c r="G1954" s="132"/>
      <c r="H1954" s="132"/>
      <c r="I1954" s="132"/>
      <c r="J1954" s="132"/>
      <c r="K1954" s="132"/>
      <c r="DV1954" s="77">
        <v>1348.52</v>
      </c>
      <c r="DW1954" s="77">
        <v>37.077000000000005</v>
      </c>
      <c r="DY1954" s="77">
        <v>1334.52</v>
      </c>
      <c r="DZ1954" s="77">
        <v>22.715000000000003</v>
      </c>
      <c r="EE1954" s="75">
        <v>2165.52</v>
      </c>
      <c r="EF1954" s="88">
        <v>25.390999999999998</v>
      </c>
      <c r="EP1954" s="75"/>
      <c r="EQ1954" s="75">
        <v>1338.51</v>
      </c>
      <c r="ER1954" s="77">
        <v>30037.770000000022</v>
      </c>
      <c r="FD1954" s="75">
        <v>119.52</v>
      </c>
      <c r="FE1954" s="75">
        <v>2144360</v>
      </c>
      <c r="FF1954" s="75">
        <v>14821145</v>
      </c>
      <c r="FL1954" s="92">
        <v>798.52</v>
      </c>
      <c r="FM1954" s="75">
        <v>0.71</v>
      </c>
      <c r="FN1954" s="75">
        <v>2.0259999999999998</v>
      </c>
      <c r="FP1954" s="75">
        <v>56.74</v>
      </c>
      <c r="FQ1954" s="75">
        <v>1427.08</v>
      </c>
      <c r="FR1954" s="75">
        <v>11815</v>
      </c>
      <c r="FS1954" s="75">
        <v>56.73</v>
      </c>
      <c r="FT1954" s="75">
        <v>4126.75</v>
      </c>
      <c r="FU1954" s="75">
        <v>33205</v>
      </c>
      <c r="FZ1954" s="90">
        <v>804.52</v>
      </c>
      <c r="GA1954" s="91">
        <v>13.936999999999999</v>
      </c>
      <c r="GC1954" s="75">
        <v>26.51</v>
      </c>
      <c r="GD1954" s="75">
        <v>429.21</v>
      </c>
      <c r="GE1954" s="75">
        <v>7221.85</v>
      </c>
    </row>
    <row r="1955" spans="1:187" x14ac:dyDescent="0.25">
      <c r="A1955" s="132"/>
      <c r="B1955" s="132"/>
      <c r="C1955" s="132"/>
      <c r="D1955" s="132"/>
      <c r="E1955" s="132"/>
      <c r="F1955" s="132"/>
      <c r="G1955" s="132"/>
      <c r="H1955" s="132"/>
      <c r="I1955" s="132"/>
      <c r="J1955" s="132"/>
      <c r="K1955" s="132"/>
      <c r="DV1955" s="77">
        <v>1348.53</v>
      </c>
      <c r="DW1955" s="77">
        <v>37.109000000000002</v>
      </c>
      <c r="DY1955" s="77">
        <v>1334.53</v>
      </c>
      <c r="DZ1955" s="77">
        <v>22.733000000000004</v>
      </c>
      <c r="EE1955" s="75">
        <v>2165.5300000000002</v>
      </c>
      <c r="EF1955" s="88">
        <v>25.417000000000002</v>
      </c>
      <c r="EP1955" s="75"/>
      <c r="EQ1955" s="75">
        <v>1338.52</v>
      </c>
      <c r="ER1955" s="77">
        <v>30057.040000000023</v>
      </c>
      <c r="FD1955" s="75">
        <v>119.53</v>
      </c>
      <c r="FE1955" s="75">
        <v>2145727.5</v>
      </c>
      <c r="FF1955" s="75">
        <v>14842561.25</v>
      </c>
      <c r="FL1955" s="92">
        <v>798.53</v>
      </c>
      <c r="FM1955" s="75">
        <v>0.71</v>
      </c>
      <c r="FN1955" s="75">
        <v>2.0339999999999998</v>
      </c>
      <c r="FP1955" s="75">
        <v>56.75</v>
      </c>
      <c r="FQ1955" s="75">
        <v>1428.47</v>
      </c>
      <c r="FR1955" s="75">
        <v>11822</v>
      </c>
      <c r="FS1955" s="75">
        <v>56.74</v>
      </c>
      <c r="FT1955" s="75">
        <v>4129.95</v>
      </c>
      <c r="FU1955" s="75">
        <v>33225</v>
      </c>
      <c r="FZ1955" s="90">
        <v>804.53</v>
      </c>
      <c r="GA1955" s="91">
        <v>13.958</v>
      </c>
      <c r="GC1955" s="75">
        <v>26.52</v>
      </c>
      <c r="GD1955" s="75">
        <v>429.92</v>
      </c>
      <c r="GE1955" s="75">
        <v>7228.75</v>
      </c>
    </row>
    <row r="1956" spans="1:187" x14ac:dyDescent="0.25">
      <c r="A1956" s="132"/>
      <c r="B1956" s="132"/>
      <c r="C1956" s="132"/>
      <c r="D1956" s="132"/>
      <c r="E1956" s="132"/>
      <c r="F1956" s="132"/>
      <c r="G1956" s="132"/>
      <c r="H1956" s="132"/>
      <c r="I1956" s="132"/>
      <c r="J1956" s="132"/>
      <c r="K1956" s="132"/>
      <c r="DV1956" s="77">
        <v>1348.54</v>
      </c>
      <c r="DW1956" s="77">
        <v>37.141000000000005</v>
      </c>
      <c r="DY1956" s="77">
        <v>1334.54</v>
      </c>
      <c r="DZ1956" s="77">
        <v>22.750000000000004</v>
      </c>
      <c r="EE1956" s="75">
        <v>2165.54</v>
      </c>
      <c r="EF1956" s="88">
        <v>25.444000000000003</v>
      </c>
      <c r="EP1956" s="75"/>
      <c r="EQ1956" s="75">
        <v>1338.53</v>
      </c>
      <c r="ER1956" s="77">
        <v>30076.310000000023</v>
      </c>
      <c r="FD1956" s="75">
        <v>119.54</v>
      </c>
      <c r="FE1956" s="75">
        <v>2147095</v>
      </c>
      <c r="FF1956" s="75">
        <v>14863977.5</v>
      </c>
      <c r="FL1956" s="92">
        <v>798.54</v>
      </c>
      <c r="FM1956" s="75">
        <v>0.71</v>
      </c>
      <c r="FN1956" s="75">
        <v>2.0409999999999999</v>
      </c>
      <c r="FP1956" s="75">
        <v>56.76</v>
      </c>
      <c r="FQ1956" s="75">
        <v>1429.66</v>
      </c>
      <c r="FR1956" s="75">
        <v>11829</v>
      </c>
      <c r="FS1956" s="75">
        <v>56.75</v>
      </c>
      <c r="FT1956" s="75">
        <v>4133.1499999999996</v>
      </c>
      <c r="FU1956" s="75">
        <v>33245</v>
      </c>
      <c r="FZ1956" s="90">
        <v>804.54</v>
      </c>
      <c r="GA1956" s="91">
        <v>13.978999999999999</v>
      </c>
      <c r="GC1956" s="75">
        <v>26.53</v>
      </c>
      <c r="GD1956" s="75">
        <v>430.63</v>
      </c>
      <c r="GE1956" s="75">
        <v>7235.65</v>
      </c>
    </row>
    <row r="1957" spans="1:187" x14ac:dyDescent="0.25">
      <c r="A1957" s="132"/>
      <c r="B1957" s="132"/>
      <c r="C1957" s="132"/>
      <c r="D1957" s="132"/>
      <c r="E1957" s="132"/>
      <c r="F1957" s="132"/>
      <c r="G1957" s="132"/>
      <c r="H1957" s="132"/>
      <c r="I1957" s="132"/>
      <c r="J1957" s="132"/>
      <c r="K1957" s="132"/>
      <c r="DV1957" s="77">
        <v>1348.55</v>
      </c>
      <c r="DW1957" s="77">
        <v>37.172000000000004</v>
      </c>
      <c r="DY1957" s="77">
        <v>1334.55</v>
      </c>
      <c r="DZ1957" s="77">
        <v>22.768000000000004</v>
      </c>
      <c r="EE1957" s="75">
        <v>2165.5500000000002</v>
      </c>
      <c r="EF1957" s="88">
        <v>25.47</v>
      </c>
      <c r="EP1957" s="75"/>
      <c r="EQ1957" s="75">
        <v>1338.54</v>
      </c>
      <c r="ER1957" s="77">
        <v>30095.580000000024</v>
      </c>
      <c r="FD1957" s="75">
        <v>119.55</v>
      </c>
      <c r="FE1957" s="75">
        <v>2148462.5</v>
      </c>
      <c r="FF1957" s="75">
        <v>14885393.75</v>
      </c>
      <c r="FL1957" s="92">
        <v>798.55</v>
      </c>
      <c r="FM1957" s="75">
        <v>0.71</v>
      </c>
      <c r="FN1957" s="75">
        <v>2.0489999999999999</v>
      </c>
      <c r="FP1957" s="75">
        <v>56.77</v>
      </c>
      <c r="FQ1957" s="75">
        <v>1430.84</v>
      </c>
      <c r="FR1957" s="75">
        <v>11835</v>
      </c>
      <c r="FS1957" s="75">
        <v>56.76</v>
      </c>
      <c r="FT1957" s="75">
        <v>4136.3500000000004</v>
      </c>
      <c r="FU1957" s="75">
        <v>33265</v>
      </c>
      <c r="FZ1957" s="90">
        <v>804.55</v>
      </c>
      <c r="GA1957" s="91">
        <v>14.000999999999999</v>
      </c>
      <c r="GC1957" s="75">
        <v>26.54</v>
      </c>
      <c r="GD1957" s="75">
        <v>431.34</v>
      </c>
      <c r="GE1957" s="75">
        <v>7242.55</v>
      </c>
    </row>
    <row r="1958" spans="1:187" x14ac:dyDescent="0.25">
      <c r="A1958" s="132"/>
      <c r="B1958" s="132"/>
      <c r="C1958" s="132"/>
      <c r="D1958" s="132"/>
      <c r="E1958" s="132"/>
      <c r="F1958" s="132"/>
      <c r="G1958" s="132"/>
      <c r="H1958" s="132"/>
      <c r="I1958" s="132"/>
      <c r="J1958" s="132"/>
      <c r="K1958" s="132"/>
      <c r="DV1958" s="77">
        <v>1348.56</v>
      </c>
      <c r="DW1958" s="77">
        <v>37.204000000000001</v>
      </c>
      <c r="DY1958" s="77">
        <v>1334.56</v>
      </c>
      <c r="DZ1958" s="77">
        <v>22.785000000000004</v>
      </c>
      <c r="EE1958" s="75">
        <v>2165.56</v>
      </c>
      <c r="EF1958" s="88">
        <v>25.495999999999999</v>
      </c>
      <c r="EP1958" s="75"/>
      <c r="EQ1958" s="75">
        <v>1338.55</v>
      </c>
      <c r="ER1958" s="77">
        <v>30114.850000000024</v>
      </c>
      <c r="FD1958" s="75">
        <v>119.56</v>
      </c>
      <c r="FE1958" s="75">
        <v>2149830</v>
      </c>
      <c r="FF1958" s="75">
        <v>14906810</v>
      </c>
      <c r="FL1958" s="92">
        <v>798.56</v>
      </c>
      <c r="FM1958" s="75">
        <v>0.72</v>
      </c>
      <c r="FN1958" s="75">
        <v>2.056</v>
      </c>
      <c r="FP1958" s="75">
        <v>56.78</v>
      </c>
      <c r="FQ1958" s="75">
        <v>1432.03</v>
      </c>
      <c r="FR1958" s="75">
        <v>11842</v>
      </c>
      <c r="FS1958" s="75">
        <v>56.77</v>
      </c>
      <c r="FT1958" s="75">
        <v>4139.54</v>
      </c>
      <c r="FU1958" s="75">
        <v>33285</v>
      </c>
      <c r="FZ1958" s="90">
        <v>804.56</v>
      </c>
      <c r="GA1958" s="91">
        <v>14.022</v>
      </c>
      <c r="GC1958" s="75">
        <v>26.55</v>
      </c>
      <c r="GD1958" s="75">
        <v>432.05</v>
      </c>
      <c r="GE1958" s="75">
        <v>7249.45</v>
      </c>
    </row>
    <row r="1959" spans="1:187" x14ac:dyDescent="0.25">
      <c r="A1959" s="132"/>
      <c r="B1959" s="132"/>
      <c r="C1959" s="132"/>
      <c r="D1959" s="132"/>
      <c r="E1959" s="132"/>
      <c r="F1959" s="132"/>
      <c r="G1959" s="132"/>
      <c r="H1959" s="132"/>
      <c r="I1959" s="132"/>
      <c r="J1959" s="132"/>
      <c r="K1959" s="132"/>
      <c r="DV1959" s="77">
        <v>1348.57</v>
      </c>
      <c r="DW1959" s="77">
        <v>37.236000000000004</v>
      </c>
      <c r="DY1959" s="77">
        <v>1334.57</v>
      </c>
      <c r="DZ1959" s="77">
        <v>22.803000000000004</v>
      </c>
      <c r="EE1959" s="75">
        <v>2165.5700000000002</v>
      </c>
      <c r="EF1959" s="88">
        <v>25.521999999999998</v>
      </c>
      <c r="EP1959" s="75"/>
      <c r="EQ1959" s="75">
        <v>1338.56</v>
      </c>
      <c r="ER1959" s="77">
        <v>30134.120000000024</v>
      </c>
      <c r="FD1959" s="75">
        <v>119.57</v>
      </c>
      <c r="FE1959" s="75">
        <v>2151197.5</v>
      </c>
      <c r="FF1959" s="75">
        <v>14928226.25</v>
      </c>
      <c r="FL1959" s="92">
        <v>798.57</v>
      </c>
      <c r="FM1959" s="75">
        <v>0.72</v>
      </c>
      <c r="FN1959" s="75">
        <v>2.056</v>
      </c>
      <c r="FP1959" s="75">
        <v>56.79</v>
      </c>
      <c r="FQ1959" s="75">
        <v>1433.22</v>
      </c>
      <c r="FR1959" s="75">
        <v>11849</v>
      </c>
      <c r="FS1959" s="75">
        <v>56.78</v>
      </c>
      <c r="FT1959" s="75">
        <v>4142.74</v>
      </c>
      <c r="FU1959" s="75">
        <v>33305</v>
      </c>
      <c r="FZ1959" s="90">
        <v>804.57</v>
      </c>
      <c r="GA1959" s="91">
        <v>14.042999999999999</v>
      </c>
      <c r="GC1959" s="75">
        <v>26.56</v>
      </c>
      <c r="GD1959" s="75">
        <v>432.76</v>
      </c>
      <c r="GE1959" s="75">
        <v>7256.36</v>
      </c>
    </row>
    <row r="1960" spans="1:187" x14ac:dyDescent="0.25">
      <c r="A1960" s="132"/>
      <c r="B1960" s="132"/>
      <c r="C1960" s="132"/>
      <c r="D1960" s="132"/>
      <c r="E1960" s="132"/>
      <c r="F1960" s="132"/>
      <c r="G1960" s="132"/>
      <c r="H1960" s="132"/>
      <c r="I1960" s="132"/>
      <c r="J1960" s="132"/>
      <c r="K1960" s="132"/>
      <c r="DV1960" s="77">
        <v>1348.58</v>
      </c>
      <c r="DW1960" s="77">
        <v>37.267000000000003</v>
      </c>
      <c r="DY1960" s="77">
        <v>1334.58</v>
      </c>
      <c r="DZ1960" s="77">
        <v>22.820000000000004</v>
      </c>
      <c r="EE1960" s="75">
        <v>2165.58</v>
      </c>
      <c r="EF1960" s="88">
        <v>25.547999999999998</v>
      </c>
      <c r="EP1960" s="75"/>
      <c r="EQ1960" s="75">
        <v>1338.57</v>
      </c>
      <c r="ER1960" s="77">
        <v>30153.390000000025</v>
      </c>
      <c r="FD1960" s="75">
        <v>119.58</v>
      </c>
      <c r="FE1960" s="75">
        <v>2152565</v>
      </c>
      <c r="FF1960" s="75">
        <v>14949642.5</v>
      </c>
      <c r="FL1960" s="92">
        <v>798.58</v>
      </c>
      <c r="FM1960" s="75">
        <v>0.72</v>
      </c>
      <c r="FN1960" s="75">
        <v>2.0710000000000002</v>
      </c>
      <c r="FP1960" s="75">
        <v>56.8</v>
      </c>
      <c r="FQ1960" s="75">
        <v>1434.4</v>
      </c>
      <c r="FR1960" s="75">
        <v>11856</v>
      </c>
      <c r="FS1960" s="75">
        <v>56.79</v>
      </c>
      <c r="FT1960" s="75">
        <v>4145.9399999999996</v>
      </c>
      <c r="FU1960" s="75">
        <v>33325</v>
      </c>
      <c r="FZ1960" s="90">
        <v>804.58</v>
      </c>
      <c r="GA1960" s="91">
        <v>14.064</v>
      </c>
      <c r="GC1960" s="75">
        <v>26.57</v>
      </c>
      <c r="GD1960" s="75">
        <v>433.47</v>
      </c>
      <c r="GE1960" s="75">
        <v>7263.26</v>
      </c>
    </row>
    <row r="1961" spans="1:187" x14ac:dyDescent="0.25">
      <c r="A1961" s="132"/>
      <c r="B1961" s="132"/>
      <c r="C1961" s="132"/>
      <c r="D1961" s="132"/>
      <c r="E1961" s="132"/>
      <c r="F1961" s="132"/>
      <c r="G1961" s="132"/>
      <c r="H1961" s="132"/>
      <c r="I1961" s="132"/>
      <c r="J1961" s="132"/>
      <c r="K1961" s="132"/>
      <c r="DV1961" s="77">
        <v>1348.59</v>
      </c>
      <c r="DW1961" s="77">
        <v>37.299000000000007</v>
      </c>
      <c r="DY1961" s="77">
        <v>1334.59</v>
      </c>
      <c r="DZ1961" s="77">
        <v>22.838000000000005</v>
      </c>
      <c r="EE1961" s="75">
        <v>2165.59</v>
      </c>
      <c r="EF1961" s="88">
        <v>25.573999999999998</v>
      </c>
      <c r="EP1961" s="75"/>
      <c r="EQ1961" s="75">
        <v>1338.58</v>
      </c>
      <c r="ER1961" s="77">
        <v>30172.660000000025</v>
      </c>
      <c r="FD1961" s="75">
        <v>119.59</v>
      </c>
      <c r="FE1961" s="75">
        <v>2153932.5</v>
      </c>
      <c r="FF1961" s="75">
        <v>14971058.75</v>
      </c>
      <c r="FL1961" s="92">
        <v>798.59</v>
      </c>
      <c r="FM1961" s="75">
        <v>0.72</v>
      </c>
      <c r="FN1961" s="75">
        <v>2.0790000000000002</v>
      </c>
      <c r="FP1961" s="75">
        <v>56.81</v>
      </c>
      <c r="FQ1961" s="75">
        <v>1435.59</v>
      </c>
      <c r="FR1961" s="75">
        <v>11862</v>
      </c>
      <c r="FS1961" s="75">
        <v>56.8</v>
      </c>
      <c r="FT1961" s="75">
        <v>4149.1400000000003</v>
      </c>
      <c r="FU1961" s="75">
        <v>33345</v>
      </c>
      <c r="FZ1961" s="90">
        <v>804.59</v>
      </c>
      <c r="GA1961" s="91">
        <v>14.086</v>
      </c>
      <c r="GC1961" s="75">
        <v>26.58</v>
      </c>
      <c r="GD1961" s="75">
        <v>434.18</v>
      </c>
      <c r="GE1961" s="75">
        <v>7270.16</v>
      </c>
    </row>
    <row r="1962" spans="1:187" x14ac:dyDescent="0.25">
      <c r="A1962" s="132"/>
      <c r="B1962" s="132"/>
      <c r="C1962" s="132"/>
      <c r="D1962" s="132"/>
      <c r="E1962" s="132"/>
      <c r="F1962" s="132"/>
      <c r="G1962" s="132"/>
      <c r="H1962" s="132"/>
      <c r="I1962" s="132"/>
      <c r="J1962" s="132"/>
      <c r="K1962" s="132"/>
      <c r="DV1962" s="77">
        <v>1348.6</v>
      </c>
      <c r="DW1962" s="77">
        <v>37.331000000000003</v>
      </c>
      <c r="DY1962" s="77">
        <v>1334.6</v>
      </c>
      <c r="DZ1962" s="77">
        <v>22.855</v>
      </c>
      <c r="EE1962" s="75">
        <v>2165.6</v>
      </c>
      <c r="EF1962" s="88">
        <v>25.6</v>
      </c>
      <c r="EP1962" s="75"/>
      <c r="EQ1962" s="75">
        <v>1338.59</v>
      </c>
      <c r="ER1962" s="77">
        <v>30191.930000000026</v>
      </c>
      <c r="FD1962" s="75">
        <v>119.6</v>
      </c>
      <c r="FE1962" s="75">
        <v>2155300</v>
      </c>
      <c r="FF1962" s="75">
        <v>14992475</v>
      </c>
      <c r="FL1962" s="92">
        <v>798.6</v>
      </c>
      <c r="FM1962" s="75">
        <v>0.72</v>
      </c>
      <c r="FN1962" s="75">
        <v>2.0859999999999999</v>
      </c>
      <c r="FP1962" s="75">
        <v>56.82</v>
      </c>
      <c r="FQ1962" s="75">
        <v>1436.78</v>
      </c>
      <c r="FR1962" s="75">
        <v>11869</v>
      </c>
      <c r="FS1962" s="75">
        <v>56.81</v>
      </c>
      <c r="FT1962" s="75">
        <v>4152.34</v>
      </c>
      <c r="FU1962" s="75">
        <v>33365</v>
      </c>
      <c r="FZ1962" s="90">
        <v>804.6</v>
      </c>
      <c r="GA1962" s="91">
        <v>14.106999999999999</v>
      </c>
      <c r="GC1962" s="75">
        <v>26.59</v>
      </c>
      <c r="GD1962" s="75">
        <v>434.89</v>
      </c>
      <c r="GE1962" s="75">
        <v>7277.06</v>
      </c>
    </row>
    <row r="1963" spans="1:187" x14ac:dyDescent="0.25">
      <c r="A1963" s="132"/>
      <c r="B1963" s="132"/>
      <c r="C1963" s="132"/>
      <c r="D1963" s="132"/>
      <c r="E1963" s="132"/>
      <c r="F1963" s="132"/>
      <c r="G1963" s="132"/>
      <c r="H1963" s="132"/>
      <c r="I1963" s="132"/>
      <c r="J1963" s="132"/>
      <c r="K1963" s="132"/>
      <c r="DV1963" s="77">
        <v>1348.61</v>
      </c>
      <c r="DW1963" s="77">
        <v>37.362000000000009</v>
      </c>
      <c r="DY1963" s="77">
        <v>1334.61</v>
      </c>
      <c r="DZ1963" s="77">
        <v>22.873000000000005</v>
      </c>
      <c r="EE1963" s="75">
        <v>2165.61</v>
      </c>
      <c r="EF1963" s="88">
        <v>25.626999999999999</v>
      </c>
      <c r="EP1963" s="75"/>
      <c r="EQ1963" s="75">
        <v>1338.6</v>
      </c>
      <c r="ER1963" s="77">
        <v>30211.200000000026</v>
      </c>
      <c r="FD1963" s="75">
        <v>119.61</v>
      </c>
      <c r="FE1963" s="75">
        <v>2156667.5</v>
      </c>
      <c r="FF1963" s="75">
        <v>15013891.25</v>
      </c>
      <c r="FL1963" s="92">
        <v>798.61</v>
      </c>
      <c r="FM1963" s="75">
        <v>0.72</v>
      </c>
      <c r="FN1963" s="75">
        <v>2.0939999999999999</v>
      </c>
      <c r="FP1963" s="75">
        <v>56.83</v>
      </c>
      <c r="FQ1963" s="75">
        <v>1437.98</v>
      </c>
      <c r="FR1963" s="75">
        <v>11876</v>
      </c>
      <c r="FS1963" s="75">
        <v>56.82</v>
      </c>
      <c r="FT1963" s="75">
        <v>4155.54</v>
      </c>
      <c r="FU1963" s="75">
        <v>33384</v>
      </c>
      <c r="FZ1963" s="90">
        <v>804.61</v>
      </c>
      <c r="GA1963" s="91">
        <v>14.129</v>
      </c>
      <c r="GC1963" s="75">
        <v>26.6</v>
      </c>
      <c r="GD1963" s="75">
        <v>435.6</v>
      </c>
      <c r="GE1963" s="75">
        <v>7283.96</v>
      </c>
    </row>
    <row r="1964" spans="1:187" x14ac:dyDescent="0.25">
      <c r="A1964" s="132"/>
      <c r="B1964" s="132"/>
      <c r="C1964" s="132"/>
      <c r="D1964" s="132"/>
      <c r="E1964" s="132"/>
      <c r="F1964" s="132"/>
      <c r="G1964" s="132"/>
      <c r="H1964" s="132"/>
      <c r="I1964" s="132"/>
      <c r="J1964" s="132"/>
      <c r="K1964" s="132"/>
      <c r="DV1964" s="77">
        <v>1348.62</v>
      </c>
      <c r="DW1964" s="77">
        <v>37.394000000000005</v>
      </c>
      <c r="DY1964" s="77">
        <v>1334.62</v>
      </c>
      <c r="DZ1964" s="77">
        <v>22.890000000000004</v>
      </c>
      <c r="EE1964" s="75">
        <v>2165.62</v>
      </c>
      <c r="EF1964" s="88">
        <v>25.652999999999999</v>
      </c>
      <c r="EP1964" s="75"/>
      <c r="EQ1964" s="75">
        <v>1338.61</v>
      </c>
      <c r="ER1964" s="77">
        <v>30230.470000000027</v>
      </c>
      <c r="FD1964" s="75">
        <v>119.62</v>
      </c>
      <c r="FE1964" s="75">
        <v>2158035</v>
      </c>
      <c r="FF1964" s="75">
        <v>15035307.5</v>
      </c>
      <c r="FL1964" s="92">
        <v>798.62</v>
      </c>
      <c r="FM1964" s="75">
        <v>0.73</v>
      </c>
      <c r="FN1964" s="75">
        <v>2.101</v>
      </c>
      <c r="FP1964" s="75">
        <v>56.84</v>
      </c>
      <c r="FQ1964" s="75">
        <v>1439.17</v>
      </c>
      <c r="FR1964" s="75">
        <v>11883</v>
      </c>
      <c r="FS1964" s="75">
        <v>56.83</v>
      </c>
      <c r="FT1964" s="75">
        <v>4158.74</v>
      </c>
      <c r="FU1964" s="75">
        <v>33403</v>
      </c>
      <c r="FZ1964" s="90">
        <v>804.62</v>
      </c>
      <c r="GA1964" s="91">
        <v>14.15</v>
      </c>
      <c r="GC1964" s="75">
        <v>26.61</v>
      </c>
      <c r="GD1964" s="75">
        <v>436.31</v>
      </c>
      <c r="GE1964" s="75">
        <v>7290.86</v>
      </c>
    </row>
    <row r="1965" spans="1:187" x14ac:dyDescent="0.25">
      <c r="A1965" s="132"/>
      <c r="B1965" s="132"/>
      <c r="C1965" s="132"/>
      <c r="D1965" s="132"/>
      <c r="E1965" s="132"/>
      <c r="F1965" s="132"/>
      <c r="G1965" s="132"/>
      <c r="H1965" s="132"/>
      <c r="I1965" s="132"/>
      <c r="J1965" s="132"/>
      <c r="K1965" s="132"/>
      <c r="DV1965" s="77">
        <v>1348.63</v>
      </c>
      <c r="DW1965" s="77">
        <v>37.426000000000002</v>
      </c>
      <c r="DY1965" s="77">
        <v>1334.63</v>
      </c>
      <c r="DZ1965" s="77">
        <v>22.908000000000005</v>
      </c>
      <c r="EE1965" s="75">
        <v>2165.63</v>
      </c>
      <c r="EF1965" s="88">
        <v>25.679000000000002</v>
      </c>
      <c r="EP1965" s="75"/>
      <c r="EQ1965" s="75">
        <v>1338.62</v>
      </c>
      <c r="ER1965" s="77">
        <v>30249.740000000027</v>
      </c>
      <c r="FD1965" s="75">
        <v>119.63</v>
      </c>
      <c r="FE1965" s="75">
        <v>2159402.5</v>
      </c>
      <c r="FF1965" s="75">
        <v>15056723.75</v>
      </c>
      <c r="FL1965" s="92">
        <v>798.63</v>
      </c>
      <c r="FM1965" s="75">
        <v>0.73</v>
      </c>
      <c r="FN1965" s="75">
        <v>2.109</v>
      </c>
      <c r="FP1965" s="75">
        <v>56.85</v>
      </c>
      <c r="FQ1965" s="75">
        <v>1440.36</v>
      </c>
      <c r="FR1965" s="75">
        <v>11889</v>
      </c>
      <c r="FS1965" s="75">
        <v>56.84</v>
      </c>
      <c r="FT1965" s="75">
        <v>4161.95</v>
      </c>
      <c r="FU1965" s="75">
        <v>33421</v>
      </c>
      <c r="FZ1965" s="90">
        <v>804.63</v>
      </c>
      <c r="GA1965" s="91">
        <v>14.170999999999999</v>
      </c>
      <c r="GC1965" s="75">
        <v>26.62</v>
      </c>
      <c r="GD1965" s="75">
        <v>437.02</v>
      </c>
      <c r="GE1965" s="75">
        <v>7297.76</v>
      </c>
    </row>
    <row r="1966" spans="1:187" x14ac:dyDescent="0.25">
      <c r="A1966" s="132"/>
      <c r="B1966" s="132"/>
      <c r="C1966" s="132"/>
      <c r="D1966" s="132"/>
      <c r="E1966" s="132"/>
      <c r="F1966" s="132"/>
      <c r="G1966" s="132"/>
      <c r="H1966" s="132"/>
      <c r="I1966" s="132"/>
      <c r="J1966" s="132"/>
      <c r="K1966" s="132"/>
      <c r="DV1966" s="77">
        <v>1348.64</v>
      </c>
      <c r="DW1966" s="77">
        <v>37.457000000000008</v>
      </c>
      <c r="DY1966" s="77">
        <v>1334.64</v>
      </c>
      <c r="DZ1966" s="77">
        <v>22.925000000000004</v>
      </c>
      <c r="EE1966" s="75">
        <v>2165.64</v>
      </c>
      <c r="EF1966" s="88">
        <v>25.705000000000002</v>
      </c>
      <c r="EP1966" s="75"/>
      <c r="EQ1966" s="75">
        <v>1338.63</v>
      </c>
      <c r="ER1966" s="77">
        <v>30269.010000000028</v>
      </c>
      <c r="FD1966" s="75">
        <v>119.64</v>
      </c>
      <c r="FE1966" s="75">
        <v>2160770</v>
      </c>
      <c r="FF1966" s="75">
        <v>15078140</v>
      </c>
      <c r="FL1966" s="92">
        <v>798.64</v>
      </c>
      <c r="FM1966" s="75">
        <v>0.73</v>
      </c>
      <c r="FN1966" s="75">
        <v>2.1160000000000001</v>
      </c>
      <c r="FP1966" s="75">
        <v>56.86</v>
      </c>
      <c r="FQ1966" s="75">
        <v>1441.56</v>
      </c>
      <c r="FR1966" s="75">
        <v>11896</v>
      </c>
      <c r="FS1966" s="75">
        <v>56.85</v>
      </c>
      <c r="FT1966" s="75">
        <v>4165.16</v>
      </c>
      <c r="FU1966" s="75">
        <v>33440</v>
      </c>
      <c r="FZ1966" s="90">
        <v>804.64</v>
      </c>
      <c r="GA1966" s="91">
        <v>14.193</v>
      </c>
      <c r="GC1966" s="75">
        <v>26.63</v>
      </c>
      <c r="GD1966" s="75">
        <v>437.73</v>
      </c>
      <c r="GE1966" s="75">
        <v>7304.66</v>
      </c>
    </row>
    <row r="1967" spans="1:187" x14ac:dyDescent="0.25">
      <c r="A1967" s="132"/>
      <c r="B1967" s="132"/>
      <c r="C1967" s="132"/>
      <c r="D1967" s="132"/>
      <c r="E1967" s="132"/>
      <c r="F1967" s="132"/>
      <c r="G1967" s="132"/>
      <c r="H1967" s="132"/>
      <c r="I1967" s="132"/>
      <c r="J1967" s="132"/>
      <c r="K1967" s="132"/>
      <c r="DV1967" s="77">
        <v>1348.65</v>
      </c>
      <c r="DW1967" s="77">
        <v>37.489000000000004</v>
      </c>
      <c r="DY1967" s="77">
        <v>1334.65</v>
      </c>
      <c r="DZ1967" s="77">
        <v>22.943000000000005</v>
      </c>
      <c r="EE1967" s="75">
        <v>2165.65</v>
      </c>
      <c r="EF1967" s="88">
        <v>25.730999999999998</v>
      </c>
      <c r="EP1967" s="75"/>
      <c r="EQ1967" s="75">
        <v>1338.64</v>
      </c>
      <c r="ER1967" s="77">
        <v>30288.280000000028</v>
      </c>
      <c r="FD1967" s="75">
        <v>119.65</v>
      </c>
      <c r="FE1967" s="75">
        <v>2162137.5</v>
      </c>
      <c r="FF1967" s="75">
        <v>15099556.25</v>
      </c>
      <c r="FL1967" s="92">
        <v>798.65</v>
      </c>
      <c r="FM1967" s="75">
        <v>0.73</v>
      </c>
      <c r="FN1967" s="75">
        <v>2.1240000000000001</v>
      </c>
      <c r="FP1967" s="75">
        <v>56.87</v>
      </c>
      <c r="FQ1967" s="75">
        <v>1442.75</v>
      </c>
      <c r="FR1967" s="75">
        <v>11903</v>
      </c>
      <c r="FS1967" s="75">
        <v>56.86</v>
      </c>
      <c r="FT1967" s="75">
        <v>4168.3599999999997</v>
      </c>
      <c r="FU1967" s="75">
        <v>33459</v>
      </c>
      <c r="FZ1967" s="90">
        <v>804.65</v>
      </c>
      <c r="GA1967" s="91">
        <v>14.214</v>
      </c>
      <c r="GC1967" s="75">
        <v>26.64</v>
      </c>
      <c r="GD1967" s="75">
        <v>438.44</v>
      </c>
      <c r="GE1967" s="75">
        <v>7311.56</v>
      </c>
    </row>
    <row r="1968" spans="1:187" x14ac:dyDescent="0.25">
      <c r="A1968" s="132"/>
      <c r="B1968" s="132"/>
      <c r="C1968" s="132"/>
      <c r="D1968" s="132"/>
      <c r="E1968" s="132"/>
      <c r="F1968" s="132"/>
      <c r="G1968" s="132"/>
      <c r="H1968" s="132"/>
      <c r="I1968" s="132"/>
      <c r="J1968" s="132"/>
      <c r="K1968" s="132"/>
      <c r="DV1968" s="77">
        <v>1348.66</v>
      </c>
      <c r="DW1968" s="77">
        <v>37.521000000000001</v>
      </c>
      <c r="DY1968" s="77">
        <v>1334.66</v>
      </c>
      <c r="DZ1968" s="77">
        <v>22.960000000000004</v>
      </c>
      <c r="EE1968" s="75">
        <v>2165.66</v>
      </c>
      <c r="EF1968" s="88">
        <v>25.756999999999998</v>
      </c>
      <c r="EP1968" s="75"/>
      <c r="EQ1968" s="75">
        <v>1338.65</v>
      </c>
      <c r="ER1968" s="77">
        <v>30307.550000000028</v>
      </c>
      <c r="FD1968" s="75">
        <v>119.66</v>
      </c>
      <c r="FE1968" s="75">
        <v>2163505</v>
      </c>
      <c r="FF1968" s="75">
        <v>15120972.5</v>
      </c>
      <c r="FL1968" s="92">
        <v>798.66</v>
      </c>
      <c r="FM1968" s="75">
        <v>0.73</v>
      </c>
      <c r="FN1968" s="75">
        <v>2.1309999999999998</v>
      </c>
      <c r="FP1968" s="75">
        <v>56.88</v>
      </c>
      <c r="FQ1968" s="75">
        <v>1443.94</v>
      </c>
      <c r="FR1968" s="75">
        <v>11910</v>
      </c>
      <c r="FS1968" s="75">
        <v>56.87</v>
      </c>
      <c r="FT1968" s="75">
        <v>4171.5600000000004</v>
      </c>
      <c r="FU1968" s="75">
        <v>33478</v>
      </c>
      <c r="FZ1968" s="90">
        <v>804.66</v>
      </c>
      <c r="GA1968" s="91">
        <v>14.236000000000001</v>
      </c>
      <c r="GC1968" s="75">
        <v>26.65</v>
      </c>
      <c r="GD1968" s="75">
        <v>439.15</v>
      </c>
      <c r="GE1968" s="75">
        <v>7318.46</v>
      </c>
    </row>
    <row r="1969" spans="1:187" x14ac:dyDescent="0.25">
      <c r="A1969" s="132"/>
      <c r="B1969" s="132"/>
      <c r="C1969" s="132"/>
      <c r="D1969" s="132"/>
      <c r="E1969" s="132"/>
      <c r="F1969" s="132"/>
      <c r="G1969" s="132"/>
      <c r="H1969" s="132"/>
      <c r="I1969" s="132"/>
      <c r="J1969" s="132"/>
      <c r="K1969" s="132"/>
      <c r="DV1969" s="77">
        <v>1348.67</v>
      </c>
      <c r="DW1969" s="77">
        <v>37.552000000000007</v>
      </c>
      <c r="DY1969" s="77">
        <v>1334.67</v>
      </c>
      <c r="DZ1969" s="77">
        <v>22.978000000000005</v>
      </c>
      <c r="EE1969" s="75">
        <v>2165.67</v>
      </c>
      <c r="EF1969" s="88">
        <v>25.783999999999999</v>
      </c>
      <c r="EP1969" s="75"/>
      <c r="EQ1969" s="75">
        <v>1338.66</v>
      </c>
      <c r="ER1969" s="77">
        <v>30326.820000000029</v>
      </c>
      <c r="FD1969" s="75">
        <v>119.67</v>
      </c>
      <c r="FE1969" s="75">
        <v>2164872.5</v>
      </c>
      <c r="FF1969" s="75">
        <v>15142388.75</v>
      </c>
      <c r="FL1969" s="92">
        <v>798.67</v>
      </c>
      <c r="FM1969" s="75">
        <v>0.73</v>
      </c>
      <c r="FN1969" s="75">
        <v>2.1309999999999998</v>
      </c>
      <c r="FP1969" s="75">
        <v>56.89</v>
      </c>
      <c r="FQ1969" s="75">
        <v>1445.13</v>
      </c>
      <c r="FR1969" s="75">
        <v>11916</v>
      </c>
      <c r="FS1969" s="75">
        <v>56.88</v>
      </c>
      <c r="FT1969" s="75">
        <v>4174.7700000000004</v>
      </c>
      <c r="FU1969" s="75">
        <v>33496</v>
      </c>
      <c r="FZ1969" s="90">
        <v>804.67</v>
      </c>
      <c r="GA1969" s="91">
        <v>14.257</v>
      </c>
      <c r="GC1969" s="75">
        <v>26.66</v>
      </c>
      <c r="GD1969" s="75">
        <v>439.86</v>
      </c>
      <c r="GE1969" s="75">
        <v>7325.37</v>
      </c>
    </row>
    <row r="1970" spans="1:187" x14ac:dyDescent="0.25">
      <c r="A1970" s="132"/>
      <c r="B1970" s="132"/>
      <c r="C1970" s="132"/>
      <c r="D1970" s="132"/>
      <c r="E1970" s="132"/>
      <c r="F1970" s="132"/>
      <c r="G1970" s="132"/>
      <c r="H1970" s="132"/>
      <c r="I1970" s="132"/>
      <c r="J1970" s="132"/>
      <c r="K1970" s="132"/>
      <c r="DV1970" s="77">
        <v>1348.68</v>
      </c>
      <c r="DW1970" s="77">
        <v>37.584000000000003</v>
      </c>
      <c r="DY1970" s="77">
        <v>1334.68</v>
      </c>
      <c r="DZ1970" s="77">
        <v>22.995000000000005</v>
      </c>
      <c r="EE1970" s="75">
        <v>2165.6799999999998</v>
      </c>
      <c r="EF1970" s="88">
        <v>25.81</v>
      </c>
      <c r="EP1970" s="75"/>
      <c r="EQ1970" s="75">
        <v>1338.67</v>
      </c>
      <c r="ER1970" s="77">
        <v>30346.090000000029</v>
      </c>
      <c r="FD1970" s="75">
        <v>119.68</v>
      </c>
      <c r="FE1970" s="75">
        <v>2166240</v>
      </c>
      <c r="FF1970" s="75">
        <v>15163805</v>
      </c>
      <c r="FL1970" s="92">
        <v>798.68</v>
      </c>
      <c r="FM1970" s="75">
        <v>0.73</v>
      </c>
      <c r="FN1970" s="75">
        <v>2.1459999999999999</v>
      </c>
      <c r="FP1970" s="75">
        <v>56.9</v>
      </c>
      <c r="FQ1970" s="75">
        <v>1446.33</v>
      </c>
      <c r="FR1970" s="75">
        <v>11923</v>
      </c>
      <c r="FS1970" s="75">
        <v>56.89</v>
      </c>
      <c r="FT1970" s="75">
        <v>4177.97</v>
      </c>
      <c r="FU1970" s="75">
        <v>33515</v>
      </c>
      <c r="FZ1970" s="90">
        <v>804.68</v>
      </c>
      <c r="GA1970" s="91">
        <v>14.279</v>
      </c>
      <c r="GC1970" s="75">
        <v>26.67</v>
      </c>
      <c r="GD1970" s="75">
        <v>440.57</v>
      </c>
      <c r="GE1970" s="75">
        <v>7332.27</v>
      </c>
    </row>
    <row r="1971" spans="1:187" x14ac:dyDescent="0.25">
      <c r="A1971" s="132"/>
      <c r="B1971" s="132"/>
      <c r="C1971" s="132"/>
      <c r="D1971" s="132"/>
      <c r="E1971" s="132"/>
      <c r="F1971" s="132"/>
      <c r="G1971" s="132"/>
      <c r="H1971" s="132"/>
      <c r="I1971" s="132"/>
      <c r="J1971" s="132"/>
      <c r="K1971" s="132"/>
      <c r="DV1971" s="77">
        <v>1348.69</v>
      </c>
      <c r="DW1971" s="77">
        <v>37.616000000000007</v>
      </c>
      <c r="DY1971" s="77">
        <v>1334.69</v>
      </c>
      <c r="DZ1971" s="77">
        <v>23.013000000000005</v>
      </c>
      <c r="EE1971" s="75">
        <v>2165.69</v>
      </c>
      <c r="EF1971" s="88">
        <v>25.835999999999999</v>
      </c>
      <c r="EP1971" s="75"/>
      <c r="EQ1971" s="75">
        <v>1338.68</v>
      </c>
      <c r="ER1971" s="77">
        <v>30365.36000000003</v>
      </c>
      <c r="FD1971" s="75">
        <v>119.69</v>
      </c>
      <c r="FE1971" s="75">
        <v>2167607.5</v>
      </c>
      <c r="FF1971" s="75">
        <v>15185221.25</v>
      </c>
      <c r="FL1971" s="92">
        <v>798.69</v>
      </c>
      <c r="FM1971" s="75">
        <v>0.74</v>
      </c>
      <c r="FN1971" s="75">
        <v>2.1539999999999999</v>
      </c>
      <c r="FP1971" s="75">
        <v>56.91</v>
      </c>
      <c r="FQ1971" s="75">
        <v>1447.52</v>
      </c>
      <c r="FR1971" s="75">
        <v>11930</v>
      </c>
      <c r="FS1971" s="75">
        <v>56.9</v>
      </c>
      <c r="FT1971" s="75">
        <v>4181.18</v>
      </c>
      <c r="FU1971" s="75">
        <v>33534</v>
      </c>
      <c r="FZ1971" s="90">
        <v>804.69</v>
      </c>
      <c r="GA1971" s="91">
        <v>14.3</v>
      </c>
      <c r="GC1971" s="75">
        <v>26.68</v>
      </c>
      <c r="GD1971" s="75">
        <v>441.28</v>
      </c>
      <c r="GE1971" s="75">
        <v>7339.17</v>
      </c>
    </row>
    <row r="1972" spans="1:187" x14ac:dyDescent="0.25">
      <c r="A1972" s="132"/>
      <c r="B1972" s="132"/>
      <c r="C1972" s="132"/>
      <c r="D1972" s="132"/>
      <c r="E1972" s="132"/>
      <c r="F1972" s="132"/>
      <c r="G1972" s="132"/>
      <c r="H1972" s="132"/>
      <c r="I1972" s="132"/>
      <c r="J1972" s="132"/>
      <c r="K1972" s="132"/>
      <c r="DV1972" s="77">
        <v>1348.7</v>
      </c>
      <c r="DW1972" s="77">
        <v>37.646999999999998</v>
      </c>
      <c r="DY1972" s="77">
        <v>1334.7</v>
      </c>
      <c r="DZ1972" s="77">
        <v>23.03</v>
      </c>
      <c r="EE1972" s="75">
        <v>2165.6999999999998</v>
      </c>
      <c r="EF1972" s="88">
        <v>25.861999999999998</v>
      </c>
      <c r="EP1972" s="75"/>
      <c r="EQ1972" s="75">
        <v>1338.69</v>
      </c>
      <c r="ER1972" s="77">
        <v>30384.63000000003</v>
      </c>
      <c r="FD1972" s="75">
        <v>119.7</v>
      </c>
      <c r="FE1972" s="75">
        <v>2168975</v>
      </c>
      <c r="FF1972" s="75">
        <v>15206637.5</v>
      </c>
      <c r="FL1972" s="92">
        <v>798.7</v>
      </c>
      <c r="FM1972" s="75">
        <v>0.74</v>
      </c>
      <c r="FN1972" s="75">
        <v>2.161</v>
      </c>
      <c r="FP1972" s="75">
        <v>56.92</v>
      </c>
      <c r="FQ1972" s="75">
        <v>1448.72</v>
      </c>
      <c r="FR1972" s="75">
        <v>11937</v>
      </c>
      <c r="FS1972" s="75">
        <v>56.91</v>
      </c>
      <c r="FT1972" s="75">
        <v>4184.38</v>
      </c>
      <c r="FU1972" s="75">
        <v>33553</v>
      </c>
      <c r="FZ1972" s="90">
        <v>804.7</v>
      </c>
      <c r="GA1972" s="91">
        <v>14.321999999999999</v>
      </c>
      <c r="GC1972" s="75">
        <v>26.69</v>
      </c>
      <c r="GD1972" s="75">
        <v>441.99</v>
      </c>
      <c r="GE1972" s="75">
        <v>7346.07</v>
      </c>
    </row>
    <row r="1973" spans="1:187" x14ac:dyDescent="0.25">
      <c r="A1973" s="132"/>
      <c r="B1973" s="132"/>
      <c r="C1973" s="132"/>
      <c r="D1973" s="132"/>
      <c r="E1973" s="132"/>
      <c r="F1973" s="132"/>
      <c r="G1973" s="132"/>
      <c r="H1973" s="132"/>
      <c r="I1973" s="132"/>
      <c r="J1973" s="132"/>
      <c r="K1973" s="132"/>
      <c r="DV1973" s="77">
        <v>1348.71</v>
      </c>
      <c r="DW1973" s="77">
        <v>37.679000000000009</v>
      </c>
      <c r="DY1973" s="77">
        <v>1334.71</v>
      </c>
      <c r="DZ1973" s="77">
        <v>23.048000000000005</v>
      </c>
      <c r="EE1973" s="75">
        <v>2165.71</v>
      </c>
      <c r="EF1973" s="88">
        <v>25.887999999999998</v>
      </c>
      <c r="EP1973" s="75"/>
      <c r="EQ1973" s="75">
        <v>1338.7</v>
      </c>
      <c r="ER1973" s="77">
        <v>30403.900000000031</v>
      </c>
      <c r="FD1973" s="75">
        <v>119.71</v>
      </c>
      <c r="FE1973" s="75">
        <v>2170342.5</v>
      </c>
      <c r="FF1973" s="75">
        <v>15228053.75</v>
      </c>
      <c r="FL1973" s="92">
        <v>798.71</v>
      </c>
      <c r="FM1973" s="75">
        <v>0.74</v>
      </c>
      <c r="FN1973" s="75">
        <v>2.169</v>
      </c>
      <c r="FP1973" s="75">
        <v>56.93</v>
      </c>
      <c r="FQ1973" s="75">
        <v>1449.92</v>
      </c>
      <c r="FR1973" s="75">
        <v>11943</v>
      </c>
      <c r="FS1973" s="75">
        <v>56.92</v>
      </c>
      <c r="FT1973" s="75">
        <v>4187.59</v>
      </c>
      <c r="FU1973" s="75">
        <v>33571</v>
      </c>
      <c r="FZ1973" s="90">
        <v>804.71</v>
      </c>
      <c r="GA1973" s="91">
        <v>14.343</v>
      </c>
      <c r="GC1973" s="75">
        <v>26.7</v>
      </c>
      <c r="GD1973" s="75">
        <v>442.7</v>
      </c>
      <c r="GE1973" s="75">
        <v>7352.97</v>
      </c>
    </row>
    <row r="1974" spans="1:187" x14ac:dyDescent="0.25">
      <c r="A1974" s="132"/>
      <c r="B1974" s="132"/>
      <c r="C1974" s="132"/>
      <c r="D1974" s="132"/>
      <c r="E1974" s="132"/>
      <c r="F1974" s="132"/>
      <c r="G1974" s="132"/>
      <c r="H1974" s="132"/>
      <c r="I1974" s="132"/>
      <c r="J1974" s="132"/>
      <c r="K1974" s="132"/>
      <c r="DV1974" s="77">
        <v>1348.72</v>
      </c>
      <c r="DW1974" s="77">
        <v>37.711000000000006</v>
      </c>
      <c r="DY1974" s="77">
        <v>1334.72</v>
      </c>
      <c r="DZ1974" s="77">
        <v>23.065000000000005</v>
      </c>
      <c r="EE1974" s="75">
        <v>2165.7199999999998</v>
      </c>
      <c r="EF1974" s="88">
        <v>25.913999999999998</v>
      </c>
      <c r="EP1974" s="75"/>
      <c r="EQ1974" s="75">
        <v>1338.71</v>
      </c>
      <c r="ER1974" s="77">
        <v>30423.170000000031</v>
      </c>
      <c r="FD1974" s="75">
        <v>119.72</v>
      </c>
      <c r="FE1974" s="75">
        <v>2171710</v>
      </c>
      <c r="FF1974" s="75">
        <v>15249470</v>
      </c>
      <c r="FL1974" s="92">
        <v>798.72</v>
      </c>
      <c r="FM1974" s="75">
        <v>0.74</v>
      </c>
      <c r="FN1974" s="75">
        <v>2.1760000000000002</v>
      </c>
      <c r="FP1974" s="75">
        <v>56.94</v>
      </c>
      <c r="FQ1974" s="75">
        <v>1451.12</v>
      </c>
      <c r="FR1974" s="75">
        <v>11950</v>
      </c>
      <c r="FS1974" s="75">
        <v>56.93</v>
      </c>
      <c r="FT1974" s="75">
        <v>4190.8</v>
      </c>
      <c r="FU1974" s="75">
        <v>33590</v>
      </c>
      <c r="FZ1974" s="90">
        <v>804.72</v>
      </c>
      <c r="GA1974" s="91">
        <v>14.365</v>
      </c>
      <c r="GC1974" s="75">
        <v>26.71</v>
      </c>
      <c r="GD1974" s="75">
        <v>443.41</v>
      </c>
      <c r="GE1974" s="75">
        <v>7359.87</v>
      </c>
    </row>
    <row r="1975" spans="1:187" x14ac:dyDescent="0.25">
      <c r="A1975" s="132"/>
      <c r="B1975" s="132"/>
      <c r="C1975" s="132"/>
      <c r="D1975" s="132"/>
      <c r="E1975" s="132"/>
      <c r="F1975" s="132"/>
      <c r="G1975" s="132"/>
      <c r="H1975" s="132"/>
      <c r="I1975" s="132"/>
      <c r="J1975" s="132"/>
      <c r="K1975" s="132"/>
      <c r="DV1975" s="77">
        <v>1348.73</v>
      </c>
      <c r="DW1975" s="77">
        <v>37.742000000000004</v>
      </c>
      <c r="DY1975" s="77">
        <v>1334.73</v>
      </c>
      <c r="DZ1975" s="77">
        <v>23.083000000000006</v>
      </c>
      <c r="EE1975" s="75">
        <v>2165.73</v>
      </c>
      <c r="EF1975" s="88">
        <v>25.941000000000003</v>
      </c>
      <c r="EP1975" s="75"/>
      <c r="EQ1975" s="75">
        <v>1338.72</v>
      </c>
      <c r="ER1975" s="77">
        <v>30442.440000000031</v>
      </c>
      <c r="FD1975" s="75">
        <v>119.73</v>
      </c>
      <c r="FE1975" s="75">
        <v>2173077.5</v>
      </c>
      <c r="FF1975" s="75">
        <v>15270886.25</v>
      </c>
      <c r="FL1975" s="92">
        <v>798.73</v>
      </c>
      <c r="FM1975" s="75">
        <v>0.74</v>
      </c>
      <c r="FN1975" s="75">
        <v>2.1840000000000002</v>
      </c>
      <c r="FP1975" s="75">
        <v>56.95</v>
      </c>
      <c r="FQ1975" s="75">
        <v>1452.32</v>
      </c>
      <c r="FR1975" s="75">
        <v>11957</v>
      </c>
      <c r="FS1975" s="75">
        <v>56.94</v>
      </c>
      <c r="FT1975" s="75">
        <v>4194</v>
      </c>
      <c r="FU1975" s="75">
        <v>33609</v>
      </c>
      <c r="FZ1975" s="90">
        <v>804.73</v>
      </c>
      <c r="GA1975" s="91">
        <v>14.387</v>
      </c>
      <c r="GC1975" s="75">
        <v>26.72</v>
      </c>
      <c r="GD1975" s="75">
        <v>444.12</v>
      </c>
      <c r="GE1975" s="75">
        <v>7366.77</v>
      </c>
    </row>
    <row r="1976" spans="1:187" x14ac:dyDescent="0.25">
      <c r="A1976" s="132"/>
      <c r="B1976" s="132"/>
      <c r="C1976" s="132"/>
      <c r="D1976" s="132"/>
      <c r="E1976" s="132"/>
      <c r="F1976" s="132"/>
      <c r="G1976" s="132"/>
      <c r="H1976" s="132"/>
      <c r="I1976" s="132"/>
      <c r="J1976" s="132"/>
      <c r="K1976" s="132"/>
      <c r="DV1976" s="77">
        <v>1348.74</v>
      </c>
      <c r="DW1976" s="77">
        <v>37.774000000000008</v>
      </c>
      <c r="DY1976" s="77">
        <v>1334.74</v>
      </c>
      <c r="DZ1976" s="77">
        <v>23.100000000000005</v>
      </c>
      <c r="EE1976" s="75">
        <v>2165.7399999999998</v>
      </c>
      <c r="EF1976" s="88">
        <v>25.967000000000002</v>
      </c>
      <c r="EP1976" s="75"/>
      <c r="EQ1976" s="75">
        <v>1338.73</v>
      </c>
      <c r="ER1976" s="77">
        <v>30461.710000000032</v>
      </c>
      <c r="FD1976" s="75">
        <v>119.74</v>
      </c>
      <c r="FE1976" s="75">
        <v>2174445</v>
      </c>
      <c r="FF1976" s="75">
        <v>15292302.5</v>
      </c>
      <c r="FL1976" s="92">
        <v>798.74</v>
      </c>
      <c r="FM1976" s="75">
        <v>0.74</v>
      </c>
      <c r="FN1976" s="75">
        <v>2.1909999999999998</v>
      </c>
      <c r="FP1976" s="75">
        <v>56.96</v>
      </c>
      <c r="FQ1976" s="75">
        <v>1453.52</v>
      </c>
      <c r="FR1976" s="75">
        <v>11964</v>
      </c>
      <c r="FS1976" s="75">
        <v>56.95</v>
      </c>
      <c r="FT1976" s="75">
        <v>4197.21</v>
      </c>
      <c r="FU1976" s="75">
        <v>33628</v>
      </c>
      <c r="FZ1976" s="90">
        <v>804.74</v>
      </c>
      <c r="GA1976" s="91">
        <v>14.407999999999999</v>
      </c>
      <c r="GC1976" s="75">
        <v>26.73</v>
      </c>
      <c r="GD1976" s="75">
        <v>444.83</v>
      </c>
      <c r="GE1976" s="75">
        <v>7373.67</v>
      </c>
    </row>
    <row r="1977" spans="1:187" x14ac:dyDescent="0.25">
      <c r="A1977" s="132"/>
      <c r="B1977" s="132"/>
      <c r="C1977" s="132"/>
      <c r="D1977" s="132"/>
      <c r="E1977" s="132"/>
      <c r="F1977" s="132"/>
      <c r="G1977" s="132"/>
      <c r="H1977" s="132"/>
      <c r="I1977" s="132"/>
      <c r="J1977" s="132"/>
      <c r="K1977" s="132"/>
      <c r="DV1977" s="77">
        <v>1348.75</v>
      </c>
      <c r="DW1977" s="77">
        <v>37.806000000000004</v>
      </c>
      <c r="DY1977" s="77">
        <v>1334.75</v>
      </c>
      <c r="DZ1977" s="77">
        <v>23.118000000000006</v>
      </c>
      <c r="EE1977" s="75">
        <v>2165.75</v>
      </c>
      <c r="EF1977" s="88">
        <v>25.992999999999999</v>
      </c>
      <c r="EP1977" s="75"/>
      <c r="EQ1977" s="75">
        <v>1338.74</v>
      </c>
      <c r="ER1977" s="77">
        <v>30480.980000000032</v>
      </c>
      <c r="FD1977" s="75">
        <v>119.75</v>
      </c>
      <c r="FE1977" s="75">
        <v>2175812.5</v>
      </c>
      <c r="FF1977" s="75">
        <v>15313718.75</v>
      </c>
      <c r="FL1977" s="92">
        <v>798.75</v>
      </c>
      <c r="FM1977" s="75">
        <v>0.75</v>
      </c>
      <c r="FN1977" s="75">
        <v>2.1989999999999998</v>
      </c>
      <c r="FP1977" s="75">
        <v>56.97</v>
      </c>
      <c r="FQ1977" s="75">
        <v>1454.71</v>
      </c>
      <c r="FR1977" s="75">
        <v>11970</v>
      </c>
      <c r="FS1977" s="75">
        <v>56.96</v>
      </c>
      <c r="FT1977" s="75">
        <v>4200.42</v>
      </c>
      <c r="FU1977" s="75">
        <v>33646</v>
      </c>
      <c r="FZ1977" s="90">
        <v>804.75</v>
      </c>
      <c r="GA1977" s="91">
        <v>14.43</v>
      </c>
      <c r="GC1977" s="75">
        <v>26.74</v>
      </c>
      <c r="GD1977" s="75">
        <v>445.54</v>
      </c>
      <c r="GE1977" s="75">
        <v>7380.57</v>
      </c>
    </row>
    <row r="1978" spans="1:187" x14ac:dyDescent="0.25">
      <c r="A1978" s="132"/>
      <c r="B1978" s="132"/>
      <c r="C1978" s="132"/>
      <c r="D1978" s="132"/>
      <c r="E1978" s="132"/>
      <c r="F1978" s="132"/>
      <c r="G1978" s="132"/>
      <c r="H1978" s="132"/>
      <c r="I1978" s="132"/>
      <c r="J1978" s="132"/>
      <c r="K1978" s="132"/>
      <c r="DV1978" s="77">
        <v>1348.76</v>
      </c>
      <c r="DW1978" s="77">
        <v>37.837000000000003</v>
      </c>
      <c r="DY1978" s="77">
        <v>1334.76</v>
      </c>
      <c r="DZ1978" s="77">
        <v>23.135000000000005</v>
      </c>
      <c r="EE1978" s="75">
        <v>2165.7600000000002</v>
      </c>
      <c r="EF1978" s="88">
        <v>26.018999999999998</v>
      </c>
      <c r="EP1978" s="75"/>
      <c r="EQ1978" s="75">
        <v>1338.75</v>
      </c>
      <c r="ER1978" s="77">
        <v>30500.250000000033</v>
      </c>
      <c r="FD1978" s="75">
        <v>119.76</v>
      </c>
      <c r="FE1978" s="75">
        <v>2177180</v>
      </c>
      <c r="FF1978" s="75">
        <v>15335135</v>
      </c>
      <c r="FL1978" s="92">
        <v>798.76</v>
      </c>
      <c r="FM1978" s="75">
        <v>0.75</v>
      </c>
      <c r="FN1978" s="75">
        <v>2.206</v>
      </c>
      <c r="FP1978" s="75">
        <v>56.98</v>
      </c>
      <c r="FQ1978" s="75">
        <v>1455.91</v>
      </c>
      <c r="FR1978" s="75">
        <v>11977</v>
      </c>
      <c r="FS1978" s="75">
        <v>56.97</v>
      </c>
      <c r="FT1978" s="75">
        <v>4203.63</v>
      </c>
      <c r="FU1978" s="75">
        <v>33665</v>
      </c>
      <c r="FZ1978" s="90">
        <v>804.76</v>
      </c>
      <c r="GA1978" s="91">
        <v>14.452</v>
      </c>
      <c r="GC1978" s="75">
        <v>26.75</v>
      </c>
      <c r="GD1978" s="75">
        <v>446.25</v>
      </c>
      <c r="GE1978" s="75">
        <v>7387.47</v>
      </c>
    </row>
    <row r="1979" spans="1:187" x14ac:dyDescent="0.25">
      <c r="A1979" s="132"/>
      <c r="B1979" s="132"/>
      <c r="C1979" s="132"/>
      <c r="D1979" s="132"/>
      <c r="E1979" s="132"/>
      <c r="F1979" s="132"/>
      <c r="G1979" s="132"/>
      <c r="H1979" s="132"/>
      <c r="I1979" s="132"/>
      <c r="J1979" s="132"/>
      <c r="K1979" s="132"/>
      <c r="DV1979" s="77">
        <v>1348.77</v>
      </c>
      <c r="DW1979" s="77">
        <v>37.869000000000007</v>
      </c>
      <c r="DY1979" s="77">
        <v>1334.77</v>
      </c>
      <c r="DZ1979" s="77">
        <v>23.153000000000006</v>
      </c>
      <c r="EE1979" s="75">
        <v>2165.77</v>
      </c>
      <c r="EF1979" s="88">
        <v>26.044999999999998</v>
      </c>
      <c r="EP1979" s="75"/>
      <c r="EQ1979" s="75">
        <v>1338.76</v>
      </c>
      <c r="ER1979" s="77">
        <v>30519.520000000033</v>
      </c>
      <c r="FD1979" s="75">
        <v>119.77</v>
      </c>
      <c r="FE1979" s="75">
        <v>2178547.5</v>
      </c>
      <c r="FF1979" s="75">
        <v>15356551.25</v>
      </c>
      <c r="FL1979" s="92">
        <v>798.77</v>
      </c>
      <c r="FM1979" s="75">
        <v>0.75</v>
      </c>
      <c r="FN1979" s="75">
        <v>2.206</v>
      </c>
      <c r="FP1979" s="75">
        <v>56.99</v>
      </c>
      <c r="FQ1979" s="75">
        <v>1457.11</v>
      </c>
      <c r="FR1979" s="75">
        <v>11984</v>
      </c>
      <c r="FS1979" s="75">
        <v>56.98</v>
      </c>
      <c r="FT1979" s="75">
        <v>4206.84</v>
      </c>
      <c r="FU1979" s="75">
        <v>33684</v>
      </c>
      <c r="FZ1979" s="90">
        <v>804.77</v>
      </c>
      <c r="GA1979" s="91">
        <v>14.473000000000001</v>
      </c>
      <c r="GC1979" s="75">
        <v>26.76</v>
      </c>
      <c r="GD1979" s="75">
        <v>446.96</v>
      </c>
      <c r="GE1979" s="75">
        <v>7394.38</v>
      </c>
    </row>
    <row r="1980" spans="1:187" x14ac:dyDescent="0.25">
      <c r="A1980" s="132"/>
      <c r="B1980" s="132"/>
      <c r="C1980" s="132"/>
      <c r="D1980" s="132"/>
      <c r="E1980" s="132"/>
      <c r="F1980" s="132"/>
      <c r="G1980" s="132"/>
      <c r="H1980" s="132"/>
      <c r="I1980" s="132"/>
      <c r="J1980" s="132"/>
      <c r="K1980" s="132"/>
      <c r="DV1980" s="77">
        <v>1348.78</v>
      </c>
      <c r="DW1980" s="77">
        <v>37.901000000000003</v>
      </c>
      <c r="DY1980" s="77">
        <v>1334.78</v>
      </c>
      <c r="DZ1980" s="77">
        <v>23.170000000000005</v>
      </c>
      <c r="EE1980" s="75">
        <v>2165.7800000000002</v>
      </c>
      <c r="EF1980" s="88">
        <v>26.070999999999998</v>
      </c>
      <c r="EP1980" s="75"/>
      <c r="EQ1980" s="75">
        <v>1338.77</v>
      </c>
      <c r="ER1980" s="77">
        <v>30538.790000000034</v>
      </c>
      <c r="FD1980" s="75">
        <v>119.78</v>
      </c>
      <c r="FE1980" s="75">
        <v>2179915</v>
      </c>
      <c r="FF1980" s="75">
        <v>15377967.5</v>
      </c>
      <c r="FL1980" s="92">
        <v>798.78</v>
      </c>
      <c r="FM1980" s="75">
        <v>0.75</v>
      </c>
      <c r="FN1980" s="75">
        <v>2.2210000000000001</v>
      </c>
      <c r="FP1980" s="75">
        <v>57</v>
      </c>
      <c r="FQ1980" s="75">
        <v>1458.31</v>
      </c>
      <c r="FR1980" s="75">
        <v>11990</v>
      </c>
      <c r="FS1980" s="75">
        <v>56.99</v>
      </c>
      <c r="FT1980" s="75">
        <v>4210.04</v>
      </c>
      <c r="FU1980" s="75">
        <v>33703</v>
      </c>
      <c r="FZ1980" s="90">
        <v>804.78</v>
      </c>
      <c r="GA1980" s="91">
        <v>14.494999999999999</v>
      </c>
      <c r="GC1980" s="75">
        <v>26.77</v>
      </c>
      <c r="GD1980" s="75">
        <v>447.67</v>
      </c>
      <c r="GE1980" s="75">
        <v>7401.28</v>
      </c>
    </row>
    <row r="1981" spans="1:187" x14ac:dyDescent="0.25">
      <c r="A1981" s="132"/>
      <c r="B1981" s="132"/>
      <c r="C1981" s="132"/>
      <c r="D1981" s="132"/>
      <c r="E1981" s="132"/>
      <c r="F1981" s="132"/>
      <c r="G1981" s="132"/>
      <c r="H1981" s="132"/>
      <c r="I1981" s="132"/>
      <c r="J1981" s="132"/>
      <c r="K1981" s="132"/>
      <c r="DV1981" s="77">
        <v>1348.79</v>
      </c>
      <c r="DW1981" s="77">
        <v>37.932000000000009</v>
      </c>
      <c r="DY1981" s="77">
        <v>1334.79</v>
      </c>
      <c r="DZ1981" s="77">
        <v>23.188000000000006</v>
      </c>
      <c r="EE1981" s="75">
        <v>2165.79</v>
      </c>
      <c r="EF1981" s="88">
        <v>26.097999999999999</v>
      </c>
      <c r="EP1981" s="75"/>
      <c r="EQ1981" s="75">
        <v>1338.78</v>
      </c>
      <c r="ER1981" s="77">
        <v>30558.060000000034</v>
      </c>
      <c r="FD1981" s="75">
        <v>119.79</v>
      </c>
      <c r="FE1981" s="75">
        <v>2181282.5</v>
      </c>
      <c r="FF1981" s="75">
        <v>15399383.75</v>
      </c>
      <c r="FL1981" s="92">
        <v>798.79</v>
      </c>
      <c r="FM1981" s="75">
        <v>0.75</v>
      </c>
      <c r="FN1981" s="75">
        <v>2.2280000000000002</v>
      </c>
      <c r="FP1981" s="75">
        <v>57.01</v>
      </c>
      <c r="FQ1981" s="75">
        <v>1459.51</v>
      </c>
      <c r="FR1981" s="75">
        <v>11997</v>
      </c>
      <c r="FS1981" s="75">
        <v>57</v>
      </c>
      <c r="FT1981" s="75">
        <v>4213.25</v>
      </c>
      <c r="FU1981" s="75">
        <v>33721</v>
      </c>
      <c r="FZ1981" s="90">
        <v>804.79</v>
      </c>
      <c r="GA1981" s="91">
        <v>14.516999999999999</v>
      </c>
      <c r="GC1981" s="75">
        <v>26.78</v>
      </c>
      <c r="GD1981" s="75">
        <v>448.38</v>
      </c>
      <c r="GE1981" s="75">
        <v>7408.18</v>
      </c>
    </row>
    <row r="1982" spans="1:187" x14ac:dyDescent="0.25">
      <c r="A1982" s="132"/>
      <c r="B1982" s="132"/>
      <c r="C1982" s="132"/>
      <c r="D1982" s="132"/>
      <c r="E1982" s="132"/>
      <c r="F1982" s="132"/>
      <c r="G1982" s="132"/>
      <c r="H1982" s="132"/>
      <c r="I1982" s="132"/>
      <c r="J1982" s="132"/>
      <c r="K1982" s="132"/>
      <c r="DV1982" s="77">
        <v>1348.8</v>
      </c>
      <c r="DW1982" s="77">
        <v>37.963999999999999</v>
      </c>
      <c r="DY1982" s="77">
        <v>1334.8</v>
      </c>
      <c r="DZ1982" s="77">
        <v>23.204999999999998</v>
      </c>
      <c r="EE1982" s="75">
        <v>2165.8000000000002</v>
      </c>
      <c r="EF1982" s="88">
        <v>26.123999999999999</v>
      </c>
      <c r="EP1982" s="75"/>
      <c r="EQ1982" s="75">
        <v>1338.79</v>
      </c>
      <c r="ER1982" s="77">
        <v>30577.330000000034</v>
      </c>
      <c r="FD1982" s="75">
        <v>119.8</v>
      </c>
      <c r="FE1982" s="75">
        <v>2182650</v>
      </c>
      <c r="FF1982" s="75">
        <v>15420800</v>
      </c>
      <c r="FL1982" s="92">
        <v>798.8</v>
      </c>
      <c r="FM1982" s="75">
        <v>0.75</v>
      </c>
      <c r="FN1982" s="75">
        <v>2.2360000000000002</v>
      </c>
      <c r="FP1982" s="75">
        <v>57.02</v>
      </c>
      <c r="FQ1982" s="75">
        <v>1460.72</v>
      </c>
      <c r="FR1982" s="75">
        <v>12004</v>
      </c>
      <c r="FS1982" s="75">
        <v>57.01</v>
      </c>
      <c r="FT1982" s="75">
        <v>4216.46</v>
      </c>
      <c r="FU1982" s="75">
        <v>33740</v>
      </c>
      <c r="FZ1982" s="90">
        <v>804.8</v>
      </c>
      <c r="GA1982" s="91">
        <v>14.539</v>
      </c>
      <c r="GC1982" s="75">
        <v>26.79</v>
      </c>
      <c r="GD1982" s="75">
        <v>449.09</v>
      </c>
      <c r="GE1982" s="75">
        <v>7415.08</v>
      </c>
    </row>
    <row r="1983" spans="1:187" x14ac:dyDescent="0.25">
      <c r="A1983" s="132"/>
      <c r="B1983" s="132"/>
      <c r="C1983" s="132"/>
      <c r="D1983" s="132"/>
      <c r="E1983" s="132"/>
      <c r="F1983" s="132"/>
      <c r="G1983" s="132"/>
      <c r="H1983" s="132"/>
      <c r="I1983" s="132"/>
      <c r="J1983" s="132"/>
      <c r="K1983" s="132"/>
      <c r="DV1983" s="77">
        <v>1348.81</v>
      </c>
      <c r="DW1983" s="77">
        <v>37.996000000000009</v>
      </c>
      <c r="DY1983" s="77">
        <v>1334.81</v>
      </c>
      <c r="DZ1983" s="77">
        <v>23.223000000000006</v>
      </c>
      <c r="EE1983" s="75">
        <v>2165.81</v>
      </c>
      <c r="EF1983" s="88">
        <v>26.15</v>
      </c>
      <c r="EP1983" s="75"/>
      <c r="EQ1983" s="75">
        <v>1338.8</v>
      </c>
      <c r="ER1983" s="77">
        <v>30596.600000000035</v>
      </c>
      <c r="FD1983" s="75">
        <v>119.81</v>
      </c>
      <c r="FE1983" s="75">
        <v>2184017.5</v>
      </c>
      <c r="FF1983" s="75">
        <v>15442216.25</v>
      </c>
      <c r="FL1983" s="92">
        <v>798.81</v>
      </c>
      <c r="FM1983" s="75">
        <v>0.76</v>
      </c>
      <c r="FN1983" s="75">
        <v>2.2429999999999999</v>
      </c>
      <c r="FP1983" s="75">
        <v>57.03</v>
      </c>
      <c r="FQ1983" s="75">
        <v>1461.92</v>
      </c>
      <c r="FR1983" s="75">
        <v>12011</v>
      </c>
      <c r="FS1983" s="75">
        <v>57.02</v>
      </c>
      <c r="FT1983" s="75">
        <v>4219.67</v>
      </c>
      <c r="FU1983" s="75">
        <v>33760</v>
      </c>
      <c r="FZ1983" s="90">
        <v>804.81</v>
      </c>
      <c r="GA1983" s="91">
        <v>14.56</v>
      </c>
      <c r="GC1983" s="75">
        <v>26.8</v>
      </c>
      <c r="GD1983" s="75">
        <v>449.8</v>
      </c>
      <c r="GE1983" s="75">
        <v>7421.98</v>
      </c>
    </row>
    <row r="1984" spans="1:187" x14ac:dyDescent="0.25">
      <c r="A1984" s="132"/>
      <c r="B1984" s="132"/>
      <c r="C1984" s="132"/>
      <c r="D1984" s="132"/>
      <c r="E1984" s="132"/>
      <c r="F1984" s="132"/>
      <c r="G1984" s="132"/>
      <c r="H1984" s="132"/>
      <c r="I1984" s="132"/>
      <c r="J1984" s="132"/>
      <c r="K1984" s="132"/>
      <c r="DV1984" s="77">
        <v>1348.82</v>
      </c>
      <c r="DW1984" s="77">
        <v>38.027000000000008</v>
      </c>
      <c r="DY1984" s="77">
        <v>1334.82</v>
      </c>
      <c r="DZ1984" s="77">
        <v>23.240000000000006</v>
      </c>
      <c r="EE1984" s="75">
        <v>2165.8200000000002</v>
      </c>
      <c r="EF1984" s="88">
        <v>26.175999999999998</v>
      </c>
      <c r="EP1984" s="75"/>
      <c r="EQ1984" s="75">
        <v>1338.81</v>
      </c>
      <c r="ER1984" s="77">
        <v>30615.870000000035</v>
      </c>
      <c r="FD1984" s="75">
        <v>119.82</v>
      </c>
      <c r="FE1984" s="75">
        <v>2185385</v>
      </c>
      <c r="FF1984" s="75">
        <v>15463632.5</v>
      </c>
      <c r="FL1984" s="92">
        <v>798.82</v>
      </c>
      <c r="FM1984" s="75">
        <v>0.76</v>
      </c>
      <c r="FN1984" s="75">
        <v>2.2509999999999999</v>
      </c>
      <c r="FP1984" s="75">
        <v>57.04</v>
      </c>
      <c r="FQ1984" s="75">
        <v>1463.12</v>
      </c>
      <c r="FR1984" s="75">
        <v>12017</v>
      </c>
      <c r="FS1984" s="75">
        <v>57.03</v>
      </c>
      <c r="FT1984" s="75">
        <v>4222.88</v>
      </c>
      <c r="FU1984" s="75">
        <v>33779</v>
      </c>
      <c r="FZ1984" s="90">
        <v>804.82</v>
      </c>
      <c r="GA1984" s="91">
        <v>14.582000000000001</v>
      </c>
      <c r="GC1984" s="75">
        <v>26.81</v>
      </c>
      <c r="GD1984" s="75">
        <v>450.51</v>
      </c>
      <c r="GE1984" s="75">
        <v>7428.88</v>
      </c>
    </row>
    <row r="1985" spans="1:187" x14ac:dyDescent="0.25">
      <c r="A1985" s="132"/>
      <c r="B1985" s="132"/>
      <c r="C1985" s="132"/>
      <c r="D1985" s="132"/>
      <c r="E1985" s="132"/>
      <c r="F1985" s="132"/>
      <c r="G1985" s="132"/>
      <c r="H1985" s="132"/>
      <c r="I1985" s="132"/>
      <c r="J1985" s="132"/>
      <c r="K1985" s="132"/>
      <c r="DV1985" s="77">
        <v>1348.83</v>
      </c>
      <c r="DW1985" s="77">
        <v>38.059000000000005</v>
      </c>
      <c r="DY1985" s="77">
        <v>1334.83</v>
      </c>
      <c r="DZ1985" s="77">
        <v>23.258000000000006</v>
      </c>
      <c r="EE1985" s="75">
        <v>2165.83</v>
      </c>
      <c r="EF1985" s="88">
        <v>26.202000000000002</v>
      </c>
      <c r="EP1985" s="75"/>
      <c r="EQ1985" s="75">
        <v>1338.82</v>
      </c>
      <c r="ER1985" s="77">
        <v>30635.140000000036</v>
      </c>
      <c r="FD1985" s="75">
        <v>119.83</v>
      </c>
      <c r="FE1985" s="75">
        <v>2186752.5</v>
      </c>
      <c r="FF1985" s="75">
        <v>15485048.75</v>
      </c>
      <c r="FL1985" s="92">
        <v>798.83</v>
      </c>
      <c r="FM1985" s="75">
        <v>0.76</v>
      </c>
      <c r="FN1985" s="75">
        <v>2.258</v>
      </c>
      <c r="FP1985" s="75">
        <v>57.05</v>
      </c>
      <c r="FQ1985" s="75">
        <v>1464.33</v>
      </c>
      <c r="FR1985" s="75">
        <v>12024</v>
      </c>
      <c r="FS1985" s="75">
        <v>57.04</v>
      </c>
      <c r="FT1985" s="75">
        <v>4226.1000000000004</v>
      </c>
      <c r="FU1985" s="75">
        <v>33799</v>
      </c>
      <c r="FZ1985" s="90">
        <v>804.83</v>
      </c>
      <c r="GA1985" s="91">
        <v>14.603999999999999</v>
      </c>
      <c r="GC1985" s="75">
        <v>26.82</v>
      </c>
      <c r="GD1985" s="75">
        <v>451.22</v>
      </c>
      <c r="GE1985" s="75">
        <v>7435.78</v>
      </c>
    </row>
    <row r="1986" spans="1:187" x14ac:dyDescent="0.25">
      <c r="A1986" s="132"/>
      <c r="B1986" s="132"/>
      <c r="C1986" s="132"/>
      <c r="D1986" s="132"/>
      <c r="E1986" s="132"/>
      <c r="F1986" s="132"/>
      <c r="G1986" s="132"/>
      <c r="H1986" s="132"/>
      <c r="I1986" s="132"/>
      <c r="J1986" s="132"/>
      <c r="K1986" s="132"/>
      <c r="DV1986" s="77">
        <v>1348.84</v>
      </c>
      <c r="DW1986" s="77">
        <v>38.091000000000008</v>
      </c>
      <c r="DY1986" s="77">
        <v>1334.84</v>
      </c>
      <c r="DZ1986" s="77">
        <v>23.275000000000006</v>
      </c>
      <c r="EE1986" s="75">
        <v>2165.84</v>
      </c>
      <c r="EF1986" s="88">
        <v>26.228000000000002</v>
      </c>
      <c r="EP1986" s="75"/>
      <c r="EQ1986" s="75">
        <v>1338.83</v>
      </c>
      <c r="ER1986" s="77">
        <v>30654.410000000036</v>
      </c>
      <c r="FD1986" s="75">
        <v>119.84</v>
      </c>
      <c r="FE1986" s="75">
        <v>2188120</v>
      </c>
      <c r="FF1986" s="75">
        <v>15506465</v>
      </c>
      <c r="FL1986" s="92">
        <v>798.84</v>
      </c>
      <c r="FM1986" s="75">
        <v>0.76</v>
      </c>
      <c r="FN1986" s="75">
        <v>2.266</v>
      </c>
      <c r="FP1986" s="75">
        <v>57.06</v>
      </c>
      <c r="FQ1986" s="75">
        <v>1465.54</v>
      </c>
      <c r="FR1986" s="75">
        <v>12031</v>
      </c>
      <c r="FS1986" s="75">
        <v>57.05</v>
      </c>
      <c r="FT1986" s="75">
        <v>4229.3100000000004</v>
      </c>
      <c r="FU1986" s="75">
        <v>33818</v>
      </c>
      <c r="FZ1986" s="90">
        <v>804.84</v>
      </c>
      <c r="GA1986" s="91">
        <v>14.625999999999999</v>
      </c>
      <c r="GC1986" s="75">
        <v>26.83</v>
      </c>
      <c r="GD1986" s="75">
        <v>451.93</v>
      </c>
      <c r="GE1986" s="75">
        <v>7442.68</v>
      </c>
    </row>
    <row r="1987" spans="1:187" x14ac:dyDescent="0.25">
      <c r="A1987" s="132"/>
      <c r="B1987" s="132"/>
      <c r="C1987" s="132"/>
      <c r="D1987" s="132"/>
      <c r="E1987" s="132"/>
      <c r="F1987" s="132"/>
      <c r="G1987" s="132"/>
      <c r="H1987" s="132"/>
      <c r="I1987" s="132"/>
      <c r="J1987" s="132"/>
      <c r="K1987" s="132"/>
      <c r="DV1987" s="77">
        <v>1348.85</v>
      </c>
      <c r="DW1987" s="77">
        <v>38.122000000000007</v>
      </c>
      <c r="DY1987" s="77">
        <v>1334.85</v>
      </c>
      <c r="DZ1987" s="77">
        <v>23.293000000000006</v>
      </c>
      <c r="EE1987" s="75">
        <v>2165.85</v>
      </c>
      <c r="EF1987" s="88">
        <v>26.254999999999999</v>
      </c>
      <c r="EP1987" s="75"/>
      <c r="EQ1987" s="75">
        <v>1338.84</v>
      </c>
      <c r="ER1987" s="77">
        <v>30673.680000000037</v>
      </c>
      <c r="FD1987" s="75">
        <v>119.85</v>
      </c>
      <c r="FE1987" s="75">
        <v>2189487.5</v>
      </c>
      <c r="FF1987" s="75">
        <v>15527881.25</v>
      </c>
      <c r="FL1987" s="92">
        <v>798.85</v>
      </c>
      <c r="FM1987" s="75">
        <v>0.76</v>
      </c>
      <c r="FN1987" s="75">
        <v>2.2730000000000001</v>
      </c>
      <c r="FP1987" s="75">
        <v>57.07</v>
      </c>
      <c r="FQ1987" s="75">
        <v>1466.74</v>
      </c>
      <c r="FR1987" s="75">
        <v>12038</v>
      </c>
      <c r="FS1987" s="75">
        <v>57.06</v>
      </c>
      <c r="FT1987" s="75">
        <v>4232.5200000000004</v>
      </c>
      <c r="FU1987" s="75">
        <v>33838</v>
      </c>
      <c r="FZ1987" s="90">
        <v>804.85</v>
      </c>
      <c r="GA1987" s="91">
        <v>14.648</v>
      </c>
      <c r="GC1987" s="75">
        <v>26.84</v>
      </c>
      <c r="GD1987" s="75">
        <v>452.64</v>
      </c>
      <c r="GE1987" s="75">
        <v>7449.58</v>
      </c>
    </row>
    <row r="1988" spans="1:187" x14ac:dyDescent="0.25">
      <c r="A1988" s="132"/>
      <c r="B1988" s="132"/>
      <c r="C1988" s="132"/>
      <c r="D1988" s="132"/>
      <c r="E1988" s="132"/>
      <c r="F1988" s="132"/>
      <c r="G1988" s="132"/>
      <c r="H1988" s="132"/>
      <c r="I1988" s="132"/>
      <c r="J1988" s="132"/>
      <c r="K1988" s="132"/>
      <c r="DV1988" s="77">
        <v>1348.86</v>
      </c>
      <c r="DW1988" s="77">
        <v>38.154000000000003</v>
      </c>
      <c r="DY1988" s="77">
        <v>1334.86</v>
      </c>
      <c r="DZ1988" s="77">
        <v>23.310000000000006</v>
      </c>
      <c r="EE1988" s="75">
        <v>2165.86</v>
      </c>
      <c r="EF1988" s="88">
        <v>26.280999999999999</v>
      </c>
      <c r="EP1988" s="75"/>
      <c r="EQ1988" s="75">
        <v>1338.85</v>
      </c>
      <c r="ER1988" s="77">
        <v>30692.950000000037</v>
      </c>
      <c r="FD1988" s="75">
        <v>119.86</v>
      </c>
      <c r="FE1988" s="75">
        <v>2190855</v>
      </c>
      <c r="FF1988" s="75">
        <v>15549297.5</v>
      </c>
      <c r="FL1988" s="92">
        <v>798.86</v>
      </c>
      <c r="FM1988" s="75">
        <v>0.76</v>
      </c>
      <c r="FN1988" s="75">
        <v>2.2810000000000001</v>
      </c>
      <c r="FP1988" s="75">
        <v>57.08</v>
      </c>
      <c r="FQ1988" s="75">
        <v>1467.95</v>
      </c>
      <c r="FR1988" s="75">
        <v>12044</v>
      </c>
      <c r="FS1988" s="75">
        <v>57.07</v>
      </c>
      <c r="FT1988" s="75">
        <v>4235.7299999999996</v>
      </c>
      <c r="FU1988" s="75">
        <v>33857</v>
      </c>
      <c r="FZ1988" s="90">
        <v>804.86</v>
      </c>
      <c r="GA1988" s="91">
        <v>14.67</v>
      </c>
      <c r="GC1988" s="75">
        <v>26.85</v>
      </c>
      <c r="GD1988" s="75">
        <v>453.35</v>
      </c>
      <c r="GE1988" s="75">
        <v>7456.48</v>
      </c>
    </row>
    <row r="1989" spans="1:187" x14ac:dyDescent="0.25">
      <c r="A1989" s="132"/>
      <c r="B1989" s="132"/>
      <c r="C1989" s="132"/>
      <c r="D1989" s="132"/>
      <c r="E1989" s="132"/>
      <c r="F1989" s="132"/>
      <c r="G1989" s="132"/>
      <c r="H1989" s="132"/>
      <c r="I1989" s="132"/>
      <c r="J1989" s="132"/>
      <c r="K1989" s="132"/>
      <c r="DV1989" s="77">
        <v>1348.87</v>
      </c>
      <c r="DW1989" s="77">
        <v>38.186000000000007</v>
      </c>
      <c r="DY1989" s="77">
        <v>1334.87</v>
      </c>
      <c r="DZ1989" s="77">
        <v>23.328000000000007</v>
      </c>
      <c r="EE1989" s="75">
        <v>2165.87</v>
      </c>
      <c r="EF1989" s="88">
        <v>26.306999999999999</v>
      </c>
      <c r="EP1989" s="75"/>
      <c r="EQ1989" s="75">
        <v>1338.86</v>
      </c>
      <c r="ER1989" s="77">
        <v>30712.220000000038</v>
      </c>
      <c r="FD1989" s="75">
        <v>119.87</v>
      </c>
      <c r="FE1989" s="75">
        <v>2192222.5</v>
      </c>
      <c r="FF1989" s="75">
        <v>15570713.75</v>
      </c>
      <c r="FL1989" s="92">
        <v>798.87</v>
      </c>
      <c r="FM1989" s="75">
        <v>0.76</v>
      </c>
      <c r="FN1989" s="75">
        <v>2.2810000000000001</v>
      </c>
      <c r="FP1989" s="75">
        <v>57.09</v>
      </c>
      <c r="FQ1989" s="75">
        <v>1469.15</v>
      </c>
      <c r="FR1989" s="75">
        <v>12051</v>
      </c>
      <c r="FS1989" s="75">
        <v>57.08</v>
      </c>
      <c r="FT1989" s="75">
        <v>4238.9399999999996</v>
      </c>
      <c r="FU1989" s="75">
        <v>33877</v>
      </c>
      <c r="FZ1989" s="90">
        <v>804.87</v>
      </c>
      <c r="GA1989" s="91">
        <v>14.692</v>
      </c>
      <c r="GC1989" s="75">
        <v>26.86</v>
      </c>
      <c r="GD1989" s="75">
        <v>454.06</v>
      </c>
      <c r="GE1989" s="75">
        <v>7463.39</v>
      </c>
    </row>
    <row r="1990" spans="1:187" x14ac:dyDescent="0.25">
      <c r="A1990" s="132"/>
      <c r="B1990" s="132"/>
      <c r="C1990" s="132"/>
      <c r="D1990" s="132"/>
      <c r="E1990" s="132"/>
      <c r="F1990" s="132"/>
      <c r="G1990" s="132"/>
      <c r="H1990" s="132"/>
      <c r="I1990" s="132"/>
      <c r="J1990" s="132"/>
      <c r="K1990" s="132"/>
      <c r="DV1990" s="77">
        <v>1348.88</v>
      </c>
      <c r="DW1990" s="77">
        <v>38.218000000000004</v>
      </c>
      <c r="DY1990" s="77">
        <v>1334.88</v>
      </c>
      <c r="DZ1990" s="77">
        <v>23.345000000000006</v>
      </c>
      <c r="EE1990" s="75">
        <v>2165.88</v>
      </c>
      <c r="EF1990" s="88">
        <v>26.332999999999998</v>
      </c>
      <c r="EP1990" s="75"/>
      <c r="EQ1990" s="75">
        <v>1338.87</v>
      </c>
      <c r="ER1990" s="77">
        <v>30731.490000000038</v>
      </c>
      <c r="FD1990" s="75">
        <v>119.88</v>
      </c>
      <c r="FE1990" s="75">
        <v>2193590</v>
      </c>
      <c r="FF1990" s="75">
        <v>15592130</v>
      </c>
      <c r="FL1990" s="92">
        <v>798.88</v>
      </c>
      <c r="FM1990" s="75">
        <v>0.77</v>
      </c>
      <c r="FN1990" s="75">
        <v>2.2959999999999998</v>
      </c>
      <c r="FP1990" s="75">
        <v>57.1</v>
      </c>
      <c r="FQ1990" s="75">
        <v>1470.36</v>
      </c>
      <c r="FR1990" s="75">
        <v>12058</v>
      </c>
      <c r="FS1990" s="75">
        <v>57.09</v>
      </c>
      <c r="FT1990" s="75">
        <v>4242.16</v>
      </c>
      <c r="FU1990" s="75">
        <v>33896</v>
      </c>
      <c r="FZ1990" s="90">
        <v>804.88</v>
      </c>
      <c r="GA1990" s="91">
        <v>14.714</v>
      </c>
      <c r="GC1990" s="75">
        <v>26.87</v>
      </c>
      <c r="GD1990" s="75">
        <v>454.77</v>
      </c>
      <c r="GE1990" s="75">
        <v>7470.29</v>
      </c>
    </row>
    <row r="1991" spans="1:187" x14ac:dyDescent="0.25">
      <c r="A1991" s="132"/>
      <c r="B1991" s="132"/>
      <c r="C1991" s="132"/>
      <c r="D1991" s="132"/>
      <c r="E1991" s="132"/>
      <c r="F1991" s="132"/>
      <c r="G1991" s="132"/>
      <c r="H1991" s="132"/>
      <c r="I1991" s="132"/>
      <c r="J1991" s="132"/>
      <c r="K1991" s="132"/>
      <c r="DV1991" s="77">
        <v>1348.89</v>
      </c>
      <c r="DW1991" s="77">
        <v>38.249000000000009</v>
      </c>
      <c r="DY1991" s="77">
        <v>1334.89</v>
      </c>
      <c r="DZ1991" s="77">
        <v>23.363000000000007</v>
      </c>
      <c r="EE1991" s="75">
        <v>2165.89</v>
      </c>
      <c r="EF1991" s="88">
        <v>26.358999999999998</v>
      </c>
      <c r="EP1991" s="75"/>
      <c r="EQ1991" s="75">
        <v>1338.88</v>
      </c>
      <c r="ER1991" s="77">
        <v>30750.760000000038</v>
      </c>
      <c r="FD1991" s="75">
        <v>119.89</v>
      </c>
      <c r="FE1991" s="75">
        <v>2194957.5</v>
      </c>
      <c r="FF1991" s="75">
        <v>15613546.25</v>
      </c>
      <c r="FL1991" s="92">
        <v>798.89</v>
      </c>
      <c r="FM1991" s="75">
        <v>0.77</v>
      </c>
      <c r="FN1991" s="75">
        <v>2.3029999999999999</v>
      </c>
      <c r="FP1991" s="75">
        <v>57.11</v>
      </c>
      <c r="FQ1991" s="75">
        <v>1471.56</v>
      </c>
      <c r="FR1991" s="75">
        <v>12065</v>
      </c>
      <c r="FS1991" s="75">
        <v>57.1</v>
      </c>
      <c r="FT1991" s="75">
        <v>4245.37</v>
      </c>
      <c r="FU1991" s="75">
        <v>33916</v>
      </c>
      <c r="FZ1991" s="90">
        <v>804.89</v>
      </c>
      <c r="GA1991" s="91">
        <v>14.734999999999999</v>
      </c>
      <c r="GC1991" s="75">
        <v>26.88</v>
      </c>
      <c r="GD1991" s="75">
        <v>455.48</v>
      </c>
      <c r="GE1991" s="75">
        <v>7477.19</v>
      </c>
    </row>
    <row r="1992" spans="1:187" x14ac:dyDescent="0.25">
      <c r="A1992" s="132"/>
      <c r="B1992" s="132"/>
      <c r="C1992" s="132"/>
      <c r="D1992" s="132"/>
      <c r="E1992" s="132"/>
      <c r="F1992" s="132"/>
      <c r="G1992" s="132"/>
      <c r="H1992" s="132"/>
      <c r="I1992" s="132"/>
      <c r="J1992" s="132"/>
      <c r="K1992" s="132"/>
      <c r="DV1992" s="77">
        <v>1348.9</v>
      </c>
      <c r="DW1992" s="77">
        <v>38.280999999999999</v>
      </c>
      <c r="DY1992" s="77">
        <v>1334.9</v>
      </c>
      <c r="DZ1992" s="77">
        <v>23.38</v>
      </c>
      <c r="EE1992" s="75">
        <v>2165.9</v>
      </c>
      <c r="EF1992" s="88">
        <v>26.385000000000002</v>
      </c>
      <c r="EP1992" s="75"/>
      <c r="EQ1992" s="75">
        <v>1338.89</v>
      </c>
      <c r="ER1992" s="77">
        <v>30770.030000000039</v>
      </c>
      <c r="FD1992" s="75">
        <v>119.9</v>
      </c>
      <c r="FE1992" s="75">
        <v>2196325</v>
      </c>
      <c r="FF1992" s="75">
        <v>15634962.5</v>
      </c>
      <c r="FL1992" s="92">
        <v>798.9</v>
      </c>
      <c r="FM1992" s="75">
        <v>0.77</v>
      </c>
      <c r="FN1992" s="75">
        <v>2.3109999999999999</v>
      </c>
      <c r="FP1992" s="75">
        <v>57.12</v>
      </c>
      <c r="FQ1992" s="75">
        <v>1472.77</v>
      </c>
      <c r="FR1992" s="75">
        <v>12071</v>
      </c>
      <c r="FS1992" s="75">
        <v>57.11</v>
      </c>
      <c r="FT1992" s="75">
        <v>4248.58</v>
      </c>
      <c r="FU1992" s="75">
        <v>33935</v>
      </c>
      <c r="FZ1992" s="90">
        <v>804.9</v>
      </c>
      <c r="GA1992" s="91">
        <v>14.757</v>
      </c>
      <c r="GC1992" s="75">
        <v>26.89</v>
      </c>
      <c r="GD1992" s="75">
        <v>456.19</v>
      </c>
      <c r="GE1992" s="75">
        <v>7484.09</v>
      </c>
    </row>
    <row r="1993" spans="1:187" x14ac:dyDescent="0.25">
      <c r="A1993" s="132"/>
      <c r="B1993" s="132"/>
      <c r="C1993" s="132"/>
      <c r="D1993" s="132"/>
      <c r="E1993" s="132"/>
      <c r="F1993" s="132"/>
      <c r="G1993" s="132"/>
      <c r="H1993" s="132"/>
      <c r="I1993" s="132"/>
      <c r="J1993" s="132"/>
      <c r="K1993" s="132"/>
      <c r="DV1993" s="77">
        <v>1348.91</v>
      </c>
      <c r="DW1993" s="77">
        <v>38.313000000000009</v>
      </c>
      <c r="DY1993" s="77">
        <v>1334.91</v>
      </c>
      <c r="DZ1993" s="77">
        <v>23.398000000000007</v>
      </c>
      <c r="EE1993" s="75">
        <v>2165.91</v>
      </c>
      <c r="EF1993" s="88">
        <v>26.411999999999999</v>
      </c>
      <c r="EP1993" s="75"/>
      <c r="EQ1993" s="75">
        <v>1338.9</v>
      </c>
      <c r="ER1993" s="77">
        <v>30789.300000000039</v>
      </c>
      <c r="FD1993" s="75">
        <v>119.91</v>
      </c>
      <c r="FE1993" s="75">
        <v>2197692.5</v>
      </c>
      <c r="FF1993" s="75">
        <v>15656378.75</v>
      </c>
      <c r="FL1993" s="92">
        <v>798.91</v>
      </c>
      <c r="FM1993" s="75">
        <v>0.77</v>
      </c>
      <c r="FN1993" s="75">
        <v>2.3180000000000001</v>
      </c>
      <c r="FP1993" s="75">
        <v>57.13</v>
      </c>
      <c r="FQ1993" s="75">
        <v>1473.98</v>
      </c>
      <c r="FR1993" s="75">
        <v>12078</v>
      </c>
      <c r="FS1993" s="75">
        <v>57.12</v>
      </c>
      <c r="FT1993" s="75">
        <v>4251.8</v>
      </c>
      <c r="FU1993" s="75">
        <v>33955</v>
      </c>
      <c r="FZ1993" s="90">
        <v>804.91</v>
      </c>
      <c r="GA1993" s="91">
        <v>14.779</v>
      </c>
      <c r="GC1993" s="75">
        <v>26.9</v>
      </c>
      <c r="GD1993" s="75">
        <v>456.9</v>
      </c>
      <c r="GE1993" s="75">
        <v>7490.99</v>
      </c>
    </row>
    <row r="1994" spans="1:187" x14ac:dyDescent="0.25">
      <c r="A1994" s="132"/>
      <c r="B1994" s="132"/>
      <c r="C1994" s="132"/>
      <c r="D1994" s="132"/>
      <c r="E1994" s="132"/>
      <c r="F1994" s="132"/>
      <c r="G1994" s="132"/>
      <c r="H1994" s="132"/>
      <c r="I1994" s="132"/>
      <c r="J1994" s="132"/>
      <c r="K1994" s="132"/>
      <c r="DV1994" s="77">
        <v>1348.92</v>
      </c>
      <c r="DW1994" s="77">
        <v>38.344000000000008</v>
      </c>
      <c r="DY1994" s="77">
        <v>1334.92</v>
      </c>
      <c r="DZ1994" s="77">
        <v>23.415000000000006</v>
      </c>
      <c r="EE1994" s="75">
        <v>2165.92</v>
      </c>
      <c r="EF1994" s="88">
        <v>26.437999999999999</v>
      </c>
      <c r="EP1994" s="75"/>
      <c r="EQ1994" s="75">
        <v>1338.91</v>
      </c>
      <c r="ER1994" s="77">
        <v>30808.57000000004</v>
      </c>
      <c r="FD1994" s="75">
        <v>119.92</v>
      </c>
      <c r="FE1994" s="75">
        <v>2199060</v>
      </c>
      <c r="FF1994" s="75">
        <v>15677795</v>
      </c>
      <c r="FL1994" s="92">
        <v>798.92</v>
      </c>
      <c r="FM1994" s="75">
        <v>0.77</v>
      </c>
      <c r="FN1994" s="75">
        <v>2.3260000000000001</v>
      </c>
      <c r="FP1994" s="75">
        <v>57.14</v>
      </c>
      <c r="FQ1994" s="75">
        <v>1475.19</v>
      </c>
      <c r="FR1994" s="75">
        <v>12085</v>
      </c>
      <c r="FS1994" s="75">
        <v>57.13</v>
      </c>
      <c r="FT1994" s="75">
        <v>4255.01</v>
      </c>
      <c r="FU1994" s="75">
        <v>33974</v>
      </c>
      <c r="FZ1994" s="90">
        <v>804.92</v>
      </c>
      <c r="GA1994" s="91">
        <v>14.801</v>
      </c>
      <c r="GC1994" s="75">
        <v>26.91</v>
      </c>
      <c r="GD1994" s="75">
        <v>457.61</v>
      </c>
      <c r="GE1994" s="75">
        <v>7497.89</v>
      </c>
    </row>
    <row r="1995" spans="1:187" x14ac:dyDescent="0.25">
      <c r="A1995" s="132"/>
      <c r="B1995" s="132"/>
      <c r="C1995" s="132"/>
      <c r="D1995" s="132"/>
      <c r="E1995" s="132"/>
      <c r="F1995" s="132"/>
      <c r="G1995" s="132"/>
      <c r="H1995" s="132"/>
      <c r="I1995" s="132"/>
      <c r="J1995" s="132"/>
      <c r="K1995" s="132"/>
      <c r="DV1995" s="77">
        <v>1348.93</v>
      </c>
      <c r="DW1995" s="77">
        <v>38.376000000000005</v>
      </c>
      <c r="DY1995" s="77">
        <v>1334.93</v>
      </c>
      <c r="DZ1995" s="77">
        <v>23.433000000000007</v>
      </c>
      <c r="EE1995" s="75">
        <v>2165.9299999999998</v>
      </c>
      <c r="EF1995" s="88">
        <v>26.464000000000002</v>
      </c>
      <c r="EP1995" s="75"/>
      <c r="EQ1995" s="75">
        <v>1338.92</v>
      </c>
      <c r="ER1995" s="77">
        <v>30827.84000000004</v>
      </c>
      <c r="FD1995" s="75">
        <v>119.93</v>
      </c>
      <c r="FE1995" s="75">
        <v>2200427.5</v>
      </c>
      <c r="FF1995" s="75">
        <v>15699211.25</v>
      </c>
      <c r="FL1995" s="92">
        <v>798.93</v>
      </c>
      <c r="FM1995" s="75">
        <v>0.77</v>
      </c>
      <c r="FN1995" s="75">
        <v>2.3330000000000002</v>
      </c>
      <c r="FP1995" s="75">
        <v>57.15</v>
      </c>
      <c r="FQ1995" s="75">
        <v>1476.4</v>
      </c>
      <c r="FR1995" s="75">
        <v>12092</v>
      </c>
      <c r="FS1995" s="75">
        <v>57.14</v>
      </c>
      <c r="FT1995" s="75">
        <v>4258.2299999999996</v>
      </c>
      <c r="FU1995" s="75">
        <v>33994</v>
      </c>
      <c r="FZ1995" s="90">
        <v>804.93</v>
      </c>
      <c r="GA1995" s="91">
        <v>14.824</v>
      </c>
      <c r="GC1995" s="75">
        <v>26.92</v>
      </c>
      <c r="GD1995" s="75">
        <v>458.32</v>
      </c>
      <c r="GE1995" s="75">
        <v>7504.79</v>
      </c>
    </row>
    <row r="1996" spans="1:187" x14ac:dyDescent="0.25">
      <c r="A1996" s="132"/>
      <c r="B1996" s="132"/>
      <c r="C1996" s="132"/>
      <c r="D1996" s="132"/>
      <c r="E1996" s="132"/>
      <c r="F1996" s="132"/>
      <c r="G1996" s="132"/>
      <c r="H1996" s="132"/>
      <c r="I1996" s="132"/>
      <c r="J1996" s="132"/>
      <c r="K1996" s="132"/>
      <c r="DV1996" s="77">
        <v>1348.94</v>
      </c>
      <c r="DW1996" s="77">
        <v>38.408000000000008</v>
      </c>
      <c r="DY1996" s="77">
        <v>1334.94</v>
      </c>
      <c r="DZ1996" s="77">
        <v>23.450000000000006</v>
      </c>
      <c r="EE1996" s="75">
        <v>2165.94</v>
      </c>
      <c r="EF1996" s="88">
        <v>26.490000000000002</v>
      </c>
      <c r="EP1996" s="75"/>
      <c r="EQ1996" s="75">
        <v>1338.93</v>
      </c>
      <c r="ER1996" s="77">
        <v>30847.110000000041</v>
      </c>
      <c r="FD1996" s="75">
        <v>119.94</v>
      </c>
      <c r="FE1996" s="75">
        <v>2201795</v>
      </c>
      <c r="FF1996" s="75">
        <v>15720627.5</v>
      </c>
      <c r="FL1996" s="92">
        <v>798.94</v>
      </c>
      <c r="FM1996" s="75">
        <v>0.78</v>
      </c>
      <c r="FN1996" s="75">
        <v>2.3410000000000002</v>
      </c>
      <c r="FP1996" s="75">
        <v>57.16</v>
      </c>
      <c r="FQ1996" s="75">
        <v>1477.62</v>
      </c>
      <c r="FR1996" s="75">
        <v>12098</v>
      </c>
      <c r="FS1996" s="75">
        <v>57.15</v>
      </c>
      <c r="FT1996" s="75">
        <v>4261.4399999999996</v>
      </c>
      <c r="FU1996" s="75">
        <v>34013</v>
      </c>
      <c r="FZ1996" s="90">
        <v>804.94</v>
      </c>
      <c r="GA1996" s="91">
        <v>14.846</v>
      </c>
      <c r="GC1996" s="75">
        <v>26.93</v>
      </c>
      <c r="GD1996" s="75">
        <v>459.03</v>
      </c>
      <c r="GE1996" s="75">
        <v>7511.69</v>
      </c>
    </row>
    <row r="1997" spans="1:187" x14ac:dyDescent="0.25">
      <c r="A1997" s="132"/>
      <c r="B1997" s="132"/>
      <c r="C1997" s="132"/>
      <c r="D1997" s="132"/>
      <c r="E1997" s="132"/>
      <c r="F1997" s="132"/>
      <c r="G1997" s="132"/>
      <c r="H1997" s="132"/>
      <c r="I1997" s="132"/>
      <c r="J1997" s="132"/>
      <c r="K1997" s="132"/>
      <c r="DV1997" s="77">
        <v>1348.95</v>
      </c>
      <c r="DW1997" s="77">
        <v>38.439000000000007</v>
      </c>
      <c r="DY1997" s="77">
        <v>1334.95</v>
      </c>
      <c r="DZ1997" s="77">
        <v>23.468000000000007</v>
      </c>
      <c r="EE1997" s="75">
        <v>2165.9499999999998</v>
      </c>
      <c r="EF1997" s="88">
        <v>26.515999999999998</v>
      </c>
      <c r="EP1997" s="75"/>
      <c r="EQ1997" s="75">
        <v>1338.94</v>
      </c>
      <c r="ER1997" s="77">
        <v>30866.380000000041</v>
      </c>
      <c r="FD1997" s="75">
        <v>119.95</v>
      </c>
      <c r="FE1997" s="75">
        <v>2203162.5</v>
      </c>
      <c r="FF1997" s="75">
        <v>15742043.75</v>
      </c>
      <c r="FL1997" s="92">
        <v>798.95</v>
      </c>
      <c r="FM1997" s="75">
        <v>0.78</v>
      </c>
      <c r="FN1997" s="75">
        <v>2.3479999999999999</v>
      </c>
      <c r="FP1997" s="75">
        <v>57.17</v>
      </c>
      <c r="FQ1997" s="75">
        <v>1478.83</v>
      </c>
      <c r="FR1997" s="75">
        <v>12105</v>
      </c>
      <c r="FS1997" s="75">
        <v>57.16</v>
      </c>
      <c r="FT1997" s="75">
        <v>4264.66</v>
      </c>
      <c r="FU1997" s="75">
        <v>34033</v>
      </c>
      <c r="FZ1997" s="90">
        <v>804.95</v>
      </c>
      <c r="GA1997" s="91">
        <v>14.868</v>
      </c>
      <c r="GC1997" s="75">
        <v>26.94</v>
      </c>
      <c r="GD1997" s="75">
        <v>459.74</v>
      </c>
      <c r="GE1997" s="75">
        <v>7518.59</v>
      </c>
    </row>
    <row r="1998" spans="1:187" x14ac:dyDescent="0.25">
      <c r="A1998" s="132"/>
      <c r="B1998" s="132"/>
      <c r="C1998" s="132"/>
      <c r="D1998" s="132"/>
      <c r="E1998" s="132"/>
      <c r="F1998" s="132"/>
      <c r="G1998" s="132"/>
      <c r="H1998" s="132"/>
      <c r="I1998" s="132"/>
      <c r="J1998" s="132"/>
      <c r="K1998" s="132"/>
      <c r="DV1998" s="77">
        <v>1348.96</v>
      </c>
      <c r="DW1998" s="77">
        <v>38.471000000000004</v>
      </c>
      <c r="DY1998" s="77">
        <v>1334.96</v>
      </c>
      <c r="DZ1998" s="77">
        <v>23.485000000000007</v>
      </c>
      <c r="EE1998" s="75">
        <v>2165.96</v>
      </c>
      <c r="EF1998" s="88">
        <v>26.541999999999998</v>
      </c>
      <c r="EP1998" s="75"/>
      <c r="EQ1998" s="75">
        <v>1338.95</v>
      </c>
      <c r="ER1998" s="77">
        <v>30885.650000000041</v>
      </c>
      <c r="FD1998" s="75">
        <v>119.96</v>
      </c>
      <c r="FE1998" s="75">
        <v>2204530</v>
      </c>
      <c r="FF1998" s="75">
        <v>15763460</v>
      </c>
      <c r="FL1998" s="92">
        <v>798.96</v>
      </c>
      <c r="FM1998" s="75">
        <v>0.78</v>
      </c>
      <c r="FN1998" s="75">
        <v>2.3559999999999999</v>
      </c>
      <c r="FP1998" s="75">
        <v>57.18</v>
      </c>
      <c r="FQ1998" s="75">
        <v>1480.04</v>
      </c>
      <c r="FR1998" s="75">
        <v>12112</v>
      </c>
      <c r="FS1998" s="75">
        <v>57.17</v>
      </c>
      <c r="FT1998" s="75">
        <v>4267.88</v>
      </c>
      <c r="FU1998" s="75">
        <v>34052</v>
      </c>
      <c r="FZ1998" s="90">
        <v>804.96</v>
      </c>
      <c r="GA1998" s="91">
        <v>14.89</v>
      </c>
      <c r="GC1998" s="75">
        <v>26.95</v>
      </c>
      <c r="GD1998" s="75">
        <v>460.45</v>
      </c>
      <c r="GE1998" s="75">
        <v>7525.49</v>
      </c>
    </row>
    <row r="1999" spans="1:187" x14ac:dyDescent="0.25">
      <c r="A1999" s="132"/>
      <c r="B1999" s="132"/>
      <c r="C1999" s="132"/>
      <c r="D1999" s="132"/>
      <c r="E1999" s="132"/>
      <c r="F1999" s="132"/>
      <c r="G1999" s="132"/>
      <c r="H1999" s="132"/>
      <c r="I1999" s="132"/>
      <c r="J1999" s="132"/>
      <c r="K1999" s="132"/>
      <c r="DV1999" s="77">
        <v>1348.97</v>
      </c>
      <c r="DW1999" s="77">
        <v>38.503000000000007</v>
      </c>
      <c r="DY1999" s="77">
        <v>1334.97</v>
      </c>
      <c r="DZ1999" s="77">
        <v>23.503000000000007</v>
      </c>
      <c r="EE1999" s="75">
        <v>2165.9699999999998</v>
      </c>
      <c r="EF1999" s="88">
        <v>26.568999999999999</v>
      </c>
      <c r="EP1999" s="75"/>
      <c r="EQ1999" s="75">
        <v>1338.96</v>
      </c>
      <c r="ER1999" s="77">
        <v>30904.920000000042</v>
      </c>
      <c r="FD1999" s="75">
        <v>119.97</v>
      </c>
      <c r="FE1999" s="75">
        <v>2205897.5</v>
      </c>
      <c r="FF1999" s="75">
        <v>15784876.25</v>
      </c>
      <c r="FL1999" s="92">
        <v>798.97</v>
      </c>
      <c r="FM1999" s="75">
        <v>0.78</v>
      </c>
      <c r="FN1999" s="75">
        <v>2.3559999999999999</v>
      </c>
      <c r="FP1999" s="75">
        <v>57.19</v>
      </c>
      <c r="FQ1999" s="75">
        <v>1481.25</v>
      </c>
      <c r="FR1999" s="75">
        <v>12119</v>
      </c>
      <c r="FS1999" s="75">
        <v>57.18</v>
      </c>
      <c r="FT1999" s="75">
        <v>4271.09</v>
      </c>
      <c r="FU1999" s="75">
        <v>34072</v>
      </c>
      <c r="FZ1999" s="90">
        <v>804.97</v>
      </c>
      <c r="GA1999" s="91">
        <v>14.912000000000001</v>
      </c>
      <c r="GC1999" s="75">
        <v>26.96</v>
      </c>
      <c r="GD1999" s="75">
        <v>461.16</v>
      </c>
      <c r="GE1999" s="75">
        <v>7532.4</v>
      </c>
    </row>
    <row r="2000" spans="1:187" x14ac:dyDescent="0.25">
      <c r="A2000" s="132"/>
      <c r="B2000" s="132"/>
      <c r="C2000" s="132"/>
      <c r="D2000" s="132"/>
      <c r="E2000" s="132"/>
      <c r="F2000" s="132"/>
      <c r="G2000" s="132"/>
      <c r="H2000" s="132"/>
      <c r="I2000" s="132"/>
      <c r="J2000" s="132"/>
      <c r="K2000" s="132"/>
      <c r="DV2000" s="77">
        <v>1348.98</v>
      </c>
      <c r="DW2000" s="77">
        <v>38.534000000000006</v>
      </c>
      <c r="DY2000" s="77">
        <v>1334.98</v>
      </c>
      <c r="DZ2000" s="77">
        <v>23.520000000000007</v>
      </c>
      <c r="EE2000" s="75">
        <v>2165.98</v>
      </c>
      <c r="EF2000" s="88">
        <v>26.594999999999999</v>
      </c>
      <c r="EP2000" s="75"/>
      <c r="EQ2000" s="75">
        <v>1338.97</v>
      </c>
      <c r="ER2000" s="77">
        <v>30924.190000000042</v>
      </c>
      <c r="FD2000" s="75">
        <v>119.98</v>
      </c>
      <c r="FE2000" s="75">
        <v>2207265</v>
      </c>
      <c r="FF2000" s="75">
        <v>15806292.5</v>
      </c>
      <c r="FL2000" s="92">
        <v>798.98</v>
      </c>
      <c r="FM2000" s="75">
        <v>0.78</v>
      </c>
      <c r="FN2000" s="75">
        <v>2.371</v>
      </c>
      <c r="FP2000" s="75">
        <v>57.2</v>
      </c>
      <c r="FQ2000" s="75">
        <v>1482.46</v>
      </c>
      <c r="FR2000" s="75">
        <v>12125</v>
      </c>
      <c r="FS2000" s="75">
        <v>57.19</v>
      </c>
      <c r="FT2000" s="75">
        <v>4274.3100000000004</v>
      </c>
      <c r="FU2000" s="75">
        <v>34091</v>
      </c>
      <c r="FZ2000" s="90">
        <v>804.98</v>
      </c>
      <c r="GA2000" s="91">
        <v>14.933999999999999</v>
      </c>
      <c r="GC2000" s="75">
        <v>26.97</v>
      </c>
      <c r="GD2000" s="75">
        <v>461.87</v>
      </c>
      <c r="GE2000" s="75">
        <v>7539.3</v>
      </c>
    </row>
    <row r="2001" spans="1:187" x14ac:dyDescent="0.25">
      <c r="A2001" s="132"/>
      <c r="B2001" s="132"/>
      <c r="C2001" s="132"/>
      <c r="D2001" s="132"/>
      <c r="E2001" s="132"/>
      <c r="F2001" s="132"/>
      <c r="G2001" s="132"/>
      <c r="H2001" s="132"/>
      <c r="I2001" s="132"/>
      <c r="J2001" s="132"/>
      <c r="K2001" s="132"/>
      <c r="DV2001" s="77">
        <v>1348.99</v>
      </c>
      <c r="DW2001" s="77">
        <v>38.56600000000001</v>
      </c>
      <c r="DY2001" s="77">
        <v>1334.99</v>
      </c>
      <c r="DZ2001" s="77">
        <v>23.538000000000007</v>
      </c>
      <c r="EE2001" s="75">
        <v>2165.9899999999998</v>
      </c>
      <c r="EF2001" s="88">
        <v>26.620999999999999</v>
      </c>
      <c r="EP2001" s="75"/>
      <c r="EQ2001" s="75">
        <v>1338.98</v>
      </c>
      <c r="ER2001" s="77">
        <v>30943.460000000043</v>
      </c>
      <c r="FD2001" s="75">
        <v>119.99</v>
      </c>
      <c r="FE2001" s="75">
        <v>2208632.5</v>
      </c>
      <c r="FF2001" s="75">
        <v>15827708.75</v>
      </c>
      <c r="FL2001" s="92">
        <v>798.99</v>
      </c>
      <c r="FM2001" s="75">
        <v>0.78</v>
      </c>
      <c r="FN2001" s="75">
        <v>2.3780000000000001</v>
      </c>
      <c r="FP2001" s="75">
        <v>57.21</v>
      </c>
      <c r="FQ2001" s="75">
        <v>1483.67</v>
      </c>
      <c r="FR2001" s="75">
        <v>12132</v>
      </c>
      <c r="FS2001" s="75">
        <v>57.2</v>
      </c>
      <c r="FT2001" s="75">
        <v>4277.5200000000004</v>
      </c>
      <c r="FU2001" s="75">
        <v>34111</v>
      </c>
      <c r="FZ2001" s="90">
        <v>804.99</v>
      </c>
      <c r="GA2001" s="91">
        <v>14.956</v>
      </c>
      <c r="GC2001" s="75">
        <v>26.98</v>
      </c>
      <c r="GD2001" s="75">
        <v>462.58</v>
      </c>
      <c r="GE2001" s="75">
        <v>7546.2</v>
      </c>
    </row>
    <row r="2002" spans="1:187" x14ac:dyDescent="0.25">
      <c r="A2002" s="132"/>
      <c r="B2002" s="132"/>
      <c r="C2002" s="132"/>
      <c r="D2002" s="132"/>
      <c r="E2002" s="132"/>
      <c r="F2002" s="132"/>
      <c r="G2002" s="132"/>
      <c r="H2002" s="132"/>
      <c r="I2002" s="132"/>
      <c r="J2002" s="132"/>
      <c r="K2002" s="132"/>
      <c r="DV2002" s="77">
        <v>1349</v>
      </c>
      <c r="DW2002" s="77">
        <v>38.597999999999999</v>
      </c>
      <c r="DY2002" s="77">
        <v>1335</v>
      </c>
      <c r="DZ2002" s="77">
        <v>23.555</v>
      </c>
      <c r="EE2002" s="75">
        <v>2166</v>
      </c>
      <c r="EF2002" s="88">
        <v>26.646999999999998</v>
      </c>
      <c r="EP2002" s="75"/>
      <c r="EQ2002" s="75">
        <v>1338.99</v>
      </c>
      <c r="ER2002" s="77">
        <v>30962.730000000043</v>
      </c>
      <c r="FD2002" s="75">
        <v>120</v>
      </c>
      <c r="FE2002" s="75">
        <v>2210000</v>
      </c>
      <c r="FF2002" s="75">
        <v>15849125</v>
      </c>
      <c r="FL2002" s="92">
        <v>799</v>
      </c>
      <c r="FM2002" s="75">
        <v>0.79</v>
      </c>
      <c r="FN2002" s="75">
        <v>2.3860000000000001</v>
      </c>
      <c r="FP2002" s="75">
        <v>57.22</v>
      </c>
      <c r="FQ2002" s="75">
        <v>1484.89</v>
      </c>
      <c r="FR2002" s="75">
        <v>12139</v>
      </c>
      <c r="FS2002" s="75">
        <v>57.21</v>
      </c>
      <c r="FT2002" s="75">
        <v>4280.74</v>
      </c>
      <c r="FU2002" s="75">
        <v>34130</v>
      </c>
      <c r="FZ2002" s="90">
        <v>805</v>
      </c>
      <c r="GA2002" s="91">
        <v>14.978</v>
      </c>
      <c r="GC2002" s="75">
        <v>26.99</v>
      </c>
      <c r="GD2002" s="75">
        <v>463.29</v>
      </c>
      <c r="GE2002" s="75">
        <v>7553.1</v>
      </c>
    </row>
    <row r="2003" spans="1:187" x14ac:dyDescent="0.25">
      <c r="A2003" s="132"/>
      <c r="B2003" s="132"/>
      <c r="C2003" s="132"/>
      <c r="D2003" s="132"/>
      <c r="E2003" s="132"/>
      <c r="F2003" s="132"/>
      <c r="G2003" s="132"/>
      <c r="H2003" s="132"/>
      <c r="I2003" s="132"/>
      <c r="J2003" s="132"/>
      <c r="K2003" s="132"/>
      <c r="DV2003" s="77">
        <v>1349.01</v>
      </c>
      <c r="DW2003" s="75">
        <v>38.631</v>
      </c>
      <c r="DY2003" s="77">
        <v>1335.01</v>
      </c>
      <c r="DZ2003" s="75">
        <v>23.573</v>
      </c>
      <c r="EA2003" s="75"/>
      <c r="EE2003" s="75"/>
      <c r="EP2003" s="75"/>
      <c r="EQ2003" s="75">
        <v>1339</v>
      </c>
      <c r="ER2003" s="77">
        <v>30982</v>
      </c>
      <c r="FL2003" s="92">
        <v>799.01</v>
      </c>
      <c r="FM2003" s="75">
        <v>0.79</v>
      </c>
      <c r="FN2003" s="75">
        <v>2.3940000000000001</v>
      </c>
      <c r="FP2003" s="75">
        <v>57.23</v>
      </c>
      <c r="FQ2003" s="75">
        <v>1486.11</v>
      </c>
      <c r="FR2003" s="75">
        <v>12146</v>
      </c>
      <c r="FS2003" s="75">
        <v>57.22</v>
      </c>
      <c r="FT2003" s="75">
        <v>4284.1899999999996</v>
      </c>
      <c r="FU2003" s="75">
        <v>34148</v>
      </c>
      <c r="GC2003" s="75">
        <v>27</v>
      </c>
      <c r="GD2003" s="75">
        <v>464</v>
      </c>
      <c r="GE2003" s="75">
        <v>7560</v>
      </c>
    </row>
    <row r="2004" spans="1:187" x14ac:dyDescent="0.25">
      <c r="A2004" s="132"/>
      <c r="B2004" s="132"/>
      <c r="C2004" s="132"/>
      <c r="D2004" s="132"/>
      <c r="E2004" s="132"/>
      <c r="F2004" s="132"/>
      <c r="G2004" s="132"/>
      <c r="H2004" s="132"/>
      <c r="I2004" s="132"/>
      <c r="J2004" s="132"/>
      <c r="K2004" s="132"/>
      <c r="DV2004" s="77">
        <v>1349.02</v>
      </c>
      <c r="DW2004" s="75">
        <v>38.664000000000001</v>
      </c>
      <c r="DY2004" s="77">
        <v>1335.02</v>
      </c>
      <c r="DZ2004" s="75">
        <v>23.591000000000001</v>
      </c>
      <c r="EA2004" s="75"/>
      <c r="EE2004" s="75"/>
      <c r="EP2004" s="75"/>
      <c r="EQ2004" s="75">
        <v>1339.01</v>
      </c>
      <c r="ER2004" s="77">
        <v>31001.69</v>
      </c>
      <c r="FL2004" s="92">
        <v>799.02</v>
      </c>
      <c r="FM2004" s="75">
        <v>0.79</v>
      </c>
      <c r="FN2004" s="75">
        <v>2.4020000000000001</v>
      </c>
      <c r="FP2004" s="75">
        <v>57.24</v>
      </c>
      <c r="FQ2004" s="75">
        <v>1487.32</v>
      </c>
      <c r="FR2004" s="75">
        <v>12153</v>
      </c>
      <c r="FS2004" s="75">
        <v>57.23</v>
      </c>
      <c r="FT2004" s="75">
        <v>4287.63</v>
      </c>
      <c r="FU2004" s="75">
        <v>34167</v>
      </c>
      <c r="GC2004" s="75">
        <v>27.01</v>
      </c>
      <c r="GD2004" s="75">
        <v>464.82</v>
      </c>
      <c r="GE2004" s="75">
        <v>7568.5</v>
      </c>
    </row>
    <row r="2005" spans="1:187" x14ac:dyDescent="0.25">
      <c r="A2005" s="132"/>
      <c r="B2005" s="132"/>
      <c r="C2005" s="132"/>
      <c r="D2005" s="132"/>
      <c r="E2005" s="132"/>
      <c r="F2005" s="132"/>
      <c r="G2005" s="132"/>
      <c r="H2005" s="132"/>
      <c r="I2005" s="132"/>
      <c r="J2005" s="132"/>
      <c r="K2005" s="132"/>
      <c r="DV2005" s="77">
        <v>1349.03</v>
      </c>
      <c r="DW2005" s="75">
        <v>38.697000000000003</v>
      </c>
      <c r="DY2005" s="77">
        <v>1335.03</v>
      </c>
      <c r="DZ2005" s="75">
        <v>23.609000000000002</v>
      </c>
      <c r="EA2005" s="75"/>
      <c r="EE2005" s="75"/>
      <c r="EP2005" s="75"/>
      <c r="EQ2005" s="75">
        <v>1339.02</v>
      </c>
      <c r="ER2005" s="77">
        <v>31021.379999999997</v>
      </c>
      <c r="FL2005" s="92">
        <v>799.03</v>
      </c>
      <c r="FM2005" s="75">
        <v>0.79</v>
      </c>
      <c r="FN2005" s="75">
        <v>2.411</v>
      </c>
      <c r="FP2005" s="75">
        <v>57.25</v>
      </c>
      <c r="FQ2005" s="75">
        <v>1488.54</v>
      </c>
      <c r="FR2005" s="75">
        <v>12131</v>
      </c>
      <c r="FS2005" s="75">
        <v>57.24</v>
      </c>
      <c r="FT2005" s="75">
        <v>4291.08</v>
      </c>
      <c r="FU2005" s="75">
        <v>34185</v>
      </c>
      <c r="GC2005" s="75">
        <v>27.02</v>
      </c>
      <c r="GD2005" s="75">
        <v>465.64</v>
      </c>
      <c r="GE2005" s="75">
        <v>7577</v>
      </c>
    </row>
    <row r="2006" spans="1:187" x14ac:dyDescent="0.25">
      <c r="A2006" s="132"/>
      <c r="B2006" s="132"/>
      <c r="C2006" s="132"/>
      <c r="D2006" s="132"/>
      <c r="E2006" s="132"/>
      <c r="F2006" s="132"/>
      <c r="G2006" s="132"/>
      <c r="H2006" s="132"/>
      <c r="I2006" s="132"/>
      <c r="J2006" s="132"/>
      <c r="K2006" s="132"/>
      <c r="DV2006" s="77">
        <v>1349.04</v>
      </c>
      <c r="DW2006" s="75">
        <v>38.731000000000002</v>
      </c>
      <c r="DY2006" s="77">
        <v>1335.04</v>
      </c>
      <c r="DZ2006" s="75">
        <v>23.626999999999999</v>
      </c>
      <c r="EA2006" s="75"/>
      <c r="EE2006" s="75"/>
      <c r="EP2006" s="75"/>
      <c r="EQ2006" s="75">
        <v>1339.03</v>
      </c>
      <c r="ER2006" s="77">
        <v>31041.069999999996</v>
      </c>
      <c r="FL2006" s="92">
        <v>799.04</v>
      </c>
      <c r="FM2006" s="75">
        <v>0.79</v>
      </c>
      <c r="FN2006" s="75">
        <v>2.419</v>
      </c>
      <c r="FP2006" s="75">
        <v>57.26</v>
      </c>
      <c r="FQ2006" s="75">
        <v>1489.26</v>
      </c>
      <c r="FR2006" s="75">
        <v>12168</v>
      </c>
      <c r="FS2006" s="75">
        <v>57.25</v>
      </c>
      <c r="FT2006" s="75">
        <v>4294.5200000000004</v>
      </c>
      <c r="FU2006" s="75">
        <v>34203</v>
      </c>
      <c r="GC2006" s="75">
        <v>27.03</v>
      </c>
      <c r="GD2006" s="75">
        <v>466.46</v>
      </c>
      <c r="GE2006" s="75">
        <v>7585.5</v>
      </c>
    </row>
    <row r="2007" spans="1:187" x14ac:dyDescent="0.25">
      <c r="A2007" s="132"/>
      <c r="B2007" s="132"/>
      <c r="C2007" s="132"/>
      <c r="D2007" s="132"/>
      <c r="E2007" s="132"/>
      <c r="F2007" s="132"/>
      <c r="G2007" s="132"/>
      <c r="H2007" s="132"/>
      <c r="I2007" s="132"/>
      <c r="J2007" s="132"/>
      <c r="K2007" s="132"/>
      <c r="DV2007" s="77">
        <v>1349.05</v>
      </c>
      <c r="DW2007" s="75">
        <v>38.764000000000003</v>
      </c>
      <c r="DY2007" s="77">
        <v>1335.05</v>
      </c>
      <c r="DZ2007" s="75">
        <v>23.645</v>
      </c>
      <c r="EA2007" s="75"/>
      <c r="EE2007" s="75"/>
      <c r="EP2007" s="75"/>
      <c r="EQ2007" s="75">
        <v>1339.04</v>
      </c>
      <c r="ER2007" s="77">
        <v>31060.759999999995</v>
      </c>
      <c r="FL2007" s="92">
        <v>799.05</v>
      </c>
      <c r="FM2007" s="75">
        <v>0.79</v>
      </c>
      <c r="FN2007" s="75">
        <v>2.427</v>
      </c>
      <c r="FP2007" s="75">
        <v>57.27</v>
      </c>
      <c r="FQ2007" s="75">
        <v>1490.98</v>
      </c>
      <c r="FR2007" s="75">
        <v>12175</v>
      </c>
      <c r="FS2007" s="75">
        <v>57.26</v>
      </c>
      <c r="FT2007" s="75">
        <v>4297.97</v>
      </c>
      <c r="FU2007" s="75">
        <v>34221</v>
      </c>
      <c r="GC2007" s="75">
        <v>27.04</v>
      </c>
      <c r="GD2007" s="75">
        <v>467.28</v>
      </c>
      <c r="GE2007" s="75">
        <v>7594</v>
      </c>
    </row>
    <row r="2008" spans="1:187" x14ac:dyDescent="0.25">
      <c r="A2008" s="132"/>
      <c r="B2008" s="132"/>
      <c r="C2008" s="132"/>
      <c r="D2008" s="132"/>
      <c r="E2008" s="132"/>
      <c r="F2008" s="132"/>
      <c r="G2008" s="132"/>
      <c r="H2008" s="132"/>
      <c r="I2008" s="132"/>
      <c r="J2008" s="132"/>
      <c r="K2008" s="132"/>
      <c r="DV2008" s="77">
        <v>1349.06</v>
      </c>
      <c r="DW2008" s="75">
        <v>38.796999999999997</v>
      </c>
      <c r="DY2008" s="77">
        <v>1335.06</v>
      </c>
      <c r="DZ2008" s="75">
        <v>23.663</v>
      </c>
      <c r="EA2008" s="75"/>
      <c r="ED2008" s="75"/>
      <c r="EE2008" s="75"/>
      <c r="EF2008" s="100"/>
      <c r="EG2008" s="75"/>
      <c r="EH2008" s="75"/>
      <c r="EI2008" s="75"/>
      <c r="EJ2008" s="75"/>
      <c r="EK2008" s="75"/>
      <c r="EL2008" s="75"/>
      <c r="EM2008" s="75"/>
      <c r="EN2008" s="75"/>
      <c r="EO2008" s="75"/>
      <c r="EP2008" s="75"/>
      <c r="EQ2008" s="75">
        <v>1339.05</v>
      </c>
      <c r="ER2008" s="75">
        <v>31080.449999999993</v>
      </c>
      <c r="ES2008" s="75"/>
      <c r="ET2008" s="75"/>
      <c r="EU2008" s="75"/>
      <c r="EV2008" s="75"/>
      <c r="EX2008" s="100"/>
      <c r="FL2008" s="92">
        <v>799.06</v>
      </c>
      <c r="FM2008" s="75">
        <v>0.8</v>
      </c>
      <c r="FN2008" s="75">
        <v>2.4359999999999999</v>
      </c>
      <c r="FP2008" s="75">
        <v>57.28</v>
      </c>
      <c r="FQ2008" s="75">
        <v>1492.2</v>
      </c>
      <c r="FR2008" s="75">
        <v>12182</v>
      </c>
      <c r="FS2008" s="75">
        <v>57.27</v>
      </c>
      <c r="FT2008" s="75">
        <v>4301.42</v>
      </c>
      <c r="FU2008" s="75">
        <v>34240</v>
      </c>
      <c r="GC2008" s="75">
        <v>27.05</v>
      </c>
      <c r="GD2008" s="75">
        <v>468.1</v>
      </c>
      <c r="GE2008" s="75">
        <v>7602.5</v>
      </c>
    </row>
    <row r="2009" spans="1:187" x14ac:dyDescent="0.25">
      <c r="A2009" s="132"/>
      <c r="B2009" s="132"/>
      <c r="C2009" s="132"/>
      <c r="D2009" s="132"/>
      <c r="E2009" s="132"/>
      <c r="F2009" s="132"/>
      <c r="G2009" s="132"/>
      <c r="H2009" s="132"/>
      <c r="I2009" s="132"/>
      <c r="J2009" s="132"/>
      <c r="K2009" s="132"/>
      <c r="DV2009" s="77">
        <v>1349.07</v>
      </c>
      <c r="DW2009" s="75">
        <v>38.83</v>
      </c>
      <c r="DY2009" s="77">
        <v>1335.07</v>
      </c>
      <c r="DZ2009" s="75">
        <v>23.68</v>
      </c>
      <c r="EA2009" s="75"/>
      <c r="ED2009" s="75"/>
      <c r="EP2009" s="75"/>
      <c r="EQ2009" s="75">
        <v>1339.06</v>
      </c>
      <c r="ER2009" s="77">
        <v>31100.139999999992</v>
      </c>
      <c r="EW2009" s="75"/>
      <c r="FL2009" s="92">
        <v>799.07</v>
      </c>
      <c r="FM2009" s="75">
        <v>0.8</v>
      </c>
      <c r="FN2009" s="75">
        <v>2.4359999999999999</v>
      </c>
      <c r="FP2009" s="75">
        <v>57.29</v>
      </c>
      <c r="FQ2009" s="75">
        <v>1493.41</v>
      </c>
      <c r="FR2009" s="75">
        <v>12189</v>
      </c>
      <c r="FS2009" s="75">
        <v>57.28</v>
      </c>
      <c r="FT2009" s="75">
        <v>4304.8599999999997</v>
      </c>
      <c r="FU2009" s="75">
        <v>34258</v>
      </c>
      <c r="GC2009" s="75">
        <v>27.06</v>
      </c>
      <c r="GD2009" s="75">
        <v>468.92</v>
      </c>
      <c r="GE2009" s="75">
        <v>7611</v>
      </c>
    </row>
    <row r="2010" spans="1:187" x14ac:dyDescent="0.25">
      <c r="A2010" s="132"/>
      <c r="B2010" s="132"/>
      <c r="C2010" s="132"/>
      <c r="D2010" s="132"/>
      <c r="E2010" s="132"/>
      <c r="F2010" s="132"/>
      <c r="G2010" s="132"/>
      <c r="H2010" s="132"/>
      <c r="I2010" s="132"/>
      <c r="J2010" s="132"/>
      <c r="K2010" s="132"/>
      <c r="DV2010" s="77">
        <v>1349.08</v>
      </c>
      <c r="DW2010" s="75">
        <v>38.863999999999997</v>
      </c>
      <c r="DY2010" s="77">
        <v>1335.08</v>
      </c>
      <c r="DZ2010" s="75">
        <v>23.698</v>
      </c>
      <c r="EA2010" s="75"/>
      <c r="EP2010" s="75"/>
      <c r="EQ2010" s="75">
        <v>1339.07</v>
      </c>
      <c r="ER2010" s="77">
        <v>31119.829999999991</v>
      </c>
      <c r="FL2010" s="92">
        <v>799.08</v>
      </c>
      <c r="FM2010" s="75">
        <v>0.8</v>
      </c>
      <c r="FN2010" s="75">
        <v>2.452</v>
      </c>
      <c r="FP2010" s="75">
        <v>57.3</v>
      </c>
      <c r="FQ2010" s="75">
        <v>1494.63</v>
      </c>
      <c r="FR2010" s="75">
        <v>12196</v>
      </c>
      <c r="FS2010" s="75">
        <v>57.29</v>
      </c>
      <c r="FT2010" s="75">
        <v>4308.3100000000004</v>
      </c>
      <c r="FU2010" s="75">
        <v>34276</v>
      </c>
      <c r="GC2010" s="75">
        <v>27.07</v>
      </c>
      <c r="GD2010" s="75">
        <v>469.74</v>
      </c>
      <c r="GE2010" s="75">
        <v>7619.5</v>
      </c>
    </row>
    <row r="2011" spans="1:187" x14ac:dyDescent="0.25">
      <c r="A2011" s="132"/>
      <c r="B2011" s="132"/>
      <c r="C2011" s="132"/>
      <c r="D2011" s="132"/>
      <c r="E2011" s="132"/>
      <c r="F2011" s="132"/>
      <c r="G2011" s="132"/>
      <c r="H2011" s="132"/>
      <c r="I2011" s="132"/>
      <c r="J2011" s="132"/>
      <c r="K2011" s="132"/>
      <c r="DV2011" s="77">
        <v>1349.09</v>
      </c>
      <c r="DW2011" s="75">
        <v>38.896999999999998</v>
      </c>
      <c r="DY2011" s="77">
        <v>1335.09</v>
      </c>
      <c r="DZ2011" s="75">
        <v>23.716000000000001</v>
      </c>
      <c r="EA2011" s="75"/>
      <c r="EP2011" s="75"/>
      <c r="EQ2011" s="75">
        <v>1339.08</v>
      </c>
      <c r="ER2011" s="77">
        <v>31139.51999999999</v>
      </c>
      <c r="FL2011" s="92">
        <v>799.09</v>
      </c>
      <c r="FM2011" s="75">
        <v>0.8</v>
      </c>
      <c r="FN2011" s="75">
        <v>2.4609999999999999</v>
      </c>
      <c r="FP2011" s="75">
        <v>57.31</v>
      </c>
      <c r="FQ2011" s="75">
        <v>1495.85</v>
      </c>
      <c r="FR2011" s="75">
        <v>12204</v>
      </c>
      <c r="FS2011" s="75">
        <v>57.3</v>
      </c>
      <c r="FT2011" s="75">
        <v>4311.75</v>
      </c>
      <c r="FU2011" s="75">
        <v>34294</v>
      </c>
      <c r="GC2011" s="75">
        <v>27.08</v>
      </c>
      <c r="GD2011" s="75">
        <v>470.56</v>
      </c>
      <c r="GE2011" s="75">
        <v>7628</v>
      </c>
    </row>
    <row r="2012" spans="1:187" x14ac:dyDescent="0.25">
      <c r="A2012" s="132"/>
      <c r="B2012" s="132"/>
      <c r="C2012" s="132"/>
      <c r="D2012" s="132"/>
      <c r="E2012" s="132"/>
      <c r="F2012" s="132"/>
      <c r="G2012" s="132"/>
      <c r="H2012" s="132"/>
      <c r="I2012" s="132"/>
      <c r="J2012" s="132"/>
      <c r="K2012" s="132"/>
      <c r="DV2012" s="77">
        <v>1349.1</v>
      </c>
      <c r="DW2012" s="75">
        <v>38.93</v>
      </c>
      <c r="DY2012" s="77">
        <v>1335.1</v>
      </c>
      <c r="DZ2012" s="75">
        <v>23.734000000000002</v>
      </c>
      <c r="EA2012" s="75"/>
      <c r="EP2012" s="75"/>
      <c r="EQ2012" s="75">
        <v>1339.09</v>
      </c>
      <c r="ER2012" s="77">
        <v>31159.209999999988</v>
      </c>
      <c r="FL2012" s="92">
        <v>799.1</v>
      </c>
      <c r="FM2012" s="75">
        <v>0.8</v>
      </c>
      <c r="FN2012" s="75">
        <v>2.4689999999999999</v>
      </c>
      <c r="FP2012" s="75">
        <v>57.32</v>
      </c>
      <c r="FQ2012" s="75">
        <v>1497.07</v>
      </c>
      <c r="FR2012" s="75">
        <v>12211</v>
      </c>
      <c r="FS2012" s="75">
        <v>57.31</v>
      </c>
      <c r="FT2012" s="75">
        <v>4315.2</v>
      </c>
      <c r="FU2012" s="75">
        <v>34313</v>
      </c>
      <c r="GC2012" s="75">
        <v>27.09</v>
      </c>
      <c r="GD2012" s="75">
        <v>471.38</v>
      </c>
      <c r="GE2012" s="75">
        <v>7636.5</v>
      </c>
    </row>
    <row r="2013" spans="1:187" x14ac:dyDescent="0.25">
      <c r="A2013" s="132"/>
      <c r="B2013" s="132"/>
      <c r="C2013" s="132"/>
      <c r="D2013" s="132"/>
      <c r="E2013" s="132"/>
      <c r="F2013" s="132"/>
      <c r="G2013" s="132"/>
      <c r="H2013" s="132"/>
      <c r="I2013" s="132"/>
      <c r="J2013" s="132"/>
      <c r="K2013" s="132"/>
      <c r="DV2013" s="77">
        <v>1349.11</v>
      </c>
      <c r="DW2013" s="75">
        <v>38.963000000000001</v>
      </c>
      <c r="DY2013" s="77">
        <v>1335.11</v>
      </c>
      <c r="DZ2013" s="75">
        <v>23.751999999999999</v>
      </c>
      <c r="EA2013" s="75"/>
      <c r="EP2013" s="75"/>
      <c r="EQ2013" s="75">
        <v>1339.1</v>
      </c>
      <c r="ER2013" s="77">
        <v>31178.899999999987</v>
      </c>
      <c r="FL2013" s="92">
        <v>799.11</v>
      </c>
      <c r="FM2013" s="75">
        <v>0.81</v>
      </c>
      <c r="FN2013" s="75">
        <v>2.4780000000000002</v>
      </c>
      <c r="FP2013" s="75">
        <v>57.33</v>
      </c>
      <c r="FQ2013" s="75">
        <v>1498.3</v>
      </c>
      <c r="FR2013" s="75">
        <v>12218</v>
      </c>
      <c r="FS2013" s="75">
        <v>57.32</v>
      </c>
      <c r="FT2013" s="75">
        <v>4318.67</v>
      </c>
      <c r="FU2013" s="75">
        <v>34331</v>
      </c>
      <c r="GC2013" s="75">
        <v>27.1</v>
      </c>
      <c r="GD2013" s="75">
        <v>472.2</v>
      </c>
      <c r="GE2013" s="75">
        <v>7645</v>
      </c>
    </row>
    <row r="2014" spans="1:187" x14ac:dyDescent="0.25">
      <c r="A2014" s="132"/>
      <c r="B2014" s="132"/>
      <c r="C2014" s="132"/>
      <c r="D2014" s="132"/>
      <c r="E2014" s="132"/>
      <c r="F2014" s="132"/>
      <c r="G2014" s="132"/>
      <c r="H2014" s="132"/>
      <c r="I2014" s="132"/>
      <c r="J2014" s="132"/>
      <c r="K2014" s="132"/>
      <c r="DV2014" s="77">
        <v>1349.12</v>
      </c>
      <c r="DW2014" s="75">
        <v>38.997</v>
      </c>
      <c r="DY2014" s="77">
        <v>1335.12</v>
      </c>
      <c r="DZ2014" s="75">
        <v>23.77</v>
      </c>
      <c r="EA2014" s="75"/>
      <c r="EP2014" s="75"/>
      <c r="EQ2014" s="75">
        <v>1339.11</v>
      </c>
      <c r="ER2014" s="77">
        <v>31198.589999999986</v>
      </c>
      <c r="FL2014" s="92">
        <v>799.12</v>
      </c>
      <c r="FM2014" s="75">
        <v>0.81</v>
      </c>
      <c r="FN2014" s="75">
        <v>2.4860000000000002</v>
      </c>
      <c r="FP2014" s="75">
        <v>57.34</v>
      </c>
      <c r="FQ2014" s="75">
        <v>1499.52</v>
      </c>
      <c r="FR2014" s="75">
        <v>12225</v>
      </c>
      <c r="FS2014" s="75">
        <v>57.33</v>
      </c>
      <c r="FT2014" s="75">
        <v>4322.1400000000003</v>
      </c>
      <c r="FU2014" s="75">
        <v>34349</v>
      </c>
      <c r="GC2014" s="75">
        <v>27.11</v>
      </c>
      <c r="GD2014" s="75">
        <v>473.02</v>
      </c>
      <c r="GE2014" s="75">
        <v>7653.5</v>
      </c>
    </row>
    <row r="2015" spans="1:187" x14ac:dyDescent="0.25">
      <c r="A2015" s="132"/>
      <c r="B2015" s="132"/>
      <c r="C2015" s="132"/>
      <c r="D2015" s="132"/>
      <c r="E2015" s="132"/>
      <c r="F2015" s="132"/>
      <c r="G2015" s="132"/>
      <c r="H2015" s="132"/>
      <c r="I2015" s="132"/>
      <c r="J2015" s="132"/>
      <c r="K2015" s="132"/>
      <c r="DV2015" s="77">
        <v>1349.13</v>
      </c>
      <c r="DW2015" s="75">
        <v>39.03</v>
      </c>
      <c r="DY2015" s="77">
        <v>1335.13</v>
      </c>
      <c r="DZ2015" s="75">
        <v>23.788</v>
      </c>
      <c r="EA2015" s="75"/>
      <c r="EP2015" s="75"/>
      <c r="EQ2015" s="75">
        <v>1339.12</v>
      </c>
      <c r="ER2015" s="77">
        <v>31218.279999999984</v>
      </c>
      <c r="FL2015" s="92">
        <v>799.13</v>
      </c>
      <c r="FM2015" s="75">
        <v>0.81</v>
      </c>
      <c r="FN2015" s="75">
        <v>2.4940000000000002</v>
      </c>
      <c r="FP2015" s="75">
        <v>57.35</v>
      </c>
      <c r="FQ2015" s="75">
        <v>1500.75</v>
      </c>
      <c r="FR2015" s="75">
        <v>12232</v>
      </c>
      <c r="FS2015" s="75">
        <v>57.34</v>
      </c>
      <c r="FT2015" s="75">
        <v>4325.6099999999997</v>
      </c>
      <c r="FU2015" s="75">
        <v>34367</v>
      </c>
      <c r="GC2015" s="75">
        <v>27.12</v>
      </c>
      <c r="GD2015" s="75">
        <v>473.84</v>
      </c>
      <c r="GE2015" s="75">
        <v>7662</v>
      </c>
    </row>
    <row r="2016" spans="1:187" x14ac:dyDescent="0.25">
      <c r="A2016" s="132"/>
      <c r="B2016" s="132"/>
      <c r="C2016" s="132"/>
      <c r="D2016" s="132"/>
      <c r="E2016" s="132"/>
      <c r="F2016" s="132"/>
      <c r="G2016" s="132"/>
      <c r="H2016" s="132"/>
      <c r="I2016" s="132"/>
      <c r="J2016" s="132"/>
      <c r="K2016" s="132"/>
      <c r="DV2016" s="77">
        <v>1349.14</v>
      </c>
      <c r="DW2016" s="75">
        <v>39.063000000000002</v>
      </c>
      <c r="DY2016" s="77">
        <v>1335.14</v>
      </c>
      <c r="DZ2016" s="75">
        <v>23.805999999999997</v>
      </c>
      <c r="EA2016" s="75"/>
      <c r="EP2016" s="75"/>
      <c r="EQ2016" s="75">
        <v>1339.13</v>
      </c>
      <c r="ER2016" s="77">
        <v>31237.969999999983</v>
      </c>
      <c r="FL2016" s="92">
        <v>799.14</v>
      </c>
      <c r="FM2016" s="75">
        <v>0.81</v>
      </c>
      <c r="FN2016" s="75">
        <v>2.5030000000000001</v>
      </c>
      <c r="FP2016" s="75">
        <v>57.36</v>
      </c>
      <c r="FQ2016" s="75">
        <v>1501.97</v>
      </c>
      <c r="FR2016" s="75">
        <v>12239</v>
      </c>
      <c r="FS2016" s="75">
        <v>57.35</v>
      </c>
      <c r="FT2016" s="75">
        <v>4329.08</v>
      </c>
      <c r="FU2016" s="75">
        <v>34386</v>
      </c>
      <c r="GC2016" s="75">
        <v>27.13</v>
      </c>
      <c r="GD2016" s="75">
        <v>474.66</v>
      </c>
      <c r="GE2016" s="75">
        <v>7670.5</v>
      </c>
    </row>
    <row r="2017" spans="1:187" x14ac:dyDescent="0.25">
      <c r="A2017" s="132"/>
      <c r="B2017" s="132"/>
      <c r="C2017" s="132"/>
      <c r="D2017" s="132"/>
      <c r="E2017" s="132"/>
      <c r="F2017" s="132"/>
      <c r="G2017" s="132"/>
      <c r="H2017" s="132"/>
      <c r="I2017" s="132"/>
      <c r="J2017" s="132"/>
      <c r="K2017" s="132"/>
      <c r="DV2017" s="77">
        <v>1349.15</v>
      </c>
      <c r="DW2017" s="75">
        <v>39.096000000000004</v>
      </c>
      <c r="DY2017" s="77">
        <v>1335.15</v>
      </c>
      <c r="DZ2017" s="75">
        <v>23.823999999999998</v>
      </c>
      <c r="EA2017" s="75"/>
      <c r="EP2017" s="75"/>
      <c r="EQ2017" s="75">
        <v>1339.14</v>
      </c>
      <c r="ER2017" s="77">
        <v>31257.659999999982</v>
      </c>
      <c r="FL2017" s="92">
        <v>799.15</v>
      </c>
      <c r="FM2017" s="75">
        <v>0.81</v>
      </c>
      <c r="FN2017" s="75">
        <v>2.5110000000000001</v>
      </c>
      <c r="FP2017" s="75">
        <v>57.37</v>
      </c>
      <c r="FQ2017" s="75">
        <v>1503.19</v>
      </c>
      <c r="FR2017" s="75">
        <v>12247</v>
      </c>
      <c r="FS2017" s="75">
        <v>57.36</v>
      </c>
      <c r="FT2017" s="75">
        <v>4332.55</v>
      </c>
      <c r="FU2017" s="75">
        <v>34404</v>
      </c>
      <c r="GC2017" s="75">
        <v>27.14</v>
      </c>
      <c r="GD2017" s="75">
        <v>475.48</v>
      </c>
      <c r="GE2017" s="75">
        <v>7679</v>
      </c>
    </row>
    <row r="2018" spans="1:187" x14ac:dyDescent="0.25">
      <c r="A2018" s="132"/>
      <c r="B2018" s="132"/>
      <c r="C2018" s="132"/>
      <c r="D2018" s="132"/>
      <c r="E2018" s="132"/>
      <c r="F2018" s="132"/>
      <c r="G2018" s="132"/>
      <c r="H2018" s="132"/>
      <c r="I2018" s="132"/>
      <c r="J2018" s="132"/>
      <c r="K2018" s="132"/>
      <c r="DV2018" s="77">
        <v>1349.16</v>
      </c>
      <c r="DW2018" s="75">
        <v>39.129999999999995</v>
      </c>
      <c r="DY2018" s="77">
        <v>1335.16</v>
      </c>
      <c r="DZ2018" s="75">
        <v>23.841999999999999</v>
      </c>
      <c r="EA2018" s="75"/>
      <c r="EP2018" s="75"/>
      <c r="EQ2018" s="75">
        <v>1339.15</v>
      </c>
      <c r="ER2018" s="77">
        <v>31277.34999999998</v>
      </c>
      <c r="FL2018" s="92">
        <v>799.16</v>
      </c>
      <c r="FM2018" s="75">
        <v>0.82</v>
      </c>
      <c r="FN2018" s="75">
        <v>2.5190000000000001</v>
      </c>
      <c r="FP2018" s="75">
        <v>57.38</v>
      </c>
      <c r="FQ2018" s="75">
        <v>1504.42</v>
      </c>
      <c r="FR2018" s="75">
        <v>12254</v>
      </c>
      <c r="FS2018" s="75">
        <v>57.37</v>
      </c>
      <c r="FT2018" s="75">
        <v>4336.0200000000004</v>
      </c>
      <c r="FU2018" s="75">
        <v>34422</v>
      </c>
      <c r="GC2018" s="75">
        <v>27.15</v>
      </c>
      <c r="GD2018" s="75">
        <v>476.3</v>
      </c>
      <c r="GE2018" s="75">
        <v>7687.5</v>
      </c>
    </row>
    <row r="2019" spans="1:187" x14ac:dyDescent="0.25">
      <c r="A2019" s="132"/>
      <c r="B2019" s="132"/>
      <c r="C2019" s="132"/>
      <c r="D2019" s="132"/>
      <c r="E2019" s="132"/>
      <c r="F2019" s="132"/>
      <c r="G2019" s="132"/>
      <c r="H2019" s="132"/>
      <c r="I2019" s="132"/>
      <c r="J2019" s="132"/>
      <c r="K2019" s="132"/>
      <c r="DV2019" s="77">
        <v>1349.17</v>
      </c>
      <c r="DW2019" s="75">
        <v>39.162999999999997</v>
      </c>
      <c r="DY2019" s="77">
        <v>1335.17</v>
      </c>
      <c r="DZ2019" s="75">
        <v>23.86</v>
      </c>
      <c r="EA2019" s="75"/>
      <c r="EE2019" s="75"/>
      <c r="EP2019" s="75"/>
      <c r="EQ2019" s="75">
        <v>1339.16</v>
      </c>
      <c r="ER2019" s="77">
        <v>31297.039999999979</v>
      </c>
      <c r="FL2019" s="92">
        <v>799.17</v>
      </c>
      <c r="FM2019" s="75">
        <v>0.82</v>
      </c>
      <c r="FN2019" s="75">
        <v>2.5190000000000001</v>
      </c>
      <c r="FP2019" s="75">
        <v>57.39</v>
      </c>
      <c r="FQ2019" s="75">
        <v>1505.64</v>
      </c>
      <c r="FR2019" s="75">
        <v>12261</v>
      </c>
      <c r="FS2019" s="75">
        <v>57.38</v>
      </c>
      <c r="FT2019" s="75">
        <v>4339.49</v>
      </c>
      <c r="FU2019" s="75">
        <v>34440</v>
      </c>
      <c r="GC2019" s="75">
        <v>27.16</v>
      </c>
      <c r="GD2019" s="75">
        <v>477.12</v>
      </c>
      <c r="GE2019" s="75">
        <v>7696</v>
      </c>
    </row>
    <row r="2020" spans="1:187" x14ac:dyDescent="0.25">
      <c r="A2020" s="132"/>
      <c r="B2020" s="132"/>
      <c r="C2020" s="132"/>
      <c r="D2020" s="132"/>
      <c r="E2020" s="132"/>
      <c r="F2020" s="132"/>
      <c r="G2020" s="132"/>
      <c r="H2020" s="132"/>
      <c r="I2020" s="132"/>
      <c r="J2020" s="132"/>
      <c r="K2020" s="132"/>
      <c r="DV2020" s="77">
        <v>1349.18</v>
      </c>
      <c r="DW2020" s="75">
        <v>39.195999999999998</v>
      </c>
      <c r="DY2020" s="77">
        <v>1335.18</v>
      </c>
      <c r="DZ2020" s="75">
        <v>23.878</v>
      </c>
      <c r="EA2020" s="75"/>
      <c r="EE2020" s="75"/>
      <c r="EP2020" s="75"/>
      <c r="EQ2020" s="75">
        <v>1339.17</v>
      </c>
      <c r="ER2020" s="77">
        <v>31316.729999999978</v>
      </c>
      <c r="FL2020" s="92">
        <v>799.18</v>
      </c>
      <c r="FM2020" s="75">
        <v>0.82</v>
      </c>
      <c r="FN2020" s="75">
        <v>2.536</v>
      </c>
      <c r="FP2020" s="75">
        <v>57.4</v>
      </c>
      <c r="FQ2020" s="75">
        <v>1506.87</v>
      </c>
      <c r="FR2020" s="75">
        <v>12268</v>
      </c>
      <c r="FS2020" s="75">
        <v>57.39</v>
      </c>
      <c r="FT2020" s="75">
        <v>4342.96</v>
      </c>
      <c r="FU2020" s="75">
        <v>34459</v>
      </c>
      <c r="GC2020" s="75">
        <v>27.17</v>
      </c>
      <c r="GD2020" s="75">
        <v>477.94</v>
      </c>
      <c r="GE2020" s="75">
        <v>7704.5</v>
      </c>
    </row>
    <row r="2021" spans="1:187" x14ac:dyDescent="0.25">
      <c r="A2021" s="132"/>
      <c r="B2021" s="132"/>
      <c r="C2021" s="132"/>
      <c r="D2021" s="132"/>
      <c r="E2021" s="132"/>
      <c r="F2021" s="132"/>
      <c r="G2021" s="132"/>
      <c r="H2021" s="132"/>
      <c r="I2021" s="132"/>
      <c r="J2021" s="132"/>
      <c r="K2021" s="132"/>
      <c r="DV2021" s="77">
        <v>1349.19</v>
      </c>
      <c r="DW2021" s="75">
        <v>39.228999999999999</v>
      </c>
      <c r="DY2021" s="77">
        <v>1335.19</v>
      </c>
      <c r="DZ2021" s="75">
        <v>23.895</v>
      </c>
      <c r="EA2021" s="75"/>
      <c r="EE2021" s="75"/>
      <c r="EP2021" s="75"/>
      <c r="EQ2021" s="75">
        <v>1339.18</v>
      </c>
      <c r="ER2021" s="77">
        <v>31336.419999999976</v>
      </c>
      <c r="FL2021" s="92">
        <v>799.19</v>
      </c>
      <c r="FM2021" s="75">
        <v>0.82</v>
      </c>
      <c r="FN2021" s="75">
        <v>2.5449999999999999</v>
      </c>
      <c r="FP2021" s="75">
        <v>57.41</v>
      </c>
      <c r="FQ2021" s="75">
        <v>1508.09</v>
      </c>
      <c r="FR2021" s="75">
        <v>12275</v>
      </c>
      <c r="FS2021" s="75">
        <v>57.4</v>
      </c>
      <c r="FT2021" s="75">
        <v>4346.63</v>
      </c>
      <c r="FU2021" s="75">
        <v>34477</v>
      </c>
      <c r="GC2021" s="75">
        <v>27.18</v>
      </c>
      <c r="GD2021" s="75">
        <v>478.76</v>
      </c>
      <c r="GE2021" s="75">
        <v>7713</v>
      </c>
    </row>
    <row r="2022" spans="1:187" x14ac:dyDescent="0.25">
      <c r="A2022" s="132"/>
      <c r="B2022" s="132"/>
      <c r="C2022" s="132"/>
      <c r="D2022" s="132"/>
      <c r="E2022" s="132"/>
      <c r="F2022" s="132"/>
      <c r="G2022" s="132"/>
      <c r="H2022" s="132"/>
      <c r="I2022" s="132"/>
      <c r="J2022" s="132"/>
      <c r="K2022" s="132"/>
      <c r="DV2022" s="77">
        <v>1349.2</v>
      </c>
      <c r="DW2022" s="75">
        <v>39.262999999999998</v>
      </c>
      <c r="DY2022" s="77">
        <v>1335.2</v>
      </c>
      <c r="DZ2022" s="75">
        <v>23.913</v>
      </c>
      <c r="EA2022" s="75"/>
      <c r="EE2022" s="75"/>
      <c r="EP2022" s="75"/>
      <c r="EQ2022" s="75">
        <v>1339.19</v>
      </c>
      <c r="ER2022" s="77">
        <v>31356.109999999975</v>
      </c>
      <c r="FL2022" s="92">
        <v>799.2</v>
      </c>
      <c r="FM2022" s="75">
        <v>0.82</v>
      </c>
      <c r="FN2022" s="75">
        <v>2.5529999999999999</v>
      </c>
      <c r="FP2022" s="75">
        <v>57.42</v>
      </c>
      <c r="FQ2022" s="75">
        <v>1509.32</v>
      </c>
      <c r="FR2022" s="75">
        <v>12282</v>
      </c>
      <c r="FS2022" s="75">
        <v>57.41</v>
      </c>
      <c r="FT2022" s="75">
        <v>4349.8999999999996</v>
      </c>
      <c r="FU2022" s="75">
        <v>34495</v>
      </c>
      <c r="GC2022" s="75">
        <v>27.19</v>
      </c>
      <c r="GD2022" s="75">
        <v>479.58</v>
      </c>
      <c r="GE2022" s="75">
        <v>7721.5</v>
      </c>
    </row>
    <row r="2023" spans="1:187" x14ac:dyDescent="0.25">
      <c r="A2023" s="132"/>
      <c r="B2023" s="132"/>
      <c r="C2023" s="132"/>
      <c r="D2023" s="132"/>
      <c r="E2023" s="132"/>
      <c r="F2023" s="132"/>
      <c r="G2023" s="132"/>
      <c r="H2023" s="132"/>
      <c r="I2023" s="132"/>
      <c r="J2023" s="132"/>
      <c r="K2023" s="132"/>
      <c r="DV2023" s="77">
        <v>1349.21</v>
      </c>
      <c r="DW2023" s="75">
        <v>39.295999999999999</v>
      </c>
      <c r="DY2023" s="77">
        <v>1335.21</v>
      </c>
      <c r="DZ2023" s="75">
        <v>23.930999999999997</v>
      </c>
      <c r="EA2023" s="75"/>
      <c r="EE2023" s="75"/>
      <c r="EP2023" s="75"/>
      <c r="EQ2023" s="75">
        <v>1339.2</v>
      </c>
      <c r="ER2023" s="77">
        <v>31375.799999999974</v>
      </c>
      <c r="FL2023" s="92">
        <v>799.21</v>
      </c>
      <c r="FM2023" s="75">
        <v>0.82</v>
      </c>
      <c r="FN2023" s="75">
        <v>2.5609999999999999</v>
      </c>
      <c r="FP2023" s="75">
        <v>57.43</v>
      </c>
      <c r="FQ2023" s="75">
        <v>1510.55</v>
      </c>
      <c r="FR2023" s="75">
        <v>12290</v>
      </c>
      <c r="FS2023" s="75">
        <v>57.42</v>
      </c>
      <c r="FT2023" s="75">
        <v>4353.3900000000003</v>
      </c>
      <c r="FU2023" s="75">
        <v>34513</v>
      </c>
      <c r="GC2023" s="75">
        <v>27.2</v>
      </c>
      <c r="GD2023" s="75">
        <v>480.4</v>
      </c>
      <c r="GE2023" s="75">
        <v>7730</v>
      </c>
    </row>
    <row r="2024" spans="1:187" x14ac:dyDescent="0.25">
      <c r="A2024" s="132"/>
      <c r="B2024" s="132"/>
      <c r="C2024" s="132"/>
      <c r="D2024" s="132"/>
      <c r="E2024" s="132"/>
      <c r="F2024" s="132"/>
      <c r="G2024" s="132"/>
      <c r="H2024" s="132"/>
      <c r="I2024" s="132"/>
      <c r="J2024" s="132"/>
      <c r="K2024" s="132"/>
      <c r="DV2024" s="77">
        <v>1349.22</v>
      </c>
      <c r="DW2024" s="75">
        <v>39.329000000000001</v>
      </c>
      <c r="DY2024" s="77">
        <v>1335.22</v>
      </c>
      <c r="DZ2024" s="75">
        <v>23.948999999999998</v>
      </c>
      <c r="EA2024" s="75"/>
      <c r="EE2024" s="75"/>
      <c r="EP2024" s="75"/>
      <c r="EQ2024" s="75">
        <v>1339.21</v>
      </c>
      <c r="ER2024" s="77">
        <v>31395.489999999972</v>
      </c>
      <c r="FL2024" s="92">
        <v>799.22</v>
      </c>
      <c r="FM2024" s="75">
        <v>0.83</v>
      </c>
      <c r="FN2024" s="75">
        <v>2.57</v>
      </c>
      <c r="FP2024" s="75">
        <v>57.44</v>
      </c>
      <c r="FQ2024" s="75">
        <v>1511.78</v>
      </c>
      <c r="FR2024" s="75">
        <v>12297</v>
      </c>
      <c r="FS2024" s="75">
        <v>57.43</v>
      </c>
      <c r="FT2024" s="75">
        <v>4356.88</v>
      </c>
      <c r="FU2024" s="75">
        <v>34531</v>
      </c>
      <c r="GC2024" s="75">
        <v>27.21</v>
      </c>
      <c r="GD2024" s="75">
        <v>481.22</v>
      </c>
      <c r="GE2024" s="75">
        <v>7738.5</v>
      </c>
    </row>
    <row r="2025" spans="1:187" x14ac:dyDescent="0.25">
      <c r="A2025" s="132"/>
      <c r="B2025" s="132"/>
      <c r="C2025" s="132"/>
      <c r="D2025" s="132"/>
      <c r="E2025" s="132"/>
      <c r="F2025" s="132"/>
      <c r="G2025" s="132"/>
      <c r="H2025" s="132"/>
      <c r="I2025" s="132"/>
      <c r="J2025" s="132"/>
      <c r="K2025" s="132"/>
      <c r="DV2025" s="77">
        <v>1349.23</v>
      </c>
      <c r="DW2025" s="75">
        <v>39.362000000000002</v>
      </c>
      <c r="DY2025" s="77">
        <v>1335.23</v>
      </c>
      <c r="DZ2025" s="75">
        <v>23.966999999999999</v>
      </c>
      <c r="EA2025" s="75"/>
      <c r="EE2025" s="75"/>
      <c r="EP2025" s="75"/>
      <c r="EQ2025" s="75">
        <v>1339.22</v>
      </c>
      <c r="ER2025" s="77">
        <v>31415.179999999971</v>
      </c>
      <c r="FL2025" s="92">
        <v>799.23</v>
      </c>
      <c r="FM2025" s="75">
        <v>0.83</v>
      </c>
      <c r="FN2025" s="75">
        <v>2.5779999999999998</v>
      </c>
      <c r="FP2025" s="75">
        <v>57.45</v>
      </c>
      <c r="FQ2025" s="75">
        <v>1513.01</v>
      </c>
      <c r="FR2025" s="75">
        <v>12304</v>
      </c>
      <c r="FS2025" s="75">
        <v>57.44</v>
      </c>
      <c r="FT2025" s="75">
        <v>4360.37</v>
      </c>
      <c r="FU2025" s="75">
        <v>34548</v>
      </c>
      <c r="GC2025" s="75">
        <v>27.22</v>
      </c>
      <c r="GD2025" s="75">
        <v>482.04</v>
      </c>
      <c r="GE2025" s="75">
        <v>7747</v>
      </c>
    </row>
    <row r="2026" spans="1:187" x14ac:dyDescent="0.25">
      <c r="A2026" s="132"/>
      <c r="B2026" s="132"/>
      <c r="C2026" s="132"/>
      <c r="D2026" s="132"/>
      <c r="E2026" s="132"/>
      <c r="F2026" s="132"/>
      <c r="G2026" s="132"/>
      <c r="H2026" s="132"/>
      <c r="I2026" s="132"/>
      <c r="J2026" s="132"/>
      <c r="K2026" s="132"/>
      <c r="DV2026" s="77">
        <v>1349.24</v>
      </c>
      <c r="DW2026" s="75">
        <v>39.396000000000001</v>
      </c>
      <c r="DY2026" s="77">
        <v>1335.24</v>
      </c>
      <c r="DZ2026" s="75">
        <v>23.984999999999996</v>
      </c>
      <c r="EA2026" s="75"/>
      <c r="EE2026" s="75"/>
      <c r="EP2026" s="75"/>
      <c r="EQ2026" s="75">
        <v>1339.23</v>
      </c>
      <c r="ER2026" s="77">
        <v>31434.86999999997</v>
      </c>
      <c r="FL2026" s="92">
        <v>799.24</v>
      </c>
      <c r="FM2026" s="75">
        <v>0.83</v>
      </c>
      <c r="FN2026" s="75">
        <v>2.5859999999999999</v>
      </c>
      <c r="FP2026" s="75">
        <v>57.46</v>
      </c>
      <c r="FQ2026" s="75">
        <v>1514.24</v>
      </c>
      <c r="FR2026" s="75">
        <v>12311</v>
      </c>
      <c r="FS2026" s="75">
        <v>57.45</v>
      </c>
      <c r="FT2026" s="75">
        <v>4363.8599999999997</v>
      </c>
      <c r="FU2026" s="75">
        <v>34566</v>
      </c>
      <c r="GC2026" s="75">
        <v>27.23</v>
      </c>
      <c r="GD2026" s="75">
        <v>482.86</v>
      </c>
      <c r="GE2026" s="75">
        <v>7755.5</v>
      </c>
    </row>
    <row r="2027" spans="1:187" x14ac:dyDescent="0.25">
      <c r="A2027" s="132"/>
      <c r="B2027" s="132"/>
      <c r="C2027" s="132"/>
      <c r="D2027" s="132"/>
      <c r="E2027" s="132"/>
      <c r="F2027" s="132"/>
      <c r="G2027" s="132"/>
      <c r="H2027" s="132"/>
      <c r="I2027" s="132"/>
      <c r="J2027" s="132"/>
      <c r="K2027" s="132"/>
      <c r="DV2027" s="77">
        <v>1349.25</v>
      </c>
      <c r="DW2027" s="75">
        <v>39.429000000000002</v>
      </c>
      <c r="DY2027" s="77">
        <v>1335.25</v>
      </c>
      <c r="DZ2027" s="75">
        <v>24.002999999999997</v>
      </c>
      <c r="EA2027" s="75"/>
      <c r="EE2027" s="75"/>
      <c r="EP2027" s="75"/>
      <c r="EQ2027" s="75">
        <v>1339.24</v>
      </c>
      <c r="ER2027" s="77">
        <v>31454.559999999969</v>
      </c>
      <c r="FL2027" s="92">
        <v>799.25</v>
      </c>
      <c r="FM2027" s="75">
        <v>0.83</v>
      </c>
      <c r="FN2027" s="75">
        <v>2.5950000000000002</v>
      </c>
      <c r="FP2027" s="75">
        <v>57.47</v>
      </c>
      <c r="FQ2027" s="75">
        <v>1515.47</v>
      </c>
      <c r="FR2027" s="75">
        <v>12318</v>
      </c>
      <c r="FS2027" s="75">
        <v>57.46</v>
      </c>
      <c r="FT2027" s="75">
        <v>4367.3500000000004</v>
      </c>
      <c r="FU2027" s="75">
        <v>34584</v>
      </c>
      <c r="GC2027" s="75">
        <v>27.24</v>
      </c>
      <c r="GD2027" s="75">
        <v>483.68</v>
      </c>
      <c r="GE2027" s="75">
        <v>7764</v>
      </c>
    </row>
    <row r="2028" spans="1:187" x14ac:dyDescent="0.25">
      <c r="A2028" s="132"/>
      <c r="B2028" s="132"/>
      <c r="C2028" s="132"/>
      <c r="D2028" s="132"/>
      <c r="E2028" s="132"/>
      <c r="F2028" s="132"/>
      <c r="G2028" s="132"/>
      <c r="H2028" s="132"/>
      <c r="I2028" s="132"/>
      <c r="J2028" s="132"/>
      <c r="K2028" s="132"/>
      <c r="DV2028" s="77">
        <v>1349.26</v>
      </c>
      <c r="DW2028" s="75">
        <v>39.461999999999996</v>
      </c>
      <c r="DY2028" s="77">
        <v>1335.26</v>
      </c>
      <c r="DZ2028" s="75">
        <v>24.020999999999997</v>
      </c>
      <c r="EA2028" s="75"/>
      <c r="EE2028" s="75"/>
      <c r="EP2028" s="75"/>
      <c r="EQ2028" s="75">
        <v>1339.25</v>
      </c>
      <c r="ER2028" s="77">
        <v>31474.249999999967</v>
      </c>
      <c r="FL2028" s="92">
        <v>799.26</v>
      </c>
      <c r="FM2028" s="75">
        <v>0.83</v>
      </c>
      <c r="FN2028" s="75">
        <v>2.6030000000000002</v>
      </c>
      <c r="FP2028" s="75">
        <v>57.48</v>
      </c>
      <c r="FQ2028" s="75">
        <v>1516.7</v>
      </c>
      <c r="FR2028" s="75">
        <v>12325</v>
      </c>
      <c r="FS2028" s="75">
        <v>57.47</v>
      </c>
      <c r="FT2028" s="75">
        <v>4370.84</v>
      </c>
      <c r="FU2028" s="75">
        <v>34602</v>
      </c>
      <c r="GC2028" s="75">
        <v>27.25</v>
      </c>
      <c r="GD2028" s="75">
        <v>484.5</v>
      </c>
      <c r="GE2028" s="75">
        <v>7772.5</v>
      </c>
    </row>
    <row r="2029" spans="1:187" x14ac:dyDescent="0.25">
      <c r="A2029" s="132"/>
      <c r="B2029" s="132"/>
      <c r="C2029" s="132"/>
      <c r="D2029" s="132"/>
      <c r="E2029" s="132"/>
      <c r="F2029" s="132"/>
      <c r="G2029" s="132"/>
      <c r="H2029" s="132"/>
      <c r="I2029" s="132"/>
      <c r="J2029" s="132"/>
      <c r="K2029" s="132"/>
      <c r="DV2029" s="77">
        <v>1349.27</v>
      </c>
      <c r="DW2029" s="75">
        <v>39.494999999999997</v>
      </c>
      <c r="DY2029" s="77">
        <v>1335.27</v>
      </c>
      <c r="DZ2029" s="75">
        <v>24.038999999999998</v>
      </c>
      <c r="EA2029" s="75"/>
      <c r="EE2029" s="75"/>
      <c r="EP2029" s="75"/>
      <c r="EQ2029" s="75">
        <v>1339.26</v>
      </c>
      <c r="ER2029" s="77">
        <v>31493.939999999966</v>
      </c>
      <c r="FL2029" s="92">
        <v>799.27</v>
      </c>
      <c r="FM2029" s="75">
        <v>0.83</v>
      </c>
      <c r="FN2029" s="75">
        <v>2.6030000000000002</v>
      </c>
      <c r="FP2029" s="75">
        <v>57.49</v>
      </c>
      <c r="FQ2029" s="75">
        <v>1517.93</v>
      </c>
      <c r="FR2029" s="75">
        <v>12332</v>
      </c>
      <c r="FS2029" s="75">
        <v>57.48</v>
      </c>
      <c r="FT2029" s="75">
        <v>4374.33</v>
      </c>
      <c r="FU2029" s="75">
        <v>34619</v>
      </c>
      <c r="GC2029" s="75">
        <v>27.26</v>
      </c>
      <c r="GD2029" s="75">
        <v>485.32</v>
      </c>
      <c r="GE2029" s="75">
        <v>7781</v>
      </c>
    </row>
    <row r="2030" spans="1:187" x14ac:dyDescent="0.25">
      <c r="A2030" s="132"/>
      <c r="B2030" s="132"/>
      <c r="C2030" s="132"/>
      <c r="D2030" s="132"/>
      <c r="E2030" s="132"/>
      <c r="F2030" s="132"/>
      <c r="G2030" s="132"/>
      <c r="H2030" s="132"/>
      <c r="I2030" s="132"/>
      <c r="J2030" s="132"/>
      <c r="K2030" s="132"/>
      <c r="DV2030" s="77">
        <v>1349.28</v>
      </c>
      <c r="DW2030" s="75">
        <v>39.528999999999996</v>
      </c>
      <c r="DY2030" s="77">
        <v>1335.28</v>
      </c>
      <c r="DZ2030" s="75">
        <v>24.056999999999999</v>
      </c>
      <c r="EA2030" s="75"/>
      <c r="EE2030" s="75"/>
      <c r="EP2030" s="75"/>
      <c r="EQ2030" s="75">
        <v>1339.27</v>
      </c>
      <c r="ER2030" s="77">
        <v>31513.629999999965</v>
      </c>
      <c r="FL2030" s="92">
        <v>799.28</v>
      </c>
      <c r="FM2030" s="75">
        <v>0.84</v>
      </c>
      <c r="FN2030" s="75">
        <v>2.62</v>
      </c>
      <c r="FP2030" s="75">
        <v>57.5</v>
      </c>
      <c r="FQ2030" s="75">
        <v>1519.16</v>
      </c>
      <c r="FR2030" s="75">
        <v>12340</v>
      </c>
      <c r="FS2030" s="75">
        <v>57.49</v>
      </c>
      <c r="FT2030" s="75">
        <v>4377.8200000000097</v>
      </c>
      <c r="FU2030" s="75">
        <v>34637</v>
      </c>
      <c r="GC2030" s="75">
        <v>27.27</v>
      </c>
      <c r="GD2030" s="75">
        <v>486.14</v>
      </c>
      <c r="GE2030" s="75">
        <v>7789.5</v>
      </c>
    </row>
    <row r="2031" spans="1:187" x14ac:dyDescent="0.25">
      <c r="A2031" s="132"/>
      <c r="B2031" s="132"/>
      <c r="C2031" s="132"/>
      <c r="D2031" s="132"/>
      <c r="E2031" s="132"/>
      <c r="F2031" s="132"/>
      <c r="G2031" s="132"/>
      <c r="H2031" s="132"/>
      <c r="I2031" s="132"/>
      <c r="J2031" s="132"/>
      <c r="K2031" s="132"/>
      <c r="DV2031" s="77">
        <v>1349.29</v>
      </c>
      <c r="DW2031" s="75">
        <v>39.561999999999998</v>
      </c>
      <c r="DY2031" s="77">
        <v>1335.29</v>
      </c>
      <c r="DZ2031" s="75">
        <v>24.074999999999999</v>
      </c>
      <c r="EA2031" s="75"/>
      <c r="EE2031" s="75"/>
      <c r="EP2031" s="75"/>
      <c r="EQ2031" s="75">
        <v>1339.28</v>
      </c>
      <c r="ER2031" s="77">
        <v>31533.319999999963</v>
      </c>
      <c r="FL2031" s="92">
        <v>799.29</v>
      </c>
      <c r="FM2031" s="75">
        <v>0.84</v>
      </c>
      <c r="FN2031" s="75">
        <v>2.6280000000000001</v>
      </c>
      <c r="FP2031" s="75">
        <v>57.51</v>
      </c>
      <c r="FQ2031" s="75">
        <v>1520.39</v>
      </c>
      <c r="FR2031" s="75">
        <v>12347</v>
      </c>
      <c r="FS2031" s="75">
        <v>57.5</v>
      </c>
      <c r="FT2031" s="75">
        <v>4381.3100000000104</v>
      </c>
      <c r="FU2031" s="75">
        <v>34655</v>
      </c>
      <c r="GC2031" s="75">
        <v>27.28</v>
      </c>
      <c r="GD2031" s="75">
        <v>486.96</v>
      </c>
      <c r="GE2031" s="75">
        <v>7798</v>
      </c>
    </row>
    <row r="2032" spans="1:187" x14ac:dyDescent="0.25">
      <c r="A2032" s="132"/>
      <c r="B2032" s="132"/>
      <c r="C2032" s="132"/>
      <c r="D2032" s="132"/>
      <c r="E2032" s="132"/>
      <c r="F2032" s="132"/>
      <c r="G2032" s="132"/>
      <c r="H2032" s="132"/>
      <c r="I2032" s="132"/>
      <c r="J2032" s="132"/>
      <c r="K2032" s="132"/>
      <c r="DV2032" s="77">
        <v>1349.3</v>
      </c>
      <c r="DW2032" s="75">
        <v>39.594999999999999</v>
      </c>
      <c r="DY2032" s="77">
        <v>1335.3</v>
      </c>
      <c r="DZ2032" s="75">
        <v>24.093</v>
      </c>
      <c r="EA2032" s="75"/>
      <c r="EE2032" s="75"/>
      <c r="EP2032" s="75"/>
      <c r="EQ2032" s="75">
        <v>1339.29</v>
      </c>
      <c r="ER2032" s="77">
        <v>31553.009999999962</v>
      </c>
      <c r="FL2032" s="92">
        <v>799.3</v>
      </c>
      <c r="FM2032" s="75">
        <v>0.84</v>
      </c>
      <c r="FN2032" s="75">
        <v>2.637</v>
      </c>
      <c r="FP2032" s="75">
        <v>57.52</v>
      </c>
      <c r="FQ2032" s="75">
        <v>1521.63</v>
      </c>
      <c r="FR2032" s="75">
        <v>12354</v>
      </c>
      <c r="FS2032" s="75">
        <v>57.51</v>
      </c>
      <c r="FT2032" s="75">
        <v>4384.8000000000102</v>
      </c>
      <c r="FU2032" s="75">
        <v>34673</v>
      </c>
      <c r="GC2032" s="75">
        <v>27.29</v>
      </c>
      <c r="GD2032" s="75">
        <v>487.78</v>
      </c>
      <c r="GE2032" s="75">
        <v>7806.5</v>
      </c>
    </row>
    <row r="2033" spans="1:187" x14ac:dyDescent="0.25">
      <c r="A2033" s="132"/>
      <c r="B2033" s="132"/>
      <c r="C2033" s="132"/>
      <c r="D2033" s="132"/>
      <c r="E2033" s="132"/>
      <c r="F2033" s="132"/>
      <c r="G2033" s="132"/>
      <c r="H2033" s="132"/>
      <c r="I2033" s="132"/>
      <c r="J2033" s="132"/>
      <c r="K2033" s="132"/>
      <c r="DV2033" s="77">
        <v>1349.31</v>
      </c>
      <c r="DW2033" s="75">
        <v>39.628</v>
      </c>
      <c r="DY2033" s="77">
        <v>1335.31</v>
      </c>
      <c r="DZ2033" s="75">
        <v>24.110999999999997</v>
      </c>
      <c r="EA2033" s="75"/>
      <c r="EE2033" s="75"/>
      <c r="EP2033" s="75"/>
      <c r="EQ2033" s="75">
        <v>1339.3</v>
      </c>
      <c r="ER2033" s="77">
        <v>31572.699999999961</v>
      </c>
      <c r="FL2033" s="92">
        <v>799.31</v>
      </c>
      <c r="FM2033" s="75">
        <v>0.84</v>
      </c>
      <c r="FN2033" s="75">
        <v>2.645</v>
      </c>
      <c r="FP2033" s="75">
        <v>57.53</v>
      </c>
      <c r="FQ2033" s="75">
        <v>1522.86</v>
      </c>
      <c r="FR2033" s="75">
        <v>12361</v>
      </c>
      <c r="FS2033" s="75">
        <v>57.52</v>
      </c>
      <c r="FT2033" s="75">
        <v>4388.34</v>
      </c>
      <c r="FU2033" s="75">
        <v>34690</v>
      </c>
      <c r="GC2033" s="75">
        <v>27.3</v>
      </c>
      <c r="GD2033" s="75">
        <v>488.6</v>
      </c>
      <c r="GE2033" s="75">
        <v>7815</v>
      </c>
    </row>
    <row r="2034" spans="1:187" x14ac:dyDescent="0.25">
      <c r="A2034" s="132"/>
      <c r="B2034" s="132"/>
      <c r="C2034" s="132"/>
      <c r="D2034" s="132"/>
      <c r="E2034" s="132"/>
      <c r="F2034" s="132"/>
      <c r="G2034" s="132"/>
      <c r="H2034" s="132"/>
      <c r="I2034" s="132"/>
      <c r="J2034" s="132"/>
      <c r="K2034" s="132"/>
      <c r="DV2034" s="77">
        <v>1349.32</v>
      </c>
      <c r="DW2034" s="75">
        <v>39.661999999999999</v>
      </c>
      <c r="DY2034" s="77">
        <v>1335.32</v>
      </c>
      <c r="DZ2034" s="75">
        <v>24.127999999999997</v>
      </c>
      <c r="EA2034" s="75"/>
      <c r="EE2034" s="75"/>
      <c r="EP2034" s="75"/>
      <c r="EQ2034" s="75">
        <v>1339.31</v>
      </c>
      <c r="ER2034" s="77">
        <v>31592.389999999959</v>
      </c>
      <c r="FL2034" s="92">
        <v>799.32</v>
      </c>
      <c r="FM2034" s="75">
        <v>0.84</v>
      </c>
      <c r="FN2034" s="75">
        <v>2.653</v>
      </c>
      <c r="FP2034" s="75">
        <v>57.54</v>
      </c>
      <c r="FQ2034" s="75">
        <v>1524.1</v>
      </c>
      <c r="FR2034" s="75">
        <v>12368</v>
      </c>
      <c r="FS2034" s="75">
        <v>57.53</v>
      </c>
      <c r="FT2034" s="75">
        <v>4391.88</v>
      </c>
      <c r="FU2034" s="75">
        <v>34708</v>
      </c>
      <c r="GC2034" s="75">
        <v>27.31</v>
      </c>
      <c r="GD2034" s="75">
        <v>489.42</v>
      </c>
      <c r="GE2034" s="75">
        <v>7823.5</v>
      </c>
    </row>
    <row r="2035" spans="1:187" x14ac:dyDescent="0.25">
      <c r="A2035" s="132"/>
      <c r="B2035" s="132"/>
      <c r="C2035" s="132"/>
      <c r="D2035" s="132"/>
      <c r="E2035" s="132"/>
      <c r="F2035" s="132"/>
      <c r="G2035" s="132"/>
      <c r="H2035" s="132"/>
      <c r="I2035" s="132"/>
      <c r="J2035" s="132"/>
      <c r="K2035" s="132"/>
      <c r="DV2035" s="77">
        <v>1349.33</v>
      </c>
      <c r="DW2035" s="75">
        <v>39.695</v>
      </c>
      <c r="DY2035" s="77">
        <v>1335.33</v>
      </c>
      <c r="DZ2035" s="75">
        <v>24.145999999999997</v>
      </c>
      <c r="EA2035" s="75"/>
      <c r="EE2035" s="75"/>
      <c r="EP2035" s="75"/>
      <c r="EQ2035" s="75">
        <v>1339.32</v>
      </c>
      <c r="ER2035" s="77">
        <v>31612.079999999958</v>
      </c>
      <c r="FL2035" s="92">
        <v>799.33</v>
      </c>
      <c r="FM2035" s="75">
        <v>0.85</v>
      </c>
      <c r="FN2035" s="75">
        <v>2.6619999999999999</v>
      </c>
      <c r="FP2035" s="75">
        <v>57.55</v>
      </c>
      <c r="FQ2035" s="75">
        <v>1525.33</v>
      </c>
      <c r="FR2035" s="75">
        <v>12375</v>
      </c>
      <c r="FS2035" s="75">
        <v>57.54</v>
      </c>
      <c r="FT2035" s="75">
        <v>4395.42</v>
      </c>
      <c r="FU2035" s="75">
        <v>34726</v>
      </c>
      <c r="GC2035" s="75">
        <v>27.32</v>
      </c>
      <c r="GD2035" s="75">
        <v>490.24</v>
      </c>
      <c r="GE2035" s="75">
        <v>7832</v>
      </c>
    </row>
    <row r="2036" spans="1:187" x14ac:dyDescent="0.25">
      <c r="A2036" s="132"/>
      <c r="B2036" s="132"/>
      <c r="C2036" s="132"/>
      <c r="D2036" s="132"/>
      <c r="E2036" s="132"/>
      <c r="F2036" s="132"/>
      <c r="G2036" s="132"/>
      <c r="H2036" s="132"/>
      <c r="I2036" s="132"/>
      <c r="J2036" s="132"/>
      <c r="K2036" s="132"/>
      <c r="DV2036" s="77">
        <v>1349.34</v>
      </c>
      <c r="DW2036" s="75">
        <v>39.728000000000002</v>
      </c>
      <c r="DY2036" s="77">
        <v>1335.34</v>
      </c>
      <c r="DZ2036" s="75">
        <v>24.163999999999994</v>
      </c>
      <c r="EA2036" s="75"/>
      <c r="EE2036" s="75"/>
      <c r="EP2036" s="75"/>
      <c r="EQ2036" s="75">
        <v>1339.33</v>
      </c>
      <c r="ER2036" s="77">
        <v>31631.769999999957</v>
      </c>
      <c r="FL2036" s="92">
        <v>799.34</v>
      </c>
      <c r="FM2036" s="75">
        <v>0.85</v>
      </c>
      <c r="FN2036" s="75">
        <v>2.67</v>
      </c>
      <c r="FP2036" s="75">
        <v>57.56</v>
      </c>
      <c r="FQ2036" s="75">
        <v>1526.57</v>
      </c>
      <c r="FR2036" s="75">
        <v>12383</v>
      </c>
      <c r="FS2036" s="75">
        <v>57.55</v>
      </c>
      <c r="FT2036" s="75">
        <v>4398.96</v>
      </c>
      <c r="FU2036" s="75">
        <v>34744</v>
      </c>
      <c r="GC2036" s="75">
        <v>27.33</v>
      </c>
      <c r="GD2036" s="75">
        <v>491.06</v>
      </c>
      <c r="GE2036" s="75">
        <v>7840.5</v>
      </c>
    </row>
    <row r="2037" spans="1:187" x14ac:dyDescent="0.25">
      <c r="A2037" s="132"/>
      <c r="B2037" s="132"/>
      <c r="C2037" s="132"/>
      <c r="D2037" s="132"/>
      <c r="E2037" s="132"/>
      <c r="F2037" s="132"/>
      <c r="G2037" s="132"/>
      <c r="H2037" s="132"/>
      <c r="I2037" s="132"/>
      <c r="J2037" s="132"/>
      <c r="K2037" s="132"/>
      <c r="DV2037" s="77">
        <v>1349.35</v>
      </c>
      <c r="DW2037" s="75">
        <v>39.761000000000003</v>
      </c>
      <c r="DY2037" s="77">
        <v>1335.35</v>
      </c>
      <c r="DZ2037" s="75">
        <v>24.181999999999995</v>
      </c>
      <c r="EA2037" s="75"/>
      <c r="EE2037" s="75"/>
      <c r="EP2037" s="75"/>
      <c r="EQ2037" s="75">
        <v>1339.34</v>
      </c>
      <c r="ER2037" s="77">
        <v>31651.459999999955</v>
      </c>
      <c r="FL2037" s="92">
        <v>799.35</v>
      </c>
      <c r="FM2037" s="75">
        <v>0.85</v>
      </c>
      <c r="FN2037" s="75">
        <v>2.6789999999999998</v>
      </c>
      <c r="FP2037" s="75">
        <v>57.57</v>
      </c>
      <c r="FQ2037" s="75">
        <v>1527.81</v>
      </c>
      <c r="FR2037" s="75">
        <v>12390</v>
      </c>
      <c r="FS2037" s="75">
        <v>57.56</v>
      </c>
      <c r="FT2037" s="75">
        <v>4402.5</v>
      </c>
      <c r="FU2037" s="75">
        <v>34761</v>
      </c>
      <c r="GC2037" s="75">
        <v>27.34</v>
      </c>
      <c r="GD2037" s="75">
        <v>491.88</v>
      </c>
      <c r="GE2037" s="75">
        <v>7849</v>
      </c>
    </row>
    <row r="2038" spans="1:187" x14ac:dyDescent="0.25">
      <c r="A2038" s="132"/>
      <c r="B2038" s="132"/>
      <c r="C2038" s="132"/>
      <c r="D2038" s="132"/>
      <c r="E2038" s="132"/>
      <c r="F2038" s="132"/>
      <c r="G2038" s="132"/>
      <c r="H2038" s="132"/>
      <c r="I2038" s="132"/>
      <c r="J2038" s="132"/>
      <c r="K2038" s="132"/>
      <c r="DV2038" s="77">
        <v>1349.36</v>
      </c>
      <c r="DW2038" s="75">
        <v>39.794999999999995</v>
      </c>
      <c r="DY2038" s="77">
        <v>1335.36</v>
      </c>
      <c r="DZ2038" s="75">
        <v>24.199999999999996</v>
      </c>
      <c r="EA2038" s="75"/>
      <c r="EE2038" s="75"/>
      <c r="EP2038" s="75"/>
      <c r="EQ2038" s="75">
        <v>1339.35</v>
      </c>
      <c r="ER2038" s="77">
        <v>31671.149999999954</v>
      </c>
      <c r="FL2038" s="92">
        <v>799.36</v>
      </c>
      <c r="FM2038" s="75">
        <v>0.85</v>
      </c>
      <c r="FN2038" s="75">
        <v>2.6869999999999998</v>
      </c>
      <c r="FP2038" s="75">
        <v>57.58</v>
      </c>
      <c r="FQ2038" s="75">
        <v>1529.04</v>
      </c>
      <c r="FR2038" s="75">
        <v>12397</v>
      </c>
      <c r="FS2038" s="75">
        <v>57.57</v>
      </c>
      <c r="FT2038" s="75">
        <v>4406.04</v>
      </c>
      <c r="FU2038" s="75">
        <v>34779</v>
      </c>
      <c r="GC2038" s="75">
        <v>27.35</v>
      </c>
      <c r="GD2038" s="75">
        <v>492.7</v>
      </c>
      <c r="GE2038" s="75">
        <v>7857.5</v>
      </c>
    </row>
    <row r="2039" spans="1:187" x14ac:dyDescent="0.25">
      <c r="A2039" s="132"/>
      <c r="B2039" s="132"/>
      <c r="C2039" s="132"/>
      <c r="D2039" s="132"/>
      <c r="E2039" s="132"/>
      <c r="F2039" s="132"/>
      <c r="G2039" s="132"/>
      <c r="H2039" s="132"/>
      <c r="I2039" s="132"/>
      <c r="J2039" s="132"/>
      <c r="K2039" s="132"/>
      <c r="DV2039" s="77">
        <v>1349.37</v>
      </c>
      <c r="DW2039" s="75">
        <v>39.827999999999996</v>
      </c>
      <c r="DY2039" s="77">
        <v>1335.37</v>
      </c>
      <c r="DZ2039" s="75">
        <v>24.217999999999996</v>
      </c>
      <c r="EA2039" s="75"/>
      <c r="EE2039" s="75"/>
      <c r="EP2039" s="75"/>
      <c r="EQ2039" s="75">
        <v>1339.36</v>
      </c>
      <c r="ER2039" s="77">
        <v>31690.839999999953</v>
      </c>
      <c r="FL2039" s="92">
        <v>799.37</v>
      </c>
      <c r="FM2039" s="75">
        <v>0.85</v>
      </c>
      <c r="FN2039" s="75">
        <v>2.6869999999999998</v>
      </c>
      <c r="FP2039" s="75">
        <v>57.59</v>
      </c>
      <c r="FQ2039" s="75">
        <v>1530.28</v>
      </c>
      <c r="FR2039" s="75">
        <v>12404</v>
      </c>
      <c r="FS2039" s="75">
        <v>57.58</v>
      </c>
      <c r="FT2039" s="75">
        <v>4409.58</v>
      </c>
      <c r="FU2039" s="75">
        <v>34797</v>
      </c>
      <c r="GC2039" s="75">
        <v>27.36</v>
      </c>
      <c r="GD2039" s="75">
        <v>493.52</v>
      </c>
      <c r="GE2039" s="75">
        <v>7866</v>
      </c>
    </row>
    <row r="2040" spans="1:187" x14ac:dyDescent="0.25">
      <c r="A2040" s="132"/>
      <c r="B2040" s="132"/>
      <c r="C2040" s="132"/>
      <c r="D2040" s="132"/>
      <c r="E2040" s="132"/>
      <c r="F2040" s="132"/>
      <c r="G2040" s="132"/>
      <c r="H2040" s="132"/>
      <c r="I2040" s="132"/>
      <c r="J2040" s="132"/>
      <c r="K2040" s="132"/>
      <c r="DV2040" s="77">
        <v>1349.38</v>
      </c>
      <c r="DW2040" s="75">
        <v>39.860999999999997</v>
      </c>
      <c r="DY2040" s="77">
        <v>1335.38</v>
      </c>
      <c r="DZ2040" s="75">
        <v>24.235999999999997</v>
      </c>
      <c r="EA2040" s="75"/>
      <c r="EE2040" s="75"/>
      <c r="EP2040" s="75"/>
      <c r="EQ2040" s="75">
        <v>1339.37</v>
      </c>
      <c r="ER2040" s="77">
        <v>31710.529999999952</v>
      </c>
      <c r="FL2040" s="92">
        <v>799.38</v>
      </c>
      <c r="FM2040" s="75">
        <v>0.86</v>
      </c>
      <c r="FN2040" s="75">
        <v>2.7040000000000002</v>
      </c>
      <c r="FP2040" s="75">
        <v>57.6</v>
      </c>
      <c r="FQ2040" s="75">
        <v>1531.51</v>
      </c>
      <c r="FR2040" s="75">
        <v>12411</v>
      </c>
      <c r="FS2040" s="75">
        <v>57.59</v>
      </c>
      <c r="FT2040" s="75">
        <v>4413.12</v>
      </c>
      <c r="FU2040" s="75">
        <v>34815</v>
      </c>
      <c r="GC2040" s="75">
        <v>27.37</v>
      </c>
      <c r="GD2040" s="75">
        <v>494.34</v>
      </c>
      <c r="GE2040" s="75">
        <v>7874.5</v>
      </c>
    </row>
    <row r="2041" spans="1:187" x14ac:dyDescent="0.25">
      <c r="A2041" s="132"/>
      <c r="B2041" s="132"/>
      <c r="C2041" s="132"/>
      <c r="D2041" s="132"/>
      <c r="E2041" s="132"/>
      <c r="F2041" s="132"/>
      <c r="G2041" s="132"/>
      <c r="H2041" s="132"/>
      <c r="I2041" s="132"/>
      <c r="J2041" s="132"/>
      <c r="K2041" s="132"/>
      <c r="DV2041" s="77">
        <v>1349.39</v>
      </c>
      <c r="DW2041" s="75">
        <v>39.893999999999998</v>
      </c>
      <c r="DY2041" s="77">
        <v>1335.39</v>
      </c>
      <c r="DZ2041" s="75">
        <v>24.253999999999998</v>
      </c>
      <c r="EA2041" s="75"/>
      <c r="EE2041" s="75"/>
      <c r="EP2041" s="75"/>
      <c r="EQ2041" s="75">
        <v>1339.38</v>
      </c>
      <c r="ER2041" s="77">
        <v>31730.21999999995</v>
      </c>
      <c r="FL2041" s="92">
        <v>799.39</v>
      </c>
      <c r="FM2041" s="75">
        <v>0.86</v>
      </c>
      <c r="FN2041" s="75">
        <v>2.7120000000000002</v>
      </c>
      <c r="FP2041" s="75">
        <v>57.61</v>
      </c>
      <c r="FQ2041" s="75">
        <v>1532.75</v>
      </c>
      <c r="FR2041" s="75">
        <v>12418</v>
      </c>
      <c r="FS2041" s="75">
        <v>57.6</v>
      </c>
      <c r="FT2041" s="75">
        <v>4416.66</v>
      </c>
      <c r="FU2041" s="75">
        <v>34832</v>
      </c>
      <c r="GC2041" s="75">
        <v>27.38</v>
      </c>
      <c r="GD2041" s="75">
        <v>495.16</v>
      </c>
      <c r="GE2041" s="75">
        <v>7883</v>
      </c>
    </row>
    <row r="2042" spans="1:187" x14ac:dyDescent="0.25">
      <c r="A2042" s="132"/>
      <c r="B2042" s="132"/>
      <c r="C2042" s="132"/>
      <c r="D2042" s="132"/>
      <c r="E2042" s="132"/>
      <c r="F2042" s="132"/>
      <c r="G2042" s="132"/>
      <c r="H2042" s="132"/>
      <c r="I2042" s="132"/>
      <c r="J2042" s="132"/>
      <c r="K2042" s="132"/>
      <c r="DV2042" s="77">
        <v>1349.4</v>
      </c>
      <c r="DW2042" s="75">
        <v>39.927999999999997</v>
      </c>
      <c r="DY2042" s="77">
        <v>1335.4</v>
      </c>
      <c r="DZ2042" s="75">
        <v>24.271999999999998</v>
      </c>
      <c r="EA2042" s="75"/>
      <c r="EE2042" s="75"/>
      <c r="EP2042" s="75"/>
      <c r="EQ2042" s="75">
        <v>1339.39</v>
      </c>
      <c r="ER2042" s="77">
        <v>31749.909999999949</v>
      </c>
      <c r="FL2042" s="92">
        <v>799.4</v>
      </c>
      <c r="FM2042" s="75">
        <v>0.86</v>
      </c>
      <c r="FN2042" s="75">
        <v>2.72</v>
      </c>
      <c r="FP2042" s="75">
        <v>57.62</v>
      </c>
      <c r="FQ2042" s="75">
        <v>1533.99</v>
      </c>
      <c r="FR2042" s="75">
        <v>12426</v>
      </c>
      <c r="FS2042" s="75">
        <v>57.61</v>
      </c>
      <c r="FT2042" s="75">
        <v>4420.2</v>
      </c>
      <c r="FU2042" s="75">
        <v>34850</v>
      </c>
      <c r="GC2042" s="75">
        <v>27.39</v>
      </c>
      <c r="GD2042" s="75">
        <v>495.98</v>
      </c>
      <c r="GE2042" s="75">
        <v>7891.5</v>
      </c>
    </row>
    <row r="2043" spans="1:187" x14ac:dyDescent="0.25">
      <c r="A2043" s="132"/>
      <c r="B2043" s="132"/>
      <c r="C2043" s="132"/>
      <c r="D2043" s="132"/>
      <c r="E2043" s="132"/>
      <c r="F2043" s="132"/>
      <c r="G2043" s="132"/>
      <c r="H2043" s="132"/>
      <c r="I2043" s="132"/>
      <c r="J2043" s="132"/>
      <c r="K2043" s="132"/>
      <c r="DV2043" s="77">
        <v>1349.41</v>
      </c>
      <c r="DW2043" s="75">
        <v>39.960999999999999</v>
      </c>
      <c r="DY2043" s="77">
        <v>1335.41</v>
      </c>
      <c r="DZ2043" s="75">
        <v>24.289999999999996</v>
      </c>
      <c r="EA2043" s="75"/>
      <c r="EE2043" s="75"/>
      <c r="EP2043" s="75"/>
      <c r="EQ2043" s="75">
        <v>1339.4</v>
      </c>
      <c r="ER2043" s="77">
        <v>31769.599999999948</v>
      </c>
      <c r="FL2043" s="92">
        <v>799.41</v>
      </c>
      <c r="FM2043" s="75">
        <v>0.86</v>
      </c>
      <c r="FN2043" s="75">
        <v>2.7290000000000001</v>
      </c>
      <c r="FP2043" s="75">
        <v>57.63</v>
      </c>
      <c r="FQ2043" s="75">
        <v>1535.23</v>
      </c>
      <c r="FR2043" s="75">
        <v>12433</v>
      </c>
      <c r="FS2043" s="75">
        <v>57.62</v>
      </c>
      <c r="FT2043" s="75">
        <v>4423.7</v>
      </c>
      <c r="FU2043" s="75">
        <v>34868</v>
      </c>
      <c r="GC2043" s="75">
        <v>27.4</v>
      </c>
      <c r="GD2043" s="75">
        <v>496.8</v>
      </c>
      <c r="GE2043" s="75">
        <v>7900</v>
      </c>
    </row>
    <row r="2044" spans="1:187" x14ac:dyDescent="0.25">
      <c r="A2044" s="132"/>
      <c r="B2044" s="132"/>
      <c r="C2044" s="132"/>
      <c r="D2044" s="132"/>
      <c r="E2044" s="132"/>
      <c r="F2044" s="132"/>
      <c r="G2044" s="132"/>
      <c r="H2044" s="132"/>
      <c r="I2044" s="132"/>
      <c r="J2044" s="132"/>
      <c r="K2044" s="132"/>
      <c r="DV2044" s="77">
        <v>1349.42</v>
      </c>
      <c r="DW2044" s="75">
        <v>39.994</v>
      </c>
      <c r="DY2044" s="77">
        <v>1335.42</v>
      </c>
      <c r="DZ2044" s="75">
        <v>24.307999999999996</v>
      </c>
      <c r="EA2044" s="75"/>
      <c r="EE2044" s="75"/>
      <c r="EP2044" s="75"/>
      <c r="EQ2044" s="75">
        <v>1339.41</v>
      </c>
      <c r="ER2044" s="77">
        <v>31789.289999999946</v>
      </c>
      <c r="FL2044" s="92">
        <v>799.42</v>
      </c>
      <c r="FM2044" s="75">
        <v>0.86</v>
      </c>
      <c r="FN2044" s="75">
        <v>2.7370000000000001</v>
      </c>
      <c r="FP2044" s="75">
        <v>57.64</v>
      </c>
      <c r="FQ2044" s="75">
        <v>1536.48</v>
      </c>
      <c r="FR2044" s="75">
        <v>12440</v>
      </c>
      <c r="FS2044" s="75">
        <v>57.63</v>
      </c>
      <c r="FT2044" s="75">
        <v>4427.2</v>
      </c>
      <c r="FU2044" s="75">
        <v>34885</v>
      </c>
      <c r="GC2044" s="75">
        <v>27.41</v>
      </c>
      <c r="GD2044" s="75">
        <v>497.62</v>
      </c>
      <c r="GE2044" s="75">
        <v>7908.5</v>
      </c>
    </row>
    <row r="2045" spans="1:187" x14ac:dyDescent="0.25">
      <c r="A2045" s="132"/>
      <c r="B2045" s="132"/>
      <c r="C2045" s="132"/>
      <c r="D2045" s="132"/>
      <c r="E2045" s="132"/>
      <c r="F2045" s="132"/>
      <c r="G2045" s="132"/>
      <c r="H2045" s="132"/>
      <c r="I2045" s="132"/>
      <c r="J2045" s="132"/>
      <c r="K2045" s="132"/>
      <c r="DV2045" s="77">
        <v>1349.43</v>
      </c>
      <c r="DW2045" s="75">
        <v>40.027000000000001</v>
      </c>
      <c r="DY2045" s="77">
        <v>1335.43</v>
      </c>
      <c r="DZ2045" s="75">
        <v>24.325999999999997</v>
      </c>
      <c r="EA2045" s="75"/>
      <c r="EE2045" s="75"/>
      <c r="EP2045" s="75"/>
      <c r="EQ2045" s="75">
        <v>1339.42</v>
      </c>
      <c r="ER2045" s="77">
        <v>31808.979999999945</v>
      </c>
      <c r="FL2045" s="92">
        <v>799.43</v>
      </c>
      <c r="FM2045" s="75">
        <v>0.86</v>
      </c>
      <c r="FN2045" s="75">
        <v>2.746</v>
      </c>
      <c r="FP2045" s="75">
        <v>57.65</v>
      </c>
      <c r="FQ2045" s="75">
        <v>1537.72</v>
      </c>
      <c r="FR2045" s="75">
        <v>12447</v>
      </c>
      <c r="FS2045" s="75">
        <v>57.64</v>
      </c>
      <c r="FT2045" s="75">
        <v>4430.7</v>
      </c>
      <c r="FU2045" s="75">
        <v>34903</v>
      </c>
      <c r="GC2045" s="75">
        <v>27.42</v>
      </c>
      <c r="GD2045" s="75">
        <v>498.44</v>
      </c>
      <c r="GE2045" s="75">
        <v>7917</v>
      </c>
    </row>
    <row r="2046" spans="1:187" x14ac:dyDescent="0.25">
      <c r="A2046" s="132"/>
      <c r="B2046" s="132"/>
      <c r="C2046" s="132"/>
      <c r="D2046" s="132"/>
      <c r="E2046" s="132"/>
      <c r="F2046" s="132"/>
      <c r="G2046" s="132"/>
      <c r="H2046" s="132"/>
      <c r="I2046" s="132"/>
      <c r="J2046" s="132"/>
      <c r="K2046" s="132"/>
      <c r="DV2046" s="77">
        <v>1349.44</v>
      </c>
      <c r="DW2046" s="75">
        <v>40.061</v>
      </c>
      <c r="DY2046" s="77">
        <v>1335.44</v>
      </c>
      <c r="DZ2046" s="75">
        <v>24.342999999999993</v>
      </c>
      <c r="EA2046" s="75"/>
      <c r="EE2046" s="75"/>
      <c r="EP2046" s="75"/>
      <c r="EQ2046" s="75">
        <v>1339.43</v>
      </c>
      <c r="ER2046" s="77">
        <v>31828.669999999944</v>
      </c>
      <c r="FL2046" s="92">
        <v>799.44</v>
      </c>
      <c r="FM2046" s="75">
        <v>0.87</v>
      </c>
      <c r="FN2046" s="75">
        <v>2.754</v>
      </c>
      <c r="FP2046" s="75">
        <v>57.66</v>
      </c>
      <c r="FQ2046" s="75">
        <v>1538.96</v>
      </c>
      <c r="FR2046" s="75">
        <v>12454</v>
      </c>
      <c r="FS2046" s="75">
        <v>57.65</v>
      </c>
      <c r="FT2046" s="75">
        <v>4434.2</v>
      </c>
      <c r="FU2046" s="75">
        <v>34920</v>
      </c>
      <c r="GC2046" s="75">
        <v>27.43</v>
      </c>
      <c r="GD2046" s="75">
        <v>499.26</v>
      </c>
      <c r="GE2046" s="75">
        <v>7925.5</v>
      </c>
    </row>
    <row r="2047" spans="1:187" x14ac:dyDescent="0.25">
      <c r="A2047" s="132"/>
      <c r="B2047" s="132"/>
      <c r="C2047" s="132"/>
      <c r="D2047" s="132"/>
      <c r="E2047" s="132"/>
      <c r="F2047" s="132"/>
      <c r="G2047" s="132"/>
      <c r="H2047" s="132"/>
      <c r="I2047" s="132"/>
      <c r="J2047" s="132"/>
      <c r="K2047" s="132"/>
      <c r="DV2047" s="77">
        <v>1349.45</v>
      </c>
      <c r="DW2047" s="75">
        <v>40.094000000000001</v>
      </c>
      <c r="DY2047" s="77">
        <v>1335.45</v>
      </c>
      <c r="DZ2047" s="75">
        <v>24.360999999999994</v>
      </c>
      <c r="EA2047" s="75"/>
      <c r="EE2047" s="75"/>
      <c r="EP2047" s="75"/>
      <c r="EQ2047" s="75">
        <v>1339.44</v>
      </c>
      <c r="ER2047" s="77">
        <v>31848.359999999942</v>
      </c>
      <c r="FL2047" s="92">
        <v>799.45</v>
      </c>
      <c r="FM2047" s="75">
        <v>0.87</v>
      </c>
      <c r="FN2047" s="75">
        <v>2.762</v>
      </c>
      <c r="FP2047" s="75">
        <v>57.67</v>
      </c>
      <c r="FQ2047" s="75">
        <v>1540.2</v>
      </c>
      <c r="FR2047" s="75">
        <v>12461</v>
      </c>
      <c r="FS2047" s="75">
        <v>57.66</v>
      </c>
      <c r="FT2047" s="75">
        <v>4437.7</v>
      </c>
      <c r="FU2047" s="75">
        <v>34938</v>
      </c>
      <c r="GC2047" s="75">
        <v>27.44</v>
      </c>
      <c r="GD2047" s="75">
        <v>500.08</v>
      </c>
      <c r="GE2047" s="75">
        <v>7934</v>
      </c>
    </row>
    <row r="2048" spans="1:187" x14ac:dyDescent="0.25">
      <c r="A2048" s="132"/>
      <c r="B2048" s="132"/>
      <c r="C2048" s="132"/>
      <c r="D2048" s="132"/>
      <c r="E2048" s="132"/>
      <c r="F2048" s="132"/>
      <c r="G2048" s="132"/>
      <c r="H2048" s="132"/>
      <c r="I2048" s="132"/>
      <c r="J2048" s="132"/>
      <c r="K2048" s="132"/>
      <c r="DV2048" s="77">
        <v>1349.46</v>
      </c>
      <c r="DW2048" s="75">
        <v>40.126999999999995</v>
      </c>
      <c r="DY2048" s="77">
        <v>1335.46</v>
      </c>
      <c r="DZ2048" s="75">
        <v>24.378999999999994</v>
      </c>
      <c r="EA2048" s="75"/>
      <c r="EE2048" s="75"/>
      <c r="EP2048" s="75"/>
      <c r="EQ2048" s="75">
        <v>1339.45</v>
      </c>
      <c r="ER2048" s="77">
        <v>31868.049999999941</v>
      </c>
      <c r="FL2048" s="92">
        <v>799.46</v>
      </c>
      <c r="FM2048" s="75">
        <v>0.87</v>
      </c>
      <c r="FN2048" s="75">
        <v>2.7709999999999999</v>
      </c>
      <c r="FP2048" s="75">
        <v>57.68</v>
      </c>
      <c r="FQ2048" s="75">
        <v>1541.44</v>
      </c>
      <c r="FR2048" s="75">
        <v>12469</v>
      </c>
      <c r="FS2048" s="75">
        <v>57.67</v>
      </c>
      <c r="FT2048" s="75">
        <v>4441.2</v>
      </c>
      <c r="FU2048" s="75">
        <v>34955</v>
      </c>
      <c r="GC2048" s="75">
        <v>27.45</v>
      </c>
      <c r="GD2048" s="75">
        <v>500.9</v>
      </c>
      <c r="GE2048" s="75">
        <v>7942.5</v>
      </c>
    </row>
    <row r="2049" spans="1:187" x14ac:dyDescent="0.25">
      <c r="A2049" s="132"/>
      <c r="B2049" s="132"/>
      <c r="C2049" s="132"/>
      <c r="D2049" s="132"/>
      <c r="E2049" s="132"/>
      <c r="F2049" s="132"/>
      <c r="G2049" s="132"/>
      <c r="H2049" s="132"/>
      <c r="I2049" s="132"/>
      <c r="J2049" s="132"/>
      <c r="K2049" s="132"/>
      <c r="DV2049" s="77">
        <v>1349.47</v>
      </c>
      <c r="DW2049" s="75">
        <v>40.159999999999997</v>
      </c>
      <c r="DY2049" s="77">
        <v>1335.47</v>
      </c>
      <c r="DZ2049" s="75">
        <v>24.396999999999995</v>
      </c>
      <c r="EA2049" s="75"/>
      <c r="EE2049" s="75"/>
      <c r="EP2049" s="75"/>
      <c r="EQ2049" s="75">
        <v>1339.46</v>
      </c>
      <c r="ER2049" s="77">
        <v>31887.73999999994</v>
      </c>
      <c r="FL2049" s="92">
        <v>799.47</v>
      </c>
      <c r="FM2049" s="75">
        <v>0.87</v>
      </c>
      <c r="FN2049" s="75">
        <v>2.7709999999999999</v>
      </c>
      <c r="FP2049" s="75">
        <v>57.69</v>
      </c>
      <c r="FQ2049" s="75">
        <v>1542.69</v>
      </c>
      <c r="FR2049" s="75">
        <v>12476</v>
      </c>
      <c r="FS2049" s="75">
        <v>57.68</v>
      </c>
      <c r="FT2049" s="75">
        <v>4444.7</v>
      </c>
      <c r="FU2049" s="75">
        <v>34973</v>
      </c>
      <c r="GC2049" s="75">
        <v>27.46</v>
      </c>
      <c r="GD2049" s="75">
        <v>501.72</v>
      </c>
      <c r="GE2049" s="75">
        <v>7951</v>
      </c>
    </row>
    <row r="2050" spans="1:187" x14ac:dyDescent="0.25">
      <c r="A2050" s="132"/>
      <c r="B2050" s="132"/>
      <c r="C2050" s="132"/>
      <c r="D2050" s="132"/>
      <c r="E2050" s="132"/>
      <c r="F2050" s="132"/>
      <c r="G2050" s="132"/>
      <c r="H2050" s="132"/>
      <c r="I2050" s="132"/>
      <c r="J2050" s="132"/>
      <c r="K2050" s="132"/>
      <c r="DV2050" s="77">
        <v>1349.48</v>
      </c>
      <c r="DW2050" s="75">
        <v>40.192999999999998</v>
      </c>
      <c r="DY2050" s="77">
        <v>1335.48</v>
      </c>
      <c r="DZ2050" s="75">
        <v>24.414999999999996</v>
      </c>
      <c r="EA2050" s="75"/>
      <c r="EE2050" s="75"/>
      <c r="EP2050" s="75"/>
      <c r="EQ2050" s="75">
        <v>1339.47</v>
      </c>
      <c r="ER2050" s="77">
        <v>31907.429999999938</v>
      </c>
      <c r="FL2050" s="92">
        <v>799.48</v>
      </c>
      <c r="FM2050" s="75">
        <v>0.87</v>
      </c>
      <c r="FN2050" s="75">
        <v>2.7869999999999999</v>
      </c>
      <c r="FP2050" s="75">
        <v>57.7</v>
      </c>
      <c r="FQ2050" s="75">
        <v>1543.93</v>
      </c>
      <c r="FR2050" s="75">
        <v>12483</v>
      </c>
      <c r="FS2050" s="75">
        <v>57.69</v>
      </c>
      <c r="FT2050" s="75">
        <v>4448.2</v>
      </c>
      <c r="FU2050" s="75">
        <v>34990</v>
      </c>
      <c r="GC2050" s="75">
        <v>27.47</v>
      </c>
      <c r="GD2050" s="75">
        <v>502.54</v>
      </c>
      <c r="GE2050" s="75">
        <v>7959.5</v>
      </c>
    </row>
    <row r="2051" spans="1:187" x14ac:dyDescent="0.25">
      <c r="A2051" s="132"/>
      <c r="B2051" s="132"/>
      <c r="C2051" s="132"/>
      <c r="D2051" s="132"/>
      <c r="E2051" s="132"/>
      <c r="F2051" s="132"/>
      <c r="G2051" s="132"/>
      <c r="H2051" s="132"/>
      <c r="I2051" s="132"/>
      <c r="J2051" s="132"/>
      <c r="K2051" s="132"/>
      <c r="DV2051" s="77">
        <v>1349.49</v>
      </c>
      <c r="DW2051" s="75">
        <v>40.226999999999997</v>
      </c>
      <c r="DY2051" s="77">
        <v>1335.49</v>
      </c>
      <c r="DZ2051" s="75">
        <v>24.432999999999996</v>
      </c>
      <c r="EA2051" s="75"/>
      <c r="EE2051" s="75"/>
      <c r="EP2051" s="75"/>
      <c r="EQ2051" s="75">
        <v>1339.48</v>
      </c>
      <c r="ER2051" s="77">
        <v>31927.119999999937</v>
      </c>
      <c r="FL2051" s="92">
        <v>799.49</v>
      </c>
      <c r="FM2051" s="75">
        <v>0.88</v>
      </c>
      <c r="FN2051" s="75">
        <v>2.7959999999999998</v>
      </c>
      <c r="FP2051" s="75">
        <v>57.71</v>
      </c>
      <c r="FQ2051" s="75">
        <v>1545.17</v>
      </c>
      <c r="FR2051" s="75">
        <v>12490</v>
      </c>
      <c r="FS2051" s="75">
        <v>57.7</v>
      </c>
      <c r="FT2051" s="75">
        <v>4451.7</v>
      </c>
      <c r="FU2051" s="75">
        <v>35008</v>
      </c>
      <c r="GC2051" s="75">
        <v>27.48</v>
      </c>
      <c r="GD2051" s="75">
        <v>503.36</v>
      </c>
      <c r="GE2051" s="75">
        <v>7968</v>
      </c>
    </row>
    <row r="2052" spans="1:187" x14ac:dyDescent="0.25">
      <c r="A2052" s="132"/>
      <c r="B2052" s="132"/>
      <c r="C2052" s="132"/>
      <c r="D2052" s="132"/>
      <c r="E2052" s="132"/>
      <c r="F2052" s="132"/>
      <c r="G2052" s="132"/>
      <c r="H2052" s="132"/>
      <c r="I2052" s="132"/>
      <c r="J2052" s="132"/>
      <c r="K2052" s="132"/>
      <c r="DV2052" s="77">
        <v>1349.5</v>
      </c>
      <c r="DW2052" s="75">
        <v>40.26</v>
      </c>
      <c r="DY2052" s="77">
        <v>1335.5</v>
      </c>
      <c r="DZ2052" s="75">
        <v>24.451000000000001</v>
      </c>
      <c r="EA2052" s="75"/>
      <c r="EE2052" s="75"/>
      <c r="EP2052" s="75"/>
      <c r="EQ2052" s="75">
        <v>1339.49</v>
      </c>
      <c r="ER2052" s="77">
        <v>31946.809999999936</v>
      </c>
      <c r="FL2052" s="92">
        <v>799.5</v>
      </c>
      <c r="FM2052" s="75">
        <v>0.88</v>
      </c>
      <c r="FN2052" s="75">
        <v>2.8039999999999998</v>
      </c>
      <c r="FP2052" s="75">
        <v>57.72</v>
      </c>
      <c r="FQ2052" s="75">
        <v>1546.42</v>
      </c>
      <c r="FR2052" s="75">
        <v>12496</v>
      </c>
      <c r="FS2052" s="75">
        <v>57.71</v>
      </c>
      <c r="FT2052" s="75">
        <v>4455.2</v>
      </c>
      <c r="FU2052" s="75">
        <v>35025</v>
      </c>
      <c r="GC2052" s="75">
        <v>27.49</v>
      </c>
      <c r="GD2052" s="75">
        <v>504.18</v>
      </c>
      <c r="GE2052" s="75">
        <v>7976.5</v>
      </c>
    </row>
    <row r="2053" spans="1:187" x14ac:dyDescent="0.25">
      <c r="A2053" s="132"/>
      <c r="B2053" s="132"/>
      <c r="C2053" s="132"/>
      <c r="D2053" s="132"/>
      <c r="E2053" s="132"/>
      <c r="F2053" s="132"/>
      <c r="G2053" s="132"/>
      <c r="H2053" s="132"/>
      <c r="I2053" s="132"/>
      <c r="J2053" s="132"/>
      <c r="K2053" s="132"/>
      <c r="DV2053" s="77">
        <v>1349.51</v>
      </c>
      <c r="DW2053" s="75">
        <v>40.292999999999999</v>
      </c>
      <c r="DY2053" s="77">
        <v>1335.51</v>
      </c>
      <c r="DZ2053" s="75">
        <v>24.468999999999994</v>
      </c>
      <c r="EA2053" s="75"/>
      <c r="EE2053" s="75"/>
      <c r="EP2053" s="75"/>
      <c r="EQ2053" s="75">
        <v>1339.5</v>
      </c>
      <c r="ER2053" s="77">
        <v>31966.499999999935</v>
      </c>
      <c r="FL2053" s="92">
        <v>799.51</v>
      </c>
      <c r="FM2053" s="75">
        <v>0.88</v>
      </c>
      <c r="FN2053" s="75">
        <v>2.8130000000000002</v>
      </c>
      <c r="FP2053" s="75">
        <v>57.73</v>
      </c>
      <c r="FQ2053" s="75">
        <v>1547.67</v>
      </c>
      <c r="FR2053" s="75">
        <v>12503</v>
      </c>
      <c r="FS2053" s="75">
        <v>57.72</v>
      </c>
      <c r="FT2053" s="75">
        <v>4458.7700000000004</v>
      </c>
      <c r="FU2053" s="75">
        <v>35043</v>
      </c>
      <c r="GC2053" s="75">
        <v>27.5</v>
      </c>
      <c r="GD2053" s="75">
        <v>505</v>
      </c>
      <c r="GE2053" s="75">
        <v>7985</v>
      </c>
    </row>
    <row r="2054" spans="1:187" x14ac:dyDescent="0.25">
      <c r="A2054" s="132"/>
      <c r="B2054" s="132"/>
      <c r="C2054" s="132"/>
      <c r="D2054" s="132"/>
      <c r="E2054" s="132"/>
      <c r="F2054" s="132"/>
      <c r="G2054" s="132"/>
      <c r="H2054" s="132"/>
      <c r="I2054" s="132"/>
      <c r="J2054" s="132"/>
      <c r="K2054" s="132"/>
      <c r="DV2054" s="77">
        <v>1349.52</v>
      </c>
      <c r="DW2054" s="75">
        <v>40.326000000000001</v>
      </c>
      <c r="DY2054" s="77">
        <v>1335.52</v>
      </c>
      <c r="DZ2054" s="75">
        <v>24.486999999999995</v>
      </c>
      <c r="EA2054" s="75"/>
      <c r="EE2054" s="75"/>
      <c r="EP2054" s="75"/>
      <c r="EQ2054" s="75">
        <v>1339.51</v>
      </c>
      <c r="ER2054" s="77">
        <v>31986.189999999933</v>
      </c>
      <c r="FL2054" s="92">
        <v>799.52</v>
      </c>
      <c r="FM2054" s="75">
        <v>0.88</v>
      </c>
      <c r="FN2054" s="75">
        <v>2.8220000000000001</v>
      </c>
      <c r="FP2054" s="75">
        <v>57.74</v>
      </c>
      <c r="FQ2054" s="75">
        <v>1548.91</v>
      </c>
      <c r="FR2054" s="75">
        <v>12509</v>
      </c>
      <c r="FS2054" s="75">
        <v>57.73</v>
      </c>
      <c r="FT2054" s="75">
        <v>4462.34</v>
      </c>
      <c r="FU2054" s="75">
        <v>35060</v>
      </c>
      <c r="GC2054" s="75">
        <v>27.51</v>
      </c>
      <c r="GD2054" s="75">
        <v>505.82</v>
      </c>
      <c r="GE2054" s="75">
        <v>7993.5</v>
      </c>
    </row>
    <row r="2055" spans="1:187" x14ac:dyDescent="0.25">
      <c r="A2055" s="132"/>
      <c r="B2055" s="132"/>
      <c r="C2055" s="132"/>
      <c r="D2055" s="132"/>
      <c r="E2055" s="132"/>
      <c r="F2055" s="132"/>
      <c r="G2055" s="132"/>
      <c r="H2055" s="132"/>
      <c r="I2055" s="132"/>
      <c r="J2055" s="132"/>
      <c r="K2055" s="132"/>
      <c r="DV2055" s="77">
        <v>1349.53</v>
      </c>
      <c r="DW2055" s="75">
        <v>40.36</v>
      </c>
      <c r="DY2055" s="77">
        <v>1335.53</v>
      </c>
      <c r="DZ2055" s="75">
        <v>24.504999999999995</v>
      </c>
      <c r="EA2055" s="75"/>
      <c r="EE2055" s="75"/>
      <c r="EP2055" s="75"/>
      <c r="EQ2055" s="75">
        <v>1339.52</v>
      </c>
      <c r="ER2055" s="77">
        <v>32005.879999999932</v>
      </c>
      <c r="FL2055" s="92">
        <v>799.53</v>
      </c>
      <c r="FM2055" s="75">
        <v>0.88</v>
      </c>
      <c r="FN2055" s="75">
        <v>2.831</v>
      </c>
      <c r="FP2055" s="75">
        <v>57.75</v>
      </c>
      <c r="FQ2055" s="75">
        <v>1550.16</v>
      </c>
      <c r="FR2055" s="75">
        <v>12516</v>
      </c>
      <c r="FS2055" s="75">
        <v>57.74</v>
      </c>
      <c r="FT2055" s="75">
        <v>4465.91</v>
      </c>
      <c r="FU2055" s="75">
        <v>35078</v>
      </c>
      <c r="GC2055" s="75">
        <v>27.52</v>
      </c>
      <c r="GD2055" s="75">
        <v>506.64</v>
      </c>
      <c r="GE2055" s="75">
        <v>8002</v>
      </c>
    </row>
    <row r="2056" spans="1:187" x14ac:dyDescent="0.25">
      <c r="A2056" s="132"/>
      <c r="B2056" s="132"/>
      <c r="C2056" s="132"/>
      <c r="D2056" s="132"/>
      <c r="E2056" s="132"/>
      <c r="F2056" s="132"/>
      <c r="G2056" s="132"/>
      <c r="H2056" s="132"/>
      <c r="I2056" s="132"/>
      <c r="J2056" s="132"/>
      <c r="K2056" s="132"/>
      <c r="DV2056" s="77">
        <v>1349.54</v>
      </c>
      <c r="DW2056" s="75">
        <v>40.393000000000001</v>
      </c>
      <c r="DY2056" s="77">
        <v>1335.54</v>
      </c>
      <c r="DZ2056" s="75">
        <v>24.522999999999993</v>
      </c>
      <c r="EA2056" s="75"/>
      <c r="EE2056" s="75"/>
      <c r="EP2056" s="75"/>
      <c r="EQ2056" s="75">
        <v>1339.53</v>
      </c>
      <c r="ER2056" s="77">
        <v>32025.569999999931</v>
      </c>
      <c r="FL2056" s="92">
        <v>799.54</v>
      </c>
      <c r="FM2056" s="75">
        <v>0.88</v>
      </c>
      <c r="FN2056" s="75">
        <v>2.84</v>
      </c>
      <c r="FP2056" s="75">
        <v>57.76</v>
      </c>
      <c r="FQ2056" s="75">
        <v>1551.41</v>
      </c>
      <c r="FR2056" s="75">
        <v>12522</v>
      </c>
      <c r="FS2056" s="75">
        <v>57.75</v>
      </c>
      <c r="FT2056" s="75">
        <v>4469.4799999999996</v>
      </c>
      <c r="FU2056" s="75">
        <v>35095</v>
      </c>
      <c r="GC2056" s="75">
        <v>27.53</v>
      </c>
      <c r="GD2056" s="75">
        <v>507.46</v>
      </c>
      <c r="GE2056" s="75">
        <v>8010.5</v>
      </c>
    </row>
    <row r="2057" spans="1:187" x14ac:dyDescent="0.25">
      <c r="A2057" s="132"/>
      <c r="B2057" s="132"/>
      <c r="C2057" s="132"/>
      <c r="D2057" s="132"/>
      <c r="E2057" s="132"/>
      <c r="F2057" s="132"/>
      <c r="G2057" s="132"/>
      <c r="H2057" s="132"/>
      <c r="I2057" s="132"/>
      <c r="J2057" s="132"/>
      <c r="K2057" s="132"/>
      <c r="DV2057" s="77">
        <v>1349.55</v>
      </c>
      <c r="DW2057" s="75">
        <v>40.426000000000002</v>
      </c>
      <c r="DY2057" s="77">
        <v>1335.55</v>
      </c>
      <c r="DZ2057" s="75">
        <v>24.540999999999993</v>
      </c>
      <c r="EA2057" s="75"/>
      <c r="EE2057" s="75"/>
      <c r="EP2057" s="75"/>
      <c r="EQ2057" s="75">
        <v>1339.54</v>
      </c>
      <c r="ER2057" s="77">
        <v>32045.259999999929</v>
      </c>
      <c r="FL2057" s="92">
        <v>799.55</v>
      </c>
      <c r="FM2057" s="75">
        <v>0.88</v>
      </c>
      <c r="FN2057" s="75">
        <v>2.85</v>
      </c>
      <c r="FP2057" s="75">
        <v>57.77</v>
      </c>
      <c r="FQ2057" s="75">
        <v>1552.66</v>
      </c>
      <c r="FR2057" s="75">
        <v>12528</v>
      </c>
      <c r="FS2057" s="75">
        <v>57.76</v>
      </c>
      <c r="FT2057" s="75">
        <v>4473.05</v>
      </c>
      <c r="FU2057" s="75">
        <v>35113</v>
      </c>
      <c r="GC2057" s="75">
        <v>27.54</v>
      </c>
      <c r="GD2057" s="75">
        <v>508.28</v>
      </c>
      <c r="GE2057" s="75">
        <v>8019</v>
      </c>
    </row>
    <row r="2058" spans="1:187" x14ac:dyDescent="0.25">
      <c r="A2058" s="132"/>
      <c r="B2058" s="132"/>
      <c r="C2058" s="132"/>
      <c r="D2058" s="132"/>
      <c r="E2058" s="132"/>
      <c r="F2058" s="132"/>
      <c r="G2058" s="132"/>
      <c r="H2058" s="132"/>
      <c r="I2058" s="132"/>
      <c r="J2058" s="132"/>
      <c r="K2058" s="132"/>
      <c r="DV2058" s="77">
        <v>1349.56</v>
      </c>
      <c r="DW2058" s="75">
        <v>40.458999999999996</v>
      </c>
      <c r="DY2058" s="77">
        <v>1335.56</v>
      </c>
      <c r="DZ2058" s="75">
        <v>24.558999999999994</v>
      </c>
      <c r="EA2058" s="75"/>
      <c r="EE2058" s="75"/>
      <c r="EP2058" s="75"/>
      <c r="EQ2058" s="75">
        <v>1339.55</v>
      </c>
      <c r="ER2058" s="77">
        <v>32064.949999999928</v>
      </c>
      <c r="FL2058" s="92">
        <v>799.56</v>
      </c>
      <c r="FM2058" s="75">
        <v>0.88</v>
      </c>
      <c r="FN2058" s="75">
        <v>2.859</v>
      </c>
      <c r="FP2058" s="75">
        <v>57.78</v>
      </c>
      <c r="FQ2058" s="75">
        <v>1553.91</v>
      </c>
      <c r="FR2058" s="75">
        <v>12535</v>
      </c>
      <c r="FS2058" s="75">
        <v>57.77</v>
      </c>
      <c r="FT2058" s="75">
        <v>4476.62</v>
      </c>
      <c r="FU2058" s="75">
        <v>35130</v>
      </c>
      <c r="GC2058" s="75">
        <v>27.55</v>
      </c>
      <c r="GD2058" s="75">
        <v>509.1</v>
      </c>
      <c r="GE2058" s="75">
        <v>8027.5</v>
      </c>
    </row>
    <row r="2059" spans="1:187" x14ac:dyDescent="0.25">
      <c r="A2059" s="132"/>
      <c r="B2059" s="132"/>
      <c r="C2059" s="132"/>
      <c r="D2059" s="132"/>
      <c r="E2059" s="132"/>
      <c r="F2059" s="132"/>
      <c r="G2059" s="132"/>
      <c r="H2059" s="132"/>
      <c r="I2059" s="132"/>
      <c r="J2059" s="132"/>
      <c r="K2059" s="132"/>
      <c r="DV2059" s="77">
        <v>1349.57</v>
      </c>
      <c r="DW2059" s="75">
        <v>40.492999999999995</v>
      </c>
      <c r="DY2059" s="77">
        <v>1335.57</v>
      </c>
      <c r="DZ2059" s="75">
        <v>24.575999999999993</v>
      </c>
      <c r="EA2059" s="75"/>
      <c r="EE2059" s="75"/>
      <c r="EP2059" s="75"/>
      <c r="EQ2059" s="75">
        <v>1339.56</v>
      </c>
      <c r="ER2059" s="77">
        <v>32084.639999999927</v>
      </c>
      <c r="FL2059" s="92">
        <v>799.57</v>
      </c>
      <c r="FM2059" s="75">
        <v>0.88</v>
      </c>
      <c r="FN2059" s="75">
        <v>2.859</v>
      </c>
      <c r="FP2059" s="75">
        <v>57.79</v>
      </c>
      <c r="FQ2059" s="75">
        <v>1555.15</v>
      </c>
      <c r="FR2059" s="75">
        <v>12541</v>
      </c>
      <c r="FS2059" s="75">
        <v>57.78</v>
      </c>
      <c r="FT2059" s="75">
        <v>4480.1899999999996</v>
      </c>
      <c r="FU2059" s="75">
        <v>35148</v>
      </c>
      <c r="GC2059" s="75">
        <v>27.56</v>
      </c>
      <c r="GD2059" s="75">
        <v>509.92</v>
      </c>
      <c r="GE2059" s="75">
        <v>8036</v>
      </c>
    </row>
    <row r="2060" spans="1:187" x14ac:dyDescent="0.25">
      <c r="A2060" s="132"/>
      <c r="B2060" s="132"/>
      <c r="C2060" s="132"/>
      <c r="D2060" s="132"/>
      <c r="E2060" s="132"/>
      <c r="F2060" s="132"/>
      <c r="G2060" s="132"/>
      <c r="H2060" s="132"/>
      <c r="I2060" s="132"/>
      <c r="J2060" s="132"/>
      <c r="K2060" s="132"/>
      <c r="DV2060" s="77">
        <v>1349.58</v>
      </c>
      <c r="DW2060" s="75">
        <v>40.525999999999996</v>
      </c>
      <c r="DY2060" s="77">
        <v>1335.58</v>
      </c>
      <c r="DZ2060" s="75">
        <v>24.593999999999994</v>
      </c>
      <c r="EA2060" s="75"/>
      <c r="EE2060" s="75"/>
      <c r="EP2060" s="75"/>
      <c r="EQ2060" s="75">
        <v>1339.57</v>
      </c>
      <c r="ER2060" s="77">
        <v>32104.329999999925</v>
      </c>
      <c r="FL2060" s="92">
        <v>799.58</v>
      </c>
      <c r="FM2060" s="75">
        <v>0.89</v>
      </c>
      <c r="FN2060" s="75">
        <v>2.8769999999999998</v>
      </c>
      <c r="FP2060" s="75">
        <v>57.8</v>
      </c>
      <c r="FQ2060" s="75">
        <v>1556.4</v>
      </c>
      <c r="FR2060" s="75">
        <v>12548</v>
      </c>
      <c r="FS2060" s="75">
        <v>57.79</v>
      </c>
      <c r="FT2060" s="75">
        <v>4483.76</v>
      </c>
      <c r="FU2060" s="75">
        <v>35165</v>
      </c>
      <c r="GC2060" s="75">
        <v>27.57</v>
      </c>
      <c r="GD2060" s="75">
        <v>510.74</v>
      </c>
      <c r="GE2060" s="75">
        <v>8044.5</v>
      </c>
    </row>
    <row r="2061" spans="1:187" x14ac:dyDescent="0.25">
      <c r="A2061" s="132"/>
      <c r="B2061" s="132"/>
      <c r="C2061" s="132"/>
      <c r="D2061" s="132"/>
      <c r="E2061" s="132"/>
      <c r="F2061" s="132"/>
      <c r="G2061" s="132"/>
      <c r="H2061" s="132"/>
      <c r="I2061" s="132"/>
      <c r="J2061" s="132"/>
      <c r="K2061" s="132"/>
      <c r="DV2061" s="77">
        <v>1349.59</v>
      </c>
      <c r="DW2061" s="75">
        <v>40.558999999999997</v>
      </c>
      <c r="DY2061" s="77">
        <v>1335.59</v>
      </c>
      <c r="DZ2061" s="75">
        <v>24.611999999999995</v>
      </c>
      <c r="EA2061" s="75"/>
      <c r="EE2061" s="75"/>
      <c r="EP2061" s="75"/>
      <c r="EQ2061" s="75">
        <v>1339.58</v>
      </c>
      <c r="ER2061" s="77">
        <v>32124.019999999924</v>
      </c>
      <c r="FL2061" s="92">
        <v>799.59</v>
      </c>
      <c r="FM2061" s="75">
        <v>0.89</v>
      </c>
      <c r="FN2061" s="75">
        <v>2.8860000000000001</v>
      </c>
      <c r="FP2061" s="75">
        <v>57.81</v>
      </c>
      <c r="FQ2061" s="75">
        <v>1557.65</v>
      </c>
      <c r="FR2061" s="75">
        <v>12554</v>
      </c>
      <c r="FS2061" s="75">
        <v>57.8</v>
      </c>
      <c r="FT2061" s="75">
        <v>4487.33</v>
      </c>
      <c r="FU2061" s="75">
        <v>35183</v>
      </c>
      <c r="GC2061" s="75">
        <v>27.58</v>
      </c>
      <c r="GD2061" s="75">
        <v>511.56</v>
      </c>
      <c r="GE2061" s="75">
        <v>8053</v>
      </c>
    </row>
    <row r="2062" spans="1:187" x14ac:dyDescent="0.25">
      <c r="A2062" s="132"/>
      <c r="B2062" s="132"/>
      <c r="C2062" s="132"/>
      <c r="D2062" s="132"/>
      <c r="E2062" s="132"/>
      <c r="F2062" s="132"/>
      <c r="G2062" s="132"/>
      <c r="H2062" s="132"/>
      <c r="I2062" s="132"/>
      <c r="J2062" s="132"/>
      <c r="K2062" s="132"/>
      <c r="DV2062" s="77">
        <v>1349.6</v>
      </c>
      <c r="DW2062" s="75">
        <v>40.591999999999999</v>
      </c>
      <c r="DY2062" s="77">
        <v>1335.6</v>
      </c>
      <c r="DZ2062" s="75">
        <v>24.63</v>
      </c>
      <c r="EA2062" s="75"/>
      <c r="EE2062" s="75"/>
      <c r="EP2062" s="75"/>
      <c r="EQ2062" s="75">
        <v>1339.59</v>
      </c>
      <c r="ER2062" s="77">
        <v>32143.709999999923</v>
      </c>
      <c r="FL2062" s="92">
        <v>799.6</v>
      </c>
      <c r="FM2062" s="75">
        <v>0.89</v>
      </c>
      <c r="FN2062" s="75">
        <v>2.895</v>
      </c>
      <c r="FP2062" s="75">
        <v>57.82</v>
      </c>
      <c r="FQ2062" s="75">
        <v>1558.9</v>
      </c>
      <c r="FR2062" s="75">
        <v>12560</v>
      </c>
      <c r="FS2062" s="75">
        <v>57.81</v>
      </c>
      <c r="FT2062" s="75">
        <v>4490.8999999999996</v>
      </c>
      <c r="FU2062" s="75">
        <v>35200</v>
      </c>
      <c r="GC2062" s="75">
        <v>27.59</v>
      </c>
      <c r="GD2062" s="75">
        <v>512.38</v>
      </c>
      <c r="GE2062" s="75">
        <v>8061.5</v>
      </c>
    </row>
    <row r="2063" spans="1:187" x14ac:dyDescent="0.25">
      <c r="A2063" s="132"/>
      <c r="B2063" s="132"/>
      <c r="C2063" s="132"/>
      <c r="D2063" s="132"/>
      <c r="E2063" s="132"/>
      <c r="F2063" s="132"/>
      <c r="G2063" s="132"/>
      <c r="H2063" s="132"/>
      <c r="I2063" s="132"/>
      <c r="J2063" s="132"/>
      <c r="K2063" s="132"/>
      <c r="DV2063" s="77">
        <v>1349.61</v>
      </c>
      <c r="DW2063" s="75">
        <v>40.625999999999998</v>
      </c>
      <c r="DY2063" s="77">
        <v>1335.61</v>
      </c>
      <c r="DZ2063" s="75">
        <v>24.647999999999993</v>
      </c>
      <c r="EA2063" s="75"/>
      <c r="EE2063" s="75"/>
      <c r="EP2063" s="75"/>
      <c r="EQ2063" s="75">
        <v>1339.6</v>
      </c>
      <c r="ER2063" s="77">
        <v>32163.399999999921</v>
      </c>
      <c r="FL2063" s="92">
        <v>799.61</v>
      </c>
      <c r="FM2063" s="75">
        <v>0.89</v>
      </c>
      <c r="FN2063" s="75">
        <v>2.9039999999999999</v>
      </c>
      <c r="FP2063" s="75">
        <v>57.83</v>
      </c>
      <c r="FQ2063" s="75">
        <v>1560.16</v>
      </c>
      <c r="FR2063" s="75">
        <v>12567</v>
      </c>
      <c r="FS2063" s="75">
        <v>57.82</v>
      </c>
      <c r="FT2063" s="75">
        <v>4494.45</v>
      </c>
      <c r="FU2063" s="75">
        <v>35217</v>
      </c>
      <c r="GC2063" s="75">
        <v>27.6</v>
      </c>
      <c r="GD2063" s="75">
        <v>513.20000000000005</v>
      </c>
      <c r="GE2063" s="75">
        <v>8070</v>
      </c>
    </row>
    <row r="2064" spans="1:187" x14ac:dyDescent="0.25">
      <c r="A2064" s="132"/>
      <c r="B2064" s="132"/>
      <c r="C2064" s="132"/>
      <c r="D2064" s="132"/>
      <c r="E2064" s="132"/>
      <c r="F2064" s="132"/>
      <c r="G2064" s="132"/>
      <c r="H2064" s="132"/>
      <c r="I2064" s="132"/>
      <c r="J2064" s="132"/>
      <c r="K2064" s="132"/>
      <c r="DV2064" s="77">
        <v>1349.62</v>
      </c>
      <c r="DW2064" s="75">
        <v>40.658999999999999</v>
      </c>
      <c r="DY2064" s="77">
        <v>1335.62</v>
      </c>
      <c r="DZ2064" s="75">
        <v>24.665999999999993</v>
      </c>
      <c r="EA2064" s="75"/>
      <c r="EE2064" s="75"/>
      <c r="EP2064" s="75"/>
      <c r="EQ2064" s="75">
        <v>1339.61</v>
      </c>
      <c r="ER2064" s="77">
        <v>32183.08999999992</v>
      </c>
      <c r="FL2064" s="92">
        <v>799.62</v>
      </c>
      <c r="FM2064" s="75">
        <v>0.89</v>
      </c>
      <c r="FN2064" s="75">
        <v>2.9129999999999998</v>
      </c>
      <c r="FP2064" s="75">
        <v>57.84</v>
      </c>
      <c r="FQ2064" s="75">
        <v>1561.41</v>
      </c>
      <c r="FR2064" s="75">
        <v>12573</v>
      </c>
      <c r="FS2064" s="75">
        <v>57.83</v>
      </c>
      <c r="FT2064" s="75">
        <v>4498</v>
      </c>
      <c r="FU2064" s="75">
        <v>35235</v>
      </c>
      <c r="GC2064" s="75">
        <v>27.61</v>
      </c>
      <c r="GD2064" s="75">
        <v>514.02</v>
      </c>
      <c r="GE2064" s="75">
        <v>8078.5</v>
      </c>
    </row>
    <row r="2065" spans="1:187" x14ac:dyDescent="0.25">
      <c r="A2065" s="132"/>
      <c r="B2065" s="132"/>
      <c r="C2065" s="132"/>
      <c r="D2065" s="132"/>
      <c r="E2065" s="132"/>
      <c r="F2065" s="132"/>
      <c r="G2065" s="132"/>
      <c r="H2065" s="132"/>
      <c r="I2065" s="132"/>
      <c r="J2065" s="132"/>
      <c r="K2065" s="132"/>
      <c r="DV2065" s="77">
        <v>1349.63</v>
      </c>
      <c r="DW2065" s="75">
        <v>40.692</v>
      </c>
      <c r="DY2065" s="77">
        <v>1335.63</v>
      </c>
      <c r="DZ2065" s="75">
        <v>24.683999999999994</v>
      </c>
      <c r="EA2065" s="75"/>
      <c r="EE2065" s="75"/>
      <c r="EP2065" s="75"/>
      <c r="EQ2065" s="75">
        <v>1339.62</v>
      </c>
      <c r="ER2065" s="77">
        <v>32202.779999999919</v>
      </c>
      <c r="FL2065" s="92">
        <v>799.63</v>
      </c>
      <c r="FM2065" s="75">
        <v>0.89</v>
      </c>
      <c r="FN2065" s="75">
        <v>2.9220000000000002</v>
      </c>
      <c r="FP2065" s="75">
        <v>57.85</v>
      </c>
      <c r="FQ2065" s="75">
        <v>1562.67</v>
      </c>
      <c r="FR2065" s="75">
        <v>12580</v>
      </c>
      <c r="FS2065" s="75">
        <v>57.84</v>
      </c>
      <c r="FT2065" s="75">
        <v>4501.55</v>
      </c>
      <c r="FU2065" s="75">
        <v>35252</v>
      </c>
      <c r="GC2065" s="75">
        <v>27.62</v>
      </c>
      <c r="GD2065" s="75">
        <v>514.84</v>
      </c>
      <c r="GE2065" s="75">
        <v>8087</v>
      </c>
    </row>
    <row r="2066" spans="1:187" x14ac:dyDescent="0.25">
      <c r="A2066" s="132"/>
      <c r="B2066" s="132"/>
      <c r="C2066" s="132"/>
      <c r="D2066" s="132"/>
      <c r="E2066" s="132"/>
      <c r="F2066" s="132"/>
      <c r="G2066" s="132"/>
      <c r="H2066" s="132"/>
      <c r="I2066" s="132"/>
      <c r="J2066" s="132"/>
      <c r="K2066" s="132"/>
      <c r="DV2066" s="77">
        <v>1349.64</v>
      </c>
      <c r="DW2066" s="75">
        <v>40.725000000000001</v>
      </c>
      <c r="DY2066" s="77">
        <v>1335.64</v>
      </c>
      <c r="DZ2066" s="75">
        <v>24.701999999999991</v>
      </c>
      <c r="EA2066" s="75"/>
      <c r="EE2066" s="75"/>
      <c r="EP2066" s="75"/>
      <c r="EQ2066" s="75">
        <v>1339.63</v>
      </c>
      <c r="ER2066" s="77">
        <v>32222.469999999917</v>
      </c>
      <c r="FL2066" s="92">
        <v>799.64</v>
      </c>
      <c r="FM2066" s="75">
        <v>0.89</v>
      </c>
      <c r="FN2066" s="75">
        <v>2.931</v>
      </c>
      <c r="FP2066" s="75">
        <v>57.86</v>
      </c>
      <c r="FQ2066" s="75">
        <v>1563.92</v>
      </c>
      <c r="FR2066" s="75">
        <v>12586</v>
      </c>
      <c r="FS2066" s="75">
        <v>57.85</v>
      </c>
      <c r="FT2066" s="75">
        <v>4505.1000000000004</v>
      </c>
      <c r="FU2066" s="75">
        <v>35269</v>
      </c>
      <c r="GC2066" s="75">
        <v>27.63</v>
      </c>
      <c r="GD2066" s="75">
        <v>515.66</v>
      </c>
      <c r="GE2066" s="75">
        <v>8095.5</v>
      </c>
    </row>
    <row r="2067" spans="1:187" x14ac:dyDescent="0.25">
      <c r="A2067" s="132"/>
      <c r="B2067" s="132"/>
      <c r="C2067" s="132"/>
      <c r="D2067" s="132"/>
      <c r="E2067" s="132"/>
      <c r="F2067" s="132"/>
      <c r="G2067" s="132"/>
      <c r="H2067" s="132"/>
      <c r="I2067" s="132"/>
      <c r="J2067" s="132"/>
      <c r="K2067" s="132"/>
      <c r="DV2067" s="77">
        <v>1349.65</v>
      </c>
      <c r="DW2067" s="75">
        <v>40.759</v>
      </c>
      <c r="DY2067" s="77">
        <v>1335.65</v>
      </c>
      <c r="DZ2067" s="75">
        <v>24.719999999999992</v>
      </c>
      <c r="EA2067" s="75"/>
      <c r="EE2067" s="75"/>
      <c r="EP2067" s="75"/>
      <c r="EQ2067" s="75">
        <v>1339.64</v>
      </c>
      <c r="ER2067" s="77">
        <v>32242.159999999916</v>
      </c>
      <c r="FL2067" s="92">
        <v>799.65</v>
      </c>
      <c r="FM2067" s="75">
        <v>0.9</v>
      </c>
      <c r="FN2067" s="75">
        <v>2.94</v>
      </c>
      <c r="FP2067" s="75">
        <v>57.87</v>
      </c>
      <c r="FQ2067" s="75">
        <v>1565.17</v>
      </c>
      <c r="FR2067" s="75">
        <v>12592</v>
      </c>
      <c r="FS2067" s="75">
        <v>57.86</v>
      </c>
      <c r="FT2067" s="75">
        <v>4508.6499999999996</v>
      </c>
      <c r="FU2067" s="75">
        <v>35286</v>
      </c>
      <c r="GC2067" s="75">
        <v>27.64</v>
      </c>
      <c r="GD2067" s="75">
        <v>516.48</v>
      </c>
      <c r="GE2067" s="75">
        <v>8104</v>
      </c>
    </row>
    <row r="2068" spans="1:187" x14ac:dyDescent="0.25">
      <c r="A2068" s="132"/>
      <c r="B2068" s="132"/>
      <c r="C2068" s="132"/>
      <c r="D2068" s="132"/>
      <c r="E2068" s="132"/>
      <c r="F2068" s="132"/>
      <c r="G2068" s="132"/>
      <c r="H2068" s="132"/>
      <c r="I2068" s="132"/>
      <c r="J2068" s="132"/>
      <c r="K2068" s="132"/>
      <c r="DV2068" s="77">
        <v>1349.66</v>
      </c>
      <c r="DW2068" s="75">
        <v>40.791999999999994</v>
      </c>
      <c r="DY2068" s="77">
        <v>1335.66</v>
      </c>
      <c r="DZ2068" s="75">
        <v>24.737999999999992</v>
      </c>
      <c r="EA2068" s="75"/>
      <c r="EE2068" s="75"/>
      <c r="EP2068" s="75"/>
      <c r="EQ2068" s="75">
        <v>1339.65</v>
      </c>
      <c r="ER2068" s="77">
        <v>32261.849999999915</v>
      </c>
      <c r="FL2068" s="92">
        <v>799.66</v>
      </c>
      <c r="FM2068" s="75">
        <v>0.9</v>
      </c>
      <c r="FN2068" s="75">
        <v>2.95</v>
      </c>
      <c r="FP2068" s="75">
        <v>57.88</v>
      </c>
      <c r="FQ2068" s="75">
        <v>1566.43</v>
      </c>
      <c r="FR2068" s="75">
        <v>12599</v>
      </c>
      <c r="FS2068" s="75">
        <v>57.87</v>
      </c>
      <c r="FT2068" s="75">
        <v>4512.2</v>
      </c>
      <c r="FU2068" s="75">
        <v>35304</v>
      </c>
      <c r="GC2068" s="75">
        <v>27.65</v>
      </c>
      <c r="GD2068" s="75">
        <v>517.29999999999995</v>
      </c>
      <c r="GE2068" s="75">
        <v>8112.5</v>
      </c>
    </row>
    <row r="2069" spans="1:187" x14ac:dyDescent="0.25">
      <c r="A2069" s="132"/>
      <c r="B2069" s="132"/>
      <c r="C2069" s="132"/>
      <c r="D2069" s="132"/>
      <c r="E2069" s="132"/>
      <c r="F2069" s="132"/>
      <c r="G2069" s="132"/>
      <c r="H2069" s="132"/>
      <c r="I2069" s="132"/>
      <c r="J2069" s="132"/>
      <c r="K2069" s="132"/>
      <c r="DV2069" s="77">
        <v>1349.67</v>
      </c>
      <c r="DW2069" s="75">
        <v>40.824999999999996</v>
      </c>
      <c r="DY2069" s="77">
        <v>1335.67</v>
      </c>
      <c r="DZ2069" s="75">
        <v>24.755999999999993</v>
      </c>
      <c r="EA2069" s="75"/>
      <c r="EE2069" s="75"/>
      <c r="EP2069" s="75"/>
      <c r="EQ2069" s="75">
        <v>1339.66</v>
      </c>
      <c r="ER2069" s="77">
        <v>32281.539999999914</v>
      </c>
      <c r="FL2069" s="92">
        <v>799.67</v>
      </c>
      <c r="FM2069" s="75">
        <v>0.9</v>
      </c>
      <c r="FN2069" s="75">
        <v>2.95</v>
      </c>
      <c r="FP2069" s="75">
        <v>57.89</v>
      </c>
      <c r="FQ2069" s="75">
        <v>1567.68</v>
      </c>
      <c r="FR2069" s="75">
        <v>12605</v>
      </c>
      <c r="FS2069" s="75">
        <v>57.88</v>
      </c>
      <c r="FT2069" s="75">
        <v>4515.75</v>
      </c>
      <c r="FU2069" s="75">
        <v>35321</v>
      </c>
      <c r="GC2069" s="75">
        <v>27.66</v>
      </c>
      <c r="GD2069" s="75">
        <v>518.12</v>
      </c>
      <c r="GE2069" s="75">
        <v>8121</v>
      </c>
    </row>
    <row r="2070" spans="1:187" x14ac:dyDescent="0.25">
      <c r="A2070" s="132"/>
      <c r="B2070" s="132"/>
      <c r="C2070" s="132"/>
      <c r="D2070" s="132"/>
      <c r="E2070" s="132"/>
      <c r="F2070" s="132"/>
      <c r="G2070" s="132"/>
      <c r="H2070" s="132"/>
      <c r="I2070" s="132"/>
      <c r="J2070" s="132"/>
      <c r="K2070" s="132"/>
      <c r="DV2070" s="77">
        <v>1349.68</v>
      </c>
      <c r="DW2070" s="75">
        <v>40.857999999999997</v>
      </c>
      <c r="DY2070" s="77">
        <v>1335.68</v>
      </c>
      <c r="DZ2070" s="75">
        <v>24.773999999999994</v>
      </c>
      <c r="EA2070" s="75"/>
      <c r="EE2070" s="75"/>
      <c r="EP2070" s="75"/>
      <c r="EQ2070" s="75">
        <v>1339.67</v>
      </c>
      <c r="ER2070" s="77">
        <v>32301.229999999912</v>
      </c>
      <c r="FL2070" s="92">
        <v>799.68</v>
      </c>
      <c r="FM2070" s="75">
        <v>0.9</v>
      </c>
      <c r="FN2070" s="75">
        <v>2.968</v>
      </c>
      <c r="FP2070" s="75">
        <v>57.9</v>
      </c>
      <c r="FQ2070" s="75">
        <v>1568.94</v>
      </c>
      <c r="FR2070" s="75">
        <v>12612</v>
      </c>
      <c r="FS2070" s="75">
        <v>57.89</v>
      </c>
      <c r="FT2070" s="75">
        <v>4519.3</v>
      </c>
      <c r="FU2070" s="75">
        <v>35338</v>
      </c>
      <c r="GC2070" s="75">
        <v>27.67</v>
      </c>
      <c r="GD2070" s="75">
        <v>518.94000000000005</v>
      </c>
      <c r="GE2070" s="75">
        <v>8129.5</v>
      </c>
    </row>
    <row r="2071" spans="1:187" x14ac:dyDescent="0.25">
      <c r="A2071" s="132"/>
      <c r="B2071" s="132"/>
      <c r="C2071" s="132"/>
      <c r="D2071" s="132"/>
      <c r="E2071" s="132"/>
      <c r="F2071" s="132"/>
      <c r="G2071" s="132"/>
      <c r="H2071" s="132"/>
      <c r="I2071" s="132"/>
      <c r="J2071" s="132"/>
      <c r="K2071" s="132"/>
      <c r="DV2071" s="77">
        <v>1349.69</v>
      </c>
      <c r="DW2071" s="75">
        <v>40.891999999999996</v>
      </c>
      <c r="DY2071" s="77">
        <v>1335.69</v>
      </c>
      <c r="DZ2071" s="75">
        <v>24.790999999999993</v>
      </c>
      <c r="EA2071" s="75"/>
      <c r="EE2071" s="75"/>
      <c r="EP2071" s="75"/>
      <c r="EQ2071" s="75">
        <v>1339.68</v>
      </c>
      <c r="ER2071" s="77">
        <v>32320.919999999911</v>
      </c>
      <c r="FL2071" s="92">
        <v>799.69</v>
      </c>
      <c r="FM2071" s="75">
        <v>0.9</v>
      </c>
      <c r="FN2071" s="75">
        <v>2.9769999999999999</v>
      </c>
      <c r="FP2071" s="75">
        <v>57.91</v>
      </c>
      <c r="FQ2071" s="75">
        <v>1570.19</v>
      </c>
      <c r="FR2071" s="75">
        <v>12618</v>
      </c>
      <c r="FS2071" s="75">
        <v>57.9</v>
      </c>
      <c r="FT2071" s="75">
        <v>4522.8500000000004</v>
      </c>
      <c r="FU2071" s="75">
        <v>35355</v>
      </c>
      <c r="GC2071" s="75">
        <v>27.68</v>
      </c>
      <c r="GD2071" s="75">
        <v>519.76</v>
      </c>
      <c r="GE2071" s="75">
        <v>8138</v>
      </c>
    </row>
    <row r="2072" spans="1:187" x14ac:dyDescent="0.25">
      <c r="A2072" s="132"/>
      <c r="B2072" s="132"/>
      <c r="C2072" s="132"/>
      <c r="D2072" s="132"/>
      <c r="E2072" s="132"/>
      <c r="F2072" s="132"/>
      <c r="G2072" s="132"/>
      <c r="H2072" s="132"/>
      <c r="I2072" s="132"/>
      <c r="J2072" s="132"/>
      <c r="K2072" s="132"/>
      <c r="DV2072" s="77">
        <v>1349.7</v>
      </c>
      <c r="DW2072" s="75">
        <v>40.924999999999997</v>
      </c>
      <c r="DY2072" s="77">
        <v>1335.7</v>
      </c>
      <c r="DZ2072" s="75">
        <v>24.809000000000001</v>
      </c>
      <c r="EA2072" s="75"/>
      <c r="EE2072" s="75"/>
      <c r="EP2072" s="75"/>
      <c r="EQ2072" s="75">
        <v>1339.69</v>
      </c>
      <c r="ER2072" s="77">
        <v>32340.60999999991</v>
      </c>
      <c r="FL2072" s="92">
        <v>799.7</v>
      </c>
      <c r="FM2072" s="75">
        <v>0.9</v>
      </c>
      <c r="FN2072" s="75">
        <v>2.9860000000000002</v>
      </c>
      <c r="FP2072" s="75">
        <v>57.92</v>
      </c>
      <c r="FQ2072" s="75">
        <v>1571.45</v>
      </c>
      <c r="FR2072" s="75">
        <v>12624</v>
      </c>
      <c r="FS2072" s="75">
        <v>57.91</v>
      </c>
      <c r="FT2072" s="75">
        <v>4526.3999999999996</v>
      </c>
      <c r="FU2072" s="75">
        <v>35373</v>
      </c>
      <c r="GC2072" s="75">
        <v>27.69</v>
      </c>
      <c r="GD2072" s="75">
        <v>520.58000000000004</v>
      </c>
      <c r="GE2072" s="75">
        <v>8146.5</v>
      </c>
    </row>
    <row r="2073" spans="1:187" x14ac:dyDescent="0.25">
      <c r="A2073" s="132"/>
      <c r="B2073" s="132"/>
      <c r="C2073" s="132"/>
      <c r="D2073" s="132"/>
      <c r="E2073" s="132"/>
      <c r="F2073" s="132"/>
      <c r="G2073" s="132"/>
      <c r="H2073" s="132"/>
      <c r="I2073" s="132"/>
      <c r="J2073" s="132"/>
      <c r="K2073" s="132"/>
      <c r="DV2073" s="77">
        <v>1349.71</v>
      </c>
      <c r="DW2073" s="75">
        <v>40.957999999999998</v>
      </c>
      <c r="DY2073" s="77">
        <v>1335.71</v>
      </c>
      <c r="DZ2073" s="75">
        <v>24.826999999999991</v>
      </c>
      <c r="EA2073" s="75"/>
      <c r="EE2073" s="75"/>
      <c r="EP2073" s="75"/>
      <c r="EQ2073" s="75">
        <v>1339.7</v>
      </c>
      <c r="ER2073" s="77">
        <v>32360.299999999908</v>
      </c>
      <c r="FL2073" s="92">
        <v>799.71</v>
      </c>
      <c r="FM2073" s="75">
        <v>0.9</v>
      </c>
      <c r="FN2073" s="75">
        <v>2.9950000000000001</v>
      </c>
      <c r="FP2073" s="75">
        <v>57.93</v>
      </c>
      <c r="FQ2073" s="75">
        <v>1572.71</v>
      </c>
      <c r="FR2073" s="75">
        <v>12631</v>
      </c>
      <c r="FS2073" s="75">
        <v>57.92</v>
      </c>
      <c r="FT2073" s="75">
        <v>4529.8999999999996</v>
      </c>
      <c r="FU2073" s="75">
        <v>35390</v>
      </c>
      <c r="GC2073" s="75">
        <v>27.7</v>
      </c>
      <c r="GD2073" s="75">
        <v>521.4</v>
      </c>
      <c r="GE2073" s="75">
        <v>8155</v>
      </c>
    </row>
    <row r="2074" spans="1:187" x14ac:dyDescent="0.25">
      <c r="A2074" s="132"/>
      <c r="B2074" s="132"/>
      <c r="C2074" s="132"/>
      <c r="D2074" s="132"/>
      <c r="E2074" s="132"/>
      <c r="F2074" s="132"/>
      <c r="G2074" s="132"/>
      <c r="H2074" s="132"/>
      <c r="I2074" s="132"/>
      <c r="J2074" s="132"/>
      <c r="K2074" s="132"/>
      <c r="DV2074" s="77">
        <v>1349.72</v>
      </c>
      <c r="DW2074" s="75">
        <v>40.991</v>
      </c>
      <c r="DY2074" s="77">
        <v>1335.72</v>
      </c>
      <c r="DZ2074" s="75">
        <v>24.844999999999992</v>
      </c>
      <c r="EA2074" s="75"/>
      <c r="EE2074" s="75"/>
      <c r="EP2074" s="75"/>
      <c r="EQ2074" s="75">
        <v>1339.71</v>
      </c>
      <c r="ER2074" s="77">
        <v>32379.989999999907</v>
      </c>
      <c r="FL2074" s="92">
        <v>799.72</v>
      </c>
      <c r="FM2074" s="75">
        <v>0.9</v>
      </c>
      <c r="FN2074" s="75">
        <v>3.004</v>
      </c>
      <c r="FP2074" s="75">
        <v>57.94</v>
      </c>
      <c r="FQ2074" s="75">
        <v>1573.97</v>
      </c>
      <c r="FR2074" s="75">
        <v>12637</v>
      </c>
      <c r="FS2074" s="75">
        <v>57.93</v>
      </c>
      <c r="FT2074" s="75">
        <v>4533.54</v>
      </c>
      <c r="FU2074" s="75">
        <v>35407</v>
      </c>
      <c r="GC2074" s="75">
        <v>27.71</v>
      </c>
      <c r="GD2074" s="75">
        <v>522.22</v>
      </c>
      <c r="GE2074" s="75">
        <v>8163.5</v>
      </c>
    </row>
    <row r="2075" spans="1:187" x14ac:dyDescent="0.25">
      <c r="A2075" s="132"/>
      <c r="B2075" s="132"/>
      <c r="C2075" s="132"/>
      <c r="D2075" s="132"/>
      <c r="E2075" s="132"/>
      <c r="F2075" s="132"/>
      <c r="G2075" s="132"/>
      <c r="H2075" s="132"/>
      <c r="I2075" s="132"/>
      <c r="J2075" s="132"/>
      <c r="K2075" s="132"/>
      <c r="DV2075" s="77">
        <v>1349.73</v>
      </c>
      <c r="DW2075" s="75">
        <v>41.024999999999999</v>
      </c>
      <c r="DY2075" s="77">
        <v>1335.73</v>
      </c>
      <c r="DZ2075" s="75">
        <v>24.862999999999992</v>
      </c>
      <c r="EA2075" s="75"/>
      <c r="EE2075" s="75"/>
      <c r="EP2075" s="75"/>
      <c r="EQ2075" s="75">
        <v>1339.72</v>
      </c>
      <c r="ER2075" s="77">
        <v>32399.679999999906</v>
      </c>
      <c r="FL2075" s="92">
        <v>799.73</v>
      </c>
      <c r="FM2075" s="75">
        <v>0.91</v>
      </c>
      <c r="FN2075" s="75">
        <v>3.0129999999999999</v>
      </c>
      <c r="FP2075" s="75">
        <v>57.95</v>
      </c>
      <c r="FQ2075" s="75">
        <v>1575.23</v>
      </c>
      <c r="FR2075" s="75">
        <v>12644</v>
      </c>
      <c r="FS2075" s="75">
        <v>57.94</v>
      </c>
      <c r="FT2075" s="75">
        <v>4536.1000000000004</v>
      </c>
      <c r="FU2075" s="75">
        <v>35424</v>
      </c>
      <c r="GC2075" s="75">
        <v>27.72</v>
      </c>
      <c r="GD2075" s="75">
        <v>523.04</v>
      </c>
      <c r="GE2075" s="75">
        <v>8172</v>
      </c>
    </row>
    <row r="2076" spans="1:187" x14ac:dyDescent="0.25">
      <c r="A2076" s="132"/>
      <c r="B2076" s="132"/>
      <c r="C2076" s="132"/>
      <c r="D2076" s="132"/>
      <c r="E2076" s="132"/>
      <c r="F2076" s="132"/>
      <c r="G2076" s="132"/>
      <c r="H2076" s="132"/>
      <c r="I2076" s="132"/>
      <c r="J2076" s="132"/>
      <c r="K2076" s="132"/>
      <c r="DV2076" s="77">
        <v>1349.74</v>
      </c>
      <c r="DW2076" s="75">
        <v>41.058</v>
      </c>
      <c r="DY2076" s="77">
        <v>1335.74</v>
      </c>
      <c r="DZ2076" s="75">
        <v>24.88099999999999</v>
      </c>
      <c r="EA2076" s="75"/>
      <c r="EE2076" s="75"/>
      <c r="EP2076" s="75"/>
      <c r="EQ2076" s="75">
        <v>1339.73</v>
      </c>
      <c r="ER2076" s="77">
        <v>32419.369999999904</v>
      </c>
      <c r="FL2076" s="92">
        <v>799.74</v>
      </c>
      <c r="FM2076" s="75">
        <v>0.91</v>
      </c>
      <c r="FN2076" s="75">
        <v>3.0219999999999998</v>
      </c>
      <c r="FP2076" s="75">
        <v>57.96</v>
      </c>
      <c r="FQ2076" s="75">
        <v>1576.49</v>
      </c>
      <c r="FR2076" s="75">
        <v>12650</v>
      </c>
      <c r="FS2076" s="75">
        <v>57.95</v>
      </c>
      <c r="FT2076" s="75">
        <v>4540.6000000000004</v>
      </c>
      <c r="FU2076" s="75">
        <v>35442</v>
      </c>
      <c r="GC2076" s="75">
        <v>27.73</v>
      </c>
      <c r="GD2076" s="75">
        <v>523.86</v>
      </c>
      <c r="GE2076" s="75">
        <v>8180.5</v>
      </c>
    </row>
    <row r="2077" spans="1:187" x14ac:dyDescent="0.25">
      <c r="A2077" s="132"/>
      <c r="B2077" s="132"/>
      <c r="C2077" s="132"/>
      <c r="D2077" s="132"/>
      <c r="E2077" s="132"/>
      <c r="F2077" s="132"/>
      <c r="G2077" s="132"/>
      <c r="H2077" s="132"/>
      <c r="I2077" s="132"/>
      <c r="J2077" s="132"/>
      <c r="K2077" s="132"/>
      <c r="DV2077" s="77">
        <v>1349.75</v>
      </c>
      <c r="DW2077" s="75">
        <v>41.091000000000001</v>
      </c>
      <c r="DY2077" s="77">
        <v>1335.75</v>
      </c>
      <c r="DZ2077" s="75">
        <v>24.89899999999999</v>
      </c>
      <c r="EA2077" s="75"/>
      <c r="EE2077" s="75"/>
      <c r="EP2077" s="75"/>
      <c r="EQ2077" s="75">
        <v>1339.74</v>
      </c>
      <c r="ER2077" s="77">
        <v>32439.059999999903</v>
      </c>
      <c r="FL2077" s="92">
        <v>799.75</v>
      </c>
      <c r="FM2077" s="75">
        <v>0.91</v>
      </c>
      <c r="FN2077" s="75">
        <v>3.0310000000000001</v>
      </c>
      <c r="FP2077" s="75">
        <v>57.97</v>
      </c>
      <c r="FQ2077" s="75">
        <v>1577.76</v>
      </c>
      <c r="FR2077" s="75">
        <v>12656</v>
      </c>
      <c r="FS2077" s="75">
        <v>57.96</v>
      </c>
      <c r="FT2077" s="75">
        <v>4544.2</v>
      </c>
      <c r="FU2077" s="75">
        <v>35459</v>
      </c>
      <c r="GC2077" s="75">
        <v>27.74</v>
      </c>
      <c r="GD2077" s="75">
        <v>524.67999999999995</v>
      </c>
      <c r="GE2077" s="75">
        <v>8189</v>
      </c>
    </row>
    <row r="2078" spans="1:187" x14ac:dyDescent="0.25">
      <c r="A2078" s="132"/>
      <c r="B2078" s="132"/>
      <c r="C2078" s="132"/>
      <c r="D2078" s="132"/>
      <c r="E2078" s="132"/>
      <c r="F2078" s="132"/>
      <c r="G2078" s="132"/>
      <c r="H2078" s="132"/>
      <c r="I2078" s="132"/>
      <c r="J2078" s="132"/>
      <c r="K2078" s="132"/>
      <c r="DV2078" s="77">
        <v>1349.76</v>
      </c>
      <c r="DW2078" s="75">
        <v>41.123999999999995</v>
      </c>
      <c r="DY2078" s="77">
        <v>1335.76</v>
      </c>
      <c r="DZ2078" s="75">
        <v>24.916999999999991</v>
      </c>
      <c r="EA2078" s="75"/>
      <c r="EE2078" s="75"/>
      <c r="EP2078" s="75"/>
      <c r="EQ2078" s="75">
        <v>1339.75</v>
      </c>
      <c r="ER2078" s="77">
        <v>32458.749999999902</v>
      </c>
      <c r="FL2078" s="92">
        <v>799.76</v>
      </c>
      <c r="FM2078" s="75">
        <v>0.91</v>
      </c>
      <c r="FN2078" s="75">
        <v>3.04</v>
      </c>
      <c r="FP2078" s="75">
        <v>57.98</v>
      </c>
      <c r="FQ2078" s="75">
        <v>1579.02</v>
      </c>
      <c r="FR2078" s="75">
        <v>12663</v>
      </c>
      <c r="FS2078" s="75">
        <v>57.97</v>
      </c>
      <c r="FT2078" s="75">
        <v>4547.82</v>
      </c>
      <c r="FU2078" s="75">
        <v>35476</v>
      </c>
      <c r="GC2078" s="75">
        <v>27.75</v>
      </c>
      <c r="GD2078" s="75">
        <v>525.5</v>
      </c>
      <c r="GE2078" s="75">
        <v>8197.5</v>
      </c>
    </row>
    <row r="2079" spans="1:187" x14ac:dyDescent="0.25">
      <c r="A2079" s="132"/>
      <c r="B2079" s="132"/>
      <c r="C2079" s="132"/>
      <c r="D2079" s="132"/>
      <c r="E2079" s="132"/>
      <c r="F2079" s="132"/>
      <c r="G2079" s="132"/>
      <c r="H2079" s="132"/>
      <c r="I2079" s="132"/>
      <c r="J2079" s="132"/>
      <c r="K2079" s="132"/>
      <c r="DV2079" s="77">
        <v>1349.77</v>
      </c>
      <c r="DW2079" s="75">
        <v>41.157999999999994</v>
      </c>
      <c r="DY2079" s="77">
        <v>1335.77</v>
      </c>
      <c r="DZ2079" s="75">
        <v>24.934999999999992</v>
      </c>
      <c r="EA2079" s="75"/>
      <c r="EE2079" s="75"/>
      <c r="EP2079" s="75"/>
      <c r="EQ2079" s="75">
        <v>1339.76</v>
      </c>
      <c r="ER2079" s="77">
        <v>32478.4399999999</v>
      </c>
      <c r="FL2079" s="92">
        <v>799.77</v>
      </c>
      <c r="FM2079" s="75">
        <v>0.91</v>
      </c>
      <c r="FN2079" s="75">
        <v>3.04</v>
      </c>
      <c r="FP2079" s="75">
        <v>57.99</v>
      </c>
      <c r="FQ2079" s="75">
        <v>1580.28</v>
      </c>
      <c r="FR2079" s="75">
        <v>12669</v>
      </c>
      <c r="FS2079" s="75">
        <v>57.98</v>
      </c>
      <c r="FT2079" s="75">
        <v>4551.3</v>
      </c>
      <c r="FU2079" s="75">
        <v>35493</v>
      </c>
      <c r="GC2079" s="75">
        <v>27.76</v>
      </c>
      <c r="GD2079" s="75">
        <v>526.32000000000005</v>
      </c>
      <c r="GE2079" s="75">
        <v>8206</v>
      </c>
    </row>
    <row r="2080" spans="1:187" x14ac:dyDescent="0.25">
      <c r="A2080" s="132"/>
      <c r="B2080" s="132"/>
      <c r="C2080" s="132"/>
      <c r="D2080" s="132"/>
      <c r="E2080" s="132"/>
      <c r="F2080" s="132"/>
      <c r="G2080" s="132"/>
      <c r="H2080" s="132"/>
      <c r="I2080" s="132"/>
      <c r="J2080" s="132"/>
      <c r="K2080" s="132"/>
      <c r="DV2080" s="77">
        <v>1349.78</v>
      </c>
      <c r="DW2080" s="75">
        <v>41.190999999999995</v>
      </c>
      <c r="DY2080" s="77">
        <v>1335.78</v>
      </c>
      <c r="DZ2080" s="75">
        <v>24.952999999999992</v>
      </c>
      <c r="EA2080" s="75"/>
      <c r="EE2080" s="75"/>
      <c r="EP2080" s="75"/>
      <c r="EQ2080" s="75">
        <v>1339.77</v>
      </c>
      <c r="ER2080" s="77">
        <v>32498.129999999899</v>
      </c>
      <c r="FL2080" s="92">
        <v>799.78</v>
      </c>
      <c r="FM2080" s="75">
        <v>0.91</v>
      </c>
      <c r="FN2080" s="75">
        <v>3.0590000000000002</v>
      </c>
      <c r="FP2080" s="75">
        <v>58</v>
      </c>
      <c r="FQ2080" s="75">
        <v>1581.54</v>
      </c>
      <c r="FR2080" s="75">
        <v>12676</v>
      </c>
      <c r="FS2080" s="75">
        <v>57.99</v>
      </c>
      <c r="FT2080" s="75">
        <v>4554.8999999999996</v>
      </c>
      <c r="FU2080" s="75">
        <v>35511</v>
      </c>
      <c r="GC2080" s="75">
        <v>27.77</v>
      </c>
      <c r="GD2080" s="75">
        <v>527.14</v>
      </c>
      <c r="GE2080" s="75">
        <v>8214.5</v>
      </c>
    </row>
    <row r="2081" spans="1:187" x14ac:dyDescent="0.25">
      <c r="A2081" s="132"/>
      <c r="B2081" s="132"/>
      <c r="C2081" s="132"/>
      <c r="D2081" s="132"/>
      <c r="E2081" s="132"/>
      <c r="F2081" s="132"/>
      <c r="G2081" s="132"/>
      <c r="H2081" s="132"/>
      <c r="I2081" s="132"/>
      <c r="J2081" s="132"/>
      <c r="K2081" s="132"/>
      <c r="DV2081" s="77">
        <v>1349.79</v>
      </c>
      <c r="DW2081" s="75">
        <v>41.223999999999997</v>
      </c>
      <c r="DY2081" s="77">
        <v>1335.79</v>
      </c>
      <c r="DZ2081" s="75">
        <v>24.970999999999993</v>
      </c>
      <c r="EA2081" s="75"/>
      <c r="EE2081" s="75"/>
      <c r="EP2081" s="75"/>
      <c r="EQ2081" s="75">
        <v>1339.78</v>
      </c>
      <c r="ER2081" s="77">
        <v>32517.819999999898</v>
      </c>
      <c r="FL2081" s="92">
        <v>799.79</v>
      </c>
      <c r="FM2081" s="75">
        <v>0.91</v>
      </c>
      <c r="FN2081" s="75">
        <v>3.0680000000000001</v>
      </c>
      <c r="FP2081" s="75">
        <v>58.01</v>
      </c>
      <c r="FQ2081" s="75">
        <v>1582.8</v>
      </c>
      <c r="FR2081" s="75">
        <v>12682</v>
      </c>
      <c r="FS2081" s="75">
        <v>58</v>
      </c>
      <c r="FT2081" s="75">
        <v>4558.5</v>
      </c>
      <c r="FU2081" s="75">
        <v>35528</v>
      </c>
      <c r="GC2081" s="75">
        <v>27.78</v>
      </c>
      <c r="GD2081" s="75">
        <v>527.96</v>
      </c>
      <c r="GE2081" s="75">
        <v>8223</v>
      </c>
    </row>
    <row r="2082" spans="1:187" x14ac:dyDescent="0.25">
      <c r="A2082" s="132"/>
      <c r="B2082" s="132"/>
      <c r="C2082" s="132"/>
      <c r="D2082" s="132"/>
      <c r="E2082" s="132"/>
      <c r="F2082" s="132"/>
      <c r="G2082" s="132"/>
      <c r="H2082" s="132"/>
      <c r="I2082" s="132"/>
      <c r="J2082" s="132"/>
      <c r="K2082" s="132"/>
      <c r="DV2082" s="77">
        <v>1349.8</v>
      </c>
      <c r="DW2082" s="75">
        <v>41.256999999999998</v>
      </c>
      <c r="DY2082" s="77">
        <v>1335.8</v>
      </c>
      <c r="DZ2082" s="75">
        <v>24.989000000000001</v>
      </c>
      <c r="EA2082" s="75"/>
      <c r="EE2082" s="75"/>
      <c r="EP2082" s="75"/>
      <c r="EQ2082" s="75">
        <v>1339.79</v>
      </c>
      <c r="ER2082" s="77">
        <v>32537.509999999897</v>
      </c>
      <c r="FL2082" s="92">
        <v>799.8</v>
      </c>
      <c r="FM2082" s="75">
        <v>0.91</v>
      </c>
      <c r="FN2082" s="75">
        <v>3.077</v>
      </c>
      <c r="FP2082" s="75">
        <v>58.02</v>
      </c>
      <c r="FQ2082" s="75">
        <v>1584.07</v>
      </c>
      <c r="FR2082" s="75">
        <v>12688</v>
      </c>
      <c r="FS2082" s="75">
        <v>58.01</v>
      </c>
      <c r="FT2082" s="75">
        <v>4562.1000000000004</v>
      </c>
      <c r="FU2082" s="75">
        <v>35545</v>
      </c>
      <c r="GC2082" s="75">
        <v>27.79</v>
      </c>
      <c r="GD2082" s="75">
        <v>528.78</v>
      </c>
      <c r="GE2082" s="75">
        <v>8231.5</v>
      </c>
    </row>
    <row r="2083" spans="1:187" x14ac:dyDescent="0.25">
      <c r="A2083" s="132"/>
      <c r="B2083" s="132"/>
      <c r="C2083" s="132"/>
      <c r="D2083" s="132"/>
      <c r="E2083" s="132"/>
      <c r="F2083" s="132"/>
      <c r="G2083" s="132"/>
      <c r="H2083" s="132"/>
      <c r="I2083" s="132"/>
      <c r="J2083" s="132"/>
      <c r="K2083" s="132"/>
      <c r="DV2083" s="77">
        <v>1349.81</v>
      </c>
      <c r="DW2083" s="75">
        <v>41.290999999999997</v>
      </c>
      <c r="DY2083" s="77">
        <v>1335.81</v>
      </c>
      <c r="DZ2083" s="75">
        <v>25.006999999999991</v>
      </c>
      <c r="EA2083" s="75"/>
      <c r="EE2083" s="75"/>
      <c r="EP2083" s="75"/>
      <c r="EQ2083" s="75">
        <v>1339.8</v>
      </c>
      <c r="ER2083" s="77">
        <v>32557.199999999895</v>
      </c>
      <c r="FL2083" s="92">
        <v>799.81</v>
      </c>
      <c r="FM2083" s="75">
        <v>0.92</v>
      </c>
      <c r="FN2083" s="75">
        <v>3.0859999999999999</v>
      </c>
      <c r="FP2083" s="75">
        <v>58.03</v>
      </c>
      <c r="FQ2083" s="75">
        <v>1585.33</v>
      </c>
      <c r="FR2083" s="75">
        <v>12695</v>
      </c>
      <c r="FS2083" s="75">
        <v>58.02</v>
      </c>
      <c r="FT2083" s="75">
        <v>4565.6499999999996</v>
      </c>
      <c r="FU2083" s="75">
        <v>35562</v>
      </c>
      <c r="GC2083" s="75">
        <v>27.8</v>
      </c>
      <c r="GD2083" s="75">
        <v>529.6</v>
      </c>
      <c r="GE2083" s="75">
        <v>8240</v>
      </c>
    </row>
    <row r="2084" spans="1:187" x14ac:dyDescent="0.25">
      <c r="A2084" s="132"/>
      <c r="B2084" s="132"/>
      <c r="C2084" s="132"/>
      <c r="D2084" s="132"/>
      <c r="E2084" s="132"/>
      <c r="F2084" s="132"/>
      <c r="G2084" s="132"/>
      <c r="H2084" s="132"/>
      <c r="I2084" s="132"/>
      <c r="J2084" s="132"/>
      <c r="K2084" s="132"/>
      <c r="DV2084" s="77">
        <v>1349.82</v>
      </c>
      <c r="DW2084" s="75">
        <v>41.323999999999998</v>
      </c>
      <c r="DY2084" s="77">
        <v>1335.82</v>
      </c>
      <c r="DZ2084" s="75">
        <v>25.02399999999999</v>
      </c>
      <c r="EA2084" s="75"/>
      <c r="EE2084" s="75"/>
      <c r="EP2084" s="75"/>
      <c r="EQ2084" s="75">
        <v>1339.81</v>
      </c>
      <c r="ER2084" s="77">
        <v>32576.889999999894</v>
      </c>
      <c r="FL2084" s="92">
        <v>799.82</v>
      </c>
      <c r="FM2084" s="75">
        <v>0.92</v>
      </c>
      <c r="FN2084" s="75">
        <v>3.0950000000000002</v>
      </c>
      <c r="FP2084" s="75">
        <v>58.04</v>
      </c>
      <c r="FQ2084" s="75">
        <v>1586.6</v>
      </c>
      <c r="FR2084" s="75">
        <v>12701</v>
      </c>
      <c r="FS2084" s="75">
        <v>58.03</v>
      </c>
      <c r="FT2084" s="75">
        <v>4569.2</v>
      </c>
      <c r="FU2084" s="75">
        <v>35579</v>
      </c>
      <c r="GC2084" s="75">
        <v>27.81</v>
      </c>
      <c r="GD2084" s="75">
        <v>530.41999999999996</v>
      </c>
      <c r="GE2084" s="75">
        <v>8248.5</v>
      </c>
    </row>
    <row r="2085" spans="1:187" x14ac:dyDescent="0.25">
      <c r="A2085" s="132"/>
      <c r="B2085" s="132"/>
      <c r="C2085" s="132"/>
      <c r="D2085" s="132"/>
      <c r="E2085" s="132"/>
      <c r="F2085" s="132"/>
      <c r="G2085" s="132"/>
      <c r="H2085" s="132"/>
      <c r="I2085" s="132"/>
      <c r="J2085" s="132"/>
      <c r="K2085" s="132"/>
      <c r="DV2085" s="77">
        <v>1349.83</v>
      </c>
      <c r="DW2085" s="75">
        <v>41.356999999999999</v>
      </c>
      <c r="DY2085" s="77">
        <v>1335.83</v>
      </c>
      <c r="DZ2085" s="75">
        <v>25.041999999999991</v>
      </c>
      <c r="EA2085" s="75"/>
      <c r="EE2085" s="75"/>
      <c r="EP2085" s="75"/>
      <c r="EQ2085" s="75">
        <v>1339.82</v>
      </c>
      <c r="ER2085" s="77">
        <v>32596.579999999893</v>
      </c>
      <c r="FL2085" s="92">
        <v>799.83</v>
      </c>
      <c r="FM2085" s="75">
        <v>0.92</v>
      </c>
      <c r="FN2085" s="75">
        <v>3.1040000000000001</v>
      </c>
      <c r="FP2085" s="75">
        <v>58.05</v>
      </c>
      <c r="FQ2085" s="75">
        <v>1587.87</v>
      </c>
      <c r="FR2085" s="75">
        <v>12708</v>
      </c>
      <c r="FS2085" s="75">
        <v>58.04</v>
      </c>
      <c r="FT2085" s="75">
        <v>4572.75</v>
      </c>
      <c r="FU2085" s="75">
        <v>35595</v>
      </c>
      <c r="GC2085" s="75">
        <v>27.82</v>
      </c>
      <c r="GD2085" s="75">
        <v>531.24</v>
      </c>
      <c r="GE2085" s="75">
        <v>8257</v>
      </c>
    </row>
    <row r="2086" spans="1:187" x14ac:dyDescent="0.25">
      <c r="A2086" s="132"/>
      <c r="B2086" s="132"/>
      <c r="C2086" s="132"/>
      <c r="D2086" s="132"/>
      <c r="E2086" s="132"/>
      <c r="F2086" s="132"/>
      <c r="G2086" s="132"/>
      <c r="H2086" s="132"/>
      <c r="I2086" s="132"/>
      <c r="J2086" s="132"/>
      <c r="K2086" s="132"/>
      <c r="DV2086" s="77">
        <v>1349.84</v>
      </c>
      <c r="DW2086" s="75">
        <v>41.39</v>
      </c>
      <c r="DY2086" s="77">
        <v>1335.84</v>
      </c>
      <c r="DZ2086" s="75">
        <v>25.059999999999988</v>
      </c>
      <c r="EA2086" s="75"/>
      <c r="EE2086" s="75"/>
      <c r="EP2086" s="75"/>
      <c r="EQ2086" s="75">
        <v>1339.83</v>
      </c>
      <c r="ER2086" s="77">
        <v>32616.269999999891</v>
      </c>
      <c r="FL2086" s="92">
        <v>799.84</v>
      </c>
      <c r="FM2086" s="75">
        <v>0.92</v>
      </c>
      <c r="FN2086" s="75">
        <v>3.113</v>
      </c>
      <c r="FP2086" s="75">
        <v>58.06</v>
      </c>
      <c r="FQ2086" s="75">
        <v>1589.13</v>
      </c>
      <c r="FR2086" s="75">
        <v>12714</v>
      </c>
      <c r="FS2086" s="75">
        <v>58.05</v>
      </c>
      <c r="FT2086" s="75">
        <v>4576.3</v>
      </c>
      <c r="FU2086" s="75">
        <v>35612</v>
      </c>
      <c r="GC2086" s="75">
        <v>27.83</v>
      </c>
      <c r="GD2086" s="75">
        <v>532.05999999999995</v>
      </c>
      <c r="GE2086" s="75">
        <v>8265.5</v>
      </c>
    </row>
    <row r="2087" spans="1:187" x14ac:dyDescent="0.25">
      <c r="A2087" s="132"/>
      <c r="B2087" s="132"/>
      <c r="C2087" s="132"/>
      <c r="D2087" s="132"/>
      <c r="E2087" s="132"/>
      <c r="F2087" s="132"/>
      <c r="G2087" s="132"/>
      <c r="H2087" s="132"/>
      <c r="I2087" s="132"/>
      <c r="J2087" s="132"/>
      <c r="K2087" s="132"/>
      <c r="DV2087" s="77">
        <v>1349.85</v>
      </c>
      <c r="DW2087" s="75">
        <v>41.423999999999999</v>
      </c>
      <c r="DY2087" s="77">
        <v>1335.85</v>
      </c>
      <c r="DZ2087" s="75">
        <v>25.077999999999989</v>
      </c>
      <c r="EA2087" s="75"/>
      <c r="EE2087" s="75"/>
      <c r="EP2087" s="75"/>
      <c r="EQ2087" s="75">
        <v>1339.84</v>
      </c>
      <c r="ER2087" s="77">
        <v>32635.95999999989</v>
      </c>
      <c r="FL2087" s="92">
        <v>799.85</v>
      </c>
      <c r="FM2087" s="75">
        <v>0.92</v>
      </c>
      <c r="FN2087" s="75">
        <v>3.1219999999999999</v>
      </c>
      <c r="FP2087" s="75">
        <v>58.07</v>
      </c>
      <c r="FQ2087" s="75">
        <v>1590.4</v>
      </c>
      <c r="FR2087" s="75">
        <v>12720</v>
      </c>
      <c r="FS2087" s="75">
        <v>58.06</v>
      </c>
      <c r="FT2087" s="75">
        <v>4579.8500000000004</v>
      </c>
      <c r="FU2087" s="75">
        <v>35629</v>
      </c>
      <c r="GC2087" s="75">
        <v>27.84</v>
      </c>
      <c r="GD2087" s="75">
        <v>532.88</v>
      </c>
      <c r="GE2087" s="75">
        <v>8274</v>
      </c>
    </row>
    <row r="2088" spans="1:187" x14ac:dyDescent="0.25">
      <c r="A2088" s="132"/>
      <c r="B2088" s="132"/>
      <c r="C2088" s="132"/>
      <c r="D2088" s="132"/>
      <c r="E2088" s="132"/>
      <c r="F2088" s="132"/>
      <c r="G2088" s="132"/>
      <c r="H2088" s="132"/>
      <c r="I2088" s="132"/>
      <c r="J2088" s="132"/>
      <c r="K2088" s="132"/>
      <c r="DV2088" s="77">
        <v>1349.86</v>
      </c>
      <c r="DW2088" s="75">
        <v>41.456999999999994</v>
      </c>
      <c r="DY2088" s="77">
        <v>1335.86</v>
      </c>
      <c r="DZ2088" s="75">
        <v>25.095999999999989</v>
      </c>
      <c r="EA2088" s="75"/>
      <c r="EE2088" s="75"/>
      <c r="EP2088" s="75"/>
      <c r="EQ2088" s="75">
        <v>1339.85</v>
      </c>
      <c r="ER2088" s="77">
        <v>32655.649999999889</v>
      </c>
      <c r="FL2088" s="92">
        <v>799.86</v>
      </c>
      <c r="FM2088" s="75">
        <v>0.92</v>
      </c>
      <c r="FN2088" s="75">
        <v>3.1309999999999998</v>
      </c>
      <c r="FP2088" s="75">
        <v>58.08</v>
      </c>
      <c r="FQ2088" s="75">
        <v>1591.67</v>
      </c>
      <c r="FR2088" s="75">
        <v>12727</v>
      </c>
      <c r="FS2088" s="75">
        <v>58.07</v>
      </c>
      <c r="FT2088" s="75">
        <v>4583.3999999999996</v>
      </c>
      <c r="FU2088" s="75">
        <v>35646</v>
      </c>
      <c r="GC2088" s="75">
        <v>27.85</v>
      </c>
      <c r="GD2088" s="75">
        <v>533.70000000000005</v>
      </c>
      <c r="GE2088" s="75">
        <v>8282.5</v>
      </c>
    </row>
    <row r="2089" spans="1:187" x14ac:dyDescent="0.25">
      <c r="A2089" s="132"/>
      <c r="B2089" s="132"/>
      <c r="C2089" s="132"/>
      <c r="D2089" s="132"/>
      <c r="E2089" s="132"/>
      <c r="F2089" s="132"/>
      <c r="G2089" s="132"/>
      <c r="H2089" s="132"/>
      <c r="I2089" s="132"/>
      <c r="J2089" s="132"/>
      <c r="K2089" s="132"/>
      <c r="DV2089" s="77">
        <v>1349.87</v>
      </c>
      <c r="DW2089" s="75">
        <v>41.489999999999995</v>
      </c>
      <c r="DY2089" s="77">
        <v>1335.87</v>
      </c>
      <c r="DZ2089" s="75">
        <v>25.11399999999999</v>
      </c>
      <c r="EA2089" s="75"/>
      <c r="EE2089" s="75"/>
      <c r="EP2089" s="75"/>
      <c r="EQ2089" s="75">
        <v>1339.86</v>
      </c>
      <c r="ER2089" s="77">
        <v>32675.339999999887</v>
      </c>
      <c r="FL2089" s="92">
        <v>799.87</v>
      </c>
      <c r="FM2089" s="75">
        <v>0.92</v>
      </c>
      <c r="FN2089" s="75">
        <v>3.1309999999999998</v>
      </c>
      <c r="FP2089" s="75">
        <v>58.09</v>
      </c>
      <c r="FQ2089" s="75">
        <v>1592.94</v>
      </c>
      <c r="FR2089" s="75">
        <v>12733</v>
      </c>
      <c r="FS2089" s="75">
        <v>58.08</v>
      </c>
      <c r="FT2089" s="75">
        <v>4586.95</v>
      </c>
      <c r="FU2089" s="75">
        <v>35662</v>
      </c>
      <c r="GC2089" s="75">
        <v>27.86</v>
      </c>
      <c r="GD2089" s="75">
        <v>534.52</v>
      </c>
      <c r="GE2089" s="75">
        <v>8291</v>
      </c>
    </row>
    <row r="2090" spans="1:187" x14ac:dyDescent="0.25">
      <c r="A2090" s="132"/>
      <c r="B2090" s="132"/>
      <c r="C2090" s="132"/>
      <c r="D2090" s="132"/>
      <c r="E2090" s="132"/>
      <c r="F2090" s="132"/>
      <c r="G2090" s="132"/>
      <c r="H2090" s="132"/>
      <c r="I2090" s="132"/>
      <c r="J2090" s="132"/>
      <c r="K2090" s="132"/>
      <c r="DV2090" s="77">
        <v>1349.88</v>
      </c>
      <c r="DW2090" s="75">
        <v>41.522999999999996</v>
      </c>
      <c r="DY2090" s="77">
        <v>1335.88</v>
      </c>
      <c r="DZ2090" s="75">
        <v>25.131999999999991</v>
      </c>
      <c r="EA2090" s="75"/>
      <c r="EE2090" s="75"/>
      <c r="EP2090" s="75"/>
      <c r="EQ2090" s="75">
        <v>1339.87</v>
      </c>
      <c r="ER2090" s="77">
        <v>32695.029999999886</v>
      </c>
      <c r="FL2090" s="92">
        <v>799.88</v>
      </c>
      <c r="FM2090" s="75">
        <v>0.92</v>
      </c>
      <c r="FN2090" s="75">
        <v>3.15</v>
      </c>
      <c r="FP2090" s="75">
        <v>58.1</v>
      </c>
      <c r="FQ2090" s="75">
        <v>1594.2</v>
      </c>
      <c r="FR2090" s="75">
        <v>12740</v>
      </c>
      <c r="FS2090" s="75">
        <v>58.09</v>
      </c>
      <c r="FT2090" s="75">
        <v>4590.5</v>
      </c>
      <c r="FU2090" s="75">
        <v>35679</v>
      </c>
      <c r="GC2090" s="75">
        <v>27.87</v>
      </c>
      <c r="GD2090" s="75">
        <v>535.34</v>
      </c>
      <c r="GE2090" s="75">
        <v>8299.5</v>
      </c>
    </row>
    <row r="2091" spans="1:187" x14ac:dyDescent="0.25">
      <c r="A2091" s="132"/>
      <c r="B2091" s="132"/>
      <c r="C2091" s="132"/>
      <c r="D2091" s="132"/>
      <c r="E2091" s="132"/>
      <c r="F2091" s="132"/>
      <c r="G2091" s="132"/>
      <c r="H2091" s="132"/>
      <c r="I2091" s="132"/>
      <c r="J2091" s="132"/>
      <c r="K2091" s="132"/>
      <c r="DV2091" s="77">
        <v>1349.89</v>
      </c>
      <c r="DW2091" s="75">
        <v>41.556999999999995</v>
      </c>
      <c r="DY2091" s="77">
        <v>1335.89</v>
      </c>
      <c r="DZ2091" s="75">
        <v>25.149999999999991</v>
      </c>
      <c r="EA2091" s="75"/>
      <c r="EE2091" s="75"/>
      <c r="EP2091" s="75"/>
      <c r="EQ2091" s="75">
        <v>1339.88</v>
      </c>
      <c r="ER2091" s="77">
        <v>32714.719999999885</v>
      </c>
      <c r="FL2091" s="92">
        <v>799.89</v>
      </c>
      <c r="FM2091" s="75">
        <v>0.93</v>
      </c>
      <c r="FN2091" s="75">
        <v>3.1589999999999998</v>
      </c>
      <c r="FP2091" s="75">
        <v>58.11</v>
      </c>
      <c r="FQ2091" s="75">
        <v>1595.47</v>
      </c>
      <c r="FR2091" s="75">
        <v>12746</v>
      </c>
      <c r="FS2091" s="75">
        <v>58.1</v>
      </c>
      <c r="FT2091" s="75">
        <v>4594.05</v>
      </c>
      <c r="FU2091" s="75">
        <v>35696</v>
      </c>
      <c r="GC2091" s="75">
        <v>27.88</v>
      </c>
      <c r="GD2091" s="75">
        <v>536.16</v>
      </c>
      <c r="GE2091" s="75">
        <v>8308</v>
      </c>
    </row>
    <row r="2092" spans="1:187" x14ac:dyDescent="0.25">
      <c r="A2092" s="132"/>
      <c r="B2092" s="132"/>
      <c r="C2092" s="132"/>
      <c r="D2092" s="132"/>
      <c r="E2092" s="132"/>
      <c r="F2092" s="132"/>
      <c r="G2092" s="132"/>
      <c r="H2092" s="132"/>
      <c r="I2092" s="132"/>
      <c r="J2092" s="132"/>
      <c r="K2092" s="132"/>
      <c r="DV2092" s="77">
        <v>1349.9</v>
      </c>
      <c r="DW2092" s="75">
        <v>41.59</v>
      </c>
      <c r="DY2092" s="77">
        <v>1335.9</v>
      </c>
      <c r="DZ2092" s="75">
        <v>25.167999999999999</v>
      </c>
      <c r="EA2092" s="75"/>
      <c r="EE2092" s="75"/>
      <c r="EP2092" s="75"/>
      <c r="EQ2092" s="75">
        <v>1339.89</v>
      </c>
      <c r="ER2092" s="77">
        <v>32734.409999999883</v>
      </c>
      <c r="FL2092" s="92">
        <v>799.9</v>
      </c>
      <c r="FM2092" s="75">
        <v>0.93</v>
      </c>
      <c r="FN2092" s="75">
        <v>3.1680000000000001</v>
      </c>
      <c r="FP2092" s="75">
        <v>58.12</v>
      </c>
      <c r="FQ2092" s="75">
        <v>1596.74</v>
      </c>
      <c r="FR2092" s="75">
        <v>12752</v>
      </c>
      <c r="FS2092" s="75">
        <v>58.11</v>
      </c>
      <c r="FT2092" s="75">
        <v>4597.6000000000004</v>
      </c>
      <c r="FU2092" s="75">
        <v>35713</v>
      </c>
      <c r="GC2092" s="75">
        <v>27.89</v>
      </c>
      <c r="GD2092" s="75">
        <v>536.98</v>
      </c>
      <c r="GE2092" s="75">
        <v>8316.5</v>
      </c>
    </row>
    <row r="2093" spans="1:187" x14ac:dyDescent="0.25">
      <c r="A2093" s="132"/>
      <c r="B2093" s="132"/>
      <c r="C2093" s="132"/>
      <c r="D2093" s="132"/>
      <c r="E2093" s="132"/>
      <c r="F2093" s="132"/>
      <c r="G2093" s="132"/>
      <c r="H2093" s="132"/>
      <c r="I2093" s="132"/>
      <c r="J2093" s="132"/>
      <c r="K2093" s="132"/>
      <c r="DV2093" s="77">
        <v>1349.91</v>
      </c>
      <c r="DW2093" s="75">
        <v>41.622999999999998</v>
      </c>
      <c r="DY2093" s="77">
        <v>1335.91</v>
      </c>
      <c r="DZ2093" s="75">
        <v>25.185999999999989</v>
      </c>
      <c r="EA2093" s="75"/>
      <c r="EE2093" s="75"/>
      <c r="EP2093" s="75"/>
      <c r="EQ2093" s="75">
        <v>1339.9</v>
      </c>
      <c r="ER2093" s="77">
        <v>32754.099999999882</v>
      </c>
      <c r="FL2093" s="92">
        <v>799.91</v>
      </c>
      <c r="FM2093" s="75">
        <v>0.93</v>
      </c>
      <c r="FN2093" s="75">
        <v>3.177</v>
      </c>
      <c r="FP2093" s="75">
        <v>58.13</v>
      </c>
      <c r="FQ2093" s="75">
        <v>1598.02</v>
      </c>
      <c r="FR2093" s="75">
        <v>12759</v>
      </c>
      <c r="FS2093" s="75">
        <v>58.12</v>
      </c>
      <c r="FT2093" s="75">
        <v>4601.24</v>
      </c>
      <c r="FU2093" s="75">
        <v>35729</v>
      </c>
      <c r="GC2093" s="75">
        <v>27.9</v>
      </c>
      <c r="GD2093" s="75">
        <v>537.79999999999995</v>
      </c>
      <c r="GE2093" s="75">
        <v>8325</v>
      </c>
    </row>
    <row r="2094" spans="1:187" x14ac:dyDescent="0.25">
      <c r="A2094" s="132"/>
      <c r="B2094" s="132"/>
      <c r="C2094" s="132"/>
      <c r="D2094" s="132"/>
      <c r="E2094" s="132"/>
      <c r="F2094" s="132"/>
      <c r="G2094" s="132"/>
      <c r="H2094" s="132"/>
      <c r="I2094" s="132"/>
      <c r="J2094" s="132"/>
      <c r="K2094" s="132"/>
      <c r="DV2094" s="77">
        <v>1349.92</v>
      </c>
      <c r="DW2094" s="75">
        <v>41.655999999999999</v>
      </c>
      <c r="DY2094" s="77">
        <v>1335.92</v>
      </c>
      <c r="DZ2094" s="75">
        <v>25.20399999999999</v>
      </c>
      <c r="EA2094" s="75"/>
      <c r="EE2094" s="75"/>
      <c r="EP2094" s="75"/>
      <c r="EQ2094" s="75">
        <v>1339.91</v>
      </c>
      <c r="ER2094" s="77">
        <v>32773.789999999884</v>
      </c>
      <c r="FL2094" s="92">
        <v>799.92</v>
      </c>
      <c r="FM2094" s="75">
        <v>0.93</v>
      </c>
      <c r="FN2094" s="75">
        <v>3.1859999999999999</v>
      </c>
      <c r="FP2094" s="75">
        <v>58.14</v>
      </c>
      <c r="FQ2094" s="75">
        <v>1599.29</v>
      </c>
      <c r="FR2094" s="75">
        <v>12765</v>
      </c>
      <c r="FS2094" s="75">
        <v>58.13</v>
      </c>
      <c r="FT2094" s="75">
        <v>4604.88</v>
      </c>
      <c r="FU2094" s="75">
        <v>35746</v>
      </c>
      <c r="GC2094" s="75">
        <v>27.91</v>
      </c>
      <c r="GD2094" s="75">
        <v>538.62</v>
      </c>
      <c r="GE2094" s="75">
        <v>8333.5</v>
      </c>
    </row>
    <row r="2095" spans="1:187" x14ac:dyDescent="0.25">
      <c r="A2095" s="132"/>
      <c r="B2095" s="132"/>
      <c r="C2095" s="132"/>
      <c r="D2095" s="132"/>
      <c r="E2095" s="132"/>
      <c r="F2095" s="132"/>
      <c r="G2095" s="132"/>
      <c r="H2095" s="132"/>
      <c r="I2095" s="132"/>
      <c r="J2095" s="132"/>
      <c r="K2095" s="132"/>
      <c r="DV2095" s="77">
        <v>1349.93</v>
      </c>
      <c r="DW2095" s="75">
        <v>41.69</v>
      </c>
      <c r="DY2095" s="77">
        <v>1335.93</v>
      </c>
      <c r="DZ2095" s="75">
        <v>25.221999999999991</v>
      </c>
      <c r="EA2095" s="75"/>
      <c r="EE2095" s="75"/>
      <c r="EP2095" s="75"/>
      <c r="EQ2095" s="75">
        <v>1339.92</v>
      </c>
      <c r="ER2095" s="77">
        <v>32793.479999999887</v>
      </c>
      <c r="FL2095" s="92">
        <v>799.93</v>
      </c>
      <c r="FM2095" s="75">
        <v>0.93</v>
      </c>
      <c r="FN2095" s="75">
        <v>3.1949999999999998</v>
      </c>
      <c r="FP2095" s="75">
        <v>58.15</v>
      </c>
      <c r="FQ2095" s="75">
        <v>1600.56</v>
      </c>
      <c r="FR2095" s="75">
        <v>12772</v>
      </c>
      <c r="FS2095" s="75">
        <v>58.14</v>
      </c>
      <c r="FT2095" s="75">
        <v>4608.5200000000004</v>
      </c>
      <c r="FU2095" s="75">
        <v>35763</v>
      </c>
      <c r="GC2095" s="75">
        <v>27.92</v>
      </c>
      <c r="GD2095" s="75">
        <v>539.44000000000005</v>
      </c>
      <c r="GE2095" s="75">
        <v>8342</v>
      </c>
    </row>
    <row r="2096" spans="1:187" x14ac:dyDescent="0.25">
      <c r="A2096" s="132"/>
      <c r="B2096" s="132"/>
      <c r="C2096" s="132"/>
      <c r="D2096" s="132"/>
      <c r="E2096" s="132"/>
      <c r="F2096" s="132"/>
      <c r="G2096" s="132"/>
      <c r="H2096" s="132"/>
      <c r="I2096" s="132"/>
      <c r="J2096" s="132"/>
      <c r="K2096" s="132"/>
      <c r="DV2096" s="77">
        <v>1349.94</v>
      </c>
      <c r="DW2096" s="75">
        <v>41.722999999999999</v>
      </c>
      <c r="DY2096" s="77">
        <v>1335.94</v>
      </c>
      <c r="DZ2096" s="75">
        <v>25.238999999999987</v>
      </c>
      <c r="EA2096" s="75"/>
      <c r="EE2096" s="75"/>
      <c r="EP2096" s="75"/>
      <c r="EQ2096" s="75">
        <v>1339.93</v>
      </c>
      <c r="ER2096" s="77">
        <v>32813.169999999889</v>
      </c>
      <c r="FL2096" s="92">
        <v>799.94</v>
      </c>
      <c r="FM2096" s="75">
        <v>0.93</v>
      </c>
      <c r="FN2096" s="75">
        <v>3.2040000000000002</v>
      </c>
      <c r="FP2096" s="75">
        <v>58.16</v>
      </c>
      <c r="FQ2096" s="75">
        <v>1601.81</v>
      </c>
      <c r="FR2096" s="75">
        <v>12778</v>
      </c>
      <c r="FS2096" s="75">
        <v>58.15</v>
      </c>
      <c r="FT2096" s="75">
        <v>4612.16</v>
      </c>
      <c r="FU2096" s="75">
        <v>35780</v>
      </c>
      <c r="GC2096" s="75">
        <v>27.93</v>
      </c>
      <c r="GD2096" s="75">
        <v>540.26</v>
      </c>
      <c r="GE2096" s="75">
        <v>8350.5</v>
      </c>
    </row>
    <row r="2097" spans="1:187" x14ac:dyDescent="0.25">
      <c r="A2097" s="132"/>
      <c r="B2097" s="132"/>
      <c r="C2097" s="132"/>
      <c r="D2097" s="132"/>
      <c r="E2097" s="132"/>
      <c r="F2097" s="132"/>
      <c r="G2097" s="132"/>
      <c r="H2097" s="132"/>
      <c r="I2097" s="132"/>
      <c r="J2097" s="132"/>
      <c r="K2097" s="132"/>
      <c r="DV2097" s="77">
        <v>1349.95</v>
      </c>
      <c r="DW2097" s="75">
        <v>41.756</v>
      </c>
      <c r="DY2097" s="77">
        <v>1335.95</v>
      </c>
      <c r="DZ2097" s="75">
        <v>25.256999999999987</v>
      </c>
      <c r="EA2097" s="75"/>
      <c r="EE2097" s="75"/>
      <c r="EP2097" s="75"/>
      <c r="EQ2097" s="75">
        <v>1339.94</v>
      </c>
      <c r="ER2097" s="77">
        <v>32832.859999999891</v>
      </c>
      <c r="FL2097" s="92">
        <v>799.95</v>
      </c>
      <c r="FM2097" s="75">
        <v>0.93</v>
      </c>
      <c r="FN2097" s="75">
        <v>3.2130000000000001</v>
      </c>
      <c r="FP2097" s="75">
        <v>58.17</v>
      </c>
      <c r="FQ2097" s="75">
        <v>1603.11</v>
      </c>
      <c r="FR2097" s="75">
        <v>12784</v>
      </c>
      <c r="FS2097" s="75">
        <v>58.16</v>
      </c>
      <c r="FT2097" s="75">
        <v>4615.8</v>
      </c>
      <c r="FU2097" s="75">
        <v>35796</v>
      </c>
      <c r="GC2097" s="75">
        <v>27.94</v>
      </c>
      <c r="GD2097" s="75">
        <v>541.08000000000004</v>
      </c>
      <c r="GE2097" s="75">
        <v>8359</v>
      </c>
    </row>
    <row r="2098" spans="1:187" x14ac:dyDescent="0.25">
      <c r="A2098" s="132"/>
      <c r="B2098" s="132"/>
      <c r="C2098" s="132"/>
      <c r="D2098" s="132"/>
      <c r="E2098" s="132"/>
      <c r="F2098" s="132"/>
      <c r="G2098" s="132"/>
      <c r="H2098" s="132"/>
      <c r="I2098" s="132"/>
      <c r="J2098" s="132"/>
      <c r="K2098" s="132"/>
      <c r="DV2098" s="77">
        <v>1349.96</v>
      </c>
      <c r="DW2098" s="75">
        <v>41.788999999999994</v>
      </c>
      <c r="DY2098" s="77">
        <v>1335.96</v>
      </c>
      <c r="DZ2098" s="75">
        <v>25.274999999999988</v>
      </c>
      <c r="EA2098" s="75"/>
      <c r="EE2098" s="75"/>
      <c r="EP2098" s="75"/>
      <c r="EQ2098" s="75">
        <v>1339.95</v>
      </c>
      <c r="ER2098" s="77">
        <v>32852.549999999894</v>
      </c>
      <c r="FL2098" s="92">
        <v>799.96</v>
      </c>
      <c r="FM2098" s="75">
        <v>0.93</v>
      </c>
      <c r="FN2098" s="75">
        <v>3.222</v>
      </c>
      <c r="FP2098" s="75">
        <v>58.18</v>
      </c>
      <c r="FQ2098" s="75">
        <v>1604.38</v>
      </c>
      <c r="FR2098" s="75">
        <v>12791</v>
      </c>
      <c r="FS2098" s="75">
        <v>58.17</v>
      </c>
      <c r="FT2098" s="75">
        <v>4619.4399999999996</v>
      </c>
      <c r="FU2098" s="75">
        <v>35813</v>
      </c>
      <c r="GC2098" s="75">
        <v>27.95</v>
      </c>
      <c r="GD2098" s="75">
        <v>541.9</v>
      </c>
      <c r="GE2098" s="75">
        <v>8367.5</v>
      </c>
    </row>
    <row r="2099" spans="1:187" x14ac:dyDescent="0.25">
      <c r="A2099" s="132"/>
      <c r="B2099" s="132"/>
      <c r="C2099" s="132"/>
      <c r="D2099" s="132"/>
      <c r="E2099" s="132"/>
      <c r="F2099" s="132"/>
      <c r="G2099" s="132"/>
      <c r="H2099" s="132"/>
      <c r="I2099" s="132"/>
      <c r="J2099" s="132"/>
      <c r="K2099" s="132"/>
      <c r="DV2099" s="77">
        <v>1349.97</v>
      </c>
      <c r="DW2099" s="75">
        <v>41.822999999999993</v>
      </c>
      <c r="DY2099" s="77">
        <v>1335.97</v>
      </c>
      <c r="DZ2099" s="75">
        <v>25.292999999999989</v>
      </c>
      <c r="EA2099" s="75"/>
      <c r="EE2099" s="75"/>
      <c r="EP2099" s="75"/>
      <c r="EQ2099" s="75">
        <v>1339.96</v>
      </c>
      <c r="ER2099" s="77">
        <v>32872.239999999896</v>
      </c>
      <c r="FL2099" s="92">
        <v>799.97</v>
      </c>
      <c r="FM2099" s="75">
        <v>0.93</v>
      </c>
      <c r="FN2099" s="75">
        <v>3.222</v>
      </c>
      <c r="FP2099" s="75">
        <v>58.19</v>
      </c>
      <c r="FQ2099" s="75">
        <v>1605.65</v>
      </c>
      <c r="FR2099" s="75">
        <v>12797</v>
      </c>
      <c r="FS2099" s="75">
        <v>58.18</v>
      </c>
      <c r="FT2099" s="75">
        <v>4623.08</v>
      </c>
      <c r="FU2099" s="75">
        <v>35830</v>
      </c>
      <c r="GC2099" s="75">
        <v>27.96</v>
      </c>
      <c r="GD2099" s="75">
        <v>542.72</v>
      </c>
      <c r="GE2099" s="75">
        <v>8376</v>
      </c>
    </row>
    <row r="2100" spans="1:187" x14ac:dyDescent="0.25">
      <c r="A2100" s="132"/>
      <c r="B2100" s="132"/>
      <c r="C2100" s="132"/>
      <c r="D2100" s="132"/>
      <c r="E2100" s="132"/>
      <c r="F2100" s="132"/>
      <c r="G2100" s="132"/>
      <c r="H2100" s="132"/>
      <c r="I2100" s="132"/>
      <c r="J2100" s="132"/>
      <c r="K2100" s="132"/>
      <c r="DV2100" s="77">
        <v>1349.98</v>
      </c>
      <c r="DW2100" s="75">
        <v>41.855999999999995</v>
      </c>
      <c r="DY2100" s="77">
        <v>1335.98</v>
      </c>
      <c r="DZ2100" s="75">
        <v>25.310999999999989</v>
      </c>
      <c r="EA2100" s="75"/>
      <c r="EE2100" s="75"/>
      <c r="EP2100" s="75"/>
      <c r="EQ2100" s="75">
        <v>1339.97</v>
      </c>
      <c r="ER2100" s="77">
        <v>32891.929999999898</v>
      </c>
      <c r="FL2100" s="92">
        <v>799.98</v>
      </c>
      <c r="FM2100" s="75">
        <v>0.94</v>
      </c>
      <c r="FN2100" s="75">
        <v>3.2410000000000001</v>
      </c>
      <c r="FP2100" s="75">
        <v>58.2</v>
      </c>
      <c r="FQ2100" s="75">
        <v>1606.93</v>
      </c>
      <c r="FR2100" s="75">
        <v>12804</v>
      </c>
      <c r="FS2100" s="75">
        <v>58.19</v>
      </c>
      <c r="FT2100" s="75">
        <v>4626.72</v>
      </c>
      <c r="FU2100" s="75">
        <v>35847</v>
      </c>
      <c r="GC2100" s="75">
        <v>27.97</v>
      </c>
      <c r="GD2100" s="75">
        <v>543.54</v>
      </c>
      <c r="GE2100" s="75">
        <v>8384.5</v>
      </c>
    </row>
    <row r="2101" spans="1:187" x14ac:dyDescent="0.25">
      <c r="A2101" s="132"/>
      <c r="B2101" s="132"/>
      <c r="C2101" s="132"/>
      <c r="D2101" s="132"/>
      <c r="E2101" s="132"/>
      <c r="F2101" s="132"/>
      <c r="G2101" s="132"/>
      <c r="H2101" s="132"/>
      <c r="I2101" s="132"/>
      <c r="J2101" s="132"/>
      <c r="K2101" s="132"/>
      <c r="DV2101" s="77">
        <v>1349.99</v>
      </c>
      <c r="DW2101" s="75">
        <v>41.888999999999996</v>
      </c>
      <c r="DY2101" s="77">
        <v>1335.99</v>
      </c>
      <c r="DZ2101" s="75">
        <v>25.32899999999999</v>
      </c>
      <c r="EA2101" s="75"/>
      <c r="EE2101" s="75"/>
      <c r="EP2101" s="75"/>
      <c r="EQ2101" s="75">
        <v>1339.98</v>
      </c>
      <c r="ER2101" s="77">
        <v>32911.619999999901</v>
      </c>
      <c r="FL2101" s="92">
        <v>799.99</v>
      </c>
      <c r="FM2101" s="75">
        <v>0.94</v>
      </c>
      <c r="FN2101" s="75">
        <v>3.25</v>
      </c>
      <c r="FP2101" s="75">
        <v>58.21</v>
      </c>
      <c r="FQ2101" s="75">
        <v>1608.2</v>
      </c>
      <c r="FR2101" s="75">
        <v>12810</v>
      </c>
      <c r="FS2101" s="75">
        <v>58.2</v>
      </c>
      <c r="FT2101" s="75">
        <v>4630.3599999999997</v>
      </c>
      <c r="FU2101" s="75">
        <v>35863</v>
      </c>
      <c r="GC2101" s="75">
        <v>27.98</v>
      </c>
      <c r="GD2101" s="75">
        <v>544.36</v>
      </c>
      <c r="GE2101" s="75">
        <v>8393</v>
      </c>
    </row>
    <row r="2102" spans="1:187" x14ac:dyDescent="0.25">
      <c r="A2102" s="132"/>
      <c r="B2102" s="132"/>
      <c r="C2102" s="132"/>
      <c r="D2102" s="132"/>
      <c r="E2102" s="132"/>
      <c r="F2102" s="132"/>
      <c r="G2102" s="132"/>
      <c r="H2102" s="132"/>
      <c r="I2102" s="132"/>
      <c r="J2102" s="132"/>
      <c r="K2102" s="132"/>
      <c r="DV2102" s="77">
        <v>1350</v>
      </c>
      <c r="DW2102" s="77">
        <v>41.921999999999997</v>
      </c>
      <c r="DY2102" s="77">
        <v>1336</v>
      </c>
      <c r="DZ2102" s="77">
        <v>25.347000000000001</v>
      </c>
      <c r="EE2102" s="75"/>
      <c r="EP2102" s="75"/>
      <c r="EQ2102" s="75">
        <v>1339.99</v>
      </c>
      <c r="ER2102" s="77">
        <v>32931.309999999903</v>
      </c>
      <c r="FL2102" s="92">
        <v>800</v>
      </c>
      <c r="FM2102" s="75">
        <v>0.94</v>
      </c>
      <c r="FN2102" s="75">
        <v>3.2589999999999999</v>
      </c>
      <c r="FP2102" s="75">
        <v>58.22</v>
      </c>
      <c r="FQ2102" s="75">
        <v>1609.48</v>
      </c>
      <c r="FR2102" s="75">
        <v>12816</v>
      </c>
      <c r="FS2102" s="75">
        <v>58.21</v>
      </c>
      <c r="FT2102" s="75">
        <v>4634</v>
      </c>
      <c r="FU2102" s="75">
        <v>35880</v>
      </c>
      <c r="GC2102" s="75">
        <v>27.99</v>
      </c>
      <c r="GD2102" s="75">
        <v>545.17999999999995</v>
      </c>
      <c r="GE2102" s="75">
        <v>8401.5</v>
      </c>
    </row>
    <row r="2103" spans="1:187" x14ac:dyDescent="0.25">
      <c r="A2103" s="132"/>
      <c r="B2103" s="132"/>
      <c r="C2103" s="132"/>
      <c r="D2103" s="132"/>
      <c r="E2103" s="132"/>
      <c r="F2103" s="132"/>
      <c r="G2103" s="132"/>
      <c r="H2103" s="132"/>
      <c r="I2103" s="132"/>
      <c r="J2103" s="132"/>
      <c r="K2103" s="132"/>
      <c r="DV2103" s="77">
        <v>1350.01</v>
      </c>
      <c r="DW2103" s="77">
        <v>41.956000000000003</v>
      </c>
      <c r="DY2103" s="77">
        <v>1336.01</v>
      </c>
      <c r="DZ2103" s="77">
        <v>25.364999999999998</v>
      </c>
      <c r="EE2103" s="75"/>
      <c r="EP2103" s="75"/>
      <c r="EQ2103" s="75">
        <v>1340</v>
      </c>
      <c r="ER2103" s="77">
        <v>32951</v>
      </c>
      <c r="FL2103" s="92">
        <v>800.01</v>
      </c>
      <c r="FM2103" s="75">
        <v>0.94</v>
      </c>
      <c r="FN2103" s="75">
        <v>3.2679999999999998</v>
      </c>
      <c r="FP2103" s="75">
        <v>58.23</v>
      </c>
      <c r="FQ2103" s="75">
        <v>1610.75</v>
      </c>
      <c r="FR2103" s="75">
        <v>12823</v>
      </c>
      <c r="FS2103" s="75">
        <v>58.22</v>
      </c>
      <c r="FT2103" s="75">
        <v>4637.6099999999997</v>
      </c>
      <c r="FU2103" s="75">
        <v>35896</v>
      </c>
      <c r="GC2103" s="75">
        <v>28</v>
      </c>
      <c r="GD2103" s="75">
        <v>546</v>
      </c>
      <c r="GE2103" s="75">
        <v>8410</v>
      </c>
    </row>
    <row r="2104" spans="1:187" x14ac:dyDescent="0.25">
      <c r="A2104" s="132"/>
      <c r="B2104" s="132"/>
      <c r="C2104" s="132"/>
      <c r="D2104" s="132"/>
      <c r="E2104" s="132"/>
      <c r="F2104" s="132"/>
      <c r="G2104" s="132"/>
      <c r="H2104" s="132"/>
      <c r="I2104" s="132"/>
      <c r="J2104" s="132"/>
      <c r="K2104" s="132"/>
      <c r="DV2104" s="77">
        <v>1350.02</v>
      </c>
      <c r="DW2104" s="77">
        <v>41.988999999999997</v>
      </c>
      <c r="DY2104" s="77">
        <v>1336.02</v>
      </c>
      <c r="DZ2104" s="77">
        <v>25.384</v>
      </c>
      <c r="EE2104" s="75"/>
      <c r="EP2104" s="75"/>
      <c r="EQ2104" s="75">
        <v>1340.01</v>
      </c>
      <c r="ER2104" s="77">
        <v>32971.19</v>
      </c>
      <c r="FL2104" s="92">
        <v>800.02</v>
      </c>
      <c r="FM2104" s="75">
        <v>0.94</v>
      </c>
      <c r="FN2104" s="75">
        <v>3.278</v>
      </c>
      <c r="FP2104" s="75">
        <v>58.24</v>
      </c>
      <c r="FQ2104" s="75">
        <v>1612.03</v>
      </c>
      <c r="FR2104" s="75">
        <v>12829</v>
      </c>
      <c r="FS2104" s="75">
        <v>58.23</v>
      </c>
      <c r="FT2104" s="75">
        <v>4641.22</v>
      </c>
      <c r="FU2104" s="75">
        <v>35912</v>
      </c>
      <c r="GC2104" s="75">
        <v>28.01</v>
      </c>
      <c r="GD2104" s="75">
        <v>546.94000000000005</v>
      </c>
      <c r="GE2104" s="75">
        <v>8422.9</v>
      </c>
    </row>
    <row r="2105" spans="1:187" x14ac:dyDescent="0.25">
      <c r="A2105" s="132"/>
      <c r="B2105" s="132"/>
      <c r="C2105" s="132"/>
      <c r="D2105" s="132"/>
      <c r="E2105" s="132"/>
      <c r="F2105" s="132"/>
      <c r="G2105" s="132"/>
      <c r="H2105" s="132"/>
      <c r="I2105" s="132"/>
      <c r="J2105" s="132"/>
      <c r="K2105" s="132"/>
      <c r="DV2105" s="77">
        <v>1350.03</v>
      </c>
      <c r="DW2105" s="77">
        <v>42.021999999999998</v>
      </c>
      <c r="DY2105" s="77">
        <v>1336.03</v>
      </c>
      <c r="DZ2105" s="77">
        <v>25.402000000000001</v>
      </c>
      <c r="EE2105" s="75"/>
      <c r="EP2105" s="75"/>
      <c r="EQ2105" s="75">
        <v>1340.02</v>
      </c>
      <c r="ER2105" s="77">
        <v>32991.380000000005</v>
      </c>
      <c r="FL2105" s="92">
        <v>800.03</v>
      </c>
      <c r="FM2105" s="75">
        <v>0.94</v>
      </c>
      <c r="FN2105" s="75">
        <v>3.2879999999999998</v>
      </c>
      <c r="FP2105" s="75">
        <v>58.25</v>
      </c>
      <c r="FQ2105" s="75">
        <v>1613.3</v>
      </c>
      <c r="FR2105" s="75">
        <v>12836</v>
      </c>
      <c r="FS2105" s="75">
        <v>58.24</v>
      </c>
      <c r="FT2105" s="75">
        <v>4644.83</v>
      </c>
      <c r="FU2105" s="75">
        <v>35928</v>
      </c>
      <c r="GC2105" s="75">
        <v>28.02</v>
      </c>
      <c r="GD2105" s="75">
        <v>547.88</v>
      </c>
      <c r="GE2105" s="75">
        <v>8435.7999999999993</v>
      </c>
    </row>
    <row r="2106" spans="1:187" x14ac:dyDescent="0.25">
      <c r="A2106" s="132"/>
      <c r="B2106" s="132"/>
      <c r="C2106" s="132"/>
      <c r="D2106" s="132"/>
      <c r="E2106" s="132"/>
      <c r="F2106" s="132"/>
      <c r="G2106" s="132"/>
      <c r="H2106" s="132"/>
      <c r="I2106" s="132"/>
      <c r="J2106" s="132"/>
      <c r="K2106" s="132"/>
      <c r="DV2106" s="77">
        <v>1350.04</v>
      </c>
      <c r="DW2106" s="77">
        <v>42.055</v>
      </c>
      <c r="DY2106" s="77">
        <v>1336.04</v>
      </c>
      <c r="DZ2106" s="77">
        <v>25.42</v>
      </c>
      <c r="EE2106" s="75"/>
      <c r="EP2106" s="75"/>
      <c r="EQ2106" s="75">
        <v>1340.03</v>
      </c>
      <c r="ER2106" s="77">
        <v>33011.570000000007</v>
      </c>
      <c r="FL2106" s="92">
        <v>800.04</v>
      </c>
      <c r="FM2106" s="75">
        <v>0.94</v>
      </c>
      <c r="FN2106" s="75">
        <v>3.298</v>
      </c>
      <c r="FP2106" s="75">
        <v>58.26</v>
      </c>
      <c r="FQ2106" s="75">
        <v>1614.58</v>
      </c>
      <c r="FR2106" s="75">
        <v>12842</v>
      </c>
      <c r="FS2106" s="75">
        <v>58.25</v>
      </c>
      <c r="FT2106" s="75">
        <v>4648.4399999999996</v>
      </c>
      <c r="FU2106" s="75">
        <v>35944</v>
      </c>
      <c r="GC2106" s="75">
        <v>28.03</v>
      </c>
      <c r="GD2106" s="75">
        <v>548.82000000000005</v>
      </c>
      <c r="GE2106" s="75">
        <v>8448.7000000000007</v>
      </c>
    </row>
    <row r="2107" spans="1:187" x14ac:dyDescent="0.25">
      <c r="A2107" s="132"/>
      <c r="B2107" s="132"/>
      <c r="C2107" s="132"/>
      <c r="D2107" s="132"/>
      <c r="E2107" s="132"/>
      <c r="F2107" s="132"/>
      <c r="G2107" s="132"/>
      <c r="H2107" s="132"/>
      <c r="I2107" s="132"/>
      <c r="J2107" s="132"/>
      <c r="K2107" s="132"/>
      <c r="DV2107" s="77">
        <v>1350.05</v>
      </c>
      <c r="DW2107" s="77">
        <v>42.088999999999999</v>
      </c>
      <c r="DY2107" s="77">
        <v>1336.05</v>
      </c>
      <c r="DZ2107" s="77">
        <v>25.439</v>
      </c>
      <c r="EE2107" s="75"/>
      <c r="EP2107" s="75"/>
      <c r="EQ2107" s="75">
        <v>1340.04</v>
      </c>
      <c r="ER2107" s="77">
        <v>33031.760000000009</v>
      </c>
      <c r="FL2107" s="92">
        <v>800.05</v>
      </c>
      <c r="FM2107" s="75">
        <v>0.95</v>
      </c>
      <c r="FN2107" s="75">
        <v>3.3069999999999999</v>
      </c>
      <c r="FP2107" s="75">
        <v>58.27</v>
      </c>
      <c r="FQ2107" s="75">
        <v>1615.86</v>
      </c>
      <c r="FR2107" s="75">
        <v>12848</v>
      </c>
      <c r="FS2107" s="75">
        <v>58.26</v>
      </c>
      <c r="FT2107" s="75">
        <v>4652.05</v>
      </c>
      <c r="FU2107" s="75">
        <v>35961</v>
      </c>
      <c r="GC2107" s="75">
        <v>28.04</v>
      </c>
      <c r="GD2107" s="75">
        <v>549.76</v>
      </c>
      <c r="GE2107" s="75">
        <v>8461.6</v>
      </c>
    </row>
    <row r="2108" spans="1:187" x14ac:dyDescent="0.25">
      <c r="A2108" s="132"/>
      <c r="B2108" s="132"/>
      <c r="C2108" s="132"/>
      <c r="D2108" s="132"/>
      <c r="E2108" s="132"/>
      <c r="F2108" s="132"/>
      <c r="G2108" s="132"/>
      <c r="H2108" s="132"/>
      <c r="I2108" s="132"/>
      <c r="J2108" s="132"/>
      <c r="K2108" s="132"/>
      <c r="DV2108" s="77">
        <v>1350.06</v>
      </c>
      <c r="DW2108" s="77">
        <v>42.122</v>
      </c>
      <c r="DY2108" s="77">
        <v>1336.06</v>
      </c>
      <c r="DZ2108" s="77">
        <v>25.457000000000001</v>
      </c>
      <c r="EP2108" s="75"/>
      <c r="EQ2108" s="75">
        <v>1340.05</v>
      </c>
      <c r="ER2108" s="77">
        <v>33051.950000000012</v>
      </c>
      <c r="FL2108" s="92">
        <v>800.06</v>
      </c>
      <c r="FM2108" s="75">
        <v>0.95</v>
      </c>
      <c r="FN2108" s="75">
        <v>3.3170000000000002</v>
      </c>
      <c r="FP2108" s="75">
        <v>58.28</v>
      </c>
      <c r="FQ2108" s="75">
        <v>1617.13</v>
      </c>
      <c r="FR2108" s="75">
        <v>12855</v>
      </c>
      <c r="FS2108" s="75">
        <v>58.27</v>
      </c>
      <c r="FT2108" s="75">
        <v>4655.6499999999996</v>
      </c>
      <c r="FU2108" s="75">
        <v>35973</v>
      </c>
      <c r="GC2108" s="75">
        <v>28.05</v>
      </c>
      <c r="GD2108" s="75">
        <v>550.70000000000005</v>
      </c>
      <c r="GE2108" s="75">
        <v>8474.5</v>
      </c>
    </row>
    <row r="2109" spans="1:187" x14ac:dyDescent="0.25">
      <c r="A2109" s="132"/>
      <c r="B2109" s="132"/>
      <c r="C2109" s="132"/>
      <c r="D2109" s="132"/>
      <c r="E2109" s="132"/>
      <c r="F2109" s="132"/>
      <c r="G2109" s="132"/>
      <c r="H2109" s="132"/>
      <c r="I2109" s="132"/>
      <c r="J2109" s="132"/>
      <c r="K2109" s="132"/>
      <c r="DV2109" s="77">
        <v>1350.07</v>
      </c>
      <c r="DW2109" s="77">
        <v>42.155000000000001</v>
      </c>
      <c r="DY2109" s="77">
        <v>1336.07</v>
      </c>
      <c r="DZ2109" s="77">
        <v>25.475000000000001</v>
      </c>
      <c r="EP2109" s="75"/>
      <c r="EQ2109" s="75">
        <v>1340.06</v>
      </c>
      <c r="ER2109" s="77">
        <v>33072.140000000014</v>
      </c>
      <c r="FL2109" s="92">
        <v>800.07</v>
      </c>
      <c r="FM2109" s="75">
        <v>0.95</v>
      </c>
      <c r="FN2109" s="75">
        <v>3.3170000000000002</v>
      </c>
      <c r="FP2109" s="75">
        <v>58.29</v>
      </c>
      <c r="FQ2109" s="75">
        <v>1618.41</v>
      </c>
      <c r="FR2109" s="75">
        <v>12861</v>
      </c>
      <c r="FS2109" s="75">
        <v>58.28</v>
      </c>
      <c r="FT2109" s="75">
        <v>4659.26</v>
      </c>
      <c r="FU2109" s="75">
        <v>35992</v>
      </c>
      <c r="GC2109" s="75">
        <v>28.06</v>
      </c>
      <c r="GD2109" s="75">
        <v>551.64</v>
      </c>
      <c r="GE2109" s="75">
        <v>8487.4</v>
      </c>
    </row>
    <row r="2110" spans="1:187" x14ac:dyDescent="0.25">
      <c r="A2110" s="132"/>
      <c r="B2110" s="132"/>
      <c r="C2110" s="132"/>
      <c r="D2110" s="132"/>
      <c r="E2110" s="132"/>
      <c r="F2110" s="132"/>
      <c r="G2110" s="132"/>
      <c r="H2110" s="132"/>
      <c r="I2110" s="132"/>
      <c r="J2110" s="132"/>
      <c r="K2110" s="132"/>
      <c r="DV2110" s="77">
        <v>1350.08</v>
      </c>
      <c r="DW2110" s="77">
        <v>42.188000000000002</v>
      </c>
      <c r="DY2110" s="77">
        <v>1336.08</v>
      </c>
      <c r="DZ2110" s="77">
        <v>25.494</v>
      </c>
      <c r="EP2110" s="75"/>
      <c r="EQ2110" s="75">
        <v>1340.07</v>
      </c>
      <c r="ER2110" s="77">
        <v>33092.330000000016</v>
      </c>
      <c r="FL2110" s="92">
        <v>800.08</v>
      </c>
      <c r="FM2110" s="75">
        <v>0.95</v>
      </c>
      <c r="FN2110" s="75">
        <v>3.3370000000000002</v>
      </c>
      <c r="FP2110" s="75">
        <v>58.3</v>
      </c>
      <c r="FQ2110" s="75">
        <v>1619.68</v>
      </c>
      <c r="FR2110" s="75">
        <v>12868</v>
      </c>
      <c r="FS2110" s="75">
        <v>58.29</v>
      </c>
      <c r="FT2110" s="75">
        <v>4662.87</v>
      </c>
      <c r="FU2110" s="75">
        <v>36008</v>
      </c>
      <c r="GC2110" s="75">
        <v>28.07</v>
      </c>
      <c r="GD2110" s="75">
        <v>552.58000000000004</v>
      </c>
      <c r="GE2110" s="75">
        <v>8500.2999999999993</v>
      </c>
    </row>
    <row r="2111" spans="1:187" x14ac:dyDescent="0.25">
      <c r="A2111" s="132"/>
      <c r="B2111" s="132"/>
      <c r="C2111" s="132"/>
      <c r="D2111" s="132"/>
      <c r="E2111" s="132"/>
      <c r="F2111" s="132"/>
      <c r="G2111" s="132"/>
      <c r="H2111" s="132"/>
      <c r="I2111" s="132"/>
      <c r="J2111" s="132"/>
      <c r="K2111" s="132"/>
      <c r="DV2111" s="77">
        <v>1350.09</v>
      </c>
      <c r="DW2111" s="77">
        <v>42.220999999999997</v>
      </c>
      <c r="DY2111" s="77">
        <v>1336.09</v>
      </c>
      <c r="DZ2111" s="77">
        <v>25.512</v>
      </c>
      <c r="EP2111" s="75"/>
      <c r="EQ2111" s="75">
        <v>1340.08</v>
      </c>
      <c r="ER2111" s="77">
        <v>33112.520000000019</v>
      </c>
      <c r="FL2111" s="92">
        <v>800.09</v>
      </c>
      <c r="FM2111" s="75">
        <v>0.95</v>
      </c>
      <c r="FN2111" s="75">
        <v>3.3460000000000001</v>
      </c>
      <c r="FP2111" s="75">
        <v>58.31</v>
      </c>
      <c r="FQ2111" s="75">
        <v>1620.96</v>
      </c>
      <c r="FR2111" s="75">
        <v>12874</v>
      </c>
      <c r="FS2111" s="75">
        <v>58.3</v>
      </c>
      <c r="FT2111" s="75">
        <v>4666.4799999999996</v>
      </c>
      <c r="FU2111" s="75">
        <v>36024</v>
      </c>
      <c r="GC2111" s="75">
        <v>28.08</v>
      </c>
      <c r="GD2111" s="75">
        <v>553.52</v>
      </c>
      <c r="GE2111" s="75">
        <v>8513.2000000000007</v>
      </c>
    </row>
    <row r="2112" spans="1:187" x14ac:dyDescent="0.25">
      <c r="A2112" s="132"/>
      <c r="B2112" s="132"/>
      <c r="C2112" s="132"/>
      <c r="D2112" s="132"/>
      <c r="E2112" s="132"/>
      <c r="F2112" s="132"/>
      <c r="G2112" s="132"/>
      <c r="H2112" s="132"/>
      <c r="I2112" s="132"/>
      <c r="J2112" s="132"/>
      <c r="K2112" s="132"/>
      <c r="DV2112" s="77">
        <v>1350.1</v>
      </c>
      <c r="DW2112" s="77">
        <v>42.255000000000003</v>
      </c>
      <c r="DY2112" s="77">
        <v>1336.1</v>
      </c>
      <c r="DZ2112" s="77">
        <v>25.53</v>
      </c>
      <c r="EP2112" s="75"/>
      <c r="EQ2112" s="75">
        <v>1340.09</v>
      </c>
      <c r="ER2112" s="77">
        <v>33132.710000000021</v>
      </c>
      <c r="FL2112" s="92">
        <v>800.1</v>
      </c>
      <c r="FM2112" s="75">
        <v>0.95</v>
      </c>
      <c r="FN2112" s="75">
        <v>3.3559999999999999</v>
      </c>
      <c r="FP2112" s="75">
        <v>58.32</v>
      </c>
      <c r="FQ2112" s="75">
        <v>1622.24</v>
      </c>
      <c r="FR2112" s="75">
        <v>12880</v>
      </c>
      <c r="FS2112" s="75">
        <v>58.31</v>
      </c>
      <c r="FT2112" s="75">
        <v>4670.09</v>
      </c>
      <c r="FU2112" s="75">
        <v>36040</v>
      </c>
      <c r="GC2112" s="75">
        <v>28.09</v>
      </c>
      <c r="GD2112" s="75">
        <v>554.46</v>
      </c>
      <c r="GE2112" s="75">
        <v>8526.1</v>
      </c>
    </row>
    <row r="2113" spans="1:187" x14ac:dyDescent="0.25">
      <c r="A2113" s="132"/>
      <c r="B2113" s="132"/>
      <c r="C2113" s="132"/>
      <c r="D2113" s="132"/>
      <c r="E2113" s="132"/>
      <c r="F2113" s="132"/>
      <c r="G2113" s="132"/>
      <c r="H2113" s="132"/>
      <c r="I2113" s="132"/>
      <c r="J2113" s="132"/>
      <c r="K2113" s="132"/>
      <c r="DV2113" s="77">
        <v>1350.11</v>
      </c>
      <c r="DW2113" s="77">
        <v>42.288000000000004</v>
      </c>
      <c r="DY2113" s="77">
        <v>1336.11</v>
      </c>
      <c r="DZ2113" s="77">
        <v>25.548999999999999</v>
      </c>
      <c r="EP2113" s="75"/>
      <c r="EQ2113" s="75">
        <v>1340.1</v>
      </c>
      <c r="ER2113" s="77">
        <v>33152.900000000023</v>
      </c>
      <c r="FL2113" s="92">
        <v>800.11</v>
      </c>
      <c r="FM2113" s="75">
        <v>0.95</v>
      </c>
      <c r="FN2113" s="75">
        <v>3.3660000000000001</v>
      </c>
      <c r="FP2113" s="75">
        <v>58.33</v>
      </c>
      <c r="FQ2113" s="75">
        <v>1623.52</v>
      </c>
      <c r="FR2113" s="75">
        <v>12887</v>
      </c>
      <c r="FS2113" s="75">
        <v>58.32</v>
      </c>
      <c r="FT2113" s="75">
        <v>4673.71</v>
      </c>
      <c r="FU2113" s="75">
        <v>36056</v>
      </c>
      <c r="GC2113" s="75">
        <v>28.1</v>
      </c>
      <c r="GD2113" s="75">
        <v>555.4</v>
      </c>
      <c r="GE2113" s="75">
        <v>8539</v>
      </c>
    </row>
    <row r="2114" spans="1:187" x14ac:dyDescent="0.25">
      <c r="A2114" s="132"/>
      <c r="B2114" s="132"/>
      <c r="C2114" s="132"/>
      <c r="D2114" s="132"/>
      <c r="E2114" s="132"/>
      <c r="F2114" s="132"/>
      <c r="G2114" s="132"/>
      <c r="H2114" s="132"/>
      <c r="I2114" s="132"/>
      <c r="J2114" s="132"/>
      <c r="K2114" s="132"/>
      <c r="DV2114" s="77">
        <v>1350.12</v>
      </c>
      <c r="DW2114" s="77">
        <v>42.320999999999998</v>
      </c>
      <c r="DY2114" s="77">
        <v>1336.12</v>
      </c>
      <c r="DZ2114" s="77">
        <v>25.567</v>
      </c>
      <c r="EP2114" s="75"/>
      <c r="EQ2114" s="75">
        <v>1340.11</v>
      </c>
      <c r="ER2114" s="77">
        <v>33173.090000000026</v>
      </c>
      <c r="FL2114" s="92">
        <v>800.12</v>
      </c>
      <c r="FM2114" s="75">
        <v>0.95</v>
      </c>
      <c r="FN2114" s="75">
        <v>3.375</v>
      </c>
      <c r="FP2114" s="75">
        <v>58.34</v>
      </c>
      <c r="FQ2114" s="75">
        <v>1624.8</v>
      </c>
      <c r="FR2114" s="75">
        <v>12893</v>
      </c>
      <c r="FS2114" s="75">
        <v>58.33</v>
      </c>
      <c r="FT2114" s="75">
        <v>4677.33</v>
      </c>
      <c r="FU2114" s="75">
        <v>36072</v>
      </c>
      <c r="GC2114" s="75">
        <v>28.11</v>
      </c>
      <c r="GD2114" s="75">
        <v>556.34</v>
      </c>
      <c r="GE2114" s="75">
        <v>8551.9</v>
      </c>
    </row>
    <row r="2115" spans="1:187" x14ac:dyDescent="0.25">
      <c r="A2115" s="132"/>
      <c r="B2115" s="132"/>
      <c r="C2115" s="132"/>
      <c r="D2115" s="132"/>
      <c r="E2115" s="132"/>
      <c r="F2115" s="132"/>
      <c r="G2115" s="132"/>
      <c r="H2115" s="132"/>
      <c r="I2115" s="132"/>
      <c r="J2115" s="132"/>
      <c r="K2115" s="132"/>
      <c r="DV2115" s="77">
        <v>1350.13</v>
      </c>
      <c r="DW2115" s="77">
        <v>42.353999999999999</v>
      </c>
      <c r="DY2115" s="77">
        <v>1336.13</v>
      </c>
      <c r="DZ2115" s="77">
        <v>25.585000000000001</v>
      </c>
      <c r="EP2115" s="75"/>
      <c r="EQ2115" s="75">
        <v>1340.12</v>
      </c>
      <c r="ER2115" s="77">
        <v>33193.280000000028</v>
      </c>
      <c r="FL2115" s="92">
        <v>800.13</v>
      </c>
      <c r="FM2115" s="75">
        <v>0.96</v>
      </c>
      <c r="FN2115" s="75">
        <v>3.3849999999999998</v>
      </c>
      <c r="FP2115" s="75">
        <v>58.35</v>
      </c>
      <c r="FQ2115" s="75">
        <v>1626.08</v>
      </c>
      <c r="FR2115" s="75">
        <v>12900</v>
      </c>
      <c r="FS2115" s="75">
        <v>58.34</v>
      </c>
      <c r="FT2115" s="75">
        <v>4680.95</v>
      </c>
      <c r="FU2115" s="75">
        <v>36088</v>
      </c>
      <c r="GC2115" s="75">
        <v>28.12</v>
      </c>
      <c r="GD2115" s="75">
        <v>557.28</v>
      </c>
      <c r="GE2115" s="75">
        <v>8564.7999999999993</v>
      </c>
    </row>
    <row r="2116" spans="1:187" x14ac:dyDescent="0.25">
      <c r="A2116" s="132"/>
      <c r="B2116" s="132"/>
      <c r="C2116" s="132"/>
      <c r="D2116" s="132"/>
      <c r="E2116" s="132"/>
      <c r="F2116" s="132"/>
      <c r="G2116" s="132"/>
      <c r="H2116" s="132"/>
      <c r="I2116" s="132"/>
      <c r="J2116" s="132"/>
      <c r="K2116" s="132"/>
      <c r="DV2116" s="77">
        <v>1350.14</v>
      </c>
      <c r="DW2116" s="77">
        <v>42.387999999999998</v>
      </c>
      <c r="DY2116" s="77">
        <v>1336.14</v>
      </c>
      <c r="DZ2116" s="77">
        <v>25.604000000000003</v>
      </c>
      <c r="EP2116" s="75"/>
      <c r="EQ2116" s="75">
        <v>1340.13</v>
      </c>
      <c r="ER2116" s="77">
        <v>33213.47000000003</v>
      </c>
      <c r="FL2116" s="92">
        <v>800.14</v>
      </c>
      <c r="FM2116" s="75">
        <v>0.96</v>
      </c>
      <c r="FN2116" s="75">
        <v>3.395</v>
      </c>
      <c r="FP2116" s="75">
        <v>58.36</v>
      </c>
      <c r="FQ2116" s="75">
        <v>1627.36</v>
      </c>
      <c r="FR2116" s="75">
        <v>12906</v>
      </c>
      <c r="FS2116" s="75">
        <v>58.35</v>
      </c>
      <c r="FT2116" s="75">
        <v>4684.57</v>
      </c>
      <c r="FU2116" s="75">
        <v>36104</v>
      </c>
      <c r="GC2116" s="75">
        <v>28.13</v>
      </c>
      <c r="GD2116" s="75">
        <v>558.22</v>
      </c>
      <c r="GE2116" s="75">
        <v>8577.7000000000007</v>
      </c>
    </row>
    <row r="2117" spans="1:187" x14ac:dyDescent="0.25">
      <c r="A2117" s="132"/>
      <c r="B2117" s="132"/>
      <c r="C2117" s="132"/>
      <c r="D2117" s="132"/>
      <c r="E2117" s="132"/>
      <c r="F2117" s="132"/>
      <c r="G2117" s="132"/>
      <c r="H2117" s="132"/>
      <c r="I2117" s="132"/>
      <c r="J2117" s="132"/>
      <c r="K2117" s="132"/>
      <c r="DV2117" s="77">
        <v>1350.15</v>
      </c>
      <c r="DW2117" s="77">
        <v>42.420999999999999</v>
      </c>
      <c r="DY2117" s="77">
        <v>1336.15</v>
      </c>
      <c r="DZ2117" s="77">
        <v>25.622</v>
      </c>
      <c r="EP2117" s="75"/>
      <c r="EQ2117" s="75">
        <v>1340.14</v>
      </c>
      <c r="ER2117" s="77">
        <v>33233.660000000033</v>
      </c>
      <c r="FL2117" s="92">
        <v>800.15</v>
      </c>
      <c r="FM2117" s="75">
        <v>0.96</v>
      </c>
      <c r="FN2117" s="75">
        <v>3.4049999999999998</v>
      </c>
      <c r="FP2117" s="75">
        <v>58.37</v>
      </c>
      <c r="FQ2117" s="75">
        <v>1628.64</v>
      </c>
      <c r="FR2117" s="75">
        <v>12912</v>
      </c>
      <c r="FS2117" s="75">
        <v>58.36</v>
      </c>
      <c r="FT2117" s="75">
        <v>4688.2</v>
      </c>
      <c r="FU2117" s="75">
        <v>36102</v>
      </c>
      <c r="GC2117" s="75">
        <v>28.14</v>
      </c>
      <c r="GD2117" s="75">
        <v>559.16</v>
      </c>
      <c r="GE2117" s="75">
        <v>8590.6</v>
      </c>
    </row>
    <row r="2118" spans="1:187" x14ac:dyDescent="0.25">
      <c r="A2118" s="132"/>
      <c r="B2118" s="132"/>
      <c r="C2118" s="132"/>
      <c r="D2118" s="132"/>
      <c r="E2118" s="132"/>
      <c r="F2118" s="132"/>
      <c r="G2118" s="132"/>
      <c r="H2118" s="132"/>
      <c r="I2118" s="132"/>
      <c r="J2118" s="132"/>
      <c r="K2118" s="132"/>
      <c r="DV2118" s="77">
        <v>1350.16</v>
      </c>
      <c r="DW2118" s="77">
        <v>42.454000000000001</v>
      </c>
      <c r="DY2118" s="77">
        <v>1336.16</v>
      </c>
      <c r="DZ2118" s="77">
        <v>25.64</v>
      </c>
      <c r="EP2118" s="75"/>
      <c r="EQ2118" s="75">
        <v>1340.15</v>
      </c>
      <c r="ER2118" s="77">
        <v>33253.850000000035</v>
      </c>
      <c r="FL2118" s="92">
        <v>800.16</v>
      </c>
      <c r="FM2118" s="75">
        <v>0.96</v>
      </c>
      <c r="FN2118" s="75">
        <v>3.4140000000000001</v>
      </c>
      <c r="FP2118" s="75">
        <v>58.38</v>
      </c>
      <c r="FQ2118" s="75">
        <v>1629.92</v>
      </c>
      <c r="FR2118" s="75">
        <v>12919</v>
      </c>
      <c r="FS2118" s="75">
        <v>58.37</v>
      </c>
      <c r="FT2118" s="75">
        <v>4691.82</v>
      </c>
      <c r="FU2118" s="75">
        <v>36136</v>
      </c>
      <c r="GC2118" s="75">
        <v>28.15</v>
      </c>
      <c r="GD2118" s="75">
        <v>560.1</v>
      </c>
      <c r="GE2118" s="75">
        <v>8603.5</v>
      </c>
    </row>
    <row r="2119" spans="1:187" x14ac:dyDescent="0.25">
      <c r="A2119" s="132"/>
      <c r="B2119" s="132"/>
      <c r="C2119" s="132"/>
      <c r="D2119" s="132"/>
      <c r="E2119" s="132"/>
      <c r="F2119" s="132"/>
      <c r="G2119" s="132"/>
      <c r="H2119" s="132"/>
      <c r="I2119" s="132"/>
      <c r="J2119" s="132"/>
      <c r="K2119" s="132"/>
      <c r="DV2119" s="77">
        <v>1350.17</v>
      </c>
      <c r="DW2119" s="77">
        <v>42.487000000000002</v>
      </c>
      <c r="DY2119" s="77">
        <v>1336.17</v>
      </c>
      <c r="DZ2119" s="77">
        <v>25.659000000000002</v>
      </c>
      <c r="EP2119" s="75"/>
      <c r="EQ2119" s="75">
        <v>1340.16</v>
      </c>
      <c r="ER2119" s="77">
        <v>33274.040000000037</v>
      </c>
      <c r="FL2119" s="92">
        <v>800.17</v>
      </c>
      <c r="FM2119" s="75">
        <v>0.96</v>
      </c>
      <c r="FN2119" s="75">
        <v>3.4140000000000001</v>
      </c>
      <c r="FP2119" s="75">
        <v>58.39</v>
      </c>
      <c r="FQ2119" s="75">
        <v>1631.2</v>
      </c>
      <c r="FR2119" s="75">
        <v>12925</v>
      </c>
      <c r="FS2119" s="75">
        <v>58.38</v>
      </c>
      <c r="FT2119" s="75">
        <v>4695.4399999999996</v>
      </c>
      <c r="FU2119" s="75">
        <v>36152</v>
      </c>
      <c r="GC2119" s="75">
        <v>28.16</v>
      </c>
      <c r="GD2119" s="75">
        <v>561.04</v>
      </c>
      <c r="GE2119" s="75">
        <v>8616.4</v>
      </c>
    </row>
    <row r="2120" spans="1:187" x14ac:dyDescent="0.25">
      <c r="A2120" s="132"/>
      <c r="B2120" s="132"/>
      <c r="C2120" s="132"/>
      <c r="D2120" s="132"/>
      <c r="E2120" s="132"/>
      <c r="F2120" s="132"/>
      <c r="G2120" s="132"/>
      <c r="H2120" s="132"/>
      <c r="I2120" s="132"/>
      <c r="J2120" s="132"/>
      <c r="K2120" s="132"/>
      <c r="DV2120" s="77">
        <v>1350.18</v>
      </c>
      <c r="DW2120" s="77">
        <v>42.521000000000001</v>
      </c>
      <c r="DY2120" s="77">
        <v>1336.18</v>
      </c>
      <c r="DZ2120" s="77">
        <v>25.677</v>
      </c>
      <c r="EP2120" s="75"/>
      <c r="EQ2120" s="75">
        <v>1340.17</v>
      </c>
      <c r="ER2120" s="77">
        <v>33294.23000000004</v>
      </c>
      <c r="FL2120" s="92">
        <v>800.18</v>
      </c>
      <c r="FM2120" s="75">
        <v>0.96</v>
      </c>
      <c r="FN2120" s="75">
        <v>3.4340000000000002</v>
      </c>
      <c r="FP2120" s="75">
        <v>58.4</v>
      </c>
      <c r="FQ2120" s="75">
        <v>1632.48</v>
      </c>
      <c r="FR2120" s="75">
        <v>12932</v>
      </c>
      <c r="FS2120" s="75">
        <v>58.39</v>
      </c>
      <c r="FT2120" s="75">
        <v>4699.0600000000004</v>
      </c>
      <c r="FU2120" s="75">
        <v>36168</v>
      </c>
      <c r="GC2120" s="75">
        <v>28.17</v>
      </c>
      <c r="GD2120" s="75">
        <v>561.98</v>
      </c>
      <c r="GE2120" s="75">
        <v>8629.2999999999993</v>
      </c>
    </row>
    <row r="2121" spans="1:187" x14ac:dyDescent="0.25">
      <c r="A2121" s="132"/>
      <c r="B2121" s="132"/>
      <c r="C2121" s="132"/>
      <c r="D2121" s="132"/>
      <c r="E2121" s="132"/>
      <c r="F2121" s="132"/>
      <c r="G2121" s="132"/>
      <c r="H2121" s="132"/>
      <c r="I2121" s="132"/>
      <c r="J2121" s="132"/>
      <c r="K2121" s="132"/>
      <c r="DV2121" s="77">
        <v>1350.19</v>
      </c>
      <c r="DW2121" s="77">
        <v>42.553999999999995</v>
      </c>
      <c r="DY2121" s="77">
        <v>1336.19</v>
      </c>
      <c r="DZ2121" s="77">
        <v>25.695</v>
      </c>
      <c r="EP2121" s="75"/>
      <c r="EQ2121" s="75">
        <v>1340.18</v>
      </c>
      <c r="ER2121" s="77">
        <v>33314.420000000042</v>
      </c>
      <c r="FL2121" s="92">
        <v>800.19</v>
      </c>
      <c r="FM2121" s="75">
        <v>0.96</v>
      </c>
      <c r="FN2121" s="75">
        <v>3.444</v>
      </c>
      <c r="FP2121" s="75">
        <v>58.41</v>
      </c>
      <c r="FQ2121" s="75">
        <v>1633.76</v>
      </c>
      <c r="FR2121" s="75">
        <v>12938</v>
      </c>
      <c r="FS2121" s="75">
        <v>58.4</v>
      </c>
      <c r="FT2121" s="75">
        <v>4702.68</v>
      </c>
      <c r="FU2121" s="75">
        <v>36184</v>
      </c>
      <c r="GC2121" s="75">
        <v>28.18</v>
      </c>
      <c r="GD2121" s="75">
        <v>562.91999999999996</v>
      </c>
      <c r="GE2121" s="75">
        <v>8642.2000000000007</v>
      </c>
    </row>
    <row r="2122" spans="1:187" x14ac:dyDescent="0.25">
      <c r="A2122" s="132"/>
      <c r="B2122" s="132"/>
      <c r="C2122" s="132"/>
      <c r="D2122" s="132"/>
      <c r="E2122" s="132"/>
      <c r="F2122" s="132"/>
      <c r="G2122" s="132"/>
      <c r="H2122" s="132"/>
      <c r="I2122" s="132"/>
      <c r="J2122" s="132"/>
      <c r="K2122" s="132"/>
      <c r="DV2122" s="77">
        <v>1350.2</v>
      </c>
      <c r="DW2122" s="77">
        <v>42.587000000000003</v>
      </c>
      <c r="DY2122" s="77">
        <v>1336.2</v>
      </c>
      <c r="DZ2122" s="77">
        <v>25.713999999999999</v>
      </c>
      <c r="EP2122" s="75"/>
      <c r="EQ2122" s="75">
        <v>1340.19</v>
      </c>
      <c r="ER2122" s="77">
        <v>33334.610000000044</v>
      </c>
      <c r="FL2122" s="92">
        <v>800.2</v>
      </c>
      <c r="FM2122" s="75">
        <v>0.97</v>
      </c>
      <c r="FN2122" s="75">
        <v>3.4529999999999998</v>
      </c>
      <c r="FP2122" s="75">
        <v>58.42</v>
      </c>
      <c r="FQ2122" s="75">
        <v>1635.04</v>
      </c>
      <c r="FR2122" s="75">
        <v>12944</v>
      </c>
      <c r="FS2122" s="75">
        <v>58.41</v>
      </c>
      <c r="FT2122" s="75">
        <v>4706.3</v>
      </c>
      <c r="FU2122" s="75">
        <v>36200</v>
      </c>
      <c r="GC2122" s="75">
        <v>28.19</v>
      </c>
      <c r="GD2122" s="75">
        <v>563.86</v>
      </c>
      <c r="GE2122" s="75">
        <v>8655.1</v>
      </c>
    </row>
    <row r="2123" spans="1:187" x14ac:dyDescent="0.25">
      <c r="A2123" s="132"/>
      <c r="B2123" s="132"/>
      <c r="C2123" s="132"/>
      <c r="D2123" s="132"/>
      <c r="E2123" s="132"/>
      <c r="F2123" s="132"/>
      <c r="G2123" s="132"/>
      <c r="H2123" s="132"/>
      <c r="I2123" s="132"/>
      <c r="J2123" s="132"/>
      <c r="K2123" s="132"/>
      <c r="DV2123" s="77">
        <v>1350.21</v>
      </c>
      <c r="DW2123" s="77">
        <v>42.620000000000005</v>
      </c>
      <c r="DY2123" s="77">
        <v>1336.21</v>
      </c>
      <c r="DZ2123" s="77">
        <v>25.731999999999999</v>
      </c>
      <c r="EP2123" s="75"/>
      <c r="EQ2123" s="75">
        <v>1340.2</v>
      </c>
      <c r="ER2123" s="77">
        <v>33354.800000000047</v>
      </c>
      <c r="FL2123" s="92">
        <v>800.21</v>
      </c>
      <c r="FM2123" s="75">
        <v>0.97</v>
      </c>
      <c r="FN2123" s="75">
        <v>3.4630000000000001</v>
      </c>
      <c r="FP2123" s="75">
        <v>58.43</v>
      </c>
      <c r="FQ2123" s="75">
        <v>1636.33</v>
      </c>
      <c r="FR2123" s="75">
        <v>12951</v>
      </c>
      <c r="FS2123" s="75">
        <v>58.42</v>
      </c>
      <c r="FT2123" s="75">
        <v>4709.93</v>
      </c>
      <c r="FU2123" s="75">
        <v>36216</v>
      </c>
      <c r="GC2123" s="75">
        <v>28.2</v>
      </c>
      <c r="GD2123" s="75">
        <v>564.79999999999995</v>
      </c>
      <c r="GE2123" s="75">
        <v>8668</v>
      </c>
    </row>
    <row r="2124" spans="1:187" x14ac:dyDescent="0.25">
      <c r="A2124" s="132"/>
      <c r="B2124" s="132"/>
      <c r="C2124" s="132"/>
      <c r="D2124" s="132"/>
      <c r="E2124" s="132"/>
      <c r="F2124" s="132"/>
      <c r="G2124" s="132"/>
      <c r="H2124" s="132"/>
      <c r="I2124" s="132"/>
      <c r="J2124" s="132"/>
      <c r="K2124" s="132"/>
      <c r="DV2124" s="77">
        <v>1350.22</v>
      </c>
      <c r="DW2124" s="77">
        <v>42.653999999999996</v>
      </c>
      <c r="DY2124" s="77">
        <v>1336.22</v>
      </c>
      <c r="DZ2124" s="77">
        <v>25.75</v>
      </c>
      <c r="EP2124" s="75"/>
      <c r="EQ2124" s="75">
        <v>1340.21</v>
      </c>
      <c r="ER2124" s="77">
        <v>33374.990000000049</v>
      </c>
      <c r="FL2124" s="92">
        <v>800.22</v>
      </c>
      <c r="FM2124" s="75">
        <v>0.97</v>
      </c>
      <c r="FN2124" s="75">
        <v>3.4729999999999999</v>
      </c>
      <c r="FP2124" s="75">
        <v>58.44</v>
      </c>
      <c r="FQ2124" s="75">
        <v>1637.61</v>
      </c>
      <c r="FR2124" s="75">
        <v>12957</v>
      </c>
      <c r="FS2124" s="75">
        <v>58.43</v>
      </c>
      <c r="FT2124" s="75">
        <v>4713.5600000000004</v>
      </c>
      <c r="FU2124" s="75">
        <v>36232</v>
      </c>
      <c r="GC2124" s="75">
        <v>28.21</v>
      </c>
      <c r="GD2124" s="75">
        <v>565.74</v>
      </c>
      <c r="GE2124" s="75">
        <v>8680.9</v>
      </c>
    </row>
    <row r="2125" spans="1:187" x14ac:dyDescent="0.25">
      <c r="A2125" s="132"/>
      <c r="B2125" s="132"/>
      <c r="C2125" s="132"/>
      <c r="D2125" s="132"/>
      <c r="E2125" s="132"/>
      <c r="F2125" s="132"/>
      <c r="G2125" s="132"/>
      <c r="H2125" s="132"/>
      <c r="I2125" s="132"/>
      <c r="J2125" s="132"/>
      <c r="K2125" s="132"/>
      <c r="DV2125" s="77">
        <v>1350.23</v>
      </c>
      <c r="DW2125" s="77">
        <v>42.686999999999998</v>
      </c>
      <c r="DY2125" s="77">
        <v>1336.23</v>
      </c>
      <c r="DZ2125" s="77">
        <v>25.769000000000002</v>
      </c>
      <c r="EP2125" s="75"/>
      <c r="EQ2125" s="75">
        <v>1340.22</v>
      </c>
      <c r="ER2125" s="77">
        <v>33395.180000000051</v>
      </c>
      <c r="FL2125" s="92">
        <v>800.23</v>
      </c>
      <c r="FM2125" s="75">
        <v>0.97</v>
      </c>
      <c r="FN2125" s="75">
        <v>3.4830000000000001</v>
      </c>
      <c r="FP2125" s="75">
        <v>58.45</v>
      </c>
      <c r="FQ2125" s="75">
        <v>1638.9</v>
      </c>
      <c r="FR2125" s="75">
        <v>12964</v>
      </c>
      <c r="FS2125" s="75">
        <v>58.44</v>
      </c>
      <c r="FT2125" s="75">
        <v>4717.2</v>
      </c>
      <c r="FU2125" s="75">
        <v>36248</v>
      </c>
      <c r="GC2125" s="75">
        <v>28.22</v>
      </c>
      <c r="GD2125" s="75">
        <v>566.67999999999995</v>
      </c>
      <c r="GE2125" s="75">
        <v>8693.7999999999993</v>
      </c>
    </row>
    <row r="2126" spans="1:187" x14ac:dyDescent="0.25">
      <c r="A2126" s="132"/>
      <c r="B2126" s="132"/>
      <c r="C2126" s="132"/>
      <c r="D2126" s="132"/>
      <c r="E2126" s="132"/>
      <c r="F2126" s="132"/>
      <c r="G2126" s="132"/>
      <c r="H2126" s="132"/>
      <c r="I2126" s="132"/>
      <c r="J2126" s="132"/>
      <c r="K2126" s="132"/>
      <c r="DV2126" s="77">
        <v>1350.24</v>
      </c>
      <c r="DW2126" s="77">
        <v>42.72</v>
      </c>
      <c r="DY2126" s="77">
        <v>1336.24</v>
      </c>
      <c r="DZ2126" s="77">
        <v>25.787000000000003</v>
      </c>
      <c r="EP2126" s="75"/>
      <c r="EQ2126" s="75">
        <v>1340.23</v>
      </c>
      <c r="ER2126" s="77">
        <v>33415.370000000054</v>
      </c>
      <c r="FL2126" s="92">
        <v>800.24</v>
      </c>
      <c r="FM2126" s="75">
        <v>0.97</v>
      </c>
      <c r="FN2126" s="75">
        <v>3.492</v>
      </c>
      <c r="FP2126" s="75">
        <v>58.46</v>
      </c>
      <c r="FQ2126" s="75">
        <v>1640.18</v>
      </c>
      <c r="FR2126" s="75">
        <v>12970</v>
      </c>
      <c r="FS2126" s="75">
        <v>58.45</v>
      </c>
      <c r="FT2126" s="75">
        <v>4720.83</v>
      </c>
      <c r="FU2126" s="75">
        <v>36264</v>
      </c>
      <c r="GC2126" s="75">
        <v>28.23</v>
      </c>
      <c r="GD2126" s="75">
        <v>567.62</v>
      </c>
      <c r="GE2126" s="75">
        <v>8706.7000000000007</v>
      </c>
    </row>
    <row r="2127" spans="1:187" x14ac:dyDescent="0.25">
      <c r="A2127" s="132"/>
      <c r="B2127" s="132"/>
      <c r="C2127" s="132"/>
      <c r="D2127" s="132"/>
      <c r="E2127" s="132"/>
      <c r="F2127" s="132"/>
      <c r="G2127" s="132"/>
      <c r="H2127" s="132"/>
      <c r="I2127" s="132"/>
      <c r="J2127" s="132"/>
      <c r="K2127" s="132"/>
      <c r="DV2127" s="77">
        <v>1350.25</v>
      </c>
      <c r="DW2127" s="77">
        <v>42.753</v>
      </c>
      <c r="DY2127" s="77">
        <v>1336.25</v>
      </c>
      <c r="DZ2127" s="77">
        <v>25.805</v>
      </c>
      <c r="EP2127" s="75"/>
      <c r="EQ2127" s="75">
        <v>1340.24</v>
      </c>
      <c r="ER2127" s="77">
        <v>33435.560000000056</v>
      </c>
      <c r="FL2127" s="92">
        <v>800.25</v>
      </c>
      <c r="FM2127" s="75">
        <v>0.97</v>
      </c>
      <c r="FN2127" s="75">
        <v>3.5019999999999998</v>
      </c>
      <c r="FP2127" s="75">
        <v>58.47</v>
      </c>
      <c r="FQ2127" s="75">
        <v>1641.46</v>
      </c>
      <c r="FR2127" s="75">
        <v>12976</v>
      </c>
      <c r="FS2127" s="75">
        <v>58.46</v>
      </c>
      <c r="FT2127" s="75">
        <v>4724.46</v>
      </c>
      <c r="FU2127" s="75">
        <v>36280</v>
      </c>
      <c r="GC2127" s="75">
        <v>28.24</v>
      </c>
      <c r="GD2127" s="75">
        <v>568.55999999999995</v>
      </c>
      <c r="GE2127" s="75">
        <v>8719.6</v>
      </c>
    </row>
    <row r="2128" spans="1:187" x14ac:dyDescent="0.25">
      <c r="A2128" s="132"/>
      <c r="B2128" s="132"/>
      <c r="C2128" s="132"/>
      <c r="D2128" s="132"/>
      <c r="E2128" s="132"/>
      <c r="F2128" s="132"/>
      <c r="G2128" s="132"/>
      <c r="H2128" s="132"/>
      <c r="I2128" s="132"/>
      <c r="J2128" s="132"/>
      <c r="K2128" s="132"/>
      <c r="DV2128" s="77">
        <v>1350.26</v>
      </c>
      <c r="DW2128" s="77">
        <v>42.786999999999999</v>
      </c>
      <c r="DY2128" s="77">
        <v>1336.26</v>
      </c>
      <c r="DZ2128" s="77">
        <v>25.824000000000002</v>
      </c>
      <c r="EP2128" s="75"/>
      <c r="EQ2128" s="75">
        <v>1340.25</v>
      </c>
      <c r="ER2128" s="77">
        <v>33455.750000000058</v>
      </c>
      <c r="FL2128" s="92">
        <v>800.26</v>
      </c>
      <c r="FM2128" s="75">
        <v>0.97</v>
      </c>
      <c r="FN2128" s="75">
        <v>3.512</v>
      </c>
      <c r="FP2128" s="75">
        <v>58.48</v>
      </c>
      <c r="FQ2128" s="75">
        <v>1642.75</v>
      </c>
      <c r="FR2128" s="75">
        <v>12983</v>
      </c>
      <c r="FS2128" s="75">
        <v>58.47</v>
      </c>
      <c r="FT2128" s="75">
        <v>4728.09</v>
      </c>
      <c r="FU2128" s="75">
        <v>36296</v>
      </c>
      <c r="GC2128" s="75">
        <v>28.25</v>
      </c>
      <c r="GD2128" s="75">
        <v>569.5</v>
      </c>
      <c r="GE2128" s="75">
        <v>8732.5</v>
      </c>
    </row>
    <row r="2129" spans="1:187" x14ac:dyDescent="0.25">
      <c r="A2129" s="132"/>
      <c r="B2129" s="132"/>
      <c r="C2129" s="132"/>
      <c r="D2129" s="132"/>
      <c r="E2129" s="132"/>
      <c r="F2129" s="132"/>
      <c r="G2129" s="132"/>
      <c r="H2129" s="132"/>
      <c r="I2129" s="132"/>
      <c r="J2129" s="132"/>
      <c r="K2129" s="132"/>
      <c r="DV2129" s="77">
        <v>1350.27</v>
      </c>
      <c r="DW2129" s="77">
        <v>42.82</v>
      </c>
      <c r="DY2129" s="77">
        <v>1336.27</v>
      </c>
      <c r="DZ2129" s="77">
        <v>25.842000000000002</v>
      </c>
      <c r="EP2129" s="75"/>
      <c r="EQ2129" s="75">
        <v>1340.26</v>
      </c>
      <c r="ER2129" s="77">
        <v>33475.940000000061</v>
      </c>
      <c r="FL2129" s="92">
        <v>800.27</v>
      </c>
      <c r="FM2129" s="75">
        <v>0.97</v>
      </c>
      <c r="FN2129" s="75">
        <v>3.512</v>
      </c>
      <c r="FP2129" s="75">
        <v>58.49</v>
      </c>
      <c r="FQ2129" s="75">
        <v>1644.03</v>
      </c>
      <c r="FR2129" s="75">
        <v>12989</v>
      </c>
      <c r="FS2129" s="75">
        <v>58.48</v>
      </c>
      <c r="FT2129" s="75">
        <v>4731.72</v>
      </c>
      <c r="FU2129" s="75">
        <v>36312</v>
      </c>
      <c r="GC2129" s="75">
        <v>28.26</v>
      </c>
      <c r="GD2129" s="75">
        <v>570.44000000000005</v>
      </c>
      <c r="GE2129" s="75">
        <v>8745.4</v>
      </c>
    </row>
    <row r="2130" spans="1:187" x14ac:dyDescent="0.25">
      <c r="A2130" s="132"/>
      <c r="B2130" s="132"/>
      <c r="C2130" s="132"/>
      <c r="D2130" s="132"/>
      <c r="E2130" s="132"/>
      <c r="F2130" s="132"/>
      <c r="G2130" s="132"/>
      <c r="H2130" s="132"/>
      <c r="I2130" s="132"/>
      <c r="J2130" s="132"/>
      <c r="K2130" s="132"/>
      <c r="DV2130" s="77">
        <v>1350.28</v>
      </c>
      <c r="DW2130" s="77">
        <v>42.853000000000002</v>
      </c>
      <c r="DY2130" s="77">
        <v>1336.28</v>
      </c>
      <c r="DZ2130" s="77">
        <v>25.86</v>
      </c>
      <c r="EP2130" s="75"/>
      <c r="EQ2130" s="75">
        <v>1340.27</v>
      </c>
      <c r="ER2130" s="77">
        <v>33496.130000000063</v>
      </c>
      <c r="FL2130" s="92">
        <v>800.28</v>
      </c>
      <c r="FM2130" s="75">
        <v>0.98</v>
      </c>
      <c r="FN2130" s="75">
        <v>3.5310000000000001</v>
      </c>
      <c r="FP2130" s="75">
        <v>58.5</v>
      </c>
      <c r="FQ2130" s="75">
        <v>1645.32</v>
      </c>
      <c r="FR2130" s="75">
        <v>12996</v>
      </c>
      <c r="FS2130" s="75">
        <v>58.49</v>
      </c>
      <c r="FT2130" s="75">
        <v>4735.3599999999997</v>
      </c>
      <c r="FU2130" s="75">
        <v>36328</v>
      </c>
      <c r="GC2130" s="75">
        <v>28.27</v>
      </c>
      <c r="GD2130" s="75">
        <v>571.38</v>
      </c>
      <c r="GE2130" s="75">
        <v>8758.2999999999993</v>
      </c>
    </row>
    <row r="2131" spans="1:187" x14ac:dyDescent="0.25">
      <c r="A2131" s="132"/>
      <c r="B2131" s="132"/>
      <c r="C2131" s="132"/>
      <c r="D2131" s="132"/>
      <c r="E2131" s="132"/>
      <c r="F2131" s="132"/>
      <c r="G2131" s="132"/>
      <c r="H2131" s="132"/>
      <c r="I2131" s="132"/>
      <c r="J2131" s="132"/>
      <c r="K2131" s="132"/>
      <c r="DV2131" s="77">
        <v>1350.29</v>
      </c>
      <c r="DW2131" s="77">
        <v>42.885999999999996</v>
      </c>
      <c r="DY2131" s="77">
        <v>1336.29</v>
      </c>
      <c r="DZ2131" s="77">
        <v>25.879000000000001</v>
      </c>
      <c r="EP2131" s="75"/>
      <c r="EQ2131" s="75">
        <v>1340.28</v>
      </c>
      <c r="ER2131" s="77">
        <v>33516.320000000065</v>
      </c>
      <c r="FL2131" s="92">
        <v>800.29</v>
      </c>
      <c r="FM2131" s="75">
        <v>0.98</v>
      </c>
      <c r="FN2131" s="75">
        <v>3.5409999999999999</v>
      </c>
      <c r="FP2131" s="75">
        <v>58.51</v>
      </c>
      <c r="FQ2131" s="75">
        <v>1646.6</v>
      </c>
      <c r="FR2131" s="75">
        <v>13002</v>
      </c>
      <c r="FS2131" s="75">
        <v>58.5</v>
      </c>
      <c r="FT2131" s="75">
        <v>4738.99</v>
      </c>
      <c r="FU2131" s="75">
        <v>36344</v>
      </c>
      <c r="GC2131" s="75">
        <v>28.28</v>
      </c>
      <c r="GD2131" s="75">
        <v>572.32000000000005</v>
      </c>
      <c r="GE2131" s="75">
        <v>8771.2000000000007</v>
      </c>
    </row>
    <row r="2132" spans="1:187" x14ac:dyDescent="0.25">
      <c r="A2132" s="132"/>
      <c r="B2132" s="132"/>
      <c r="C2132" s="132"/>
      <c r="D2132" s="132"/>
      <c r="E2132" s="132"/>
      <c r="F2132" s="132"/>
      <c r="G2132" s="132"/>
      <c r="H2132" s="132"/>
      <c r="I2132" s="132"/>
      <c r="J2132" s="132"/>
      <c r="K2132" s="132"/>
      <c r="DV2132" s="77">
        <v>1350.3</v>
      </c>
      <c r="DW2132" s="77">
        <v>42.918999999999997</v>
      </c>
      <c r="DY2132" s="77">
        <v>1336.3</v>
      </c>
      <c r="DZ2132" s="77">
        <v>25.896999999999998</v>
      </c>
      <c r="EP2132" s="75"/>
      <c r="EQ2132" s="75">
        <v>1340.29</v>
      </c>
      <c r="ER2132" s="77">
        <v>33536.510000000068</v>
      </c>
      <c r="FL2132" s="92">
        <v>800.3</v>
      </c>
      <c r="FM2132" s="75">
        <v>0.98</v>
      </c>
      <c r="FN2132" s="75">
        <v>3.5510000000000002</v>
      </c>
      <c r="FP2132" s="75">
        <v>58.52</v>
      </c>
      <c r="FQ2132" s="75">
        <v>1647.89</v>
      </c>
      <c r="FR2132" s="75">
        <v>13008</v>
      </c>
      <c r="FS2132" s="75">
        <v>58.51</v>
      </c>
      <c r="FT2132" s="75">
        <v>4742.62</v>
      </c>
      <c r="FU2132" s="75">
        <v>36360</v>
      </c>
      <c r="GC2132" s="75">
        <v>28.29</v>
      </c>
      <c r="GD2132" s="75">
        <v>573.26</v>
      </c>
      <c r="GE2132" s="75">
        <v>8784.1</v>
      </c>
    </row>
    <row r="2133" spans="1:187" x14ac:dyDescent="0.25">
      <c r="A2133" s="132"/>
      <c r="B2133" s="132"/>
      <c r="C2133" s="132"/>
      <c r="D2133" s="132"/>
      <c r="E2133" s="132"/>
      <c r="F2133" s="132"/>
      <c r="G2133" s="132"/>
      <c r="H2133" s="132"/>
      <c r="I2133" s="132"/>
      <c r="J2133" s="132"/>
      <c r="K2133" s="132"/>
      <c r="DV2133" s="77">
        <v>1350.31</v>
      </c>
      <c r="DW2133" s="77">
        <v>42.953000000000003</v>
      </c>
      <c r="DY2133" s="77">
        <v>1336.31</v>
      </c>
      <c r="DZ2133" s="77">
        <v>25.914999999999999</v>
      </c>
      <c r="EP2133" s="75"/>
      <c r="EQ2133" s="75">
        <v>1340.3</v>
      </c>
      <c r="ER2133" s="77">
        <v>33556.70000000007</v>
      </c>
      <c r="FL2133" s="92">
        <v>800.31</v>
      </c>
      <c r="FM2133" s="75">
        <v>0.98</v>
      </c>
      <c r="FN2133" s="75">
        <v>3.56</v>
      </c>
      <c r="FP2133" s="75">
        <v>58.53</v>
      </c>
      <c r="FQ2133" s="75">
        <v>1649.18</v>
      </c>
      <c r="FR2133" s="75">
        <v>13015</v>
      </c>
      <c r="FS2133" s="75">
        <v>58.52</v>
      </c>
      <c r="FT2133" s="75">
        <v>4746.26</v>
      </c>
      <c r="FU2133" s="75">
        <v>36376</v>
      </c>
      <c r="GC2133" s="75">
        <v>28.3</v>
      </c>
      <c r="GD2133" s="75">
        <v>574.20000000000005</v>
      </c>
      <c r="GE2133" s="75">
        <v>8797</v>
      </c>
    </row>
    <row r="2134" spans="1:187" x14ac:dyDescent="0.25">
      <c r="A2134" s="132"/>
      <c r="B2134" s="132"/>
      <c r="C2134" s="132"/>
      <c r="D2134" s="132"/>
      <c r="E2134" s="132"/>
      <c r="F2134" s="132"/>
      <c r="G2134" s="132"/>
      <c r="H2134" s="132"/>
      <c r="I2134" s="132"/>
      <c r="J2134" s="132"/>
      <c r="K2134" s="132"/>
      <c r="DV2134" s="77">
        <v>1350.32</v>
      </c>
      <c r="DW2134" s="77">
        <v>42.985999999999997</v>
      </c>
      <c r="DY2134" s="77">
        <v>1336.32</v>
      </c>
      <c r="DZ2134" s="77">
        <v>25.934000000000001</v>
      </c>
      <c r="EP2134" s="75"/>
      <c r="EQ2134" s="75">
        <v>1340.31</v>
      </c>
      <c r="ER2134" s="77">
        <v>33576.890000000072</v>
      </c>
      <c r="FL2134" s="92">
        <v>800.32</v>
      </c>
      <c r="FM2134" s="75">
        <v>0.98</v>
      </c>
      <c r="FN2134" s="75">
        <v>3.57</v>
      </c>
      <c r="FP2134" s="75">
        <v>58.54</v>
      </c>
      <c r="FQ2134" s="75">
        <v>1650.46</v>
      </c>
      <c r="FR2134" s="75">
        <v>13021</v>
      </c>
      <c r="FS2134" s="75">
        <v>58.53</v>
      </c>
      <c r="FT2134" s="75">
        <v>4749.91</v>
      </c>
      <c r="FU2134" s="75">
        <v>36392</v>
      </c>
      <c r="GC2134" s="75">
        <v>28.31</v>
      </c>
      <c r="GD2134" s="75">
        <v>575.14</v>
      </c>
      <c r="GE2134" s="75">
        <v>8809.9</v>
      </c>
    </row>
    <row r="2135" spans="1:187" x14ac:dyDescent="0.25">
      <c r="A2135" s="132"/>
      <c r="B2135" s="132"/>
      <c r="C2135" s="132"/>
      <c r="D2135" s="132"/>
      <c r="E2135" s="132"/>
      <c r="F2135" s="132"/>
      <c r="G2135" s="132"/>
      <c r="H2135" s="132"/>
      <c r="I2135" s="132"/>
      <c r="J2135" s="132"/>
      <c r="K2135" s="132"/>
      <c r="DV2135" s="77">
        <v>1350.33</v>
      </c>
      <c r="DW2135" s="77">
        <v>43.018999999999998</v>
      </c>
      <c r="DY2135" s="77">
        <v>1336.33</v>
      </c>
      <c r="DZ2135" s="77">
        <v>25.952000000000002</v>
      </c>
      <c r="EP2135" s="75"/>
      <c r="EQ2135" s="75">
        <v>1340.32</v>
      </c>
      <c r="ER2135" s="77">
        <v>33597.080000000075</v>
      </c>
      <c r="FL2135" s="92">
        <v>800.33</v>
      </c>
      <c r="FM2135" s="75">
        <v>0.98</v>
      </c>
      <c r="FN2135" s="75">
        <v>3.58</v>
      </c>
      <c r="FP2135" s="75">
        <v>58.55</v>
      </c>
      <c r="FQ2135" s="75">
        <v>1651.75</v>
      </c>
      <c r="FR2135" s="75">
        <v>13028</v>
      </c>
      <c r="FS2135" s="75">
        <v>58.54</v>
      </c>
      <c r="FT2135" s="75">
        <v>4753.55</v>
      </c>
      <c r="FU2135" s="75">
        <v>36408</v>
      </c>
      <c r="GC2135" s="75">
        <v>28.32</v>
      </c>
      <c r="GD2135" s="75">
        <v>576.08000000000004</v>
      </c>
      <c r="GE2135" s="75">
        <v>8822.7999999999993</v>
      </c>
    </row>
    <row r="2136" spans="1:187" x14ac:dyDescent="0.25">
      <c r="A2136" s="132"/>
      <c r="B2136" s="132"/>
      <c r="C2136" s="132"/>
      <c r="D2136" s="132"/>
      <c r="E2136" s="132"/>
      <c r="F2136" s="132"/>
      <c r="G2136" s="132"/>
      <c r="H2136" s="132"/>
      <c r="I2136" s="132"/>
      <c r="J2136" s="132"/>
      <c r="K2136" s="132"/>
      <c r="DV2136" s="77">
        <v>1350.34</v>
      </c>
      <c r="DW2136" s="77">
        <v>43.052</v>
      </c>
      <c r="DY2136" s="77">
        <v>1336.34</v>
      </c>
      <c r="DZ2136" s="77">
        <v>25.970000000000002</v>
      </c>
      <c r="EP2136" s="75"/>
      <c r="EQ2136" s="75">
        <v>1340.33</v>
      </c>
      <c r="ER2136" s="77">
        <v>33617.270000000077</v>
      </c>
      <c r="FL2136" s="92">
        <v>800.34</v>
      </c>
      <c r="FM2136" s="75">
        <v>0.98</v>
      </c>
      <c r="FN2136" s="75">
        <v>3.59</v>
      </c>
      <c r="FP2136" s="75">
        <v>58.56</v>
      </c>
      <c r="FQ2136" s="75">
        <v>1653.04</v>
      </c>
      <c r="FR2136" s="75">
        <v>13034</v>
      </c>
      <c r="FS2136" s="75">
        <v>58.55</v>
      </c>
      <c r="FT2136" s="75">
        <v>4757.1899999999996</v>
      </c>
      <c r="FU2136" s="75">
        <v>36424</v>
      </c>
      <c r="GC2136" s="75">
        <v>28.33</v>
      </c>
      <c r="GD2136" s="75">
        <v>577.02</v>
      </c>
      <c r="GE2136" s="75">
        <v>8835.7000000000007</v>
      </c>
    </row>
    <row r="2137" spans="1:187" x14ac:dyDescent="0.25">
      <c r="A2137" s="132"/>
      <c r="B2137" s="132"/>
      <c r="C2137" s="132"/>
      <c r="D2137" s="132"/>
      <c r="E2137" s="132"/>
      <c r="F2137" s="132"/>
      <c r="G2137" s="132"/>
      <c r="H2137" s="132"/>
      <c r="I2137" s="132"/>
      <c r="J2137" s="132"/>
      <c r="K2137" s="132"/>
      <c r="DV2137" s="77">
        <v>1350.35</v>
      </c>
      <c r="DW2137" s="77">
        <v>43.085999999999999</v>
      </c>
      <c r="DY2137" s="77">
        <v>1336.35</v>
      </c>
      <c r="DZ2137" s="77">
        <v>25.989000000000001</v>
      </c>
      <c r="EP2137" s="75"/>
      <c r="EQ2137" s="75">
        <v>1340.34</v>
      </c>
      <c r="ER2137" s="77">
        <v>33637.460000000079</v>
      </c>
      <c r="FL2137" s="92">
        <v>800.35</v>
      </c>
      <c r="FM2137" s="75">
        <v>0.99</v>
      </c>
      <c r="FN2137" s="75">
        <v>3.5990000000000002</v>
      </c>
      <c r="FP2137" s="75">
        <v>58.57</v>
      </c>
      <c r="FQ2137" s="75">
        <v>1654.33</v>
      </c>
      <c r="FR2137" s="75">
        <v>13040</v>
      </c>
      <c r="FS2137" s="75">
        <v>58.56</v>
      </c>
      <c r="FT2137" s="75">
        <v>4760.84</v>
      </c>
      <c r="FU2137" s="75">
        <v>36440</v>
      </c>
      <c r="GC2137" s="75">
        <v>28.34</v>
      </c>
      <c r="GD2137" s="75">
        <v>577.96</v>
      </c>
      <c r="GE2137" s="75">
        <v>8848.6</v>
      </c>
    </row>
    <row r="2138" spans="1:187" x14ac:dyDescent="0.25">
      <c r="A2138" s="132"/>
      <c r="B2138" s="132"/>
      <c r="C2138" s="132"/>
      <c r="D2138" s="132"/>
      <c r="E2138" s="132"/>
      <c r="F2138" s="132"/>
      <c r="G2138" s="132"/>
      <c r="H2138" s="132"/>
      <c r="I2138" s="132"/>
      <c r="J2138" s="132"/>
      <c r="K2138" s="132"/>
      <c r="DV2138" s="77">
        <v>1350.36</v>
      </c>
      <c r="DW2138" s="77">
        <v>43.119</v>
      </c>
      <c r="DY2138" s="77">
        <v>1336.36</v>
      </c>
      <c r="DZ2138" s="77">
        <v>26.007000000000001</v>
      </c>
      <c r="EP2138" s="75"/>
      <c r="EQ2138" s="75">
        <v>1340.35</v>
      </c>
      <c r="ER2138" s="77">
        <v>33657.650000000081</v>
      </c>
      <c r="FL2138" s="92">
        <v>800.36</v>
      </c>
      <c r="FM2138" s="75">
        <v>0.99</v>
      </c>
      <c r="FN2138" s="75">
        <v>3.609</v>
      </c>
      <c r="FP2138" s="75">
        <v>58.58</v>
      </c>
      <c r="FQ2138" s="75">
        <v>1655.62</v>
      </c>
      <c r="FR2138" s="75">
        <v>13047</v>
      </c>
      <c r="FS2138" s="75">
        <v>58.57</v>
      </c>
      <c r="FT2138" s="75">
        <v>4764.4799999999996</v>
      </c>
      <c r="FU2138" s="75">
        <v>36456</v>
      </c>
      <c r="GC2138" s="75">
        <v>28.35</v>
      </c>
      <c r="GD2138" s="75">
        <v>578.9</v>
      </c>
      <c r="GE2138" s="75">
        <v>8861.5</v>
      </c>
    </row>
    <row r="2139" spans="1:187" x14ac:dyDescent="0.25">
      <c r="A2139" s="132"/>
      <c r="B2139" s="132"/>
      <c r="C2139" s="132"/>
      <c r="D2139" s="132"/>
      <c r="E2139" s="132"/>
      <c r="F2139" s="132"/>
      <c r="G2139" s="132"/>
      <c r="H2139" s="132"/>
      <c r="I2139" s="132"/>
      <c r="J2139" s="132"/>
      <c r="K2139" s="132"/>
      <c r="DV2139" s="77">
        <v>1350.37</v>
      </c>
      <c r="DW2139" s="77">
        <v>43.152000000000001</v>
      </c>
      <c r="DY2139" s="77">
        <v>1336.37</v>
      </c>
      <c r="DZ2139" s="77">
        <v>26.025000000000002</v>
      </c>
      <c r="EP2139" s="75"/>
      <c r="EQ2139" s="75">
        <v>1340.36</v>
      </c>
      <c r="ER2139" s="77">
        <v>33677.840000000084</v>
      </c>
      <c r="FL2139" s="92">
        <v>800.37</v>
      </c>
      <c r="FM2139" s="75">
        <v>0.99</v>
      </c>
      <c r="FN2139" s="75">
        <v>3.609</v>
      </c>
      <c r="FP2139" s="75">
        <v>58.59</v>
      </c>
      <c r="FQ2139" s="75">
        <v>1656.9</v>
      </c>
      <c r="FR2139" s="75">
        <v>13053</v>
      </c>
      <c r="FS2139" s="75">
        <v>58.58</v>
      </c>
      <c r="FT2139" s="75">
        <v>4768.12</v>
      </c>
      <c r="FU2139" s="75">
        <v>36472</v>
      </c>
      <c r="GC2139" s="75">
        <v>28.36</v>
      </c>
      <c r="GD2139" s="75">
        <v>579.84</v>
      </c>
      <c r="GE2139" s="75">
        <v>8874.4</v>
      </c>
    </row>
    <row r="2140" spans="1:187" x14ac:dyDescent="0.25">
      <c r="A2140" s="132"/>
      <c r="B2140" s="132"/>
      <c r="C2140" s="132"/>
      <c r="D2140" s="132"/>
      <c r="E2140" s="132"/>
      <c r="F2140" s="132"/>
      <c r="G2140" s="132"/>
      <c r="H2140" s="132"/>
      <c r="I2140" s="132"/>
      <c r="J2140" s="132"/>
      <c r="K2140" s="132"/>
      <c r="DV2140" s="77">
        <v>1350.38</v>
      </c>
      <c r="DW2140" s="77">
        <v>43.185000000000002</v>
      </c>
      <c r="DY2140" s="77">
        <v>1336.38</v>
      </c>
      <c r="DZ2140" s="77">
        <v>26.044</v>
      </c>
      <c r="EP2140" s="75"/>
      <c r="EQ2140" s="75">
        <v>1340.37</v>
      </c>
      <c r="ER2140" s="77">
        <v>33698.030000000086</v>
      </c>
      <c r="FL2140" s="92">
        <v>800.38</v>
      </c>
      <c r="FM2140" s="75">
        <v>0.99</v>
      </c>
      <c r="FN2140" s="75">
        <v>3.629</v>
      </c>
      <c r="FP2140" s="75">
        <v>58.6</v>
      </c>
      <c r="FQ2140" s="75">
        <v>1658.19</v>
      </c>
      <c r="FR2140" s="75">
        <v>13060</v>
      </c>
      <c r="FS2140" s="75">
        <v>58.59</v>
      </c>
      <c r="FT2140" s="75">
        <v>4771.76</v>
      </c>
      <c r="FU2140" s="75">
        <v>36488</v>
      </c>
      <c r="GC2140" s="75">
        <v>28.37</v>
      </c>
      <c r="GD2140" s="75">
        <v>580.78</v>
      </c>
      <c r="GE2140" s="75">
        <v>8887.2999999999993</v>
      </c>
    </row>
    <row r="2141" spans="1:187" x14ac:dyDescent="0.25">
      <c r="A2141" s="132"/>
      <c r="B2141" s="132"/>
      <c r="C2141" s="132"/>
      <c r="D2141" s="132"/>
      <c r="E2141" s="132"/>
      <c r="F2141" s="132"/>
      <c r="G2141" s="132"/>
      <c r="H2141" s="132"/>
      <c r="I2141" s="132"/>
      <c r="J2141" s="132"/>
      <c r="K2141" s="132"/>
      <c r="DV2141" s="77">
        <v>1350.39</v>
      </c>
      <c r="DW2141" s="77">
        <v>43.218999999999994</v>
      </c>
      <c r="DY2141" s="77">
        <v>1336.39</v>
      </c>
      <c r="DZ2141" s="77">
        <v>26.062000000000001</v>
      </c>
      <c r="EP2141" s="75"/>
      <c r="EQ2141" s="75">
        <v>1340.38</v>
      </c>
      <c r="ER2141" s="77">
        <v>33718.220000000088</v>
      </c>
      <c r="FL2141" s="92">
        <v>800.39</v>
      </c>
      <c r="FM2141" s="75">
        <v>0.99</v>
      </c>
      <c r="FN2141" s="75">
        <v>3.6379999999999999</v>
      </c>
      <c r="FP2141" s="75">
        <v>58.61</v>
      </c>
      <c r="FQ2141" s="75">
        <v>1659.48</v>
      </c>
      <c r="FR2141" s="75">
        <v>13066</v>
      </c>
      <c r="FS2141" s="75">
        <v>58.6</v>
      </c>
      <c r="FT2141" s="75">
        <v>4775.41</v>
      </c>
      <c r="FU2141" s="75">
        <v>36504</v>
      </c>
      <c r="GC2141" s="75">
        <v>28.38</v>
      </c>
      <c r="GD2141" s="75">
        <v>581.72</v>
      </c>
      <c r="GE2141" s="75">
        <v>8900.2000000000007</v>
      </c>
    </row>
    <row r="2142" spans="1:187" x14ac:dyDescent="0.25">
      <c r="A2142" s="132"/>
      <c r="B2142" s="132"/>
      <c r="C2142" s="132"/>
      <c r="D2142" s="132"/>
      <c r="E2142" s="132"/>
      <c r="F2142" s="132"/>
      <c r="G2142" s="132"/>
      <c r="H2142" s="132"/>
      <c r="I2142" s="132"/>
      <c r="J2142" s="132"/>
      <c r="K2142" s="132"/>
      <c r="DV2142" s="77">
        <v>1350.4</v>
      </c>
      <c r="DW2142" s="77">
        <v>43.252000000000002</v>
      </c>
      <c r="DY2142" s="77">
        <v>1336.4</v>
      </c>
      <c r="DZ2142" s="77">
        <v>26.08</v>
      </c>
      <c r="EP2142" s="75"/>
      <c r="EQ2142" s="75">
        <v>1340.39</v>
      </c>
      <c r="ER2142" s="77">
        <v>33738.410000000091</v>
      </c>
      <c r="FL2142" s="92">
        <v>800.4</v>
      </c>
      <c r="FM2142" s="75">
        <v>0.99</v>
      </c>
      <c r="FN2142" s="75">
        <v>3.6480000000000001</v>
      </c>
      <c r="FP2142" s="75">
        <v>58.62</v>
      </c>
      <c r="FQ2142" s="75">
        <v>1660.77</v>
      </c>
      <c r="FR2142" s="75">
        <v>13072</v>
      </c>
      <c r="FS2142" s="75">
        <v>58.61</v>
      </c>
      <c r="FT2142" s="75">
        <v>4779.05</v>
      </c>
      <c r="FU2142" s="75">
        <v>36520</v>
      </c>
      <c r="GC2142" s="75">
        <v>28.39</v>
      </c>
      <c r="GD2142" s="75">
        <v>582.66</v>
      </c>
      <c r="GE2142" s="75">
        <v>8913.1</v>
      </c>
    </row>
    <row r="2143" spans="1:187" x14ac:dyDescent="0.25">
      <c r="A2143" s="132"/>
      <c r="B2143" s="132"/>
      <c r="C2143" s="132"/>
      <c r="D2143" s="132"/>
      <c r="E2143" s="132"/>
      <c r="F2143" s="132"/>
      <c r="G2143" s="132"/>
      <c r="H2143" s="132"/>
      <c r="I2143" s="132"/>
      <c r="J2143" s="132"/>
      <c r="K2143" s="132"/>
      <c r="DV2143" s="77">
        <v>1350.41</v>
      </c>
      <c r="DW2143" s="77">
        <v>43.285000000000004</v>
      </c>
      <c r="DY2143" s="77">
        <v>1336.41</v>
      </c>
      <c r="DZ2143" s="77">
        <v>26.099</v>
      </c>
      <c r="EP2143" s="75"/>
      <c r="EQ2143" s="75">
        <v>1340.4</v>
      </c>
      <c r="ER2143" s="77">
        <v>33758.600000000093</v>
      </c>
      <c r="FL2143" s="92">
        <v>800.41</v>
      </c>
      <c r="FM2143" s="75">
        <v>0.99</v>
      </c>
      <c r="FN2143" s="75">
        <v>3.6579999999999999</v>
      </c>
      <c r="FP2143" s="75">
        <v>58.63</v>
      </c>
      <c r="FQ2143" s="75">
        <v>1662.06</v>
      </c>
      <c r="FR2143" s="75">
        <v>13079</v>
      </c>
      <c r="FS2143" s="75">
        <v>58.62</v>
      </c>
      <c r="FT2143" s="75">
        <v>4782.45</v>
      </c>
      <c r="FU2143" s="75">
        <v>36536</v>
      </c>
      <c r="GC2143" s="75">
        <v>28.4</v>
      </c>
      <c r="GD2143" s="75">
        <v>583.6</v>
      </c>
      <c r="GE2143" s="75">
        <v>8926</v>
      </c>
    </row>
    <row r="2144" spans="1:187" x14ac:dyDescent="0.25">
      <c r="A2144" s="132"/>
      <c r="B2144" s="132"/>
      <c r="C2144" s="132"/>
      <c r="D2144" s="132"/>
      <c r="E2144" s="132"/>
      <c r="F2144" s="132"/>
      <c r="G2144" s="132"/>
      <c r="H2144" s="132"/>
      <c r="I2144" s="132"/>
      <c r="J2144" s="132"/>
      <c r="K2144" s="132"/>
      <c r="DV2144" s="77">
        <v>1350.42</v>
      </c>
      <c r="DW2144" s="77">
        <v>43.317999999999998</v>
      </c>
      <c r="DY2144" s="77">
        <v>1336.42</v>
      </c>
      <c r="DZ2144" s="77">
        <v>26.117000000000001</v>
      </c>
      <c r="EP2144" s="75"/>
      <c r="EQ2144" s="75">
        <v>1340.41</v>
      </c>
      <c r="ER2144" s="77">
        <v>33778.790000000095</v>
      </c>
      <c r="FL2144" s="92">
        <v>800.42</v>
      </c>
      <c r="FM2144" s="75">
        <v>1</v>
      </c>
      <c r="FN2144" s="75">
        <v>3.6669999999999998</v>
      </c>
      <c r="FP2144" s="75">
        <v>58.64</v>
      </c>
      <c r="FQ2144" s="75">
        <v>1663.36</v>
      </c>
      <c r="FR2144" s="75">
        <v>13085</v>
      </c>
      <c r="FS2144" s="75">
        <v>58.63</v>
      </c>
      <c r="FT2144" s="75">
        <v>4785.84</v>
      </c>
      <c r="FU2144" s="75">
        <v>36552</v>
      </c>
      <c r="GC2144" s="75">
        <v>28.41</v>
      </c>
      <c r="GD2144" s="75">
        <v>584.54</v>
      </c>
      <c r="GE2144" s="75">
        <v>8938.9</v>
      </c>
    </row>
    <row r="2145" spans="1:187" x14ac:dyDescent="0.25">
      <c r="A2145" s="132"/>
      <c r="B2145" s="132"/>
      <c r="C2145" s="132"/>
      <c r="D2145" s="132"/>
      <c r="E2145" s="132"/>
      <c r="F2145" s="132"/>
      <c r="G2145" s="132"/>
      <c r="H2145" s="132"/>
      <c r="I2145" s="132"/>
      <c r="J2145" s="132"/>
      <c r="K2145" s="132"/>
      <c r="DV2145" s="77">
        <v>1350.43</v>
      </c>
      <c r="DW2145" s="77">
        <v>43.351999999999997</v>
      </c>
      <c r="DY2145" s="77">
        <v>1336.43</v>
      </c>
      <c r="DZ2145" s="77">
        <v>26.135000000000002</v>
      </c>
      <c r="EP2145" s="75"/>
      <c r="EQ2145" s="75">
        <v>1340.42</v>
      </c>
      <c r="ER2145" s="77">
        <v>33798.980000000098</v>
      </c>
      <c r="FL2145" s="92">
        <v>800.43</v>
      </c>
      <c r="FM2145" s="75">
        <v>1</v>
      </c>
      <c r="FN2145" s="75">
        <v>3.677</v>
      </c>
      <c r="FP2145" s="75">
        <v>58.65</v>
      </c>
      <c r="FQ2145" s="75">
        <v>1664.65</v>
      </c>
      <c r="FR2145" s="75">
        <v>13092</v>
      </c>
      <c r="FS2145" s="75">
        <v>58.64</v>
      </c>
      <c r="FT2145" s="75">
        <v>4789.24</v>
      </c>
      <c r="FU2145" s="75">
        <v>36567</v>
      </c>
      <c r="GC2145" s="75">
        <v>28.42</v>
      </c>
      <c r="GD2145" s="75">
        <v>585.48</v>
      </c>
      <c r="GE2145" s="75">
        <v>8951.7999999999993</v>
      </c>
    </row>
    <row r="2146" spans="1:187" x14ac:dyDescent="0.25">
      <c r="A2146" s="132"/>
      <c r="B2146" s="132"/>
      <c r="C2146" s="132"/>
      <c r="D2146" s="132"/>
      <c r="E2146" s="132"/>
      <c r="F2146" s="132"/>
      <c r="G2146" s="132"/>
      <c r="H2146" s="132"/>
      <c r="I2146" s="132"/>
      <c r="J2146" s="132"/>
      <c r="K2146" s="132"/>
      <c r="DV2146" s="77">
        <v>1350.44</v>
      </c>
      <c r="DW2146" s="77">
        <v>43.384999999999998</v>
      </c>
      <c r="DY2146" s="77">
        <v>1336.44</v>
      </c>
      <c r="DZ2146" s="77">
        <v>26.154000000000003</v>
      </c>
      <c r="EP2146" s="75"/>
      <c r="EQ2146" s="75">
        <v>1340.43</v>
      </c>
      <c r="ER2146" s="77">
        <v>33819.1700000001</v>
      </c>
      <c r="FL2146" s="92">
        <v>800.44</v>
      </c>
      <c r="FM2146" s="75">
        <v>1</v>
      </c>
      <c r="FN2146" s="75">
        <v>3.6869999999999998</v>
      </c>
      <c r="FP2146" s="75">
        <v>58.66</v>
      </c>
      <c r="FQ2146" s="75">
        <v>1665.95</v>
      </c>
      <c r="FR2146" s="75">
        <v>13098</v>
      </c>
      <c r="FS2146" s="75">
        <v>58.65</v>
      </c>
      <c r="FT2146" s="75">
        <v>4792.63</v>
      </c>
      <c r="FU2146" s="75">
        <v>36583</v>
      </c>
      <c r="GC2146" s="75">
        <v>28.43</v>
      </c>
      <c r="GD2146" s="75">
        <v>586.41999999999996</v>
      </c>
      <c r="GE2146" s="75">
        <v>8964.7000000000007</v>
      </c>
    </row>
    <row r="2147" spans="1:187" x14ac:dyDescent="0.25">
      <c r="A2147" s="132"/>
      <c r="B2147" s="132"/>
      <c r="C2147" s="132"/>
      <c r="D2147" s="132"/>
      <c r="E2147" s="132"/>
      <c r="F2147" s="132"/>
      <c r="G2147" s="132"/>
      <c r="H2147" s="132"/>
      <c r="I2147" s="132"/>
      <c r="J2147" s="132"/>
      <c r="K2147" s="132"/>
      <c r="DV2147" s="77">
        <v>1350.45</v>
      </c>
      <c r="DW2147" s="77">
        <v>43.417999999999999</v>
      </c>
      <c r="DY2147" s="77">
        <v>1336.45</v>
      </c>
      <c r="DZ2147" s="77">
        <v>26.172000000000001</v>
      </c>
      <c r="EP2147" s="75"/>
      <c r="EQ2147" s="75">
        <v>1340.44</v>
      </c>
      <c r="ER2147" s="77">
        <v>33839.360000000102</v>
      </c>
      <c r="FL2147" s="92">
        <v>800.45</v>
      </c>
      <c r="FM2147" s="75">
        <v>1</v>
      </c>
      <c r="FN2147" s="75">
        <v>3.6970000000000001</v>
      </c>
      <c r="FP2147" s="75">
        <v>58.67</v>
      </c>
      <c r="FQ2147" s="75">
        <v>1667.23</v>
      </c>
      <c r="FR2147" s="75">
        <v>13104</v>
      </c>
      <c r="FS2147" s="75">
        <v>58.66</v>
      </c>
      <c r="FT2147" s="75">
        <v>4796.03</v>
      </c>
      <c r="FU2147" s="75">
        <v>36599</v>
      </c>
      <c r="GC2147" s="75">
        <v>28.44</v>
      </c>
      <c r="GD2147" s="75">
        <v>587.36</v>
      </c>
      <c r="GE2147" s="75">
        <v>8977.6</v>
      </c>
    </row>
    <row r="2148" spans="1:187" x14ac:dyDescent="0.25">
      <c r="A2148" s="132"/>
      <c r="B2148" s="132"/>
      <c r="C2148" s="132"/>
      <c r="D2148" s="132"/>
      <c r="E2148" s="132"/>
      <c r="F2148" s="132"/>
      <c r="G2148" s="132"/>
      <c r="H2148" s="132"/>
      <c r="I2148" s="132"/>
      <c r="J2148" s="132"/>
      <c r="K2148" s="132"/>
      <c r="DV2148" s="77">
        <v>1350.46</v>
      </c>
      <c r="DW2148" s="77">
        <v>43.451000000000001</v>
      </c>
      <c r="DY2148" s="77">
        <v>1336.46</v>
      </c>
      <c r="DZ2148" s="77">
        <v>26.19</v>
      </c>
      <c r="EP2148" s="75"/>
      <c r="EQ2148" s="75">
        <v>1340.45</v>
      </c>
      <c r="ER2148" s="77">
        <v>33859.550000000105</v>
      </c>
      <c r="FL2148" s="92">
        <v>800.46</v>
      </c>
      <c r="FM2148" s="75">
        <v>1</v>
      </c>
      <c r="FN2148" s="75">
        <v>3.706</v>
      </c>
      <c r="FP2148" s="75">
        <v>58.68</v>
      </c>
      <c r="FQ2148" s="75">
        <v>1668.52</v>
      </c>
      <c r="FR2148" s="75">
        <v>13111</v>
      </c>
      <c r="FS2148" s="75">
        <v>58.67</v>
      </c>
      <c r="FT2148" s="75">
        <v>4799.42</v>
      </c>
      <c r="FU2148" s="75">
        <v>36615</v>
      </c>
      <c r="GC2148" s="75">
        <v>28.45</v>
      </c>
      <c r="GD2148" s="75">
        <v>588.29999999999995</v>
      </c>
      <c r="GE2148" s="75">
        <v>8990.5</v>
      </c>
    </row>
    <row r="2149" spans="1:187" x14ac:dyDescent="0.25">
      <c r="A2149" s="132"/>
      <c r="B2149" s="132"/>
      <c r="C2149" s="132"/>
      <c r="D2149" s="132"/>
      <c r="E2149" s="132"/>
      <c r="F2149" s="132"/>
      <c r="G2149" s="132"/>
      <c r="H2149" s="132"/>
      <c r="I2149" s="132"/>
      <c r="J2149" s="132"/>
      <c r="K2149" s="132"/>
      <c r="DV2149" s="77">
        <v>1350.47</v>
      </c>
      <c r="DW2149" s="77">
        <v>43.484000000000002</v>
      </c>
      <c r="DY2149" s="77">
        <v>1336.47</v>
      </c>
      <c r="DZ2149" s="77">
        <v>26.209000000000003</v>
      </c>
      <c r="EP2149" s="75"/>
      <c r="EQ2149" s="75">
        <v>1340.46</v>
      </c>
      <c r="ER2149" s="77">
        <v>33879.740000000107</v>
      </c>
      <c r="FL2149" s="92">
        <v>800.47</v>
      </c>
      <c r="FM2149" s="75">
        <v>1</v>
      </c>
      <c r="FN2149" s="75">
        <v>3.706</v>
      </c>
      <c r="FP2149" s="75">
        <v>58.69</v>
      </c>
      <c r="FQ2149" s="75">
        <v>1669.82</v>
      </c>
      <c r="FR2149" s="75">
        <v>13117</v>
      </c>
      <c r="FS2149" s="75">
        <v>58.68</v>
      </c>
      <c r="FT2149" s="75">
        <v>4802.82</v>
      </c>
      <c r="FU2149" s="75">
        <v>36630</v>
      </c>
      <c r="GC2149" s="75">
        <v>28.46</v>
      </c>
      <c r="GD2149" s="75">
        <v>589.24</v>
      </c>
      <c r="GE2149" s="75">
        <v>9003.4</v>
      </c>
    </row>
    <row r="2150" spans="1:187" x14ac:dyDescent="0.25">
      <c r="A2150" s="132"/>
      <c r="B2150" s="132"/>
      <c r="C2150" s="132"/>
      <c r="D2150" s="132"/>
      <c r="E2150" s="132"/>
      <c r="F2150" s="132"/>
      <c r="G2150" s="132"/>
      <c r="H2150" s="132"/>
      <c r="I2150" s="132"/>
      <c r="J2150" s="132"/>
      <c r="K2150" s="132"/>
      <c r="DV2150" s="77">
        <v>1350.48</v>
      </c>
      <c r="DW2150" s="77">
        <v>43.518000000000001</v>
      </c>
      <c r="DY2150" s="77">
        <v>1336.48</v>
      </c>
      <c r="DZ2150" s="77">
        <v>26.227</v>
      </c>
      <c r="EP2150" s="75"/>
      <c r="EQ2150" s="75">
        <v>1340.47</v>
      </c>
      <c r="ER2150" s="77">
        <v>33899.930000000109</v>
      </c>
      <c r="FL2150" s="92">
        <v>800.48</v>
      </c>
      <c r="FM2150" s="75">
        <v>1</v>
      </c>
      <c r="FN2150" s="75">
        <v>3.726</v>
      </c>
      <c r="FP2150" s="75">
        <v>58.7</v>
      </c>
      <c r="FQ2150" s="75">
        <v>1671.11</v>
      </c>
      <c r="FR2150" s="75">
        <v>13124</v>
      </c>
      <c r="FS2150" s="75">
        <v>58.69</v>
      </c>
      <c r="FT2150" s="75">
        <v>4806.21</v>
      </c>
      <c r="FU2150" s="75">
        <v>36646</v>
      </c>
      <c r="GC2150" s="75">
        <v>28.47</v>
      </c>
      <c r="GD2150" s="75">
        <v>590.17999999999995</v>
      </c>
      <c r="GE2150" s="75">
        <v>9016.2999999999993</v>
      </c>
    </row>
    <row r="2151" spans="1:187" x14ac:dyDescent="0.25">
      <c r="A2151" s="132"/>
      <c r="B2151" s="132"/>
      <c r="C2151" s="132"/>
      <c r="D2151" s="132"/>
      <c r="E2151" s="132"/>
      <c r="F2151" s="132"/>
      <c r="G2151" s="132"/>
      <c r="H2151" s="132"/>
      <c r="I2151" s="132"/>
      <c r="J2151" s="132"/>
      <c r="K2151" s="132"/>
      <c r="DV2151" s="77">
        <v>1350.49</v>
      </c>
      <c r="DW2151" s="77">
        <v>43.550999999999995</v>
      </c>
      <c r="DY2151" s="77">
        <v>1336.49</v>
      </c>
      <c r="DZ2151" s="77">
        <v>26.245000000000001</v>
      </c>
      <c r="EP2151" s="75"/>
      <c r="EQ2151" s="75">
        <v>1340.48</v>
      </c>
      <c r="ER2151" s="77">
        <v>33920.120000000112</v>
      </c>
      <c r="FL2151" s="92">
        <v>800.49</v>
      </c>
      <c r="FM2151" s="75">
        <v>1</v>
      </c>
      <c r="FN2151" s="75">
        <v>3.7360000000000002</v>
      </c>
      <c r="FP2151" s="75">
        <v>58.71</v>
      </c>
      <c r="FQ2151" s="75">
        <v>1672.4</v>
      </c>
      <c r="FR2151" s="75">
        <v>13130</v>
      </c>
      <c r="FS2151" s="75">
        <v>58.7</v>
      </c>
      <c r="FT2151" s="75">
        <v>4809.6099999999997</v>
      </c>
      <c r="FU2151" s="75">
        <v>36662</v>
      </c>
      <c r="GC2151" s="75">
        <v>28.48</v>
      </c>
      <c r="GD2151" s="75">
        <v>591.12</v>
      </c>
      <c r="GE2151" s="75">
        <v>9029.2000000000007</v>
      </c>
    </row>
    <row r="2152" spans="1:187" x14ac:dyDescent="0.25">
      <c r="A2152" s="132"/>
      <c r="B2152" s="132"/>
      <c r="C2152" s="132"/>
      <c r="D2152" s="132"/>
      <c r="E2152" s="132"/>
      <c r="F2152" s="132"/>
      <c r="G2152" s="132"/>
      <c r="H2152" s="132"/>
      <c r="I2152" s="132"/>
      <c r="J2152" s="132"/>
      <c r="K2152" s="132"/>
      <c r="DV2152" s="77">
        <v>1350.5</v>
      </c>
      <c r="DW2152" s="77">
        <v>43.584000000000003</v>
      </c>
      <c r="DY2152" s="77">
        <v>1336.5</v>
      </c>
      <c r="DZ2152" s="77">
        <v>26.263999999999999</v>
      </c>
      <c r="EP2152" s="75"/>
      <c r="EQ2152" s="75">
        <v>1340.49</v>
      </c>
      <c r="ER2152" s="77">
        <v>33940.310000000114</v>
      </c>
      <c r="FL2152" s="92">
        <v>800.5</v>
      </c>
      <c r="FM2152" s="75">
        <v>1.01</v>
      </c>
      <c r="FN2152" s="75">
        <v>3.7450000000000001</v>
      </c>
      <c r="FP2152" s="75">
        <v>58.72</v>
      </c>
      <c r="FQ2152" s="75">
        <v>1673.7</v>
      </c>
      <c r="FR2152" s="75">
        <v>13136</v>
      </c>
      <c r="FS2152" s="75">
        <v>58.71</v>
      </c>
      <c r="FT2152" s="75">
        <v>4813</v>
      </c>
      <c r="FU2152" s="75">
        <v>36678</v>
      </c>
      <c r="GC2152" s="75">
        <v>28.49</v>
      </c>
      <c r="GD2152" s="75">
        <v>592.05999999999995</v>
      </c>
      <c r="GE2152" s="75">
        <v>9042.1</v>
      </c>
    </row>
    <row r="2153" spans="1:187" x14ac:dyDescent="0.25">
      <c r="A2153" s="132"/>
      <c r="B2153" s="132"/>
      <c r="C2153" s="132"/>
      <c r="D2153" s="132"/>
      <c r="E2153" s="132"/>
      <c r="F2153" s="132"/>
      <c r="G2153" s="132"/>
      <c r="H2153" s="132"/>
      <c r="I2153" s="132"/>
      <c r="J2153" s="132"/>
      <c r="K2153" s="132"/>
      <c r="DV2153" s="77">
        <v>1350.51</v>
      </c>
      <c r="DW2153" s="77">
        <v>43.617000000000004</v>
      </c>
      <c r="DY2153" s="77">
        <v>1336.51</v>
      </c>
      <c r="DZ2153" s="77">
        <v>26.282</v>
      </c>
      <c r="EP2153" s="75"/>
      <c r="EQ2153" s="75">
        <v>1340.5</v>
      </c>
      <c r="ER2153" s="77">
        <v>33960.500000000116</v>
      </c>
      <c r="FL2153" s="92">
        <v>800.51</v>
      </c>
      <c r="FM2153" s="75">
        <v>1.01</v>
      </c>
      <c r="FN2153" s="75">
        <v>3.7559999999999998</v>
      </c>
      <c r="FP2153" s="75">
        <v>58.73</v>
      </c>
      <c r="FQ2153" s="75">
        <v>1674.79</v>
      </c>
      <c r="FR2153" s="75">
        <v>13143</v>
      </c>
      <c r="FS2153" s="75">
        <v>58.72</v>
      </c>
      <c r="FT2153" s="75">
        <v>4816.6499999999996</v>
      </c>
      <c r="FU2153" s="75">
        <v>36693</v>
      </c>
      <c r="GC2153" s="75">
        <v>28.5</v>
      </c>
      <c r="GD2153" s="75">
        <v>593</v>
      </c>
      <c r="GE2153" s="75">
        <v>9055</v>
      </c>
    </row>
    <row r="2154" spans="1:187" x14ac:dyDescent="0.25">
      <c r="A2154" s="132"/>
      <c r="B2154" s="132"/>
      <c r="C2154" s="132"/>
      <c r="D2154" s="132"/>
      <c r="E2154" s="132"/>
      <c r="F2154" s="132"/>
      <c r="G2154" s="132"/>
      <c r="H2154" s="132"/>
      <c r="I2154" s="132"/>
      <c r="J2154" s="132"/>
      <c r="K2154" s="132"/>
      <c r="DV2154" s="77">
        <v>1350.52</v>
      </c>
      <c r="DW2154" s="77">
        <v>43.650999999999996</v>
      </c>
      <c r="DY2154" s="77">
        <v>1336.52</v>
      </c>
      <c r="DZ2154" s="77">
        <v>26.3</v>
      </c>
      <c r="EP2154" s="75"/>
      <c r="EQ2154" s="75">
        <v>1340.51</v>
      </c>
      <c r="ER2154" s="77">
        <v>33980.690000000119</v>
      </c>
      <c r="FL2154" s="92">
        <v>800.52</v>
      </c>
      <c r="FM2154" s="75">
        <v>1.01</v>
      </c>
      <c r="FN2154" s="75">
        <v>3.766</v>
      </c>
      <c r="FP2154" s="75">
        <v>58.74</v>
      </c>
      <c r="FQ2154" s="75">
        <v>1676.29</v>
      </c>
      <c r="FR2154" s="75">
        <v>13149</v>
      </c>
      <c r="FS2154" s="75">
        <v>58.73</v>
      </c>
      <c r="FT2154" s="75">
        <v>4820.3</v>
      </c>
      <c r="FU2154" s="75">
        <v>36709</v>
      </c>
      <c r="GC2154" s="75">
        <v>28.51</v>
      </c>
      <c r="GD2154" s="75">
        <v>593.94000000000005</v>
      </c>
      <c r="GE2154" s="75">
        <v>9067.9</v>
      </c>
    </row>
    <row r="2155" spans="1:187" x14ac:dyDescent="0.25">
      <c r="A2155" s="132"/>
      <c r="B2155" s="132"/>
      <c r="C2155" s="132"/>
      <c r="D2155" s="132"/>
      <c r="E2155" s="132"/>
      <c r="F2155" s="132"/>
      <c r="G2155" s="132"/>
      <c r="H2155" s="132"/>
      <c r="I2155" s="132"/>
      <c r="J2155" s="132"/>
      <c r="K2155" s="132"/>
      <c r="DV2155" s="77">
        <v>1350.53</v>
      </c>
      <c r="DW2155" s="77">
        <v>43.683999999999997</v>
      </c>
      <c r="DY2155" s="77">
        <v>1336.53</v>
      </c>
      <c r="DZ2155" s="77">
        <v>26.318000000000001</v>
      </c>
      <c r="EP2155" s="75"/>
      <c r="EQ2155" s="75">
        <v>1340.52</v>
      </c>
      <c r="ER2155" s="77">
        <v>34000.880000000121</v>
      </c>
      <c r="FL2155" s="92">
        <v>800.53</v>
      </c>
      <c r="FM2155" s="75">
        <v>1.01</v>
      </c>
      <c r="FN2155" s="75">
        <v>3.7770000000000001</v>
      </c>
      <c r="FP2155" s="75">
        <v>58.75</v>
      </c>
      <c r="FQ2155" s="75">
        <v>1677.58</v>
      </c>
      <c r="FR2155" s="75">
        <v>13156</v>
      </c>
      <c r="FS2155" s="75">
        <v>58.74</v>
      </c>
      <c r="FT2155" s="75">
        <v>4823.95</v>
      </c>
      <c r="FU2155" s="75">
        <v>36725</v>
      </c>
      <c r="GC2155" s="75">
        <v>28.52</v>
      </c>
      <c r="GD2155" s="75">
        <v>594.88</v>
      </c>
      <c r="GE2155" s="75">
        <v>9080.7999999999993</v>
      </c>
    </row>
    <row r="2156" spans="1:187" x14ac:dyDescent="0.25">
      <c r="A2156" s="132"/>
      <c r="B2156" s="132"/>
      <c r="C2156" s="132"/>
      <c r="D2156" s="132"/>
      <c r="E2156" s="132"/>
      <c r="F2156" s="132"/>
      <c r="G2156" s="132"/>
      <c r="H2156" s="132"/>
      <c r="I2156" s="132"/>
      <c r="J2156" s="132"/>
      <c r="K2156" s="132"/>
      <c r="DV2156" s="77">
        <v>1350.54</v>
      </c>
      <c r="DW2156" s="77">
        <v>43.716999999999999</v>
      </c>
      <c r="DY2156" s="77">
        <v>1336.54</v>
      </c>
      <c r="DZ2156" s="77">
        <v>26.337000000000003</v>
      </c>
      <c r="EP2156" s="75"/>
      <c r="EQ2156" s="75">
        <v>1340.53</v>
      </c>
      <c r="ER2156" s="77">
        <v>34021.070000000123</v>
      </c>
      <c r="FL2156" s="92">
        <v>800.54</v>
      </c>
      <c r="FM2156" s="75">
        <v>1.01</v>
      </c>
      <c r="FN2156" s="75">
        <v>3.7869999999999999</v>
      </c>
      <c r="FP2156" s="75">
        <v>58.76</v>
      </c>
      <c r="FQ2156" s="75">
        <v>1678.88</v>
      </c>
      <c r="FR2156" s="75">
        <v>13162</v>
      </c>
      <c r="FS2156" s="75">
        <v>58.75</v>
      </c>
      <c r="FT2156" s="75">
        <v>4827.6000000000004</v>
      </c>
      <c r="FU2156" s="75">
        <v>36741</v>
      </c>
      <c r="GC2156" s="75">
        <v>28.53</v>
      </c>
      <c r="GD2156" s="75">
        <v>595.82000000000005</v>
      </c>
      <c r="GE2156" s="75">
        <v>9093.7000000000007</v>
      </c>
    </row>
    <row r="2157" spans="1:187" x14ac:dyDescent="0.25">
      <c r="A2157" s="132"/>
      <c r="B2157" s="132"/>
      <c r="C2157" s="132"/>
      <c r="D2157" s="132"/>
      <c r="E2157" s="132"/>
      <c r="F2157" s="132"/>
      <c r="G2157" s="132"/>
      <c r="H2157" s="132"/>
      <c r="I2157" s="132"/>
      <c r="J2157" s="132"/>
      <c r="K2157" s="132"/>
      <c r="DV2157" s="77">
        <v>1350.55</v>
      </c>
      <c r="DW2157" s="77">
        <v>43.75</v>
      </c>
      <c r="DY2157" s="77">
        <v>1336.55</v>
      </c>
      <c r="DZ2157" s="77">
        <v>26.355</v>
      </c>
      <c r="EP2157" s="75"/>
      <c r="EQ2157" s="75">
        <v>1340.54</v>
      </c>
      <c r="ER2157" s="77">
        <v>34041.260000000126</v>
      </c>
      <c r="FL2157" s="92">
        <v>800.55</v>
      </c>
      <c r="FM2157" s="75">
        <v>1.01</v>
      </c>
      <c r="FN2157" s="75">
        <v>3.798</v>
      </c>
      <c r="FP2157" s="75">
        <v>58.77</v>
      </c>
      <c r="FQ2157" s="75">
        <v>1680.18</v>
      </c>
      <c r="FR2157" s="75">
        <v>13168</v>
      </c>
      <c r="FS2157" s="75">
        <v>58.76</v>
      </c>
      <c r="FT2157" s="75">
        <v>4831.25</v>
      </c>
      <c r="FU2157" s="75">
        <v>36756</v>
      </c>
      <c r="GC2157" s="75">
        <v>28.54</v>
      </c>
      <c r="GD2157" s="75">
        <v>596.76</v>
      </c>
      <c r="GE2157" s="75">
        <v>9106.6</v>
      </c>
    </row>
    <row r="2158" spans="1:187" x14ac:dyDescent="0.25">
      <c r="A2158" s="132"/>
      <c r="B2158" s="132"/>
      <c r="C2158" s="132"/>
      <c r="D2158" s="132"/>
      <c r="E2158" s="132"/>
      <c r="F2158" s="132"/>
      <c r="G2158" s="132"/>
      <c r="H2158" s="132"/>
      <c r="I2158" s="132"/>
      <c r="J2158" s="132"/>
      <c r="K2158" s="132"/>
      <c r="DV2158" s="77">
        <v>1350.56</v>
      </c>
      <c r="DW2158" s="77">
        <v>43.783999999999999</v>
      </c>
      <c r="DY2158" s="77">
        <v>1336.56</v>
      </c>
      <c r="DZ2158" s="77">
        <v>26.373000000000001</v>
      </c>
      <c r="EP2158" s="75"/>
      <c r="EQ2158" s="75">
        <v>1340.55</v>
      </c>
      <c r="ER2158" s="77">
        <v>34061.450000000128</v>
      </c>
      <c r="FL2158" s="92">
        <v>800.56</v>
      </c>
      <c r="FM2158" s="75">
        <v>1.02</v>
      </c>
      <c r="FN2158" s="75">
        <v>3.8079999999999998</v>
      </c>
      <c r="FP2158" s="75">
        <v>58.78</v>
      </c>
      <c r="FQ2158" s="75">
        <v>1681.47</v>
      </c>
      <c r="FR2158" s="75">
        <v>13175</v>
      </c>
      <c r="FS2158" s="75">
        <v>58.77</v>
      </c>
      <c r="FT2158" s="75">
        <v>4834.8999999999996</v>
      </c>
      <c r="FU2158" s="75">
        <v>36772</v>
      </c>
      <c r="GC2158" s="75">
        <v>28.55</v>
      </c>
      <c r="GD2158" s="75">
        <v>597.70000000000005</v>
      </c>
      <c r="GE2158" s="75">
        <v>9119.5</v>
      </c>
    </row>
    <row r="2159" spans="1:187" x14ac:dyDescent="0.25">
      <c r="A2159" s="132"/>
      <c r="B2159" s="132"/>
      <c r="C2159" s="132"/>
      <c r="D2159" s="132"/>
      <c r="E2159" s="132"/>
      <c r="F2159" s="132"/>
      <c r="G2159" s="132"/>
      <c r="H2159" s="132"/>
      <c r="I2159" s="132"/>
      <c r="J2159" s="132"/>
      <c r="K2159" s="132"/>
      <c r="DV2159" s="77">
        <v>1350.57</v>
      </c>
      <c r="DW2159" s="77">
        <v>43.817</v>
      </c>
      <c r="DY2159" s="77">
        <v>1336.57</v>
      </c>
      <c r="DZ2159" s="77">
        <v>26.392000000000003</v>
      </c>
      <c r="EP2159" s="75"/>
      <c r="EQ2159" s="75">
        <v>1340.56</v>
      </c>
      <c r="ER2159" s="77">
        <v>34081.64000000013</v>
      </c>
      <c r="FL2159" s="92">
        <v>800.57</v>
      </c>
      <c r="FM2159" s="75">
        <v>1.02</v>
      </c>
      <c r="FN2159" s="75">
        <v>3.8079999999999998</v>
      </c>
      <c r="FP2159" s="75">
        <v>58.79</v>
      </c>
      <c r="FQ2159" s="75">
        <v>1682.77</v>
      </c>
      <c r="FR2159" s="75">
        <v>13181</v>
      </c>
      <c r="FS2159" s="75">
        <v>58.78</v>
      </c>
      <c r="FT2159" s="75">
        <v>4838.55</v>
      </c>
      <c r="FU2159" s="75">
        <v>36788</v>
      </c>
      <c r="GC2159" s="75">
        <v>28.56</v>
      </c>
      <c r="GD2159" s="75">
        <v>598.64</v>
      </c>
      <c r="GE2159" s="75">
        <v>9132.4</v>
      </c>
    </row>
    <row r="2160" spans="1:187" x14ac:dyDescent="0.25">
      <c r="A2160" s="132"/>
      <c r="B2160" s="132"/>
      <c r="C2160" s="132"/>
      <c r="D2160" s="132"/>
      <c r="E2160" s="132"/>
      <c r="F2160" s="132"/>
      <c r="G2160" s="132"/>
      <c r="H2160" s="132"/>
      <c r="I2160" s="132"/>
      <c r="J2160" s="132"/>
      <c r="K2160" s="132"/>
      <c r="DV2160" s="77">
        <v>1350.58</v>
      </c>
      <c r="DW2160" s="77">
        <v>43.85</v>
      </c>
      <c r="DY2160" s="77">
        <v>1336.58</v>
      </c>
      <c r="DZ2160" s="77">
        <v>26.41</v>
      </c>
      <c r="EP2160" s="75"/>
      <c r="EQ2160" s="75">
        <v>1340.57</v>
      </c>
      <c r="ER2160" s="77">
        <v>34101.830000000133</v>
      </c>
      <c r="FL2160" s="92">
        <v>800.58</v>
      </c>
      <c r="FM2160" s="75">
        <v>1.02</v>
      </c>
      <c r="FN2160" s="75">
        <v>3.8290000000000002</v>
      </c>
      <c r="FP2160" s="75">
        <v>58.8</v>
      </c>
      <c r="FQ2160" s="75">
        <v>1684.06</v>
      </c>
      <c r="FR2160" s="75">
        <v>13188</v>
      </c>
      <c r="FS2160" s="75">
        <v>58.79</v>
      </c>
      <c r="FT2160" s="75">
        <v>4842.2</v>
      </c>
      <c r="FU2160" s="75">
        <v>36804</v>
      </c>
      <c r="GC2160" s="75">
        <v>28.57</v>
      </c>
      <c r="GD2160" s="75">
        <v>599.58000000000004</v>
      </c>
      <c r="GE2160" s="75">
        <v>9145.2999999999993</v>
      </c>
    </row>
    <row r="2161" spans="1:187" x14ac:dyDescent="0.25">
      <c r="A2161" s="132"/>
      <c r="B2161" s="132"/>
      <c r="C2161" s="132"/>
      <c r="D2161" s="132"/>
      <c r="E2161" s="132"/>
      <c r="F2161" s="132"/>
      <c r="G2161" s="132"/>
      <c r="H2161" s="132"/>
      <c r="I2161" s="132"/>
      <c r="J2161" s="132"/>
      <c r="K2161" s="132"/>
      <c r="DV2161" s="77">
        <v>1350.59</v>
      </c>
      <c r="DW2161" s="77">
        <v>43.882999999999996</v>
      </c>
      <c r="DY2161" s="77">
        <v>1336.59</v>
      </c>
      <c r="DZ2161" s="77">
        <v>26.428000000000001</v>
      </c>
      <c r="EP2161" s="75"/>
      <c r="EQ2161" s="75">
        <v>1340.58</v>
      </c>
      <c r="ER2161" s="77">
        <v>34122.020000000135</v>
      </c>
      <c r="FL2161" s="92">
        <v>800.59</v>
      </c>
      <c r="FM2161" s="75">
        <v>1.02</v>
      </c>
      <c r="FN2161" s="75">
        <v>3.839</v>
      </c>
      <c r="FP2161" s="75">
        <v>58.81</v>
      </c>
      <c r="FQ2161" s="75">
        <v>1685.36</v>
      </c>
      <c r="FR2161" s="75">
        <v>13194</v>
      </c>
      <c r="FS2161" s="75">
        <v>58.8</v>
      </c>
      <c r="FT2161" s="75">
        <v>4845.8500000000004</v>
      </c>
      <c r="FU2161" s="75">
        <v>36819</v>
      </c>
      <c r="GC2161" s="75">
        <v>28.58</v>
      </c>
      <c r="GD2161" s="75">
        <v>600.52</v>
      </c>
      <c r="GE2161" s="75">
        <v>9158.2000000000007</v>
      </c>
    </row>
    <row r="2162" spans="1:187" x14ac:dyDescent="0.25">
      <c r="A2162" s="132"/>
      <c r="B2162" s="132"/>
      <c r="C2162" s="132"/>
      <c r="D2162" s="132"/>
      <c r="E2162" s="132"/>
      <c r="F2162" s="132"/>
      <c r="G2162" s="132"/>
      <c r="H2162" s="132"/>
      <c r="I2162" s="132"/>
      <c r="J2162" s="132"/>
      <c r="K2162" s="132"/>
      <c r="DV2162" s="77">
        <v>1350.6</v>
      </c>
      <c r="DW2162" s="77">
        <v>43.917000000000002</v>
      </c>
      <c r="DY2162" s="77">
        <v>1336.6</v>
      </c>
      <c r="DZ2162" s="77">
        <v>26.446999999999999</v>
      </c>
      <c r="EP2162" s="75"/>
      <c r="EQ2162" s="75">
        <v>1340.59</v>
      </c>
      <c r="ER2162" s="77">
        <v>34142.210000000137</v>
      </c>
      <c r="FL2162" s="92">
        <v>800.6</v>
      </c>
      <c r="FM2162" s="75">
        <v>1.02</v>
      </c>
      <c r="FN2162" s="75">
        <v>3.85</v>
      </c>
      <c r="FP2162" s="75">
        <v>58.82</v>
      </c>
      <c r="FQ2162" s="75">
        <v>1686.66</v>
      </c>
      <c r="FR2162" s="75">
        <v>13200</v>
      </c>
      <c r="FS2162" s="75">
        <v>58.81</v>
      </c>
      <c r="FT2162" s="75">
        <v>4849.5</v>
      </c>
      <c r="FU2162" s="75">
        <v>36835</v>
      </c>
      <c r="GC2162" s="75">
        <v>28.59</v>
      </c>
      <c r="GD2162" s="75">
        <v>601.46</v>
      </c>
      <c r="GE2162" s="75">
        <v>9171.1</v>
      </c>
    </row>
    <row r="2163" spans="1:187" x14ac:dyDescent="0.25">
      <c r="A2163" s="132"/>
      <c r="B2163" s="132"/>
      <c r="C2163" s="132"/>
      <c r="D2163" s="132"/>
      <c r="E2163" s="132"/>
      <c r="F2163" s="132"/>
      <c r="G2163" s="132"/>
      <c r="H2163" s="132"/>
      <c r="I2163" s="132"/>
      <c r="J2163" s="132"/>
      <c r="K2163" s="132"/>
      <c r="DV2163" s="77">
        <v>1350.61</v>
      </c>
      <c r="DW2163" s="77">
        <v>43.95</v>
      </c>
      <c r="DY2163" s="77">
        <v>1336.61</v>
      </c>
      <c r="DZ2163" s="77">
        <v>26.465</v>
      </c>
      <c r="EP2163" s="75"/>
      <c r="EQ2163" s="75">
        <v>1340.6</v>
      </c>
      <c r="ER2163" s="77">
        <v>34162.40000000014</v>
      </c>
      <c r="FL2163" s="92">
        <v>800.61</v>
      </c>
      <c r="FM2163" s="75">
        <v>1.02</v>
      </c>
      <c r="FN2163" s="75">
        <v>3.86</v>
      </c>
      <c r="FP2163" s="75">
        <v>58.83</v>
      </c>
      <c r="FQ2163" s="75">
        <v>1687.96</v>
      </c>
      <c r="FR2163" s="75">
        <v>13207</v>
      </c>
      <c r="FS2163" s="75">
        <v>58.82</v>
      </c>
      <c r="FT2163" s="75">
        <v>4853.24</v>
      </c>
      <c r="FU2163" s="75">
        <v>36850</v>
      </c>
      <c r="GC2163" s="75">
        <v>28.6</v>
      </c>
      <c r="GD2163" s="75">
        <v>602.4</v>
      </c>
      <c r="GE2163" s="75">
        <v>9184</v>
      </c>
    </row>
    <row r="2164" spans="1:187" x14ac:dyDescent="0.25">
      <c r="A2164" s="132"/>
      <c r="B2164" s="132"/>
      <c r="C2164" s="132"/>
      <c r="D2164" s="132"/>
      <c r="E2164" s="132"/>
      <c r="F2164" s="132"/>
      <c r="G2164" s="132"/>
      <c r="H2164" s="132"/>
      <c r="I2164" s="132"/>
      <c r="J2164" s="132"/>
      <c r="K2164" s="132"/>
      <c r="DV2164" s="77">
        <v>1350.62</v>
      </c>
      <c r="DW2164" s="77">
        <v>43.982999999999997</v>
      </c>
      <c r="DY2164" s="77">
        <v>1336.62</v>
      </c>
      <c r="DZ2164" s="77">
        <v>26.483000000000001</v>
      </c>
      <c r="EP2164" s="75"/>
      <c r="EQ2164" s="75">
        <v>1340.61</v>
      </c>
      <c r="ER2164" s="77">
        <v>34182.590000000142</v>
      </c>
      <c r="FL2164" s="92">
        <v>800.62</v>
      </c>
      <c r="FM2164" s="75">
        <v>1.02</v>
      </c>
      <c r="FN2164" s="75">
        <v>3.871</v>
      </c>
      <c r="FP2164" s="75">
        <v>58.84</v>
      </c>
      <c r="FQ2164" s="75">
        <v>1689.26</v>
      </c>
      <c r="FR2164" s="75">
        <v>13207</v>
      </c>
      <c r="FS2164" s="75">
        <v>58.83</v>
      </c>
      <c r="FT2164" s="75">
        <v>4856.9799999999996</v>
      </c>
      <c r="FU2164" s="75">
        <v>36866</v>
      </c>
      <c r="GC2164" s="75">
        <v>28.61</v>
      </c>
      <c r="GD2164" s="75">
        <v>603.34</v>
      </c>
      <c r="GE2164" s="75">
        <v>9196.9</v>
      </c>
    </row>
    <row r="2165" spans="1:187" x14ac:dyDescent="0.25">
      <c r="A2165" s="132"/>
      <c r="B2165" s="132"/>
      <c r="C2165" s="132"/>
      <c r="D2165" s="132"/>
      <c r="E2165" s="132"/>
      <c r="F2165" s="132"/>
      <c r="G2165" s="132"/>
      <c r="H2165" s="132"/>
      <c r="I2165" s="132"/>
      <c r="J2165" s="132"/>
      <c r="K2165" s="132"/>
      <c r="DV2165" s="77">
        <v>1350.63</v>
      </c>
      <c r="DW2165" s="77">
        <v>44.015999999999998</v>
      </c>
      <c r="DY2165" s="77">
        <v>1336.63</v>
      </c>
      <c r="DZ2165" s="77">
        <v>26.502000000000002</v>
      </c>
      <c r="EP2165" s="75"/>
      <c r="EQ2165" s="75">
        <v>1340.62</v>
      </c>
      <c r="ER2165" s="77">
        <v>34202.780000000144</v>
      </c>
      <c r="FL2165" s="92">
        <v>800.63</v>
      </c>
      <c r="FM2165" s="75">
        <v>1.03</v>
      </c>
      <c r="FN2165" s="75">
        <v>3.8809999999999998</v>
      </c>
      <c r="FP2165" s="75">
        <v>58.85</v>
      </c>
      <c r="FQ2165" s="75">
        <v>1690.56</v>
      </c>
      <c r="FR2165" s="75">
        <v>13213</v>
      </c>
      <c r="FS2165" s="75">
        <v>58.84</v>
      </c>
      <c r="FT2165" s="75">
        <v>4860.72</v>
      </c>
      <c r="FU2165" s="75">
        <v>36881</v>
      </c>
      <c r="GC2165" s="75">
        <v>28.62</v>
      </c>
      <c r="GD2165" s="75">
        <v>604.28</v>
      </c>
      <c r="GE2165" s="75">
        <v>9209.7999999999993</v>
      </c>
    </row>
    <row r="2166" spans="1:187" x14ac:dyDescent="0.25">
      <c r="A2166" s="132"/>
      <c r="B2166" s="132"/>
      <c r="C2166" s="132"/>
      <c r="D2166" s="132"/>
      <c r="E2166" s="132"/>
      <c r="F2166" s="132"/>
      <c r="G2166" s="132"/>
      <c r="H2166" s="132"/>
      <c r="I2166" s="132"/>
      <c r="J2166" s="132"/>
      <c r="K2166" s="132"/>
      <c r="DV2166" s="77">
        <v>1350.64</v>
      </c>
      <c r="DW2166" s="77">
        <v>44.048999999999999</v>
      </c>
      <c r="DY2166" s="77">
        <v>1336.64</v>
      </c>
      <c r="DZ2166" s="77">
        <v>26.520000000000003</v>
      </c>
      <c r="EP2166" s="75"/>
      <c r="EQ2166" s="75">
        <v>1340.63</v>
      </c>
      <c r="ER2166" s="77">
        <v>34222.970000000147</v>
      </c>
      <c r="FL2166" s="92">
        <v>800.64</v>
      </c>
      <c r="FM2166" s="75">
        <v>1.03</v>
      </c>
      <c r="FN2166" s="75">
        <v>3.8919999999999999</v>
      </c>
      <c r="FP2166" s="75">
        <v>58.86</v>
      </c>
      <c r="FQ2166" s="75">
        <v>1691.86</v>
      </c>
      <c r="FR2166" s="75">
        <v>13220</v>
      </c>
      <c r="FS2166" s="75">
        <v>58.85</v>
      </c>
      <c r="FT2166" s="75">
        <v>4864.46</v>
      </c>
      <c r="FU2166" s="75">
        <v>36896</v>
      </c>
      <c r="GC2166" s="75">
        <v>28.63</v>
      </c>
      <c r="GD2166" s="75">
        <v>605.22</v>
      </c>
      <c r="GE2166" s="75">
        <v>9222.7000000000007</v>
      </c>
    </row>
    <row r="2167" spans="1:187" x14ac:dyDescent="0.25">
      <c r="A2167" s="132"/>
      <c r="B2167" s="132"/>
      <c r="C2167" s="132"/>
      <c r="D2167" s="132"/>
      <c r="E2167" s="132"/>
      <c r="F2167" s="132"/>
      <c r="G2167" s="132"/>
      <c r="H2167" s="132"/>
      <c r="I2167" s="132"/>
      <c r="J2167" s="132"/>
      <c r="K2167" s="132"/>
      <c r="DV2167" s="77">
        <v>1350.65</v>
      </c>
      <c r="DW2167" s="77">
        <v>44.082999999999998</v>
      </c>
      <c r="DY2167" s="77">
        <v>1336.65</v>
      </c>
      <c r="DZ2167" s="77">
        <v>26.538</v>
      </c>
      <c r="EP2167" s="75"/>
      <c r="EQ2167" s="75">
        <v>1340.64</v>
      </c>
      <c r="ER2167" s="77">
        <v>34243.160000000149</v>
      </c>
      <c r="FL2167" s="92">
        <v>800.65</v>
      </c>
      <c r="FM2167" s="75">
        <v>1.03</v>
      </c>
      <c r="FN2167" s="75">
        <v>3.9020000000000001</v>
      </c>
      <c r="FP2167" s="75">
        <v>58.87</v>
      </c>
      <c r="FQ2167" s="75">
        <v>1693.16</v>
      </c>
      <c r="FR2167" s="75">
        <v>13226</v>
      </c>
      <c r="FS2167" s="75">
        <v>58.86</v>
      </c>
      <c r="FT2167" s="75">
        <v>4868.2</v>
      </c>
      <c r="FU2167" s="75">
        <v>36911</v>
      </c>
      <c r="GC2167" s="75">
        <v>28.64</v>
      </c>
      <c r="GD2167" s="75">
        <v>606.16</v>
      </c>
      <c r="GE2167" s="75">
        <v>9235.6</v>
      </c>
    </row>
    <row r="2168" spans="1:187" x14ac:dyDescent="0.25">
      <c r="A2168" s="132"/>
      <c r="B2168" s="132"/>
      <c r="C2168" s="132"/>
      <c r="D2168" s="132"/>
      <c r="E2168" s="132"/>
      <c r="F2168" s="132"/>
      <c r="G2168" s="132"/>
      <c r="H2168" s="132"/>
      <c r="I2168" s="132"/>
      <c r="J2168" s="132"/>
      <c r="K2168" s="132"/>
      <c r="DV2168" s="77">
        <v>1350.66</v>
      </c>
      <c r="DW2168" s="77">
        <v>44.116</v>
      </c>
      <c r="DY2168" s="77">
        <v>1336.66</v>
      </c>
      <c r="DZ2168" s="77">
        <v>26.557000000000002</v>
      </c>
      <c r="EP2168" s="75"/>
      <c r="EQ2168" s="75">
        <v>1340.65</v>
      </c>
      <c r="ER2168" s="77">
        <v>34263.350000000151</v>
      </c>
      <c r="FL2168" s="92">
        <v>800.66</v>
      </c>
      <c r="FM2168" s="75">
        <v>1.03</v>
      </c>
      <c r="FN2168" s="75">
        <v>3.9129999999999998</v>
      </c>
      <c r="FP2168" s="75">
        <v>58.88</v>
      </c>
      <c r="FQ2168" s="75">
        <v>1694.46</v>
      </c>
      <c r="FR2168" s="75">
        <v>13232</v>
      </c>
      <c r="FS2168" s="75">
        <v>58.87</v>
      </c>
      <c r="FT2168" s="75">
        <v>4871.9399999999996</v>
      </c>
      <c r="FU2168" s="75">
        <v>36927</v>
      </c>
      <c r="GC2168" s="75">
        <v>28.65</v>
      </c>
      <c r="GD2168" s="75">
        <v>607.1</v>
      </c>
      <c r="GE2168" s="75">
        <v>9248.5</v>
      </c>
    </row>
    <row r="2169" spans="1:187" x14ac:dyDescent="0.25">
      <c r="A2169" s="132"/>
      <c r="B2169" s="132"/>
      <c r="C2169" s="132"/>
      <c r="D2169" s="132"/>
      <c r="E2169" s="132"/>
      <c r="F2169" s="132"/>
      <c r="G2169" s="132"/>
      <c r="H2169" s="132"/>
      <c r="I2169" s="132"/>
      <c r="J2169" s="132"/>
      <c r="K2169" s="132"/>
      <c r="DV2169" s="77">
        <v>1350.67</v>
      </c>
      <c r="DW2169" s="77">
        <v>44.149000000000001</v>
      </c>
      <c r="DY2169" s="77">
        <v>1336.67</v>
      </c>
      <c r="DZ2169" s="77">
        <v>26.575000000000003</v>
      </c>
      <c r="EP2169" s="75"/>
      <c r="EQ2169" s="75">
        <v>1340.66</v>
      </c>
      <c r="ER2169" s="77">
        <v>34283.540000000154</v>
      </c>
      <c r="FL2169" s="92">
        <v>800.67</v>
      </c>
      <c r="FM2169" s="75">
        <v>1.03</v>
      </c>
      <c r="FN2169" s="75">
        <v>3.9129999999999998</v>
      </c>
      <c r="FP2169" s="75">
        <v>58.89</v>
      </c>
      <c r="FQ2169" s="75">
        <v>1695.76</v>
      </c>
      <c r="FR2169" s="75">
        <v>13239</v>
      </c>
      <c r="FS2169" s="75">
        <v>58.88</v>
      </c>
      <c r="FT2169" s="75">
        <v>4875.68</v>
      </c>
      <c r="FU2169" s="75">
        <v>36942</v>
      </c>
      <c r="GC2169" s="75">
        <v>28.66</v>
      </c>
      <c r="GD2169" s="75">
        <v>608.04</v>
      </c>
      <c r="GE2169" s="75">
        <v>9261.4</v>
      </c>
    </row>
    <row r="2170" spans="1:187" x14ac:dyDescent="0.25">
      <c r="A2170" s="132"/>
      <c r="B2170" s="132"/>
      <c r="C2170" s="132"/>
      <c r="D2170" s="132"/>
      <c r="E2170" s="132"/>
      <c r="F2170" s="132"/>
      <c r="G2170" s="132"/>
      <c r="H2170" s="132"/>
      <c r="I2170" s="132"/>
      <c r="J2170" s="132"/>
      <c r="K2170" s="132"/>
      <c r="DV2170" s="77">
        <v>1350.68</v>
      </c>
      <c r="DW2170" s="77">
        <v>44.182000000000002</v>
      </c>
      <c r="DY2170" s="77">
        <v>1336.68</v>
      </c>
      <c r="DZ2170" s="77">
        <v>26.593</v>
      </c>
      <c r="EP2170" s="75"/>
      <c r="EQ2170" s="75">
        <v>1340.67</v>
      </c>
      <c r="ER2170" s="77">
        <v>34303.730000000156</v>
      </c>
      <c r="FL2170" s="92">
        <v>800.68</v>
      </c>
      <c r="FM2170" s="75">
        <v>1.03</v>
      </c>
      <c r="FN2170" s="75">
        <v>3.9340000000000002</v>
      </c>
      <c r="FP2170" s="75">
        <v>58.9</v>
      </c>
      <c r="FQ2170" s="75">
        <v>1697.06</v>
      </c>
      <c r="FR2170" s="75">
        <v>13245</v>
      </c>
      <c r="FS2170" s="75">
        <v>58.89</v>
      </c>
      <c r="FT2170" s="75">
        <v>4879.42</v>
      </c>
      <c r="FU2170" s="75">
        <v>36957</v>
      </c>
      <c r="GC2170" s="75">
        <v>28.67</v>
      </c>
      <c r="GD2170" s="75">
        <v>608.98</v>
      </c>
      <c r="GE2170" s="75">
        <v>9274.2999999999993</v>
      </c>
    </row>
    <row r="2171" spans="1:187" x14ac:dyDescent="0.25">
      <c r="A2171" s="132"/>
      <c r="B2171" s="132"/>
      <c r="C2171" s="132"/>
      <c r="D2171" s="132"/>
      <c r="E2171" s="132"/>
      <c r="F2171" s="132"/>
      <c r="G2171" s="132"/>
      <c r="H2171" s="132"/>
      <c r="I2171" s="132"/>
      <c r="J2171" s="132"/>
      <c r="K2171" s="132"/>
      <c r="DV2171" s="77">
        <v>1350.69</v>
      </c>
      <c r="DW2171" s="77">
        <v>44.215999999999994</v>
      </c>
      <c r="DY2171" s="77">
        <v>1336.69</v>
      </c>
      <c r="DZ2171" s="77">
        <v>26.612000000000002</v>
      </c>
      <c r="EP2171" s="75"/>
      <c r="EQ2171" s="75">
        <v>1340.68</v>
      </c>
      <c r="ER2171" s="77">
        <v>34323.920000000158</v>
      </c>
      <c r="FL2171" s="92">
        <v>800.69</v>
      </c>
      <c r="FM2171" s="75">
        <v>1.04</v>
      </c>
      <c r="FN2171" s="75">
        <v>3.944</v>
      </c>
      <c r="FP2171" s="75">
        <v>58.91</v>
      </c>
      <c r="FQ2171" s="75">
        <v>1698.36</v>
      </c>
      <c r="FR2171" s="75">
        <v>13252</v>
      </c>
      <c r="FS2171" s="75">
        <v>58.9</v>
      </c>
      <c r="FT2171" s="75">
        <v>4883.16</v>
      </c>
      <c r="FU2171" s="75">
        <v>36972</v>
      </c>
      <c r="GC2171" s="75">
        <v>28.68</v>
      </c>
      <c r="GD2171" s="75">
        <v>609.91999999999996</v>
      </c>
      <c r="GE2171" s="75">
        <v>9287.2000000000007</v>
      </c>
    </row>
    <row r="2172" spans="1:187" x14ac:dyDescent="0.25">
      <c r="A2172" s="132"/>
      <c r="B2172" s="132"/>
      <c r="C2172" s="132"/>
      <c r="D2172" s="132"/>
      <c r="E2172" s="132"/>
      <c r="F2172" s="132"/>
      <c r="G2172" s="132"/>
      <c r="H2172" s="132"/>
      <c r="I2172" s="132"/>
      <c r="J2172" s="132"/>
      <c r="K2172" s="132"/>
      <c r="DV2172" s="77">
        <v>1350.7</v>
      </c>
      <c r="DW2172" s="77">
        <v>44.249000000000002</v>
      </c>
      <c r="DY2172" s="77">
        <v>1336.7</v>
      </c>
      <c r="DZ2172" s="77">
        <v>26.63</v>
      </c>
      <c r="EP2172" s="75"/>
      <c r="EQ2172" s="75">
        <v>1340.69</v>
      </c>
      <c r="ER2172" s="77">
        <v>34344.110000000161</v>
      </c>
      <c r="FL2172" s="92">
        <v>800.7</v>
      </c>
      <c r="FM2172" s="75">
        <v>1.04</v>
      </c>
      <c r="FN2172" s="75">
        <v>3.9540000000000002</v>
      </c>
      <c r="FP2172" s="75">
        <v>58.92</v>
      </c>
      <c r="FQ2172" s="75">
        <v>1699.66</v>
      </c>
      <c r="FR2172" s="75">
        <v>13258</v>
      </c>
      <c r="FS2172" s="75">
        <v>58.91</v>
      </c>
      <c r="FT2172" s="75">
        <v>4886.8999999999996</v>
      </c>
      <c r="FU2172" s="75">
        <v>36988</v>
      </c>
      <c r="GC2172" s="75">
        <v>28.69</v>
      </c>
      <c r="GD2172" s="75">
        <v>610.86</v>
      </c>
      <c r="GE2172" s="75">
        <v>9300.1</v>
      </c>
    </row>
    <row r="2173" spans="1:187" x14ac:dyDescent="0.25">
      <c r="A2173" s="132"/>
      <c r="B2173" s="132"/>
      <c r="C2173" s="132"/>
      <c r="D2173" s="132"/>
      <c r="E2173" s="132"/>
      <c r="F2173" s="132"/>
      <c r="G2173" s="132"/>
      <c r="H2173" s="132"/>
      <c r="I2173" s="132"/>
      <c r="J2173" s="132"/>
      <c r="K2173" s="132"/>
      <c r="DV2173" s="77">
        <v>1350.71</v>
      </c>
      <c r="DW2173" s="77">
        <v>44.282000000000004</v>
      </c>
      <c r="DY2173" s="77">
        <v>1336.71</v>
      </c>
      <c r="DZ2173" s="77">
        <v>26.648</v>
      </c>
      <c r="EP2173" s="75"/>
      <c r="EQ2173" s="75">
        <v>1340.7</v>
      </c>
      <c r="ER2173" s="77">
        <v>34364.300000000163</v>
      </c>
      <c r="FL2173" s="92">
        <v>800.71</v>
      </c>
      <c r="FM2173" s="75">
        <v>1.04</v>
      </c>
      <c r="FN2173" s="75">
        <v>3.9649999999999999</v>
      </c>
      <c r="FP2173" s="75">
        <v>58.93</v>
      </c>
      <c r="FQ2173" s="75">
        <v>1700.97</v>
      </c>
      <c r="FR2173" s="75">
        <v>13264</v>
      </c>
      <c r="FS2173" s="75">
        <v>58.92</v>
      </c>
      <c r="FT2173" s="75">
        <v>4890.63</v>
      </c>
      <c r="FU2173" s="75">
        <v>37003</v>
      </c>
      <c r="GC2173" s="75">
        <v>28.7</v>
      </c>
      <c r="GD2173" s="75">
        <v>611.79999999999995</v>
      </c>
      <c r="GE2173" s="75">
        <v>9313</v>
      </c>
    </row>
    <row r="2174" spans="1:187" x14ac:dyDescent="0.25">
      <c r="A2174" s="132"/>
      <c r="B2174" s="132"/>
      <c r="C2174" s="132"/>
      <c r="D2174" s="132"/>
      <c r="E2174" s="132"/>
      <c r="F2174" s="132"/>
      <c r="G2174" s="132"/>
      <c r="H2174" s="132"/>
      <c r="I2174" s="132"/>
      <c r="J2174" s="132"/>
      <c r="K2174" s="132"/>
      <c r="DV2174" s="77">
        <v>1350.72</v>
      </c>
      <c r="DW2174" s="77">
        <v>44.314999999999998</v>
      </c>
      <c r="DY2174" s="77">
        <v>1336.72</v>
      </c>
      <c r="DZ2174" s="77">
        <v>26.667000000000002</v>
      </c>
      <c r="EP2174" s="75"/>
      <c r="EQ2174" s="75">
        <v>1340.71</v>
      </c>
      <c r="ER2174" s="77">
        <v>34384.490000000165</v>
      </c>
      <c r="FL2174" s="92">
        <v>800.72</v>
      </c>
      <c r="FM2174" s="75">
        <v>1.04</v>
      </c>
      <c r="FN2174" s="75">
        <v>3.9750000000000001</v>
      </c>
      <c r="FP2174" s="75">
        <v>58.94</v>
      </c>
      <c r="FQ2174" s="75">
        <v>1702.27</v>
      </c>
      <c r="FR2174" s="75">
        <v>13271</v>
      </c>
      <c r="FS2174" s="75">
        <v>58.93</v>
      </c>
      <c r="FT2174" s="75">
        <v>4894.3599999999997</v>
      </c>
      <c r="FU2174" s="75">
        <v>37018</v>
      </c>
      <c r="GC2174" s="75">
        <v>28.71</v>
      </c>
      <c r="GD2174" s="75">
        <v>612.74</v>
      </c>
      <c r="GE2174" s="75">
        <v>9325.9</v>
      </c>
    </row>
    <row r="2175" spans="1:187" x14ac:dyDescent="0.25">
      <c r="A2175" s="132"/>
      <c r="B2175" s="132"/>
      <c r="C2175" s="132"/>
      <c r="D2175" s="132"/>
      <c r="E2175" s="132"/>
      <c r="F2175" s="132"/>
      <c r="G2175" s="132"/>
      <c r="H2175" s="132"/>
      <c r="I2175" s="132"/>
      <c r="J2175" s="132"/>
      <c r="K2175" s="132"/>
      <c r="DV2175" s="77">
        <v>1350.73</v>
      </c>
      <c r="DW2175" s="77">
        <v>44.348999999999997</v>
      </c>
      <c r="DY2175" s="77">
        <v>1336.73</v>
      </c>
      <c r="DZ2175" s="77">
        <v>26.685000000000002</v>
      </c>
      <c r="EP2175" s="75"/>
      <c r="EQ2175" s="75">
        <v>1340.72</v>
      </c>
      <c r="ER2175" s="77">
        <v>34404.680000000168</v>
      </c>
      <c r="FL2175" s="92">
        <v>800.73</v>
      </c>
      <c r="FM2175" s="75">
        <v>1.04</v>
      </c>
      <c r="FN2175" s="75">
        <v>3.9860000000000002</v>
      </c>
      <c r="FP2175" s="75">
        <v>58.95</v>
      </c>
      <c r="FQ2175" s="75">
        <v>1703.58</v>
      </c>
      <c r="FR2175" s="75">
        <v>13277</v>
      </c>
      <c r="FS2175" s="75">
        <v>58.94</v>
      </c>
      <c r="FT2175" s="75">
        <v>4898.09</v>
      </c>
      <c r="FU2175" s="75">
        <v>37033</v>
      </c>
      <c r="GC2175" s="75">
        <v>28.72</v>
      </c>
      <c r="GD2175" s="75">
        <v>613.67999999999995</v>
      </c>
      <c r="GE2175" s="75">
        <v>9338.7999999999993</v>
      </c>
    </row>
    <row r="2176" spans="1:187" x14ac:dyDescent="0.25">
      <c r="A2176" s="132"/>
      <c r="B2176" s="132"/>
      <c r="C2176" s="132"/>
      <c r="D2176" s="132"/>
      <c r="E2176" s="132"/>
      <c r="F2176" s="132"/>
      <c r="G2176" s="132"/>
      <c r="H2176" s="132"/>
      <c r="I2176" s="132"/>
      <c r="J2176" s="132"/>
      <c r="K2176" s="132"/>
      <c r="DV2176" s="77">
        <v>1350.74</v>
      </c>
      <c r="DW2176" s="77">
        <v>44.381999999999998</v>
      </c>
      <c r="DY2176" s="77">
        <v>1336.74</v>
      </c>
      <c r="DZ2176" s="77">
        <v>26.703000000000003</v>
      </c>
      <c r="EP2176" s="75"/>
      <c r="EQ2176" s="75">
        <v>1340.73</v>
      </c>
      <c r="ER2176" s="77">
        <v>34424.87000000017</v>
      </c>
      <c r="FL2176" s="92">
        <v>800.74</v>
      </c>
      <c r="FM2176" s="75">
        <v>1.04</v>
      </c>
      <c r="FN2176" s="75">
        <v>3.996</v>
      </c>
      <c r="FP2176" s="75">
        <v>58.96</v>
      </c>
      <c r="FQ2176" s="75">
        <v>1704.88</v>
      </c>
      <c r="FR2176" s="75">
        <v>13284</v>
      </c>
      <c r="FS2176" s="75">
        <v>58.95</v>
      </c>
      <c r="FT2176" s="75">
        <v>4901.82</v>
      </c>
      <c r="FU2176" s="75">
        <v>37049</v>
      </c>
      <c r="GC2176" s="75">
        <v>28.73</v>
      </c>
      <c r="GD2176" s="75">
        <v>614.62</v>
      </c>
      <c r="GE2176" s="75">
        <v>9351.7000000000007</v>
      </c>
    </row>
    <row r="2177" spans="1:187" x14ac:dyDescent="0.25">
      <c r="A2177" s="132"/>
      <c r="B2177" s="132"/>
      <c r="C2177" s="132"/>
      <c r="D2177" s="132"/>
      <c r="E2177" s="132"/>
      <c r="F2177" s="132"/>
      <c r="G2177" s="132"/>
      <c r="H2177" s="132"/>
      <c r="I2177" s="132"/>
      <c r="J2177" s="132"/>
      <c r="K2177" s="132"/>
      <c r="DV2177" s="77">
        <v>1350.75</v>
      </c>
      <c r="DW2177" s="77">
        <v>44.414999999999999</v>
      </c>
      <c r="DY2177" s="77">
        <v>1336.75</v>
      </c>
      <c r="DZ2177" s="77">
        <v>26.722000000000001</v>
      </c>
      <c r="EP2177" s="75"/>
      <c r="EQ2177" s="75">
        <v>1340.74</v>
      </c>
      <c r="ER2177" s="77">
        <v>34445.060000000172</v>
      </c>
      <c r="FL2177" s="92">
        <v>800.75</v>
      </c>
      <c r="FM2177" s="75">
        <v>1.04</v>
      </c>
      <c r="FN2177" s="75">
        <v>4.0069999999999997</v>
      </c>
      <c r="FP2177" s="75">
        <v>58.97</v>
      </c>
      <c r="FQ2177" s="75">
        <v>1706.18</v>
      </c>
      <c r="FR2177" s="75">
        <v>13296</v>
      </c>
      <c r="FS2177" s="75">
        <v>58.96</v>
      </c>
      <c r="FT2177" s="75">
        <v>4905.55</v>
      </c>
      <c r="FU2177" s="75">
        <v>37064</v>
      </c>
      <c r="GC2177" s="75">
        <v>28.74</v>
      </c>
      <c r="GD2177" s="75">
        <v>615.55999999999995</v>
      </c>
      <c r="GE2177" s="75">
        <v>9364.6</v>
      </c>
    </row>
    <row r="2178" spans="1:187" x14ac:dyDescent="0.25">
      <c r="A2178" s="132"/>
      <c r="B2178" s="132"/>
      <c r="C2178" s="132"/>
      <c r="D2178" s="132"/>
      <c r="E2178" s="132"/>
      <c r="F2178" s="132"/>
      <c r="G2178" s="132"/>
      <c r="H2178" s="132"/>
      <c r="I2178" s="132"/>
      <c r="J2178" s="132"/>
      <c r="K2178" s="132"/>
      <c r="DV2178" s="77">
        <v>1350.76</v>
      </c>
      <c r="DW2178" s="77">
        <v>44.448</v>
      </c>
      <c r="DY2178" s="77">
        <v>1336.76</v>
      </c>
      <c r="DZ2178" s="77">
        <v>26.740000000000002</v>
      </c>
      <c r="EP2178" s="75"/>
      <c r="EQ2178" s="75">
        <v>1340.75</v>
      </c>
      <c r="ER2178" s="77">
        <v>34465.250000000175</v>
      </c>
      <c r="FL2178" s="92">
        <v>800.76</v>
      </c>
      <c r="FM2178" s="75">
        <v>1.05</v>
      </c>
      <c r="FN2178" s="75">
        <v>4.0170000000000003</v>
      </c>
      <c r="FP2178" s="75">
        <v>58.98</v>
      </c>
      <c r="FQ2178" s="75">
        <v>1707.49</v>
      </c>
      <c r="FR2178" s="75">
        <v>13303</v>
      </c>
      <c r="FS2178" s="75">
        <v>58.97</v>
      </c>
      <c r="FT2178" s="75">
        <v>4909.28</v>
      </c>
      <c r="FU2178" s="75">
        <v>37079</v>
      </c>
      <c r="GC2178" s="75">
        <v>28.75</v>
      </c>
      <c r="GD2178" s="75">
        <v>616.5</v>
      </c>
      <c r="GE2178" s="75">
        <v>9377.5</v>
      </c>
    </row>
    <row r="2179" spans="1:187" x14ac:dyDescent="0.25">
      <c r="A2179" s="132"/>
      <c r="B2179" s="132"/>
      <c r="C2179" s="132"/>
      <c r="D2179" s="132"/>
      <c r="E2179" s="132"/>
      <c r="F2179" s="132"/>
      <c r="G2179" s="132"/>
      <c r="H2179" s="132"/>
      <c r="I2179" s="132"/>
      <c r="J2179" s="132"/>
      <c r="K2179" s="132"/>
      <c r="DV2179" s="77">
        <v>1350.77</v>
      </c>
      <c r="DW2179" s="77">
        <v>44.481999999999999</v>
      </c>
      <c r="DY2179" s="77">
        <v>1336.77</v>
      </c>
      <c r="DZ2179" s="77">
        <v>26.758000000000003</v>
      </c>
      <c r="EP2179" s="75"/>
      <c r="EQ2179" s="75">
        <v>1340.76</v>
      </c>
      <c r="ER2179" s="77">
        <v>34485.440000000177</v>
      </c>
      <c r="FL2179" s="92">
        <v>800.77</v>
      </c>
      <c r="FM2179" s="75">
        <v>1.05</v>
      </c>
      <c r="FN2179" s="75">
        <v>4.0170000000000003</v>
      </c>
      <c r="FP2179" s="75">
        <v>58.99</v>
      </c>
      <c r="FQ2179" s="75">
        <v>1708.79</v>
      </c>
      <c r="FR2179" s="75">
        <v>13309</v>
      </c>
      <c r="FS2179" s="75">
        <v>58.98</v>
      </c>
      <c r="FT2179" s="75">
        <v>4913.21</v>
      </c>
      <c r="FU2179" s="75">
        <v>37094</v>
      </c>
      <c r="GC2179" s="75">
        <v>28.76</v>
      </c>
      <c r="GD2179" s="75">
        <v>617.44000000000005</v>
      </c>
      <c r="GE2179" s="75">
        <v>9390.4</v>
      </c>
    </row>
    <row r="2180" spans="1:187" x14ac:dyDescent="0.25">
      <c r="A2180" s="132"/>
      <c r="B2180" s="132"/>
      <c r="C2180" s="132"/>
      <c r="D2180" s="132"/>
      <c r="E2180" s="132"/>
      <c r="F2180" s="132"/>
      <c r="G2180" s="132"/>
      <c r="H2180" s="132"/>
      <c r="I2180" s="132"/>
      <c r="J2180" s="132"/>
      <c r="K2180" s="132"/>
      <c r="DV2180" s="77">
        <v>1350.78</v>
      </c>
      <c r="DW2180" s="77">
        <v>44.515000000000001</v>
      </c>
      <c r="DY2180" s="77">
        <v>1336.78</v>
      </c>
      <c r="DZ2180" s="77">
        <v>26.777000000000001</v>
      </c>
      <c r="EP2180" s="75"/>
      <c r="EQ2180" s="75">
        <v>1340.77</v>
      </c>
      <c r="ER2180" s="77">
        <v>34505.630000000179</v>
      </c>
      <c r="FL2180" s="92">
        <v>800.78</v>
      </c>
      <c r="FM2180" s="75">
        <v>1.05</v>
      </c>
      <c r="FN2180" s="75">
        <v>4.0380000000000003</v>
      </c>
      <c r="FP2180" s="75">
        <v>59</v>
      </c>
      <c r="FQ2180" s="75">
        <v>1710.1</v>
      </c>
      <c r="FR2180" s="75">
        <v>13316</v>
      </c>
      <c r="FS2180" s="75">
        <v>58.99</v>
      </c>
      <c r="FT2180" s="75">
        <v>4916.74</v>
      </c>
      <c r="FU2180" s="75">
        <v>37110</v>
      </c>
      <c r="GC2180" s="75">
        <v>28.77</v>
      </c>
      <c r="GD2180" s="75">
        <v>618.38</v>
      </c>
      <c r="GE2180" s="75">
        <v>9403.2999999999993</v>
      </c>
    </row>
    <row r="2181" spans="1:187" x14ac:dyDescent="0.25">
      <c r="A2181" s="132"/>
      <c r="B2181" s="132"/>
      <c r="C2181" s="132"/>
      <c r="D2181" s="132"/>
      <c r="E2181" s="132"/>
      <c r="F2181" s="132"/>
      <c r="G2181" s="132"/>
      <c r="H2181" s="132"/>
      <c r="I2181" s="132"/>
      <c r="J2181" s="132"/>
      <c r="K2181" s="132"/>
      <c r="DV2181" s="77">
        <v>1350.79</v>
      </c>
      <c r="DW2181" s="77">
        <v>44.547999999999995</v>
      </c>
      <c r="DY2181" s="77">
        <v>1336.79</v>
      </c>
      <c r="DZ2181" s="77">
        <v>26.795000000000002</v>
      </c>
      <c r="EP2181" s="75"/>
      <c r="EQ2181" s="75">
        <v>1340.78</v>
      </c>
      <c r="ER2181" s="77">
        <v>34525.820000000182</v>
      </c>
      <c r="FL2181" s="92">
        <v>800.79</v>
      </c>
      <c r="FM2181" s="75">
        <v>1.05</v>
      </c>
      <c r="FN2181" s="75">
        <v>4.0490000000000004</v>
      </c>
      <c r="FP2181" s="75">
        <v>59.01</v>
      </c>
      <c r="FQ2181" s="75">
        <v>1711.4</v>
      </c>
      <c r="FR2181" s="75">
        <v>13322</v>
      </c>
      <c r="FS2181" s="75">
        <v>59</v>
      </c>
      <c r="FT2181" s="75">
        <v>4920.47</v>
      </c>
      <c r="FU2181" s="75">
        <v>37125</v>
      </c>
      <c r="GC2181" s="75">
        <v>28.78</v>
      </c>
      <c r="GD2181" s="75">
        <v>619.32000000000005</v>
      </c>
      <c r="GE2181" s="75">
        <v>9416.2000000000007</v>
      </c>
    </row>
    <row r="2182" spans="1:187" x14ac:dyDescent="0.25">
      <c r="A2182" s="132"/>
      <c r="B2182" s="132"/>
      <c r="C2182" s="132"/>
      <c r="D2182" s="132"/>
      <c r="E2182" s="132"/>
      <c r="F2182" s="132"/>
      <c r="G2182" s="132"/>
      <c r="H2182" s="132"/>
      <c r="I2182" s="132"/>
      <c r="J2182" s="132"/>
      <c r="K2182" s="132"/>
      <c r="DV2182" s="77">
        <v>1350.8</v>
      </c>
      <c r="DW2182" s="77">
        <v>44.581000000000003</v>
      </c>
      <c r="DY2182" s="77">
        <v>1336.8</v>
      </c>
      <c r="DZ2182" s="77">
        <v>26.812999999999999</v>
      </c>
      <c r="EP2182" s="75"/>
      <c r="EQ2182" s="75">
        <v>1340.79</v>
      </c>
      <c r="ER2182" s="77">
        <v>34546.010000000184</v>
      </c>
      <c r="FL2182" s="92">
        <v>800.8</v>
      </c>
      <c r="FM2182" s="75">
        <v>1.05</v>
      </c>
      <c r="FN2182" s="75">
        <v>4.0590000000000002</v>
      </c>
      <c r="FP2182" s="75">
        <v>59.02</v>
      </c>
      <c r="FQ2182" s="75">
        <v>1712.71</v>
      </c>
      <c r="FR2182" s="75">
        <v>13328</v>
      </c>
      <c r="FS2182" s="75">
        <v>59.01</v>
      </c>
      <c r="FT2182" s="75">
        <v>4924.2</v>
      </c>
      <c r="FU2182" s="75">
        <v>37140</v>
      </c>
      <c r="GC2182" s="75">
        <v>28.79</v>
      </c>
      <c r="GD2182" s="75">
        <v>620.26</v>
      </c>
      <c r="GE2182" s="75">
        <v>9429.1</v>
      </c>
    </row>
    <row r="2183" spans="1:187" x14ac:dyDescent="0.25">
      <c r="A2183" s="132"/>
      <c r="B2183" s="132"/>
      <c r="C2183" s="132"/>
      <c r="D2183" s="132"/>
      <c r="E2183" s="132"/>
      <c r="F2183" s="132"/>
      <c r="G2183" s="132"/>
      <c r="H2183" s="132"/>
      <c r="I2183" s="132"/>
      <c r="J2183" s="132"/>
      <c r="K2183" s="132"/>
      <c r="DV2183" s="77">
        <v>1350.81</v>
      </c>
      <c r="DW2183" s="77">
        <v>44.615000000000002</v>
      </c>
      <c r="DY2183" s="77">
        <v>1336.81</v>
      </c>
      <c r="DZ2183" s="77">
        <v>26.832000000000001</v>
      </c>
      <c r="EP2183" s="75"/>
      <c r="EQ2183" s="75">
        <v>1340.8</v>
      </c>
      <c r="ER2183" s="77">
        <v>34566.200000000186</v>
      </c>
      <c r="FL2183" s="92">
        <v>800.81</v>
      </c>
      <c r="FM2183" s="75">
        <v>1.05</v>
      </c>
      <c r="FN2183" s="75">
        <v>4.069</v>
      </c>
      <c r="FP2183" s="75">
        <v>59.03</v>
      </c>
      <c r="FQ2183" s="75">
        <v>1714.02</v>
      </c>
      <c r="FR2183" s="75">
        <v>13335</v>
      </c>
      <c r="FS2183" s="75">
        <v>59.02</v>
      </c>
      <c r="FT2183" s="75">
        <v>4927.99</v>
      </c>
      <c r="FU2183" s="75">
        <v>37155</v>
      </c>
      <c r="GC2183" s="75">
        <v>28.8</v>
      </c>
      <c r="GD2183" s="75">
        <v>621.20000000000005</v>
      </c>
      <c r="GE2183" s="75">
        <v>9442</v>
      </c>
    </row>
    <row r="2184" spans="1:187" x14ac:dyDescent="0.25">
      <c r="A2184" s="132"/>
      <c r="B2184" s="132"/>
      <c r="C2184" s="132"/>
      <c r="D2184" s="132"/>
      <c r="E2184" s="132"/>
      <c r="F2184" s="132"/>
      <c r="G2184" s="132"/>
      <c r="H2184" s="132"/>
      <c r="I2184" s="132"/>
      <c r="J2184" s="132"/>
      <c r="K2184" s="132"/>
      <c r="DV2184" s="77">
        <v>1350.82</v>
      </c>
      <c r="DW2184" s="77">
        <v>44.647999999999996</v>
      </c>
      <c r="DY2184" s="77">
        <v>1336.82</v>
      </c>
      <c r="DZ2184" s="77">
        <v>26.85</v>
      </c>
      <c r="EP2184" s="75"/>
      <c r="EQ2184" s="75">
        <v>1340.81</v>
      </c>
      <c r="ER2184" s="77">
        <v>34586.390000000189</v>
      </c>
      <c r="FL2184" s="92">
        <v>800.82</v>
      </c>
      <c r="FM2184" s="75">
        <v>1.06</v>
      </c>
      <c r="FN2184" s="75">
        <v>4.08</v>
      </c>
      <c r="FP2184" s="75">
        <v>59.04</v>
      </c>
      <c r="FQ2184" s="75">
        <v>1715.32</v>
      </c>
      <c r="FR2184" s="75">
        <v>13341</v>
      </c>
      <c r="FS2184" s="75">
        <v>59.03</v>
      </c>
      <c r="FT2184" s="75">
        <v>4931.78</v>
      </c>
      <c r="FU2184" s="75">
        <v>37170</v>
      </c>
      <c r="GC2184" s="75">
        <v>28.81</v>
      </c>
      <c r="GD2184" s="75">
        <v>622.14</v>
      </c>
      <c r="GE2184" s="75">
        <v>9454.9</v>
      </c>
    </row>
    <row r="2185" spans="1:187" x14ac:dyDescent="0.25">
      <c r="A2185" s="132"/>
      <c r="B2185" s="132"/>
      <c r="C2185" s="132"/>
      <c r="D2185" s="132"/>
      <c r="E2185" s="132"/>
      <c r="F2185" s="132"/>
      <c r="G2185" s="132"/>
      <c r="H2185" s="132"/>
      <c r="I2185" s="132"/>
      <c r="J2185" s="132"/>
      <c r="K2185" s="132"/>
      <c r="DV2185" s="77">
        <v>1350.83</v>
      </c>
      <c r="DW2185" s="77">
        <v>44.680999999999997</v>
      </c>
      <c r="DY2185" s="77">
        <v>1336.83</v>
      </c>
      <c r="DZ2185" s="77">
        <v>26.868000000000002</v>
      </c>
      <c r="EP2185" s="75"/>
      <c r="EQ2185" s="75">
        <v>1340.82</v>
      </c>
      <c r="ER2185" s="77">
        <v>34606.580000000191</v>
      </c>
      <c r="FL2185" s="92">
        <v>800.83</v>
      </c>
      <c r="FM2185" s="75">
        <v>1.06</v>
      </c>
      <c r="FN2185" s="75">
        <v>4.09</v>
      </c>
      <c r="FP2185" s="75">
        <v>59.05</v>
      </c>
      <c r="FQ2185" s="75">
        <v>1716.63</v>
      </c>
      <c r="FR2185" s="75">
        <v>13348</v>
      </c>
      <c r="FS2185" s="75">
        <v>59.04</v>
      </c>
      <c r="FT2185" s="75">
        <v>4935.57</v>
      </c>
      <c r="FU2185" s="75">
        <v>37185</v>
      </c>
      <c r="GC2185" s="75">
        <v>28.82</v>
      </c>
      <c r="GD2185" s="75">
        <v>623.08000000000004</v>
      </c>
      <c r="GE2185" s="75">
        <v>9467.7999999999993</v>
      </c>
    </row>
    <row r="2186" spans="1:187" x14ac:dyDescent="0.25">
      <c r="A2186" s="132"/>
      <c r="B2186" s="132"/>
      <c r="C2186" s="132"/>
      <c r="D2186" s="132"/>
      <c r="E2186" s="132"/>
      <c r="F2186" s="132"/>
      <c r="G2186" s="132"/>
      <c r="H2186" s="132"/>
      <c r="I2186" s="132"/>
      <c r="J2186" s="132"/>
      <c r="K2186" s="132"/>
      <c r="DV2186" s="77">
        <v>1350.84</v>
      </c>
      <c r="DW2186" s="77">
        <v>44.713999999999999</v>
      </c>
      <c r="DY2186" s="77">
        <v>1336.84</v>
      </c>
      <c r="DZ2186" s="77">
        <v>26.887000000000004</v>
      </c>
      <c r="EP2186" s="75"/>
      <c r="EQ2186" s="75">
        <v>1340.83</v>
      </c>
      <c r="ER2186" s="77">
        <v>34626.770000000193</v>
      </c>
      <c r="FL2186" s="92">
        <v>800.84</v>
      </c>
      <c r="FM2186" s="75">
        <v>1.06</v>
      </c>
      <c r="FN2186" s="75">
        <v>4.101</v>
      </c>
      <c r="FP2186" s="75">
        <v>59.06</v>
      </c>
      <c r="FQ2186" s="75">
        <v>1717.94</v>
      </c>
      <c r="FR2186" s="75">
        <v>13354</v>
      </c>
      <c r="FS2186" s="75">
        <v>59.05</v>
      </c>
      <c r="FT2186" s="75">
        <v>4939.3599999999997</v>
      </c>
      <c r="FU2186" s="75">
        <v>37200</v>
      </c>
      <c r="GC2186" s="75">
        <v>28.83</v>
      </c>
      <c r="GD2186" s="75">
        <v>624.02</v>
      </c>
      <c r="GE2186" s="75">
        <v>9480.7000000000007</v>
      </c>
    </row>
    <row r="2187" spans="1:187" x14ac:dyDescent="0.25">
      <c r="A2187" s="132"/>
      <c r="B2187" s="132"/>
      <c r="C2187" s="132"/>
      <c r="D2187" s="132"/>
      <c r="E2187" s="132"/>
      <c r="F2187" s="132"/>
      <c r="G2187" s="132"/>
      <c r="H2187" s="132"/>
      <c r="I2187" s="132"/>
      <c r="J2187" s="132"/>
      <c r="K2187" s="132"/>
      <c r="DV2187" s="77">
        <v>1350.85</v>
      </c>
      <c r="DW2187" s="77">
        <v>44.747</v>
      </c>
      <c r="DY2187" s="77">
        <v>1336.85</v>
      </c>
      <c r="DZ2187" s="77">
        <v>26.905000000000001</v>
      </c>
      <c r="EP2187" s="75"/>
      <c r="EQ2187" s="75">
        <v>1340.84</v>
      </c>
      <c r="ER2187" s="77">
        <v>34646.960000000196</v>
      </c>
      <c r="FL2187" s="92">
        <v>800.85</v>
      </c>
      <c r="FM2187" s="75">
        <v>1.06</v>
      </c>
      <c r="FN2187" s="75">
        <v>4.1109999999999998</v>
      </c>
      <c r="FP2187" s="75">
        <v>59.07</v>
      </c>
      <c r="FQ2187" s="75">
        <v>1719.25</v>
      </c>
      <c r="FR2187" s="75">
        <v>13360</v>
      </c>
      <c r="FS2187" s="75">
        <v>59.06</v>
      </c>
      <c r="FT2187" s="75">
        <v>4943.1499999999996</v>
      </c>
      <c r="FU2187" s="75">
        <v>37215</v>
      </c>
      <c r="GC2187" s="75">
        <v>28.84</v>
      </c>
      <c r="GD2187" s="75">
        <v>624.96</v>
      </c>
      <c r="GE2187" s="75">
        <v>9493.6</v>
      </c>
    </row>
    <row r="2188" spans="1:187" x14ac:dyDescent="0.25">
      <c r="A2188" s="132"/>
      <c r="B2188" s="132"/>
      <c r="C2188" s="132"/>
      <c r="D2188" s="132"/>
      <c r="E2188" s="132"/>
      <c r="F2188" s="132"/>
      <c r="G2188" s="132"/>
      <c r="H2188" s="132"/>
      <c r="I2188" s="132"/>
      <c r="J2188" s="132"/>
      <c r="K2188" s="132"/>
      <c r="DV2188" s="77">
        <v>1350.86</v>
      </c>
      <c r="DW2188" s="77">
        <v>44.780999999999999</v>
      </c>
      <c r="DY2188" s="77">
        <v>1336.86</v>
      </c>
      <c r="DZ2188" s="77">
        <v>26.923000000000002</v>
      </c>
      <c r="EP2188" s="75"/>
      <c r="EQ2188" s="75">
        <v>1340.85</v>
      </c>
      <c r="ER2188" s="77">
        <v>34667.150000000198</v>
      </c>
      <c r="FL2188" s="92">
        <v>800.86</v>
      </c>
      <c r="FM2188" s="75">
        <v>1.06</v>
      </c>
      <c r="FN2188" s="75">
        <v>4.1219999999999999</v>
      </c>
      <c r="FP2188" s="75">
        <v>59.08</v>
      </c>
      <c r="FQ2188" s="75">
        <v>1720.56</v>
      </c>
      <c r="FR2188" s="75">
        <v>13367</v>
      </c>
      <c r="FS2188" s="75">
        <v>59.07</v>
      </c>
      <c r="FT2188" s="75">
        <v>4946.9399999999996</v>
      </c>
      <c r="FU2188" s="75">
        <v>37230</v>
      </c>
      <c r="GC2188" s="75">
        <v>28.85</v>
      </c>
      <c r="GD2188" s="75">
        <v>625.9</v>
      </c>
      <c r="GE2188" s="75">
        <v>9506.5</v>
      </c>
    </row>
    <row r="2189" spans="1:187" x14ac:dyDescent="0.25">
      <c r="A2189" s="132"/>
      <c r="B2189" s="132"/>
      <c r="C2189" s="132"/>
      <c r="D2189" s="132"/>
      <c r="E2189" s="132"/>
      <c r="F2189" s="132"/>
      <c r="G2189" s="132"/>
      <c r="H2189" s="132"/>
      <c r="I2189" s="132"/>
      <c r="J2189" s="132"/>
      <c r="K2189" s="132"/>
      <c r="DV2189" s="77">
        <v>1350.87</v>
      </c>
      <c r="DW2189" s="77">
        <v>44.814</v>
      </c>
      <c r="DY2189" s="77">
        <v>1336.87</v>
      </c>
      <c r="DZ2189" s="77">
        <v>26.942000000000004</v>
      </c>
      <c r="EP2189" s="75"/>
      <c r="EQ2189" s="75">
        <v>1340.86</v>
      </c>
      <c r="ER2189" s="77">
        <v>34687.3400000002</v>
      </c>
      <c r="FL2189" s="92">
        <v>800.87</v>
      </c>
      <c r="FM2189" s="75">
        <v>1.06</v>
      </c>
      <c r="FN2189" s="75">
        <v>4.1219999999999999</v>
      </c>
      <c r="FP2189" s="75">
        <v>59.09</v>
      </c>
      <c r="FQ2189" s="75">
        <v>1721.86</v>
      </c>
      <c r="FR2189" s="75">
        <v>13373</v>
      </c>
      <c r="FS2189" s="75">
        <v>59.08</v>
      </c>
      <c r="FT2189" s="75">
        <v>4950.7299999999996</v>
      </c>
      <c r="FU2189" s="75">
        <v>37245</v>
      </c>
      <c r="GC2189" s="75">
        <v>28.86</v>
      </c>
      <c r="GD2189" s="75">
        <v>626.84</v>
      </c>
      <c r="GE2189" s="75">
        <v>9519.4</v>
      </c>
    </row>
    <row r="2190" spans="1:187" x14ac:dyDescent="0.25">
      <c r="A2190" s="132"/>
      <c r="B2190" s="132"/>
      <c r="C2190" s="132"/>
      <c r="D2190" s="132"/>
      <c r="E2190" s="132"/>
      <c r="F2190" s="132"/>
      <c r="G2190" s="132"/>
      <c r="H2190" s="132"/>
      <c r="I2190" s="132"/>
      <c r="J2190" s="132"/>
      <c r="K2190" s="132"/>
      <c r="DV2190" s="77">
        <v>1350.88</v>
      </c>
      <c r="DW2190" s="77">
        <v>44.847000000000001</v>
      </c>
      <c r="DY2190" s="77">
        <v>1336.88</v>
      </c>
      <c r="DZ2190" s="77">
        <v>26.96</v>
      </c>
      <c r="EP2190" s="75"/>
      <c r="EQ2190" s="75">
        <v>1340.87</v>
      </c>
      <c r="ER2190" s="77">
        <v>34707.530000000203</v>
      </c>
      <c r="FL2190" s="92">
        <v>800.88</v>
      </c>
      <c r="FM2190" s="75">
        <v>1.07</v>
      </c>
      <c r="FN2190" s="75">
        <v>4.1429999999999998</v>
      </c>
      <c r="FP2190" s="75">
        <v>59.1</v>
      </c>
      <c r="FQ2190" s="75">
        <v>1723.17</v>
      </c>
      <c r="FR2190" s="75">
        <v>13380</v>
      </c>
      <c r="FS2190" s="75">
        <v>59.09</v>
      </c>
      <c r="FT2190" s="75">
        <v>4954.5200000000004</v>
      </c>
      <c r="FU2190" s="75">
        <v>37260</v>
      </c>
      <c r="GC2190" s="75">
        <v>28.87</v>
      </c>
      <c r="GD2190" s="75">
        <v>627.78</v>
      </c>
      <c r="GE2190" s="75">
        <v>9532.2999999999993</v>
      </c>
    </row>
    <row r="2191" spans="1:187" x14ac:dyDescent="0.25">
      <c r="A2191" s="132"/>
      <c r="B2191" s="132"/>
      <c r="C2191" s="132"/>
      <c r="D2191" s="132"/>
      <c r="E2191" s="132"/>
      <c r="F2191" s="132"/>
      <c r="G2191" s="132"/>
      <c r="H2191" s="132"/>
      <c r="I2191" s="132"/>
      <c r="J2191" s="132"/>
      <c r="K2191" s="132"/>
      <c r="DV2191" s="77">
        <v>1350.89</v>
      </c>
      <c r="DW2191" s="77">
        <v>44.879999999999995</v>
      </c>
      <c r="DY2191" s="77">
        <v>1336.89</v>
      </c>
      <c r="DZ2191" s="77">
        <v>26.978000000000002</v>
      </c>
      <c r="EP2191" s="75"/>
      <c r="EQ2191" s="75">
        <v>1340.88</v>
      </c>
      <c r="ER2191" s="77">
        <v>34727.720000000205</v>
      </c>
      <c r="FL2191" s="92">
        <v>800.89</v>
      </c>
      <c r="FM2191" s="75">
        <v>1.07</v>
      </c>
      <c r="FN2191" s="75">
        <v>4.1529999999999996</v>
      </c>
      <c r="FP2191" s="75">
        <v>59.11</v>
      </c>
      <c r="FQ2191" s="75">
        <v>1724.48</v>
      </c>
      <c r="FR2191" s="75">
        <v>13386</v>
      </c>
      <c r="FS2191" s="75">
        <v>59.1</v>
      </c>
      <c r="FT2191" s="75">
        <v>4958.3100000000004</v>
      </c>
      <c r="FU2191" s="75">
        <v>37275</v>
      </c>
      <c r="GC2191" s="75">
        <v>28.88</v>
      </c>
      <c r="GD2191" s="75">
        <v>628.72</v>
      </c>
      <c r="GE2191" s="75">
        <v>9545.2000000000007</v>
      </c>
    </row>
    <row r="2192" spans="1:187" x14ac:dyDescent="0.25">
      <c r="A2192" s="132"/>
      <c r="B2192" s="132"/>
      <c r="C2192" s="132"/>
      <c r="D2192" s="132"/>
      <c r="E2192" s="132"/>
      <c r="F2192" s="132"/>
      <c r="G2192" s="132"/>
      <c r="H2192" s="132"/>
      <c r="I2192" s="132"/>
      <c r="J2192" s="132"/>
      <c r="K2192" s="132"/>
      <c r="DV2192" s="77">
        <v>1350.9</v>
      </c>
      <c r="DW2192" s="77">
        <v>44.914000000000001</v>
      </c>
      <c r="DY2192" s="77">
        <v>1336.9</v>
      </c>
      <c r="DZ2192" s="77">
        <v>26.997</v>
      </c>
      <c r="EP2192" s="75"/>
      <c r="EQ2192" s="75">
        <v>1340.89</v>
      </c>
      <c r="ER2192" s="77">
        <v>34747.910000000207</v>
      </c>
      <c r="FL2192" s="92">
        <v>800.9</v>
      </c>
      <c r="FM2192" s="75">
        <v>1.07</v>
      </c>
      <c r="FN2192" s="75">
        <v>4.1639999999999997</v>
      </c>
      <c r="FP2192" s="75">
        <v>59.12</v>
      </c>
      <c r="FQ2192" s="75">
        <v>1725.79</v>
      </c>
      <c r="FR2192" s="75">
        <v>13392</v>
      </c>
      <c r="FS2192" s="75">
        <v>59.11</v>
      </c>
      <c r="FT2192" s="75">
        <v>4962.1000000000004</v>
      </c>
      <c r="FU2192" s="75">
        <v>37290</v>
      </c>
      <c r="GC2192" s="75">
        <v>28.89</v>
      </c>
      <c r="GD2192" s="75">
        <v>629.66</v>
      </c>
      <c r="GE2192" s="75">
        <v>9558.1</v>
      </c>
    </row>
    <row r="2193" spans="1:187" x14ac:dyDescent="0.25">
      <c r="A2193" s="132"/>
      <c r="B2193" s="132"/>
      <c r="C2193" s="132"/>
      <c r="D2193" s="132"/>
      <c r="E2193" s="132"/>
      <c r="F2193" s="132"/>
      <c r="G2193" s="132"/>
      <c r="H2193" s="132"/>
      <c r="I2193" s="132"/>
      <c r="J2193" s="132"/>
      <c r="K2193" s="132"/>
      <c r="DV2193" s="77">
        <v>1350.91</v>
      </c>
      <c r="DW2193" s="77">
        <v>44.947000000000003</v>
      </c>
      <c r="DY2193" s="77">
        <v>1336.91</v>
      </c>
      <c r="DZ2193" s="77">
        <v>27.015000000000001</v>
      </c>
      <c r="EP2193" s="75"/>
      <c r="EQ2193" s="75">
        <v>1340.9</v>
      </c>
      <c r="ER2193" s="77">
        <v>34768.10000000021</v>
      </c>
      <c r="FL2193" s="92">
        <v>800.91</v>
      </c>
      <c r="FM2193" s="75">
        <v>1.07</v>
      </c>
      <c r="FN2193" s="75">
        <v>4.1740000000000004</v>
      </c>
      <c r="FP2193" s="75">
        <v>59.13</v>
      </c>
      <c r="FQ2193" s="75">
        <v>1727.1</v>
      </c>
      <c r="FR2193" s="75">
        <v>13399</v>
      </c>
      <c r="FS2193" s="75">
        <v>59.12</v>
      </c>
      <c r="FT2193" s="75">
        <v>4965.8900000000003</v>
      </c>
      <c r="FU2193" s="75">
        <v>37305</v>
      </c>
      <c r="GC2193" s="75">
        <v>28.9</v>
      </c>
      <c r="GD2193" s="75">
        <v>630.6</v>
      </c>
      <c r="GE2193" s="75">
        <v>9571</v>
      </c>
    </row>
    <row r="2194" spans="1:187" x14ac:dyDescent="0.25">
      <c r="A2194" s="132"/>
      <c r="B2194" s="132"/>
      <c r="C2194" s="132"/>
      <c r="D2194" s="132"/>
      <c r="E2194" s="132"/>
      <c r="F2194" s="132"/>
      <c r="G2194" s="132"/>
      <c r="H2194" s="132"/>
      <c r="I2194" s="132"/>
      <c r="J2194" s="132"/>
      <c r="K2194" s="132"/>
      <c r="DV2194" s="77">
        <v>1350.92</v>
      </c>
      <c r="DW2194" s="77">
        <v>44.98</v>
      </c>
      <c r="DY2194" s="77">
        <v>1336.92</v>
      </c>
      <c r="DZ2194" s="77">
        <v>27.033000000000001</v>
      </c>
      <c r="EP2194" s="75"/>
      <c r="EQ2194" s="75">
        <v>1340.91</v>
      </c>
      <c r="ER2194" s="77">
        <v>34788.290000000212</v>
      </c>
      <c r="FL2194" s="92">
        <v>800.92</v>
      </c>
      <c r="FM2194" s="75">
        <v>1.07</v>
      </c>
      <c r="FN2194" s="75">
        <v>4.1840000000000002</v>
      </c>
      <c r="FP2194" s="75">
        <v>59.14</v>
      </c>
      <c r="FQ2194" s="75">
        <v>1728.42</v>
      </c>
      <c r="FR2194" s="75">
        <v>13405</v>
      </c>
      <c r="FS2194" s="75">
        <v>59.13</v>
      </c>
      <c r="FT2194" s="75">
        <v>4969.68</v>
      </c>
      <c r="FU2194" s="75">
        <v>37320</v>
      </c>
      <c r="GC2194" s="75">
        <v>28.91</v>
      </c>
      <c r="GD2194" s="75">
        <v>631.54</v>
      </c>
      <c r="GE2194" s="75">
        <v>9583.9</v>
      </c>
    </row>
    <row r="2195" spans="1:187" x14ac:dyDescent="0.25">
      <c r="A2195" s="132"/>
      <c r="B2195" s="132"/>
      <c r="C2195" s="132"/>
      <c r="D2195" s="132"/>
      <c r="E2195" s="132"/>
      <c r="F2195" s="132"/>
      <c r="G2195" s="132"/>
      <c r="H2195" s="132"/>
      <c r="I2195" s="132"/>
      <c r="J2195" s="132"/>
      <c r="K2195" s="132"/>
      <c r="DV2195" s="77">
        <v>1350.93</v>
      </c>
      <c r="DW2195" s="77">
        <v>45.012999999999998</v>
      </c>
      <c r="DY2195" s="77">
        <v>1336.93</v>
      </c>
      <c r="DZ2195" s="77">
        <v>27.052000000000003</v>
      </c>
      <c r="EP2195" s="75"/>
      <c r="EQ2195" s="75">
        <v>1340.92</v>
      </c>
      <c r="ER2195" s="77">
        <v>34808.480000000214</v>
      </c>
      <c r="FL2195" s="92">
        <v>800.93</v>
      </c>
      <c r="FM2195" s="75">
        <v>1.07</v>
      </c>
      <c r="FN2195" s="75">
        <v>4.1950000000000003</v>
      </c>
      <c r="FP2195" s="75">
        <v>59.15</v>
      </c>
      <c r="FQ2195" s="75">
        <v>1729.73</v>
      </c>
      <c r="FR2195" s="75">
        <v>13412</v>
      </c>
      <c r="FS2195" s="75">
        <v>59.14</v>
      </c>
      <c r="FT2195" s="75">
        <v>4973.47</v>
      </c>
      <c r="FU2195" s="75">
        <v>37335</v>
      </c>
      <c r="GC2195" s="75">
        <v>28.92</v>
      </c>
      <c r="GD2195" s="75">
        <v>632.48</v>
      </c>
      <c r="GE2195" s="75">
        <v>9596.7999999999993</v>
      </c>
    </row>
    <row r="2196" spans="1:187" x14ac:dyDescent="0.25">
      <c r="A2196" s="132"/>
      <c r="B2196" s="132"/>
      <c r="C2196" s="132"/>
      <c r="D2196" s="132"/>
      <c r="E2196" s="132"/>
      <c r="F2196" s="132"/>
      <c r="G2196" s="132"/>
      <c r="H2196" s="132"/>
      <c r="I2196" s="132"/>
      <c r="J2196" s="132"/>
      <c r="K2196" s="132"/>
      <c r="DV2196" s="77">
        <v>1350.94</v>
      </c>
      <c r="DW2196" s="77">
        <v>45.046999999999997</v>
      </c>
      <c r="DY2196" s="77">
        <v>1336.94</v>
      </c>
      <c r="DZ2196" s="77">
        <v>27.070000000000004</v>
      </c>
      <c r="EP2196" s="75"/>
      <c r="EQ2196" s="75">
        <v>1340.93</v>
      </c>
      <c r="ER2196" s="77">
        <v>34828.670000000217</v>
      </c>
      <c r="FL2196" s="92">
        <v>800.94</v>
      </c>
      <c r="FM2196" s="75">
        <v>1.07</v>
      </c>
      <c r="FN2196" s="75">
        <v>4.2050000000000001</v>
      </c>
      <c r="FP2196" s="75">
        <v>59.16</v>
      </c>
      <c r="FQ2196" s="75">
        <v>1731.04</v>
      </c>
      <c r="FR2196" s="75">
        <v>13418</v>
      </c>
      <c r="FS2196" s="75">
        <v>59.15</v>
      </c>
      <c r="FT2196" s="75">
        <v>4977.26</v>
      </c>
      <c r="FU2196" s="75">
        <v>37350</v>
      </c>
      <c r="GC2196" s="75">
        <v>28.93</v>
      </c>
      <c r="GD2196" s="75">
        <v>633.41999999999996</v>
      </c>
      <c r="GE2196" s="75">
        <v>9609.7000000000007</v>
      </c>
    </row>
    <row r="2197" spans="1:187" x14ac:dyDescent="0.25">
      <c r="A2197" s="132"/>
      <c r="B2197" s="132"/>
      <c r="C2197" s="132"/>
      <c r="D2197" s="132"/>
      <c r="E2197" s="132"/>
      <c r="F2197" s="132"/>
      <c r="G2197" s="132"/>
      <c r="H2197" s="132"/>
      <c r="I2197" s="132"/>
      <c r="J2197" s="132"/>
      <c r="K2197" s="132"/>
      <c r="DV2197" s="77">
        <v>1350.95</v>
      </c>
      <c r="DW2197" s="77">
        <v>45.08</v>
      </c>
      <c r="DY2197" s="77">
        <v>1336.95</v>
      </c>
      <c r="DZ2197" s="77">
        <v>27.088000000000001</v>
      </c>
      <c r="EP2197" s="75"/>
      <c r="EQ2197" s="75">
        <v>1340.94</v>
      </c>
      <c r="ER2197" s="77">
        <v>34848.860000000219</v>
      </c>
      <c r="FL2197" s="92">
        <v>800.95</v>
      </c>
      <c r="FM2197" s="75">
        <v>1.08</v>
      </c>
      <c r="FN2197" s="75">
        <v>4.2160000000000002</v>
      </c>
      <c r="FP2197" s="75">
        <v>59.17</v>
      </c>
      <c r="FQ2197" s="75">
        <v>1732.35</v>
      </c>
      <c r="FR2197" s="75">
        <v>13424</v>
      </c>
      <c r="FS2197" s="75">
        <v>59.16</v>
      </c>
      <c r="FT2197" s="75">
        <v>4981.05</v>
      </c>
      <c r="FU2197" s="75">
        <v>37365</v>
      </c>
      <c r="GC2197" s="75">
        <v>28.94</v>
      </c>
      <c r="GD2197" s="75">
        <v>634.36</v>
      </c>
      <c r="GE2197" s="75">
        <v>9622.6</v>
      </c>
    </row>
    <row r="2198" spans="1:187" x14ac:dyDescent="0.25">
      <c r="A2198" s="132"/>
      <c r="B2198" s="132"/>
      <c r="C2198" s="132"/>
      <c r="D2198" s="132"/>
      <c r="E2198" s="132"/>
      <c r="F2198" s="132"/>
      <c r="G2198" s="132"/>
      <c r="H2198" s="132"/>
      <c r="I2198" s="132"/>
      <c r="J2198" s="132"/>
      <c r="K2198" s="132"/>
      <c r="DV2198" s="77">
        <v>1350.96</v>
      </c>
      <c r="DW2198" s="77">
        <v>45.113</v>
      </c>
      <c r="DY2198" s="77">
        <v>1336.96</v>
      </c>
      <c r="DZ2198" s="77">
        <v>27.107000000000003</v>
      </c>
      <c r="EP2198" s="75"/>
      <c r="EQ2198" s="75">
        <v>1340.95</v>
      </c>
      <c r="ER2198" s="77">
        <v>34869.050000000221</v>
      </c>
      <c r="FL2198" s="92">
        <v>800.96</v>
      </c>
      <c r="FM2198" s="75">
        <v>1.08</v>
      </c>
      <c r="FN2198" s="75">
        <v>4.226</v>
      </c>
      <c r="FP2198" s="75">
        <v>59.18</v>
      </c>
      <c r="FQ2198" s="75">
        <v>1733.66</v>
      </c>
      <c r="FR2198" s="75">
        <v>13431</v>
      </c>
      <c r="FS2198" s="75">
        <v>59.17</v>
      </c>
      <c r="FT2198" s="75">
        <v>4984.84</v>
      </c>
      <c r="FU2198" s="75">
        <v>37380</v>
      </c>
      <c r="GC2198" s="75">
        <v>28.95</v>
      </c>
      <c r="GD2198" s="75">
        <v>635.29999999999995</v>
      </c>
      <c r="GE2198" s="75">
        <v>9635.5</v>
      </c>
    </row>
    <row r="2199" spans="1:187" x14ac:dyDescent="0.25">
      <c r="A2199" s="132"/>
      <c r="B2199" s="132"/>
      <c r="C2199" s="132"/>
      <c r="D2199" s="132"/>
      <c r="E2199" s="132"/>
      <c r="F2199" s="132"/>
      <c r="G2199" s="132"/>
      <c r="H2199" s="132"/>
      <c r="I2199" s="132"/>
      <c r="J2199" s="132"/>
      <c r="K2199" s="132"/>
      <c r="DV2199" s="77">
        <v>1350.97</v>
      </c>
      <c r="DW2199" s="77">
        <v>45.146000000000001</v>
      </c>
      <c r="DY2199" s="77">
        <v>1336.97</v>
      </c>
      <c r="DZ2199" s="77">
        <v>27.125000000000004</v>
      </c>
      <c r="EP2199" s="75"/>
      <c r="EQ2199" s="75">
        <v>1340.96</v>
      </c>
      <c r="ER2199" s="77">
        <v>34889.240000000224</v>
      </c>
      <c r="FL2199" s="92">
        <v>800.97</v>
      </c>
      <c r="FM2199" s="75">
        <v>1.08</v>
      </c>
      <c r="FN2199" s="75">
        <v>4.226</v>
      </c>
      <c r="FP2199" s="75">
        <v>59.19</v>
      </c>
      <c r="FQ2199" s="75">
        <v>1734.98</v>
      </c>
      <c r="FR2199" s="75">
        <v>13437</v>
      </c>
      <c r="FS2199" s="75">
        <v>59.18</v>
      </c>
      <c r="FT2199" s="75">
        <v>4988.63</v>
      </c>
      <c r="FU2199" s="75">
        <v>37395</v>
      </c>
      <c r="GC2199" s="75">
        <v>28.96</v>
      </c>
      <c r="GD2199" s="75">
        <v>636.24</v>
      </c>
      <c r="GE2199" s="75">
        <v>9648.4</v>
      </c>
    </row>
    <row r="2200" spans="1:187" x14ac:dyDescent="0.25">
      <c r="A2200" s="132"/>
      <c r="B2200" s="132"/>
      <c r="C2200" s="132"/>
      <c r="D2200" s="132"/>
      <c r="E2200" s="132"/>
      <c r="F2200" s="132"/>
      <c r="G2200" s="132"/>
      <c r="H2200" s="132"/>
      <c r="I2200" s="132"/>
      <c r="J2200" s="132"/>
      <c r="K2200" s="132"/>
      <c r="DV2200" s="77">
        <v>1350.98</v>
      </c>
      <c r="DW2200" s="77">
        <v>45.18</v>
      </c>
      <c r="DY2200" s="77">
        <v>1336.98</v>
      </c>
      <c r="DZ2200" s="77">
        <v>27.143000000000001</v>
      </c>
      <c r="EP2200" s="75"/>
      <c r="EQ2200" s="75">
        <v>1340.97</v>
      </c>
      <c r="ER2200" s="77">
        <v>34909.430000000226</v>
      </c>
      <c r="FL2200" s="92">
        <v>800.98</v>
      </c>
      <c r="FM2200" s="75">
        <v>1.08</v>
      </c>
      <c r="FN2200" s="75">
        <v>4.2469999999999999</v>
      </c>
      <c r="FP2200" s="75">
        <v>59.2</v>
      </c>
      <c r="FQ2200" s="75">
        <v>1736.29</v>
      </c>
      <c r="FR2200" s="75">
        <v>13444</v>
      </c>
      <c r="FS2200" s="75">
        <v>59.19</v>
      </c>
      <c r="FT2200" s="75">
        <v>4992.42</v>
      </c>
      <c r="FU2200" s="75">
        <v>37410</v>
      </c>
      <c r="GC2200" s="75">
        <v>28.97</v>
      </c>
      <c r="GD2200" s="75">
        <v>637.17999999999995</v>
      </c>
      <c r="GE2200" s="75">
        <v>9661.2999999999993</v>
      </c>
    </row>
    <row r="2201" spans="1:187" x14ac:dyDescent="0.25">
      <c r="A2201" s="132"/>
      <c r="B2201" s="132"/>
      <c r="C2201" s="132"/>
      <c r="D2201" s="132"/>
      <c r="E2201" s="132"/>
      <c r="F2201" s="132"/>
      <c r="G2201" s="132"/>
      <c r="H2201" s="132"/>
      <c r="I2201" s="132"/>
      <c r="J2201" s="132"/>
      <c r="K2201" s="132"/>
      <c r="DV2201" s="77">
        <v>1350.99</v>
      </c>
      <c r="DW2201" s="77">
        <v>45.212999999999994</v>
      </c>
      <c r="DY2201" s="77">
        <v>1336.99</v>
      </c>
      <c r="DZ2201" s="77">
        <v>27.162000000000003</v>
      </c>
      <c r="EP2201" s="75"/>
      <c r="EQ2201" s="75">
        <v>1340.98</v>
      </c>
      <c r="ER2201" s="77">
        <v>34929.620000000228</v>
      </c>
      <c r="FL2201" s="92">
        <v>800.99</v>
      </c>
      <c r="FM2201" s="75">
        <v>1.08</v>
      </c>
      <c r="FN2201" s="75">
        <v>4.258</v>
      </c>
      <c r="FP2201" s="75">
        <v>59.21</v>
      </c>
      <c r="FQ2201" s="75">
        <v>1737.6</v>
      </c>
      <c r="FR2201" s="75">
        <v>13450</v>
      </c>
      <c r="FS2201" s="75">
        <v>59.2</v>
      </c>
      <c r="FT2201" s="75">
        <v>4996.21</v>
      </c>
      <c r="FU2201" s="75">
        <v>37425</v>
      </c>
      <c r="GC2201" s="75">
        <v>28.98</v>
      </c>
      <c r="GD2201" s="75">
        <v>638.12</v>
      </c>
      <c r="GE2201" s="75">
        <v>9674.2000000000007</v>
      </c>
    </row>
    <row r="2202" spans="1:187" x14ac:dyDescent="0.25">
      <c r="A2202" s="132"/>
      <c r="B2202" s="132"/>
      <c r="C2202" s="132"/>
      <c r="D2202" s="132"/>
      <c r="E2202" s="132"/>
      <c r="F2202" s="132"/>
      <c r="G2202" s="132"/>
      <c r="H2202" s="132"/>
      <c r="I2202" s="132"/>
      <c r="J2202" s="132"/>
      <c r="K2202" s="132"/>
      <c r="DV2202" s="77">
        <v>1351</v>
      </c>
      <c r="DW2202" s="77">
        <v>45.246000000000002</v>
      </c>
      <c r="DY2202" s="77">
        <v>1337</v>
      </c>
      <c r="DZ2202" s="77">
        <v>27.18</v>
      </c>
      <c r="EP2202" s="75"/>
      <c r="EQ2202" s="75">
        <v>1340.99</v>
      </c>
      <c r="ER2202" s="77">
        <v>34949.810000000231</v>
      </c>
      <c r="FL2202" s="92">
        <v>801</v>
      </c>
      <c r="FM2202" s="75">
        <v>1.08</v>
      </c>
      <c r="FN2202" s="75">
        <v>4.2679999999999998</v>
      </c>
      <c r="FP2202" s="75">
        <v>59.22</v>
      </c>
      <c r="FQ2202" s="75">
        <v>1738.92</v>
      </c>
      <c r="FR2202" s="75">
        <v>13456</v>
      </c>
      <c r="FS2202" s="75">
        <v>59.21</v>
      </c>
      <c r="FT2202" s="75">
        <v>5000</v>
      </c>
      <c r="FU2202" s="75">
        <v>37440</v>
      </c>
      <c r="GC2202" s="75">
        <v>28.99</v>
      </c>
      <c r="GD2202" s="75">
        <v>639.05999999999995</v>
      </c>
      <c r="GE2202" s="75">
        <v>9687.1</v>
      </c>
    </row>
    <row r="2203" spans="1:187" x14ac:dyDescent="0.25">
      <c r="A2203" s="132"/>
      <c r="B2203" s="132"/>
      <c r="C2203" s="132"/>
      <c r="D2203" s="132"/>
      <c r="E2203" s="132"/>
      <c r="F2203" s="132"/>
      <c r="G2203" s="132"/>
      <c r="H2203" s="132"/>
      <c r="I2203" s="132"/>
      <c r="J2203" s="132"/>
      <c r="K2203" s="132"/>
      <c r="DY2203" s="77">
        <v>1337.01</v>
      </c>
      <c r="DZ2203" s="77">
        <v>27.199000000000002</v>
      </c>
      <c r="EP2203" s="75"/>
      <c r="EQ2203" s="75">
        <v>1341</v>
      </c>
      <c r="ER2203" s="77">
        <v>34970</v>
      </c>
      <c r="FL2203" s="92">
        <v>801.01</v>
      </c>
      <c r="FM2203" s="75">
        <v>1.0900000000000001</v>
      </c>
      <c r="FN2203" s="75">
        <v>4.2789999999999999</v>
      </c>
      <c r="FP2203" s="75">
        <v>59.23</v>
      </c>
      <c r="FQ2203" s="75">
        <v>1740.25</v>
      </c>
      <c r="FR2203" s="75">
        <v>13462</v>
      </c>
      <c r="FS2203" s="75">
        <v>59.22</v>
      </c>
      <c r="FT2203" s="75">
        <v>5003.8500000000004</v>
      </c>
      <c r="FU2203" s="75">
        <v>37454</v>
      </c>
      <c r="GC2203" s="75">
        <v>29</v>
      </c>
      <c r="GD2203" s="75">
        <v>640</v>
      </c>
      <c r="GE2203" s="75">
        <v>9700</v>
      </c>
    </row>
    <row r="2204" spans="1:187" x14ac:dyDescent="0.25">
      <c r="A2204" s="132"/>
      <c r="B2204" s="132"/>
      <c r="C2204" s="132"/>
      <c r="D2204" s="132"/>
      <c r="E2204" s="132"/>
      <c r="F2204" s="132"/>
      <c r="G2204" s="132"/>
      <c r="H2204" s="132"/>
      <c r="I2204" s="132"/>
      <c r="J2204" s="132"/>
      <c r="K2204" s="132"/>
      <c r="DY2204" s="77">
        <v>1337.02</v>
      </c>
      <c r="DZ2204" s="77">
        <v>27.218</v>
      </c>
      <c r="EP2204" s="75"/>
      <c r="EQ2204" s="75">
        <v>1341.01</v>
      </c>
      <c r="ER2204" s="77">
        <v>34990.589999999997</v>
      </c>
      <c r="FL2204" s="92">
        <v>801.02</v>
      </c>
      <c r="FM2204" s="75">
        <v>1.0900000000000001</v>
      </c>
      <c r="FN2204" s="75">
        <v>4.2910000000000004</v>
      </c>
      <c r="FP2204" s="75">
        <v>59.24</v>
      </c>
      <c r="FQ2204" s="75">
        <v>1741.57</v>
      </c>
      <c r="FR2204" s="75">
        <v>13468</v>
      </c>
      <c r="FS2204" s="75">
        <v>59.23</v>
      </c>
      <c r="FT2204" s="75">
        <v>5007.7</v>
      </c>
      <c r="FU2204" s="75">
        <v>37469</v>
      </c>
      <c r="GC2204" s="75">
        <v>29.01</v>
      </c>
      <c r="GD2204" s="75">
        <v>640.94000000000005</v>
      </c>
      <c r="GE2204" s="75">
        <v>9712.9</v>
      </c>
    </row>
    <row r="2205" spans="1:187" x14ac:dyDescent="0.25">
      <c r="A2205" s="132"/>
      <c r="B2205" s="132"/>
      <c r="C2205" s="132"/>
      <c r="D2205" s="132"/>
      <c r="E2205" s="132"/>
      <c r="F2205" s="132"/>
      <c r="G2205" s="132"/>
      <c r="H2205" s="132"/>
      <c r="I2205" s="132"/>
      <c r="J2205" s="132"/>
      <c r="K2205" s="132"/>
      <c r="DY2205" s="77">
        <v>1337.03</v>
      </c>
      <c r="DZ2205" s="77">
        <v>27.236000000000001</v>
      </c>
      <c r="EP2205" s="75"/>
      <c r="EQ2205" s="75">
        <v>1341.02</v>
      </c>
      <c r="ER2205" s="77">
        <v>35011.179999999993</v>
      </c>
      <c r="FL2205" s="92">
        <v>801.03</v>
      </c>
      <c r="FM2205" s="75">
        <v>1.0900000000000001</v>
      </c>
      <c r="FN2205" s="75">
        <v>4.3019999999999996</v>
      </c>
      <c r="FP2205" s="75">
        <v>59.25</v>
      </c>
      <c r="FQ2205" s="75">
        <v>1742.89</v>
      </c>
      <c r="FR2205" s="75">
        <v>13474</v>
      </c>
      <c r="FS2205" s="75">
        <v>59.24</v>
      </c>
      <c r="FT2205" s="75">
        <v>5011.55</v>
      </c>
      <c r="FU2205" s="75">
        <v>37483</v>
      </c>
      <c r="GC2205" s="75">
        <v>29.02</v>
      </c>
      <c r="GD2205" s="75">
        <v>641.88</v>
      </c>
      <c r="GE2205" s="75">
        <v>9725.7999999999993</v>
      </c>
    </row>
    <row r="2206" spans="1:187" x14ac:dyDescent="0.25">
      <c r="A2206" s="132"/>
      <c r="B2206" s="132"/>
      <c r="C2206" s="132"/>
      <c r="D2206" s="132"/>
      <c r="E2206" s="132"/>
      <c r="F2206" s="132"/>
      <c r="G2206" s="132"/>
      <c r="H2206" s="132"/>
      <c r="I2206" s="132"/>
      <c r="J2206" s="132"/>
      <c r="K2206" s="132"/>
      <c r="DY2206" s="77">
        <v>1337.04</v>
      </c>
      <c r="DZ2206" s="77">
        <v>27.254999999999999</v>
      </c>
      <c r="EP2206" s="75"/>
      <c r="EQ2206" s="75">
        <v>1341.03</v>
      </c>
      <c r="ER2206" s="77">
        <v>35031.76999999999</v>
      </c>
      <c r="FL2206" s="92">
        <v>801.04</v>
      </c>
      <c r="FM2206" s="75">
        <v>1.0900000000000001</v>
      </c>
      <c r="FN2206" s="75">
        <v>4.3129999999999997</v>
      </c>
      <c r="FP2206" s="75">
        <v>59.26</v>
      </c>
      <c r="FQ2206" s="75">
        <v>1744.22</v>
      </c>
      <c r="FR2206" s="75">
        <v>13480</v>
      </c>
      <c r="FS2206" s="75">
        <v>59.25</v>
      </c>
      <c r="FT2206" s="75">
        <v>5015.3999999999996</v>
      </c>
      <c r="FU2206" s="75">
        <v>37497</v>
      </c>
      <c r="GC2206" s="75">
        <v>29.03</v>
      </c>
      <c r="GD2206" s="75">
        <v>642.82000000000005</v>
      </c>
      <c r="GE2206" s="75">
        <v>9738.7000000000007</v>
      </c>
    </row>
    <row r="2207" spans="1:187" x14ac:dyDescent="0.25">
      <c r="A2207" s="132"/>
      <c r="B2207" s="132"/>
      <c r="C2207" s="132"/>
      <c r="D2207" s="132"/>
      <c r="E2207" s="132"/>
      <c r="F2207" s="132"/>
      <c r="G2207" s="132"/>
      <c r="H2207" s="132"/>
      <c r="I2207" s="132"/>
      <c r="J2207" s="132"/>
      <c r="K2207" s="132"/>
      <c r="DY2207" s="77">
        <v>1337.05</v>
      </c>
      <c r="DZ2207" s="77">
        <v>27.274000000000001</v>
      </c>
      <c r="EP2207" s="75"/>
      <c r="EQ2207" s="75">
        <v>1341.04</v>
      </c>
      <c r="ER2207" s="77">
        <v>35052.359999999986</v>
      </c>
      <c r="FL2207" s="92">
        <v>801.05</v>
      </c>
      <c r="FM2207" s="75">
        <v>1.0900000000000001</v>
      </c>
      <c r="FN2207" s="75">
        <v>4.3250000000000002</v>
      </c>
      <c r="FP2207" s="75">
        <v>59.27</v>
      </c>
      <c r="FQ2207" s="75">
        <v>1745.54</v>
      </c>
      <c r="FR2207" s="75">
        <v>13486</v>
      </c>
      <c r="FS2207" s="75">
        <v>59.26</v>
      </c>
      <c r="FT2207" s="75">
        <v>5019.25</v>
      </c>
      <c r="FU2207" s="75">
        <v>37511</v>
      </c>
      <c r="GC2207" s="75">
        <v>29.04</v>
      </c>
      <c r="GD2207" s="75">
        <v>643.76</v>
      </c>
      <c r="GE2207" s="75">
        <v>9751.6</v>
      </c>
    </row>
    <row r="2208" spans="1:187" x14ac:dyDescent="0.25">
      <c r="A2208" s="132"/>
      <c r="B2208" s="132"/>
      <c r="C2208" s="132"/>
      <c r="D2208" s="132"/>
      <c r="E2208" s="132"/>
      <c r="F2208" s="132"/>
      <c r="G2208" s="132"/>
      <c r="H2208" s="132"/>
      <c r="I2208" s="132"/>
      <c r="J2208" s="132"/>
      <c r="K2208" s="132"/>
      <c r="DY2208" s="77">
        <v>1337.06</v>
      </c>
      <c r="DZ2208" s="77">
        <v>27.292999999999999</v>
      </c>
      <c r="EP2208" s="75"/>
      <c r="EQ2208" s="75">
        <v>1341.05</v>
      </c>
      <c r="ER2208" s="77">
        <v>35072.949999999983</v>
      </c>
      <c r="FL2208" s="92">
        <v>801.06</v>
      </c>
      <c r="FM2208" s="75">
        <v>1.0900000000000001</v>
      </c>
      <c r="FN2208" s="75">
        <v>4.3360000000000003</v>
      </c>
      <c r="FP2208" s="75">
        <v>59.28</v>
      </c>
      <c r="FQ2208" s="75">
        <v>1746.86</v>
      </c>
      <c r="FR2208" s="75">
        <v>13492</v>
      </c>
      <c r="FS2208" s="75">
        <v>59.27</v>
      </c>
      <c r="FT2208" s="75">
        <v>5023.1000000000004</v>
      </c>
      <c r="FU2208" s="75">
        <v>37526</v>
      </c>
      <c r="GC2208" s="75">
        <v>29.05</v>
      </c>
      <c r="GD2208" s="75">
        <v>644.70000000000005</v>
      </c>
      <c r="GE2208" s="75">
        <v>9764.5</v>
      </c>
    </row>
    <row r="2209" spans="1:187" x14ac:dyDescent="0.25">
      <c r="A2209" s="132"/>
      <c r="B2209" s="132"/>
      <c r="C2209" s="132"/>
      <c r="D2209" s="132"/>
      <c r="E2209" s="132"/>
      <c r="F2209" s="132"/>
      <c r="G2209" s="132"/>
      <c r="H2209" s="132"/>
      <c r="I2209" s="132"/>
      <c r="J2209" s="132"/>
      <c r="K2209" s="132"/>
      <c r="DY2209" s="77">
        <v>1337.07</v>
      </c>
      <c r="DZ2209" s="77">
        <v>27.311</v>
      </c>
      <c r="EP2209" s="75"/>
      <c r="EQ2209" s="75">
        <v>1341.06</v>
      </c>
      <c r="ER2209" s="77">
        <v>35093.539999999979</v>
      </c>
      <c r="FL2209" s="92">
        <v>801.07</v>
      </c>
      <c r="FM2209" s="75">
        <v>1.0900000000000001</v>
      </c>
      <c r="FN2209" s="75">
        <v>4.3360000000000003</v>
      </c>
      <c r="FP2209" s="75">
        <v>59.29</v>
      </c>
      <c r="FQ2209" s="75">
        <v>1748.18</v>
      </c>
      <c r="FR2209" s="75">
        <v>13498</v>
      </c>
      <c r="FS2209" s="75">
        <v>59.28</v>
      </c>
      <c r="FT2209" s="75">
        <v>5026.95</v>
      </c>
      <c r="FU2209" s="75">
        <v>37540</v>
      </c>
      <c r="GC2209" s="75">
        <v>29.06</v>
      </c>
      <c r="GD2209" s="75">
        <v>645.64</v>
      </c>
      <c r="GE2209" s="75">
        <v>9777.4</v>
      </c>
    </row>
    <row r="2210" spans="1:187" x14ac:dyDescent="0.25">
      <c r="A2210" s="132"/>
      <c r="B2210" s="132"/>
      <c r="C2210" s="132"/>
      <c r="D2210" s="132"/>
      <c r="E2210" s="132"/>
      <c r="F2210" s="132"/>
      <c r="G2210" s="132"/>
      <c r="H2210" s="132"/>
      <c r="I2210" s="132"/>
      <c r="J2210" s="132"/>
      <c r="K2210" s="132"/>
      <c r="DY2210" s="77">
        <v>1337.08</v>
      </c>
      <c r="DZ2210" s="77">
        <v>27.33</v>
      </c>
      <c r="EP2210" s="75"/>
      <c r="EQ2210" s="75">
        <v>1341.07</v>
      </c>
      <c r="ER2210" s="77">
        <v>35114.129999999976</v>
      </c>
      <c r="FL2210" s="92">
        <v>801.08</v>
      </c>
      <c r="FM2210" s="75">
        <v>1.1000000000000001</v>
      </c>
      <c r="FN2210" s="75">
        <v>4.3579999999999997</v>
      </c>
      <c r="FP2210" s="75">
        <v>59.3</v>
      </c>
      <c r="FQ2210" s="75">
        <v>1749.51</v>
      </c>
      <c r="FR2210" s="75">
        <v>13504</v>
      </c>
      <c r="FS2210" s="75">
        <v>59.29</v>
      </c>
      <c r="FT2210" s="75">
        <v>5030.8</v>
      </c>
      <c r="FU2210" s="75">
        <v>37554</v>
      </c>
      <c r="GC2210" s="75">
        <v>29.07</v>
      </c>
      <c r="GD2210" s="75">
        <v>646.58000000000004</v>
      </c>
      <c r="GE2210" s="75">
        <v>9790.2999999999993</v>
      </c>
    </row>
    <row r="2211" spans="1:187" x14ac:dyDescent="0.25">
      <c r="A2211" s="132"/>
      <c r="B2211" s="132"/>
      <c r="C2211" s="132"/>
      <c r="D2211" s="132"/>
      <c r="E2211" s="132"/>
      <c r="F2211" s="132"/>
      <c r="G2211" s="132"/>
      <c r="H2211" s="132"/>
      <c r="I2211" s="132"/>
      <c r="J2211" s="132"/>
      <c r="K2211" s="132"/>
      <c r="DY2211" s="77">
        <v>1337.09</v>
      </c>
      <c r="DZ2211" s="77">
        <v>27.349</v>
      </c>
      <c r="EP2211" s="75"/>
      <c r="EQ2211" s="75">
        <v>1341.08</v>
      </c>
      <c r="ER2211" s="77">
        <v>35134.719999999972</v>
      </c>
      <c r="FL2211" s="92">
        <v>801.09</v>
      </c>
      <c r="FM2211" s="75">
        <v>1.1000000000000001</v>
      </c>
      <c r="FN2211" s="75">
        <v>4.37</v>
      </c>
      <c r="FP2211" s="75">
        <v>59.31</v>
      </c>
      <c r="FQ2211" s="75">
        <v>1750.83</v>
      </c>
      <c r="FR2211" s="75">
        <v>13510</v>
      </c>
      <c r="FS2211" s="75">
        <v>59.3</v>
      </c>
      <c r="FT2211" s="75">
        <v>5034.6499999999996</v>
      </c>
      <c r="FU2211" s="75">
        <v>37568</v>
      </c>
      <c r="GC2211" s="75">
        <v>29.08</v>
      </c>
      <c r="GD2211" s="75">
        <v>647.52</v>
      </c>
      <c r="GE2211" s="75">
        <v>9803.2000000000007</v>
      </c>
    </row>
    <row r="2212" spans="1:187" x14ac:dyDescent="0.25">
      <c r="A2212" s="132"/>
      <c r="B2212" s="132"/>
      <c r="C2212" s="132"/>
      <c r="D2212" s="132"/>
      <c r="E2212" s="132"/>
      <c r="F2212" s="132"/>
      <c r="G2212" s="132"/>
      <c r="H2212" s="132"/>
      <c r="I2212" s="132"/>
      <c r="J2212" s="132"/>
      <c r="K2212" s="132"/>
      <c r="DY2212" s="77">
        <v>1337.1</v>
      </c>
      <c r="DZ2212" s="77">
        <v>27.367999999999999</v>
      </c>
      <c r="EP2212" s="75"/>
      <c r="EQ2212" s="75">
        <v>1341.09</v>
      </c>
      <c r="ER2212" s="77">
        <v>35155.309999999969</v>
      </c>
      <c r="FL2212" s="92">
        <v>801.1</v>
      </c>
      <c r="FM2212" s="75">
        <v>1.1000000000000001</v>
      </c>
      <c r="FN2212" s="75">
        <v>4.3810000000000002</v>
      </c>
      <c r="FP2212" s="75">
        <v>59.32</v>
      </c>
      <c r="FQ2212" s="75">
        <v>1752.16</v>
      </c>
      <c r="FR2212" s="75">
        <v>13516</v>
      </c>
      <c r="FS2212" s="75">
        <v>59.31</v>
      </c>
      <c r="FT2212" s="75">
        <v>5038.5</v>
      </c>
      <c r="FU2212" s="75">
        <v>37583</v>
      </c>
      <c r="GC2212" s="75">
        <v>29.09</v>
      </c>
      <c r="GD2212" s="75">
        <v>648.46</v>
      </c>
      <c r="GE2212" s="75">
        <v>9816.1</v>
      </c>
    </row>
    <row r="2213" spans="1:187" x14ac:dyDescent="0.25">
      <c r="A2213" s="132"/>
      <c r="B2213" s="132"/>
      <c r="C2213" s="132"/>
      <c r="D2213" s="132"/>
      <c r="E2213" s="132"/>
      <c r="F2213" s="132"/>
      <c r="G2213" s="132"/>
      <c r="H2213" s="132"/>
      <c r="I2213" s="132"/>
      <c r="J2213" s="132"/>
      <c r="K2213" s="132"/>
      <c r="DY2213" s="77">
        <v>1337.11</v>
      </c>
      <c r="DZ2213" s="77">
        <v>27.386000000000003</v>
      </c>
      <c r="EP2213" s="75"/>
      <c r="EQ2213" s="75">
        <v>1341.1</v>
      </c>
      <c r="ER2213" s="77">
        <v>35175.899999999965</v>
      </c>
      <c r="FL2213" s="92">
        <v>801.11</v>
      </c>
      <c r="FM2213" s="75">
        <v>1.1000000000000001</v>
      </c>
      <c r="FN2213" s="75">
        <v>4.3920000000000003</v>
      </c>
      <c r="FP2213" s="75">
        <v>59.33</v>
      </c>
      <c r="FQ2213" s="75">
        <v>1753.49</v>
      </c>
      <c r="FR2213" s="75">
        <v>13522</v>
      </c>
      <c r="FS2213" s="75">
        <v>59.32</v>
      </c>
      <c r="FT2213" s="75">
        <v>5042.3100000000004</v>
      </c>
      <c r="FU2213" s="75">
        <v>37597</v>
      </c>
      <c r="GC2213" s="75">
        <v>29.1</v>
      </c>
      <c r="GD2213" s="75">
        <v>649.4</v>
      </c>
      <c r="GE2213" s="75">
        <v>9829</v>
      </c>
    </row>
    <row r="2214" spans="1:187" x14ac:dyDescent="0.25">
      <c r="A2214" s="132"/>
      <c r="B2214" s="132"/>
      <c r="C2214" s="132"/>
      <c r="D2214" s="132"/>
      <c r="E2214" s="132"/>
      <c r="F2214" s="132"/>
      <c r="G2214" s="132"/>
      <c r="H2214" s="132"/>
      <c r="I2214" s="132"/>
      <c r="J2214" s="132"/>
      <c r="K2214" s="132"/>
      <c r="DY2214" s="77">
        <v>1337.12</v>
      </c>
      <c r="DZ2214" s="77">
        <v>27.405000000000001</v>
      </c>
      <c r="EP2214" s="75"/>
      <c r="EQ2214" s="75">
        <v>1341.11</v>
      </c>
      <c r="ER2214" s="77">
        <v>35196.489999999962</v>
      </c>
      <c r="FL2214" s="92">
        <v>801.12</v>
      </c>
      <c r="FM2214" s="75">
        <v>1.1100000000000001</v>
      </c>
      <c r="FN2214" s="75">
        <v>4.4039999999999999</v>
      </c>
      <c r="FP2214" s="75">
        <v>59.34</v>
      </c>
      <c r="FQ2214" s="75">
        <v>1754.82</v>
      </c>
      <c r="FR2214" s="75">
        <v>13528</v>
      </c>
      <c r="FS2214" s="75">
        <v>59.33</v>
      </c>
      <c r="FT2214" s="75">
        <v>5046.12</v>
      </c>
      <c r="FU2214" s="75">
        <v>37611</v>
      </c>
      <c r="GC2214" s="75">
        <v>29.11</v>
      </c>
      <c r="GD2214" s="75">
        <v>650.34</v>
      </c>
      <c r="GE2214" s="75">
        <v>9841.9</v>
      </c>
    </row>
    <row r="2215" spans="1:187" x14ac:dyDescent="0.25">
      <c r="A2215" s="132"/>
      <c r="B2215" s="132"/>
      <c r="C2215" s="132"/>
      <c r="D2215" s="132"/>
      <c r="E2215" s="132"/>
      <c r="F2215" s="132"/>
      <c r="G2215" s="132"/>
      <c r="H2215" s="132"/>
      <c r="I2215" s="132"/>
      <c r="J2215" s="132"/>
      <c r="K2215" s="132"/>
      <c r="DY2215" s="77">
        <v>1337.13</v>
      </c>
      <c r="DZ2215" s="77">
        <v>27.423999999999999</v>
      </c>
      <c r="EP2215" s="75"/>
      <c r="EQ2215" s="75">
        <v>1341.12</v>
      </c>
      <c r="ER2215" s="77">
        <v>35217.079999999958</v>
      </c>
      <c r="FL2215" s="92">
        <v>801.13</v>
      </c>
      <c r="FM2215" s="75">
        <v>1.1100000000000001</v>
      </c>
      <c r="FN2215" s="75">
        <v>4.415</v>
      </c>
      <c r="FP2215" s="75">
        <v>59.35</v>
      </c>
      <c r="FQ2215" s="75">
        <v>1756.15</v>
      </c>
      <c r="FR2215" s="75">
        <v>13534</v>
      </c>
      <c r="FS2215" s="75">
        <v>59.34</v>
      </c>
      <c r="FT2215" s="75">
        <v>5049.93</v>
      </c>
      <c r="FU2215" s="75">
        <v>37625</v>
      </c>
      <c r="GC2215" s="75">
        <v>29.12</v>
      </c>
      <c r="GD2215" s="75">
        <v>651.28</v>
      </c>
      <c r="GE2215" s="75">
        <v>9854.7999999999993</v>
      </c>
    </row>
    <row r="2216" spans="1:187" x14ac:dyDescent="0.25">
      <c r="A2216" s="132"/>
      <c r="B2216" s="132"/>
      <c r="C2216" s="132"/>
      <c r="D2216" s="132"/>
      <c r="E2216" s="132"/>
      <c r="F2216" s="132"/>
      <c r="G2216" s="132"/>
      <c r="H2216" s="132"/>
      <c r="I2216" s="132"/>
      <c r="J2216" s="132"/>
      <c r="K2216" s="132"/>
      <c r="DY2216" s="77">
        <v>1337.14</v>
      </c>
      <c r="DZ2216" s="77">
        <v>27.442999999999998</v>
      </c>
      <c r="EP2216" s="75"/>
      <c r="EQ2216" s="75">
        <v>1341.13</v>
      </c>
      <c r="ER2216" s="77">
        <v>35237.669999999955</v>
      </c>
      <c r="FL2216" s="92">
        <v>801.14</v>
      </c>
      <c r="FM2216" s="75">
        <v>1.1100000000000001</v>
      </c>
      <c r="FN2216" s="75">
        <v>4.4260000000000002</v>
      </c>
      <c r="FP2216" s="75">
        <v>59.36</v>
      </c>
      <c r="FQ2216" s="75">
        <v>1757.49</v>
      </c>
      <c r="FR2216" s="75">
        <v>13540</v>
      </c>
      <c r="FS2216" s="75">
        <v>59.35</v>
      </c>
      <c r="FT2216" s="75">
        <v>5053.74</v>
      </c>
      <c r="FU2216" s="75">
        <v>37640</v>
      </c>
      <c r="GC2216" s="75">
        <v>29.13</v>
      </c>
      <c r="GD2216" s="75">
        <v>652.22</v>
      </c>
      <c r="GE2216" s="75">
        <v>9867.7000000000007</v>
      </c>
    </row>
    <row r="2217" spans="1:187" x14ac:dyDescent="0.25">
      <c r="A2217" s="132"/>
      <c r="B2217" s="132"/>
      <c r="C2217" s="132"/>
      <c r="D2217" s="132"/>
      <c r="E2217" s="132"/>
      <c r="F2217" s="132"/>
      <c r="G2217" s="132"/>
      <c r="H2217" s="132"/>
      <c r="I2217" s="132"/>
      <c r="J2217" s="132"/>
      <c r="K2217" s="132"/>
      <c r="DY2217" s="77">
        <v>1337.15</v>
      </c>
      <c r="DZ2217" s="77">
        <v>27.461000000000002</v>
      </c>
      <c r="EP2217" s="75"/>
      <c r="EQ2217" s="75">
        <v>1341.14</v>
      </c>
      <c r="ER2217" s="77">
        <v>35258.259999999951</v>
      </c>
      <c r="FL2217" s="92">
        <v>801.15</v>
      </c>
      <c r="FM2217" s="75">
        <v>1.1100000000000001</v>
      </c>
      <c r="FN2217" s="75">
        <v>4.4370000000000003</v>
      </c>
      <c r="FP2217" s="75">
        <v>59.37</v>
      </c>
      <c r="FQ2217" s="75">
        <v>1758.82</v>
      </c>
      <c r="FR2217" s="75">
        <v>13546</v>
      </c>
      <c r="FS2217" s="75">
        <v>59.36</v>
      </c>
      <c r="FT2217" s="75">
        <v>5057.55</v>
      </c>
      <c r="FU2217" s="75">
        <v>37654</v>
      </c>
      <c r="GC2217" s="75">
        <v>29.14</v>
      </c>
      <c r="GD2217" s="75">
        <v>653.16</v>
      </c>
      <c r="GE2217" s="75">
        <v>9880.6</v>
      </c>
    </row>
    <row r="2218" spans="1:187" x14ac:dyDescent="0.25">
      <c r="A2218" s="132"/>
      <c r="B2218" s="132"/>
      <c r="C2218" s="132"/>
      <c r="D2218" s="132"/>
      <c r="E2218" s="132"/>
      <c r="F2218" s="132"/>
      <c r="G2218" s="132"/>
      <c r="H2218" s="132"/>
      <c r="I2218" s="132"/>
      <c r="J2218" s="132"/>
      <c r="K2218" s="132"/>
      <c r="DY2218" s="77">
        <v>1337.16</v>
      </c>
      <c r="DZ2218" s="77">
        <v>27.48</v>
      </c>
      <c r="EP2218" s="75"/>
      <c r="EQ2218" s="75">
        <v>1341.15</v>
      </c>
      <c r="ER2218" s="77">
        <v>35278.849999999948</v>
      </c>
      <c r="FL2218" s="92">
        <v>801.16</v>
      </c>
      <c r="FM2218" s="75">
        <v>1.1100000000000001</v>
      </c>
      <c r="FN2218" s="75">
        <v>4.4489999999999998</v>
      </c>
      <c r="FP2218" s="75">
        <v>59.38</v>
      </c>
      <c r="FQ2218" s="75">
        <v>1760.15</v>
      </c>
      <c r="FR2218" s="75">
        <v>13552</v>
      </c>
      <c r="FS2218" s="75">
        <v>59.37</v>
      </c>
      <c r="FT2218" s="75">
        <v>5061.3599999999997</v>
      </c>
      <c r="FU2218" s="75">
        <v>37668</v>
      </c>
      <c r="GC2218" s="75">
        <v>29.15</v>
      </c>
      <c r="GD2218" s="75">
        <v>654.1</v>
      </c>
      <c r="GE2218" s="75">
        <v>9893.5</v>
      </c>
    </row>
    <row r="2219" spans="1:187" x14ac:dyDescent="0.25">
      <c r="A2219" s="132"/>
      <c r="B2219" s="132"/>
      <c r="C2219" s="132"/>
      <c r="D2219" s="132"/>
      <c r="E2219" s="132"/>
      <c r="F2219" s="132"/>
      <c r="G2219" s="132"/>
      <c r="H2219" s="132"/>
      <c r="I2219" s="132"/>
      <c r="J2219" s="132"/>
      <c r="K2219" s="132"/>
      <c r="DY2219" s="77">
        <v>1337.17</v>
      </c>
      <c r="DZ2219" s="77">
        <v>27.498999999999999</v>
      </c>
      <c r="EP2219" s="75"/>
      <c r="EQ2219" s="75">
        <v>1341.16</v>
      </c>
      <c r="ER2219" s="77">
        <v>35299.439999999944</v>
      </c>
      <c r="FL2219" s="92">
        <v>801.17</v>
      </c>
      <c r="FM2219" s="75">
        <v>1.1100000000000001</v>
      </c>
      <c r="FN2219" s="75">
        <v>4.4489999999999998</v>
      </c>
      <c r="FP2219" s="75">
        <v>59.39</v>
      </c>
      <c r="FQ2219" s="75">
        <v>1761.48</v>
      </c>
      <c r="FR2219" s="75">
        <v>13558</v>
      </c>
      <c r="FS2219" s="75">
        <v>59.38</v>
      </c>
      <c r="FT2219" s="75">
        <v>5065.17</v>
      </c>
      <c r="FU2219" s="75">
        <v>37682</v>
      </c>
      <c r="GC2219" s="75">
        <v>29.16</v>
      </c>
      <c r="GD2219" s="75">
        <v>655.04</v>
      </c>
      <c r="GE2219" s="75">
        <v>9906.4</v>
      </c>
    </row>
    <row r="2220" spans="1:187" x14ac:dyDescent="0.25">
      <c r="A2220" s="132"/>
      <c r="B2220" s="132"/>
      <c r="C2220" s="132"/>
      <c r="D2220" s="132"/>
      <c r="E2220" s="132"/>
      <c r="F2220" s="132"/>
      <c r="G2220" s="132"/>
      <c r="H2220" s="132"/>
      <c r="I2220" s="132"/>
      <c r="J2220" s="132"/>
      <c r="K2220" s="132"/>
      <c r="DY2220" s="77">
        <v>1337.18</v>
      </c>
      <c r="DZ2220" s="77">
        <v>27.517999999999997</v>
      </c>
      <c r="EP2220" s="75"/>
      <c r="EQ2220" s="75">
        <v>1341.17</v>
      </c>
      <c r="ER2220" s="77">
        <v>35320.029999999941</v>
      </c>
      <c r="FL2220" s="92">
        <v>801.18</v>
      </c>
      <c r="FM2220" s="75">
        <v>1.1200000000000001</v>
      </c>
      <c r="FN2220" s="75">
        <v>4.4710000000000001</v>
      </c>
      <c r="FP2220" s="75">
        <v>59.4</v>
      </c>
      <c r="FQ2220" s="75">
        <v>1762.81</v>
      </c>
      <c r="FR2220" s="75">
        <v>13564</v>
      </c>
      <c r="FS2220" s="75">
        <v>59.39</v>
      </c>
      <c r="FT2220" s="75">
        <v>5068.9799999999996</v>
      </c>
      <c r="FU2220" s="75">
        <v>37697</v>
      </c>
      <c r="GC2220" s="75">
        <v>29.17</v>
      </c>
      <c r="GD2220" s="75">
        <v>655.98</v>
      </c>
      <c r="GE2220" s="75">
        <v>9919.2999999999993</v>
      </c>
    </row>
    <row r="2221" spans="1:187" x14ac:dyDescent="0.25">
      <c r="A2221" s="132"/>
      <c r="B2221" s="132"/>
      <c r="C2221" s="132"/>
      <c r="D2221" s="132"/>
      <c r="E2221" s="132"/>
      <c r="F2221" s="132"/>
      <c r="G2221" s="132"/>
      <c r="H2221" s="132"/>
      <c r="I2221" s="132"/>
      <c r="J2221" s="132"/>
      <c r="K2221" s="132"/>
      <c r="DY2221" s="77">
        <v>1337.19</v>
      </c>
      <c r="DZ2221" s="77">
        <v>27.536000000000001</v>
      </c>
      <c r="EP2221" s="75"/>
      <c r="EQ2221" s="75">
        <v>1341.18</v>
      </c>
      <c r="ER2221" s="77">
        <v>35340.619999999937</v>
      </c>
      <c r="FL2221" s="92">
        <v>801.19</v>
      </c>
      <c r="FM2221" s="75">
        <v>1.1200000000000001</v>
      </c>
      <c r="FN2221" s="75">
        <v>4.4829999999999997</v>
      </c>
      <c r="FP2221" s="75">
        <v>59.41</v>
      </c>
      <c r="FQ2221" s="75">
        <v>1764.14</v>
      </c>
      <c r="FR2221" s="75">
        <v>13570</v>
      </c>
      <c r="FS2221" s="75">
        <v>59.4</v>
      </c>
      <c r="FT2221" s="75">
        <v>5072.79</v>
      </c>
      <c r="FU2221" s="75">
        <v>37711</v>
      </c>
      <c r="GC2221" s="75">
        <v>29.18</v>
      </c>
      <c r="GD2221" s="75">
        <v>656.92</v>
      </c>
      <c r="GE2221" s="75">
        <v>9932.2000000000007</v>
      </c>
    </row>
    <row r="2222" spans="1:187" x14ac:dyDescent="0.25">
      <c r="A2222" s="132"/>
      <c r="B2222" s="132"/>
      <c r="C2222" s="132"/>
      <c r="D2222" s="132"/>
      <c r="E2222" s="132"/>
      <c r="F2222" s="132"/>
      <c r="G2222" s="132"/>
      <c r="H2222" s="132"/>
      <c r="I2222" s="132"/>
      <c r="J2222" s="132"/>
      <c r="K2222" s="132"/>
      <c r="DY2222" s="77">
        <v>1337.2</v>
      </c>
      <c r="DZ2222" s="77">
        <v>27.555</v>
      </c>
      <c r="EP2222" s="75"/>
      <c r="EQ2222" s="75">
        <v>1341.19</v>
      </c>
      <c r="ER2222" s="77">
        <v>35361.209999999934</v>
      </c>
      <c r="FL2222" s="92">
        <v>801.2</v>
      </c>
      <c r="FM2222" s="75">
        <v>1.1200000000000001</v>
      </c>
      <c r="FN2222" s="75">
        <v>4.4939999999999998</v>
      </c>
      <c r="FP2222" s="75">
        <v>59.42</v>
      </c>
      <c r="FQ2222" s="75">
        <v>1765.48</v>
      </c>
      <c r="FR2222" s="75">
        <v>13576</v>
      </c>
      <c r="FS2222" s="75">
        <v>59.41</v>
      </c>
      <c r="FT2222" s="75">
        <v>5076.6000000000004</v>
      </c>
      <c r="FU2222" s="75">
        <v>37725</v>
      </c>
      <c r="GC2222" s="75">
        <v>29.19</v>
      </c>
      <c r="GD2222" s="75">
        <v>657.86</v>
      </c>
      <c r="GE2222" s="75">
        <v>9945.1</v>
      </c>
    </row>
    <row r="2223" spans="1:187" x14ac:dyDescent="0.25">
      <c r="A2223" s="132"/>
      <c r="B2223" s="132"/>
      <c r="C2223" s="132"/>
      <c r="D2223" s="132"/>
      <c r="E2223" s="132"/>
      <c r="F2223" s="132"/>
      <c r="G2223" s="132"/>
      <c r="H2223" s="132"/>
      <c r="I2223" s="132"/>
      <c r="J2223" s="132"/>
      <c r="K2223" s="132"/>
      <c r="DY2223" s="77">
        <v>1337.21</v>
      </c>
      <c r="DZ2223" s="77">
        <v>27.574000000000002</v>
      </c>
      <c r="EP2223" s="75"/>
      <c r="EQ2223" s="75">
        <v>1341.2</v>
      </c>
      <c r="ER2223" s="77">
        <v>35381.79999999993</v>
      </c>
      <c r="FL2223" s="92">
        <v>801.21</v>
      </c>
      <c r="FM2223" s="75">
        <v>1.1200000000000001</v>
      </c>
      <c r="FN2223" s="75">
        <v>4.5049999999999999</v>
      </c>
      <c r="FP2223" s="75">
        <v>59.43</v>
      </c>
      <c r="FQ2223" s="75">
        <v>1766.82</v>
      </c>
      <c r="FR2223" s="75">
        <v>13582</v>
      </c>
      <c r="FS2223" s="75">
        <v>59.42</v>
      </c>
      <c r="FT2223" s="75">
        <v>5080.41</v>
      </c>
      <c r="FU2223" s="75">
        <v>37740</v>
      </c>
      <c r="GC2223" s="75">
        <v>29.2</v>
      </c>
      <c r="GD2223" s="75">
        <v>658.8</v>
      </c>
      <c r="GE2223" s="75">
        <v>9958</v>
      </c>
    </row>
    <row r="2224" spans="1:187" x14ac:dyDescent="0.25">
      <c r="A2224" s="132"/>
      <c r="B2224" s="132"/>
      <c r="C2224" s="132"/>
      <c r="D2224" s="132"/>
      <c r="E2224" s="132"/>
      <c r="F2224" s="132"/>
      <c r="G2224" s="132"/>
      <c r="H2224" s="132"/>
      <c r="I2224" s="132"/>
      <c r="J2224" s="132"/>
      <c r="K2224" s="132"/>
      <c r="DY2224" s="77">
        <v>1337.22</v>
      </c>
      <c r="DZ2224" s="77">
        <v>27.593</v>
      </c>
      <c r="EP2224" s="75"/>
      <c r="EQ2224" s="75">
        <v>1341.21</v>
      </c>
      <c r="ER2224" s="77">
        <v>35402.389999999927</v>
      </c>
      <c r="FL2224" s="92">
        <v>801.22</v>
      </c>
      <c r="FM2224" s="75">
        <v>1.1200000000000001</v>
      </c>
      <c r="FN2224" s="75">
        <v>4.516</v>
      </c>
      <c r="FP2224" s="75">
        <v>59.44</v>
      </c>
      <c r="FQ2224" s="75">
        <v>1768.16</v>
      </c>
      <c r="FR2224" s="75">
        <v>13588</v>
      </c>
      <c r="FS2224" s="75">
        <v>59.43</v>
      </c>
      <c r="FT2224" s="75">
        <v>5084.22</v>
      </c>
      <c r="FU2224" s="75">
        <v>37755</v>
      </c>
      <c r="GC2224" s="75">
        <v>29.21</v>
      </c>
      <c r="GD2224" s="75">
        <v>659.74</v>
      </c>
      <c r="GE2224" s="75">
        <v>9970.9</v>
      </c>
    </row>
    <row r="2225" spans="1:187" x14ac:dyDescent="0.25">
      <c r="A2225" s="132"/>
      <c r="B2225" s="132"/>
      <c r="C2225" s="132"/>
      <c r="D2225" s="132"/>
      <c r="E2225" s="132"/>
      <c r="F2225" s="132"/>
      <c r="G2225" s="132"/>
      <c r="H2225" s="132"/>
      <c r="I2225" s="132"/>
      <c r="J2225" s="132"/>
      <c r="K2225" s="132"/>
      <c r="DY2225" s="77">
        <v>1337.23</v>
      </c>
      <c r="DZ2225" s="77">
        <v>27.611999999999998</v>
      </c>
      <c r="EP2225" s="75"/>
      <c r="EQ2225" s="75">
        <v>1341.22</v>
      </c>
      <c r="ER2225" s="77">
        <v>35422.979999999923</v>
      </c>
      <c r="FL2225" s="92">
        <v>801.23</v>
      </c>
      <c r="FM2225" s="75">
        <v>1.1200000000000001</v>
      </c>
      <c r="FN2225" s="75">
        <v>4.5279999999999996</v>
      </c>
      <c r="FP2225" s="75">
        <v>59.45</v>
      </c>
      <c r="FQ2225" s="75">
        <v>1769.5</v>
      </c>
      <c r="FR2225" s="75">
        <v>13594</v>
      </c>
      <c r="FS2225" s="75">
        <v>59.44</v>
      </c>
      <c r="FT2225" s="75">
        <v>5088.1000000000004</v>
      </c>
      <c r="FU2225" s="75">
        <v>37769</v>
      </c>
      <c r="GC2225" s="75">
        <v>29.22</v>
      </c>
      <c r="GD2225" s="75">
        <v>660.68</v>
      </c>
      <c r="GE2225" s="75">
        <v>9983.7999999999993</v>
      </c>
    </row>
    <row r="2226" spans="1:187" x14ac:dyDescent="0.25">
      <c r="A2226" s="132"/>
      <c r="B2226" s="132"/>
      <c r="C2226" s="132"/>
      <c r="D2226" s="132"/>
      <c r="E2226" s="132"/>
      <c r="F2226" s="132"/>
      <c r="G2226" s="132"/>
      <c r="H2226" s="132"/>
      <c r="I2226" s="132"/>
      <c r="J2226" s="132"/>
      <c r="K2226" s="132"/>
      <c r="DY2226" s="77">
        <v>1337.24</v>
      </c>
      <c r="DZ2226" s="77">
        <v>27.63</v>
      </c>
      <c r="EP2226" s="75"/>
      <c r="EQ2226" s="75">
        <v>1341.23</v>
      </c>
      <c r="ER2226" s="77">
        <v>35443.56999999992</v>
      </c>
      <c r="FL2226" s="92">
        <v>801.24</v>
      </c>
      <c r="FM2226" s="75">
        <v>1.1299999999999999</v>
      </c>
      <c r="FN2226" s="75">
        <v>4.5389999999999997</v>
      </c>
      <c r="FP2226" s="75">
        <v>59.46</v>
      </c>
      <c r="FQ2226" s="75">
        <v>1770.84</v>
      </c>
      <c r="FR2226" s="75">
        <v>13600</v>
      </c>
      <c r="FS2226" s="75">
        <v>59.45</v>
      </c>
      <c r="FT2226" s="75">
        <v>5091.96</v>
      </c>
      <c r="FU2226" s="75">
        <v>37784</v>
      </c>
      <c r="GC2226" s="75">
        <v>29.23</v>
      </c>
      <c r="GD2226" s="75">
        <v>661.62</v>
      </c>
      <c r="GE2226" s="75">
        <v>9996.7000000000007</v>
      </c>
    </row>
    <row r="2227" spans="1:187" x14ac:dyDescent="0.25">
      <c r="A2227" s="132"/>
      <c r="B2227" s="132"/>
      <c r="C2227" s="132"/>
      <c r="D2227" s="132"/>
      <c r="E2227" s="132"/>
      <c r="F2227" s="132"/>
      <c r="G2227" s="132"/>
      <c r="H2227" s="132"/>
      <c r="I2227" s="132"/>
      <c r="J2227" s="132"/>
      <c r="K2227" s="132"/>
      <c r="DY2227" s="77">
        <v>1337.25</v>
      </c>
      <c r="DZ2227" s="77">
        <v>27.649000000000001</v>
      </c>
      <c r="EP2227" s="75"/>
      <c r="EQ2227" s="75">
        <v>1341.24</v>
      </c>
      <c r="ER2227" s="77">
        <v>35464.159999999916</v>
      </c>
      <c r="FL2227" s="92">
        <v>801.25</v>
      </c>
      <c r="FM2227" s="75">
        <v>1.1299999999999999</v>
      </c>
      <c r="FN2227" s="75">
        <v>4.55</v>
      </c>
      <c r="FP2227" s="75">
        <v>59.47</v>
      </c>
      <c r="FQ2227" s="75">
        <v>1772.17</v>
      </c>
      <c r="FR2227" s="75">
        <v>13606</v>
      </c>
      <c r="FS2227" s="75">
        <v>59.46</v>
      </c>
      <c r="FT2227" s="75">
        <v>5095.8</v>
      </c>
      <c r="FU2227" s="75">
        <v>37799</v>
      </c>
      <c r="GC2227" s="75">
        <v>29.24</v>
      </c>
      <c r="GD2227" s="75">
        <v>662.56</v>
      </c>
      <c r="GE2227" s="75">
        <v>10009.6</v>
      </c>
    </row>
    <row r="2228" spans="1:187" x14ac:dyDescent="0.25">
      <c r="A2228" s="132"/>
      <c r="B2228" s="132"/>
      <c r="C2228" s="132"/>
      <c r="D2228" s="132"/>
      <c r="E2228" s="132"/>
      <c r="F2228" s="132"/>
      <c r="G2228" s="132"/>
      <c r="H2228" s="132"/>
      <c r="I2228" s="132"/>
      <c r="J2228" s="132"/>
      <c r="K2228" s="132"/>
      <c r="DY2228" s="77">
        <v>1337.26</v>
      </c>
      <c r="DZ2228" s="77">
        <v>27.667999999999999</v>
      </c>
      <c r="EP2228" s="75"/>
      <c r="EQ2228" s="75">
        <v>1341.25</v>
      </c>
      <c r="ER2228" s="77">
        <v>35484.749999999913</v>
      </c>
      <c r="FL2228" s="92">
        <v>801.26</v>
      </c>
      <c r="FM2228" s="75">
        <v>1.1299999999999999</v>
      </c>
      <c r="FN2228" s="75">
        <v>4.5620000000000003</v>
      </c>
      <c r="FP2228" s="75">
        <v>59.48</v>
      </c>
      <c r="FQ2228" s="75">
        <v>1773.51</v>
      </c>
      <c r="FR2228" s="75">
        <v>13612</v>
      </c>
      <c r="FS2228" s="75">
        <v>59.47</v>
      </c>
      <c r="FT2228" s="75">
        <v>5099.6000000001004</v>
      </c>
      <c r="FU2228" s="75">
        <v>37814</v>
      </c>
      <c r="GC2228" s="75">
        <v>29.25</v>
      </c>
      <c r="GD2228" s="75">
        <v>663.5</v>
      </c>
      <c r="GE2228" s="75">
        <v>10022.5</v>
      </c>
    </row>
    <row r="2229" spans="1:187" x14ac:dyDescent="0.25">
      <c r="A2229" s="132"/>
      <c r="B2229" s="132"/>
      <c r="C2229" s="132"/>
      <c r="D2229" s="132"/>
      <c r="E2229" s="132"/>
      <c r="F2229" s="132"/>
      <c r="G2229" s="132"/>
      <c r="H2229" s="132"/>
      <c r="I2229" s="132"/>
      <c r="J2229" s="132"/>
      <c r="K2229" s="132"/>
      <c r="DY2229" s="77">
        <v>1337.27</v>
      </c>
      <c r="DZ2229" s="77">
        <v>27.686</v>
      </c>
      <c r="EP2229" s="75"/>
      <c r="EQ2229" s="75">
        <v>1341.26</v>
      </c>
      <c r="ER2229" s="77">
        <v>35505.339999999909</v>
      </c>
      <c r="FL2229" s="92">
        <v>801.27</v>
      </c>
      <c r="FM2229" s="75">
        <v>1.1299999999999999</v>
      </c>
      <c r="FN2229" s="75">
        <v>4.5620000000000003</v>
      </c>
      <c r="FP2229" s="75">
        <v>59.49</v>
      </c>
      <c r="FQ2229" s="75">
        <v>1774.85</v>
      </c>
      <c r="FR2229" s="75">
        <v>13614</v>
      </c>
      <c r="FS2229" s="75">
        <v>59.48</v>
      </c>
      <c r="FT2229" s="75">
        <v>5103.4000000001997</v>
      </c>
      <c r="FU2229" s="75">
        <v>37828</v>
      </c>
      <c r="GC2229" s="75">
        <v>29.26</v>
      </c>
      <c r="GD2229" s="75">
        <v>664.44</v>
      </c>
      <c r="GE2229" s="75">
        <v>10035.4</v>
      </c>
    </row>
    <row r="2230" spans="1:187" x14ac:dyDescent="0.25">
      <c r="A2230" s="132"/>
      <c r="B2230" s="132"/>
      <c r="C2230" s="132"/>
      <c r="D2230" s="132"/>
      <c r="E2230" s="132"/>
      <c r="F2230" s="132"/>
      <c r="G2230" s="132"/>
      <c r="H2230" s="132"/>
      <c r="I2230" s="132"/>
      <c r="J2230" s="132"/>
      <c r="K2230" s="132"/>
      <c r="DY2230" s="77">
        <v>1337.28</v>
      </c>
      <c r="DZ2230" s="77">
        <v>27.704999999999998</v>
      </c>
      <c r="EP2230" s="75"/>
      <c r="EQ2230" s="75">
        <v>1341.27</v>
      </c>
      <c r="ER2230" s="77">
        <v>35525.929999999906</v>
      </c>
      <c r="FL2230" s="92">
        <v>801.28</v>
      </c>
      <c r="FM2230" s="75">
        <v>1.1299999999999999</v>
      </c>
      <c r="FN2230" s="75">
        <v>4.5839999999999996</v>
      </c>
      <c r="FP2230" s="75">
        <v>59.5</v>
      </c>
      <c r="FQ2230" s="75">
        <v>1776.19</v>
      </c>
      <c r="FR2230" s="75">
        <v>13624</v>
      </c>
      <c r="FS2230" s="75">
        <v>59.49</v>
      </c>
      <c r="FT2230" s="75">
        <v>5107.3</v>
      </c>
      <c r="FU2230" s="75">
        <v>37843</v>
      </c>
      <c r="GC2230" s="75">
        <v>29.27</v>
      </c>
      <c r="GD2230" s="75">
        <v>665.38</v>
      </c>
      <c r="GE2230" s="75">
        <v>10048.299999999999</v>
      </c>
    </row>
    <row r="2231" spans="1:187" x14ac:dyDescent="0.25">
      <c r="A2231" s="132"/>
      <c r="B2231" s="132"/>
      <c r="C2231" s="132"/>
      <c r="D2231" s="132"/>
      <c r="E2231" s="132"/>
      <c r="F2231" s="132"/>
      <c r="G2231" s="132"/>
      <c r="H2231" s="132"/>
      <c r="I2231" s="132"/>
      <c r="J2231" s="132"/>
      <c r="K2231" s="132"/>
      <c r="DY2231" s="77">
        <v>1337.29</v>
      </c>
      <c r="DZ2231" s="77">
        <v>27.724</v>
      </c>
      <c r="EP2231" s="75"/>
      <c r="EQ2231" s="75">
        <v>1341.28</v>
      </c>
      <c r="ER2231" s="77">
        <v>35546.519999999902</v>
      </c>
      <c r="FL2231" s="92">
        <v>801.29</v>
      </c>
      <c r="FM2231" s="75">
        <v>1.1399999999999999</v>
      </c>
      <c r="FN2231" s="75">
        <v>4.5949999999999998</v>
      </c>
      <c r="FP2231" s="75">
        <v>59.51</v>
      </c>
      <c r="FQ2231" s="75">
        <v>1777.53</v>
      </c>
      <c r="FR2231" s="75">
        <v>13630</v>
      </c>
      <c r="FS2231" s="75">
        <v>59.5</v>
      </c>
      <c r="FT2231" s="75">
        <v>5111.1000000000004</v>
      </c>
      <c r="FU2231" s="75">
        <v>37858</v>
      </c>
      <c r="GC2231" s="75">
        <v>29.28</v>
      </c>
      <c r="GD2231" s="75">
        <v>666.32</v>
      </c>
      <c r="GE2231" s="75">
        <v>10061.200000000001</v>
      </c>
    </row>
    <row r="2232" spans="1:187" x14ac:dyDescent="0.25">
      <c r="A2232" s="132"/>
      <c r="B2232" s="132"/>
      <c r="C2232" s="132"/>
      <c r="D2232" s="132"/>
      <c r="E2232" s="132"/>
      <c r="F2232" s="132"/>
      <c r="G2232" s="132"/>
      <c r="H2232" s="132"/>
      <c r="I2232" s="132"/>
      <c r="J2232" s="132"/>
      <c r="K2232" s="132"/>
      <c r="DY2232" s="77">
        <v>1337.3</v>
      </c>
      <c r="DZ2232" s="77">
        <v>27.742999999999999</v>
      </c>
      <c r="EP2232" s="75"/>
      <c r="EQ2232" s="75">
        <v>1341.29</v>
      </c>
      <c r="ER2232" s="77">
        <v>35567.109999999899</v>
      </c>
      <c r="FL2232" s="92">
        <v>801.3</v>
      </c>
      <c r="FM2232" s="75">
        <v>1.1399999999999999</v>
      </c>
      <c r="FN2232" s="75">
        <v>4.6070000000000002</v>
      </c>
      <c r="FP2232" s="75">
        <v>59.52</v>
      </c>
      <c r="FQ2232" s="75">
        <v>1778.88</v>
      </c>
      <c r="FR2232" s="75">
        <v>13636</v>
      </c>
      <c r="FS2232" s="75">
        <v>59.51</v>
      </c>
      <c r="FT2232" s="75">
        <v>5115</v>
      </c>
      <c r="FU2232" s="75">
        <v>37873</v>
      </c>
      <c r="GC2232" s="75">
        <v>29.29</v>
      </c>
      <c r="GD2232" s="75">
        <v>667.26</v>
      </c>
      <c r="GE2232" s="75">
        <v>10074.1</v>
      </c>
    </row>
    <row r="2233" spans="1:187" x14ac:dyDescent="0.25">
      <c r="A2233" s="132"/>
      <c r="B2233" s="132"/>
      <c r="C2233" s="132"/>
      <c r="D2233" s="132"/>
      <c r="E2233" s="132"/>
      <c r="F2233" s="132"/>
      <c r="G2233" s="132"/>
      <c r="H2233" s="132"/>
      <c r="I2233" s="132"/>
      <c r="J2233" s="132"/>
      <c r="K2233" s="132"/>
      <c r="DY2233" s="77">
        <v>1337.31</v>
      </c>
      <c r="DZ2233" s="77">
        <v>27.761000000000003</v>
      </c>
      <c r="EP2233" s="75"/>
      <c r="EQ2233" s="75">
        <v>1341.3</v>
      </c>
      <c r="ER2233" s="77">
        <v>35587.699999999895</v>
      </c>
      <c r="FL2233" s="92">
        <v>801.31</v>
      </c>
      <c r="FM2233" s="75">
        <v>1.1399999999999999</v>
      </c>
      <c r="FN2233" s="75">
        <v>4.6180000000000003</v>
      </c>
      <c r="FP2233" s="75">
        <v>59.53</v>
      </c>
      <c r="FQ2233" s="75">
        <v>1780.22</v>
      </c>
      <c r="FR2233" s="75">
        <v>13642</v>
      </c>
      <c r="FS2233" s="75">
        <v>59.52</v>
      </c>
      <c r="FT2233" s="75">
        <v>5118.8999999999996</v>
      </c>
      <c r="FU2233" s="75">
        <v>37887</v>
      </c>
      <c r="GC2233" s="75">
        <v>29.3</v>
      </c>
      <c r="GD2233" s="75">
        <v>668.2</v>
      </c>
      <c r="GE2233" s="75">
        <v>10087</v>
      </c>
    </row>
    <row r="2234" spans="1:187" x14ac:dyDescent="0.25">
      <c r="A2234" s="132"/>
      <c r="B2234" s="132"/>
      <c r="C2234" s="132"/>
      <c r="D2234" s="132"/>
      <c r="E2234" s="132"/>
      <c r="F2234" s="132"/>
      <c r="G2234" s="132"/>
      <c r="H2234" s="132"/>
      <c r="I2234" s="132"/>
      <c r="J2234" s="132"/>
      <c r="K2234" s="132"/>
      <c r="DY2234" s="77">
        <v>1337.32</v>
      </c>
      <c r="DZ2234" s="77">
        <v>27.78</v>
      </c>
      <c r="EP2234" s="75"/>
      <c r="EQ2234" s="75">
        <v>1341.31</v>
      </c>
      <c r="ER2234" s="77">
        <v>35608.289999999892</v>
      </c>
      <c r="FL2234" s="92">
        <v>801.32</v>
      </c>
      <c r="FM2234" s="75">
        <v>1.1399999999999999</v>
      </c>
      <c r="FN2234" s="75">
        <v>4.6289999999999996</v>
      </c>
      <c r="FP2234" s="75">
        <v>59.54</v>
      </c>
      <c r="FQ2234" s="75">
        <v>1781.57</v>
      </c>
      <c r="FR2234" s="75">
        <v>13648</v>
      </c>
      <c r="FS2234" s="75">
        <v>59.53</v>
      </c>
      <c r="FT2234" s="75">
        <v>5122.7</v>
      </c>
      <c r="FU2234" s="75">
        <v>37902</v>
      </c>
      <c r="GC2234" s="75">
        <v>29.31</v>
      </c>
      <c r="GD2234" s="75">
        <v>669.14</v>
      </c>
      <c r="GE2234" s="75">
        <v>10099.9</v>
      </c>
    </row>
    <row r="2235" spans="1:187" x14ac:dyDescent="0.25">
      <c r="A2235" s="132"/>
      <c r="B2235" s="132"/>
      <c r="C2235" s="132"/>
      <c r="D2235" s="132"/>
      <c r="E2235" s="132"/>
      <c r="F2235" s="132"/>
      <c r="G2235" s="132"/>
      <c r="H2235" s="132"/>
      <c r="I2235" s="132"/>
      <c r="J2235" s="132"/>
      <c r="K2235" s="132"/>
      <c r="DY2235" s="77">
        <v>1337.33</v>
      </c>
      <c r="DZ2235" s="77">
        <v>27.799999999999997</v>
      </c>
      <c r="EP2235" s="75"/>
      <c r="EQ2235" s="75">
        <v>1341.32</v>
      </c>
      <c r="ER2235" s="77">
        <v>35628.879999999888</v>
      </c>
      <c r="FL2235" s="92">
        <v>801.33</v>
      </c>
      <c r="FM2235" s="75">
        <v>1.1399999999999999</v>
      </c>
      <c r="FN2235" s="75">
        <v>4.641</v>
      </c>
      <c r="FP2235" s="75">
        <v>59.55</v>
      </c>
      <c r="FQ2235" s="75">
        <v>1782.92</v>
      </c>
      <c r="FR2235" s="75">
        <v>13654</v>
      </c>
      <c r="FS2235" s="75">
        <v>59.54</v>
      </c>
      <c r="FT2235" s="75">
        <v>5126.55</v>
      </c>
      <c r="FU2235" s="75">
        <v>37917</v>
      </c>
      <c r="GC2235" s="75">
        <v>29.32</v>
      </c>
      <c r="GD2235" s="75">
        <v>670.08</v>
      </c>
      <c r="GE2235" s="75">
        <v>10112.799999999999</v>
      </c>
    </row>
    <row r="2236" spans="1:187" x14ac:dyDescent="0.25">
      <c r="A2236" s="132"/>
      <c r="B2236" s="132"/>
      <c r="C2236" s="132"/>
      <c r="D2236" s="132"/>
      <c r="E2236" s="132"/>
      <c r="F2236" s="132"/>
      <c r="G2236" s="132"/>
      <c r="H2236" s="132"/>
      <c r="I2236" s="132"/>
      <c r="J2236" s="132"/>
      <c r="K2236" s="132"/>
      <c r="DY2236" s="77">
        <v>1337.34</v>
      </c>
      <c r="DZ2236" s="77">
        <v>27.817999999999998</v>
      </c>
      <c r="EP2236" s="75"/>
      <c r="EQ2236" s="75">
        <v>1341.33</v>
      </c>
      <c r="ER2236" s="77">
        <v>35649.469999999885</v>
      </c>
      <c r="FL2236" s="92">
        <v>801.34</v>
      </c>
      <c r="FM2236" s="75">
        <v>1.1399999999999999</v>
      </c>
      <c r="FN2236" s="75">
        <v>4.6520000000000001</v>
      </c>
      <c r="FP2236" s="75">
        <v>59.56</v>
      </c>
      <c r="FQ2236" s="75">
        <v>1784.27</v>
      </c>
      <c r="FR2236" s="75">
        <v>13660</v>
      </c>
      <c r="FS2236" s="75">
        <v>59.55</v>
      </c>
      <c r="FT2236" s="75">
        <v>5130.46</v>
      </c>
      <c r="FU2236" s="75">
        <v>37932</v>
      </c>
      <c r="GC2236" s="75">
        <v>29.33</v>
      </c>
      <c r="GD2236" s="75">
        <v>671.02</v>
      </c>
      <c r="GE2236" s="75">
        <v>10125.700000000001</v>
      </c>
    </row>
    <row r="2237" spans="1:187" x14ac:dyDescent="0.25">
      <c r="A2237" s="132"/>
      <c r="B2237" s="132"/>
      <c r="C2237" s="132"/>
      <c r="D2237" s="132"/>
      <c r="E2237" s="132"/>
      <c r="F2237" s="132"/>
      <c r="G2237" s="132"/>
      <c r="H2237" s="132"/>
      <c r="I2237" s="132"/>
      <c r="J2237" s="132"/>
      <c r="K2237" s="132"/>
      <c r="DY2237" s="77">
        <v>1337.35</v>
      </c>
      <c r="DZ2237" s="77">
        <v>27.836000000000002</v>
      </c>
      <c r="EP2237" s="75"/>
      <c r="EQ2237" s="75">
        <v>1341.34</v>
      </c>
      <c r="ER2237" s="77">
        <v>35670.059999999881</v>
      </c>
      <c r="FL2237" s="92">
        <v>801.35</v>
      </c>
      <c r="FM2237" s="75">
        <v>1.1499999999999999</v>
      </c>
      <c r="FN2237" s="75">
        <v>4.6630000000000003</v>
      </c>
      <c r="FP2237" s="75">
        <v>59.57</v>
      </c>
      <c r="FQ2237" s="75">
        <v>1785.61</v>
      </c>
      <c r="FR2237" s="75">
        <v>13666</v>
      </c>
      <c r="FS2237" s="75">
        <v>59.56</v>
      </c>
      <c r="FT2237" s="75">
        <v>5134.25</v>
      </c>
      <c r="FU2237" s="75">
        <v>37946</v>
      </c>
      <c r="GC2237" s="75">
        <v>29.34</v>
      </c>
      <c r="GD2237" s="75">
        <v>671.96</v>
      </c>
      <c r="GE2237" s="75">
        <v>10138.6</v>
      </c>
    </row>
    <row r="2238" spans="1:187" x14ac:dyDescent="0.25">
      <c r="A2238" s="132"/>
      <c r="B2238" s="132"/>
      <c r="C2238" s="132"/>
      <c r="D2238" s="132"/>
      <c r="E2238" s="132"/>
      <c r="F2238" s="132"/>
      <c r="G2238" s="132"/>
      <c r="H2238" s="132"/>
      <c r="I2238" s="132"/>
      <c r="J2238" s="132"/>
      <c r="K2238" s="132"/>
      <c r="DY2238" s="77">
        <v>1337.36</v>
      </c>
      <c r="DZ2238" s="77">
        <v>27.855</v>
      </c>
      <c r="EP2238" s="75"/>
      <c r="EQ2238" s="75">
        <v>1341.35</v>
      </c>
      <c r="ER2238" s="77">
        <v>35690.649999999878</v>
      </c>
      <c r="FL2238" s="92">
        <v>801.36</v>
      </c>
      <c r="FM2238" s="75">
        <v>1.1499999999999999</v>
      </c>
      <c r="FN2238" s="75">
        <v>4.6740000000000004</v>
      </c>
      <c r="FP2238" s="75">
        <v>59.58</v>
      </c>
      <c r="FQ2238" s="75">
        <v>1786.96</v>
      </c>
      <c r="FR2238" s="75">
        <v>13672</v>
      </c>
      <c r="FS2238" s="75">
        <v>59.57</v>
      </c>
      <c r="FT2238" s="75">
        <v>5138.1000000000004</v>
      </c>
      <c r="FU2238" s="75">
        <v>37961</v>
      </c>
      <c r="GC2238" s="75">
        <v>29.35</v>
      </c>
      <c r="GD2238" s="75">
        <v>672.9</v>
      </c>
      <c r="GE2238" s="75">
        <v>10151.5</v>
      </c>
    </row>
    <row r="2239" spans="1:187" x14ac:dyDescent="0.25">
      <c r="A2239" s="132"/>
      <c r="B2239" s="132"/>
      <c r="C2239" s="132"/>
      <c r="D2239" s="132"/>
      <c r="E2239" s="132"/>
      <c r="F2239" s="132"/>
      <c r="G2239" s="132"/>
      <c r="H2239" s="132"/>
      <c r="I2239" s="132"/>
      <c r="J2239" s="132"/>
      <c r="K2239" s="132"/>
      <c r="DY2239" s="77">
        <v>1337.37</v>
      </c>
      <c r="DZ2239" s="77">
        <v>27.873999999999999</v>
      </c>
      <c r="EP2239" s="75"/>
      <c r="EQ2239" s="75">
        <v>1341.36</v>
      </c>
      <c r="ER2239" s="77">
        <v>35711.239999999874</v>
      </c>
      <c r="FL2239" s="92">
        <v>801.37</v>
      </c>
      <c r="FM2239" s="75">
        <v>1.1499999999999999</v>
      </c>
      <c r="FN2239" s="75">
        <v>4.6740000000000004</v>
      </c>
      <c r="FP2239" s="75">
        <v>59.59</v>
      </c>
      <c r="FQ2239" s="75">
        <v>1788.31</v>
      </c>
      <c r="FR2239" s="75">
        <v>13670</v>
      </c>
      <c r="FS2239" s="75">
        <v>59.58</v>
      </c>
      <c r="FT2239" s="75">
        <v>5141.95</v>
      </c>
      <c r="FU2239" s="75">
        <v>37976</v>
      </c>
      <c r="GC2239" s="75">
        <v>29.36</v>
      </c>
      <c r="GD2239" s="75">
        <v>673.84</v>
      </c>
      <c r="GE2239" s="75">
        <v>10164.4</v>
      </c>
    </row>
    <row r="2240" spans="1:187" x14ac:dyDescent="0.25">
      <c r="A2240" s="132"/>
      <c r="B2240" s="132"/>
      <c r="C2240" s="132"/>
      <c r="D2240" s="132"/>
      <c r="E2240" s="132"/>
      <c r="F2240" s="132"/>
      <c r="G2240" s="132"/>
      <c r="H2240" s="132"/>
      <c r="I2240" s="132"/>
      <c r="J2240" s="132"/>
      <c r="K2240" s="132"/>
      <c r="DY2240" s="77">
        <v>1337.38</v>
      </c>
      <c r="DZ2240" s="77">
        <v>27.892999999999997</v>
      </c>
      <c r="EP2240" s="75"/>
      <c r="EQ2240" s="75">
        <v>1341.37</v>
      </c>
      <c r="ER2240" s="77">
        <v>35731.829999999871</v>
      </c>
      <c r="FL2240" s="92">
        <v>801.38</v>
      </c>
      <c r="FM2240" s="75">
        <v>1.1499999999999999</v>
      </c>
      <c r="FN2240" s="75">
        <v>4.6970000000000001</v>
      </c>
      <c r="FP2240" s="75">
        <v>59.6</v>
      </c>
      <c r="FQ2240" s="75">
        <v>1789.65</v>
      </c>
      <c r="FR2240" s="75">
        <v>13684</v>
      </c>
      <c r="FS2240" s="75">
        <v>59.59</v>
      </c>
      <c r="FT2240" s="75">
        <v>5145.8</v>
      </c>
      <c r="FU2240" s="75">
        <v>37991</v>
      </c>
      <c r="GC2240" s="75">
        <v>29.37</v>
      </c>
      <c r="GD2240" s="75">
        <v>674.78</v>
      </c>
      <c r="GE2240" s="75">
        <v>10177.299999999999</v>
      </c>
    </row>
    <row r="2241" spans="1:187" x14ac:dyDescent="0.25">
      <c r="A2241" s="132"/>
      <c r="B2241" s="132"/>
      <c r="C2241" s="132"/>
      <c r="D2241" s="132"/>
      <c r="E2241" s="132"/>
      <c r="F2241" s="132"/>
      <c r="G2241" s="132"/>
      <c r="H2241" s="132"/>
      <c r="I2241" s="132"/>
      <c r="J2241" s="132"/>
      <c r="K2241" s="132"/>
      <c r="DY2241" s="77">
        <v>1337.39</v>
      </c>
      <c r="DZ2241" s="77">
        <v>27.911000000000001</v>
      </c>
      <c r="EP2241" s="75"/>
      <c r="EQ2241" s="75">
        <v>1341.38</v>
      </c>
      <c r="ER2241" s="77">
        <v>35752.419999999867</v>
      </c>
      <c r="FL2241" s="92">
        <v>801.39</v>
      </c>
      <c r="FM2241" s="75">
        <v>1.1499999999999999</v>
      </c>
      <c r="FN2241" s="75">
        <v>4.7080000000000002</v>
      </c>
      <c r="FP2241" s="75">
        <v>59.61</v>
      </c>
      <c r="FQ2241" s="75">
        <v>1791</v>
      </c>
      <c r="FR2241" s="75">
        <v>13690</v>
      </c>
      <c r="FS2241" s="75">
        <v>59.6</v>
      </c>
      <c r="FT2241" s="75">
        <v>5149.6499999999996</v>
      </c>
      <c r="FU2241" s="75">
        <v>38005</v>
      </c>
      <c r="GC2241" s="75">
        <v>29.38</v>
      </c>
      <c r="GD2241" s="75">
        <v>675.72</v>
      </c>
      <c r="GE2241" s="75">
        <v>10190.200000000001</v>
      </c>
    </row>
    <row r="2242" spans="1:187" x14ac:dyDescent="0.25">
      <c r="A2242" s="132"/>
      <c r="B2242" s="132"/>
      <c r="C2242" s="132"/>
      <c r="D2242" s="132"/>
      <c r="E2242" s="132"/>
      <c r="F2242" s="132"/>
      <c r="G2242" s="132"/>
      <c r="H2242" s="132"/>
      <c r="I2242" s="132"/>
      <c r="J2242" s="132"/>
      <c r="K2242" s="132"/>
      <c r="DY2242" s="77">
        <v>1337.4</v>
      </c>
      <c r="DZ2242" s="77">
        <v>27.93</v>
      </c>
      <c r="EP2242" s="75"/>
      <c r="EQ2242" s="75">
        <v>1341.39</v>
      </c>
      <c r="ER2242" s="77">
        <v>35773.009999999864</v>
      </c>
      <c r="FL2242" s="92">
        <v>801.4</v>
      </c>
      <c r="FM2242" s="75">
        <v>1.1499999999999999</v>
      </c>
      <c r="FN2242" s="75">
        <v>4.72</v>
      </c>
      <c r="FP2242" s="75">
        <v>59.62</v>
      </c>
      <c r="FQ2242" s="75">
        <v>1792.36</v>
      </c>
      <c r="FR2242" s="75">
        <v>13696</v>
      </c>
      <c r="FS2242" s="75">
        <v>59.61</v>
      </c>
      <c r="FT2242" s="75">
        <v>5153.5</v>
      </c>
      <c r="FU2242" s="75">
        <v>38020</v>
      </c>
      <c r="GC2242" s="75">
        <v>29.39</v>
      </c>
      <c r="GD2242" s="75">
        <v>676.66</v>
      </c>
      <c r="GE2242" s="75">
        <v>10203.1</v>
      </c>
    </row>
    <row r="2243" spans="1:187" x14ac:dyDescent="0.25">
      <c r="A2243" s="132"/>
      <c r="B2243" s="132"/>
      <c r="C2243" s="132"/>
      <c r="D2243" s="132"/>
      <c r="E2243" s="132"/>
      <c r="F2243" s="132"/>
      <c r="G2243" s="132"/>
      <c r="H2243" s="132"/>
      <c r="I2243" s="132"/>
      <c r="J2243" s="132"/>
      <c r="K2243" s="132"/>
      <c r="DY2243" s="77">
        <v>1337.41</v>
      </c>
      <c r="DZ2243" s="77">
        <v>27.949000000000002</v>
      </c>
      <c r="EP2243" s="75"/>
      <c r="EQ2243" s="75">
        <v>1341.4</v>
      </c>
      <c r="ER2243" s="77">
        <v>35793.59999999986</v>
      </c>
      <c r="FL2243" s="92">
        <v>801.41</v>
      </c>
      <c r="FM2243" s="75">
        <v>1.1599999999999999</v>
      </c>
      <c r="FN2243" s="75">
        <v>4.7309999999999999</v>
      </c>
      <c r="FP2243" s="75">
        <v>59.63</v>
      </c>
      <c r="FQ2243" s="75">
        <v>1793.71</v>
      </c>
      <c r="FR2243" s="75">
        <v>13702</v>
      </c>
      <c r="FS2243" s="75">
        <v>59.62</v>
      </c>
      <c r="FT2243" s="75">
        <v>5157.3500000000004</v>
      </c>
      <c r="FU2243" s="75">
        <v>38035</v>
      </c>
      <c r="GC2243" s="75">
        <v>29.4</v>
      </c>
      <c r="GD2243" s="75">
        <v>677.6</v>
      </c>
      <c r="GE2243" s="75">
        <v>10216</v>
      </c>
    </row>
    <row r="2244" spans="1:187" x14ac:dyDescent="0.25">
      <c r="A2244" s="132"/>
      <c r="B2244" s="132"/>
      <c r="C2244" s="132"/>
      <c r="D2244" s="132"/>
      <c r="E2244" s="132"/>
      <c r="F2244" s="132"/>
      <c r="G2244" s="132"/>
      <c r="H2244" s="132"/>
      <c r="I2244" s="132"/>
      <c r="J2244" s="132"/>
      <c r="K2244" s="132"/>
      <c r="DY2244" s="77">
        <v>1337.42</v>
      </c>
      <c r="DZ2244" s="77">
        <v>27.968</v>
      </c>
      <c r="EP2244" s="75"/>
      <c r="EQ2244" s="75">
        <v>1341.41</v>
      </c>
      <c r="ER2244" s="77">
        <v>35814.189999999857</v>
      </c>
      <c r="FL2244" s="92">
        <v>801.42</v>
      </c>
      <c r="FM2244" s="75">
        <v>1.1599999999999999</v>
      </c>
      <c r="FN2244" s="75">
        <v>4.742</v>
      </c>
      <c r="FP2244" s="75">
        <v>59.64</v>
      </c>
      <c r="FQ2244" s="75">
        <v>1795.07</v>
      </c>
      <c r="FR2244" s="75">
        <v>13708</v>
      </c>
      <c r="FS2244" s="75">
        <v>59.63</v>
      </c>
      <c r="FT2244" s="75">
        <v>5161.2</v>
      </c>
      <c r="FU2244" s="75">
        <v>38049</v>
      </c>
      <c r="GC2244" s="75">
        <v>29.41</v>
      </c>
      <c r="GD2244" s="75">
        <v>678.54</v>
      </c>
      <c r="GE2244" s="75">
        <v>10228.9</v>
      </c>
    </row>
    <row r="2245" spans="1:187" x14ac:dyDescent="0.25">
      <c r="A2245" s="132"/>
      <c r="B2245" s="132"/>
      <c r="C2245" s="132"/>
      <c r="D2245" s="132"/>
      <c r="E2245" s="132"/>
      <c r="F2245" s="132"/>
      <c r="G2245" s="132"/>
      <c r="H2245" s="132"/>
      <c r="I2245" s="132"/>
      <c r="J2245" s="132"/>
      <c r="K2245" s="132"/>
      <c r="DY2245" s="77">
        <v>1337.43</v>
      </c>
      <c r="DZ2245" s="77">
        <v>27.987999999999996</v>
      </c>
      <c r="EP2245" s="75"/>
      <c r="EQ2245" s="75">
        <v>1341.42</v>
      </c>
      <c r="ER2245" s="77">
        <v>35834.779999999853</v>
      </c>
      <c r="FL2245" s="92">
        <v>801.43</v>
      </c>
      <c r="FM2245" s="75">
        <v>1.1599999999999999</v>
      </c>
      <c r="FN2245" s="75">
        <v>4.7539999999999996</v>
      </c>
      <c r="FP2245" s="75">
        <v>59.65</v>
      </c>
      <c r="FQ2245" s="75">
        <v>1796.42</v>
      </c>
      <c r="FR2245" s="75">
        <v>13714</v>
      </c>
      <c r="FS2245" s="75">
        <v>59.64</v>
      </c>
      <c r="FT2245" s="75">
        <v>5165.05</v>
      </c>
      <c r="FU2245" s="75">
        <v>38064</v>
      </c>
      <c r="GC2245" s="75">
        <v>29.42</v>
      </c>
      <c r="GD2245" s="75">
        <v>679.48</v>
      </c>
      <c r="GE2245" s="75">
        <v>10241.799999999999</v>
      </c>
    </row>
    <row r="2246" spans="1:187" x14ac:dyDescent="0.25">
      <c r="A2246" s="132"/>
      <c r="B2246" s="132"/>
      <c r="C2246" s="132"/>
      <c r="D2246" s="132"/>
      <c r="E2246" s="132"/>
      <c r="F2246" s="132"/>
      <c r="G2246" s="132"/>
      <c r="H2246" s="132"/>
      <c r="I2246" s="132"/>
      <c r="J2246" s="132"/>
      <c r="K2246" s="132"/>
      <c r="DY2246" s="77">
        <v>1337.44</v>
      </c>
      <c r="DZ2246" s="77">
        <v>28.004999999999999</v>
      </c>
      <c r="EP2246" s="75"/>
      <c r="EQ2246" s="75">
        <v>1341.43</v>
      </c>
      <c r="ER2246" s="77">
        <v>35855.36999999985</v>
      </c>
      <c r="FL2246" s="92">
        <v>801.44</v>
      </c>
      <c r="FM2246" s="75">
        <v>1.1599999999999999</v>
      </c>
      <c r="FN2246" s="75">
        <v>4.7649999999999997</v>
      </c>
      <c r="FP2246" s="75">
        <v>59.66</v>
      </c>
      <c r="FQ2246" s="75">
        <v>1797.78</v>
      </c>
      <c r="FR2246" s="75">
        <v>13720</v>
      </c>
      <c r="FS2246" s="75">
        <v>59.65</v>
      </c>
      <c r="FT2246" s="75">
        <v>5168.8999999999996</v>
      </c>
      <c r="FU2246" s="75">
        <v>38078</v>
      </c>
      <c r="GC2246" s="75">
        <v>29.43</v>
      </c>
      <c r="GD2246" s="75">
        <v>680.42</v>
      </c>
      <c r="GE2246" s="75">
        <v>10254.700000000001</v>
      </c>
    </row>
    <row r="2247" spans="1:187" x14ac:dyDescent="0.25">
      <c r="A2247" s="132"/>
      <c r="B2247" s="132"/>
      <c r="C2247" s="132"/>
      <c r="D2247" s="132"/>
      <c r="E2247" s="132"/>
      <c r="F2247" s="132"/>
      <c r="G2247" s="132"/>
      <c r="H2247" s="132"/>
      <c r="I2247" s="132"/>
      <c r="J2247" s="132"/>
      <c r="K2247" s="132"/>
      <c r="DY2247" s="77">
        <v>1337.45</v>
      </c>
      <c r="DZ2247" s="77">
        <v>28.024000000000001</v>
      </c>
      <c r="EP2247" s="75"/>
      <c r="EQ2247" s="75">
        <v>1341.44</v>
      </c>
      <c r="ER2247" s="77">
        <v>35875.959999999846</v>
      </c>
      <c r="FL2247" s="92">
        <v>801.45</v>
      </c>
      <c r="FM2247" s="75">
        <v>1.1599999999999999</v>
      </c>
      <c r="FN2247" s="75">
        <v>4.7759999999999998</v>
      </c>
      <c r="FP2247" s="75">
        <v>59.67</v>
      </c>
      <c r="FQ2247" s="75">
        <v>1799.13</v>
      </c>
      <c r="FR2247" s="75">
        <v>13726</v>
      </c>
      <c r="FS2247" s="75">
        <v>59.66</v>
      </c>
      <c r="FT2247" s="75">
        <v>5172.75</v>
      </c>
      <c r="FU2247" s="75">
        <v>38093</v>
      </c>
      <c r="GC2247" s="75">
        <v>29.44</v>
      </c>
      <c r="GD2247" s="75">
        <v>681.36</v>
      </c>
      <c r="GE2247" s="75">
        <v>10267.6</v>
      </c>
    </row>
    <row r="2248" spans="1:187" x14ac:dyDescent="0.25">
      <c r="A2248" s="132"/>
      <c r="B2248" s="132"/>
      <c r="C2248" s="132"/>
      <c r="D2248" s="132"/>
      <c r="E2248" s="132"/>
      <c r="F2248" s="132"/>
      <c r="G2248" s="132"/>
      <c r="H2248" s="132"/>
      <c r="I2248" s="132"/>
      <c r="J2248" s="132"/>
      <c r="K2248" s="132"/>
      <c r="DY2248" s="77">
        <v>1337.46</v>
      </c>
      <c r="DZ2248" s="77">
        <v>28.042999999999999</v>
      </c>
      <c r="EP2248" s="75"/>
      <c r="EQ2248" s="75">
        <v>1341.45</v>
      </c>
      <c r="ER2248" s="77">
        <v>35896.549999999843</v>
      </c>
      <c r="FL2248" s="92">
        <v>801.46</v>
      </c>
      <c r="FM2248" s="75">
        <v>1.17</v>
      </c>
      <c r="FN2248" s="75">
        <v>4.7869999999999999</v>
      </c>
      <c r="FP2248" s="75">
        <v>59.68</v>
      </c>
      <c r="FQ2248" s="75">
        <v>1800.49</v>
      </c>
      <c r="FR2248" s="75">
        <v>13732</v>
      </c>
      <c r="FS2248" s="75">
        <v>59.67</v>
      </c>
      <c r="FT2248" s="75">
        <v>5176.6000000000004</v>
      </c>
      <c r="FU2248" s="75">
        <v>38107</v>
      </c>
      <c r="GC2248" s="75">
        <v>29.45</v>
      </c>
      <c r="GD2248" s="75">
        <v>682.3</v>
      </c>
      <c r="GE2248" s="75">
        <v>10280.5</v>
      </c>
    </row>
    <row r="2249" spans="1:187" x14ac:dyDescent="0.25">
      <c r="A2249" s="132"/>
      <c r="B2249" s="132"/>
      <c r="C2249" s="132"/>
      <c r="D2249" s="132"/>
      <c r="E2249" s="132"/>
      <c r="F2249" s="132"/>
      <c r="G2249" s="132"/>
      <c r="H2249" s="132"/>
      <c r="I2249" s="132"/>
      <c r="J2249" s="132"/>
      <c r="K2249" s="132"/>
      <c r="DY2249" s="77">
        <v>1337.47</v>
      </c>
      <c r="DZ2249" s="77">
        <v>28.061</v>
      </c>
      <c r="EP2249" s="75"/>
      <c r="EQ2249" s="75">
        <v>1341.46</v>
      </c>
      <c r="ER2249" s="77">
        <v>35917.139999999839</v>
      </c>
      <c r="FL2249" s="92">
        <v>801.47</v>
      </c>
      <c r="FM2249" s="75">
        <v>1.17</v>
      </c>
      <c r="FN2249" s="75">
        <v>4.7869999999999999</v>
      </c>
      <c r="FP2249" s="75">
        <v>59.69</v>
      </c>
      <c r="FQ2249" s="75">
        <v>1801.84</v>
      </c>
      <c r="FR2249" s="75">
        <v>13738</v>
      </c>
      <c r="FS2249" s="75">
        <v>59.68</v>
      </c>
      <c r="FT2249" s="75">
        <v>5180.45</v>
      </c>
      <c r="FU2249" s="75">
        <v>38122</v>
      </c>
      <c r="GC2249" s="75">
        <v>29.46</v>
      </c>
      <c r="GD2249" s="75">
        <v>683.24</v>
      </c>
      <c r="GE2249" s="75">
        <v>10293.4</v>
      </c>
    </row>
    <row r="2250" spans="1:187" x14ac:dyDescent="0.25">
      <c r="A2250" s="132"/>
      <c r="B2250" s="132"/>
      <c r="C2250" s="132"/>
      <c r="D2250" s="132"/>
      <c r="E2250" s="132"/>
      <c r="F2250" s="132"/>
      <c r="G2250" s="132"/>
      <c r="H2250" s="132"/>
      <c r="I2250" s="132"/>
      <c r="J2250" s="132"/>
      <c r="K2250" s="132"/>
      <c r="DY2250" s="77">
        <v>1337.48</v>
      </c>
      <c r="DZ2250" s="77">
        <v>28.08</v>
      </c>
      <c r="EP2250" s="75"/>
      <c r="EQ2250" s="75">
        <v>1341.47</v>
      </c>
      <c r="ER2250" s="77">
        <v>35937.729999999836</v>
      </c>
      <c r="FL2250" s="92">
        <v>801.48</v>
      </c>
      <c r="FM2250" s="75">
        <v>1.17</v>
      </c>
      <c r="FN2250" s="75">
        <v>4.8099999999999996</v>
      </c>
      <c r="FP2250" s="75">
        <v>59.7</v>
      </c>
      <c r="FQ2250" s="75">
        <v>1803.2</v>
      </c>
      <c r="FR2250" s="75">
        <v>13744</v>
      </c>
      <c r="FS2250" s="75">
        <v>59.69</v>
      </c>
      <c r="FT2250" s="75">
        <v>5184.3</v>
      </c>
      <c r="FU2250" s="75">
        <v>38136</v>
      </c>
      <c r="GC2250" s="75">
        <v>29.47</v>
      </c>
      <c r="GD2250" s="75">
        <v>684.18</v>
      </c>
      <c r="GE2250" s="75">
        <v>10306.299999999999</v>
      </c>
    </row>
    <row r="2251" spans="1:187" x14ac:dyDescent="0.25">
      <c r="A2251" s="132"/>
      <c r="B2251" s="132"/>
      <c r="C2251" s="132"/>
      <c r="D2251" s="132"/>
      <c r="E2251" s="132"/>
      <c r="F2251" s="132"/>
      <c r="G2251" s="132"/>
      <c r="H2251" s="132"/>
      <c r="I2251" s="132"/>
      <c r="J2251" s="132"/>
      <c r="K2251" s="132"/>
      <c r="DY2251" s="77">
        <v>1337.49</v>
      </c>
      <c r="DZ2251" s="77">
        <v>28.099</v>
      </c>
      <c r="EP2251" s="75"/>
      <c r="EQ2251" s="75">
        <v>1341.48</v>
      </c>
      <c r="ER2251" s="77">
        <v>35958.319999999832</v>
      </c>
      <c r="FL2251" s="92">
        <v>801.49</v>
      </c>
      <c r="FM2251" s="75">
        <v>1.17</v>
      </c>
      <c r="FN2251" s="75">
        <v>4.8209999999999997</v>
      </c>
      <c r="FP2251" s="75">
        <v>59.71</v>
      </c>
      <c r="FQ2251" s="75">
        <v>1804.55</v>
      </c>
      <c r="FR2251" s="75">
        <v>13750</v>
      </c>
      <c r="FS2251" s="75">
        <v>59.7</v>
      </c>
      <c r="FT2251" s="75">
        <v>5188.1499999999996</v>
      </c>
      <c r="FU2251" s="75">
        <v>38151</v>
      </c>
      <c r="GC2251" s="75">
        <v>29.48</v>
      </c>
      <c r="GD2251" s="75">
        <v>685.12</v>
      </c>
      <c r="GE2251" s="75">
        <v>10319.200000000001</v>
      </c>
    </row>
    <row r="2252" spans="1:187" x14ac:dyDescent="0.25">
      <c r="A2252" s="132"/>
      <c r="B2252" s="132"/>
      <c r="C2252" s="132"/>
      <c r="D2252" s="132"/>
      <c r="E2252" s="132"/>
      <c r="F2252" s="132"/>
      <c r="G2252" s="132"/>
      <c r="H2252" s="132"/>
      <c r="I2252" s="132"/>
      <c r="J2252" s="132"/>
      <c r="K2252" s="132"/>
      <c r="DY2252" s="77">
        <v>1337.5</v>
      </c>
      <c r="DZ2252" s="77">
        <v>28.117999999999999</v>
      </c>
      <c r="EP2252" s="75"/>
      <c r="EQ2252" s="75">
        <v>1341.49</v>
      </c>
      <c r="ER2252" s="77">
        <v>35978.909999999829</v>
      </c>
      <c r="FL2252" s="92">
        <v>801.5</v>
      </c>
      <c r="FM2252" s="75">
        <v>1.17</v>
      </c>
      <c r="FN2252" s="75">
        <v>4.8330000000000002</v>
      </c>
      <c r="FP2252" s="75">
        <v>59.72</v>
      </c>
      <c r="FQ2252" s="75">
        <v>1805.91</v>
      </c>
      <c r="FR2252" s="75">
        <v>13756</v>
      </c>
      <c r="FS2252" s="75">
        <v>59.71</v>
      </c>
      <c r="FT2252" s="75">
        <v>5192</v>
      </c>
      <c r="FU2252" s="75">
        <v>38165</v>
      </c>
      <c r="GC2252" s="75">
        <v>29.49</v>
      </c>
      <c r="GD2252" s="75">
        <v>686.06</v>
      </c>
      <c r="GE2252" s="75">
        <v>10332.1</v>
      </c>
    </row>
    <row r="2253" spans="1:187" x14ac:dyDescent="0.25">
      <c r="A2253" s="132"/>
      <c r="B2253" s="132"/>
      <c r="C2253" s="132"/>
      <c r="D2253" s="132"/>
      <c r="E2253" s="132"/>
      <c r="F2253" s="132"/>
      <c r="G2253" s="132"/>
      <c r="H2253" s="132"/>
      <c r="I2253" s="132"/>
      <c r="J2253" s="132"/>
      <c r="K2253" s="132"/>
      <c r="DY2253" s="77">
        <v>1337.51</v>
      </c>
      <c r="DZ2253" s="77">
        <v>28.136000000000003</v>
      </c>
      <c r="EP2253" s="75"/>
      <c r="EQ2253" s="75">
        <v>1341.5</v>
      </c>
      <c r="ER2253" s="77">
        <v>35999.499999999825</v>
      </c>
      <c r="FL2253" s="92">
        <v>801.51</v>
      </c>
      <c r="FM2253" s="75">
        <v>1.17</v>
      </c>
      <c r="FN2253" s="75">
        <v>4.8449999999999998</v>
      </c>
      <c r="FP2253" s="75">
        <v>59.73</v>
      </c>
      <c r="FQ2253" s="75">
        <v>1807.28</v>
      </c>
      <c r="FR2253" s="75">
        <v>13763</v>
      </c>
      <c r="FS2253" s="75">
        <v>59.72</v>
      </c>
      <c r="FT2253" s="75">
        <v>5195.8100000000004</v>
      </c>
      <c r="FU2253" s="75">
        <v>38180</v>
      </c>
      <c r="GC2253" s="75">
        <v>29.5</v>
      </c>
      <c r="GD2253" s="75">
        <v>687</v>
      </c>
      <c r="GE2253" s="75">
        <v>10345</v>
      </c>
    </row>
    <row r="2254" spans="1:187" x14ac:dyDescent="0.25">
      <c r="A2254" s="132"/>
      <c r="B2254" s="132"/>
      <c r="C2254" s="132"/>
      <c r="D2254" s="132"/>
      <c r="E2254" s="132"/>
      <c r="F2254" s="132"/>
      <c r="G2254" s="132"/>
      <c r="H2254" s="132"/>
      <c r="I2254" s="132"/>
      <c r="J2254" s="132"/>
      <c r="K2254" s="132"/>
      <c r="DY2254" s="77">
        <v>1337.52</v>
      </c>
      <c r="DZ2254" s="77">
        <v>28.155000000000001</v>
      </c>
      <c r="EP2254" s="75"/>
      <c r="EQ2254" s="75">
        <v>1341.51</v>
      </c>
      <c r="ER2254" s="77">
        <v>36020.089999999822</v>
      </c>
      <c r="FL2254" s="92">
        <v>801.52</v>
      </c>
      <c r="FM2254" s="75">
        <v>1.18</v>
      </c>
      <c r="FN2254" s="75">
        <v>4.8570000000000002</v>
      </c>
      <c r="FP2254" s="75">
        <v>59.74</v>
      </c>
      <c r="FQ2254" s="75">
        <v>1808.64</v>
      </c>
      <c r="FR2254" s="75">
        <v>13769</v>
      </c>
      <c r="FS2254" s="75">
        <v>59.73</v>
      </c>
      <c r="FT2254" s="75">
        <v>5199.62</v>
      </c>
      <c r="FU2254" s="75">
        <v>38194</v>
      </c>
      <c r="GC2254" s="75">
        <v>29.51</v>
      </c>
      <c r="GD2254" s="75">
        <v>687.94</v>
      </c>
      <c r="GE2254" s="75">
        <v>10357.9</v>
      </c>
    </row>
    <row r="2255" spans="1:187" x14ac:dyDescent="0.25">
      <c r="A2255" s="132"/>
      <c r="B2255" s="132"/>
      <c r="C2255" s="132"/>
      <c r="D2255" s="132"/>
      <c r="E2255" s="132"/>
      <c r="F2255" s="132"/>
      <c r="G2255" s="132"/>
      <c r="H2255" s="132"/>
      <c r="I2255" s="132"/>
      <c r="J2255" s="132"/>
      <c r="K2255" s="132"/>
      <c r="DY2255" s="77">
        <v>1337.53</v>
      </c>
      <c r="DZ2255" s="77">
        <v>28.175999999999995</v>
      </c>
      <c r="EP2255" s="75"/>
      <c r="EQ2255" s="75">
        <v>1341.52</v>
      </c>
      <c r="ER2255" s="77">
        <v>36040.679999999818</v>
      </c>
      <c r="FL2255" s="92">
        <v>801.53</v>
      </c>
      <c r="FM2255" s="75">
        <v>1.18</v>
      </c>
      <c r="FN2255" s="75">
        <v>4.8689999999999998</v>
      </c>
      <c r="FP2255" s="75">
        <v>59.75</v>
      </c>
      <c r="FQ2255" s="75">
        <v>1810</v>
      </c>
      <c r="FR2255" s="75">
        <v>13775</v>
      </c>
      <c r="FS2255" s="75">
        <v>59.74</v>
      </c>
      <c r="FT2255" s="75">
        <v>5203.43</v>
      </c>
      <c r="FU2255" s="75">
        <v>38209</v>
      </c>
      <c r="GC2255" s="75">
        <v>29.52</v>
      </c>
      <c r="GD2255" s="75">
        <v>688.88</v>
      </c>
      <c r="GE2255" s="75">
        <v>10370.799999999999</v>
      </c>
    </row>
    <row r="2256" spans="1:187" x14ac:dyDescent="0.25">
      <c r="A2256" s="132"/>
      <c r="B2256" s="132"/>
      <c r="C2256" s="132"/>
      <c r="D2256" s="132"/>
      <c r="E2256" s="132"/>
      <c r="F2256" s="132"/>
      <c r="G2256" s="132"/>
      <c r="H2256" s="132"/>
      <c r="I2256" s="132"/>
      <c r="J2256" s="132"/>
      <c r="K2256" s="132"/>
      <c r="DY2256" s="77">
        <v>1337.54</v>
      </c>
      <c r="DZ2256" s="77">
        <v>28.192999999999998</v>
      </c>
      <c r="EP2256" s="75"/>
      <c r="EQ2256" s="75">
        <v>1341.53</v>
      </c>
      <c r="ER2256" s="77">
        <v>36061.269999999815</v>
      </c>
      <c r="FL2256" s="92">
        <v>801.54</v>
      </c>
      <c r="FM2256" s="75">
        <v>1.18</v>
      </c>
      <c r="FN2256" s="75">
        <v>4.8819999999999997</v>
      </c>
      <c r="FP2256" s="75">
        <v>59.76</v>
      </c>
      <c r="FQ2256" s="75">
        <v>1811.37</v>
      </c>
      <c r="FR2256" s="75">
        <v>13782</v>
      </c>
      <c r="FS2256" s="75">
        <v>59.75</v>
      </c>
      <c r="FT2256" s="75">
        <v>5207.24</v>
      </c>
      <c r="FU2256" s="75">
        <v>38223</v>
      </c>
      <c r="GC2256" s="75">
        <v>29.53</v>
      </c>
      <c r="GD2256" s="75">
        <v>689.82</v>
      </c>
      <c r="GE2256" s="75">
        <v>10383.700000000001</v>
      </c>
    </row>
    <row r="2257" spans="1:187" x14ac:dyDescent="0.25">
      <c r="A2257" s="132"/>
      <c r="B2257" s="132"/>
      <c r="C2257" s="132"/>
      <c r="D2257" s="132"/>
      <c r="E2257" s="132"/>
      <c r="F2257" s="132"/>
      <c r="G2257" s="132"/>
      <c r="H2257" s="132"/>
      <c r="I2257" s="132"/>
      <c r="J2257" s="132"/>
      <c r="K2257" s="132"/>
      <c r="DY2257" s="77">
        <v>1337.55</v>
      </c>
      <c r="DZ2257" s="77">
        <v>28.211000000000002</v>
      </c>
      <c r="EP2257" s="75"/>
      <c r="EQ2257" s="75">
        <v>1341.54</v>
      </c>
      <c r="ER2257" s="77">
        <v>36081.859999999811</v>
      </c>
      <c r="FL2257" s="92">
        <v>801.55</v>
      </c>
      <c r="FM2257" s="75">
        <v>1.18</v>
      </c>
      <c r="FN2257" s="75">
        <v>4.8940000000000001</v>
      </c>
      <c r="FP2257" s="75">
        <v>59.77</v>
      </c>
      <c r="FQ2257" s="75">
        <v>1812.73</v>
      </c>
      <c r="FR2257" s="75">
        <v>13788</v>
      </c>
      <c r="FS2257" s="75">
        <v>59.76</v>
      </c>
      <c r="FT2257" s="75">
        <v>5211.05</v>
      </c>
      <c r="FU2257" s="75">
        <v>38238</v>
      </c>
      <c r="GC2257" s="75">
        <v>29.54</v>
      </c>
      <c r="GD2257" s="75">
        <v>690.76</v>
      </c>
      <c r="GE2257" s="75">
        <v>10396.6</v>
      </c>
    </row>
    <row r="2258" spans="1:187" x14ac:dyDescent="0.25">
      <c r="A2258" s="132"/>
      <c r="B2258" s="132"/>
      <c r="C2258" s="132"/>
      <c r="D2258" s="132"/>
      <c r="E2258" s="132"/>
      <c r="F2258" s="132"/>
      <c r="G2258" s="132"/>
      <c r="H2258" s="132"/>
      <c r="I2258" s="132"/>
      <c r="J2258" s="132"/>
      <c r="K2258" s="132"/>
      <c r="DY2258" s="77">
        <v>1337.56</v>
      </c>
      <c r="DZ2258" s="77">
        <v>28.23</v>
      </c>
      <c r="EP2258" s="75"/>
      <c r="EQ2258" s="75">
        <v>1341.55</v>
      </c>
      <c r="ER2258" s="77">
        <v>36102.449999999808</v>
      </c>
      <c r="FL2258" s="92">
        <v>801.56</v>
      </c>
      <c r="FM2258" s="75">
        <v>1.19</v>
      </c>
      <c r="FN2258" s="75">
        <v>4.9059999999999997</v>
      </c>
      <c r="FP2258" s="75">
        <v>59.78</v>
      </c>
      <c r="FQ2258" s="75">
        <v>1814.09</v>
      </c>
      <c r="FR2258" s="75">
        <v>13794</v>
      </c>
      <c r="FS2258" s="75">
        <v>59.77</v>
      </c>
      <c r="FT2258" s="75">
        <v>5214.8599999999997</v>
      </c>
      <c r="FU2258" s="75">
        <v>38252</v>
      </c>
      <c r="GC2258" s="75">
        <v>29.55</v>
      </c>
      <c r="GD2258" s="75">
        <v>691.7</v>
      </c>
      <c r="GE2258" s="75">
        <v>10409.5</v>
      </c>
    </row>
    <row r="2259" spans="1:187" x14ac:dyDescent="0.25">
      <c r="A2259" s="132"/>
      <c r="B2259" s="132"/>
      <c r="C2259" s="132"/>
      <c r="D2259" s="132"/>
      <c r="E2259" s="132"/>
      <c r="F2259" s="132"/>
      <c r="G2259" s="132"/>
      <c r="H2259" s="132"/>
      <c r="I2259" s="132"/>
      <c r="J2259" s="132"/>
      <c r="K2259" s="132"/>
      <c r="DY2259" s="77">
        <v>1337.57</v>
      </c>
      <c r="DZ2259" s="77">
        <v>28.248999999999999</v>
      </c>
      <c r="EP2259" s="75"/>
      <c r="EQ2259" s="75">
        <v>1341.56</v>
      </c>
      <c r="ER2259" s="77">
        <v>36123.039999999804</v>
      </c>
      <c r="FL2259" s="92">
        <v>801.57</v>
      </c>
      <c r="FM2259" s="75">
        <v>1.19</v>
      </c>
      <c r="FN2259" s="75">
        <v>4.9059999999999997</v>
      </c>
      <c r="FP2259" s="75">
        <v>59.79</v>
      </c>
      <c r="FQ2259" s="75">
        <v>1815.45</v>
      </c>
      <c r="FR2259" s="75">
        <v>13800</v>
      </c>
      <c r="FS2259" s="75">
        <v>59.78</v>
      </c>
      <c r="FT2259" s="75">
        <v>5218.67</v>
      </c>
      <c r="FU2259" s="75">
        <v>38267</v>
      </c>
      <c r="GC2259" s="75">
        <v>29.56</v>
      </c>
      <c r="GD2259" s="75">
        <v>692.64</v>
      </c>
      <c r="GE2259" s="75">
        <v>10422.4</v>
      </c>
    </row>
    <row r="2260" spans="1:187" x14ac:dyDescent="0.25">
      <c r="A2260" s="132"/>
      <c r="B2260" s="132"/>
      <c r="C2260" s="132"/>
      <c r="D2260" s="132"/>
      <c r="E2260" s="132"/>
      <c r="F2260" s="132"/>
      <c r="G2260" s="132"/>
      <c r="H2260" s="132"/>
      <c r="I2260" s="132"/>
      <c r="J2260" s="132"/>
      <c r="K2260" s="132"/>
      <c r="DY2260" s="77">
        <v>1337.58</v>
      </c>
      <c r="DZ2260" s="77">
        <v>28.267999999999997</v>
      </c>
      <c r="EP2260" s="75"/>
      <c r="EQ2260" s="75">
        <v>1341.57</v>
      </c>
      <c r="ER2260" s="77">
        <v>36143.629999999801</v>
      </c>
      <c r="FL2260" s="92">
        <v>801.58</v>
      </c>
      <c r="FM2260" s="75">
        <v>1.19</v>
      </c>
      <c r="FN2260" s="75">
        <v>4.931</v>
      </c>
      <c r="FP2260" s="75">
        <v>59.8</v>
      </c>
      <c r="FQ2260" s="75">
        <v>1816.82</v>
      </c>
      <c r="FR2260" s="75">
        <v>13807</v>
      </c>
      <c r="FS2260" s="75">
        <v>59.79</v>
      </c>
      <c r="FT2260" s="75">
        <v>5222.4799999999996</v>
      </c>
      <c r="FU2260" s="75">
        <v>38281</v>
      </c>
      <c r="GC2260" s="75">
        <v>29.57</v>
      </c>
      <c r="GD2260" s="75">
        <v>693.58</v>
      </c>
      <c r="GE2260" s="75">
        <v>10435.299999999999</v>
      </c>
    </row>
    <row r="2261" spans="1:187" x14ac:dyDescent="0.25">
      <c r="A2261" s="132"/>
      <c r="B2261" s="132"/>
      <c r="C2261" s="132"/>
      <c r="D2261" s="132"/>
      <c r="E2261" s="132"/>
      <c r="F2261" s="132"/>
      <c r="G2261" s="132"/>
      <c r="H2261" s="132"/>
      <c r="I2261" s="132"/>
      <c r="J2261" s="132"/>
      <c r="K2261" s="132"/>
      <c r="DY2261" s="77">
        <v>1337.59</v>
      </c>
      <c r="DZ2261" s="77">
        <v>28.286000000000001</v>
      </c>
      <c r="EP2261" s="75"/>
      <c r="EQ2261" s="75">
        <v>1341.58</v>
      </c>
      <c r="ER2261" s="77">
        <v>36164.219999999797</v>
      </c>
      <c r="FL2261" s="92">
        <v>801.59</v>
      </c>
      <c r="FM2261" s="75">
        <v>1.19</v>
      </c>
      <c r="FN2261" s="75">
        <v>4.9429999999999996</v>
      </c>
      <c r="FP2261" s="75">
        <v>59.81</v>
      </c>
      <c r="FQ2261" s="75">
        <v>1818.18</v>
      </c>
      <c r="FR2261" s="75">
        <v>13813</v>
      </c>
      <c r="FS2261" s="75">
        <v>59.8</v>
      </c>
      <c r="FT2261" s="75">
        <v>5226.29</v>
      </c>
      <c r="FU2261" s="75">
        <v>38296</v>
      </c>
      <c r="GC2261" s="75">
        <v>29.58</v>
      </c>
      <c r="GD2261" s="75">
        <v>694.52</v>
      </c>
      <c r="GE2261" s="75">
        <v>10448.200000000001</v>
      </c>
    </row>
    <row r="2262" spans="1:187" x14ac:dyDescent="0.25">
      <c r="A2262" s="132"/>
      <c r="B2262" s="132"/>
      <c r="C2262" s="132"/>
      <c r="D2262" s="132"/>
      <c r="E2262" s="132"/>
      <c r="F2262" s="132"/>
      <c r="G2262" s="132"/>
      <c r="H2262" s="132"/>
      <c r="I2262" s="132"/>
      <c r="J2262" s="132"/>
      <c r="K2262" s="132"/>
      <c r="DY2262" s="77">
        <v>1337.6</v>
      </c>
      <c r="DZ2262" s="77">
        <v>28.305</v>
      </c>
      <c r="EP2262" s="75"/>
      <c r="EQ2262" s="75">
        <v>1341.59</v>
      </c>
      <c r="ER2262" s="77">
        <v>36184.809999999794</v>
      </c>
      <c r="FL2262" s="92">
        <v>801.6</v>
      </c>
      <c r="FM2262" s="75">
        <v>1.2</v>
      </c>
      <c r="FN2262" s="75">
        <v>4.9560000000000004</v>
      </c>
      <c r="FP2262" s="75">
        <v>59.82</v>
      </c>
      <c r="FQ2262" s="75">
        <v>1819.55</v>
      </c>
      <c r="FR2262" s="75">
        <v>13819</v>
      </c>
      <c r="FS2262" s="75">
        <v>59.81</v>
      </c>
      <c r="FT2262" s="75">
        <v>5230.1000000000004</v>
      </c>
      <c r="FU2262" s="75">
        <v>38310</v>
      </c>
      <c r="GC2262" s="75">
        <v>29.59</v>
      </c>
      <c r="GD2262" s="75">
        <v>695.46</v>
      </c>
      <c r="GE2262" s="75">
        <v>10461.1</v>
      </c>
    </row>
    <row r="2263" spans="1:187" x14ac:dyDescent="0.25">
      <c r="A2263" s="132"/>
      <c r="B2263" s="132"/>
      <c r="C2263" s="132"/>
      <c r="D2263" s="132"/>
      <c r="E2263" s="132"/>
      <c r="F2263" s="132"/>
      <c r="G2263" s="132"/>
      <c r="H2263" s="132"/>
      <c r="I2263" s="132"/>
      <c r="J2263" s="132"/>
      <c r="K2263" s="132"/>
      <c r="DY2263" s="77">
        <v>1337.61</v>
      </c>
      <c r="DZ2263" s="77">
        <v>28.324000000000002</v>
      </c>
      <c r="EP2263" s="75"/>
      <c r="EQ2263" s="75">
        <v>1341.6</v>
      </c>
      <c r="ER2263" s="77">
        <v>36205.39999999979</v>
      </c>
      <c r="FL2263" s="92">
        <v>801.61</v>
      </c>
      <c r="FM2263" s="75">
        <v>1.2</v>
      </c>
      <c r="FN2263" s="75">
        <v>4.968</v>
      </c>
      <c r="FP2263" s="75">
        <v>59.83</v>
      </c>
      <c r="FQ2263" s="75">
        <v>1820.92</v>
      </c>
      <c r="FR2263" s="75">
        <v>13826</v>
      </c>
      <c r="FS2263" s="75">
        <v>59.82</v>
      </c>
      <c r="FT2263" s="75">
        <v>5233.97</v>
      </c>
      <c r="FU2263" s="75">
        <v>38325</v>
      </c>
      <c r="GC2263" s="75">
        <v>29.6</v>
      </c>
      <c r="GD2263" s="75">
        <v>696.4</v>
      </c>
      <c r="GE2263" s="75">
        <v>10474</v>
      </c>
    </row>
    <row r="2264" spans="1:187" x14ac:dyDescent="0.25">
      <c r="A2264" s="132"/>
      <c r="B2264" s="132"/>
      <c r="C2264" s="132"/>
      <c r="D2264" s="132"/>
      <c r="E2264" s="132"/>
      <c r="F2264" s="132"/>
      <c r="G2264" s="132"/>
      <c r="H2264" s="132"/>
      <c r="I2264" s="132"/>
      <c r="J2264" s="132"/>
      <c r="K2264" s="132"/>
      <c r="DY2264" s="77">
        <v>1337.62</v>
      </c>
      <c r="DZ2264" s="77">
        <v>28.343</v>
      </c>
      <c r="EP2264" s="75"/>
      <c r="EQ2264" s="75">
        <v>1341.61</v>
      </c>
      <c r="ER2264" s="77">
        <v>36225.989999999787</v>
      </c>
      <c r="FL2264" s="92">
        <v>801.62</v>
      </c>
      <c r="FM2264" s="75">
        <v>1.2</v>
      </c>
      <c r="FN2264" s="75">
        <v>4.9800000000000004</v>
      </c>
      <c r="FP2264" s="75">
        <v>59.84</v>
      </c>
      <c r="FQ2264" s="75">
        <v>1822.29</v>
      </c>
      <c r="FR2264" s="75">
        <v>13832</v>
      </c>
      <c r="FS2264" s="75">
        <v>59.83</v>
      </c>
      <c r="FT2264" s="75">
        <v>5237.84</v>
      </c>
      <c r="FU2264" s="75">
        <v>38339</v>
      </c>
      <c r="GC2264" s="75">
        <v>29.61</v>
      </c>
      <c r="GD2264" s="75">
        <v>697.34</v>
      </c>
      <c r="GE2264" s="75">
        <v>10486.9</v>
      </c>
    </row>
    <row r="2265" spans="1:187" x14ac:dyDescent="0.25">
      <c r="A2265" s="132"/>
      <c r="B2265" s="132"/>
      <c r="C2265" s="132"/>
      <c r="D2265" s="132"/>
      <c r="E2265" s="132"/>
      <c r="F2265" s="132"/>
      <c r="G2265" s="132"/>
      <c r="H2265" s="132"/>
      <c r="I2265" s="132"/>
      <c r="J2265" s="132"/>
      <c r="K2265" s="132"/>
      <c r="DY2265" s="77">
        <v>1337.63</v>
      </c>
      <c r="DZ2265" s="77">
        <v>28.363999999999994</v>
      </c>
      <c r="EP2265" s="75"/>
      <c r="EQ2265" s="75">
        <v>1341.62</v>
      </c>
      <c r="ER2265" s="77">
        <v>36246.579999999783</v>
      </c>
      <c r="FL2265" s="92">
        <v>801.63</v>
      </c>
      <c r="FM2265" s="75">
        <v>1.2</v>
      </c>
      <c r="FN2265" s="75">
        <v>4.992</v>
      </c>
      <c r="FP2265" s="75">
        <v>59.85</v>
      </c>
      <c r="FQ2265" s="75">
        <v>1823.66</v>
      </c>
      <c r="FR2265" s="75">
        <v>13838</v>
      </c>
      <c r="FS2265" s="75">
        <v>59.84</v>
      </c>
      <c r="FT2265" s="75">
        <v>5241.71</v>
      </c>
      <c r="FU2265" s="75">
        <v>38354</v>
      </c>
      <c r="GC2265" s="75">
        <v>29.62</v>
      </c>
      <c r="GD2265" s="75">
        <v>698.28</v>
      </c>
      <c r="GE2265" s="75">
        <v>10499.8</v>
      </c>
    </row>
    <row r="2266" spans="1:187" x14ac:dyDescent="0.25">
      <c r="A2266" s="132"/>
      <c r="B2266" s="132"/>
      <c r="C2266" s="132"/>
      <c r="D2266" s="132"/>
      <c r="E2266" s="132"/>
      <c r="F2266" s="132"/>
      <c r="G2266" s="132"/>
      <c r="H2266" s="132"/>
      <c r="I2266" s="132"/>
      <c r="J2266" s="132"/>
      <c r="K2266" s="132"/>
      <c r="DY2266" s="77">
        <v>1337.64</v>
      </c>
      <c r="DZ2266" s="77">
        <v>28.38</v>
      </c>
      <c r="EP2266" s="75"/>
      <c r="EQ2266" s="75">
        <v>1341.63</v>
      </c>
      <c r="ER2266" s="77">
        <v>36267.16999999978</v>
      </c>
      <c r="FL2266" s="92">
        <v>801.64</v>
      </c>
      <c r="FM2266" s="75">
        <v>1.2</v>
      </c>
      <c r="FN2266" s="75">
        <v>5.0049999999999999</v>
      </c>
      <c r="FP2266" s="75">
        <v>59.86</v>
      </c>
      <c r="FQ2266" s="75">
        <v>1825.04</v>
      </c>
      <c r="FR2266" s="75">
        <v>13845</v>
      </c>
      <c r="FS2266" s="75">
        <v>59.85</v>
      </c>
      <c r="FT2266" s="75">
        <v>5245.58</v>
      </c>
      <c r="FU2266" s="75">
        <v>38368</v>
      </c>
      <c r="GC2266" s="75">
        <v>29.63</v>
      </c>
      <c r="GD2266" s="75">
        <v>699.22</v>
      </c>
      <c r="GE2266" s="75">
        <v>10512.7</v>
      </c>
    </row>
    <row r="2267" spans="1:187" x14ac:dyDescent="0.25">
      <c r="A2267" s="132"/>
      <c r="B2267" s="132"/>
      <c r="C2267" s="132"/>
      <c r="D2267" s="132"/>
      <c r="E2267" s="132"/>
      <c r="F2267" s="132"/>
      <c r="G2267" s="132"/>
      <c r="H2267" s="132"/>
      <c r="I2267" s="132"/>
      <c r="J2267" s="132"/>
      <c r="K2267" s="132"/>
      <c r="DY2267" s="77">
        <v>1337.65</v>
      </c>
      <c r="DZ2267" s="77">
        <v>28.399000000000001</v>
      </c>
      <c r="EP2267" s="75"/>
      <c r="EQ2267" s="75">
        <v>1341.64</v>
      </c>
      <c r="ER2267" s="77">
        <v>36287.759999999776</v>
      </c>
      <c r="FL2267" s="92">
        <v>801.65</v>
      </c>
      <c r="FM2267" s="75">
        <v>1.21</v>
      </c>
      <c r="FN2267" s="75">
        <v>5.0170000000000003</v>
      </c>
      <c r="FP2267" s="75">
        <v>59.87</v>
      </c>
      <c r="FQ2267" s="75">
        <v>1826.41</v>
      </c>
      <c r="FR2267" s="75">
        <v>13851</v>
      </c>
      <c r="FS2267" s="75">
        <v>59.86</v>
      </c>
      <c r="FT2267" s="75">
        <v>5249.45</v>
      </c>
      <c r="FU2267" s="75">
        <v>38383</v>
      </c>
      <c r="GC2267" s="75">
        <v>29.64</v>
      </c>
      <c r="GD2267" s="75">
        <v>700.16</v>
      </c>
      <c r="GE2267" s="75">
        <v>10525.6</v>
      </c>
    </row>
    <row r="2268" spans="1:187" x14ac:dyDescent="0.25">
      <c r="A2268" s="132"/>
      <c r="B2268" s="132"/>
      <c r="C2268" s="132"/>
      <c r="D2268" s="132"/>
      <c r="E2268" s="132"/>
      <c r="F2268" s="132"/>
      <c r="G2268" s="132"/>
      <c r="H2268" s="132"/>
      <c r="I2268" s="132"/>
      <c r="J2268" s="132"/>
      <c r="K2268" s="132"/>
      <c r="DY2268" s="77">
        <v>1337.66</v>
      </c>
      <c r="DZ2268" s="77">
        <v>28.417999999999999</v>
      </c>
      <c r="EP2268" s="75"/>
      <c r="EQ2268" s="75">
        <v>1341.65</v>
      </c>
      <c r="ER2268" s="77">
        <v>36308.349999999773</v>
      </c>
      <c r="FL2268" s="92">
        <v>801.66</v>
      </c>
      <c r="FM2268" s="75">
        <v>1.21</v>
      </c>
      <c r="FN2268" s="75">
        <v>5.0289999999999999</v>
      </c>
      <c r="FP2268" s="75">
        <v>59.88</v>
      </c>
      <c r="FQ2268" s="75">
        <v>1827.78</v>
      </c>
      <c r="FR2268" s="75">
        <v>13857</v>
      </c>
      <c r="FS2268" s="75">
        <v>59.87</v>
      </c>
      <c r="FT2268" s="75">
        <v>5253.32</v>
      </c>
      <c r="FU2268" s="75">
        <v>38397</v>
      </c>
      <c r="GC2268" s="75">
        <v>29.65</v>
      </c>
      <c r="GD2268" s="75">
        <v>701.1</v>
      </c>
      <c r="GE2268" s="75">
        <v>10538.5</v>
      </c>
    </row>
    <row r="2269" spans="1:187" x14ac:dyDescent="0.25">
      <c r="A2269" s="132"/>
      <c r="B2269" s="132"/>
      <c r="C2269" s="132"/>
      <c r="D2269" s="132"/>
      <c r="E2269" s="132"/>
      <c r="F2269" s="132"/>
      <c r="G2269" s="132"/>
      <c r="H2269" s="132"/>
      <c r="I2269" s="132"/>
      <c r="J2269" s="132"/>
      <c r="K2269" s="132"/>
      <c r="DY2269" s="77">
        <v>1337.67</v>
      </c>
      <c r="DZ2269" s="77">
        <v>28.436</v>
      </c>
      <c r="EP2269" s="75"/>
      <c r="EQ2269" s="75">
        <v>1341.66</v>
      </c>
      <c r="ER2269" s="77">
        <v>36328.939999999769</v>
      </c>
      <c r="FL2269" s="92">
        <v>801.67</v>
      </c>
      <c r="FM2269" s="75">
        <v>1.21</v>
      </c>
      <c r="FN2269" s="75">
        <v>5.0289999999999999</v>
      </c>
      <c r="FP2269" s="75">
        <v>59.89</v>
      </c>
      <c r="FQ2269" s="75">
        <v>1829.15</v>
      </c>
      <c r="FR2269" s="75">
        <v>13863</v>
      </c>
      <c r="FS2269" s="75">
        <v>59.88</v>
      </c>
      <c r="FT2269" s="75">
        <v>5257.19</v>
      </c>
      <c r="FU2269" s="75">
        <v>38412</v>
      </c>
      <c r="GC2269" s="75">
        <v>29.66</v>
      </c>
      <c r="GD2269" s="75">
        <v>702.04</v>
      </c>
      <c r="GE2269" s="75">
        <v>10551.4</v>
      </c>
    </row>
    <row r="2270" spans="1:187" x14ac:dyDescent="0.25">
      <c r="A2270" s="132"/>
      <c r="B2270" s="132"/>
      <c r="C2270" s="132"/>
      <c r="D2270" s="132"/>
      <c r="E2270" s="132"/>
      <c r="F2270" s="132"/>
      <c r="G2270" s="132"/>
      <c r="H2270" s="132"/>
      <c r="I2270" s="132"/>
      <c r="J2270" s="132"/>
      <c r="K2270" s="132"/>
      <c r="DY2270" s="77">
        <v>1337.68</v>
      </c>
      <c r="DZ2270" s="77">
        <v>28.454999999999998</v>
      </c>
      <c r="EP2270" s="75"/>
      <c r="EQ2270" s="75">
        <v>1341.67</v>
      </c>
      <c r="ER2270" s="77">
        <v>36349.529999999766</v>
      </c>
      <c r="FL2270" s="92">
        <v>801.68</v>
      </c>
      <c r="FM2270" s="75">
        <v>1.21</v>
      </c>
      <c r="FN2270" s="75">
        <v>5.0540000000000003</v>
      </c>
      <c r="FP2270" s="75">
        <v>59.9</v>
      </c>
      <c r="FQ2270" s="75">
        <v>1830.52</v>
      </c>
      <c r="FR2270" s="75">
        <v>13870</v>
      </c>
      <c r="FS2270" s="75">
        <v>59.89</v>
      </c>
      <c r="FT2270" s="75">
        <v>5261.06</v>
      </c>
      <c r="FU2270" s="75">
        <v>38426</v>
      </c>
      <c r="GC2270" s="75">
        <v>29.67</v>
      </c>
      <c r="GD2270" s="75">
        <v>702.98</v>
      </c>
      <c r="GE2270" s="75">
        <v>10564.3</v>
      </c>
    </row>
    <row r="2271" spans="1:187" x14ac:dyDescent="0.25">
      <c r="A2271" s="132"/>
      <c r="B2271" s="132"/>
      <c r="C2271" s="132"/>
      <c r="D2271" s="132"/>
      <c r="E2271" s="132"/>
      <c r="F2271" s="132"/>
      <c r="G2271" s="132"/>
      <c r="H2271" s="132"/>
      <c r="I2271" s="132"/>
      <c r="J2271" s="132"/>
      <c r="K2271" s="132"/>
      <c r="DY2271" s="77">
        <v>1337.69</v>
      </c>
      <c r="DZ2271" s="77">
        <v>28.474</v>
      </c>
      <c r="EP2271" s="75"/>
      <c r="EQ2271" s="75">
        <v>1341.68</v>
      </c>
      <c r="ER2271" s="77">
        <v>36370.119999999763</v>
      </c>
      <c r="FL2271" s="92">
        <v>801.69</v>
      </c>
      <c r="FM2271" s="75">
        <v>1.22</v>
      </c>
      <c r="FN2271" s="75">
        <v>5.0659999999999998</v>
      </c>
      <c r="FP2271" s="75">
        <v>59.91</v>
      </c>
      <c r="FQ2271" s="75">
        <v>1831.89</v>
      </c>
      <c r="FR2271" s="75">
        <v>13876</v>
      </c>
      <c r="FS2271" s="75">
        <v>59.9</v>
      </c>
      <c r="FT2271" s="75">
        <v>5264.93</v>
      </c>
      <c r="FU2271" s="75">
        <v>38441</v>
      </c>
      <c r="GC2271" s="75">
        <v>29.68</v>
      </c>
      <c r="GD2271" s="75">
        <v>703.92</v>
      </c>
      <c r="GE2271" s="75">
        <v>10577.2</v>
      </c>
    </row>
    <row r="2272" spans="1:187" x14ac:dyDescent="0.25">
      <c r="A2272" s="132"/>
      <c r="B2272" s="132"/>
      <c r="C2272" s="132"/>
      <c r="D2272" s="132"/>
      <c r="E2272" s="132"/>
      <c r="F2272" s="132"/>
      <c r="G2272" s="132"/>
      <c r="H2272" s="132"/>
      <c r="I2272" s="132"/>
      <c r="J2272" s="132"/>
      <c r="K2272" s="132"/>
      <c r="DY2272" s="77">
        <v>1337.7</v>
      </c>
      <c r="DZ2272" s="77">
        <v>28.492999999999999</v>
      </c>
      <c r="EP2272" s="75"/>
      <c r="EQ2272" s="75">
        <v>1341.69</v>
      </c>
      <c r="ER2272" s="77">
        <v>36390.709999999759</v>
      </c>
      <c r="FL2272" s="92">
        <v>801.7</v>
      </c>
      <c r="FM2272" s="75">
        <v>1.22</v>
      </c>
      <c r="FN2272" s="75">
        <v>5.0789999999999997</v>
      </c>
      <c r="FP2272" s="75">
        <v>59.92</v>
      </c>
      <c r="FQ2272" s="75">
        <v>1833.27</v>
      </c>
      <c r="FR2272" s="75">
        <v>13882</v>
      </c>
      <c r="FS2272" s="75">
        <v>59.91</v>
      </c>
      <c r="FT2272" s="75">
        <v>5268.8</v>
      </c>
      <c r="FU2272" s="75">
        <v>38455</v>
      </c>
      <c r="GC2272" s="75">
        <v>29.69</v>
      </c>
      <c r="GD2272" s="75">
        <v>704.86</v>
      </c>
      <c r="GE2272" s="75">
        <v>10590.1</v>
      </c>
    </row>
    <row r="2273" spans="1:187" x14ac:dyDescent="0.25">
      <c r="A2273" s="132"/>
      <c r="B2273" s="132"/>
      <c r="C2273" s="132"/>
      <c r="D2273" s="132"/>
      <c r="E2273" s="132"/>
      <c r="F2273" s="132"/>
      <c r="G2273" s="132"/>
      <c r="H2273" s="132"/>
      <c r="I2273" s="132"/>
      <c r="J2273" s="132"/>
      <c r="K2273" s="132"/>
      <c r="DY2273" s="77">
        <v>1337.71</v>
      </c>
      <c r="DZ2273" s="77">
        <v>28.511000000000003</v>
      </c>
      <c r="EP2273" s="75"/>
      <c r="EQ2273" s="75">
        <v>1341.7</v>
      </c>
      <c r="ER2273" s="77">
        <v>36411.299999999756</v>
      </c>
      <c r="FL2273" s="92">
        <v>801.71</v>
      </c>
      <c r="FM2273" s="75">
        <v>1.22</v>
      </c>
      <c r="FN2273" s="75">
        <v>5.0910000000000002</v>
      </c>
      <c r="FP2273" s="75">
        <v>59.93</v>
      </c>
      <c r="FQ2273" s="75">
        <v>1834.65</v>
      </c>
      <c r="FR2273" s="75">
        <v>13889</v>
      </c>
      <c r="FS2273" s="75">
        <v>59.92</v>
      </c>
      <c r="FT2273" s="75">
        <v>5272.64</v>
      </c>
      <c r="FU2273" s="75">
        <v>38470</v>
      </c>
      <c r="GC2273" s="75">
        <v>29.7</v>
      </c>
      <c r="GD2273" s="75">
        <v>705.8</v>
      </c>
      <c r="GE2273" s="75">
        <v>10603</v>
      </c>
    </row>
    <row r="2274" spans="1:187" x14ac:dyDescent="0.25">
      <c r="A2274" s="132"/>
      <c r="B2274" s="132"/>
      <c r="C2274" s="132"/>
      <c r="D2274" s="132"/>
      <c r="E2274" s="132"/>
      <c r="F2274" s="132"/>
      <c r="G2274" s="132"/>
      <c r="H2274" s="132"/>
      <c r="I2274" s="132"/>
      <c r="J2274" s="132"/>
      <c r="K2274" s="132"/>
      <c r="DY2274" s="77">
        <v>1337.72</v>
      </c>
      <c r="DZ2274" s="77">
        <v>28.53</v>
      </c>
      <c r="EP2274" s="75"/>
      <c r="EQ2274" s="75">
        <v>1341.71</v>
      </c>
      <c r="ER2274" s="77">
        <v>36431.889999999752</v>
      </c>
      <c r="FL2274" s="92">
        <v>801.72</v>
      </c>
      <c r="FM2274" s="75">
        <v>1.22</v>
      </c>
      <c r="FN2274" s="75">
        <v>5.1029999999999998</v>
      </c>
      <c r="FP2274" s="75">
        <v>59.94</v>
      </c>
      <c r="FQ2274" s="75">
        <v>1836.03</v>
      </c>
      <c r="FR2274" s="75">
        <v>13895</v>
      </c>
      <c r="FS2274" s="75">
        <v>59.93</v>
      </c>
      <c r="FT2274" s="75">
        <v>5276.48</v>
      </c>
      <c r="FU2274" s="75">
        <v>38484</v>
      </c>
      <c r="GC2274" s="75">
        <v>29.71</v>
      </c>
      <c r="GD2274" s="75">
        <v>706.74</v>
      </c>
      <c r="GE2274" s="75">
        <v>10615.9</v>
      </c>
    </row>
    <row r="2275" spans="1:187" x14ac:dyDescent="0.25">
      <c r="A2275" s="132"/>
      <c r="B2275" s="132"/>
      <c r="C2275" s="132"/>
      <c r="D2275" s="132"/>
      <c r="E2275" s="132"/>
      <c r="F2275" s="132"/>
      <c r="G2275" s="132"/>
      <c r="H2275" s="132"/>
      <c r="I2275" s="132"/>
      <c r="J2275" s="132"/>
      <c r="K2275" s="132"/>
      <c r="DY2275" s="77">
        <v>1337.73</v>
      </c>
      <c r="DZ2275" s="77">
        <v>28.551999999999992</v>
      </c>
      <c r="EP2275" s="75"/>
      <c r="EQ2275" s="75">
        <v>1341.72</v>
      </c>
      <c r="ER2275" s="77">
        <v>36452.479999999749</v>
      </c>
      <c r="FL2275" s="92">
        <v>801.73</v>
      </c>
      <c r="FM2275" s="75">
        <v>1.23</v>
      </c>
      <c r="FN2275" s="75">
        <v>5.1159999999999997</v>
      </c>
      <c r="FP2275" s="75">
        <v>59.95</v>
      </c>
      <c r="FQ2275" s="75">
        <v>1837.41</v>
      </c>
      <c r="FR2275" s="75">
        <v>13901</v>
      </c>
      <c r="FS2275" s="75">
        <v>59.94</v>
      </c>
      <c r="FT2275" s="75">
        <v>5280.32</v>
      </c>
      <c r="FU2275" s="75">
        <v>38499</v>
      </c>
      <c r="GC2275" s="75">
        <v>29.72</v>
      </c>
      <c r="GD2275" s="75">
        <v>707.68</v>
      </c>
      <c r="GE2275" s="75">
        <v>10628.8</v>
      </c>
    </row>
    <row r="2276" spans="1:187" x14ac:dyDescent="0.25">
      <c r="A2276" s="132"/>
      <c r="B2276" s="132"/>
      <c r="C2276" s="132"/>
      <c r="D2276" s="132"/>
      <c r="E2276" s="132"/>
      <c r="F2276" s="132"/>
      <c r="G2276" s="132"/>
      <c r="H2276" s="132"/>
      <c r="I2276" s="132"/>
      <c r="J2276" s="132"/>
      <c r="K2276" s="132"/>
      <c r="DY2276" s="77">
        <v>1337.74</v>
      </c>
      <c r="DZ2276" s="77">
        <v>28.567999999999998</v>
      </c>
      <c r="EP2276" s="75"/>
      <c r="EQ2276" s="75">
        <v>1341.73</v>
      </c>
      <c r="ER2276" s="77">
        <v>36473.069999999745</v>
      </c>
      <c r="FL2276" s="92">
        <v>801.74</v>
      </c>
      <c r="FM2276" s="75">
        <v>1.23</v>
      </c>
      <c r="FN2276" s="75">
        <v>5.1280000000000001</v>
      </c>
      <c r="FP2276" s="75">
        <v>59.96</v>
      </c>
      <c r="FQ2276" s="75">
        <v>1838.79</v>
      </c>
      <c r="FR2276" s="75">
        <v>13908</v>
      </c>
      <c r="FS2276" s="75">
        <v>59.95</v>
      </c>
      <c r="FT2276" s="75">
        <v>5284.16</v>
      </c>
      <c r="FU2276" s="75">
        <v>38513</v>
      </c>
      <c r="GC2276" s="75">
        <v>29.73</v>
      </c>
      <c r="GD2276" s="75">
        <v>708.62</v>
      </c>
      <c r="GE2276" s="75">
        <v>10641.7</v>
      </c>
    </row>
    <row r="2277" spans="1:187" x14ac:dyDescent="0.25">
      <c r="A2277" s="132"/>
      <c r="B2277" s="132"/>
      <c r="C2277" s="132"/>
      <c r="D2277" s="132"/>
      <c r="E2277" s="132"/>
      <c r="F2277" s="132"/>
      <c r="G2277" s="132"/>
      <c r="H2277" s="132"/>
      <c r="I2277" s="132"/>
      <c r="J2277" s="132"/>
      <c r="K2277" s="132"/>
      <c r="DY2277" s="77">
        <v>1337.75</v>
      </c>
      <c r="DZ2277" s="77">
        <v>28.586000000000002</v>
      </c>
      <c r="EP2277" s="75"/>
      <c r="EQ2277" s="75">
        <v>1341.74</v>
      </c>
      <c r="ER2277" s="77">
        <v>36493.659999999742</v>
      </c>
      <c r="FL2277" s="92">
        <v>801.75</v>
      </c>
      <c r="FM2277" s="75">
        <v>1.23</v>
      </c>
      <c r="FN2277" s="75">
        <v>5.14</v>
      </c>
      <c r="FP2277" s="75">
        <v>59.97</v>
      </c>
      <c r="FQ2277" s="75">
        <v>1840.16</v>
      </c>
      <c r="FR2277" s="75">
        <v>13914</v>
      </c>
      <c r="FS2277" s="75">
        <v>59.96</v>
      </c>
      <c r="FT2277" s="75">
        <v>5288</v>
      </c>
      <c r="FU2277" s="75">
        <v>38532</v>
      </c>
      <c r="GC2277" s="75">
        <v>29.74</v>
      </c>
      <c r="GD2277" s="75">
        <v>709.56</v>
      </c>
      <c r="GE2277" s="75">
        <v>10654.6</v>
      </c>
    </row>
    <row r="2278" spans="1:187" x14ac:dyDescent="0.25">
      <c r="A2278" s="132"/>
      <c r="B2278" s="132"/>
      <c r="C2278" s="132"/>
      <c r="D2278" s="132"/>
      <c r="E2278" s="132"/>
      <c r="F2278" s="132"/>
      <c r="G2278" s="132"/>
      <c r="H2278" s="132"/>
      <c r="I2278" s="132"/>
      <c r="J2278" s="132"/>
      <c r="K2278" s="132"/>
      <c r="DY2278" s="77">
        <v>1337.76</v>
      </c>
      <c r="DZ2278" s="77">
        <v>28.605</v>
      </c>
      <c r="EP2278" s="75"/>
      <c r="EQ2278" s="75">
        <v>1341.75</v>
      </c>
      <c r="ER2278" s="77">
        <v>36514.249999999738</v>
      </c>
      <c r="FL2278" s="92">
        <v>801.76</v>
      </c>
      <c r="FM2278" s="75">
        <v>1.23</v>
      </c>
      <c r="FN2278" s="75">
        <v>5.1520000000000001</v>
      </c>
      <c r="FP2278" s="75">
        <v>59.98</v>
      </c>
      <c r="FQ2278" s="75">
        <v>1841.54</v>
      </c>
      <c r="FR2278" s="75">
        <v>13920</v>
      </c>
      <c r="FS2278" s="75">
        <v>59.97</v>
      </c>
      <c r="FT2278" s="75">
        <v>5291.84</v>
      </c>
      <c r="FU2278" s="75">
        <v>38542</v>
      </c>
      <c r="GC2278" s="75">
        <v>29.75</v>
      </c>
      <c r="GD2278" s="75">
        <v>710.5</v>
      </c>
      <c r="GE2278" s="75">
        <v>10667.5</v>
      </c>
    </row>
    <row r="2279" spans="1:187" x14ac:dyDescent="0.25">
      <c r="A2279" s="132"/>
      <c r="B2279" s="132"/>
      <c r="C2279" s="132"/>
      <c r="D2279" s="132"/>
      <c r="E2279" s="132"/>
      <c r="F2279" s="132"/>
      <c r="G2279" s="132"/>
      <c r="H2279" s="132"/>
      <c r="I2279" s="132"/>
      <c r="J2279" s="132"/>
      <c r="K2279" s="132"/>
      <c r="DY2279" s="77">
        <v>1337.77</v>
      </c>
      <c r="DZ2279" s="77">
        <v>28.623999999999999</v>
      </c>
      <c r="EP2279" s="75"/>
      <c r="EQ2279" s="75">
        <v>1341.76</v>
      </c>
      <c r="ER2279" s="77">
        <v>36534.839999999735</v>
      </c>
      <c r="FL2279" s="92">
        <v>801.77</v>
      </c>
      <c r="FM2279" s="75">
        <v>1.23</v>
      </c>
      <c r="FN2279" s="75">
        <v>5.1520000000000001</v>
      </c>
      <c r="FP2279" s="75">
        <v>59.99</v>
      </c>
      <c r="FQ2279" s="75">
        <v>1842.92</v>
      </c>
      <c r="FR2279" s="75">
        <v>13926</v>
      </c>
      <c r="FS2279" s="75">
        <v>59.98</v>
      </c>
      <c r="FT2279" s="75">
        <v>5295.68</v>
      </c>
      <c r="FU2279" s="75">
        <v>38557</v>
      </c>
      <c r="GC2279" s="75">
        <v>29.76</v>
      </c>
      <c r="GD2279" s="75">
        <v>711.44</v>
      </c>
      <c r="GE2279" s="75">
        <v>10680.4</v>
      </c>
    </row>
    <row r="2280" spans="1:187" x14ac:dyDescent="0.25">
      <c r="A2280" s="132"/>
      <c r="B2280" s="132"/>
      <c r="C2280" s="132"/>
      <c r="D2280" s="132"/>
      <c r="E2280" s="132"/>
      <c r="F2280" s="132"/>
      <c r="G2280" s="132"/>
      <c r="H2280" s="132"/>
      <c r="I2280" s="132"/>
      <c r="J2280" s="132"/>
      <c r="K2280" s="132"/>
      <c r="DY2280" s="77">
        <v>1337.78</v>
      </c>
      <c r="DZ2280" s="77">
        <v>28.642999999999997</v>
      </c>
      <c r="EP2280" s="75"/>
      <c r="EQ2280" s="75">
        <v>1341.77</v>
      </c>
      <c r="ER2280" s="77">
        <v>36555.429999999731</v>
      </c>
      <c r="FL2280" s="92">
        <v>801.78</v>
      </c>
      <c r="FM2280" s="75">
        <v>1.24</v>
      </c>
      <c r="FN2280" s="75">
        <v>5.1769999999999996</v>
      </c>
      <c r="FP2280" s="75">
        <v>60</v>
      </c>
      <c r="FQ2280" s="75">
        <v>1844.3</v>
      </c>
      <c r="FR2280" s="75">
        <v>13933</v>
      </c>
      <c r="FS2280" s="75">
        <v>59.99</v>
      </c>
      <c r="FT2280" s="75">
        <v>5299.52</v>
      </c>
      <c r="FU2280" s="75">
        <v>38571</v>
      </c>
      <c r="GC2280" s="75">
        <v>29.77</v>
      </c>
      <c r="GD2280" s="75">
        <v>712.38</v>
      </c>
      <c r="GE2280" s="75">
        <v>10693.3</v>
      </c>
    </row>
    <row r="2281" spans="1:187" x14ac:dyDescent="0.25">
      <c r="A2281" s="132"/>
      <c r="B2281" s="132"/>
      <c r="C2281" s="132"/>
      <c r="D2281" s="132"/>
      <c r="E2281" s="132"/>
      <c r="F2281" s="132"/>
      <c r="G2281" s="132"/>
      <c r="H2281" s="132"/>
      <c r="I2281" s="132"/>
      <c r="J2281" s="132"/>
      <c r="K2281" s="132"/>
      <c r="DY2281" s="77">
        <v>1337.79</v>
      </c>
      <c r="DZ2281" s="77">
        <v>28.661000000000001</v>
      </c>
      <c r="EP2281" s="75"/>
      <c r="EQ2281" s="75">
        <v>1341.78</v>
      </c>
      <c r="ER2281" s="77">
        <v>36576.019999999728</v>
      </c>
      <c r="FL2281" s="92">
        <v>801.79</v>
      </c>
      <c r="FM2281" s="75">
        <v>1.24</v>
      </c>
      <c r="FN2281" s="75">
        <v>5.1890000000000001</v>
      </c>
      <c r="FP2281" s="75">
        <v>60.01</v>
      </c>
      <c r="FQ2281" s="75">
        <v>1845.68</v>
      </c>
      <c r="FR2281" s="75">
        <v>13939</v>
      </c>
      <c r="FS2281" s="75">
        <v>60</v>
      </c>
      <c r="FT2281" s="75">
        <v>5303.36</v>
      </c>
      <c r="FU2281" s="75">
        <v>38586</v>
      </c>
      <c r="GC2281" s="75">
        <v>29.78</v>
      </c>
      <c r="GD2281" s="75">
        <v>713.32</v>
      </c>
      <c r="GE2281" s="75">
        <v>10706.2</v>
      </c>
    </row>
    <row r="2282" spans="1:187" x14ac:dyDescent="0.25">
      <c r="A2282" s="132"/>
      <c r="B2282" s="132"/>
      <c r="C2282" s="132"/>
      <c r="D2282" s="132"/>
      <c r="E2282" s="132"/>
      <c r="F2282" s="132"/>
      <c r="G2282" s="132"/>
      <c r="H2282" s="132"/>
      <c r="I2282" s="132"/>
      <c r="J2282" s="132"/>
      <c r="K2282" s="132"/>
      <c r="DY2282" s="77">
        <v>1337.8</v>
      </c>
      <c r="DZ2282" s="77">
        <v>28.68</v>
      </c>
      <c r="EP2282" s="75"/>
      <c r="EQ2282" s="75">
        <v>1341.79</v>
      </c>
      <c r="ER2282" s="77">
        <v>36596.609999999724</v>
      </c>
      <c r="FL2282" s="92">
        <v>801.8</v>
      </c>
      <c r="FM2282" s="75">
        <v>1.24</v>
      </c>
      <c r="FN2282" s="75">
        <v>5.202</v>
      </c>
      <c r="FP2282" s="75">
        <v>60.02</v>
      </c>
      <c r="FQ2282" s="75">
        <v>1847.07</v>
      </c>
      <c r="FR2282" s="75">
        <v>13945</v>
      </c>
      <c r="FS2282" s="75">
        <v>60.01</v>
      </c>
      <c r="FT2282" s="75">
        <v>5307.2</v>
      </c>
      <c r="FU2282" s="75">
        <v>38600</v>
      </c>
      <c r="GC2282" s="75">
        <v>29.79</v>
      </c>
      <c r="GD2282" s="75">
        <v>714.26</v>
      </c>
      <c r="GE2282" s="75">
        <v>10719.1</v>
      </c>
    </row>
    <row r="2283" spans="1:187" x14ac:dyDescent="0.25">
      <c r="A2283" s="132"/>
      <c r="B2283" s="132"/>
      <c r="C2283" s="132"/>
      <c r="D2283" s="132"/>
      <c r="E2283" s="132"/>
      <c r="F2283" s="132"/>
      <c r="G2283" s="132"/>
      <c r="H2283" s="132"/>
      <c r="I2283" s="132"/>
      <c r="J2283" s="132"/>
      <c r="K2283" s="132"/>
      <c r="DY2283" s="77">
        <v>1337.81</v>
      </c>
      <c r="DZ2283" s="77">
        <v>28.699000000000002</v>
      </c>
      <c r="EP2283" s="75"/>
      <c r="EQ2283" s="75">
        <v>1341.8</v>
      </c>
      <c r="ER2283" s="77">
        <v>36617.199999999721</v>
      </c>
      <c r="FL2283" s="92">
        <v>801.81</v>
      </c>
      <c r="FM2283" s="75">
        <v>1.24</v>
      </c>
      <c r="FN2283" s="75">
        <v>5.2140000000000004</v>
      </c>
      <c r="FP2283" s="75">
        <v>60.03</v>
      </c>
      <c r="FQ2283" s="75">
        <v>1848.45</v>
      </c>
      <c r="FR2283" s="75">
        <v>13952</v>
      </c>
      <c r="FS2283" s="75">
        <v>60.02</v>
      </c>
      <c r="FT2283" s="75">
        <v>5311.01</v>
      </c>
      <c r="FU2283" s="75">
        <v>38615</v>
      </c>
      <c r="GC2283" s="75">
        <v>29.8</v>
      </c>
      <c r="GD2283" s="75">
        <v>715.2</v>
      </c>
      <c r="GE2283" s="75">
        <v>10732</v>
      </c>
    </row>
    <row r="2284" spans="1:187" x14ac:dyDescent="0.25">
      <c r="A2284" s="132"/>
      <c r="B2284" s="132"/>
      <c r="C2284" s="132"/>
      <c r="D2284" s="132"/>
      <c r="E2284" s="132"/>
      <c r="F2284" s="132"/>
      <c r="G2284" s="132"/>
      <c r="H2284" s="132"/>
      <c r="I2284" s="132"/>
      <c r="J2284" s="132"/>
      <c r="K2284" s="132"/>
      <c r="DY2284" s="77">
        <v>1337.82</v>
      </c>
      <c r="DZ2284" s="77">
        <v>28.718</v>
      </c>
      <c r="EP2284" s="75"/>
      <c r="EQ2284" s="75">
        <v>1341.81</v>
      </c>
      <c r="ER2284" s="77">
        <v>36637.789999999717</v>
      </c>
      <c r="FL2284" s="92">
        <v>801.82</v>
      </c>
      <c r="FM2284" s="75">
        <v>1.25</v>
      </c>
      <c r="FN2284" s="75">
        <v>5.226</v>
      </c>
      <c r="FP2284" s="75">
        <v>60.04</v>
      </c>
      <c r="FQ2284" s="75">
        <v>1849.84</v>
      </c>
      <c r="FR2284" s="75">
        <v>13958</v>
      </c>
      <c r="FS2284" s="75">
        <v>60.03</v>
      </c>
      <c r="FT2284" s="75">
        <v>5314.83</v>
      </c>
      <c r="FU2284" s="75">
        <v>38629</v>
      </c>
      <c r="GC2284" s="75">
        <v>29.81</v>
      </c>
      <c r="GD2284" s="75">
        <v>716.14</v>
      </c>
      <c r="GE2284" s="75">
        <v>10744.9</v>
      </c>
    </row>
    <row r="2285" spans="1:187" x14ac:dyDescent="0.25">
      <c r="A2285" s="132"/>
      <c r="B2285" s="132"/>
      <c r="C2285" s="132"/>
      <c r="D2285" s="132"/>
      <c r="E2285" s="132"/>
      <c r="F2285" s="132"/>
      <c r="G2285" s="132"/>
      <c r="H2285" s="132"/>
      <c r="I2285" s="132"/>
      <c r="J2285" s="132"/>
      <c r="K2285" s="132"/>
      <c r="DY2285" s="77">
        <v>1337.83</v>
      </c>
      <c r="DZ2285" s="77">
        <v>28.739999999999991</v>
      </c>
      <c r="EP2285" s="75"/>
      <c r="EQ2285" s="75">
        <v>1341.82</v>
      </c>
      <c r="ER2285" s="77">
        <v>36658.379999999714</v>
      </c>
      <c r="FL2285" s="92">
        <v>801.83</v>
      </c>
      <c r="FM2285" s="75">
        <v>1.25</v>
      </c>
      <c r="FN2285" s="75">
        <v>5.2389999999999999</v>
      </c>
      <c r="FP2285" s="75">
        <v>60.05</v>
      </c>
      <c r="FQ2285" s="75">
        <v>1851.23</v>
      </c>
      <c r="FR2285" s="75">
        <v>13964</v>
      </c>
      <c r="FS2285" s="75">
        <v>60.04</v>
      </c>
      <c r="FT2285" s="75">
        <v>5318.64</v>
      </c>
      <c r="FU2285" s="75">
        <v>38644</v>
      </c>
      <c r="GC2285" s="75">
        <v>29.82</v>
      </c>
      <c r="GD2285" s="75">
        <v>717.08</v>
      </c>
      <c r="GE2285" s="75">
        <v>10757.8</v>
      </c>
    </row>
    <row r="2286" spans="1:187" x14ac:dyDescent="0.25">
      <c r="A2286" s="132"/>
      <c r="B2286" s="132"/>
      <c r="C2286" s="132"/>
      <c r="D2286" s="132"/>
      <c r="E2286" s="132"/>
      <c r="F2286" s="132"/>
      <c r="G2286" s="132"/>
      <c r="H2286" s="132"/>
      <c r="I2286" s="132"/>
      <c r="J2286" s="132"/>
      <c r="K2286" s="132"/>
      <c r="DY2286" s="77">
        <v>1337.84</v>
      </c>
      <c r="DZ2286" s="77">
        <v>28.754999999999999</v>
      </c>
      <c r="EP2286" s="75"/>
      <c r="EQ2286" s="75">
        <v>1341.83</v>
      </c>
      <c r="ER2286" s="77">
        <v>36678.96999999971</v>
      </c>
      <c r="FL2286" s="92">
        <v>801.84</v>
      </c>
      <c r="FM2286" s="75">
        <v>1.25</v>
      </c>
      <c r="FN2286" s="75">
        <v>5.2510000000000003</v>
      </c>
      <c r="FP2286" s="75">
        <v>60.06</v>
      </c>
      <c r="FQ2286" s="75">
        <v>1852.62</v>
      </c>
      <c r="FR2286" s="75">
        <v>13971</v>
      </c>
      <c r="FS2286" s="75">
        <v>60.05</v>
      </c>
      <c r="FT2286" s="75">
        <v>5322.45</v>
      </c>
      <c r="FU2286" s="75">
        <v>38658</v>
      </c>
      <c r="GC2286" s="75">
        <v>29.83</v>
      </c>
      <c r="GD2286" s="75">
        <v>718.02</v>
      </c>
      <c r="GE2286" s="75">
        <v>10770.7</v>
      </c>
    </row>
    <row r="2287" spans="1:187" x14ac:dyDescent="0.25">
      <c r="A2287" s="132"/>
      <c r="B2287" s="132"/>
      <c r="C2287" s="132"/>
      <c r="D2287" s="132"/>
      <c r="E2287" s="132"/>
      <c r="F2287" s="132"/>
      <c r="G2287" s="132"/>
      <c r="H2287" s="132"/>
      <c r="I2287" s="132"/>
      <c r="J2287" s="132"/>
      <c r="K2287" s="132"/>
      <c r="DY2287" s="77">
        <v>1337.85</v>
      </c>
      <c r="DZ2287" s="77">
        <v>28.774000000000001</v>
      </c>
      <c r="EP2287" s="75"/>
      <c r="EQ2287" s="75">
        <v>1341.84</v>
      </c>
      <c r="ER2287" s="77">
        <v>36699.559999999707</v>
      </c>
      <c r="FL2287" s="92">
        <v>801.85</v>
      </c>
      <c r="FM2287" s="75">
        <v>1.25</v>
      </c>
      <c r="FN2287" s="75">
        <v>5.2629999999999999</v>
      </c>
      <c r="FP2287" s="75">
        <v>60.07</v>
      </c>
      <c r="FQ2287" s="75">
        <v>1854</v>
      </c>
      <c r="FR2287" s="75">
        <v>13977</v>
      </c>
      <c r="FS2287" s="75">
        <v>60.06</v>
      </c>
      <c r="FT2287" s="75">
        <v>5326.27</v>
      </c>
      <c r="FU2287" s="75">
        <v>38673</v>
      </c>
      <c r="GC2287" s="75">
        <v>29.84</v>
      </c>
      <c r="GD2287" s="75">
        <v>718.96</v>
      </c>
      <c r="GE2287" s="75">
        <v>10783.6</v>
      </c>
    </row>
    <row r="2288" spans="1:187" x14ac:dyDescent="0.25">
      <c r="A2288" s="132"/>
      <c r="B2288" s="132"/>
      <c r="C2288" s="132"/>
      <c r="D2288" s="132"/>
      <c r="E2288" s="132"/>
      <c r="F2288" s="132"/>
      <c r="G2288" s="132"/>
      <c r="H2288" s="132"/>
      <c r="I2288" s="132"/>
      <c r="J2288" s="132"/>
      <c r="K2288" s="132"/>
      <c r="DY2288" s="77">
        <v>1337.86</v>
      </c>
      <c r="DZ2288" s="77">
        <v>28.792999999999999</v>
      </c>
      <c r="EP2288" s="75"/>
      <c r="EQ2288" s="75">
        <v>1341.85</v>
      </c>
      <c r="ER2288" s="77">
        <v>36720.149999999703</v>
      </c>
      <c r="FL2288" s="92">
        <v>801.86</v>
      </c>
      <c r="FM2288" s="75">
        <v>1.25</v>
      </c>
      <c r="FN2288" s="75">
        <v>5.2750000000000004</v>
      </c>
      <c r="FP2288" s="75">
        <v>60.08</v>
      </c>
      <c r="FQ2288" s="75">
        <v>1855.39</v>
      </c>
      <c r="FR2288" s="75">
        <v>13983</v>
      </c>
      <c r="FS2288" s="75">
        <v>60.07</v>
      </c>
      <c r="FT2288" s="75">
        <v>5330.08</v>
      </c>
      <c r="FU2288" s="75">
        <v>38687</v>
      </c>
      <c r="GC2288" s="75">
        <v>29.85</v>
      </c>
      <c r="GD2288" s="75">
        <v>719.9</v>
      </c>
      <c r="GE2288" s="75">
        <v>10796.5</v>
      </c>
    </row>
    <row r="2289" spans="1:187" x14ac:dyDescent="0.25">
      <c r="A2289" s="132"/>
      <c r="B2289" s="132"/>
      <c r="C2289" s="132"/>
      <c r="D2289" s="132"/>
      <c r="E2289" s="132"/>
      <c r="F2289" s="132"/>
      <c r="G2289" s="132"/>
      <c r="H2289" s="132"/>
      <c r="I2289" s="132"/>
      <c r="J2289" s="132"/>
      <c r="K2289" s="132"/>
      <c r="DY2289" s="77">
        <v>1337.87</v>
      </c>
      <c r="DZ2289" s="77">
        <v>28.811</v>
      </c>
      <c r="EP2289" s="75"/>
      <c r="EQ2289" s="75">
        <v>1341.86</v>
      </c>
      <c r="ER2289" s="77">
        <v>36740.7399999997</v>
      </c>
      <c r="FL2289" s="92">
        <v>801.87</v>
      </c>
      <c r="FM2289" s="75">
        <v>1.25</v>
      </c>
      <c r="FN2289" s="75">
        <v>5.2750000000000004</v>
      </c>
      <c r="FP2289" s="75">
        <v>60.09</v>
      </c>
      <c r="FQ2289" s="75">
        <v>1856.78</v>
      </c>
      <c r="FR2289" s="75">
        <v>13989</v>
      </c>
      <c r="FS2289" s="75">
        <v>60.08</v>
      </c>
      <c r="FT2289" s="75">
        <v>5333.89</v>
      </c>
      <c r="FU2289" s="75">
        <v>38702</v>
      </c>
      <c r="GC2289" s="75">
        <v>29.86</v>
      </c>
      <c r="GD2289" s="75">
        <v>720.84</v>
      </c>
      <c r="GE2289" s="75">
        <v>10809.4</v>
      </c>
    </row>
    <row r="2290" spans="1:187" x14ac:dyDescent="0.25">
      <c r="A2290" s="132"/>
      <c r="B2290" s="132"/>
      <c r="C2290" s="132"/>
      <c r="D2290" s="132"/>
      <c r="E2290" s="132"/>
      <c r="F2290" s="132"/>
      <c r="G2290" s="132"/>
      <c r="H2290" s="132"/>
      <c r="I2290" s="132"/>
      <c r="J2290" s="132"/>
      <c r="K2290" s="132"/>
      <c r="DY2290" s="77">
        <v>1337.88</v>
      </c>
      <c r="DZ2290" s="77">
        <v>28.83</v>
      </c>
      <c r="EP2290" s="75"/>
      <c r="EQ2290" s="75">
        <v>1341.87</v>
      </c>
      <c r="ER2290" s="77">
        <v>36761.329999999696</v>
      </c>
      <c r="FL2290" s="92">
        <v>801.88</v>
      </c>
      <c r="FM2290" s="75">
        <v>1.26</v>
      </c>
      <c r="FN2290" s="75">
        <v>5.3</v>
      </c>
      <c r="FP2290" s="75">
        <v>60.1</v>
      </c>
      <c r="FQ2290" s="75">
        <v>1858.16</v>
      </c>
      <c r="FR2290" s="75">
        <v>13996</v>
      </c>
      <c r="FS2290" s="75">
        <v>60.09</v>
      </c>
      <c r="FT2290" s="75">
        <v>5337.7</v>
      </c>
      <c r="FU2290" s="75">
        <v>38716</v>
      </c>
      <c r="GC2290" s="75">
        <v>29.87</v>
      </c>
      <c r="GD2290" s="75">
        <v>721.78</v>
      </c>
      <c r="GE2290" s="75">
        <v>10822.3</v>
      </c>
    </row>
    <row r="2291" spans="1:187" x14ac:dyDescent="0.25">
      <c r="A2291" s="132"/>
      <c r="B2291" s="132"/>
      <c r="C2291" s="132"/>
      <c r="D2291" s="132"/>
      <c r="E2291" s="132"/>
      <c r="F2291" s="132"/>
      <c r="G2291" s="132"/>
      <c r="H2291" s="132"/>
      <c r="I2291" s="132"/>
      <c r="J2291" s="132"/>
      <c r="K2291" s="132"/>
      <c r="DY2291" s="77">
        <v>1337.89</v>
      </c>
      <c r="DZ2291" s="77">
        <v>28.849</v>
      </c>
      <c r="EP2291" s="75"/>
      <c r="EQ2291" s="75">
        <v>1341.88</v>
      </c>
      <c r="ER2291" s="77">
        <v>36781.919999999693</v>
      </c>
      <c r="FL2291" s="92">
        <v>801.89</v>
      </c>
      <c r="FM2291" s="75">
        <v>1.26</v>
      </c>
      <c r="FN2291" s="75">
        <v>5.3120000000000003</v>
      </c>
      <c r="FP2291" s="75">
        <v>60.11</v>
      </c>
      <c r="FQ2291" s="75">
        <v>1859.55</v>
      </c>
      <c r="FR2291" s="75">
        <v>14002</v>
      </c>
      <c r="FS2291" s="75">
        <v>60.1</v>
      </c>
      <c r="FT2291" s="75">
        <v>5341.52</v>
      </c>
      <c r="FU2291" s="75">
        <v>38731</v>
      </c>
      <c r="GC2291" s="75">
        <v>29.88</v>
      </c>
      <c r="GD2291" s="75">
        <v>722.72</v>
      </c>
      <c r="GE2291" s="75">
        <v>10835.2</v>
      </c>
    </row>
    <row r="2292" spans="1:187" x14ac:dyDescent="0.25">
      <c r="A2292" s="132"/>
      <c r="B2292" s="132"/>
      <c r="C2292" s="132"/>
      <c r="D2292" s="132"/>
      <c r="E2292" s="132"/>
      <c r="F2292" s="132"/>
      <c r="G2292" s="132"/>
      <c r="H2292" s="132"/>
      <c r="I2292" s="132"/>
      <c r="J2292" s="132"/>
      <c r="K2292" s="132"/>
      <c r="DY2292" s="77">
        <v>1337.9</v>
      </c>
      <c r="DZ2292" s="77">
        <v>28.867999999999999</v>
      </c>
      <c r="EP2292" s="75"/>
      <c r="EQ2292" s="75">
        <v>1341.89</v>
      </c>
      <c r="ER2292" s="77">
        <v>36802.509999999689</v>
      </c>
      <c r="FL2292" s="92">
        <v>801.9</v>
      </c>
      <c r="FM2292" s="75">
        <v>1.26</v>
      </c>
      <c r="FN2292" s="75">
        <v>5.3250000000000002</v>
      </c>
      <c r="FP2292" s="75">
        <v>60.12</v>
      </c>
      <c r="FQ2292" s="75">
        <v>1860.95</v>
      </c>
      <c r="FR2292" s="75">
        <v>14008</v>
      </c>
      <c r="FS2292" s="75">
        <v>60.11</v>
      </c>
      <c r="FT2292" s="75">
        <v>5345.33</v>
      </c>
      <c r="FU2292" s="75">
        <v>38745</v>
      </c>
      <c r="GC2292" s="75">
        <v>29.89</v>
      </c>
      <c r="GD2292" s="75">
        <v>723.66</v>
      </c>
      <c r="GE2292" s="75">
        <v>10848.1</v>
      </c>
    </row>
    <row r="2293" spans="1:187" x14ac:dyDescent="0.25">
      <c r="A2293" s="132"/>
      <c r="B2293" s="132"/>
      <c r="C2293" s="132"/>
      <c r="D2293" s="132"/>
      <c r="E2293" s="132"/>
      <c r="F2293" s="132"/>
      <c r="G2293" s="132"/>
      <c r="H2293" s="132"/>
      <c r="I2293" s="132"/>
      <c r="J2293" s="132"/>
      <c r="K2293" s="132"/>
      <c r="DY2293" s="77">
        <v>1337.91</v>
      </c>
      <c r="DZ2293" s="77">
        <v>28.886000000000003</v>
      </c>
      <c r="EP2293" s="75"/>
      <c r="EQ2293" s="75">
        <v>1341.9</v>
      </c>
      <c r="ER2293" s="77">
        <v>36823.099999999686</v>
      </c>
      <c r="FL2293" s="92">
        <v>801.91</v>
      </c>
      <c r="FM2293" s="75">
        <v>1.27</v>
      </c>
      <c r="FN2293" s="75">
        <v>5.3369999999999997</v>
      </c>
      <c r="FP2293" s="75">
        <v>60.13</v>
      </c>
      <c r="FQ2293" s="75">
        <v>1862.34</v>
      </c>
      <c r="FR2293" s="75">
        <v>14015</v>
      </c>
      <c r="FS2293" s="75">
        <v>60.12</v>
      </c>
      <c r="FT2293" s="75">
        <v>5349.3</v>
      </c>
      <c r="FU2293" s="75">
        <v>38760</v>
      </c>
      <c r="GC2293" s="75">
        <v>29.9</v>
      </c>
      <c r="GD2293" s="75">
        <v>724.6</v>
      </c>
      <c r="GE2293" s="75">
        <v>10861</v>
      </c>
    </row>
    <row r="2294" spans="1:187" x14ac:dyDescent="0.25">
      <c r="A2294" s="132"/>
      <c r="B2294" s="132"/>
      <c r="C2294" s="132"/>
      <c r="D2294" s="132"/>
      <c r="E2294" s="132"/>
      <c r="F2294" s="132"/>
      <c r="G2294" s="132"/>
      <c r="H2294" s="132"/>
      <c r="I2294" s="132"/>
      <c r="J2294" s="132"/>
      <c r="K2294" s="132"/>
      <c r="DY2294" s="77">
        <v>1337.92</v>
      </c>
      <c r="DZ2294" s="77">
        <v>28.905000000000001</v>
      </c>
      <c r="EP2294" s="75"/>
      <c r="EQ2294" s="75">
        <v>1341.91</v>
      </c>
      <c r="ER2294" s="77">
        <v>36843.689999999682</v>
      </c>
      <c r="FL2294" s="92">
        <v>801.92</v>
      </c>
      <c r="FM2294" s="75">
        <v>1.27</v>
      </c>
      <c r="FN2294" s="75">
        <v>5.3490000000000002</v>
      </c>
      <c r="FP2294" s="75">
        <v>60.14</v>
      </c>
      <c r="FQ2294" s="75">
        <v>1863.74</v>
      </c>
      <c r="FR2294" s="75">
        <v>14021</v>
      </c>
      <c r="FS2294" s="75">
        <v>60.13</v>
      </c>
      <c r="FT2294" s="75">
        <v>5353.26</v>
      </c>
      <c r="FU2294" s="75">
        <v>38774</v>
      </c>
      <c r="GC2294" s="75">
        <v>29.91</v>
      </c>
      <c r="GD2294" s="75">
        <v>725.54</v>
      </c>
      <c r="GE2294" s="75">
        <v>10873.9</v>
      </c>
    </row>
    <row r="2295" spans="1:187" x14ac:dyDescent="0.25">
      <c r="A2295" s="132"/>
      <c r="B2295" s="132"/>
      <c r="C2295" s="132"/>
      <c r="D2295" s="132"/>
      <c r="E2295" s="132"/>
      <c r="F2295" s="132"/>
      <c r="G2295" s="132"/>
      <c r="H2295" s="132"/>
      <c r="I2295" s="132"/>
      <c r="J2295" s="132"/>
      <c r="K2295" s="132"/>
      <c r="DY2295" s="77">
        <v>1337.93</v>
      </c>
      <c r="DZ2295" s="77">
        <v>28.92799999999999</v>
      </c>
      <c r="EP2295" s="75"/>
      <c r="EQ2295" s="75">
        <v>1341.92</v>
      </c>
      <c r="ER2295" s="77">
        <v>36864.279999999679</v>
      </c>
      <c r="FL2295" s="92">
        <v>801.93</v>
      </c>
      <c r="FM2295" s="75">
        <v>1.27</v>
      </c>
      <c r="FN2295" s="75">
        <v>5.3620000000000001</v>
      </c>
      <c r="FP2295" s="75">
        <v>60.15</v>
      </c>
      <c r="FQ2295" s="75">
        <v>1865.13</v>
      </c>
      <c r="FR2295" s="75">
        <v>14027</v>
      </c>
      <c r="FS2295" s="75">
        <v>60.14</v>
      </c>
      <c r="FT2295" s="75">
        <v>5357.23</v>
      </c>
      <c r="FU2295" s="75">
        <v>38789</v>
      </c>
      <c r="GC2295" s="75">
        <v>29.92</v>
      </c>
      <c r="GD2295" s="75">
        <v>726.48</v>
      </c>
      <c r="GE2295" s="75">
        <v>10886.8</v>
      </c>
    </row>
    <row r="2296" spans="1:187" x14ac:dyDescent="0.25">
      <c r="A2296" s="132"/>
      <c r="B2296" s="132"/>
      <c r="C2296" s="132"/>
      <c r="D2296" s="132"/>
      <c r="E2296" s="132"/>
      <c r="F2296" s="132"/>
      <c r="G2296" s="132"/>
      <c r="H2296" s="132"/>
      <c r="I2296" s="132"/>
      <c r="J2296" s="132"/>
      <c r="K2296" s="132"/>
      <c r="DY2296" s="77">
        <v>1337.94</v>
      </c>
      <c r="DZ2296" s="77">
        <v>28.942999999999998</v>
      </c>
      <c r="EP2296" s="75"/>
      <c r="EQ2296" s="75">
        <v>1341.93</v>
      </c>
      <c r="ER2296" s="77">
        <v>36884.869999999675</v>
      </c>
      <c r="FL2296" s="92">
        <v>801.94</v>
      </c>
      <c r="FM2296" s="75">
        <v>1.27</v>
      </c>
      <c r="FN2296" s="75">
        <v>5.3739999999999997</v>
      </c>
      <c r="FP2296" s="75">
        <v>60.16</v>
      </c>
      <c r="FQ2296" s="75">
        <v>1866.53</v>
      </c>
      <c r="FR2296" s="75">
        <v>14034</v>
      </c>
      <c r="FS2296" s="75">
        <v>60.15</v>
      </c>
      <c r="FT2296" s="75">
        <v>5361.2</v>
      </c>
      <c r="FU2296" s="75">
        <v>38803</v>
      </c>
      <c r="GC2296" s="75">
        <v>29.93</v>
      </c>
      <c r="GD2296" s="75">
        <v>727.42</v>
      </c>
      <c r="GE2296" s="75">
        <v>10899.7</v>
      </c>
    </row>
    <row r="2297" spans="1:187" x14ac:dyDescent="0.25">
      <c r="A2297" s="132"/>
      <c r="B2297" s="132"/>
      <c r="C2297" s="132"/>
      <c r="D2297" s="132"/>
      <c r="E2297" s="132"/>
      <c r="F2297" s="132"/>
      <c r="G2297" s="132"/>
      <c r="H2297" s="132"/>
      <c r="I2297" s="132"/>
      <c r="J2297" s="132"/>
      <c r="K2297" s="132"/>
      <c r="DY2297" s="77">
        <v>1337.95</v>
      </c>
      <c r="DZ2297" s="77">
        <v>28.961000000000002</v>
      </c>
      <c r="EP2297" s="75"/>
      <c r="EQ2297" s="75">
        <v>1341.94</v>
      </c>
      <c r="ER2297" s="77">
        <v>36905.459999999672</v>
      </c>
      <c r="FL2297" s="92">
        <v>801.95</v>
      </c>
      <c r="FM2297" s="75">
        <v>1.28</v>
      </c>
      <c r="FN2297" s="75">
        <v>5.3860000000000001</v>
      </c>
      <c r="FP2297" s="75">
        <v>60.17</v>
      </c>
      <c r="FQ2297" s="75">
        <v>1867.92</v>
      </c>
      <c r="FR2297" s="75">
        <v>14040</v>
      </c>
      <c r="FS2297" s="75">
        <v>60.16</v>
      </c>
      <c r="FT2297" s="75">
        <v>5365.17</v>
      </c>
      <c r="FU2297" s="75">
        <v>38818</v>
      </c>
      <c r="GC2297" s="75">
        <v>29.94</v>
      </c>
      <c r="GD2297" s="75">
        <v>728.36</v>
      </c>
      <c r="GE2297" s="75">
        <v>10912.6</v>
      </c>
    </row>
    <row r="2298" spans="1:187" x14ac:dyDescent="0.25">
      <c r="A2298" s="132"/>
      <c r="B2298" s="132"/>
      <c r="C2298" s="132"/>
      <c r="D2298" s="132"/>
      <c r="E2298" s="132"/>
      <c r="F2298" s="132"/>
      <c r="G2298" s="132"/>
      <c r="H2298" s="132"/>
      <c r="I2298" s="132"/>
      <c r="J2298" s="132"/>
      <c r="K2298" s="132"/>
      <c r="DY2298" s="77">
        <v>1337.96</v>
      </c>
      <c r="DZ2298" s="77">
        <v>28.98</v>
      </c>
      <c r="EP2298" s="75"/>
      <c r="EQ2298" s="75">
        <v>1341.95</v>
      </c>
      <c r="ER2298" s="77">
        <v>36926.049999999668</v>
      </c>
      <c r="FL2298" s="92">
        <v>801.96</v>
      </c>
      <c r="FM2298" s="75">
        <v>1.28</v>
      </c>
      <c r="FN2298" s="75">
        <v>5.3979999999999997</v>
      </c>
      <c r="FP2298" s="75">
        <v>60.18</v>
      </c>
      <c r="FQ2298" s="75">
        <v>1869.32</v>
      </c>
      <c r="FR2298" s="75">
        <v>14046</v>
      </c>
      <c r="FS2298" s="75">
        <v>60.17</v>
      </c>
      <c r="FT2298" s="75">
        <v>5369.13</v>
      </c>
      <c r="FU2298" s="75">
        <v>38832</v>
      </c>
      <c r="GC2298" s="75">
        <v>29.95</v>
      </c>
      <c r="GD2298" s="75">
        <v>729.3</v>
      </c>
      <c r="GE2298" s="75">
        <v>10925.5</v>
      </c>
    </row>
    <row r="2299" spans="1:187" x14ac:dyDescent="0.25">
      <c r="A2299" s="132"/>
      <c r="B2299" s="132"/>
      <c r="C2299" s="132"/>
      <c r="D2299" s="132"/>
      <c r="E2299" s="132"/>
      <c r="F2299" s="132"/>
      <c r="G2299" s="132"/>
      <c r="H2299" s="132"/>
      <c r="I2299" s="132"/>
      <c r="J2299" s="132"/>
      <c r="K2299" s="132"/>
      <c r="DY2299" s="77">
        <v>1337.97</v>
      </c>
      <c r="DZ2299" s="77">
        <v>28.998999999999999</v>
      </c>
      <c r="EP2299" s="75"/>
      <c r="EQ2299" s="75">
        <v>1341.96</v>
      </c>
      <c r="ER2299" s="77">
        <v>36946.639999999665</v>
      </c>
      <c r="FL2299" s="92">
        <v>801.97</v>
      </c>
      <c r="FM2299" s="75">
        <v>1.28</v>
      </c>
      <c r="FN2299" s="75">
        <v>5.3979999999999997</v>
      </c>
      <c r="FP2299" s="75">
        <v>60.19</v>
      </c>
      <c r="FQ2299" s="75">
        <v>1870.71</v>
      </c>
      <c r="FR2299" s="75">
        <v>14052</v>
      </c>
      <c r="FS2299" s="75">
        <v>60.18</v>
      </c>
      <c r="FT2299" s="75">
        <v>5373.1</v>
      </c>
      <c r="FU2299" s="75">
        <v>38847</v>
      </c>
      <c r="GC2299" s="75">
        <v>29.96</v>
      </c>
      <c r="GD2299" s="75">
        <v>730.24</v>
      </c>
      <c r="GE2299" s="75">
        <v>10938.4</v>
      </c>
    </row>
    <row r="2300" spans="1:187" x14ac:dyDescent="0.25">
      <c r="A2300" s="132"/>
      <c r="B2300" s="132"/>
      <c r="C2300" s="132"/>
      <c r="D2300" s="132"/>
      <c r="E2300" s="132"/>
      <c r="F2300" s="132"/>
      <c r="G2300" s="132"/>
      <c r="H2300" s="132"/>
      <c r="I2300" s="132"/>
      <c r="J2300" s="132"/>
      <c r="K2300" s="132"/>
      <c r="DY2300" s="77">
        <v>1337.98</v>
      </c>
      <c r="DZ2300" s="77">
        <v>29.017999999999997</v>
      </c>
      <c r="EP2300" s="75"/>
      <c r="EQ2300" s="75">
        <v>1341.97</v>
      </c>
      <c r="ER2300" s="77">
        <v>36967.229999999661</v>
      </c>
      <c r="FL2300" s="92">
        <v>801.98</v>
      </c>
      <c r="FM2300" s="75">
        <v>1.28</v>
      </c>
      <c r="FN2300" s="75">
        <v>5.423</v>
      </c>
      <c r="FP2300" s="75">
        <v>60.2</v>
      </c>
      <c r="FQ2300" s="75">
        <v>1872.11</v>
      </c>
      <c r="FR2300" s="75">
        <v>14059</v>
      </c>
      <c r="FS2300" s="75">
        <v>60.19</v>
      </c>
      <c r="FT2300" s="75">
        <v>5377.07</v>
      </c>
      <c r="FU2300" s="75">
        <v>38861</v>
      </c>
      <c r="GC2300" s="75">
        <v>29.97</v>
      </c>
      <c r="GD2300" s="75">
        <v>731.18</v>
      </c>
      <c r="GE2300" s="75">
        <v>10951.3</v>
      </c>
    </row>
    <row r="2301" spans="1:187" x14ac:dyDescent="0.25">
      <c r="A2301" s="132"/>
      <c r="B2301" s="132"/>
      <c r="C2301" s="132"/>
      <c r="D2301" s="132"/>
      <c r="E2301" s="132"/>
      <c r="F2301" s="132"/>
      <c r="G2301" s="132"/>
      <c r="H2301" s="132"/>
      <c r="I2301" s="132"/>
      <c r="J2301" s="132"/>
      <c r="K2301" s="132"/>
      <c r="DY2301" s="77">
        <v>1337.99</v>
      </c>
      <c r="DZ2301" s="77">
        <v>29.036000000000001</v>
      </c>
      <c r="EP2301" s="75"/>
      <c r="EQ2301" s="75">
        <v>1341.98</v>
      </c>
      <c r="ER2301" s="77">
        <v>36987.819999999658</v>
      </c>
      <c r="FL2301" s="92">
        <v>801.99</v>
      </c>
      <c r="FM2301" s="75">
        <v>1.28</v>
      </c>
      <c r="FN2301" s="75">
        <v>5.4349999999999996</v>
      </c>
      <c r="FP2301" s="75">
        <v>60.21</v>
      </c>
      <c r="FQ2301" s="75">
        <v>1873.5</v>
      </c>
      <c r="FR2301" s="75">
        <v>14065</v>
      </c>
      <c r="FS2301" s="75">
        <v>60.2</v>
      </c>
      <c r="FT2301" s="75">
        <v>5381.03</v>
      </c>
      <c r="FU2301" s="75">
        <v>38876</v>
      </c>
      <c r="GC2301" s="75">
        <v>29.98</v>
      </c>
      <c r="GD2301" s="75">
        <v>732.12</v>
      </c>
      <c r="GE2301" s="75">
        <v>10964.2</v>
      </c>
    </row>
    <row r="2302" spans="1:187" x14ac:dyDescent="0.25">
      <c r="A2302" s="132"/>
      <c r="B2302" s="132"/>
      <c r="C2302" s="132"/>
      <c r="D2302" s="132"/>
      <c r="E2302" s="132"/>
      <c r="F2302" s="132"/>
      <c r="G2302" s="132"/>
      <c r="H2302" s="132"/>
      <c r="I2302" s="132"/>
      <c r="J2302" s="132"/>
      <c r="K2302" s="132"/>
      <c r="DY2302" s="77">
        <v>1338</v>
      </c>
      <c r="DZ2302" s="77">
        <v>29.055</v>
      </c>
      <c r="EP2302" s="75"/>
      <c r="EQ2302" s="75">
        <v>1341.99</v>
      </c>
      <c r="ER2302" s="77">
        <v>37008.409999999654</v>
      </c>
      <c r="FL2302" s="92">
        <v>802</v>
      </c>
      <c r="FM2302" s="75">
        <v>1.29</v>
      </c>
      <c r="FN2302" s="75">
        <v>5.4480000000000004</v>
      </c>
      <c r="FP2302" s="75">
        <v>60.22</v>
      </c>
      <c r="FQ2302" s="75">
        <v>1874.91</v>
      </c>
      <c r="FR2302" s="75">
        <v>14071</v>
      </c>
      <c r="FS2302" s="75">
        <v>60.21</v>
      </c>
      <c r="FT2302" s="75">
        <v>5385</v>
      </c>
      <c r="FU2302" s="75">
        <v>38890</v>
      </c>
      <c r="GC2302" s="75">
        <v>29.99</v>
      </c>
      <c r="GD2302" s="75">
        <v>733.06</v>
      </c>
      <c r="GE2302" s="75">
        <v>10977.1</v>
      </c>
    </row>
    <row r="2303" spans="1:187" x14ac:dyDescent="0.25">
      <c r="A2303" s="132"/>
      <c r="B2303" s="132"/>
      <c r="C2303" s="132"/>
      <c r="D2303" s="132"/>
      <c r="E2303" s="132"/>
      <c r="F2303" s="132"/>
      <c r="G2303" s="132"/>
      <c r="H2303" s="132"/>
      <c r="I2303" s="132"/>
      <c r="J2303" s="132"/>
      <c r="K2303" s="132"/>
      <c r="DY2303" s="77">
        <v>1338.01</v>
      </c>
      <c r="DZ2303" s="77">
        <v>29.074000000000002</v>
      </c>
      <c r="EP2303" s="75"/>
      <c r="EQ2303" s="75">
        <v>1342</v>
      </c>
      <c r="ER2303" s="77">
        <v>37029</v>
      </c>
      <c r="FL2303" s="92">
        <v>802.01</v>
      </c>
      <c r="FM2303" s="75">
        <v>1.29</v>
      </c>
      <c r="FN2303" s="75">
        <v>5.4610000000000003</v>
      </c>
      <c r="FP2303" s="75">
        <v>60.23</v>
      </c>
      <c r="FQ2303" s="75">
        <v>1876.31</v>
      </c>
      <c r="FR2303" s="75">
        <v>14078</v>
      </c>
      <c r="FS2303" s="75">
        <v>60.22</v>
      </c>
      <c r="FT2303" s="75">
        <v>5388.97</v>
      </c>
      <c r="FU2303" s="75">
        <v>38904</v>
      </c>
      <c r="GC2303" s="75">
        <v>30</v>
      </c>
      <c r="GD2303" s="75">
        <v>734</v>
      </c>
      <c r="GE2303" s="75">
        <v>10990</v>
      </c>
    </row>
    <row r="2304" spans="1:187" x14ac:dyDescent="0.25">
      <c r="A2304" s="132"/>
      <c r="B2304" s="132"/>
      <c r="C2304" s="132"/>
      <c r="D2304" s="132"/>
      <c r="E2304" s="132"/>
      <c r="F2304" s="132"/>
      <c r="G2304" s="132"/>
      <c r="H2304" s="132"/>
      <c r="I2304" s="132"/>
      <c r="J2304" s="132"/>
      <c r="K2304" s="132"/>
      <c r="DY2304" s="77">
        <v>1338.02</v>
      </c>
      <c r="DZ2304" s="77">
        <v>29.094000000000001</v>
      </c>
      <c r="EP2304" s="75"/>
      <c r="EQ2304" s="75">
        <v>1342.01</v>
      </c>
      <c r="ER2304" s="77">
        <v>37050.050000000003</v>
      </c>
      <c r="FL2304" s="92">
        <v>802.02</v>
      </c>
      <c r="FM2304" s="75">
        <v>1.29</v>
      </c>
      <c r="FN2304" s="75">
        <v>5.4740000000000002</v>
      </c>
      <c r="FP2304" s="75">
        <v>60.24</v>
      </c>
      <c r="FQ2304" s="75">
        <v>1877.72</v>
      </c>
      <c r="FR2304" s="75">
        <v>14084</v>
      </c>
      <c r="FS2304" s="75">
        <v>60.23</v>
      </c>
      <c r="FT2304" s="75">
        <v>5392.93</v>
      </c>
      <c r="FU2304" s="75">
        <v>38918</v>
      </c>
      <c r="GC2304" s="75">
        <v>30.01</v>
      </c>
      <c r="GD2304" s="75">
        <v>734.94</v>
      </c>
      <c r="GE2304" s="75">
        <v>11002.9</v>
      </c>
    </row>
    <row r="2305" spans="1:187" x14ac:dyDescent="0.25">
      <c r="A2305" s="132"/>
      <c r="B2305" s="132"/>
      <c r="C2305" s="132"/>
      <c r="D2305" s="132"/>
      <c r="E2305" s="132"/>
      <c r="F2305" s="132"/>
      <c r="G2305" s="132"/>
      <c r="H2305" s="132"/>
      <c r="I2305" s="132"/>
      <c r="J2305" s="132"/>
      <c r="K2305" s="132"/>
      <c r="DY2305" s="77">
        <v>1338.03</v>
      </c>
      <c r="DZ2305" s="77">
        <v>29.113</v>
      </c>
      <c r="EP2305" s="75"/>
      <c r="EQ2305" s="75">
        <v>1342.02</v>
      </c>
      <c r="ER2305" s="77">
        <v>37071.100000000006</v>
      </c>
      <c r="FL2305" s="92">
        <v>802.03</v>
      </c>
      <c r="FM2305" s="75">
        <v>1.29</v>
      </c>
      <c r="FN2305" s="75">
        <v>5.4870000000000001</v>
      </c>
      <c r="FP2305" s="75">
        <v>60.25</v>
      </c>
      <c r="FQ2305" s="75">
        <v>1879.13</v>
      </c>
      <c r="FR2305" s="75">
        <v>14090</v>
      </c>
      <c r="FS2305" s="75">
        <v>60.24</v>
      </c>
      <c r="FT2305" s="75">
        <v>5396.9</v>
      </c>
      <c r="FU2305" s="75">
        <v>38932</v>
      </c>
      <c r="GC2305" s="75">
        <v>30.02</v>
      </c>
      <c r="GD2305" s="75">
        <v>735.88</v>
      </c>
      <c r="GE2305" s="75">
        <v>11015.8</v>
      </c>
    </row>
    <row r="2306" spans="1:187" x14ac:dyDescent="0.25">
      <c r="A2306" s="132"/>
      <c r="B2306" s="132"/>
      <c r="C2306" s="132"/>
      <c r="D2306" s="132"/>
      <c r="E2306" s="132"/>
      <c r="F2306" s="132"/>
      <c r="G2306" s="132"/>
      <c r="H2306" s="132"/>
      <c r="I2306" s="132"/>
      <c r="J2306" s="132"/>
      <c r="K2306" s="132"/>
      <c r="DY2306" s="77">
        <v>1338.04</v>
      </c>
      <c r="DZ2306" s="77">
        <v>29.132000000000001</v>
      </c>
      <c r="EP2306" s="75"/>
      <c r="EQ2306" s="75">
        <v>1342.03</v>
      </c>
      <c r="ER2306" s="77">
        <v>37092.150000000009</v>
      </c>
      <c r="FL2306" s="92">
        <v>802.04</v>
      </c>
      <c r="FM2306" s="75">
        <v>1.29</v>
      </c>
      <c r="FN2306" s="75">
        <v>5.5010000000000003</v>
      </c>
      <c r="FP2306" s="75">
        <v>60.26</v>
      </c>
      <c r="FQ2306" s="75">
        <v>1880.54</v>
      </c>
      <c r="FR2306" s="75">
        <v>14097</v>
      </c>
      <c r="FS2306" s="75">
        <v>60.25</v>
      </c>
      <c r="FT2306" s="75">
        <v>5400.87</v>
      </c>
      <c r="FU2306" s="75">
        <v>38946</v>
      </c>
      <c r="GC2306" s="75">
        <v>30.03</v>
      </c>
      <c r="GD2306" s="75">
        <v>736.82</v>
      </c>
      <c r="GE2306" s="75">
        <v>11028.7</v>
      </c>
    </row>
    <row r="2307" spans="1:187" x14ac:dyDescent="0.25">
      <c r="A2307" s="132"/>
      <c r="B2307" s="132"/>
      <c r="C2307" s="132"/>
      <c r="D2307" s="132"/>
      <c r="E2307" s="132"/>
      <c r="F2307" s="132"/>
      <c r="G2307" s="132"/>
      <c r="H2307" s="132"/>
      <c r="I2307" s="132"/>
      <c r="J2307" s="132"/>
      <c r="K2307" s="132"/>
      <c r="DY2307" s="77">
        <v>1338.05</v>
      </c>
      <c r="DZ2307" s="77">
        <v>29.151</v>
      </c>
      <c r="EP2307" s="75"/>
      <c r="EQ2307" s="75">
        <v>1342.04</v>
      </c>
      <c r="ER2307" s="77">
        <v>37113.200000000012</v>
      </c>
      <c r="FL2307" s="92">
        <v>802.05</v>
      </c>
      <c r="FM2307" s="75">
        <v>1.29</v>
      </c>
      <c r="FN2307" s="75">
        <v>5.5140000000000002</v>
      </c>
      <c r="FP2307" s="75">
        <v>60.27</v>
      </c>
      <c r="FQ2307" s="75">
        <v>1881.94</v>
      </c>
      <c r="FR2307" s="75">
        <v>14103</v>
      </c>
      <c r="FS2307" s="75">
        <v>60.26</v>
      </c>
      <c r="FT2307" s="75">
        <v>5404.84</v>
      </c>
      <c r="FU2307" s="75">
        <v>38960</v>
      </c>
      <c r="GC2307" s="75">
        <v>30.04</v>
      </c>
      <c r="GD2307" s="75">
        <v>737.76</v>
      </c>
      <c r="GE2307" s="75">
        <v>11041.6</v>
      </c>
    </row>
    <row r="2308" spans="1:187" x14ac:dyDescent="0.25">
      <c r="A2308" s="132"/>
      <c r="B2308" s="132"/>
      <c r="C2308" s="132"/>
      <c r="D2308" s="132"/>
      <c r="E2308" s="132"/>
      <c r="F2308" s="132"/>
      <c r="G2308" s="132"/>
      <c r="H2308" s="132"/>
      <c r="I2308" s="132"/>
      <c r="J2308" s="132"/>
      <c r="K2308" s="132"/>
      <c r="DY2308" s="77">
        <v>1338.06</v>
      </c>
      <c r="DZ2308" s="77">
        <v>29.170999999999999</v>
      </c>
      <c r="EP2308" s="75"/>
      <c r="EQ2308" s="75">
        <v>1342.05</v>
      </c>
      <c r="ER2308" s="77">
        <v>37134.250000000015</v>
      </c>
      <c r="FL2308" s="92">
        <v>802.06</v>
      </c>
      <c r="FM2308" s="75">
        <v>1.29</v>
      </c>
      <c r="FN2308" s="75">
        <v>5.5270000000000001</v>
      </c>
      <c r="FP2308" s="75">
        <v>60.28</v>
      </c>
      <c r="FQ2308" s="75">
        <v>1883.35</v>
      </c>
      <c r="FR2308" s="75">
        <v>14109</v>
      </c>
      <c r="FS2308" s="75">
        <v>60.27</v>
      </c>
      <c r="FT2308" s="75">
        <v>5408.8</v>
      </c>
      <c r="FU2308" s="75">
        <v>38974</v>
      </c>
      <c r="GC2308" s="75">
        <v>30.05</v>
      </c>
      <c r="GD2308" s="75">
        <v>738.7</v>
      </c>
      <c r="GE2308" s="75">
        <v>11054.5</v>
      </c>
    </row>
    <row r="2309" spans="1:187" x14ac:dyDescent="0.25">
      <c r="A2309" s="132"/>
      <c r="B2309" s="132"/>
      <c r="C2309" s="132"/>
      <c r="D2309" s="132"/>
      <c r="E2309" s="132"/>
      <c r="F2309" s="132"/>
      <c r="G2309" s="132"/>
      <c r="H2309" s="132"/>
      <c r="I2309" s="132"/>
      <c r="J2309" s="132"/>
      <c r="K2309" s="132"/>
      <c r="DY2309" s="77">
        <v>1338.07</v>
      </c>
      <c r="DZ2309" s="77">
        <v>29.19</v>
      </c>
      <c r="EP2309" s="75"/>
      <c r="EQ2309" s="75">
        <v>1342.06</v>
      </c>
      <c r="ER2309" s="77">
        <v>37155.300000000017</v>
      </c>
      <c r="FL2309" s="92">
        <v>802.07</v>
      </c>
      <c r="FM2309" s="75">
        <v>1.29</v>
      </c>
      <c r="FN2309" s="75">
        <v>5.5270000000000001</v>
      </c>
      <c r="FP2309" s="75">
        <v>60.29</v>
      </c>
      <c r="FQ2309" s="75">
        <v>1884.76</v>
      </c>
      <c r="FR2309" s="75">
        <v>14115</v>
      </c>
      <c r="FS2309" s="75">
        <v>60.28</v>
      </c>
      <c r="FT2309" s="75">
        <v>5412.77</v>
      </c>
      <c r="FU2309" s="75">
        <v>38988</v>
      </c>
      <c r="GC2309" s="75">
        <v>30.06</v>
      </c>
      <c r="GD2309" s="75">
        <v>739.64</v>
      </c>
      <c r="GE2309" s="75">
        <v>11067.4</v>
      </c>
    </row>
    <row r="2310" spans="1:187" x14ac:dyDescent="0.25">
      <c r="A2310" s="132"/>
      <c r="B2310" s="132"/>
      <c r="C2310" s="132"/>
      <c r="D2310" s="132"/>
      <c r="E2310" s="132"/>
      <c r="F2310" s="132"/>
      <c r="G2310" s="132"/>
      <c r="H2310" s="132"/>
      <c r="I2310" s="132"/>
      <c r="J2310" s="132"/>
      <c r="K2310" s="132"/>
      <c r="DY2310" s="77">
        <v>1338.08</v>
      </c>
      <c r="DZ2310" s="77">
        <v>29.209</v>
      </c>
      <c r="EP2310" s="75"/>
      <c r="EQ2310" s="75">
        <v>1342.07</v>
      </c>
      <c r="ER2310" s="77">
        <v>37176.35000000002</v>
      </c>
      <c r="FL2310" s="92">
        <v>802.08</v>
      </c>
      <c r="FM2310" s="75">
        <v>1.3</v>
      </c>
      <c r="FN2310" s="75">
        <v>5.5529999999999999</v>
      </c>
      <c r="FP2310" s="75">
        <v>60.3</v>
      </c>
      <c r="FQ2310" s="75">
        <v>1886.17</v>
      </c>
      <c r="FR2310" s="75">
        <v>14122</v>
      </c>
      <c r="FS2310" s="75">
        <v>60.29</v>
      </c>
      <c r="FT2310" s="75">
        <v>5416.74</v>
      </c>
      <c r="FU2310" s="75">
        <v>39002</v>
      </c>
      <c r="GC2310" s="75">
        <v>30.07</v>
      </c>
      <c r="GD2310" s="75">
        <v>740.58</v>
      </c>
      <c r="GE2310" s="75">
        <v>11080.3</v>
      </c>
    </row>
    <row r="2311" spans="1:187" x14ac:dyDescent="0.25">
      <c r="A2311" s="132"/>
      <c r="B2311" s="132"/>
      <c r="C2311" s="132"/>
      <c r="D2311" s="132"/>
      <c r="E2311" s="132"/>
      <c r="F2311" s="132"/>
      <c r="G2311" s="132"/>
      <c r="H2311" s="132"/>
      <c r="I2311" s="132"/>
      <c r="J2311" s="132"/>
      <c r="K2311" s="132"/>
      <c r="DY2311" s="77">
        <v>1338.09</v>
      </c>
      <c r="DZ2311" s="77">
        <v>29.228000000000002</v>
      </c>
      <c r="EP2311" s="75"/>
      <c r="EQ2311" s="75">
        <v>1342.08</v>
      </c>
      <c r="ER2311" s="77">
        <v>37197.400000000023</v>
      </c>
      <c r="FL2311" s="92">
        <v>802.09</v>
      </c>
      <c r="FM2311" s="75">
        <v>1.3</v>
      </c>
      <c r="FN2311" s="75">
        <v>5.5670000000000002</v>
      </c>
      <c r="FP2311" s="75">
        <v>60.31</v>
      </c>
      <c r="FQ2311" s="75">
        <v>1887.57</v>
      </c>
      <c r="FR2311" s="75">
        <v>14128</v>
      </c>
      <c r="FS2311" s="75">
        <v>60.3</v>
      </c>
      <c r="FT2311" s="75">
        <v>5420.7</v>
      </c>
      <c r="FU2311" s="75">
        <v>39016</v>
      </c>
      <c r="GC2311" s="75">
        <v>30.08</v>
      </c>
      <c r="GD2311" s="75">
        <v>741.52</v>
      </c>
      <c r="GE2311" s="75">
        <v>11093.2</v>
      </c>
    </row>
    <row r="2312" spans="1:187" x14ac:dyDescent="0.25">
      <c r="A2312" s="132"/>
      <c r="B2312" s="132"/>
      <c r="C2312" s="132"/>
      <c r="D2312" s="132"/>
      <c r="E2312" s="132"/>
      <c r="F2312" s="132"/>
      <c r="G2312" s="132"/>
      <c r="H2312" s="132"/>
      <c r="I2312" s="132"/>
      <c r="J2312" s="132"/>
      <c r="K2312" s="132"/>
      <c r="DY2312" s="77">
        <v>1338.1</v>
      </c>
      <c r="DZ2312" s="77">
        <v>29.248000000000001</v>
      </c>
      <c r="EP2312" s="75"/>
      <c r="EQ2312" s="75">
        <v>1342.09</v>
      </c>
      <c r="ER2312" s="77">
        <v>37218.450000000026</v>
      </c>
      <c r="FL2312" s="92">
        <v>802.1</v>
      </c>
      <c r="FM2312" s="75">
        <v>1.3</v>
      </c>
      <c r="FN2312" s="75">
        <v>5.58</v>
      </c>
      <c r="FP2312" s="75">
        <v>60.32</v>
      </c>
      <c r="FQ2312" s="75">
        <v>1888.99</v>
      </c>
      <c r="FR2312" s="75">
        <v>14134</v>
      </c>
      <c r="FS2312" s="75">
        <v>60.31</v>
      </c>
      <c r="FT2312" s="75">
        <v>5424.67</v>
      </c>
      <c r="FU2312" s="75">
        <v>39030</v>
      </c>
      <c r="GC2312" s="75">
        <v>30.09</v>
      </c>
      <c r="GD2312" s="75">
        <v>742.46</v>
      </c>
      <c r="GE2312" s="75">
        <v>11106.1</v>
      </c>
    </row>
    <row r="2313" spans="1:187" x14ac:dyDescent="0.25">
      <c r="A2313" s="132"/>
      <c r="B2313" s="132"/>
      <c r="C2313" s="132"/>
      <c r="D2313" s="132"/>
      <c r="E2313" s="132"/>
      <c r="F2313" s="132"/>
      <c r="G2313" s="132"/>
      <c r="H2313" s="132"/>
      <c r="I2313" s="132"/>
      <c r="J2313" s="132"/>
      <c r="K2313" s="132"/>
      <c r="DY2313" s="77">
        <v>1338.11</v>
      </c>
      <c r="DZ2313" s="77">
        <v>29.267000000000003</v>
      </c>
      <c r="EP2313" s="75"/>
      <c r="EQ2313" s="75">
        <v>1342.1</v>
      </c>
      <c r="ER2313" s="77">
        <v>37239.500000000029</v>
      </c>
      <c r="FL2313" s="92">
        <v>802.11</v>
      </c>
      <c r="FM2313" s="75">
        <v>1.3</v>
      </c>
      <c r="FN2313" s="75">
        <v>5.593</v>
      </c>
      <c r="FP2313" s="75">
        <v>60.33</v>
      </c>
      <c r="FQ2313" s="75">
        <v>1890.4</v>
      </c>
      <c r="FR2313" s="75">
        <v>14141</v>
      </c>
      <c r="FS2313" s="75">
        <v>60.32</v>
      </c>
      <c r="FT2313" s="75">
        <v>5428.64</v>
      </c>
      <c r="FU2313" s="75">
        <v>39044</v>
      </c>
      <c r="GC2313" s="75">
        <v>30.1</v>
      </c>
      <c r="GD2313" s="75">
        <v>743.4</v>
      </c>
      <c r="GE2313" s="75">
        <v>11119</v>
      </c>
    </row>
    <row r="2314" spans="1:187" x14ac:dyDescent="0.25">
      <c r="A2314" s="132"/>
      <c r="B2314" s="132"/>
      <c r="C2314" s="132"/>
      <c r="D2314" s="132"/>
      <c r="E2314" s="132"/>
      <c r="F2314" s="132"/>
      <c r="G2314" s="132"/>
      <c r="H2314" s="132"/>
      <c r="I2314" s="132"/>
      <c r="J2314" s="132"/>
      <c r="K2314" s="132"/>
      <c r="DY2314" s="77">
        <v>1338.12</v>
      </c>
      <c r="DZ2314" s="77">
        <v>29.286000000000001</v>
      </c>
      <c r="EP2314" s="75"/>
      <c r="EQ2314" s="75">
        <v>1342.11</v>
      </c>
      <c r="ER2314" s="77">
        <v>37260.550000000032</v>
      </c>
      <c r="FL2314" s="92">
        <v>802.12</v>
      </c>
      <c r="FM2314" s="75">
        <v>1.3</v>
      </c>
      <c r="FN2314" s="75">
        <v>5.6059999999999999</v>
      </c>
      <c r="FP2314" s="75">
        <v>60.34</v>
      </c>
      <c r="FQ2314" s="75">
        <v>1891.82</v>
      </c>
      <c r="FR2314" s="75">
        <v>14147</v>
      </c>
      <c r="FS2314" s="75">
        <v>60.33</v>
      </c>
      <c r="FT2314" s="75">
        <v>5432.6</v>
      </c>
      <c r="FU2314" s="75">
        <v>39058</v>
      </c>
      <c r="GC2314" s="75">
        <v>30.11</v>
      </c>
      <c r="GD2314" s="75">
        <v>744.34</v>
      </c>
      <c r="GE2314" s="75">
        <v>11131.9</v>
      </c>
    </row>
    <row r="2315" spans="1:187" x14ac:dyDescent="0.25">
      <c r="A2315" s="132"/>
      <c r="B2315" s="132"/>
      <c r="C2315" s="132"/>
      <c r="D2315" s="132"/>
      <c r="E2315" s="132"/>
      <c r="F2315" s="132"/>
      <c r="G2315" s="132"/>
      <c r="H2315" s="132"/>
      <c r="I2315" s="132"/>
      <c r="J2315" s="132"/>
      <c r="K2315" s="132"/>
      <c r="DY2315" s="77">
        <v>1338.13</v>
      </c>
      <c r="DZ2315" s="77">
        <v>29.306000000000001</v>
      </c>
      <c r="EP2315" s="75"/>
      <c r="EQ2315" s="75">
        <v>1342.12</v>
      </c>
      <c r="ER2315" s="77">
        <v>37281.600000000035</v>
      </c>
      <c r="FL2315" s="92">
        <v>802.13</v>
      </c>
      <c r="FM2315" s="75">
        <v>1.3</v>
      </c>
      <c r="FN2315" s="75">
        <v>5.6189999999999998</v>
      </c>
      <c r="FP2315" s="75">
        <v>60.35</v>
      </c>
      <c r="FQ2315" s="75">
        <v>1893.24</v>
      </c>
      <c r="FR2315" s="75">
        <v>14153</v>
      </c>
      <c r="FS2315" s="75">
        <v>60.34</v>
      </c>
      <c r="FT2315" s="75">
        <v>5436.57</v>
      </c>
      <c r="FU2315" s="75">
        <v>39072</v>
      </c>
      <c r="GC2315" s="75">
        <v>30.12</v>
      </c>
      <c r="GD2315" s="75">
        <v>745.28</v>
      </c>
      <c r="GE2315" s="75">
        <v>11144.8</v>
      </c>
    </row>
    <row r="2316" spans="1:187" x14ac:dyDescent="0.25">
      <c r="A2316" s="132"/>
      <c r="B2316" s="132"/>
      <c r="C2316" s="132"/>
      <c r="D2316" s="132"/>
      <c r="E2316" s="132"/>
      <c r="F2316" s="132"/>
      <c r="G2316" s="132"/>
      <c r="H2316" s="132"/>
      <c r="I2316" s="132"/>
      <c r="J2316" s="132"/>
      <c r="K2316" s="132"/>
      <c r="DY2316" s="77">
        <v>1338.14</v>
      </c>
      <c r="DZ2316" s="77">
        <v>29.325000000000003</v>
      </c>
      <c r="EP2316" s="75"/>
      <c r="EQ2316" s="75">
        <v>1342.13</v>
      </c>
      <c r="ER2316" s="77">
        <v>37302.650000000038</v>
      </c>
      <c r="FL2316" s="92">
        <v>802.14</v>
      </c>
      <c r="FM2316" s="75">
        <v>1.3</v>
      </c>
      <c r="FN2316" s="75">
        <v>5.633</v>
      </c>
      <c r="FP2316" s="75">
        <v>60.36</v>
      </c>
      <c r="FQ2316" s="75">
        <v>1894.66</v>
      </c>
      <c r="FR2316" s="75">
        <v>14160</v>
      </c>
      <c r="FS2316" s="75">
        <v>60.35</v>
      </c>
      <c r="FT2316" s="75">
        <v>5440.54</v>
      </c>
      <c r="FU2316" s="75">
        <v>39086</v>
      </c>
      <c r="GC2316" s="75">
        <v>30.13</v>
      </c>
      <c r="GD2316" s="75">
        <v>746.22</v>
      </c>
      <c r="GE2316" s="75">
        <v>11157.7</v>
      </c>
    </row>
    <row r="2317" spans="1:187" x14ac:dyDescent="0.25">
      <c r="A2317" s="132"/>
      <c r="B2317" s="132"/>
      <c r="C2317" s="132"/>
      <c r="D2317" s="132"/>
      <c r="E2317" s="132"/>
      <c r="F2317" s="132"/>
      <c r="G2317" s="132"/>
      <c r="H2317" s="132"/>
      <c r="I2317" s="132"/>
      <c r="J2317" s="132"/>
      <c r="K2317" s="132"/>
      <c r="DY2317" s="77">
        <v>1338.15</v>
      </c>
      <c r="DZ2317" s="77">
        <v>29.344000000000001</v>
      </c>
      <c r="EP2317" s="75"/>
      <c r="EQ2317" s="75">
        <v>1342.14</v>
      </c>
      <c r="ER2317" s="77">
        <v>37323.700000000041</v>
      </c>
      <c r="FL2317" s="92">
        <v>802.15</v>
      </c>
      <c r="FM2317" s="75">
        <v>1.31</v>
      </c>
      <c r="FN2317" s="75">
        <v>5.6459999999999999</v>
      </c>
      <c r="FP2317" s="75">
        <v>60.37</v>
      </c>
      <c r="FQ2317" s="75">
        <v>1896.07</v>
      </c>
      <c r="FR2317" s="75">
        <v>14166</v>
      </c>
      <c r="FS2317" s="75">
        <v>60.36</v>
      </c>
      <c r="FT2317" s="75">
        <v>5444.51</v>
      </c>
      <c r="FU2317" s="75">
        <v>39100</v>
      </c>
      <c r="GC2317" s="75">
        <v>30.14</v>
      </c>
      <c r="GD2317" s="75">
        <v>747.16</v>
      </c>
      <c r="GE2317" s="75">
        <v>11170.6</v>
      </c>
    </row>
    <row r="2318" spans="1:187" x14ac:dyDescent="0.25">
      <c r="A2318" s="132"/>
      <c r="B2318" s="132"/>
      <c r="C2318" s="132"/>
      <c r="D2318" s="132"/>
      <c r="E2318" s="132"/>
      <c r="F2318" s="132"/>
      <c r="G2318" s="132"/>
      <c r="H2318" s="132"/>
      <c r="I2318" s="132"/>
      <c r="J2318" s="132"/>
      <c r="K2318" s="132"/>
      <c r="DY2318" s="77">
        <v>1338.16</v>
      </c>
      <c r="DZ2318" s="77">
        <v>29.363</v>
      </c>
      <c r="EP2318" s="75"/>
      <c r="EQ2318" s="75">
        <v>1342.15</v>
      </c>
      <c r="ER2318" s="77">
        <v>37344.750000000044</v>
      </c>
      <c r="FL2318" s="92">
        <v>802.16</v>
      </c>
      <c r="FM2318" s="75">
        <v>1.31</v>
      </c>
      <c r="FN2318" s="75">
        <v>5.6589999999999998</v>
      </c>
      <c r="FP2318" s="75">
        <v>60.38</v>
      </c>
      <c r="FQ2318" s="75">
        <v>1897.49</v>
      </c>
      <c r="FR2318" s="75">
        <v>14172</v>
      </c>
      <c r="FS2318" s="75">
        <v>60.37</v>
      </c>
      <c r="FT2318" s="75">
        <v>5448.47</v>
      </c>
      <c r="FU2318" s="75">
        <v>39114</v>
      </c>
      <c r="GC2318" s="75">
        <v>30.15</v>
      </c>
      <c r="GD2318" s="75">
        <v>748.1</v>
      </c>
      <c r="GE2318" s="75">
        <v>11183.5</v>
      </c>
    </row>
    <row r="2319" spans="1:187" x14ac:dyDescent="0.25">
      <c r="A2319" s="132"/>
      <c r="B2319" s="132"/>
      <c r="C2319" s="132"/>
      <c r="D2319" s="132"/>
      <c r="E2319" s="132"/>
      <c r="F2319" s="132"/>
      <c r="G2319" s="132"/>
      <c r="H2319" s="132"/>
      <c r="I2319" s="132"/>
      <c r="J2319" s="132"/>
      <c r="K2319" s="132"/>
      <c r="DY2319" s="77">
        <v>1338.17</v>
      </c>
      <c r="DZ2319" s="77">
        <v>29.383000000000003</v>
      </c>
      <c r="EP2319" s="75"/>
      <c r="EQ2319" s="75">
        <v>1342.16</v>
      </c>
      <c r="ER2319" s="77">
        <v>37365.800000000047</v>
      </c>
      <c r="FL2319" s="92">
        <v>802.17</v>
      </c>
      <c r="FM2319" s="75">
        <v>1.31</v>
      </c>
      <c r="FN2319" s="75">
        <v>5.6589999999999998</v>
      </c>
      <c r="FP2319" s="75">
        <v>60.39</v>
      </c>
      <c r="FQ2319" s="75">
        <v>1898.91</v>
      </c>
      <c r="FR2319" s="75">
        <v>14178</v>
      </c>
      <c r="FS2319" s="75">
        <v>60.38</v>
      </c>
      <c r="FT2319" s="75">
        <v>5452.44</v>
      </c>
      <c r="FU2319" s="75">
        <v>39128</v>
      </c>
      <c r="GC2319" s="75">
        <v>30.16</v>
      </c>
      <c r="GD2319" s="75">
        <v>749.04</v>
      </c>
      <c r="GE2319" s="75">
        <v>11196.4</v>
      </c>
    </row>
    <row r="2320" spans="1:187" x14ac:dyDescent="0.25">
      <c r="A2320" s="132"/>
      <c r="B2320" s="132"/>
      <c r="C2320" s="132"/>
      <c r="D2320" s="132"/>
      <c r="E2320" s="132"/>
      <c r="F2320" s="132"/>
      <c r="G2320" s="132"/>
      <c r="H2320" s="132"/>
      <c r="I2320" s="132"/>
      <c r="J2320" s="132"/>
      <c r="K2320" s="132"/>
      <c r="DY2320" s="77">
        <v>1338.18</v>
      </c>
      <c r="DZ2320" s="77">
        <v>29.402000000000001</v>
      </c>
      <c r="EP2320" s="75"/>
      <c r="EQ2320" s="75">
        <v>1342.17</v>
      </c>
      <c r="ER2320" s="77">
        <v>37386.850000000049</v>
      </c>
      <c r="FL2320" s="92">
        <v>802.18</v>
      </c>
      <c r="FM2320" s="75">
        <v>1.31</v>
      </c>
      <c r="FN2320" s="75">
        <v>5.6859999999999999</v>
      </c>
      <c r="FP2320" s="75">
        <v>60.4</v>
      </c>
      <c r="FQ2320" s="75">
        <v>1900.32</v>
      </c>
      <c r="FR2320" s="75">
        <v>14185</v>
      </c>
      <c r="FS2320" s="75">
        <v>60.39</v>
      </c>
      <c r="FT2320" s="75">
        <v>5456.41</v>
      </c>
      <c r="FU2320" s="75">
        <v>39142</v>
      </c>
      <c r="GC2320" s="75">
        <v>30.17</v>
      </c>
      <c r="GD2320" s="75">
        <v>749.98</v>
      </c>
      <c r="GE2320" s="75">
        <v>11209.3</v>
      </c>
    </row>
    <row r="2321" spans="1:187" x14ac:dyDescent="0.25">
      <c r="A2321" s="132"/>
      <c r="B2321" s="132"/>
      <c r="C2321" s="132"/>
      <c r="D2321" s="132"/>
      <c r="E2321" s="132"/>
      <c r="F2321" s="132"/>
      <c r="G2321" s="132"/>
      <c r="H2321" s="132"/>
      <c r="I2321" s="132"/>
      <c r="J2321" s="132"/>
      <c r="K2321" s="132"/>
      <c r="DY2321" s="77">
        <v>1338.19</v>
      </c>
      <c r="DZ2321" s="77">
        <v>29.421000000000003</v>
      </c>
      <c r="EP2321" s="75"/>
      <c r="EQ2321" s="75">
        <v>1342.18</v>
      </c>
      <c r="ER2321" s="77">
        <v>37407.900000000052</v>
      </c>
      <c r="FL2321" s="92">
        <v>802.19</v>
      </c>
      <c r="FM2321" s="75">
        <v>1.31</v>
      </c>
      <c r="FN2321" s="75">
        <v>5.6989999999999998</v>
      </c>
      <c r="FP2321" s="75">
        <v>60.41</v>
      </c>
      <c r="FQ2321" s="75">
        <v>1901.74</v>
      </c>
      <c r="FR2321" s="75">
        <v>14191</v>
      </c>
      <c r="FS2321" s="75">
        <v>60.4</v>
      </c>
      <c r="FT2321" s="75">
        <v>5460.37</v>
      </c>
      <c r="FU2321" s="75">
        <v>39156</v>
      </c>
      <c r="GC2321" s="75">
        <v>30.18</v>
      </c>
      <c r="GD2321" s="75">
        <v>750.92</v>
      </c>
      <c r="GE2321" s="75">
        <v>11222.2</v>
      </c>
    </row>
    <row r="2322" spans="1:187" x14ac:dyDescent="0.25">
      <c r="A2322" s="132"/>
      <c r="B2322" s="132"/>
      <c r="C2322" s="132"/>
      <c r="D2322" s="132"/>
      <c r="E2322" s="132"/>
      <c r="F2322" s="132"/>
      <c r="G2322" s="132"/>
      <c r="H2322" s="132"/>
      <c r="I2322" s="132"/>
      <c r="J2322" s="132"/>
      <c r="K2322" s="132"/>
      <c r="DY2322" s="77">
        <v>1338.2</v>
      </c>
      <c r="DZ2322" s="77">
        <v>29.44</v>
      </c>
      <c r="EP2322" s="75"/>
      <c r="EQ2322" s="75">
        <v>1342.19</v>
      </c>
      <c r="ER2322" s="77">
        <v>37428.950000000055</v>
      </c>
      <c r="FL2322" s="92">
        <v>802.2</v>
      </c>
      <c r="FM2322" s="75">
        <v>1.31</v>
      </c>
      <c r="FN2322" s="75">
        <v>5.7119999999999997</v>
      </c>
      <c r="FP2322" s="75">
        <v>60.42</v>
      </c>
      <c r="FQ2322" s="75">
        <v>1903.17</v>
      </c>
      <c r="FR2322" s="75">
        <v>14197</v>
      </c>
      <c r="FS2322" s="75">
        <v>60.41</v>
      </c>
      <c r="FT2322" s="75">
        <v>5464.34</v>
      </c>
      <c r="FU2322" s="75">
        <v>39170</v>
      </c>
      <c r="GC2322" s="75">
        <v>30.19</v>
      </c>
      <c r="GD2322" s="75">
        <v>751.86</v>
      </c>
      <c r="GE2322" s="75">
        <v>11235.1</v>
      </c>
    </row>
    <row r="2323" spans="1:187" x14ac:dyDescent="0.25">
      <c r="A2323" s="132"/>
      <c r="B2323" s="132"/>
      <c r="C2323" s="132"/>
      <c r="D2323" s="132"/>
      <c r="E2323" s="132"/>
      <c r="F2323" s="132"/>
      <c r="G2323" s="132"/>
      <c r="H2323" s="132"/>
      <c r="I2323" s="132"/>
      <c r="J2323" s="132"/>
      <c r="K2323" s="132"/>
      <c r="DY2323" s="77">
        <v>1338.21</v>
      </c>
      <c r="DZ2323" s="77">
        <v>29.460000000000004</v>
      </c>
      <c r="EP2323" s="75"/>
      <c r="EQ2323" s="75">
        <v>1342.2</v>
      </c>
      <c r="ER2323" s="77">
        <v>37450.000000000058</v>
      </c>
      <c r="FL2323" s="92">
        <v>802.21</v>
      </c>
      <c r="FM2323" s="75">
        <v>1.31</v>
      </c>
      <c r="FN2323" s="75">
        <v>5.7249999999999996</v>
      </c>
      <c r="FP2323" s="75">
        <v>60.43</v>
      </c>
      <c r="FQ2323" s="75">
        <v>1904.59</v>
      </c>
      <c r="FR2323" s="75">
        <v>14204</v>
      </c>
      <c r="FS2323" s="75">
        <v>60.42</v>
      </c>
      <c r="FT2323" s="75">
        <v>5468.31</v>
      </c>
      <c r="FU2323" s="75">
        <v>39184</v>
      </c>
      <c r="GC2323" s="75">
        <v>30.2</v>
      </c>
      <c r="GD2323" s="75">
        <v>752.8</v>
      </c>
      <c r="GE2323" s="75">
        <v>11248</v>
      </c>
    </row>
    <row r="2324" spans="1:187" x14ac:dyDescent="0.25">
      <c r="A2324" s="132"/>
      <c r="B2324" s="132"/>
      <c r="C2324" s="132"/>
      <c r="D2324" s="132"/>
      <c r="E2324" s="132"/>
      <c r="F2324" s="132"/>
      <c r="G2324" s="132"/>
      <c r="H2324" s="132"/>
      <c r="I2324" s="132"/>
      <c r="J2324" s="132"/>
      <c r="K2324" s="132"/>
      <c r="DY2324" s="77">
        <v>1338.22</v>
      </c>
      <c r="DZ2324" s="77">
        <v>29.479000000000003</v>
      </c>
      <c r="EP2324" s="75"/>
      <c r="EQ2324" s="75">
        <v>1342.21</v>
      </c>
      <c r="ER2324" s="77">
        <v>37471.050000000061</v>
      </c>
      <c r="FL2324" s="92">
        <v>802.22</v>
      </c>
      <c r="FM2324" s="75">
        <v>1.31</v>
      </c>
      <c r="FN2324" s="75">
        <v>5.7380000000000004</v>
      </c>
      <c r="FP2324" s="75">
        <v>60.44</v>
      </c>
      <c r="FQ2324" s="75">
        <v>1906.02</v>
      </c>
      <c r="FR2324" s="75">
        <v>14210</v>
      </c>
      <c r="FS2324" s="75">
        <v>60.43</v>
      </c>
      <c r="FT2324" s="75">
        <v>5472.28</v>
      </c>
      <c r="FU2324" s="75">
        <v>39198</v>
      </c>
      <c r="GC2324" s="75">
        <v>30.21</v>
      </c>
      <c r="GD2324" s="75">
        <v>753.74</v>
      </c>
      <c r="GE2324" s="75">
        <v>11260.9</v>
      </c>
    </row>
    <row r="2325" spans="1:187" x14ac:dyDescent="0.25">
      <c r="A2325" s="132"/>
      <c r="B2325" s="132"/>
      <c r="C2325" s="132"/>
      <c r="D2325" s="132"/>
      <c r="E2325" s="132"/>
      <c r="F2325" s="132"/>
      <c r="G2325" s="132"/>
      <c r="H2325" s="132"/>
      <c r="I2325" s="132"/>
      <c r="J2325" s="132"/>
      <c r="K2325" s="132"/>
      <c r="DY2325" s="77">
        <v>1338.23</v>
      </c>
      <c r="DZ2325" s="77">
        <v>29.498000000000001</v>
      </c>
      <c r="EP2325" s="75"/>
      <c r="EQ2325" s="75">
        <v>1342.22</v>
      </c>
      <c r="ER2325" s="77">
        <v>37492.100000000064</v>
      </c>
      <c r="FL2325" s="92">
        <v>802.23</v>
      </c>
      <c r="FM2325" s="75">
        <v>1.32</v>
      </c>
      <c r="FN2325" s="75">
        <v>5.7519999999999998</v>
      </c>
      <c r="FP2325" s="75">
        <v>60.45</v>
      </c>
      <c r="FQ2325" s="75">
        <v>1907.45</v>
      </c>
      <c r="FR2325" s="75">
        <v>14216</v>
      </c>
      <c r="FS2325" s="75">
        <v>60.44</v>
      </c>
      <c r="FT2325" s="75">
        <v>5476.24</v>
      </c>
      <c r="FU2325" s="75">
        <v>39211</v>
      </c>
      <c r="GC2325" s="75">
        <v>30.22</v>
      </c>
      <c r="GD2325" s="75">
        <v>754.68</v>
      </c>
      <c r="GE2325" s="75">
        <v>11273.8</v>
      </c>
    </row>
    <row r="2326" spans="1:187" x14ac:dyDescent="0.25">
      <c r="A2326" s="132"/>
      <c r="B2326" s="132"/>
      <c r="C2326" s="132"/>
      <c r="D2326" s="132"/>
      <c r="E2326" s="132"/>
      <c r="F2326" s="132"/>
      <c r="G2326" s="132"/>
      <c r="H2326" s="132"/>
      <c r="I2326" s="132"/>
      <c r="J2326" s="132"/>
      <c r="K2326" s="132"/>
      <c r="DY2326" s="77">
        <v>1338.24</v>
      </c>
      <c r="DZ2326" s="77">
        <v>29.517000000000003</v>
      </c>
      <c r="EP2326" s="75"/>
      <c r="EQ2326" s="75">
        <v>1342.23</v>
      </c>
      <c r="ER2326" s="77">
        <v>37513.150000000067</v>
      </c>
      <c r="FL2326" s="92">
        <v>802.24</v>
      </c>
      <c r="FM2326" s="75">
        <v>1.32</v>
      </c>
      <c r="FN2326" s="75">
        <v>5.7649999999999997</v>
      </c>
      <c r="FP2326" s="75">
        <v>60.46</v>
      </c>
      <c r="FQ2326" s="75">
        <v>1908.88</v>
      </c>
      <c r="FR2326" s="75">
        <v>14223</v>
      </c>
      <c r="FS2326" s="75">
        <v>60.45</v>
      </c>
      <c r="FT2326" s="75">
        <v>5480.21</v>
      </c>
      <c r="FU2326" s="75">
        <v>39225</v>
      </c>
      <c r="GC2326" s="75">
        <v>30.23</v>
      </c>
      <c r="GD2326" s="75">
        <v>755.62</v>
      </c>
      <c r="GE2326" s="75">
        <v>11286.7</v>
      </c>
    </row>
    <row r="2327" spans="1:187" x14ac:dyDescent="0.25">
      <c r="A2327" s="132"/>
      <c r="B2327" s="132"/>
      <c r="C2327" s="132"/>
      <c r="D2327" s="132"/>
      <c r="E2327" s="132"/>
      <c r="F2327" s="132"/>
      <c r="G2327" s="132"/>
      <c r="H2327" s="132"/>
      <c r="I2327" s="132"/>
      <c r="J2327" s="132"/>
      <c r="K2327" s="132"/>
      <c r="DY2327" s="77">
        <v>1338.25</v>
      </c>
      <c r="DZ2327" s="77">
        <v>29.537000000000003</v>
      </c>
      <c r="EP2327" s="75"/>
      <c r="EQ2327" s="75">
        <v>1342.24</v>
      </c>
      <c r="ER2327" s="77">
        <v>37534.20000000007</v>
      </c>
      <c r="FL2327" s="92">
        <v>802.25</v>
      </c>
      <c r="FM2327" s="75">
        <v>1.32</v>
      </c>
      <c r="FN2327" s="75">
        <v>5.7779999999999996</v>
      </c>
      <c r="FP2327" s="75">
        <v>60.47</v>
      </c>
      <c r="FQ2327" s="75">
        <v>1910.3</v>
      </c>
      <c r="FR2327" s="75">
        <v>14229</v>
      </c>
      <c r="FS2327" s="75">
        <v>60.46</v>
      </c>
      <c r="FT2327" s="75">
        <v>5484.18</v>
      </c>
      <c r="FU2327" s="75">
        <v>39239</v>
      </c>
      <c r="GC2327" s="75">
        <v>30.24</v>
      </c>
      <c r="GD2327" s="75">
        <v>756.56</v>
      </c>
      <c r="GE2327" s="75">
        <v>11299.6</v>
      </c>
    </row>
    <row r="2328" spans="1:187" x14ac:dyDescent="0.25">
      <c r="A2328" s="132"/>
      <c r="B2328" s="132"/>
      <c r="C2328" s="132"/>
      <c r="D2328" s="132"/>
      <c r="E2328" s="132"/>
      <c r="F2328" s="132"/>
      <c r="G2328" s="132"/>
      <c r="H2328" s="132"/>
      <c r="I2328" s="132"/>
      <c r="J2328" s="132"/>
      <c r="K2328" s="132"/>
      <c r="DY2328" s="77">
        <v>1338.26</v>
      </c>
      <c r="DZ2328" s="77">
        <v>29.556000000000001</v>
      </c>
      <c r="EP2328" s="75"/>
      <c r="EQ2328" s="75">
        <v>1342.25</v>
      </c>
      <c r="ER2328" s="77">
        <v>37555.250000000073</v>
      </c>
      <c r="FL2328" s="92">
        <v>802.26</v>
      </c>
      <c r="FM2328" s="75">
        <v>1.32</v>
      </c>
      <c r="FN2328" s="75">
        <v>5.7910000000000004</v>
      </c>
      <c r="FP2328" s="75">
        <v>60.48</v>
      </c>
      <c r="FQ2328" s="75">
        <v>1911.73</v>
      </c>
      <c r="FR2328" s="75">
        <v>14235</v>
      </c>
      <c r="FS2328" s="75">
        <v>60.47</v>
      </c>
      <c r="FT2328" s="75">
        <v>5488.15</v>
      </c>
      <c r="FU2328" s="75">
        <v>39253</v>
      </c>
      <c r="GC2328" s="75">
        <v>30.25</v>
      </c>
      <c r="GD2328" s="75">
        <v>757.5</v>
      </c>
      <c r="GE2328" s="75">
        <v>11312.5</v>
      </c>
    </row>
    <row r="2329" spans="1:187" x14ac:dyDescent="0.25">
      <c r="A2329" s="132"/>
      <c r="B2329" s="132"/>
      <c r="C2329" s="132"/>
      <c r="D2329" s="132"/>
      <c r="E2329" s="132"/>
      <c r="F2329" s="132"/>
      <c r="G2329" s="132"/>
      <c r="H2329" s="132"/>
      <c r="I2329" s="132"/>
      <c r="J2329" s="132"/>
      <c r="K2329" s="132"/>
      <c r="DY2329" s="77">
        <v>1338.27</v>
      </c>
      <c r="DZ2329" s="77">
        <v>29.575000000000003</v>
      </c>
      <c r="EP2329" s="75"/>
      <c r="EQ2329" s="75">
        <v>1342.26</v>
      </c>
      <c r="ER2329" s="77">
        <v>37576.300000000076</v>
      </c>
      <c r="FL2329" s="92">
        <v>802.27</v>
      </c>
      <c r="FM2329" s="75">
        <v>1.32</v>
      </c>
      <c r="FN2329" s="75">
        <v>5.7910000000000004</v>
      </c>
      <c r="FP2329" s="75">
        <v>60.49</v>
      </c>
      <c r="FQ2329" s="75">
        <v>1913.16</v>
      </c>
      <c r="FR2329" s="75">
        <v>14241</v>
      </c>
      <c r="FS2329" s="75">
        <v>60.48</v>
      </c>
      <c r="FT2329" s="75">
        <v>5492.12</v>
      </c>
      <c r="FU2329" s="75">
        <v>39266</v>
      </c>
      <c r="GC2329" s="75">
        <v>30.26</v>
      </c>
      <c r="GD2329" s="75">
        <v>758.44</v>
      </c>
      <c r="GE2329" s="75">
        <v>11325.4</v>
      </c>
    </row>
    <row r="2330" spans="1:187" x14ac:dyDescent="0.25">
      <c r="A2330" s="132"/>
      <c r="B2330" s="132"/>
      <c r="C2330" s="132"/>
      <c r="D2330" s="132"/>
      <c r="E2330" s="132"/>
      <c r="F2330" s="132"/>
      <c r="G2330" s="132"/>
      <c r="H2330" s="132"/>
      <c r="I2330" s="132"/>
      <c r="J2330" s="132"/>
      <c r="K2330" s="132"/>
      <c r="DY2330" s="77">
        <v>1338.28</v>
      </c>
      <c r="DZ2330" s="77">
        <v>29.595000000000002</v>
      </c>
      <c r="EP2330" s="75"/>
      <c r="EQ2330" s="75">
        <v>1342.27</v>
      </c>
      <c r="ER2330" s="77">
        <v>37597.350000000079</v>
      </c>
      <c r="FL2330" s="92">
        <v>802.28</v>
      </c>
      <c r="FM2330" s="75">
        <v>1.32</v>
      </c>
      <c r="FN2330" s="75">
        <v>5.8179999999999996</v>
      </c>
      <c r="FP2330" s="75">
        <v>60.5</v>
      </c>
      <c r="FQ2330" s="75">
        <v>1914.59</v>
      </c>
      <c r="FR2330" s="75">
        <v>14248</v>
      </c>
      <c r="FS2330" s="75">
        <v>60.49</v>
      </c>
      <c r="FT2330" s="75">
        <v>5496.08</v>
      </c>
      <c r="FU2330" s="75">
        <v>39280</v>
      </c>
      <c r="GC2330" s="75">
        <v>30.27</v>
      </c>
      <c r="GD2330" s="75">
        <v>759.38</v>
      </c>
      <c r="GE2330" s="75">
        <v>11338.3</v>
      </c>
    </row>
    <row r="2331" spans="1:187" x14ac:dyDescent="0.25">
      <c r="A2331" s="132"/>
      <c r="B2331" s="132"/>
      <c r="C2331" s="132"/>
      <c r="D2331" s="132"/>
      <c r="E2331" s="132"/>
      <c r="F2331" s="132"/>
      <c r="G2331" s="132"/>
      <c r="H2331" s="132"/>
      <c r="I2331" s="132"/>
      <c r="J2331" s="132"/>
      <c r="K2331" s="132"/>
      <c r="DY2331" s="77">
        <v>1338.29</v>
      </c>
      <c r="DZ2331" s="77">
        <v>29.614000000000004</v>
      </c>
      <c r="EP2331" s="75"/>
      <c r="EQ2331" s="75">
        <v>1342.28</v>
      </c>
      <c r="ER2331" s="77">
        <v>37618.400000000081</v>
      </c>
      <c r="FL2331" s="92">
        <v>802.29</v>
      </c>
      <c r="FM2331" s="75">
        <v>1.32</v>
      </c>
      <c r="FN2331" s="75">
        <v>5.8310000000000004</v>
      </c>
      <c r="FP2331" s="75">
        <v>60.51</v>
      </c>
      <c r="FQ2331" s="75">
        <v>1916.01</v>
      </c>
      <c r="FR2331" s="75">
        <v>14254</v>
      </c>
      <c r="FS2331" s="75">
        <v>60.5</v>
      </c>
      <c r="FT2331" s="75">
        <v>5500.05</v>
      </c>
      <c r="FU2331" s="75">
        <v>39294</v>
      </c>
      <c r="GC2331" s="75">
        <v>30.28</v>
      </c>
      <c r="GD2331" s="75">
        <v>760.32</v>
      </c>
      <c r="GE2331" s="75">
        <v>11351.2</v>
      </c>
    </row>
    <row r="2332" spans="1:187" x14ac:dyDescent="0.25">
      <c r="A2332" s="132"/>
      <c r="B2332" s="132"/>
      <c r="C2332" s="132"/>
      <c r="D2332" s="132"/>
      <c r="E2332" s="132"/>
      <c r="F2332" s="132"/>
      <c r="G2332" s="132"/>
      <c r="H2332" s="132"/>
      <c r="I2332" s="132"/>
      <c r="J2332" s="132"/>
      <c r="K2332" s="132"/>
      <c r="DY2332" s="77">
        <v>1338.3</v>
      </c>
      <c r="DZ2332" s="77">
        <v>29.632999999999999</v>
      </c>
      <c r="EP2332" s="75"/>
      <c r="EQ2332" s="75">
        <v>1342.29</v>
      </c>
      <c r="ER2332" s="77">
        <v>37639.450000000084</v>
      </c>
      <c r="FL2332" s="92">
        <v>802.3</v>
      </c>
      <c r="FM2332" s="75">
        <v>1.32</v>
      </c>
      <c r="FN2332" s="75">
        <v>5.8440000000000003</v>
      </c>
      <c r="FP2332" s="75">
        <v>60.52</v>
      </c>
      <c r="FQ2332" s="75">
        <v>1917.45</v>
      </c>
      <c r="FR2332" s="75">
        <v>14260</v>
      </c>
      <c r="FS2332" s="75">
        <v>60.51</v>
      </c>
      <c r="FT2332" s="75">
        <v>5504.02</v>
      </c>
      <c r="FU2332" s="75">
        <v>39308</v>
      </c>
      <c r="GC2332" s="75">
        <v>30.29</v>
      </c>
      <c r="GD2332" s="75">
        <v>761.26</v>
      </c>
      <c r="GE2332" s="75">
        <v>11364.1</v>
      </c>
    </row>
    <row r="2333" spans="1:187" x14ac:dyDescent="0.25">
      <c r="A2333" s="132"/>
      <c r="B2333" s="132"/>
      <c r="C2333" s="132"/>
      <c r="D2333" s="132"/>
      <c r="E2333" s="132"/>
      <c r="F2333" s="132"/>
      <c r="G2333" s="132"/>
      <c r="H2333" s="132"/>
      <c r="I2333" s="132"/>
      <c r="J2333" s="132"/>
      <c r="K2333" s="132"/>
      <c r="DY2333" s="77">
        <v>1338.31</v>
      </c>
      <c r="DZ2333" s="77">
        <v>29.652000000000005</v>
      </c>
      <c r="EP2333" s="75"/>
      <c r="EQ2333" s="75">
        <v>1342.3</v>
      </c>
      <c r="ER2333" s="77">
        <v>37660.500000000087</v>
      </c>
      <c r="FL2333" s="92">
        <v>802.31</v>
      </c>
      <c r="FM2333" s="75">
        <v>1.32</v>
      </c>
      <c r="FN2333" s="75">
        <v>5.8570000000000002</v>
      </c>
      <c r="FP2333" s="75">
        <v>60.53</v>
      </c>
      <c r="FQ2333" s="75">
        <v>1918.88</v>
      </c>
      <c r="FR2333" s="75">
        <v>14267</v>
      </c>
      <c r="FS2333" s="75">
        <v>60.52</v>
      </c>
      <c r="FT2333" s="75">
        <v>5507.99</v>
      </c>
      <c r="FU2333" s="75">
        <v>39321</v>
      </c>
      <c r="GC2333" s="75">
        <v>30.3</v>
      </c>
      <c r="GD2333" s="75">
        <v>762.2</v>
      </c>
      <c r="GE2333" s="75">
        <v>11377</v>
      </c>
    </row>
    <row r="2334" spans="1:187" x14ac:dyDescent="0.25">
      <c r="A2334" s="132"/>
      <c r="B2334" s="132"/>
      <c r="C2334" s="132"/>
      <c r="D2334" s="132"/>
      <c r="E2334" s="132"/>
      <c r="F2334" s="132"/>
      <c r="G2334" s="132"/>
      <c r="H2334" s="132"/>
      <c r="I2334" s="132"/>
      <c r="J2334" s="132"/>
      <c r="K2334" s="132"/>
      <c r="DY2334" s="77">
        <v>1338.32</v>
      </c>
      <c r="DZ2334" s="77">
        <v>29.672000000000004</v>
      </c>
      <c r="EP2334" s="75"/>
      <c r="EQ2334" s="75">
        <v>1342.31</v>
      </c>
      <c r="ER2334" s="77">
        <v>37681.55000000009</v>
      </c>
      <c r="FL2334" s="92">
        <v>802.32</v>
      </c>
      <c r="FM2334" s="75">
        <v>1.33</v>
      </c>
      <c r="FN2334" s="75">
        <v>5.87</v>
      </c>
      <c r="FP2334" s="75">
        <v>60.54</v>
      </c>
      <c r="FQ2334" s="75">
        <v>1920.32</v>
      </c>
      <c r="FR2334" s="75">
        <v>14273</v>
      </c>
      <c r="FS2334" s="75">
        <v>60.53</v>
      </c>
      <c r="FT2334" s="75">
        <v>5511.96</v>
      </c>
      <c r="FU2334" s="75">
        <v>39335</v>
      </c>
      <c r="GC2334" s="75">
        <v>30.31</v>
      </c>
      <c r="GD2334" s="75">
        <v>763.14</v>
      </c>
      <c r="GE2334" s="75">
        <v>11389.9</v>
      </c>
    </row>
    <row r="2335" spans="1:187" x14ac:dyDescent="0.25">
      <c r="A2335" s="132"/>
      <c r="B2335" s="132"/>
      <c r="C2335" s="132"/>
      <c r="D2335" s="132"/>
      <c r="E2335" s="132"/>
      <c r="F2335" s="132"/>
      <c r="G2335" s="132"/>
      <c r="H2335" s="132"/>
      <c r="I2335" s="132"/>
      <c r="J2335" s="132"/>
      <c r="K2335" s="132"/>
      <c r="DY2335" s="77">
        <v>1338.33</v>
      </c>
      <c r="DZ2335" s="77">
        <v>29.691000000000003</v>
      </c>
      <c r="EP2335" s="75"/>
      <c r="EQ2335" s="75">
        <v>1342.32</v>
      </c>
      <c r="ER2335" s="77">
        <v>37702.600000000093</v>
      </c>
      <c r="FL2335" s="92">
        <v>802.33</v>
      </c>
      <c r="FM2335" s="75">
        <v>1.33</v>
      </c>
      <c r="FN2335" s="75">
        <v>5.8840000000000003</v>
      </c>
      <c r="FP2335" s="75">
        <v>60.55</v>
      </c>
      <c r="FQ2335" s="75">
        <v>1921.76</v>
      </c>
      <c r="FR2335" s="75">
        <v>14279</v>
      </c>
      <c r="FS2335" s="75">
        <v>60.54</v>
      </c>
      <c r="FT2335" s="75">
        <v>5515.93</v>
      </c>
      <c r="FU2335" s="75">
        <v>39349</v>
      </c>
      <c r="GC2335" s="75">
        <v>30.32</v>
      </c>
      <c r="GD2335" s="75">
        <v>764.08</v>
      </c>
      <c r="GE2335" s="75">
        <v>11402.8</v>
      </c>
    </row>
    <row r="2336" spans="1:187" x14ac:dyDescent="0.25">
      <c r="A2336" s="132"/>
      <c r="B2336" s="132"/>
      <c r="C2336" s="132"/>
      <c r="D2336" s="132"/>
      <c r="E2336" s="132"/>
      <c r="F2336" s="132"/>
      <c r="G2336" s="132"/>
      <c r="H2336" s="132"/>
      <c r="I2336" s="132"/>
      <c r="J2336" s="132"/>
      <c r="K2336" s="132"/>
      <c r="DY2336" s="77">
        <v>1338.34</v>
      </c>
      <c r="DZ2336" s="77">
        <v>29.710000000000004</v>
      </c>
      <c r="EP2336" s="75"/>
      <c r="EQ2336" s="75">
        <v>1342.33</v>
      </c>
      <c r="ER2336" s="77">
        <v>37723.650000000096</v>
      </c>
      <c r="FL2336" s="92">
        <v>802.34</v>
      </c>
      <c r="FM2336" s="75">
        <v>1.33</v>
      </c>
      <c r="FN2336" s="75">
        <v>5.8970000000000002</v>
      </c>
      <c r="FP2336" s="75">
        <v>60.56</v>
      </c>
      <c r="FQ2336" s="75">
        <v>1923.2</v>
      </c>
      <c r="FR2336" s="75">
        <v>14286</v>
      </c>
      <c r="FS2336" s="75">
        <v>60.55</v>
      </c>
      <c r="FT2336" s="75">
        <v>5519.9</v>
      </c>
      <c r="FU2336" s="75">
        <v>39363</v>
      </c>
      <c r="GC2336" s="75">
        <v>30.33</v>
      </c>
      <c r="GD2336" s="75">
        <v>765.02</v>
      </c>
      <c r="GE2336" s="75">
        <v>11415.7</v>
      </c>
    </row>
    <row r="2337" spans="1:187" x14ac:dyDescent="0.25">
      <c r="A2337" s="132"/>
      <c r="B2337" s="132"/>
      <c r="C2337" s="132"/>
      <c r="D2337" s="132"/>
      <c r="E2337" s="132"/>
      <c r="F2337" s="132"/>
      <c r="G2337" s="132"/>
      <c r="H2337" s="132"/>
      <c r="I2337" s="132"/>
      <c r="J2337" s="132"/>
      <c r="K2337" s="132"/>
      <c r="DY2337" s="77">
        <v>1338.35</v>
      </c>
      <c r="DZ2337" s="77">
        <v>29.729000000000003</v>
      </c>
      <c r="EP2337" s="75"/>
      <c r="EQ2337" s="75">
        <v>1342.34</v>
      </c>
      <c r="ER2337" s="77">
        <v>37744.700000000099</v>
      </c>
      <c r="FL2337" s="92">
        <v>802.35</v>
      </c>
      <c r="FM2337" s="75">
        <v>1.33</v>
      </c>
      <c r="FN2337" s="75">
        <v>5.91</v>
      </c>
      <c r="FP2337" s="75">
        <v>60.57</v>
      </c>
      <c r="FQ2337" s="75">
        <v>1924.63</v>
      </c>
      <c r="FR2337" s="75">
        <v>14292</v>
      </c>
      <c r="FS2337" s="75">
        <v>60.56</v>
      </c>
      <c r="FT2337" s="75">
        <v>5523.87</v>
      </c>
      <c r="FU2337" s="75">
        <v>39376</v>
      </c>
      <c r="GC2337" s="75">
        <v>30.34</v>
      </c>
      <c r="GD2337" s="75">
        <v>765.96</v>
      </c>
      <c r="GE2337" s="75">
        <v>11428.6</v>
      </c>
    </row>
    <row r="2338" spans="1:187" x14ac:dyDescent="0.25">
      <c r="A2338" s="132"/>
      <c r="B2338" s="132"/>
      <c r="C2338" s="132"/>
      <c r="D2338" s="132"/>
      <c r="E2338" s="132"/>
      <c r="F2338" s="132"/>
      <c r="G2338" s="132"/>
      <c r="H2338" s="132"/>
      <c r="I2338" s="132"/>
      <c r="J2338" s="132"/>
      <c r="K2338" s="132"/>
      <c r="DY2338" s="77">
        <v>1338.36</v>
      </c>
      <c r="DZ2338" s="77">
        <v>29.749000000000002</v>
      </c>
      <c r="EP2338" s="75"/>
      <c r="EQ2338" s="75">
        <v>1342.35</v>
      </c>
      <c r="ER2338" s="77">
        <v>37765.750000000102</v>
      </c>
      <c r="FL2338" s="92">
        <v>802.36</v>
      </c>
      <c r="FM2338" s="75">
        <v>1.33</v>
      </c>
      <c r="FN2338" s="75">
        <v>5.923</v>
      </c>
      <c r="FP2338" s="75">
        <v>60.58</v>
      </c>
      <c r="FQ2338" s="75">
        <v>1926.07</v>
      </c>
      <c r="FR2338" s="75">
        <v>14298</v>
      </c>
      <c r="FS2338" s="75">
        <v>60.57</v>
      </c>
      <c r="FT2338" s="75">
        <v>5527.83</v>
      </c>
      <c r="FU2338" s="75">
        <v>39390</v>
      </c>
      <c r="GC2338" s="75">
        <v>30.35</v>
      </c>
      <c r="GD2338" s="75">
        <v>766.9</v>
      </c>
      <c r="GE2338" s="75">
        <v>11441.5</v>
      </c>
    </row>
    <row r="2339" spans="1:187" x14ac:dyDescent="0.25">
      <c r="A2339" s="132"/>
      <c r="B2339" s="132"/>
      <c r="C2339" s="132"/>
      <c r="D2339" s="132"/>
      <c r="E2339" s="132"/>
      <c r="F2339" s="132"/>
      <c r="G2339" s="132"/>
      <c r="H2339" s="132"/>
      <c r="I2339" s="132"/>
      <c r="J2339" s="132"/>
      <c r="K2339" s="132"/>
      <c r="DY2339" s="77">
        <v>1338.37</v>
      </c>
      <c r="DZ2339" s="77">
        <v>29.768000000000004</v>
      </c>
      <c r="EP2339" s="75"/>
      <c r="EQ2339" s="75">
        <v>1342.36</v>
      </c>
      <c r="ER2339" s="77">
        <v>37786.800000000105</v>
      </c>
      <c r="FL2339" s="92">
        <v>802.37</v>
      </c>
      <c r="FM2339" s="75">
        <v>1.33</v>
      </c>
      <c r="FN2339" s="75">
        <v>5.923</v>
      </c>
      <c r="FP2339" s="75">
        <v>60.59</v>
      </c>
      <c r="FQ2339" s="75">
        <v>1927.51</v>
      </c>
      <c r="FR2339" s="75">
        <v>14304</v>
      </c>
      <c r="FS2339" s="75">
        <v>60.58</v>
      </c>
      <c r="FT2339" s="75">
        <v>5531.8</v>
      </c>
      <c r="FU2339" s="75">
        <v>39404</v>
      </c>
      <c r="GC2339" s="75">
        <v>30.36</v>
      </c>
      <c r="GD2339" s="75">
        <v>767.84</v>
      </c>
      <c r="GE2339" s="75">
        <v>11454.4</v>
      </c>
    </row>
    <row r="2340" spans="1:187" x14ac:dyDescent="0.25">
      <c r="A2340" s="132"/>
      <c r="B2340" s="132"/>
      <c r="C2340" s="132"/>
      <c r="D2340" s="132"/>
      <c r="E2340" s="132"/>
      <c r="F2340" s="132"/>
      <c r="G2340" s="132"/>
      <c r="H2340" s="132"/>
      <c r="I2340" s="132"/>
      <c r="J2340" s="132"/>
      <c r="K2340" s="132"/>
      <c r="DY2340" s="77">
        <v>1338.38</v>
      </c>
      <c r="DZ2340" s="77">
        <v>29.787000000000003</v>
      </c>
      <c r="EP2340" s="75"/>
      <c r="EQ2340" s="75">
        <v>1342.37</v>
      </c>
      <c r="ER2340" s="77">
        <v>37807.850000000108</v>
      </c>
      <c r="FL2340" s="92">
        <v>802.38</v>
      </c>
      <c r="FM2340" s="75">
        <v>1.33</v>
      </c>
      <c r="FN2340" s="75">
        <v>5.95</v>
      </c>
      <c r="FP2340" s="75">
        <v>60.6</v>
      </c>
      <c r="FQ2340" s="75">
        <v>1928.04</v>
      </c>
      <c r="FR2340" s="75">
        <v>14311</v>
      </c>
      <c r="FS2340" s="75">
        <v>60.59</v>
      </c>
      <c r="FT2340" s="75">
        <v>5535.77</v>
      </c>
      <c r="FU2340" s="75">
        <v>39418</v>
      </c>
      <c r="GC2340" s="75">
        <v>30.37</v>
      </c>
      <c r="GD2340" s="75">
        <v>768.78</v>
      </c>
      <c r="GE2340" s="75">
        <v>11467.3</v>
      </c>
    </row>
    <row r="2341" spans="1:187" x14ac:dyDescent="0.25">
      <c r="A2341" s="132"/>
      <c r="B2341" s="132"/>
      <c r="C2341" s="132"/>
      <c r="D2341" s="132"/>
      <c r="E2341" s="132"/>
      <c r="F2341" s="132"/>
      <c r="G2341" s="132"/>
      <c r="H2341" s="132"/>
      <c r="I2341" s="132"/>
      <c r="J2341" s="132"/>
      <c r="K2341" s="132"/>
      <c r="DY2341" s="77">
        <v>1338.39</v>
      </c>
      <c r="DZ2341" s="77">
        <v>29.807000000000006</v>
      </c>
      <c r="EP2341" s="75"/>
      <c r="EQ2341" s="75">
        <v>1342.38</v>
      </c>
      <c r="ER2341" s="77">
        <v>37828.900000000111</v>
      </c>
      <c r="FL2341" s="92">
        <v>802.39</v>
      </c>
      <c r="FM2341" s="75">
        <v>1.33</v>
      </c>
      <c r="FN2341" s="75">
        <v>5.9630000000000001</v>
      </c>
      <c r="FP2341" s="75">
        <v>60.61</v>
      </c>
      <c r="FQ2341" s="75">
        <v>1930.38</v>
      </c>
      <c r="FR2341" s="75">
        <v>14317</v>
      </c>
      <c r="FS2341" s="75">
        <v>60.6</v>
      </c>
      <c r="FT2341" s="75">
        <v>5539.74</v>
      </c>
      <c r="FU2341" s="75">
        <v>39431</v>
      </c>
      <c r="GC2341" s="75">
        <v>30.38</v>
      </c>
      <c r="GD2341" s="75">
        <v>769.72</v>
      </c>
      <c r="GE2341" s="75">
        <v>11480.2</v>
      </c>
    </row>
    <row r="2342" spans="1:187" x14ac:dyDescent="0.25">
      <c r="A2342" s="132"/>
      <c r="B2342" s="132"/>
      <c r="C2342" s="132"/>
      <c r="D2342" s="132"/>
      <c r="E2342" s="132"/>
      <c r="F2342" s="132"/>
      <c r="G2342" s="132"/>
      <c r="H2342" s="132"/>
      <c r="I2342" s="132"/>
      <c r="J2342" s="132"/>
      <c r="K2342" s="132"/>
      <c r="DY2342" s="77">
        <v>1338.4</v>
      </c>
      <c r="DZ2342" s="77">
        <v>29.826000000000001</v>
      </c>
      <c r="EP2342" s="75"/>
      <c r="EQ2342" s="75">
        <v>1342.39</v>
      </c>
      <c r="ER2342" s="77">
        <v>37849.950000000114</v>
      </c>
      <c r="FL2342" s="92">
        <v>802.4</v>
      </c>
      <c r="FM2342" s="75">
        <v>1.34</v>
      </c>
      <c r="FN2342" s="75">
        <v>5.976</v>
      </c>
      <c r="FP2342" s="75">
        <v>60.62</v>
      </c>
      <c r="FQ2342" s="75">
        <v>1931.83</v>
      </c>
      <c r="FR2342" s="75">
        <v>14323</v>
      </c>
      <c r="FS2342" s="75">
        <v>60.61</v>
      </c>
      <c r="FT2342" s="75">
        <v>5543.71</v>
      </c>
      <c r="FU2342" s="75">
        <v>39445</v>
      </c>
      <c r="GC2342" s="75">
        <v>30.39</v>
      </c>
      <c r="GD2342" s="75">
        <v>770.66</v>
      </c>
      <c r="GE2342" s="75">
        <v>11493.1</v>
      </c>
    </row>
    <row r="2343" spans="1:187" x14ac:dyDescent="0.25">
      <c r="A2343" s="132"/>
      <c r="B2343" s="132"/>
      <c r="C2343" s="132"/>
      <c r="D2343" s="132"/>
      <c r="E2343" s="132"/>
      <c r="F2343" s="132"/>
      <c r="G2343" s="132"/>
      <c r="H2343" s="132"/>
      <c r="I2343" s="132"/>
      <c r="J2343" s="132"/>
      <c r="K2343" s="132"/>
      <c r="DY2343" s="77">
        <v>1338.41</v>
      </c>
      <c r="DZ2343" s="77">
        <v>29.845000000000006</v>
      </c>
      <c r="EP2343" s="75"/>
      <c r="EQ2343" s="75">
        <v>1342.4</v>
      </c>
      <c r="ER2343" s="77">
        <v>37871.000000000116</v>
      </c>
      <c r="FL2343" s="92">
        <v>802.41</v>
      </c>
      <c r="FM2343" s="75">
        <v>1.34</v>
      </c>
      <c r="FN2343" s="75">
        <v>5.9889999999999999</v>
      </c>
      <c r="FP2343" s="75">
        <v>60.63</v>
      </c>
      <c r="FQ2343" s="75">
        <v>1933.27</v>
      </c>
      <c r="FR2343" s="75">
        <v>14330</v>
      </c>
      <c r="FS2343" s="75">
        <v>60.62</v>
      </c>
      <c r="FT2343" s="75">
        <v>5547.68</v>
      </c>
      <c r="FU2343" s="75">
        <v>39459</v>
      </c>
      <c r="GC2343" s="75">
        <v>30.4</v>
      </c>
      <c r="GD2343" s="75">
        <v>771.6</v>
      </c>
      <c r="GE2343" s="75">
        <v>11506</v>
      </c>
    </row>
    <row r="2344" spans="1:187" x14ac:dyDescent="0.25">
      <c r="A2344" s="132"/>
      <c r="B2344" s="132"/>
      <c r="C2344" s="132"/>
      <c r="D2344" s="132"/>
      <c r="E2344" s="132"/>
      <c r="F2344" s="132"/>
      <c r="G2344" s="132"/>
      <c r="H2344" s="132"/>
      <c r="I2344" s="132"/>
      <c r="J2344" s="132"/>
      <c r="K2344" s="132"/>
      <c r="DY2344" s="77">
        <v>1338.42</v>
      </c>
      <c r="DZ2344" s="77">
        <v>29.864000000000004</v>
      </c>
      <c r="EP2344" s="75"/>
      <c r="EQ2344" s="75">
        <v>1342.41</v>
      </c>
      <c r="ER2344" s="77">
        <v>37892.050000000119</v>
      </c>
      <c r="FL2344" s="92">
        <v>802.42</v>
      </c>
      <c r="FM2344" s="75">
        <v>1.34</v>
      </c>
      <c r="FN2344" s="75">
        <v>6.0030000000000001</v>
      </c>
      <c r="FP2344" s="75">
        <v>60.64</v>
      </c>
      <c r="FQ2344" s="75">
        <v>1934.72</v>
      </c>
      <c r="FR2344" s="75">
        <v>14336</v>
      </c>
      <c r="FS2344" s="75">
        <v>60.63</v>
      </c>
      <c r="FT2344" s="75">
        <v>5551.65</v>
      </c>
      <c r="FU2344" s="75">
        <v>39473</v>
      </c>
      <c r="GC2344" s="75">
        <v>30.41</v>
      </c>
      <c r="GD2344" s="75">
        <v>772.54</v>
      </c>
      <c r="GE2344" s="75">
        <v>11518.9</v>
      </c>
    </row>
    <row r="2345" spans="1:187" x14ac:dyDescent="0.25">
      <c r="A2345" s="132"/>
      <c r="B2345" s="132"/>
      <c r="C2345" s="132"/>
      <c r="D2345" s="132"/>
      <c r="E2345" s="132"/>
      <c r="F2345" s="132"/>
      <c r="G2345" s="132"/>
      <c r="H2345" s="132"/>
      <c r="I2345" s="132"/>
      <c r="J2345" s="132"/>
      <c r="K2345" s="132"/>
      <c r="DY2345" s="77">
        <v>1338.43</v>
      </c>
      <c r="DZ2345" s="77">
        <v>29.884000000000004</v>
      </c>
      <c r="EP2345" s="75"/>
      <c r="EQ2345" s="75">
        <v>1342.42</v>
      </c>
      <c r="ER2345" s="77">
        <v>37913.100000000122</v>
      </c>
      <c r="FL2345" s="92">
        <v>802.43</v>
      </c>
      <c r="FM2345" s="75">
        <v>1.34</v>
      </c>
      <c r="FN2345" s="75">
        <v>6.016</v>
      </c>
      <c r="FP2345" s="75">
        <v>60.65</v>
      </c>
      <c r="FQ2345" s="75">
        <v>1936.17</v>
      </c>
      <c r="FR2345" s="75">
        <v>14342</v>
      </c>
      <c r="FS2345" s="75">
        <v>60.64</v>
      </c>
      <c r="FT2345" s="75">
        <v>5555.62</v>
      </c>
      <c r="FU2345" s="75">
        <v>39487</v>
      </c>
      <c r="GC2345" s="75">
        <v>30.42</v>
      </c>
      <c r="GD2345" s="75">
        <v>773.48</v>
      </c>
      <c r="GE2345" s="75">
        <v>11531.8</v>
      </c>
    </row>
    <row r="2346" spans="1:187" x14ac:dyDescent="0.25">
      <c r="A2346" s="132"/>
      <c r="B2346" s="132"/>
      <c r="C2346" s="132"/>
      <c r="D2346" s="132"/>
      <c r="E2346" s="132"/>
      <c r="F2346" s="132"/>
      <c r="G2346" s="132"/>
      <c r="H2346" s="132"/>
      <c r="I2346" s="132"/>
      <c r="J2346" s="132"/>
      <c r="K2346" s="132"/>
      <c r="DY2346" s="77">
        <v>1338.44</v>
      </c>
      <c r="DZ2346" s="77">
        <v>29.903000000000006</v>
      </c>
      <c r="EP2346" s="75"/>
      <c r="EQ2346" s="75">
        <v>1342.43</v>
      </c>
      <c r="ER2346" s="77">
        <v>37934.150000000125</v>
      </c>
      <c r="FL2346" s="92">
        <v>802.44</v>
      </c>
      <c r="FM2346" s="75">
        <v>1.34</v>
      </c>
      <c r="FN2346" s="75">
        <v>6.0289999999999999</v>
      </c>
      <c r="FP2346" s="75">
        <v>60.66</v>
      </c>
      <c r="FQ2346" s="75">
        <v>1937.62</v>
      </c>
      <c r="FR2346" s="75">
        <v>14349</v>
      </c>
      <c r="FS2346" s="75">
        <v>60.65</v>
      </c>
      <c r="FT2346" s="75">
        <v>5559.59</v>
      </c>
      <c r="FU2346" s="75">
        <v>39501</v>
      </c>
      <c r="GC2346" s="75">
        <v>30.43</v>
      </c>
      <c r="GD2346" s="75">
        <v>774.42</v>
      </c>
      <c r="GE2346" s="75">
        <v>11544.7</v>
      </c>
    </row>
    <row r="2347" spans="1:187" x14ac:dyDescent="0.25">
      <c r="A2347" s="132"/>
      <c r="B2347" s="132"/>
      <c r="C2347" s="132"/>
      <c r="D2347" s="132"/>
      <c r="E2347" s="132"/>
      <c r="F2347" s="132"/>
      <c r="G2347" s="132"/>
      <c r="H2347" s="132"/>
      <c r="I2347" s="132"/>
      <c r="J2347" s="132"/>
      <c r="K2347" s="132"/>
      <c r="DY2347" s="77">
        <v>1338.45</v>
      </c>
      <c r="DZ2347" s="77">
        <v>29.922000000000004</v>
      </c>
      <c r="EP2347" s="75"/>
      <c r="EQ2347" s="75">
        <v>1342.44</v>
      </c>
      <c r="ER2347" s="77">
        <v>37955.200000000128</v>
      </c>
      <c r="FL2347" s="92">
        <v>802.45</v>
      </c>
      <c r="FM2347" s="75">
        <v>1.34</v>
      </c>
      <c r="FN2347" s="75">
        <v>6.0419999999999998</v>
      </c>
      <c r="FP2347" s="75">
        <v>60.67</v>
      </c>
      <c r="FQ2347" s="75">
        <v>1939.06</v>
      </c>
      <c r="FR2347" s="75">
        <v>14355</v>
      </c>
      <c r="FS2347" s="75">
        <v>60.66</v>
      </c>
      <c r="FT2347" s="75">
        <v>5563.56</v>
      </c>
      <c r="FU2347" s="75">
        <v>39515</v>
      </c>
      <c r="GC2347" s="75">
        <v>30.44</v>
      </c>
      <c r="GD2347" s="75">
        <v>775.36</v>
      </c>
      <c r="GE2347" s="75">
        <v>11557.6</v>
      </c>
    </row>
    <row r="2348" spans="1:187" x14ac:dyDescent="0.25">
      <c r="A2348" s="132"/>
      <c r="B2348" s="132"/>
      <c r="C2348" s="132"/>
      <c r="D2348" s="132"/>
      <c r="E2348" s="132"/>
      <c r="F2348" s="132"/>
      <c r="G2348" s="132"/>
      <c r="H2348" s="132"/>
      <c r="I2348" s="132"/>
      <c r="J2348" s="132"/>
      <c r="K2348" s="132"/>
      <c r="DY2348" s="77">
        <v>1338.46</v>
      </c>
      <c r="DZ2348" s="77">
        <v>29.941000000000003</v>
      </c>
      <c r="EP2348" s="75"/>
      <c r="EQ2348" s="75">
        <v>1342.45</v>
      </c>
      <c r="ER2348" s="77">
        <v>37976.250000000131</v>
      </c>
      <c r="FL2348" s="92">
        <v>802.46</v>
      </c>
      <c r="FM2348" s="75">
        <v>1.34</v>
      </c>
      <c r="FN2348" s="75">
        <v>6.0549999999999997</v>
      </c>
      <c r="FP2348" s="75">
        <v>60.68</v>
      </c>
      <c r="FQ2348" s="75">
        <v>1940.51</v>
      </c>
      <c r="FR2348" s="75">
        <v>14361</v>
      </c>
      <c r="FS2348" s="75">
        <v>60.67</v>
      </c>
      <c r="FT2348" s="75">
        <v>5567.52</v>
      </c>
      <c r="FU2348" s="75">
        <v>39529</v>
      </c>
      <c r="GC2348" s="75">
        <v>30.45</v>
      </c>
      <c r="GD2348" s="75">
        <v>776.3</v>
      </c>
      <c r="GE2348" s="75">
        <v>11570.5</v>
      </c>
    </row>
    <row r="2349" spans="1:187" x14ac:dyDescent="0.25">
      <c r="A2349" s="132"/>
      <c r="B2349" s="132"/>
      <c r="C2349" s="132"/>
      <c r="D2349" s="132"/>
      <c r="E2349" s="132"/>
      <c r="F2349" s="132"/>
      <c r="G2349" s="132"/>
      <c r="H2349" s="132"/>
      <c r="I2349" s="132"/>
      <c r="J2349" s="132"/>
      <c r="K2349" s="132"/>
      <c r="DY2349" s="77">
        <v>1338.47</v>
      </c>
      <c r="DZ2349" s="77">
        <v>29.961000000000006</v>
      </c>
      <c r="EP2349" s="75"/>
      <c r="EQ2349" s="75">
        <v>1342.46</v>
      </c>
      <c r="ER2349" s="77">
        <v>37997.300000000134</v>
      </c>
      <c r="FL2349" s="92">
        <v>802.47</v>
      </c>
      <c r="FM2349" s="75">
        <v>1.34</v>
      </c>
      <c r="FN2349" s="75">
        <v>6.0549999999999997</v>
      </c>
      <c r="FP2349" s="75">
        <v>60.69</v>
      </c>
      <c r="FQ2349" s="75">
        <v>1941.96</v>
      </c>
      <c r="FR2349" s="75">
        <v>14367</v>
      </c>
      <c r="FS2349" s="75">
        <v>60.68</v>
      </c>
      <c r="FT2349" s="75">
        <v>5571.49</v>
      </c>
      <c r="FU2349" s="75">
        <v>39543</v>
      </c>
      <c r="GC2349" s="75">
        <v>30.46</v>
      </c>
      <c r="GD2349" s="75">
        <v>777.24</v>
      </c>
      <c r="GE2349" s="75">
        <v>11583.4</v>
      </c>
    </row>
    <row r="2350" spans="1:187" x14ac:dyDescent="0.25">
      <c r="A2350" s="132"/>
      <c r="B2350" s="132"/>
      <c r="C2350" s="132"/>
      <c r="D2350" s="132"/>
      <c r="E2350" s="132"/>
      <c r="F2350" s="132"/>
      <c r="G2350" s="132"/>
      <c r="H2350" s="132"/>
      <c r="I2350" s="132"/>
      <c r="J2350" s="132"/>
      <c r="K2350" s="132"/>
      <c r="DY2350" s="77">
        <v>1338.48</v>
      </c>
      <c r="DZ2350" s="77">
        <v>29.980000000000004</v>
      </c>
      <c r="EP2350" s="75"/>
      <c r="EQ2350" s="75">
        <v>1342.47</v>
      </c>
      <c r="ER2350" s="77">
        <v>38018.350000000137</v>
      </c>
      <c r="FL2350" s="92">
        <v>802.48</v>
      </c>
      <c r="FM2350" s="75">
        <v>1.35</v>
      </c>
      <c r="FN2350" s="75">
        <v>6.0819999999999999</v>
      </c>
      <c r="FP2350" s="75">
        <v>60.7</v>
      </c>
      <c r="FQ2350" s="75">
        <v>1943.4</v>
      </c>
      <c r="FR2350" s="75">
        <v>14374</v>
      </c>
      <c r="FS2350" s="75">
        <v>60.69</v>
      </c>
      <c r="FT2350" s="75">
        <v>5575.46</v>
      </c>
      <c r="FU2350" s="75">
        <v>39557</v>
      </c>
      <c r="GC2350" s="75">
        <v>30.47</v>
      </c>
      <c r="GD2350" s="75">
        <v>778.18</v>
      </c>
      <c r="GE2350" s="75">
        <v>11596.3</v>
      </c>
    </row>
    <row r="2351" spans="1:187" x14ac:dyDescent="0.25">
      <c r="A2351" s="132"/>
      <c r="B2351" s="132"/>
      <c r="C2351" s="132"/>
      <c r="D2351" s="132"/>
      <c r="E2351" s="132"/>
      <c r="F2351" s="132"/>
      <c r="G2351" s="132"/>
      <c r="H2351" s="132"/>
      <c r="I2351" s="132"/>
      <c r="J2351" s="132"/>
      <c r="K2351" s="132"/>
      <c r="DY2351" s="77">
        <v>1338.49</v>
      </c>
      <c r="DZ2351" s="77">
        <v>29.999000000000006</v>
      </c>
      <c r="EP2351" s="75"/>
      <c r="EQ2351" s="75">
        <v>1342.48</v>
      </c>
      <c r="ER2351" s="77">
        <v>38039.40000000014</v>
      </c>
      <c r="FL2351" s="92">
        <v>802.49</v>
      </c>
      <c r="FM2351" s="75">
        <v>1.35</v>
      </c>
      <c r="FN2351" s="75">
        <v>6.0949999999999998</v>
      </c>
      <c r="FP2351" s="75">
        <v>60.71</v>
      </c>
      <c r="FQ2351" s="75">
        <v>1944.85</v>
      </c>
      <c r="FR2351" s="75">
        <v>14380</v>
      </c>
      <c r="FS2351" s="75">
        <v>60.7</v>
      </c>
      <c r="FT2351" s="75">
        <v>5579.43</v>
      </c>
      <c r="FU2351" s="75">
        <v>39571</v>
      </c>
      <c r="GC2351" s="75">
        <v>30.48</v>
      </c>
      <c r="GD2351" s="75">
        <v>779.12</v>
      </c>
      <c r="GE2351" s="75">
        <v>11609.2</v>
      </c>
    </row>
    <row r="2352" spans="1:187" x14ac:dyDescent="0.25">
      <c r="A2352" s="132"/>
      <c r="B2352" s="132"/>
      <c r="C2352" s="132"/>
      <c r="D2352" s="132"/>
      <c r="E2352" s="132"/>
      <c r="F2352" s="132"/>
      <c r="G2352" s="132"/>
      <c r="H2352" s="132"/>
      <c r="I2352" s="132"/>
      <c r="J2352" s="132"/>
      <c r="K2352" s="132"/>
      <c r="DY2352" s="77">
        <v>1338.5</v>
      </c>
      <c r="DZ2352" s="77">
        <v>30.018999999999998</v>
      </c>
      <c r="EP2352" s="75"/>
      <c r="EQ2352" s="75">
        <v>1342.49</v>
      </c>
      <c r="ER2352" s="77">
        <v>38060.450000000143</v>
      </c>
      <c r="FL2352" s="92">
        <v>802.5</v>
      </c>
      <c r="FM2352" s="75">
        <v>1.35</v>
      </c>
      <c r="FN2352" s="75">
        <v>6.1079999999999997</v>
      </c>
      <c r="FP2352" s="75">
        <v>60.72</v>
      </c>
      <c r="FQ2352" s="75">
        <v>1946.31</v>
      </c>
      <c r="FR2352" s="75">
        <v>14386</v>
      </c>
      <c r="FS2352" s="75">
        <v>60.71</v>
      </c>
      <c r="FT2352" s="75">
        <v>5583.4</v>
      </c>
      <c r="FU2352" s="75">
        <v>39585</v>
      </c>
      <c r="GC2352" s="75">
        <v>30.49</v>
      </c>
      <c r="GD2352" s="75">
        <v>780.06</v>
      </c>
      <c r="GE2352" s="75">
        <v>11622.1</v>
      </c>
    </row>
    <row r="2353" spans="1:187" x14ac:dyDescent="0.25">
      <c r="A2353" s="132"/>
      <c r="B2353" s="132"/>
      <c r="C2353" s="132"/>
      <c r="D2353" s="132"/>
      <c r="E2353" s="132"/>
      <c r="F2353" s="132"/>
      <c r="G2353" s="132"/>
      <c r="H2353" s="132"/>
      <c r="I2353" s="132"/>
      <c r="J2353" s="132"/>
      <c r="K2353" s="132"/>
      <c r="DY2353" s="77">
        <v>1338.51</v>
      </c>
      <c r="DZ2353" s="77">
        <v>30.038000000000007</v>
      </c>
      <c r="EP2353" s="75"/>
      <c r="EQ2353" s="75">
        <v>1342.5</v>
      </c>
      <c r="ER2353" s="77">
        <v>38081.500000000146</v>
      </c>
      <c r="FL2353" s="92">
        <v>802.51</v>
      </c>
      <c r="FM2353" s="75">
        <v>1.35</v>
      </c>
      <c r="FN2353" s="75">
        <v>6.1219999999999999</v>
      </c>
      <c r="FP2353" s="75">
        <v>60.73</v>
      </c>
      <c r="FQ2353" s="75">
        <v>1947.76</v>
      </c>
      <c r="FR2353" s="75">
        <v>14392</v>
      </c>
      <c r="FS2353" s="75">
        <v>60.72</v>
      </c>
      <c r="FT2353" s="75">
        <v>5587.37</v>
      </c>
      <c r="FU2353" s="75">
        <v>39599</v>
      </c>
      <c r="GC2353" s="75">
        <v>30.5</v>
      </c>
      <c r="GD2353" s="75">
        <v>781</v>
      </c>
      <c r="GE2353" s="75">
        <v>11635</v>
      </c>
    </row>
    <row r="2354" spans="1:187" x14ac:dyDescent="0.25">
      <c r="A2354" s="132"/>
      <c r="B2354" s="132"/>
      <c r="C2354" s="132"/>
      <c r="D2354" s="132"/>
      <c r="E2354" s="132"/>
      <c r="F2354" s="132"/>
      <c r="G2354" s="132"/>
      <c r="H2354" s="132"/>
      <c r="I2354" s="132"/>
      <c r="J2354" s="132"/>
      <c r="K2354" s="132"/>
      <c r="DY2354" s="77">
        <v>1338.52</v>
      </c>
      <c r="DZ2354" s="77">
        <v>30.057000000000006</v>
      </c>
      <c r="EP2354" s="75"/>
      <c r="EQ2354" s="75">
        <v>1342.51</v>
      </c>
      <c r="ER2354" s="77">
        <v>38102.550000000148</v>
      </c>
      <c r="FL2354" s="92">
        <v>802.52</v>
      </c>
      <c r="FM2354" s="75">
        <v>1.35</v>
      </c>
      <c r="FN2354" s="75">
        <v>6.1360000000000001</v>
      </c>
      <c r="FP2354" s="75">
        <v>60.74</v>
      </c>
      <c r="FQ2354" s="75">
        <v>1949.22</v>
      </c>
      <c r="FR2354" s="75">
        <v>14399</v>
      </c>
      <c r="FS2354" s="75">
        <v>60.73</v>
      </c>
      <c r="FT2354" s="75">
        <v>5591.34</v>
      </c>
      <c r="FU2354" s="75">
        <v>39613</v>
      </c>
      <c r="GC2354" s="75">
        <v>30.51</v>
      </c>
      <c r="GD2354" s="75">
        <v>781.94</v>
      </c>
      <c r="GE2354" s="75">
        <v>11647.9</v>
      </c>
    </row>
    <row r="2355" spans="1:187" x14ac:dyDescent="0.25">
      <c r="A2355" s="132"/>
      <c r="B2355" s="132"/>
      <c r="C2355" s="132"/>
      <c r="D2355" s="132"/>
      <c r="E2355" s="132"/>
      <c r="F2355" s="132"/>
      <c r="G2355" s="132"/>
      <c r="H2355" s="132"/>
      <c r="I2355" s="132"/>
      <c r="J2355" s="132"/>
      <c r="K2355" s="132"/>
      <c r="DY2355" s="77">
        <v>1338.53</v>
      </c>
      <c r="DZ2355" s="77">
        <v>30.076000000000004</v>
      </c>
      <c r="EP2355" s="75"/>
      <c r="EQ2355" s="75">
        <v>1342.52</v>
      </c>
      <c r="ER2355" s="77">
        <v>38123.600000000151</v>
      </c>
      <c r="FL2355" s="92">
        <v>802.53</v>
      </c>
      <c r="FM2355" s="75">
        <v>1.35</v>
      </c>
      <c r="FN2355" s="75">
        <v>6.149</v>
      </c>
      <c r="FP2355" s="75">
        <v>60.75</v>
      </c>
      <c r="FQ2355" s="75">
        <v>1950.68</v>
      </c>
      <c r="FR2355" s="75">
        <v>14405</v>
      </c>
      <c r="FS2355" s="75">
        <v>60.74</v>
      </c>
      <c r="FT2355" s="75">
        <v>5595.31</v>
      </c>
      <c r="FU2355" s="75">
        <v>39627</v>
      </c>
      <c r="GC2355" s="75">
        <v>30.52</v>
      </c>
      <c r="GD2355" s="75">
        <v>782.88</v>
      </c>
      <c r="GE2355" s="75">
        <v>11660.8</v>
      </c>
    </row>
    <row r="2356" spans="1:187" x14ac:dyDescent="0.25">
      <c r="A2356" s="132"/>
      <c r="B2356" s="132"/>
      <c r="C2356" s="132"/>
      <c r="D2356" s="132"/>
      <c r="E2356" s="132"/>
      <c r="F2356" s="132"/>
      <c r="G2356" s="132"/>
      <c r="H2356" s="132"/>
      <c r="I2356" s="132"/>
      <c r="J2356" s="132"/>
      <c r="K2356" s="132"/>
      <c r="DY2356" s="77">
        <v>1338.54</v>
      </c>
      <c r="DZ2356" s="77">
        <v>30.096000000000007</v>
      </c>
      <c r="EP2356" s="75"/>
      <c r="EQ2356" s="75">
        <v>1342.53</v>
      </c>
      <c r="ER2356" s="77">
        <v>38144.650000000154</v>
      </c>
      <c r="FL2356" s="92">
        <v>802.54</v>
      </c>
      <c r="FM2356" s="75">
        <v>1.35</v>
      </c>
      <c r="FN2356" s="75">
        <v>6.1630000000000003</v>
      </c>
      <c r="FP2356" s="75">
        <v>60.76</v>
      </c>
      <c r="FQ2356" s="75">
        <v>1952.14</v>
      </c>
      <c r="FR2356" s="75">
        <v>14411</v>
      </c>
      <c r="FS2356" s="75">
        <v>60.75</v>
      </c>
      <c r="FT2356" s="75">
        <v>5599.28</v>
      </c>
      <c r="FU2356" s="75">
        <v>39641</v>
      </c>
      <c r="GC2356" s="75">
        <v>30.53</v>
      </c>
      <c r="GD2356" s="75">
        <v>783.82</v>
      </c>
      <c r="GE2356" s="75">
        <v>11673.7</v>
      </c>
    </row>
    <row r="2357" spans="1:187" x14ac:dyDescent="0.25">
      <c r="A2357" s="132"/>
      <c r="B2357" s="132"/>
      <c r="C2357" s="132"/>
      <c r="D2357" s="132"/>
      <c r="E2357" s="132"/>
      <c r="F2357" s="132"/>
      <c r="G2357" s="132"/>
      <c r="H2357" s="132"/>
      <c r="I2357" s="132"/>
      <c r="J2357" s="132"/>
      <c r="K2357" s="132"/>
      <c r="DY2357" s="77">
        <v>1338.55</v>
      </c>
      <c r="DZ2357" s="77">
        <v>30.115000000000006</v>
      </c>
      <c r="EP2357" s="75"/>
      <c r="EQ2357" s="75">
        <v>1342.54</v>
      </c>
      <c r="ER2357" s="77">
        <v>38165.700000000157</v>
      </c>
      <c r="FL2357" s="92">
        <v>802.55</v>
      </c>
      <c r="FM2357" s="75">
        <v>1.35</v>
      </c>
      <c r="FN2357" s="75">
        <v>6.1769999999999996</v>
      </c>
      <c r="FP2357" s="75">
        <v>60.77</v>
      </c>
      <c r="FQ2357" s="75">
        <v>1953.59</v>
      </c>
      <c r="FR2357" s="75">
        <v>14417</v>
      </c>
      <c r="FS2357" s="75">
        <v>60.76</v>
      </c>
      <c r="FT2357" s="75">
        <v>5603.24999999999</v>
      </c>
      <c r="FU2357" s="75">
        <v>39655</v>
      </c>
      <c r="GC2357" s="75">
        <v>30.54</v>
      </c>
      <c r="GD2357" s="75">
        <v>784.76</v>
      </c>
      <c r="GE2357" s="75">
        <v>11686.6</v>
      </c>
    </row>
    <row r="2358" spans="1:187" x14ac:dyDescent="0.25">
      <c r="A2358" s="132"/>
      <c r="B2358" s="132"/>
      <c r="C2358" s="132"/>
      <c r="D2358" s="132"/>
      <c r="E2358" s="132"/>
      <c r="F2358" s="132"/>
      <c r="G2358" s="132"/>
      <c r="H2358" s="132"/>
      <c r="I2358" s="132"/>
      <c r="J2358" s="132"/>
      <c r="K2358" s="132"/>
      <c r="DY2358" s="77">
        <v>1338.56</v>
      </c>
      <c r="DZ2358" s="77">
        <v>30.134000000000004</v>
      </c>
      <c r="EP2358" s="75"/>
      <c r="EQ2358" s="75">
        <v>1342.55</v>
      </c>
      <c r="ER2358" s="77">
        <v>38186.75000000016</v>
      </c>
      <c r="FL2358" s="92">
        <v>802.56</v>
      </c>
      <c r="FM2358" s="75">
        <v>1.35</v>
      </c>
      <c r="FN2358" s="75">
        <v>6.1909999999999998</v>
      </c>
      <c r="FP2358" s="75">
        <v>60.78</v>
      </c>
      <c r="FQ2358" s="75">
        <v>1955.05</v>
      </c>
      <c r="FR2358" s="75">
        <v>14423</v>
      </c>
      <c r="FS2358" s="75">
        <v>60.77</v>
      </c>
      <c r="FT2358" s="75">
        <v>5607.2199999999903</v>
      </c>
      <c r="FU2358" s="75">
        <v>39669</v>
      </c>
      <c r="GC2358" s="75">
        <v>30.55</v>
      </c>
      <c r="GD2358" s="75">
        <v>785.7</v>
      </c>
      <c r="GE2358" s="75">
        <v>11699.5</v>
      </c>
    </row>
    <row r="2359" spans="1:187" x14ac:dyDescent="0.25">
      <c r="A2359" s="132"/>
      <c r="B2359" s="132"/>
      <c r="C2359" s="132"/>
      <c r="D2359" s="132"/>
      <c r="E2359" s="132"/>
      <c r="F2359" s="132"/>
      <c r="G2359" s="132"/>
      <c r="H2359" s="132"/>
      <c r="I2359" s="132"/>
      <c r="J2359" s="132"/>
      <c r="K2359" s="132"/>
      <c r="DY2359" s="77">
        <v>1338.57</v>
      </c>
      <c r="DZ2359" s="77">
        <v>30.153000000000006</v>
      </c>
      <c r="EP2359" s="75"/>
      <c r="EQ2359" s="75">
        <v>1342.56</v>
      </c>
      <c r="ER2359" s="77">
        <v>38207.800000000163</v>
      </c>
      <c r="FL2359" s="92">
        <v>802.57</v>
      </c>
      <c r="FM2359" s="75">
        <v>1.35</v>
      </c>
      <c r="FN2359" s="75">
        <v>6.1909999999999998</v>
      </c>
      <c r="FP2359" s="75">
        <v>60.79</v>
      </c>
      <c r="FQ2359" s="75">
        <v>1956.51</v>
      </c>
      <c r="FR2359" s="75">
        <v>14430</v>
      </c>
      <c r="FS2359" s="75">
        <v>60.78</v>
      </c>
      <c r="FT2359" s="75">
        <v>5611.1899999999896</v>
      </c>
      <c r="FU2359" s="75">
        <v>39683</v>
      </c>
      <c r="GC2359" s="75">
        <v>30.56</v>
      </c>
      <c r="GD2359" s="75">
        <v>786.64</v>
      </c>
      <c r="GE2359" s="75">
        <v>11712.4</v>
      </c>
    </row>
    <row r="2360" spans="1:187" x14ac:dyDescent="0.25">
      <c r="A2360" s="132"/>
      <c r="B2360" s="132"/>
      <c r="C2360" s="132"/>
      <c r="D2360" s="132"/>
      <c r="E2360" s="132"/>
      <c r="F2360" s="132"/>
      <c r="G2360" s="132"/>
      <c r="H2360" s="132"/>
      <c r="I2360" s="132"/>
      <c r="J2360" s="132"/>
      <c r="K2360" s="132"/>
      <c r="DY2360" s="77">
        <v>1338.58</v>
      </c>
      <c r="DZ2360" s="77">
        <v>30.173000000000005</v>
      </c>
      <c r="EP2360" s="75"/>
      <c r="EQ2360" s="75">
        <v>1342.57</v>
      </c>
      <c r="ER2360" s="77">
        <v>38228.850000000166</v>
      </c>
      <c r="FL2360" s="92">
        <v>802.58</v>
      </c>
      <c r="FM2360" s="75">
        <v>1.35</v>
      </c>
      <c r="FN2360" s="75">
        <v>6.218</v>
      </c>
      <c r="FP2360" s="75">
        <v>60.8</v>
      </c>
      <c r="FQ2360" s="75">
        <v>1957.96</v>
      </c>
      <c r="FR2360" s="75">
        <v>14436</v>
      </c>
      <c r="FS2360" s="75">
        <v>60.79</v>
      </c>
      <c r="FT2360" s="75">
        <v>5615.1599999999899</v>
      </c>
      <c r="FU2360" s="75">
        <v>39697</v>
      </c>
      <c r="GC2360" s="75">
        <v>30.57</v>
      </c>
      <c r="GD2360" s="75">
        <v>787.58</v>
      </c>
      <c r="GE2360" s="75">
        <v>11725.3</v>
      </c>
    </row>
    <row r="2361" spans="1:187" x14ac:dyDescent="0.25">
      <c r="A2361" s="132"/>
      <c r="B2361" s="132"/>
      <c r="C2361" s="132"/>
      <c r="D2361" s="132"/>
      <c r="E2361" s="132"/>
      <c r="F2361" s="132"/>
      <c r="G2361" s="132"/>
      <c r="H2361" s="132"/>
      <c r="I2361" s="132"/>
      <c r="J2361" s="132"/>
      <c r="K2361" s="132"/>
      <c r="DY2361" s="77">
        <v>1338.59</v>
      </c>
      <c r="DZ2361" s="77">
        <v>30.192000000000007</v>
      </c>
      <c r="EP2361" s="75"/>
      <c r="EQ2361" s="75">
        <v>1342.58</v>
      </c>
      <c r="ER2361" s="77">
        <v>38249.900000000169</v>
      </c>
      <c r="FL2361" s="92">
        <v>802.59</v>
      </c>
      <c r="FM2361" s="75">
        <v>1.36</v>
      </c>
      <c r="FN2361" s="75">
        <v>6.2320000000000002</v>
      </c>
      <c r="FP2361" s="75">
        <v>60.81</v>
      </c>
      <c r="FQ2361" s="75">
        <v>1959.42</v>
      </c>
      <c r="FR2361" s="75">
        <v>14442</v>
      </c>
      <c r="FS2361" s="75">
        <v>60.8</v>
      </c>
      <c r="FT2361" s="75">
        <v>5619.1299999999901</v>
      </c>
      <c r="FU2361" s="75">
        <v>39711</v>
      </c>
      <c r="GC2361" s="75">
        <v>30.58</v>
      </c>
      <c r="GD2361" s="75">
        <v>788.52</v>
      </c>
      <c r="GE2361" s="75">
        <v>11738.2</v>
      </c>
    </row>
    <row r="2362" spans="1:187" x14ac:dyDescent="0.25">
      <c r="A2362" s="132"/>
      <c r="B2362" s="132"/>
      <c r="C2362" s="132"/>
      <c r="D2362" s="132"/>
      <c r="E2362" s="132"/>
      <c r="F2362" s="132"/>
      <c r="G2362" s="132"/>
      <c r="H2362" s="132"/>
      <c r="I2362" s="132"/>
      <c r="J2362" s="132"/>
      <c r="K2362" s="132"/>
      <c r="DY2362" s="77">
        <v>1338.6</v>
      </c>
      <c r="DZ2362" s="77">
        <v>30.210999999999999</v>
      </c>
      <c r="EP2362" s="75"/>
      <c r="EQ2362" s="75">
        <v>1342.59</v>
      </c>
      <c r="ER2362" s="77">
        <v>38270.950000000172</v>
      </c>
      <c r="FL2362" s="92">
        <v>802.6</v>
      </c>
      <c r="FM2362" s="75">
        <v>1.36</v>
      </c>
      <c r="FN2362" s="75">
        <v>6.2450000000000001</v>
      </c>
      <c r="FP2362" s="75">
        <v>60.82</v>
      </c>
      <c r="FQ2362" s="75">
        <v>1960.89</v>
      </c>
      <c r="FR2362" s="75">
        <v>14448</v>
      </c>
      <c r="FS2362" s="75">
        <v>60.81</v>
      </c>
      <c r="FT2362" s="75">
        <v>5623.0999999999904</v>
      </c>
      <c r="FU2362" s="75">
        <v>39725</v>
      </c>
      <c r="GC2362" s="75">
        <v>30.59</v>
      </c>
      <c r="GD2362" s="75">
        <v>789.46</v>
      </c>
      <c r="GE2362" s="75">
        <v>11751.1</v>
      </c>
    </row>
    <row r="2363" spans="1:187" x14ac:dyDescent="0.25">
      <c r="A2363" s="132"/>
      <c r="B2363" s="132"/>
      <c r="C2363" s="132"/>
      <c r="D2363" s="132"/>
      <c r="E2363" s="132"/>
      <c r="F2363" s="132"/>
      <c r="G2363" s="132"/>
      <c r="H2363" s="132"/>
      <c r="I2363" s="132"/>
      <c r="J2363" s="132"/>
      <c r="K2363" s="132"/>
      <c r="DY2363" s="77">
        <v>1338.61</v>
      </c>
      <c r="DZ2363" s="77">
        <v>30.230000000000008</v>
      </c>
      <c r="EP2363" s="75"/>
      <c r="EQ2363" s="75">
        <v>1342.6</v>
      </c>
      <c r="ER2363" s="77">
        <v>38292.000000000175</v>
      </c>
      <c r="FL2363" s="92">
        <v>802.61</v>
      </c>
      <c r="FM2363" s="75">
        <v>1.36</v>
      </c>
      <c r="FN2363" s="75">
        <v>6.2590000000000003</v>
      </c>
      <c r="FP2363" s="75">
        <v>60.83</v>
      </c>
      <c r="FQ2363" s="75">
        <v>1962.35</v>
      </c>
      <c r="FR2363" s="75">
        <v>14454</v>
      </c>
      <c r="FS2363" s="75">
        <v>60.82</v>
      </c>
      <c r="FT2363" s="75">
        <v>5627.0699999999897</v>
      </c>
      <c r="FU2363" s="75">
        <v>39739</v>
      </c>
      <c r="GC2363" s="75">
        <v>30.6</v>
      </c>
      <c r="GD2363" s="75">
        <v>790.4</v>
      </c>
      <c r="GE2363" s="75">
        <v>11764</v>
      </c>
    </row>
    <row r="2364" spans="1:187" x14ac:dyDescent="0.25">
      <c r="A2364" s="132"/>
      <c r="B2364" s="132"/>
      <c r="C2364" s="132"/>
      <c r="D2364" s="132"/>
      <c r="E2364" s="132"/>
      <c r="F2364" s="132"/>
      <c r="G2364" s="132"/>
      <c r="H2364" s="132"/>
      <c r="I2364" s="132"/>
      <c r="J2364" s="132"/>
      <c r="K2364" s="132"/>
      <c r="DY2364" s="77">
        <v>1338.62</v>
      </c>
      <c r="DZ2364" s="77">
        <v>30.250000000000007</v>
      </c>
      <c r="EP2364" s="75"/>
      <c r="EQ2364" s="75">
        <v>1342.61</v>
      </c>
      <c r="ER2364" s="77">
        <v>38313.050000000178</v>
      </c>
      <c r="FL2364" s="92">
        <v>802.62</v>
      </c>
      <c r="FM2364" s="75">
        <v>1.36</v>
      </c>
      <c r="FN2364" s="75">
        <v>6.2729999999999997</v>
      </c>
      <c r="FP2364" s="75">
        <v>60.84</v>
      </c>
      <c r="FQ2364" s="75">
        <v>1963.82</v>
      </c>
      <c r="FR2364" s="75">
        <v>14461</v>
      </c>
      <c r="FS2364" s="75">
        <v>60.83</v>
      </c>
      <c r="FT2364" s="75">
        <v>5631.03999999999</v>
      </c>
      <c r="FU2364" s="75">
        <v>39753</v>
      </c>
      <c r="GC2364" s="75">
        <v>30.61</v>
      </c>
      <c r="GD2364" s="75">
        <v>791.34</v>
      </c>
      <c r="GE2364" s="75">
        <v>11776.9</v>
      </c>
    </row>
    <row r="2365" spans="1:187" x14ac:dyDescent="0.25">
      <c r="A2365" s="132"/>
      <c r="B2365" s="132"/>
      <c r="C2365" s="132"/>
      <c r="D2365" s="132"/>
      <c r="E2365" s="132"/>
      <c r="F2365" s="132"/>
      <c r="G2365" s="132"/>
      <c r="H2365" s="132"/>
      <c r="I2365" s="132"/>
      <c r="J2365" s="132"/>
      <c r="K2365" s="132"/>
      <c r="DY2365" s="77">
        <v>1338.63</v>
      </c>
      <c r="DZ2365" s="77">
        <v>30.269000000000005</v>
      </c>
      <c r="EP2365" s="75"/>
      <c r="EQ2365" s="75">
        <v>1342.62</v>
      </c>
      <c r="ER2365" s="77">
        <v>38334.10000000018</v>
      </c>
      <c r="FL2365" s="92">
        <v>802.63</v>
      </c>
      <c r="FM2365" s="75">
        <v>1.36</v>
      </c>
      <c r="FN2365" s="75">
        <v>6.2869999999999999</v>
      </c>
      <c r="FP2365" s="75">
        <v>60.85</v>
      </c>
      <c r="FQ2365" s="75">
        <v>1965.29</v>
      </c>
      <c r="FR2365" s="75">
        <v>14467</v>
      </c>
      <c r="FS2365" s="75">
        <v>60.84</v>
      </c>
      <c r="FT2365" s="75">
        <v>5635.0099999999902</v>
      </c>
      <c r="FU2365" s="75">
        <v>39767</v>
      </c>
      <c r="GC2365" s="75">
        <v>30.62</v>
      </c>
      <c r="GD2365" s="75">
        <v>792.28</v>
      </c>
      <c r="GE2365" s="75">
        <v>11789.8</v>
      </c>
    </row>
    <row r="2366" spans="1:187" x14ac:dyDescent="0.25">
      <c r="A2366" s="132"/>
      <c r="B2366" s="132"/>
      <c r="C2366" s="132"/>
      <c r="D2366" s="132"/>
      <c r="E2366" s="132"/>
      <c r="F2366" s="132"/>
      <c r="G2366" s="132"/>
      <c r="H2366" s="132"/>
      <c r="I2366" s="132"/>
      <c r="J2366" s="132"/>
      <c r="K2366" s="132"/>
      <c r="DY2366" s="77">
        <v>1338.64</v>
      </c>
      <c r="DZ2366" s="77">
        <v>30.288000000000007</v>
      </c>
      <c r="EP2366" s="75"/>
      <c r="EQ2366" s="75">
        <v>1342.63</v>
      </c>
      <c r="ER2366" s="77">
        <v>38355.150000000183</v>
      </c>
      <c r="FL2366" s="92">
        <v>802.64</v>
      </c>
      <c r="FM2366" s="75">
        <v>1.36</v>
      </c>
      <c r="FN2366" s="75">
        <v>6.3</v>
      </c>
      <c r="FP2366" s="75">
        <v>60.86</v>
      </c>
      <c r="FQ2366" s="75">
        <v>1966.76</v>
      </c>
      <c r="FR2366" s="75">
        <v>14473</v>
      </c>
      <c r="FS2366" s="75">
        <v>60.85</v>
      </c>
      <c r="FT2366" s="75">
        <v>5638.9799999999896</v>
      </c>
      <c r="FU2366" s="75">
        <v>39781</v>
      </c>
      <c r="GC2366" s="75">
        <v>30.63</v>
      </c>
      <c r="GD2366" s="75">
        <v>793.22</v>
      </c>
      <c r="GE2366" s="75">
        <v>11802.7</v>
      </c>
    </row>
    <row r="2367" spans="1:187" x14ac:dyDescent="0.25">
      <c r="A2367" s="132"/>
      <c r="B2367" s="132"/>
      <c r="C2367" s="132"/>
      <c r="D2367" s="132"/>
      <c r="E2367" s="132"/>
      <c r="F2367" s="132"/>
      <c r="G2367" s="132"/>
      <c r="H2367" s="132"/>
      <c r="I2367" s="132"/>
      <c r="J2367" s="132"/>
      <c r="K2367" s="132"/>
      <c r="DY2367" s="77">
        <v>1338.65</v>
      </c>
      <c r="DZ2367" s="77">
        <v>30.308000000000007</v>
      </c>
      <c r="EP2367" s="75"/>
      <c r="EQ2367" s="75">
        <v>1342.64</v>
      </c>
      <c r="ER2367" s="77">
        <v>38376.200000000186</v>
      </c>
      <c r="FL2367" s="92">
        <v>802.65</v>
      </c>
      <c r="FM2367" s="75">
        <v>1.36</v>
      </c>
      <c r="FN2367" s="75">
        <v>6.3140000000000001</v>
      </c>
      <c r="FP2367" s="75">
        <v>60.87</v>
      </c>
      <c r="FQ2367" s="75">
        <v>1968.22</v>
      </c>
      <c r="FR2367" s="75">
        <v>14479</v>
      </c>
      <c r="FS2367" s="75">
        <v>60.86</v>
      </c>
      <c r="FT2367" s="75">
        <v>5642.96</v>
      </c>
      <c r="FU2367" s="75">
        <v>39795</v>
      </c>
      <c r="GC2367" s="75">
        <v>30.64</v>
      </c>
      <c r="GD2367" s="75">
        <v>794.16</v>
      </c>
      <c r="GE2367" s="75">
        <v>11815.6</v>
      </c>
    </row>
    <row r="2368" spans="1:187" x14ac:dyDescent="0.25">
      <c r="A2368" s="132"/>
      <c r="B2368" s="132"/>
      <c r="C2368" s="132"/>
      <c r="D2368" s="132"/>
      <c r="E2368" s="132"/>
      <c r="F2368" s="132"/>
      <c r="G2368" s="132"/>
      <c r="H2368" s="132"/>
      <c r="I2368" s="132"/>
      <c r="J2368" s="132"/>
      <c r="K2368" s="132"/>
      <c r="DY2368" s="77">
        <v>1338.66</v>
      </c>
      <c r="DZ2368" s="77">
        <v>30.327000000000005</v>
      </c>
      <c r="EP2368" s="75"/>
      <c r="EQ2368" s="75">
        <v>1342.65</v>
      </c>
      <c r="ER2368" s="77">
        <v>38397.250000000189</v>
      </c>
      <c r="FL2368" s="92">
        <v>802.66</v>
      </c>
      <c r="FM2368" s="75">
        <v>1.36</v>
      </c>
      <c r="FN2368" s="75">
        <v>6.3280000000000003</v>
      </c>
      <c r="FP2368" s="75">
        <v>60.88</v>
      </c>
      <c r="FQ2368" s="75">
        <v>1969.69</v>
      </c>
      <c r="FR2368" s="75">
        <v>14485</v>
      </c>
      <c r="FS2368" s="75">
        <v>60.87</v>
      </c>
      <c r="FT2368" s="75">
        <v>5646.93</v>
      </c>
      <c r="FU2368" s="75">
        <v>39809</v>
      </c>
      <c r="GC2368" s="75">
        <v>30.65</v>
      </c>
      <c r="GD2368" s="75">
        <v>795.1</v>
      </c>
      <c r="GE2368" s="75">
        <v>11828.5</v>
      </c>
    </row>
    <row r="2369" spans="1:187" x14ac:dyDescent="0.25">
      <c r="A2369" s="132"/>
      <c r="B2369" s="132"/>
      <c r="C2369" s="132"/>
      <c r="D2369" s="132"/>
      <c r="E2369" s="132"/>
      <c r="F2369" s="132"/>
      <c r="G2369" s="132"/>
      <c r="H2369" s="132"/>
      <c r="I2369" s="132"/>
      <c r="J2369" s="132"/>
      <c r="K2369" s="132"/>
      <c r="DY2369" s="77">
        <v>1338.67</v>
      </c>
      <c r="DZ2369" s="77">
        <v>30.346000000000007</v>
      </c>
      <c r="EP2369" s="75"/>
      <c r="EQ2369" s="75">
        <v>1342.66</v>
      </c>
      <c r="ER2369" s="77">
        <v>38418.300000000192</v>
      </c>
      <c r="FL2369" s="92">
        <v>802.67</v>
      </c>
      <c r="FM2369" s="75">
        <v>1.36</v>
      </c>
      <c r="FN2369" s="75">
        <v>6.3280000000000003</v>
      </c>
      <c r="FP2369" s="75">
        <v>60.89</v>
      </c>
      <c r="FQ2369" s="75">
        <v>1971.16</v>
      </c>
      <c r="FR2369" s="75">
        <v>14492</v>
      </c>
      <c r="FS2369" s="75">
        <v>60.88</v>
      </c>
      <c r="FT2369" s="75">
        <v>5650.9</v>
      </c>
      <c r="FU2369" s="75">
        <v>39823</v>
      </c>
      <c r="GC2369" s="75">
        <v>30.66</v>
      </c>
      <c r="GD2369" s="75">
        <v>796.04</v>
      </c>
      <c r="GE2369" s="75">
        <v>11841.4</v>
      </c>
    </row>
    <row r="2370" spans="1:187" x14ac:dyDescent="0.25">
      <c r="A2370" s="132"/>
      <c r="B2370" s="132"/>
      <c r="C2370" s="132"/>
      <c r="D2370" s="132"/>
      <c r="E2370" s="132"/>
      <c r="F2370" s="132"/>
      <c r="G2370" s="132"/>
      <c r="H2370" s="132"/>
      <c r="I2370" s="132"/>
      <c r="J2370" s="132"/>
      <c r="K2370" s="132"/>
      <c r="DY2370" s="77">
        <v>1338.68</v>
      </c>
      <c r="DZ2370" s="77">
        <v>30.365000000000006</v>
      </c>
      <c r="EP2370" s="75"/>
      <c r="EQ2370" s="75">
        <v>1342.67</v>
      </c>
      <c r="ER2370" s="77">
        <v>38439.350000000195</v>
      </c>
      <c r="FL2370" s="92">
        <v>802.68</v>
      </c>
      <c r="FM2370" s="75">
        <v>1.36</v>
      </c>
      <c r="FN2370" s="75">
        <v>6.3550000000000004</v>
      </c>
      <c r="FP2370" s="75">
        <v>60.9</v>
      </c>
      <c r="FQ2370" s="75">
        <v>1972.62</v>
      </c>
      <c r="FR2370" s="75">
        <v>14498</v>
      </c>
      <c r="FS2370" s="75">
        <v>60.89</v>
      </c>
      <c r="FT2370" s="75">
        <v>5654.87</v>
      </c>
      <c r="FU2370" s="75">
        <v>39837</v>
      </c>
      <c r="GC2370" s="75">
        <v>30.67</v>
      </c>
      <c r="GD2370" s="75">
        <v>796.98</v>
      </c>
      <c r="GE2370" s="75">
        <v>11854.3</v>
      </c>
    </row>
    <row r="2371" spans="1:187" x14ac:dyDescent="0.25">
      <c r="A2371" s="132"/>
      <c r="B2371" s="132"/>
      <c r="C2371" s="132"/>
      <c r="D2371" s="132"/>
      <c r="E2371" s="132"/>
      <c r="F2371" s="132"/>
      <c r="G2371" s="132"/>
      <c r="H2371" s="132"/>
      <c r="I2371" s="132"/>
      <c r="J2371" s="132"/>
      <c r="K2371" s="132"/>
      <c r="DY2371" s="77">
        <v>1338.69</v>
      </c>
      <c r="DZ2371" s="77">
        <v>30.385000000000009</v>
      </c>
      <c r="EP2371" s="75"/>
      <c r="EQ2371" s="75">
        <v>1342.68</v>
      </c>
      <c r="ER2371" s="77">
        <v>38460.400000000198</v>
      </c>
      <c r="FL2371" s="92">
        <v>802.69</v>
      </c>
      <c r="FM2371" s="75">
        <v>1.36</v>
      </c>
      <c r="FN2371" s="75">
        <v>6.3689999999999998</v>
      </c>
      <c r="FP2371" s="75">
        <v>60.91</v>
      </c>
      <c r="FQ2371" s="75">
        <v>1974.09</v>
      </c>
      <c r="FR2371" s="75">
        <v>14504</v>
      </c>
      <c r="FS2371" s="75">
        <v>60.9</v>
      </c>
      <c r="FT2371" s="75">
        <v>5658.84</v>
      </c>
      <c r="FU2371" s="75">
        <v>39851</v>
      </c>
      <c r="GC2371" s="75">
        <v>30.68</v>
      </c>
      <c r="GD2371" s="75">
        <v>797.92</v>
      </c>
      <c r="GE2371" s="75">
        <v>11867.2</v>
      </c>
    </row>
    <row r="2372" spans="1:187" x14ac:dyDescent="0.25">
      <c r="A2372" s="132"/>
      <c r="B2372" s="132"/>
      <c r="C2372" s="132"/>
      <c r="D2372" s="132"/>
      <c r="E2372" s="132"/>
      <c r="F2372" s="132"/>
      <c r="G2372" s="132"/>
      <c r="H2372" s="132"/>
      <c r="I2372" s="132"/>
      <c r="J2372" s="132"/>
      <c r="K2372" s="132"/>
      <c r="DY2372" s="77">
        <v>1338.7</v>
      </c>
      <c r="DZ2372" s="77">
        <v>30.404</v>
      </c>
      <c r="EP2372" s="75"/>
      <c r="EQ2372" s="75">
        <v>1342.69</v>
      </c>
      <c r="ER2372" s="77">
        <v>38481.450000000201</v>
      </c>
      <c r="FL2372" s="92">
        <v>802.7</v>
      </c>
      <c r="FM2372" s="75">
        <v>1.37</v>
      </c>
      <c r="FN2372" s="75">
        <v>6.383</v>
      </c>
      <c r="FP2372" s="75">
        <v>60.92</v>
      </c>
      <c r="FQ2372" s="75">
        <v>1975.57</v>
      </c>
      <c r="FR2372" s="75">
        <v>14510</v>
      </c>
      <c r="FS2372" s="75">
        <v>60.91</v>
      </c>
      <c r="FT2372" s="75">
        <v>5662.81</v>
      </c>
      <c r="FU2372" s="75">
        <v>39865</v>
      </c>
      <c r="GC2372" s="75">
        <v>30.69</v>
      </c>
      <c r="GD2372" s="75">
        <v>798.86</v>
      </c>
      <c r="GE2372" s="75">
        <v>11880.1</v>
      </c>
    </row>
    <row r="2373" spans="1:187" x14ac:dyDescent="0.25">
      <c r="A2373" s="132"/>
      <c r="B2373" s="132"/>
      <c r="C2373" s="132"/>
      <c r="D2373" s="132"/>
      <c r="E2373" s="132"/>
      <c r="F2373" s="132"/>
      <c r="G2373" s="132"/>
      <c r="H2373" s="132"/>
      <c r="I2373" s="132"/>
      <c r="J2373" s="132"/>
      <c r="K2373" s="132"/>
      <c r="DY2373" s="77">
        <v>1338.71</v>
      </c>
      <c r="DZ2373" s="77">
        <v>30.423000000000009</v>
      </c>
      <c r="EP2373" s="75"/>
      <c r="EQ2373" s="75">
        <v>1342.7</v>
      </c>
      <c r="ER2373" s="77">
        <v>38502.500000000204</v>
      </c>
      <c r="FL2373" s="92">
        <v>802.71</v>
      </c>
      <c r="FM2373" s="75">
        <v>1.37</v>
      </c>
      <c r="FN2373" s="75">
        <v>6.3959999999999999</v>
      </c>
      <c r="FP2373" s="75">
        <v>60.93</v>
      </c>
      <c r="FQ2373" s="75">
        <v>1977.04</v>
      </c>
      <c r="FR2373" s="75">
        <v>14516</v>
      </c>
      <c r="FS2373" s="75">
        <v>60.92</v>
      </c>
      <c r="FT2373" s="75">
        <v>5666.78</v>
      </c>
      <c r="FU2373" s="75">
        <v>39879</v>
      </c>
      <c r="GC2373" s="75">
        <v>30.7</v>
      </c>
      <c r="GD2373" s="75">
        <v>799.8</v>
      </c>
      <c r="GE2373" s="75">
        <v>11893</v>
      </c>
    </row>
    <row r="2374" spans="1:187" x14ac:dyDescent="0.25">
      <c r="A2374" s="132"/>
      <c r="B2374" s="132"/>
      <c r="C2374" s="132"/>
      <c r="D2374" s="132"/>
      <c r="E2374" s="132"/>
      <c r="F2374" s="132"/>
      <c r="G2374" s="132"/>
      <c r="H2374" s="132"/>
      <c r="I2374" s="132"/>
      <c r="J2374" s="132"/>
      <c r="K2374" s="132"/>
      <c r="DY2374" s="77">
        <v>1338.72</v>
      </c>
      <c r="DZ2374" s="77">
        <v>30.442000000000007</v>
      </c>
      <c r="EP2374" s="75"/>
      <c r="EQ2374" s="75">
        <v>1342.71</v>
      </c>
      <c r="ER2374" s="77">
        <v>38523.550000000207</v>
      </c>
      <c r="FL2374" s="92">
        <v>802.72</v>
      </c>
      <c r="FM2374" s="75">
        <v>1.37</v>
      </c>
      <c r="FN2374" s="75">
        <v>6.41</v>
      </c>
      <c r="FP2374" s="75">
        <v>60.94</v>
      </c>
      <c r="FQ2374" s="75">
        <v>1978.52</v>
      </c>
      <c r="FR2374" s="75">
        <v>14523</v>
      </c>
      <c r="FS2374" s="75">
        <v>60.93</v>
      </c>
      <c r="FT2374" s="75">
        <v>5670.75</v>
      </c>
      <c r="FU2374" s="75">
        <v>39893</v>
      </c>
      <c r="GC2374" s="75">
        <v>30.71</v>
      </c>
      <c r="GD2374" s="75">
        <v>800.74</v>
      </c>
      <c r="GE2374" s="75">
        <v>11905.9</v>
      </c>
    </row>
    <row r="2375" spans="1:187" x14ac:dyDescent="0.25">
      <c r="A2375" s="132"/>
      <c r="B2375" s="132"/>
      <c r="C2375" s="132"/>
      <c r="D2375" s="132"/>
      <c r="E2375" s="132"/>
      <c r="F2375" s="132"/>
      <c r="G2375" s="132"/>
      <c r="H2375" s="132"/>
      <c r="I2375" s="132"/>
      <c r="J2375" s="132"/>
      <c r="K2375" s="132"/>
      <c r="DY2375" s="77">
        <v>1338.73</v>
      </c>
      <c r="DZ2375" s="77">
        <v>30.462000000000007</v>
      </c>
      <c r="EP2375" s="75"/>
      <c r="EQ2375" s="75">
        <v>1342.72</v>
      </c>
      <c r="ER2375" s="77">
        <v>38544.60000000021</v>
      </c>
      <c r="FL2375" s="92">
        <v>802.73</v>
      </c>
      <c r="FM2375" s="75">
        <v>1.37</v>
      </c>
      <c r="FN2375" s="75">
        <v>6.4240000000000004</v>
      </c>
      <c r="FP2375" s="75">
        <v>60.95</v>
      </c>
      <c r="FQ2375" s="75">
        <v>1980</v>
      </c>
      <c r="FR2375" s="75">
        <v>14529</v>
      </c>
      <c r="FS2375" s="75">
        <v>60.94</v>
      </c>
      <c r="FT2375" s="75">
        <v>5674.73</v>
      </c>
      <c r="FU2375" s="75">
        <v>39907</v>
      </c>
      <c r="GC2375" s="75">
        <v>30.72</v>
      </c>
      <c r="GD2375" s="75">
        <v>801.68</v>
      </c>
      <c r="GE2375" s="75">
        <v>11918.8</v>
      </c>
    </row>
    <row r="2376" spans="1:187" x14ac:dyDescent="0.25">
      <c r="A2376" s="132"/>
      <c r="B2376" s="132"/>
      <c r="C2376" s="132"/>
      <c r="D2376" s="132"/>
      <c r="E2376" s="132"/>
      <c r="F2376" s="132"/>
      <c r="G2376" s="132"/>
      <c r="H2376" s="132"/>
      <c r="I2376" s="132"/>
      <c r="J2376" s="132"/>
      <c r="K2376" s="132"/>
      <c r="DY2376" s="77">
        <v>1338.74</v>
      </c>
      <c r="DZ2376" s="77">
        <v>30.481000000000009</v>
      </c>
      <c r="EP2376" s="75"/>
      <c r="EQ2376" s="75">
        <v>1342.73</v>
      </c>
      <c r="ER2376" s="77">
        <v>38565.650000000212</v>
      </c>
      <c r="FL2376" s="92">
        <v>802.74</v>
      </c>
      <c r="FM2376" s="75">
        <v>1.37</v>
      </c>
      <c r="FN2376" s="75">
        <v>6.4370000000000003</v>
      </c>
      <c r="FP2376" s="75">
        <v>60.96</v>
      </c>
      <c r="FQ2376" s="75">
        <v>1981.48</v>
      </c>
      <c r="FR2376" s="75">
        <v>14535</v>
      </c>
      <c r="FS2376" s="75">
        <v>60.95</v>
      </c>
      <c r="FT2376" s="75">
        <v>5678.7</v>
      </c>
      <c r="FU2376" s="75">
        <v>39921</v>
      </c>
      <c r="GC2376" s="75">
        <v>30.73</v>
      </c>
      <c r="GD2376" s="75">
        <v>802.62</v>
      </c>
      <c r="GE2376" s="75">
        <v>11931.7</v>
      </c>
    </row>
    <row r="2377" spans="1:187" x14ac:dyDescent="0.25">
      <c r="A2377" s="132"/>
      <c r="B2377" s="132"/>
      <c r="C2377" s="132"/>
      <c r="D2377" s="132"/>
      <c r="E2377" s="132"/>
      <c r="F2377" s="132"/>
      <c r="G2377" s="132"/>
      <c r="H2377" s="132"/>
      <c r="I2377" s="132"/>
      <c r="J2377" s="132"/>
      <c r="K2377" s="132"/>
      <c r="DY2377" s="77">
        <v>1338.75</v>
      </c>
      <c r="DZ2377" s="77">
        <v>30.500000000000007</v>
      </c>
      <c r="EP2377" s="75"/>
      <c r="EQ2377" s="75">
        <v>1342.74</v>
      </c>
      <c r="ER2377" s="77">
        <v>38586.700000000215</v>
      </c>
      <c r="FL2377" s="92">
        <v>802.75</v>
      </c>
      <c r="FM2377" s="75">
        <v>1.37</v>
      </c>
      <c r="FN2377" s="75">
        <v>6.4509999999999996</v>
      </c>
      <c r="FP2377" s="75">
        <v>60.97</v>
      </c>
      <c r="FQ2377" s="75">
        <v>1982.95</v>
      </c>
      <c r="FR2377" s="75">
        <v>14541</v>
      </c>
      <c r="FS2377" s="75">
        <v>60.96</v>
      </c>
      <c r="FT2377" s="75">
        <v>5682.67</v>
      </c>
      <c r="FU2377" s="75">
        <v>39935</v>
      </c>
    </row>
    <row r="2378" spans="1:187" x14ac:dyDescent="0.25">
      <c r="A2378" s="132"/>
      <c r="B2378" s="132"/>
      <c r="C2378" s="132"/>
      <c r="D2378" s="132"/>
      <c r="E2378" s="132"/>
      <c r="F2378" s="132"/>
      <c r="G2378" s="132"/>
      <c r="H2378" s="132"/>
      <c r="I2378" s="132"/>
      <c r="J2378" s="132"/>
      <c r="K2378" s="132"/>
      <c r="DY2378" s="77">
        <v>1338.76</v>
      </c>
      <c r="DZ2378" s="77">
        <v>30.520000000000007</v>
      </c>
      <c r="EP2378" s="75"/>
      <c r="EQ2378" s="75">
        <v>1342.75</v>
      </c>
      <c r="ER2378" s="77">
        <v>38607.750000000218</v>
      </c>
      <c r="FL2378" s="92">
        <v>802.76</v>
      </c>
      <c r="FM2378" s="75">
        <v>1.37</v>
      </c>
      <c r="FN2378" s="75">
        <v>6.4649999999999999</v>
      </c>
      <c r="FP2378" s="75">
        <v>60.98</v>
      </c>
      <c r="FQ2378" s="75">
        <v>1984.43</v>
      </c>
      <c r="FR2378" s="75">
        <v>14547</v>
      </c>
      <c r="FS2378" s="75">
        <v>60.97</v>
      </c>
      <c r="FT2378" s="75">
        <v>5686.64</v>
      </c>
      <c r="FU2378" s="75">
        <v>39949</v>
      </c>
    </row>
    <row r="2379" spans="1:187" x14ac:dyDescent="0.25">
      <c r="A2379" s="132"/>
      <c r="B2379" s="132"/>
      <c r="C2379" s="132"/>
      <c r="D2379" s="132"/>
      <c r="E2379" s="132"/>
      <c r="F2379" s="132"/>
      <c r="G2379" s="132"/>
      <c r="H2379" s="132"/>
      <c r="I2379" s="132"/>
      <c r="J2379" s="132"/>
      <c r="K2379" s="132"/>
      <c r="DY2379" s="77">
        <v>1338.77</v>
      </c>
      <c r="DZ2379" s="77">
        <v>30.539000000000009</v>
      </c>
      <c r="EP2379" s="75"/>
      <c r="EQ2379" s="75">
        <v>1342.76</v>
      </c>
      <c r="ER2379" s="77">
        <v>38628.800000000221</v>
      </c>
      <c r="FL2379" s="92">
        <v>802.77</v>
      </c>
      <c r="FM2379" s="75">
        <v>1.37</v>
      </c>
      <c r="FN2379" s="75">
        <v>6.4649999999999999</v>
      </c>
      <c r="FP2379" s="75">
        <v>60.99</v>
      </c>
      <c r="FQ2379" s="75">
        <v>1985.91</v>
      </c>
      <c r="FR2379" s="75">
        <v>14554</v>
      </c>
      <c r="FS2379" s="75">
        <v>60.98</v>
      </c>
      <c r="FT2379" s="75">
        <v>5690.61</v>
      </c>
      <c r="FU2379" s="75">
        <v>39963</v>
      </c>
    </row>
    <row r="2380" spans="1:187" x14ac:dyDescent="0.25">
      <c r="A2380" s="132"/>
      <c r="B2380" s="132"/>
      <c r="C2380" s="132"/>
      <c r="D2380" s="132"/>
      <c r="E2380" s="132"/>
      <c r="F2380" s="132"/>
      <c r="G2380" s="132"/>
      <c r="H2380" s="132"/>
      <c r="I2380" s="132"/>
      <c r="J2380" s="132"/>
      <c r="K2380" s="132"/>
      <c r="DY2380" s="77">
        <v>1338.78</v>
      </c>
      <c r="DZ2380" s="77">
        <v>30.558000000000007</v>
      </c>
      <c r="EP2380" s="75"/>
      <c r="EQ2380" s="75">
        <v>1342.77</v>
      </c>
      <c r="ER2380" s="77">
        <v>38649.850000000224</v>
      </c>
      <c r="FL2380" s="92">
        <v>802.78</v>
      </c>
      <c r="FM2380" s="75">
        <v>1.37</v>
      </c>
      <c r="FN2380" s="75">
        <v>6.492</v>
      </c>
      <c r="FP2380" s="75">
        <v>61</v>
      </c>
      <c r="FQ2380" s="75">
        <v>1987.38</v>
      </c>
      <c r="FR2380" s="75">
        <v>14560</v>
      </c>
      <c r="FS2380" s="75">
        <v>60.99</v>
      </c>
      <c r="FT2380" s="75">
        <v>5694.59</v>
      </c>
      <c r="FU2380" s="75">
        <v>39977</v>
      </c>
    </row>
    <row r="2381" spans="1:187" x14ac:dyDescent="0.25">
      <c r="A2381" s="132"/>
      <c r="B2381" s="132"/>
      <c r="C2381" s="132"/>
      <c r="D2381" s="132"/>
      <c r="E2381" s="132"/>
      <c r="F2381" s="132"/>
      <c r="G2381" s="132"/>
      <c r="H2381" s="132"/>
      <c r="I2381" s="132"/>
      <c r="J2381" s="132"/>
      <c r="K2381" s="132"/>
      <c r="DY2381" s="77">
        <v>1338.79</v>
      </c>
      <c r="DZ2381" s="77">
        <v>30.577000000000009</v>
      </c>
      <c r="EP2381" s="75"/>
      <c r="EQ2381" s="75">
        <v>1342.78</v>
      </c>
      <c r="ER2381" s="77">
        <v>38670.900000000227</v>
      </c>
      <c r="FL2381" s="92">
        <v>802.79</v>
      </c>
      <c r="FM2381" s="75">
        <v>1.37</v>
      </c>
      <c r="FN2381" s="75">
        <v>6.5060000000000002</v>
      </c>
      <c r="FP2381" s="75">
        <v>61.01</v>
      </c>
      <c r="FQ2381" s="75">
        <v>1988.36</v>
      </c>
      <c r="FR2381" s="75">
        <v>14566</v>
      </c>
      <c r="FS2381" s="75">
        <v>61</v>
      </c>
      <c r="FT2381" s="75">
        <v>5698.56</v>
      </c>
      <c r="FU2381" s="75">
        <v>39991</v>
      </c>
    </row>
    <row r="2382" spans="1:187" x14ac:dyDescent="0.25">
      <c r="A2382" s="132"/>
      <c r="B2382" s="132"/>
      <c r="C2382" s="132"/>
      <c r="D2382" s="132"/>
      <c r="E2382" s="132"/>
      <c r="F2382" s="132"/>
      <c r="G2382" s="132"/>
      <c r="H2382" s="132"/>
      <c r="I2382" s="132"/>
      <c r="J2382" s="132"/>
      <c r="K2382" s="132"/>
      <c r="DY2382" s="77">
        <v>1338.8</v>
      </c>
      <c r="DZ2382" s="77">
        <v>30.597000000000001</v>
      </c>
      <c r="EP2382" s="75"/>
      <c r="EQ2382" s="75">
        <v>1342.79</v>
      </c>
      <c r="ER2382" s="77">
        <v>38691.95000000023</v>
      </c>
      <c r="FL2382" s="92">
        <v>802.8</v>
      </c>
      <c r="FM2382" s="75">
        <v>1.37</v>
      </c>
      <c r="FN2382" s="75">
        <v>6.52</v>
      </c>
      <c r="FP2382" s="75">
        <v>61.02</v>
      </c>
      <c r="FQ2382" s="75">
        <v>1990.35</v>
      </c>
      <c r="FR2382" s="75">
        <v>14572</v>
      </c>
      <c r="FS2382" s="75">
        <v>61.01</v>
      </c>
      <c r="FT2382" s="75">
        <v>5702.53</v>
      </c>
      <c r="FU2382" s="75">
        <v>40005</v>
      </c>
    </row>
    <row r="2383" spans="1:187" x14ac:dyDescent="0.25">
      <c r="A2383" s="132"/>
      <c r="B2383" s="132"/>
      <c r="C2383" s="132"/>
      <c r="D2383" s="132"/>
      <c r="E2383" s="132"/>
      <c r="F2383" s="132"/>
      <c r="G2383" s="132"/>
      <c r="H2383" s="132"/>
      <c r="I2383" s="132"/>
      <c r="J2383" s="132"/>
      <c r="K2383" s="132"/>
      <c r="DY2383" s="77">
        <v>1338.81</v>
      </c>
      <c r="DZ2383" s="77">
        <v>30.61600000000001</v>
      </c>
      <c r="EP2383" s="75"/>
      <c r="EQ2383" s="75">
        <v>1342.8</v>
      </c>
      <c r="ER2383" s="77">
        <v>38713.000000000233</v>
      </c>
      <c r="FL2383" s="92">
        <v>802.81</v>
      </c>
      <c r="FM2383" s="75">
        <v>1.37</v>
      </c>
      <c r="FN2383" s="75">
        <v>6.5330000000000004</v>
      </c>
      <c r="FP2383" s="75">
        <v>61.03</v>
      </c>
      <c r="FQ2383" s="75">
        <v>1991.83</v>
      </c>
      <c r="FR2383" s="75">
        <v>14578</v>
      </c>
      <c r="FS2383" s="75">
        <v>61.02</v>
      </c>
      <c r="FT2383" s="75">
        <v>5706.5</v>
      </c>
      <c r="FU2383" s="75">
        <v>40019</v>
      </c>
    </row>
    <row r="2384" spans="1:187" x14ac:dyDescent="0.25">
      <c r="A2384" s="132"/>
      <c r="B2384" s="132"/>
      <c r="C2384" s="132"/>
      <c r="D2384" s="132"/>
      <c r="E2384" s="132"/>
      <c r="F2384" s="132"/>
      <c r="G2384" s="132"/>
      <c r="H2384" s="132"/>
      <c r="I2384" s="132"/>
      <c r="J2384" s="132"/>
      <c r="K2384" s="132"/>
      <c r="DY2384" s="77">
        <v>1338.82</v>
      </c>
      <c r="DZ2384" s="77">
        <v>30.635000000000009</v>
      </c>
      <c r="EP2384" s="75"/>
      <c r="EQ2384" s="75">
        <v>1342.81</v>
      </c>
      <c r="ER2384" s="77">
        <v>38734.050000000236</v>
      </c>
      <c r="FL2384" s="92">
        <v>802.82</v>
      </c>
      <c r="FM2384" s="75">
        <v>1.38</v>
      </c>
      <c r="FN2384" s="75">
        <v>6.5469999999999997</v>
      </c>
      <c r="FP2384" s="75">
        <v>61.04</v>
      </c>
      <c r="FQ2384" s="75">
        <v>1993.32</v>
      </c>
      <c r="FR2384" s="75">
        <v>14585</v>
      </c>
      <c r="FS2384" s="75">
        <v>61.03</v>
      </c>
      <c r="FT2384" s="75">
        <v>5710.48</v>
      </c>
      <c r="FU2384" s="75">
        <v>40033</v>
      </c>
    </row>
    <row r="2385" spans="1:177" x14ac:dyDescent="0.25">
      <c r="A2385" s="132"/>
      <c r="B2385" s="132"/>
      <c r="C2385" s="132"/>
      <c r="D2385" s="132"/>
      <c r="E2385" s="132"/>
      <c r="F2385" s="132"/>
      <c r="G2385" s="132"/>
      <c r="H2385" s="132"/>
      <c r="I2385" s="132"/>
      <c r="J2385" s="132"/>
      <c r="K2385" s="132"/>
      <c r="DY2385" s="77">
        <v>1338.83</v>
      </c>
      <c r="DZ2385" s="77">
        <v>30.654000000000007</v>
      </c>
      <c r="EP2385" s="75"/>
      <c r="EQ2385" s="75">
        <v>1342.82</v>
      </c>
      <c r="ER2385" s="77">
        <v>38755.100000000239</v>
      </c>
      <c r="FL2385" s="92">
        <v>802.83</v>
      </c>
      <c r="FM2385" s="75">
        <v>1.38</v>
      </c>
      <c r="FN2385" s="75">
        <v>6.5609999999999999</v>
      </c>
      <c r="FP2385" s="75">
        <v>61.05</v>
      </c>
      <c r="FQ2385" s="75">
        <v>1994.81</v>
      </c>
      <c r="FR2385" s="75">
        <v>14591</v>
      </c>
      <c r="FS2385" s="75">
        <v>61.04</v>
      </c>
      <c r="FT2385" s="75">
        <v>5714.45</v>
      </c>
      <c r="FU2385" s="75">
        <v>40046</v>
      </c>
    </row>
    <row r="2386" spans="1:177" x14ac:dyDescent="0.25">
      <c r="A2386" s="132"/>
      <c r="B2386" s="132"/>
      <c r="C2386" s="132"/>
      <c r="D2386" s="132"/>
      <c r="E2386" s="132"/>
      <c r="F2386" s="132"/>
      <c r="G2386" s="132"/>
      <c r="H2386" s="132"/>
      <c r="I2386" s="132"/>
      <c r="J2386" s="132"/>
      <c r="K2386" s="132"/>
      <c r="DY2386" s="77">
        <v>1338.84</v>
      </c>
      <c r="DZ2386" s="77">
        <v>30.67400000000001</v>
      </c>
      <c r="EP2386" s="75"/>
      <c r="EQ2386" s="75">
        <v>1342.83</v>
      </c>
      <c r="ER2386" s="77">
        <v>38776.150000000242</v>
      </c>
      <c r="FL2386" s="92">
        <v>802.84</v>
      </c>
      <c r="FM2386" s="75">
        <v>1.38</v>
      </c>
      <c r="FN2386" s="75">
        <v>6.5750000000000002</v>
      </c>
      <c r="FP2386" s="75">
        <v>61.06</v>
      </c>
      <c r="FQ2386" s="75">
        <v>1996.29</v>
      </c>
      <c r="FR2386" s="75">
        <v>14597</v>
      </c>
      <c r="FS2386" s="75">
        <v>61.05</v>
      </c>
      <c r="FT2386" s="75">
        <v>5718.42</v>
      </c>
      <c r="FU2386" s="75">
        <v>40060</v>
      </c>
    </row>
    <row r="2387" spans="1:177" x14ac:dyDescent="0.25">
      <c r="A2387" s="132"/>
      <c r="B2387" s="132"/>
      <c r="C2387" s="132"/>
      <c r="D2387" s="132"/>
      <c r="E2387" s="132"/>
      <c r="F2387" s="132"/>
      <c r="G2387" s="132"/>
      <c r="H2387" s="132"/>
      <c r="I2387" s="132"/>
      <c r="J2387" s="132"/>
      <c r="K2387" s="132"/>
      <c r="DY2387" s="77">
        <v>1338.85</v>
      </c>
      <c r="DZ2387" s="77">
        <v>30.693000000000008</v>
      </c>
      <c r="EP2387" s="75"/>
      <c r="EQ2387" s="75">
        <v>1342.84</v>
      </c>
      <c r="ER2387" s="77">
        <v>38797.200000000244</v>
      </c>
      <c r="FL2387" s="92">
        <v>802.85</v>
      </c>
      <c r="FM2387" s="75">
        <v>1.38</v>
      </c>
      <c r="FN2387" s="75">
        <v>6.5880000000000001</v>
      </c>
      <c r="FP2387" s="75">
        <v>61.07</v>
      </c>
      <c r="FQ2387" s="75">
        <v>1997.78</v>
      </c>
      <c r="FR2387" s="75">
        <v>14603</v>
      </c>
      <c r="FS2387" s="75">
        <v>61.06</v>
      </c>
      <c r="FT2387" s="75">
        <v>5722.4</v>
      </c>
      <c r="FU2387" s="75">
        <v>40074</v>
      </c>
    </row>
    <row r="2388" spans="1:177" x14ac:dyDescent="0.25">
      <c r="A2388" s="132"/>
      <c r="B2388" s="132"/>
      <c r="C2388" s="132"/>
      <c r="D2388" s="132"/>
      <c r="E2388" s="132"/>
      <c r="F2388" s="132"/>
      <c r="G2388" s="132"/>
      <c r="H2388" s="132"/>
      <c r="I2388" s="132"/>
      <c r="J2388" s="132"/>
      <c r="K2388" s="132"/>
      <c r="DY2388" s="77">
        <v>1338.86</v>
      </c>
      <c r="DZ2388" s="77">
        <v>30.712000000000007</v>
      </c>
      <c r="EP2388" s="75"/>
      <c r="EQ2388" s="75">
        <v>1342.85</v>
      </c>
      <c r="ER2388" s="77">
        <v>38818.250000000247</v>
      </c>
      <c r="FL2388" s="92">
        <v>802.86</v>
      </c>
      <c r="FM2388" s="75">
        <v>1.38</v>
      </c>
      <c r="FN2388" s="75">
        <v>6.6020000000000003</v>
      </c>
      <c r="FP2388" s="75">
        <v>61.08</v>
      </c>
      <c r="FQ2388" s="75">
        <v>1999.27</v>
      </c>
      <c r="FR2388" s="75">
        <v>14609</v>
      </c>
      <c r="FS2388" s="75">
        <v>61.07</v>
      </c>
      <c r="FT2388" s="75">
        <v>5726.37</v>
      </c>
      <c r="FU2388" s="75">
        <v>40088</v>
      </c>
    </row>
    <row r="2389" spans="1:177" x14ac:dyDescent="0.25">
      <c r="A2389" s="132"/>
      <c r="B2389" s="132"/>
      <c r="C2389" s="132"/>
      <c r="D2389" s="132"/>
      <c r="E2389" s="132"/>
      <c r="F2389" s="132"/>
      <c r="G2389" s="132"/>
      <c r="H2389" s="132"/>
      <c r="I2389" s="132"/>
      <c r="J2389" s="132"/>
      <c r="K2389" s="132"/>
      <c r="DY2389" s="77">
        <v>1338.87</v>
      </c>
      <c r="DZ2389" s="77">
        <v>30.731000000000009</v>
      </c>
      <c r="EP2389" s="75"/>
      <c r="EQ2389" s="75">
        <v>1342.86</v>
      </c>
      <c r="ER2389" s="77">
        <v>38839.30000000025</v>
      </c>
      <c r="FL2389" s="92">
        <v>802.87</v>
      </c>
      <c r="FM2389" s="75">
        <v>1.38</v>
      </c>
      <c r="FN2389" s="75">
        <v>6.6020000000000003</v>
      </c>
      <c r="FP2389" s="75">
        <v>61.09</v>
      </c>
      <c r="FQ2389" s="75">
        <v>2000.76</v>
      </c>
      <c r="FR2389" s="75">
        <v>14616</v>
      </c>
      <c r="FS2389" s="75">
        <v>61.08</v>
      </c>
      <c r="FT2389" s="75">
        <v>5730.34</v>
      </c>
      <c r="FU2389" s="75">
        <v>40101</v>
      </c>
    </row>
    <row r="2390" spans="1:177" x14ac:dyDescent="0.25">
      <c r="A2390" s="132"/>
      <c r="B2390" s="132"/>
      <c r="C2390" s="132"/>
      <c r="D2390" s="132"/>
      <c r="E2390" s="132"/>
      <c r="F2390" s="132"/>
      <c r="G2390" s="132"/>
      <c r="H2390" s="132"/>
      <c r="I2390" s="132"/>
      <c r="J2390" s="132"/>
      <c r="K2390" s="132"/>
      <c r="DY2390" s="77">
        <v>1338.88</v>
      </c>
      <c r="DZ2390" s="77">
        <v>30.751000000000008</v>
      </c>
      <c r="EP2390" s="75"/>
      <c r="EQ2390" s="75">
        <v>1342.87</v>
      </c>
      <c r="ER2390" s="77">
        <v>38860.350000000253</v>
      </c>
      <c r="FL2390" s="92">
        <v>802.88</v>
      </c>
      <c r="FM2390" s="75">
        <v>1.38</v>
      </c>
      <c r="FN2390" s="75">
        <v>6.6289999999999996</v>
      </c>
      <c r="FP2390" s="75">
        <v>61.1</v>
      </c>
      <c r="FQ2390" s="75">
        <v>2002.24</v>
      </c>
      <c r="FR2390" s="75">
        <v>14622</v>
      </c>
      <c r="FS2390" s="75">
        <v>61.09</v>
      </c>
      <c r="FT2390" s="75">
        <v>5734.31</v>
      </c>
      <c r="FU2390" s="75">
        <v>40115</v>
      </c>
    </row>
    <row r="2391" spans="1:177" x14ac:dyDescent="0.25">
      <c r="A2391" s="132"/>
      <c r="B2391" s="132"/>
      <c r="C2391" s="132"/>
      <c r="D2391" s="132"/>
      <c r="E2391" s="132"/>
      <c r="F2391" s="132"/>
      <c r="G2391" s="132"/>
      <c r="H2391" s="132"/>
      <c r="I2391" s="132"/>
      <c r="J2391" s="132"/>
      <c r="K2391" s="132"/>
      <c r="DY2391" s="77">
        <v>1338.89</v>
      </c>
      <c r="DZ2391" s="77">
        <v>30.77000000000001</v>
      </c>
      <c r="EP2391" s="75"/>
      <c r="EQ2391" s="75">
        <v>1342.88</v>
      </c>
      <c r="ER2391" s="77">
        <v>38881.400000000256</v>
      </c>
      <c r="FL2391" s="92">
        <v>802.89</v>
      </c>
      <c r="FM2391" s="75">
        <v>1.38</v>
      </c>
      <c r="FN2391" s="75">
        <v>6.6429999999999998</v>
      </c>
      <c r="FP2391" s="75">
        <v>61.11</v>
      </c>
      <c r="FQ2391" s="75">
        <v>2003.73</v>
      </c>
      <c r="FR2391" s="75">
        <v>14628</v>
      </c>
      <c r="FS2391" s="75">
        <v>61.1</v>
      </c>
      <c r="FT2391" s="75">
        <v>5738.29</v>
      </c>
      <c r="FU2391" s="75">
        <v>40129</v>
      </c>
    </row>
    <row r="2392" spans="1:177" x14ac:dyDescent="0.25">
      <c r="A2392" s="132"/>
      <c r="B2392" s="132"/>
      <c r="C2392" s="132"/>
      <c r="D2392" s="132"/>
      <c r="E2392" s="132"/>
      <c r="F2392" s="132"/>
      <c r="G2392" s="132"/>
      <c r="H2392" s="132"/>
      <c r="I2392" s="132"/>
      <c r="J2392" s="132"/>
      <c r="K2392" s="132"/>
      <c r="DY2392" s="77">
        <v>1338.9</v>
      </c>
      <c r="DZ2392" s="77">
        <v>30.789000000000001</v>
      </c>
      <c r="EP2392" s="75"/>
      <c r="EQ2392" s="75">
        <v>1342.89</v>
      </c>
      <c r="ER2392" s="77">
        <v>38902.450000000259</v>
      </c>
      <c r="FL2392" s="92">
        <v>802.9</v>
      </c>
      <c r="FM2392" s="75">
        <v>1.38</v>
      </c>
      <c r="FN2392" s="75">
        <v>6.657</v>
      </c>
      <c r="FP2392" s="75">
        <v>61.12</v>
      </c>
      <c r="FQ2392" s="75">
        <v>2005.23</v>
      </c>
      <c r="FR2392" s="75">
        <v>14634</v>
      </c>
      <c r="FS2392" s="75">
        <v>61.11</v>
      </c>
      <c r="FT2392" s="75">
        <v>5742.26</v>
      </c>
      <c r="FU2392" s="75">
        <v>40143</v>
      </c>
    </row>
    <row r="2393" spans="1:177" x14ac:dyDescent="0.25">
      <c r="A2393" s="132"/>
      <c r="B2393" s="132"/>
      <c r="C2393" s="132"/>
      <c r="D2393" s="132"/>
      <c r="E2393" s="132"/>
      <c r="F2393" s="132"/>
      <c r="G2393" s="132"/>
      <c r="H2393" s="132"/>
      <c r="I2393" s="132"/>
      <c r="J2393" s="132"/>
      <c r="K2393" s="132"/>
      <c r="DY2393" s="77">
        <v>1338.91</v>
      </c>
      <c r="DZ2393" s="77">
        <v>30.809000000000012</v>
      </c>
      <c r="EP2393" s="75"/>
      <c r="EQ2393" s="75">
        <v>1342.9</v>
      </c>
      <c r="ER2393" s="77">
        <v>38923.500000000262</v>
      </c>
      <c r="FL2393" s="92">
        <v>802.91</v>
      </c>
      <c r="FM2393" s="75">
        <v>1.38</v>
      </c>
      <c r="FN2393" s="75">
        <v>6.6710000000000003</v>
      </c>
      <c r="FP2393" s="75">
        <v>61.13</v>
      </c>
      <c r="FQ2393" s="75">
        <v>2006.72</v>
      </c>
      <c r="FR2393" s="75">
        <v>14640</v>
      </c>
      <c r="FS2393" s="75">
        <v>61.12</v>
      </c>
      <c r="FT2393" s="75">
        <v>5746.23</v>
      </c>
      <c r="FU2393" s="75">
        <v>40156</v>
      </c>
    </row>
    <row r="2394" spans="1:177" x14ac:dyDescent="0.25">
      <c r="A2394" s="132"/>
      <c r="B2394" s="132"/>
      <c r="C2394" s="132"/>
      <c r="D2394" s="132"/>
      <c r="E2394" s="132"/>
      <c r="F2394" s="132"/>
      <c r="G2394" s="132"/>
      <c r="H2394" s="132"/>
      <c r="I2394" s="132"/>
      <c r="J2394" s="132"/>
      <c r="K2394" s="132"/>
      <c r="DY2394" s="77">
        <v>1338.92</v>
      </c>
      <c r="DZ2394" s="77">
        <v>30.82800000000001</v>
      </c>
      <c r="EP2394" s="75"/>
      <c r="EQ2394" s="75">
        <v>1342.91</v>
      </c>
      <c r="ER2394" s="77">
        <v>38944.550000000265</v>
      </c>
      <c r="FL2394" s="92">
        <v>802.92</v>
      </c>
      <c r="FM2394" s="75">
        <v>1.38</v>
      </c>
      <c r="FN2394" s="75">
        <v>6.6840000000000002</v>
      </c>
      <c r="FP2394" s="75">
        <v>61.14</v>
      </c>
      <c r="FQ2394" s="75">
        <v>2008.22</v>
      </c>
      <c r="FR2394" s="75">
        <v>14647</v>
      </c>
      <c r="FS2394" s="75">
        <v>61.13</v>
      </c>
      <c r="FT2394" s="75">
        <v>5750.21</v>
      </c>
      <c r="FU2394" s="75">
        <v>40170</v>
      </c>
    </row>
    <row r="2395" spans="1:177" x14ac:dyDescent="0.25">
      <c r="A2395" s="132"/>
      <c r="B2395" s="132"/>
      <c r="C2395" s="132"/>
      <c r="D2395" s="132"/>
      <c r="E2395" s="132"/>
      <c r="F2395" s="132"/>
      <c r="G2395" s="132"/>
      <c r="H2395" s="132"/>
      <c r="I2395" s="132"/>
      <c r="J2395" s="132"/>
      <c r="K2395" s="132"/>
      <c r="DY2395" s="77">
        <v>1338.93</v>
      </c>
      <c r="DZ2395" s="77">
        <v>30.847000000000008</v>
      </c>
      <c r="EP2395" s="75"/>
      <c r="EQ2395" s="75">
        <v>1342.92</v>
      </c>
      <c r="ER2395" s="77">
        <v>38965.600000000268</v>
      </c>
      <c r="FL2395" s="92">
        <v>802.93</v>
      </c>
      <c r="FM2395" s="75">
        <v>1.38</v>
      </c>
      <c r="FN2395" s="75">
        <v>6.6980000000000004</v>
      </c>
      <c r="FP2395" s="75">
        <v>61.15</v>
      </c>
      <c r="FQ2395" s="75">
        <v>2009.72</v>
      </c>
      <c r="FR2395" s="75">
        <v>14653</v>
      </c>
      <c r="FS2395" s="75">
        <v>61.14</v>
      </c>
      <c r="FT2395" s="75">
        <v>5754.18</v>
      </c>
      <c r="FU2395" s="75">
        <v>40184</v>
      </c>
    </row>
    <row r="2396" spans="1:177" x14ac:dyDescent="0.25">
      <c r="A2396" s="132"/>
      <c r="B2396" s="132"/>
      <c r="C2396" s="132"/>
      <c r="D2396" s="132"/>
      <c r="E2396" s="132"/>
      <c r="F2396" s="132"/>
      <c r="G2396" s="132"/>
      <c r="H2396" s="132"/>
      <c r="I2396" s="132"/>
      <c r="J2396" s="132"/>
      <c r="K2396" s="132"/>
      <c r="DY2396" s="77">
        <v>1338.94</v>
      </c>
      <c r="DZ2396" s="77">
        <v>30.86600000000001</v>
      </c>
      <c r="EP2396" s="75"/>
      <c r="EQ2396" s="75">
        <v>1342.93</v>
      </c>
      <c r="ER2396" s="77">
        <v>38986.650000000271</v>
      </c>
      <c r="FL2396" s="92">
        <v>802.94</v>
      </c>
      <c r="FM2396" s="75">
        <v>1.39</v>
      </c>
      <c r="FN2396" s="75">
        <v>6.7119999999999997</v>
      </c>
      <c r="FP2396" s="75">
        <v>61.16</v>
      </c>
      <c r="FQ2396" s="75">
        <v>2011.22</v>
      </c>
      <c r="FR2396" s="75">
        <v>14659</v>
      </c>
      <c r="FS2396" s="75">
        <v>61.15</v>
      </c>
      <c r="FT2396" s="75">
        <v>5758.16</v>
      </c>
      <c r="FU2396" s="75">
        <v>40198</v>
      </c>
    </row>
    <row r="2397" spans="1:177" x14ac:dyDescent="0.25">
      <c r="A2397" s="132"/>
      <c r="B2397" s="132"/>
      <c r="C2397" s="132"/>
      <c r="D2397" s="132"/>
      <c r="E2397" s="132"/>
      <c r="F2397" s="132"/>
      <c r="G2397" s="132"/>
      <c r="H2397" s="132"/>
      <c r="I2397" s="132"/>
      <c r="J2397" s="132"/>
      <c r="K2397" s="132"/>
      <c r="DY2397" s="77">
        <v>1338.95</v>
      </c>
      <c r="DZ2397" s="77">
        <v>30.88600000000001</v>
      </c>
      <c r="EP2397" s="75"/>
      <c r="EQ2397" s="75">
        <v>1342.94</v>
      </c>
      <c r="ER2397" s="77">
        <v>39007.700000000274</v>
      </c>
      <c r="FL2397" s="92">
        <v>802.95</v>
      </c>
      <c r="FM2397" s="75">
        <v>1.39</v>
      </c>
      <c r="FN2397" s="75">
        <v>6.7249999999999996</v>
      </c>
      <c r="FP2397" s="75">
        <v>61.17</v>
      </c>
      <c r="FQ2397" s="75">
        <v>2012.71</v>
      </c>
      <c r="FR2397" s="75">
        <v>14665</v>
      </c>
      <c r="FS2397" s="75">
        <v>61.16</v>
      </c>
      <c r="FT2397" s="75">
        <v>5762.13</v>
      </c>
      <c r="FU2397" s="75">
        <v>40211</v>
      </c>
    </row>
    <row r="2398" spans="1:177" x14ac:dyDescent="0.25">
      <c r="A2398" s="132"/>
      <c r="B2398" s="132"/>
      <c r="C2398" s="132"/>
      <c r="D2398" s="132"/>
      <c r="E2398" s="132"/>
      <c r="F2398" s="132"/>
      <c r="G2398" s="132"/>
      <c r="H2398" s="132"/>
      <c r="I2398" s="132"/>
      <c r="J2398" s="132"/>
      <c r="K2398" s="132"/>
      <c r="DY2398" s="77">
        <v>1338.96</v>
      </c>
      <c r="DZ2398" s="77">
        <v>30.905000000000008</v>
      </c>
      <c r="EP2398" s="75"/>
      <c r="EQ2398" s="75">
        <v>1342.95</v>
      </c>
      <c r="ER2398" s="77">
        <v>39028.750000000276</v>
      </c>
      <c r="FL2398" s="92">
        <v>802.96</v>
      </c>
      <c r="FM2398" s="75">
        <v>1.39</v>
      </c>
      <c r="FN2398" s="75">
        <v>6.7389999999999999</v>
      </c>
      <c r="FP2398" s="75">
        <v>61.18</v>
      </c>
      <c r="FQ2398" s="75">
        <v>2014.21</v>
      </c>
      <c r="FR2398" s="75">
        <v>14671</v>
      </c>
      <c r="FS2398" s="75">
        <v>61.17</v>
      </c>
      <c r="FT2398" s="75">
        <v>5766.1</v>
      </c>
      <c r="FU2398" s="75">
        <v>40225</v>
      </c>
    </row>
    <row r="2399" spans="1:177" x14ac:dyDescent="0.25">
      <c r="A2399" s="132"/>
      <c r="B2399" s="132"/>
      <c r="C2399" s="132"/>
      <c r="D2399" s="132"/>
      <c r="E2399" s="132"/>
      <c r="F2399" s="132"/>
      <c r="G2399" s="132"/>
      <c r="H2399" s="132"/>
      <c r="I2399" s="132"/>
      <c r="J2399" s="132"/>
      <c r="K2399" s="132"/>
      <c r="DY2399" s="77">
        <v>1338.97</v>
      </c>
      <c r="DZ2399" s="77">
        <v>30.92400000000001</v>
      </c>
      <c r="EP2399" s="75"/>
      <c r="EQ2399" s="75">
        <v>1342.96</v>
      </c>
      <c r="ER2399" s="77">
        <v>39049.800000000279</v>
      </c>
      <c r="FL2399" s="92">
        <v>802.97</v>
      </c>
      <c r="FM2399" s="75">
        <v>1.39</v>
      </c>
      <c r="FN2399" s="75">
        <v>6.7389999999999999</v>
      </c>
      <c r="FP2399" s="75">
        <v>61.19</v>
      </c>
      <c r="FQ2399" s="75">
        <v>2015.71</v>
      </c>
      <c r="FR2399" s="75">
        <v>14678</v>
      </c>
      <c r="FS2399" s="75">
        <v>61.18</v>
      </c>
      <c r="FT2399" s="75">
        <v>5770.08</v>
      </c>
      <c r="FU2399" s="75">
        <v>40239</v>
      </c>
    </row>
    <row r="2400" spans="1:177" x14ac:dyDescent="0.25">
      <c r="A2400" s="132"/>
      <c r="B2400" s="132"/>
      <c r="C2400" s="132"/>
      <c r="D2400" s="132"/>
      <c r="E2400" s="132"/>
      <c r="F2400" s="132"/>
      <c r="G2400" s="132"/>
      <c r="H2400" s="132"/>
      <c r="I2400" s="132"/>
      <c r="J2400" s="132"/>
      <c r="K2400" s="132"/>
      <c r="DY2400" s="77">
        <v>1338.98</v>
      </c>
      <c r="DZ2400" s="77">
        <v>30.943000000000008</v>
      </c>
      <c r="EP2400" s="75"/>
      <c r="EQ2400" s="75">
        <v>1342.97</v>
      </c>
      <c r="ER2400" s="77">
        <v>39070.850000000282</v>
      </c>
      <c r="FL2400" s="92">
        <v>802.98</v>
      </c>
      <c r="FM2400" s="75">
        <v>1.39</v>
      </c>
      <c r="FN2400" s="75">
        <v>6.7670000000000003</v>
      </c>
      <c r="FP2400" s="75">
        <v>61.2</v>
      </c>
      <c r="FQ2400" s="75">
        <v>2017.2</v>
      </c>
      <c r="FR2400" s="75">
        <v>14684</v>
      </c>
      <c r="FS2400" s="75">
        <v>61.19</v>
      </c>
      <c r="FT2400" s="75">
        <v>5774.05</v>
      </c>
      <c r="FU2400" s="75">
        <v>40253</v>
      </c>
    </row>
    <row r="2401" spans="1:177" x14ac:dyDescent="0.25">
      <c r="A2401" s="132"/>
      <c r="B2401" s="132"/>
      <c r="C2401" s="132"/>
      <c r="D2401" s="132"/>
      <c r="E2401" s="132"/>
      <c r="F2401" s="132"/>
      <c r="G2401" s="132"/>
      <c r="H2401" s="132"/>
      <c r="I2401" s="132"/>
      <c r="J2401" s="132"/>
      <c r="K2401" s="132"/>
      <c r="DY2401" s="77">
        <v>1338.99</v>
      </c>
      <c r="DZ2401" s="77">
        <v>30.963000000000012</v>
      </c>
      <c r="EP2401" s="75"/>
      <c r="EQ2401" s="75">
        <v>1342.98</v>
      </c>
      <c r="ER2401" s="77">
        <v>39091.900000000285</v>
      </c>
      <c r="FL2401" s="92">
        <v>802.99</v>
      </c>
      <c r="FM2401" s="75">
        <v>1.39</v>
      </c>
      <c r="FN2401" s="75">
        <v>6.78</v>
      </c>
      <c r="FP2401" s="75">
        <v>61.21</v>
      </c>
      <c r="FQ2401" s="75">
        <v>2018.7</v>
      </c>
      <c r="FR2401" s="75">
        <v>14690</v>
      </c>
      <c r="FS2401" s="75">
        <v>61.2</v>
      </c>
      <c r="FT2401" s="75">
        <v>5778.02</v>
      </c>
      <c r="FU2401" s="75">
        <v>40266</v>
      </c>
    </row>
    <row r="2402" spans="1:177" x14ac:dyDescent="0.25">
      <c r="A2402" s="132"/>
      <c r="B2402" s="132"/>
      <c r="C2402" s="132"/>
      <c r="D2402" s="132"/>
      <c r="E2402" s="132"/>
      <c r="F2402" s="132"/>
      <c r="G2402" s="132"/>
      <c r="H2402" s="132"/>
      <c r="I2402" s="132"/>
      <c r="J2402" s="132"/>
      <c r="K2402" s="132"/>
      <c r="DY2402" s="77">
        <v>1339</v>
      </c>
      <c r="DZ2402" s="77">
        <v>30.981999999999999</v>
      </c>
      <c r="EP2402" s="75"/>
      <c r="EQ2402" s="75">
        <v>1342.99</v>
      </c>
      <c r="ER2402" s="77">
        <v>39112.950000000288</v>
      </c>
      <c r="FL2402" s="92">
        <v>803</v>
      </c>
      <c r="FM2402" s="75">
        <v>1.39</v>
      </c>
      <c r="FN2402" s="75">
        <v>6.7939999999999996</v>
      </c>
      <c r="FP2402" s="75">
        <v>61.22</v>
      </c>
      <c r="FQ2402" s="75">
        <v>2020.2</v>
      </c>
      <c r="FR2402" s="75">
        <v>14696</v>
      </c>
      <c r="FS2402" s="75">
        <v>61.21</v>
      </c>
      <c r="FT2402" s="75">
        <v>5782</v>
      </c>
      <c r="FU2402" s="75">
        <v>40280</v>
      </c>
    </row>
    <row r="2403" spans="1:177" x14ac:dyDescent="0.25">
      <c r="A2403" s="132"/>
      <c r="B2403" s="132"/>
      <c r="C2403" s="132"/>
      <c r="D2403" s="132"/>
      <c r="E2403" s="132"/>
      <c r="F2403" s="132"/>
      <c r="G2403" s="132"/>
      <c r="H2403" s="132"/>
      <c r="I2403" s="132"/>
      <c r="J2403" s="132"/>
      <c r="K2403" s="132"/>
      <c r="DY2403" s="77">
        <v>1339.01</v>
      </c>
      <c r="DZ2403" s="77">
        <v>31.001999999999999</v>
      </c>
      <c r="EP2403" s="75"/>
      <c r="EQ2403" s="75">
        <v>1343</v>
      </c>
      <c r="ER2403" s="77">
        <v>39134</v>
      </c>
      <c r="FL2403" s="92">
        <v>803.01</v>
      </c>
      <c r="FM2403" s="75">
        <v>1.39</v>
      </c>
      <c r="FN2403" s="75">
        <v>6.8079999999999998</v>
      </c>
      <c r="FP2403" s="75">
        <v>61.23</v>
      </c>
      <c r="FQ2403" s="75">
        <v>2021.7</v>
      </c>
      <c r="FR2403" s="75">
        <v>14702</v>
      </c>
      <c r="FS2403" s="75">
        <v>61.22</v>
      </c>
      <c r="FT2403" s="75">
        <v>5785.91</v>
      </c>
      <c r="FU2403" s="75">
        <v>40294</v>
      </c>
    </row>
    <row r="2404" spans="1:177" x14ac:dyDescent="0.25">
      <c r="A2404" s="132"/>
      <c r="B2404" s="132"/>
      <c r="C2404" s="132"/>
      <c r="D2404" s="132"/>
      <c r="E2404" s="132"/>
      <c r="F2404" s="132"/>
      <c r="G2404" s="132"/>
      <c r="H2404" s="132"/>
      <c r="I2404" s="132"/>
      <c r="J2404" s="132"/>
      <c r="K2404" s="132"/>
      <c r="DY2404" s="77">
        <v>1339.02</v>
      </c>
      <c r="DZ2404" s="77">
        <v>31.021000000000001</v>
      </c>
      <c r="FL2404" s="92">
        <v>803.02</v>
      </c>
      <c r="FM2404" s="75">
        <v>1.39</v>
      </c>
      <c r="FN2404" s="75">
        <v>6.8220000000000001</v>
      </c>
      <c r="FP2404" s="75">
        <v>61.24</v>
      </c>
      <c r="FQ2404" s="75">
        <v>2023.19</v>
      </c>
      <c r="FR2404" s="75">
        <v>14708</v>
      </c>
      <c r="FS2404" s="75">
        <v>61.23</v>
      </c>
      <c r="FT2404" s="75">
        <v>5789.81</v>
      </c>
      <c r="FU2404" s="75">
        <v>40308</v>
      </c>
    </row>
    <row r="2405" spans="1:177" x14ac:dyDescent="0.25">
      <c r="A2405" s="132"/>
      <c r="B2405" s="132"/>
      <c r="C2405" s="132"/>
      <c r="D2405" s="132"/>
      <c r="E2405" s="132"/>
      <c r="F2405" s="132"/>
      <c r="G2405" s="132"/>
      <c r="H2405" s="132"/>
      <c r="I2405" s="132"/>
      <c r="J2405" s="132"/>
      <c r="K2405" s="132"/>
      <c r="DY2405" s="77">
        <v>1339.03</v>
      </c>
      <c r="DZ2405" s="77">
        <v>31.041</v>
      </c>
      <c r="FL2405" s="92">
        <v>803.03</v>
      </c>
      <c r="FM2405" s="75">
        <v>1.39</v>
      </c>
      <c r="FN2405" s="75">
        <v>6.8360000000000003</v>
      </c>
      <c r="FP2405" s="75">
        <v>61.25</v>
      </c>
      <c r="FQ2405" s="75">
        <v>2024.69</v>
      </c>
      <c r="FR2405" s="75">
        <v>14714</v>
      </c>
      <c r="FS2405" s="75">
        <v>61.24</v>
      </c>
      <c r="FT2405" s="75">
        <v>5793.72</v>
      </c>
      <c r="FU2405" s="75">
        <v>40332</v>
      </c>
    </row>
    <row r="2406" spans="1:177" x14ac:dyDescent="0.25">
      <c r="A2406" s="132"/>
      <c r="B2406" s="132"/>
      <c r="C2406" s="132"/>
      <c r="D2406" s="132"/>
      <c r="E2406" s="132"/>
      <c r="F2406" s="132"/>
      <c r="G2406" s="132"/>
      <c r="H2406" s="132"/>
      <c r="I2406" s="132"/>
      <c r="J2406" s="132"/>
      <c r="K2406" s="132"/>
      <c r="DY2406" s="77">
        <v>1339.04</v>
      </c>
      <c r="DZ2406" s="77">
        <v>31.061</v>
      </c>
      <c r="FL2406" s="92">
        <v>803.04</v>
      </c>
      <c r="FM2406" s="75">
        <v>1.39</v>
      </c>
      <c r="FN2406" s="75">
        <v>6.851</v>
      </c>
      <c r="FP2406" s="75">
        <v>61.26</v>
      </c>
      <c r="FQ2406" s="75">
        <v>2026.19</v>
      </c>
      <c r="FR2406" s="75">
        <v>14720</v>
      </c>
      <c r="FS2406" s="75">
        <v>61.25</v>
      </c>
      <c r="FT2406" s="75">
        <v>5797.62</v>
      </c>
      <c r="FU2406" s="75">
        <v>40336</v>
      </c>
    </row>
    <row r="2407" spans="1:177" x14ac:dyDescent="0.25">
      <c r="A2407" s="132"/>
      <c r="B2407" s="132"/>
      <c r="C2407" s="132"/>
      <c r="D2407" s="132"/>
      <c r="E2407" s="132"/>
      <c r="F2407" s="132"/>
      <c r="G2407" s="132"/>
      <c r="H2407" s="132"/>
      <c r="I2407" s="132"/>
      <c r="J2407" s="132"/>
      <c r="K2407" s="132"/>
      <c r="DY2407" s="77">
        <v>1339.05</v>
      </c>
      <c r="DZ2407" s="77">
        <v>31.08</v>
      </c>
      <c r="FL2407" s="92">
        <v>803.05</v>
      </c>
      <c r="FM2407" s="75">
        <v>1.39</v>
      </c>
      <c r="FN2407" s="75">
        <v>6.8650000000000002</v>
      </c>
      <c r="FP2407" s="75">
        <v>61.27</v>
      </c>
      <c r="FQ2407" s="75">
        <v>2027.69</v>
      </c>
      <c r="FR2407" s="75">
        <v>14726</v>
      </c>
      <c r="FS2407" s="75">
        <v>61.26</v>
      </c>
      <c r="FT2407" s="75">
        <v>5801.53</v>
      </c>
      <c r="FU2407" s="75">
        <v>40350</v>
      </c>
    </row>
    <row r="2408" spans="1:177" x14ac:dyDescent="0.25">
      <c r="A2408" s="132"/>
      <c r="B2408" s="132"/>
      <c r="C2408" s="132"/>
      <c r="D2408" s="132"/>
      <c r="E2408" s="132"/>
      <c r="F2408" s="132"/>
      <c r="G2408" s="132"/>
      <c r="H2408" s="132"/>
      <c r="I2408" s="132"/>
      <c r="J2408" s="132"/>
      <c r="K2408" s="132"/>
      <c r="DY2408" s="77">
        <v>1339.06</v>
      </c>
      <c r="DZ2408" s="77">
        <v>31.1</v>
      </c>
      <c r="FL2408" s="92">
        <v>803.06</v>
      </c>
      <c r="FM2408" s="75">
        <v>1.4</v>
      </c>
      <c r="FN2408" s="75">
        <v>6.8789999999999996</v>
      </c>
      <c r="FP2408" s="75">
        <v>61.28</v>
      </c>
      <c r="FQ2408" s="75">
        <v>2029.19</v>
      </c>
      <c r="FR2408" s="75">
        <v>14732</v>
      </c>
      <c r="FS2408" s="75">
        <v>61.27</v>
      </c>
      <c r="FT2408" s="75">
        <v>5805.43</v>
      </c>
      <c r="FU2408" s="75">
        <v>40364</v>
      </c>
    </row>
    <row r="2409" spans="1:177" x14ac:dyDescent="0.25">
      <c r="A2409" s="132"/>
      <c r="B2409" s="132"/>
      <c r="C2409" s="132"/>
      <c r="D2409" s="132"/>
      <c r="E2409" s="132"/>
      <c r="F2409" s="132"/>
      <c r="G2409" s="132"/>
      <c r="H2409" s="132"/>
      <c r="I2409" s="132"/>
      <c r="J2409" s="132"/>
      <c r="K2409" s="132"/>
      <c r="DY2409" s="77">
        <v>1339.07</v>
      </c>
      <c r="DZ2409" s="77">
        <v>31.12</v>
      </c>
      <c r="FL2409" s="92">
        <v>803.07</v>
      </c>
      <c r="FM2409" s="75">
        <v>1.4</v>
      </c>
      <c r="FN2409" s="75">
        <v>6.8789999999999996</v>
      </c>
      <c r="FP2409" s="75">
        <v>61.29</v>
      </c>
      <c r="FQ2409" s="75">
        <v>2030.68</v>
      </c>
      <c r="FR2409" s="75">
        <v>14738</v>
      </c>
      <c r="FS2409" s="75">
        <v>61.28</v>
      </c>
      <c r="FT2409" s="75">
        <v>5809.34</v>
      </c>
      <c r="FU2409" s="75">
        <v>40378</v>
      </c>
    </row>
    <row r="2410" spans="1:177" x14ac:dyDescent="0.25">
      <c r="A2410" s="132"/>
      <c r="B2410" s="132"/>
      <c r="C2410" s="132"/>
      <c r="D2410" s="132"/>
      <c r="E2410" s="132"/>
      <c r="F2410" s="132"/>
      <c r="G2410" s="132"/>
      <c r="H2410" s="132"/>
      <c r="I2410" s="132"/>
      <c r="J2410" s="132"/>
      <c r="K2410" s="132"/>
      <c r="DY2410" s="77">
        <v>1339.08</v>
      </c>
      <c r="DZ2410" s="77">
        <v>31.14</v>
      </c>
      <c r="FL2410" s="92">
        <v>803.08</v>
      </c>
      <c r="FM2410" s="75">
        <v>1.4</v>
      </c>
      <c r="FN2410" s="75">
        <v>6.907</v>
      </c>
      <c r="FP2410" s="75">
        <v>61.3</v>
      </c>
      <c r="FQ2410" s="75">
        <v>2032.18</v>
      </c>
      <c r="FR2410" s="75">
        <v>14744</v>
      </c>
      <c r="FS2410" s="75">
        <v>61.29</v>
      </c>
      <c r="FT2410" s="75">
        <v>5813.24</v>
      </c>
      <c r="FU2410" s="75">
        <v>40392</v>
      </c>
    </row>
    <row r="2411" spans="1:177" x14ac:dyDescent="0.25">
      <c r="A2411" s="132"/>
      <c r="B2411" s="132"/>
      <c r="C2411" s="132"/>
      <c r="D2411" s="132"/>
      <c r="E2411" s="132"/>
      <c r="F2411" s="132"/>
      <c r="G2411" s="132"/>
      <c r="H2411" s="132"/>
      <c r="I2411" s="132"/>
      <c r="J2411" s="132"/>
      <c r="K2411" s="132"/>
      <c r="DY2411" s="77">
        <v>1339.09</v>
      </c>
      <c r="DZ2411" s="77">
        <v>31.158999999999999</v>
      </c>
      <c r="FL2411" s="92">
        <v>803.09</v>
      </c>
      <c r="FM2411" s="75">
        <v>1.4</v>
      </c>
      <c r="FN2411" s="75">
        <v>6.9210000000000003</v>
      </c>
      <c r="FP2411" s="75">
        <v>61.31</v>
      </c>
      <c r="FQ2411" s="75">
        <v>2033.68</v>
      </c>
      <c r="FR2411" s="75">
        <v>14750</v>
      </c>
      <c r="FS2411" s="75">
        <v>61.3</v>
      </c>
      <c r="FT2411" s="75">
        <v>5817.15</v>
      </c>
      <c r="FU2411" s="75">
        <v>40406</v>
      </c>
    </row>
    <row r="2412" spans="1:177" x14ac:dyDescent="0.25">
      <c r="A2412" s="132"/>
      <c r="B2412" s="132"/>
      <c r="C2412" s="132"/>
      <c r="D2412" s="132"/>
      <c r="E2412" s="132"/>
      <c r="F2412" s="132"/>
      <c r="G2412" s="132"/>
      <c r="H2412" s="132"/>
      <c r="I2412" s="132"/>
      <c r="J2412" s="132"/>
      <c r="K2412" s="132"/>
      <c r="DY2412" s="77">
        <v>1339.1</v>
      </c>
      <c r="DZ2412" s="77">
        <v>31.178999999999998</v>
      </c>
      <c r="FL2412" s="92">
        <v>803.1</v>
      </c>
      <c r="FM2412" s="75">
        <v>1.4</v>
      </c>
      <c r="FN2412" s="75">
        <v>6.9349999999999996</v>
      </c>
      <c r="FP2412" s="75">
        <v>61.32</v>
      </c>
      <c r="FQ2412" s="75">
        <v>2035.18</v>
      </c>
      <c r="FR2412" s="75">
        <v>14756</v>
      </c>
      <c r="FS2412" s="75">
        <v>61.31</v>
      </c>
      <c r="FT2412" s="75">
        <v>5821.05</v>
      </c>
      <c r="FU2412" s="75">
        <v>40420</v>
      </c>
    </row>
    <row r="2413" spans="1:177" x14ac:dyDescent="0.25">
      <c r="A2413" s="132"/>
      <c r="B2413" s="132"/>
      <c r="C2413" s="132"/>
      <c r="D2413" s="132"/>
      <c r="E2413" s="132"/>
      <c r="F2413" s="132"/>
      <c r="G2413" s="132"/>
      <c r="H2413" s="132"/>
      <c r="I2413" s="132"/>
      <c r="J2413" s="132"/>
      <c r="K2413" s="132"/>
      <c r="DY2413" s="77">
        <v>1339.11</v>
      </c>
      <c r="DZ2413" s="77">
        <v>31.198999999999998</v>
      </c>
      <c r="FL2413" s="92">
        <v>803.11</v>
      </c>
      <c r="FM2413" s="75">
        <v>1.4</v>
      </c>
      <c r="FN2413" s="75">
        <v>6.9489999999999998</v>
      </c>
      <c r="FP2413" s="75">
        <v>61.33</v>
      </c>
      <c r="FQ2413" s="75">
        <v>2036.68</v>
      </c>
      <c r="FR2413" s="75">
        <v>14762</v>
      </c>
      <c r="FS2413" s="75">
        <v>61.32</v>
      </c>
      <c r="FT2413" s="75">
        <v>5825.17</v>
      </c>
      <c r="FU2413" s="75">
        <v>40434</v>
      </c>
    </row>
    <row r="2414" spans="1:177" x14ac:dyDescent="0.25">
      <c r="A2414" s="132"/>
      <c r="B2414" s="132"/>
      <c r="C2414" s="132"/>
      <c r="D2414" s="132"/>
      <c r="E2414" s="132"/>
      <c r="F2414" s="132"/>
      <c r="G2414" s="132"/>
      <c r="H2414" s="132"/>
      <c r="I2414" s="132"/>
      <c r="J2414" s="132"/>
      <c r="K2414" s="132"/>
      <c r="DY2414" s="77">
        <v>1339.12</v>
      </c>
      <c r="DZ2414" s="77">
        <v>31.218</v>
      </c>
      <c r="FL2414" s="92">
        <v>803.12</v>
      </c>
      <c r="FM2414" s="75">
        <v>1.4</v>
      </c>
      <c r="FN2414" s="75">
        <v>6.9640000000000004</v>
      </c>
      <c r="FP2414" s="75">
        <v>61.34</v>
      </c>
      <c r="FQ2414" s="75">
        <v>2038.18</v>
      </c>
      <c r="FR2414" s="75">
        <v>14768</v>
      </c>
      <c r="FS2414" s="75">
        <v>61.33</v>
      </c>
      <c r="FT2414" s="75">
        <v>5829.28</v>
      </c>
      <c r="FU2414" s="75">
        <v>40448</v>
      </c>
    </row>
    <row r="2415" spans="1:177" x14ac:dyDescent="0.25">
      <c r="A2415" s="132"/>
      <c r="B2415" s="132"/>
      <c r="C2415" s="132"/>
      <c r="D2415" s="132"/>
      <c r="E2415" s="132"/>
      <c r="F2415" s="132"/>
      <c r="G2415" s="132"/>
      <c r="H2415" s="132"/>
      <c r="I2415" s="132"/>
      <c r="J2415" s="132"/>
      <c r="K2415" s="132"/>
      <c r="DY2415" s="77">
        <v>1339.13</v>
      </c>
      <c r="DZ2415" s="77">
        <v>31.238</v>
      </c>
      <c r="FL2415" s="92">
        <v>803.13</v>
      </c>
      <c r="FM2415" s="75">
        <v>1.4</v>
      </c>
      <c r="FN2415" s="75">
        <v>6.9779999999999998</v>
      </c>
      <c r="FP2415" s="75">
        <v>61.35</v>
      </c>
      <c r="FQ2415" s="75">
        <v>2039.68</v>
      </c>
      <c r="FR2415" s="75">
        <v>14774</v>
      </c>
      <c r="FS2415" s="75">
        <v>61.34</v>
      </c>
      <c r="FT2415" s="75">
        <v>5833.4</v>
      </c>
      <c r="FU2415" s="75">
        <v>40462</v>
      </c>
    </row>
    <row r="2416" spans="1:177" x14ac:dyDescent="0.25">
      <c r="A2416" s="132"/>
      <c r="B2416" s="132"/>
      <c r="C2416" s="132"/>
      <c r="D2416" s="132"/>
      <c r="E2416" s="132"/>
      <c r="F2416" s="132"/>
      <c r="G2416" s="132"/>
      <c r="H2416" s="132"/>
      <c r="I2416" s="132"/>
      <c r="J2416" s="132"/>
      <c r="K2416" s="132"/>
      <c r="DY2416" s="77">
        <v>1339.14</v>
      </c>
      <c r="DZ2416" s="77">
        <v>31.257999999999999</v>
      </c>
      <c r="FL2416" s="92">
        <v>803.14</v>
      </c>
      <c r="FM2416" s="75">
        <v>1.4</v>
      </c>
      <c r="FN2416" s="75">
        <v>6.992</v>
      </c>
      <c r="FP2416" s="75">
        <v>61.36</v>
      </c>
      <c r="FQ2416" s="75">
        <v>2041.18</v>
      </c>
      <c r="FR2416" s="75">
        <v>14780</v>
      </c>
      <c r="FS2416" s="75">
        <v>61.35</v>
      </c>
      <c r="FT2416" s="75">
        <v>5837.51</v>
      </c>
      <c r="FU2416" s="75">
        <v>40476</v>
      </c>
    </row>
    <row r="2417" spans="1:177" x14ac:dyDescent="0.25">
      <c r="A2417" s="132"/>
      <c r="B2417" s="132"/>
      <c r="C2417" s="132"/>
      <c r="D2417" s="132"/>
      <c r="E2417" s="132"/>
      <c r="F2417" s="132"/>
      <c r="G2417" s="132"/>
      <c r="H2417" s="132"/>
      <c r="I2417" s="132"/>
      <c r="J2417" s="132"/>
      <c r="K2417" s="132"/>
      <c r="DY2417" s="77">
        <v>1339.15</v>
      </c>
      <c r="DZ2417" s="77">
        <v>31.276999999999997</v>
      </c>
      <c r="FL2417" s="92">
        <v>803.15</v>
      </c>
      <c r="FM2417" s="75">
        <v>1.4</v>
      </c>
      <c r="FN2417" s="75">
        <v>7.0060000000000002</v>
      </c>
      <c r="FP2417" s="75">
        <v>61.37</v>
      </c>
      <c r="FQ2417" s="75">
        <v>2042.68</v>
      </c>
      <c r="FR2417" s="75">
        <v>14786</v>
      </c>
      <c r="FS2417" s="75">
        <v>61.36</v>
      </c>
      <c r="FT2417" s="75">
        <v>5841.63</v>
      </c>
      <c r="FU2417" s="75">
        <v>40490</v>
      </c>
    </row>
    <row r="2418" spans="1:177" x14ac:dyDescent="0.25">
      <c r="A2418" s="132"/>
      <c r="B2418" s="132"/>
      <c r="C2418" s="132"/>
      <c r="D2418" s="132"/>
      <c r="E2418" s="132"/>
      <c r="F2418" s="132"/>
      <c r="G2418" s="132"/>
      <c r="H2418" s="132"/>
      <c r="I2418" s="132"/>
      <c r="J2418" s="132"/>
      <c r="K2418" s="132"/>
      <c r="DY2418" s="77">
        <v>1339.16</v>
      </c>
      <c r="DZ2418" s="77">
        <v>31.297000000000001</v>
      </c>
      <c r="FL2418" s="92">
        <v>803.16</v>
      </c>
      <c r="FM2418" s="75">
        <v>1.4</v>
      </c>
      <c r="FN2418" s="75">
        <v>7.02</v>
      </c>
      <c r="FP2418" s="75">
        <v>61.38</v>
      </c>
      <c r="FQ2418" s="75">
        <v>2044.18</v>
      </c>
      <c r="FR2418" s="75">
        <v>14792</v>
      </c>
      <c r="FS2418" s="75">
        <v>61.37</v>
      </c>
      <c r="FT2418" s="75">
        <v>5845.74</v>
      </c>
      <c r="FU2418" s="75">
        <v>40504</v>
      </c>
    </row>
    <row r="2419" spans="1:177" x14ac:dyDescent="0.25">
      <c r="A2419" s="132"/>
      <c r="B2419" s="132"/>
      <c r="C2419" s="132"/>
      <c r="D2419" s="132"/>
      <c r="E2419" s="132"/>
      <c r="F2419" s="132"/>
      <c r="G2419" s="132"/>
      <c r="H2419" s="132"/>
      <c r="I2419" s="132"/>
      <c r="J2419" s="132"/>
      <c r="K2419" s="132"/>
      <c r="DY2419" s="77">
        <v>1339.17</v>
      </c>
      <c r="DZ2419" s="77">
        <v>31.317</v>
      </c>
      <c r="FL2419" s="92">
        <v>803.17</v>
      </c>
      <c r="FM2419" s="75">
        <v>1.4</v>
      </c>
      <c r="FN2419" s="75">
        <v>7.02</v>
      </c>
      <c r="FP2419" s="75">
        <v>61.39</v>
      </c>
      <c r="FQ2419" s="75">
        <v>2045.68</v>
      </c>
      <c r="FR2419" s="75">
        <v>14798</v>
      </c>
      <c r="FS2419" s="75">
        <v>61.38</v>
      </c>
      <c r="FT2419" s="75">
        <v>5849.86</v>
      </c>
      <c r="FU2419" s="75">
        <v>40518</v>
      </c>
    </row>
    <row r="2420" spans="1:177" x14ac:dyDescent="0.25">
      <c r="A2420" s="132"/>
      <c r="B2420" s="132"/>
      <c r="C2420" s="132"/>
      <c r="D2420" s="132"/>
      <c r="E2420" s="132"/>
      <c r="F2420" s="132"/>
      <c r="G2420" s="132"/>
      <c r="H2420" s="132"/>
      <c r="I2420" s="132"/>
      <c r="J2420" s="132"/>
      <c r="K2420" s="132"/>
      <c r="DY2420" s="77">
        <v>1339.18</v>
      </c>
      <c r="DZ2420" s="77">
        <v>31.336000000000002</v>
      </c>
      <c r="FL2420" s="92">
        <v>803.18</v>
      </c>
      <c r="FM2420" s="75">
        <v>1.41</v>
      </c>
      <c r="FN2420" s="75">
        <v>7.048</v>
      </c>
      <c r="FP2420" s="75">
        <v>61.4</v>
      </c>
      <c r="FQ2420" s="75">
        <v>2047.18</v>
      </c>
      <c r="FR2420" s="75">
        <v>14804</v>
      </c>
      <c r="FS2420" s="75">
        <v>61.39</v>
      </c>
      <c r="FT2420" s="75">
        <v>5853.97</v>
      </c>
      <c r="FU2420" s="75">
        <v>40532</v>
      </c>
    </row>
    <row r="2421" spans="1:177" x14ac:dyDescent="0.25">
      <c r="A2421" s="132"/>
      <c r="B2421" s="132"/>
      <c r="C2421" s="132"/>
      <c r="D2421" s="132"/>
      <c r="E2421" s="132"/>
      <c r="F2421" s="132"/>
      <c r="G2421" s="132"/>
      <c r="H2421" s="132"/>
      <c r="I2421" s="132"/>
      <c r="J2421" s="132"/>
      <c r="K2421" s="132"/>
      <c r="DY2421" s="77">
        <v>1339.19</v>
      </c>
      <c r="DZ2421" s="77">
        <v>31.355999999999998</v>
      </c>
      <c r="FL2421" s="92">
        <v>803.19</v>
      </c>
      <c r="FM2421" s="75">
        <v>1.41</v>
      </c>
      <c r="FN2421" s="75">
        <v>7.0620000000000003</v>
      </c>
      <c r="FP2421" s="75">
        <v>61.41</v>
      </c>
      <c r="FQ2421" s="75">
        <v>2048.6799999999998</v>
      </c>
      <c r="FR2421" s="75">
        <v>14810</v>
      </c>
      <c r="FS2421" s="75">
        <v>61.4</v>
      </c>
      <c r="FT2421" s="75">
        <v>5858.09</v>
      </c>
      <c r="FU2421" s="75">
        <v>40546</v>
      </c>
    </row>
    <row r="2422" spans="1:177" x14ac:dyDescent="0.25">
      <c r="A2422" s="132"/>
      <c r="B2422" s="132"/>
      <c r="C2422" s="132"/>
      <c r="D2422" s="132"/>
      <c r="E2422" s="132"/>
      <c r="F2422" s="132"/>
      <c r="G2422" s="132"/>
      <c r="H2422" s="132"/>
      <c r="I2422" s="132"/>
      <c r="J2422" s="132"/>
      <c r="K2422" s="132"/>
      <c r="DY2422" s="77">
        <v>1339.2</v>
      </c>
      <c r="DZ2422" s="77">
        <v>31.376000000000001</v>
      </c>
      <c r="FL2422" s="92">
        <v>803.2</v>
      </c>
      <c r="FM2422" s="75">
        <v>1.41</v>
      </c>
      <c r="FN2422" s="75">
        <v>7.077</v>
      </c>
      <c r="FP2422" s="75">
        <v>61.42</v>
      </c>
      <c r="FQ2422" s="75">
        <v>2050.1799999999998</v>
      </c>
      <c r="FR2422" s="75">
        <v>14816</v>
      </c>
      <c r="FS2422" s="75">
        <v>61.41</v>
      </c>
      <c r="FT2422" s="75">
        <v>5862.2</v>
      </c>
      <c r="FU2422" s="75">
        <v>40560</v>
      </c>
    </row>
    <row r="2423" spans="1:177" x14ac:dyDescent="0.25">
      <c r="A2423" s="132"/>
      <c r="B2423" s="132"/>
      <c r="C2423" s="132"/>
      <c r="D2423" s="132"/>
      <c r="E2423" s="132"/>
      <c r="F2423" s="132"/>
      <c r="G2423" s="132"/>
      <c r="H2423" s="132"/>
      <c r="I2423" s="132"/>
      <c r="J2423" s="132"/>
      <c r="K2423" s="132"/>
      <c r="DY2423" s="77">
        <v>1339.21</v>
      </c>
      <c r="DZ2423" s="77">
        <v>31.395</v>
      </c>
      <c r="FL2423" s="92">
        <v>803.21</v>
      </c>
      <c r="FM2423" s="75">
        <v>1.41</v>
      </c>
      <c r="FN2423" s="75">
        <v>7.0910000000000002</v>
      </c>
      <c r="FP2423" s="75">
        <v>61.43</v>
      </c>
      <c r="FQ2423" s="75">
        <v>2051.69</v>
      </c>
      <c r="FR2423" s="75">
        <v>14822</v>
      </c>
      <c r="FS2423" s="75">
        <v>61.42</v>
      </c>
      <c r="FT2423" s="75">
        <v>5866.18</v>
      </c>
      <c r="FU2423" s="75">
        <v>40574</v>
      </c>
    </row>
    <row r="2424" spans="1:177" x14ac:dyDescent="0.25">
      <c r="A2424" s="132"/>
      <c r="B2424" s="132"/>
      <c r="C2424" s="132"/>
      <c r="D2424" s="132"/>
      <c r="E2424" s="132"/>
      <c r="F2424" s="132"/>
      <c r="G2424" s="132"/>
      <c r="H2424" s="132"/>
      <c r="I2424" s="132"/>
      <c r="J2424" s="132"/>
      <c r="K2424" s="132"/>
      <c r="DY2424" s="77">
        <v>1339.22</v>
      </c>
      <c r="DZ2424" s="77">
        <v>31.414999999999999</v>
      </c>
      <c r="FL2424" s="92">
        <v>803.22</v>
      </c>
      <c r="FM2424" s="75">
        <v>1.41</v>
      </c>
      <c r="FN2424" s="75">
        <v>7.1050000000000004</v>
      </c>
      <c r="FP2424" s="75">
        <v>61.44</v>
      </c>
      <c r="FQ2424" s="75">
        <v>2053.19</v>
      </c>
      <c r="FR2424" s="75">
        <v>14828</v>
      </c>
      <c r="FS2424" s="75">
        <v>61.43</v>
      </c>
      <c r="FT2424" s="75">
        <v>5870.16</v>
      </c>
      <c r="FU2424" s="75">
        <v>40587</v>
      </c>
    </row>
    <row r="2425" spans="1:177" x14ac:dyDescent="0.25">
      <c r="A2425" s="132"/>
      <c r="B2425" s="132"/>
      <c r="C2425" s="132"/>
      <c r="D2425" s="132"/>
      <c r="E2425" s="132"/>
      <c r="F2425" s="132"/>
      <c r="G2425" s="132"/>
      <c r="H2425" s="132"/>
      <c r="I2425" s="132"/>
      <c r="J2425" s="132"/>
      <c r="K2425" s="132"/>
      <c r="DY2425" s="77">
        <v>1339.23</v>
      </c>
      <c r="DZ2425" s="77">
        <v>31.434999999999999</v>
      </c>
      <c r="FL2425" s="92">
        <v>803.23</v>
      </c>
      <c r="FM2425" s="75">
        <v>1.41</v>
      </c>
      <c r="FN2425" s="75">
        <v>7.1189999999999998</v>
      </c>
      <c r="FP2425" s="75">
        <v>61.45</v>
      </c>
      <c r="FQ2425" s="75">
        <v>2054.69</v>
      </c>
      <c r="FR2425" s="75">
        <v>14834</v>
      </c>
      <c r="FS2425" s="75">
        <v>61.44</v>
      </c>
      <c r="FT2425" s="75">
        <v>5874.14</v>
      </c>
      <c r="FU2425" s="75">
        <v>40601</v>
      </c>
    </row>
    <row r="2426" spans="1:177" x14ac:dyDescent="0.25">
      <c r="A2426" s="132"/>
      <c r="B2426" s="132"/>
      <c r="C2426" s="132"/>
      <c r="D2426" s="132"/>
      <c r="E2426" s="132"/>
      <c r="F2426" s="132"/>
      <c r="G2426" s="132"/>
      <c r="H2426" s="132"/>
      <c r="I2426" s="132"/>
      <c r="J2426" s="132"/>
      <c r="K2426" s="132"/>
      <c r="DY2426" s="77">
        <v>1339.24</v>
      </c>
      <c r="DZ2426" s="77">
        <v>31.454999999999998</v>
      </c>
      <c r="FL2426" s="92">
        <v>803.24</v>
      </c>
      <c r="FM2426" s="75">
        <v>1.41</v>
      </c>
      <c r="FN2426" s="75">
        <v>7.133</v>
      </c>
      <c r="FP2426" s="75">
        <v>61.46</v>
      </c>
      <c r="FQ2426" s="75">
        <v>2056.1999999999998</v>
      </c>
      <c r="FR2426" s="75">
        <v>14840</v>
      </c>
      <c r="FS2426" s="75">
        <v>61.45</v>
      </c>
      <c r="FT2426" s="75">
        <v>5878.12</v>
      </c>
      <c r="FU2426" s="75">
        <v>40614</v>
      </c>
    </row>
    <row r="2427" spans="1:177" x14ac:dyDescent="0.25">
      <c r="A2427" s="132"/>
      <c r="B2427" s="132"/>
      <c r="C2427" s="132"/>
      <c r="D2427" s="132"/>
      <c r="E2427" s="132"/>
      <c r="F2427" s="132"/>
      <c r="G2427" s="132"/>
      <c r="H2427" s="132"/>
      <c r="I2427" s="132"/>
      <c r="J2427" s="132"/>
      <c r="K2427" s="132"/>
      <c r="DY2427" s="77">
        <v>1339.25</v>
      </c>
      <c r="DZ2427" s="77">
        <v>31.473999999999997</v>
      </c>
      <c r="FL2427" s="92">
        <v>803.25</v>
      </c>
      <c r="FM2427" s="75">
        <v>1.41</v>
      </c>
      <c r="FN2427" s="75">
        <v>7.1470000000000002</v>
      </c>
      <c r="FP2427" s="75">
        <v>61.47</v>
      </c>
      <c r="FQ2427" s="75">
        <v>2057.6999999999998</v>
      </c>
      <c r="FR2427" s="75">
        <v>14846</v>
      </c>
      <c r="FS2427" s="75">
        <v>61.46</v>
      </c>
      <c r="FT2427" s="75">
        <v>5882.1</v>
      </c>
      <c r="FU2427" s="75">
        <v>40628</v>
      </c>
    </row>
    <row r="2428" spans="1:177" x14ac:dyDescent="0.25">
      <c r="A2428" s="132"/>
      <c r="B2428" s="132"/>
      <c r="C2428" s="132"/>
      <c r="D2428" s="132"/>
      <c r="E2428" s="132"/>
      <c r="F2428" s="132"/>
      <c r="G2428" s="132"/>
      <c r="H2428" s="132"/>
      <c r="I2428" s="132"/>
      <c r="J2428" s="132"/>
      <c r="K2428" s="132"/>
      <c r="DY2428" s="77">
        <v>1339.26</v>
      </c>
      <c r="DZ2428" s="77">
        <v>31.494</v>
      </c>
      <c r="FL2428" s="92">
        <v>803.26</v>
      </c>
      <c r="FM2428" s="75">
        <v>1.41</v>
      </c>
      <c r="FN2428" s="75">
        <v>7.1609999999999996</v>
      </c>
      <c r="FP2428" s="75">
        <v>61.48</v>
      </c>
      <c r="FQ2428" s="75">
        <v>2059.1999999999998</v>
      </c>
      <c r="FR2428" s="75">
        <v>14852</v>
      </c>
      <c r="FS2428" s="75">
        <v>61.47</v>
      </c>
      <c r="FT2428" s="75">
        <v>5886.06</v>
      </c>
      <c r="FU2428" s="75">
        <v>40641</v>
      </c>
    </row>
    <row r="2429" spans="1:177" x14ac:dyDescent="0.25">
      <c r="A2429" s="132"/>
      <c r="B2429" s="132"/>
      <c r="C2429" s="132"/>
      <c r="D2429" s="132"/>
      <c r="E2429" s="132"/>
      <c r="F2429" s="132"/>
      <c r="G2429" s="132"/>
      <c r="H2429" s="132"/>
      <c r="I2429" s="132"/>
      <c r="J2429" s="132"/>
      <c r="K2429" s="132"/>
      <c r="DY2429" s="77">
        <v>1339.27</v>
      </c>
      <c r="DZ2429" s="77">
        <v>31.513999999999999</v>
      </c>
      <c r="FL2429" s="92">
        <v>803.27</v>
      </c>
      <c r="FM2429" s="75">
        <v>1.41</v>
      </c>
      <c r="FN2429" s="75">
        <v>7.1609999999999996</v>
      </c>
      <c r="FP2429" s="75">
        <v>61.49</v>
      </c>
      <c r="FQ2429" s="75">
        <v>2060.6999999999998</v>
      </c>
      <c r="FR2429" s="75">
        <v>14858</v>
      </c>
      <c r="FS2429" s="75">
        <v>61.48</v>
      </c>
      <c r="FT2429" s="75">
        <v>5890.06</v>
      </c>
      <c r="FU2429" s="75">
        <v>40655</v>
      </c>
    </row>
    <row r="2430" spans="1:177" x14ac:dyDescent="0.25">
      <c r="A2430" s="132"/>
      <c r="B2430" s="132"/>
      <c r="C2430" s="132"/>
      <c r="D2430" s="132"/>
      <c r="E2430" s="132"/>
      <c r="F2430" s="132"/>
      <c r="G2430" s="132"/>
      <c r="H2430" s="132"/>
      <c r="I2430" s="132"/>
      <c r="J2430" s="132"/>
      <c r="K2430" s="132"/>
      <c r="DY2430" s="77">
        <v>1339.28</v>
      </c>
      <c r="DZ2430" s="77">
        <v>31.533000000000001</v>
      </c>
      <c r="FL2430" s="92">
        <v>803.28</v>
      </c>
      <c r="FM2430" s="75">
        <v>1.41</v>
      </c>
      <c r="FN2430" s="75">
        <v>7.1890000000000001</v>
      </c>
      <c r="FP2430" s="75">
        <v>61.5</v>
      </c>
      <c r="FQ2430" s="75">
        <v>2062.21</v>
      </c>
      <c r="FR2430" s="75">
        <v>14864</v>
      </c>
      <c r="FS2430" s="75">
        <v>61.49</v>
      </c>
      <c r="FT2430" s="75">
        <v>5894.04</v>
      </c>
      <c r="FU2430" s="75">
        <v>40668</v>
      </c>
    </row>
    <row r="2431" spans="1:177" x14ac:dyDescent="0.25">
      <c r="A2431" s="132"/>
      <c r="B2431" s="132"/>
      <c r="C2431" s="132"/>
      <c r="D2431" s="132"/>
      <c r="E2431" s="132"/>
      <c r="F2431" s="132"/>
      <c r="G2431" s="132"/>
      <c r="H2431" s="132"/>
      <c r="I2431" s="132"/>
      <c r="J2431" s="132"/>
      <c r="K2431" s="132"/>
      <c r="DY2431" s="77">
        <v>1339.29</v>
      </c>
      <c r="DZ2431" s="77">
        <v>31.552999999999997</v>
      </c>
      <c r="FL2431" s="92">
        <v>803.29</v>
      </c>
      <c r="FM2431" s="75">
        <v>1.41</v>
      </c>
      <c r="FN2431" s="75">
        <v>7.2039999999999997</v>
      </c>
      <c r="FP2431" s="75">
        <v>61.51</v>
      </c>
      <c r="FQ2431" s="75">
        <v>2063.71</v>
      </c>
      <c r="FR2431" s="75">
        <v>14870</v>
      </c>
      <c r="FS2431" s="75">
        <v>61.5</v>
      </c>
      <c r="FT2431" s="75">
        <v>5898.02</v>
      </c>
      <c r="FU2431" s="75">
        <v>40682</v>
      </c>
    </row>
    <row r="2432" spans="1:177" x14ac:dyDescent="0.25">
      <c r="A2432" s="132"/>
      <c r="B2432" s="132"/>
      <c r="C2432" s="132"/>
      <c r="D2432" s="132"/>
      <c r="E2432" s="132"/>
      <c r="F2432" s="132"/>
      <c r="G2432" s="132"/>
      <c r="H2432" s="132"/>
      <c r="I2432" s="132"/>
      <c r="J2432" s="132"/>
      <c r="K2432" s="132"/>
      <c r="DY2432" s="77">
        <v>1339.3</v>
      </c>
      <c r="DZ2432" s="77">
        <v>31.573</v>
      </c>
      <c r="FL2432" s="92">
        <v>803.3</v>
      </c>
      <c r="FM2432" s="75">
        <v>1.42</v>
      </c>
      <c r="FN2432" s="75">
        <v>7.218</v>
      </c>
      <c r="FP2432" s="75">
        <v>61.52</v>
      </c>
      <c r="FQ2432" s="75">
        <v>2065.21</v>
      </c>
      <c r="FR2432" s="75">
        <v>14876</v>
      </c>
      <c r="FS2432" s="75">
        <v>61.51</v>
      </c>
      <c r="FT2432" s="75">
        <v>5902</v>
      </c>
      <c r="FU2432" s="75">
        <v>40695</v>
      </c>
    </row>
    <row r="2433" spans="1:177" x14ac:dyDescent="0.25">
      <c r="A2433" s="132"/>
      <c r="B2433" s="132"/>
      <c r="C2433" s="132"/>
      <c r="D2433" s="132"/>
      <c r="E2433" s="132"/>
      <c r="F2433" s="132"/>
      <c r="G2433" s="132"/>
      <c r="H2433" s="132"/>
      <c r="I2433" s="132"/>
      <c r="J2433" s="132"/>
      <c r="K2433" s="132"/>
      <c r="DY2433" s="77">
        <v>1339.31</v>
      </c>
      <c r="DZ2433" s="77">
        <v>31.591999999999999</v>
      </c>
      <c r="FL2433" s="92">
        <v>803.31</v>
      </c>
      <c r="FM2433" s="75">
        <v>1.42</v>
      </c>
      <c r="FN2433" s="75">
        <v>7.2320000000000002</v>
      </c>
      <c r="FP2433" s="75">
        <v>61.53</v>
      </c>
      <c r="FQ2433" s="75">
        <v>2066.7199999999998</v>
      </c>
      <c r="FR2433" s="75">
        <v>14882</v>
      </c>
      <c r="FS2433" s="75">
        <v>61.52</v>
      </c>
      <c r="FT2433" s="75">
        <v>5905.96</v>
      </c>
      <c r="FU2433" s="75">
        <v>40709</v>
      </c>
    </row>
    <row r="2434" spans="1:177" x14ac:dyDescent="0.25">
      <c r="A2434" s="132"/>
      <c r="B2434" s="132"/>
      <c r="C2434" s="132"/>
      <c r="D2434" s="132"/>
      <c r="E2434" s="132"/>
      <c r="F2434" s="132"/>
      <c r="G2434" s="132"/>
      <c r="H2434" s="132"/>
      <c r="I2434" s="132"/>
      <c r="J2434" s="132"/>
      <c r="K2434" s="132"/>
      <c r="DY2434" s="77">
        <v>1339.32</v>
      </c>
      <c r="DZ2434" s="77">
        <v>31.611999999999998</v>
      </c>
      <c r="FL2434" s="92">
        <v>803.32</v>
      </c>
      <c r="FM2434" s="75">
        <v>1.42</v>
      </c>
      <c r="FN2434" s="75">
        <v>7.2460000000000004</v>
      </c>
      <c r="FP2434" s="75">
        <v>61.54</v>
      </c>
      <c r="FQ2434" s="75">
        <v>2068.23</v>
      </c>
      <c r="FR2434" s="75">
        <v>14888</v>
      </c>
      <c r="FS2434" s="75">
        <v>61.53</v>
      </c>
      <c r="FT2434" s="75">
        <v>5909.92</v>
      </c>
      <c r="FU2434" s="75">
        <v>40722</v>
      </c>
    </row>
    <row r="2435" spans="1:177" x14ac:dyDescent="0.25">
      <c r="A2435" s="132"/>
      <c r="B2435" s="132"/>
      <c r="C2435" s="132"/>
      <c r="D2435" s="132"/>
      <c r="E2435" s="132"/>
      <c r="F2435" s="132"/>
      <c r="G2435" s="132"/>
      <c r="H2435" s="132"/>
      <c r="I2435" s="132"/>
      <c r="J2435" s="132"/>
      <c r="K2435" s="132"/>
      <c r="DY2435" s="77">
        <v>1339.33</v>
      </c>
      <c r="DZ2435" s="77">
        <v>31.631999999999998</v>
      </c>
      <c r="FL2435" s="92">
        <v>803.33</v>
      </c>
      <c r="FM2435" s="75">
        <v>1.42</v>
      </c>
      <c r="FN2435" s="75">
        <v>7.26</v>
      </c>
      <c r="FP2435" s="75">
        <v>61.55</v>
      </c>
      <c r="FQ2435" s="75">
        <v>2069.73</v>
      </c>
      <c r="FR2435" s="75">
        <v>14894</v>
      </c>
      <c r="FS2435" s="75">
        <v>61.54</v>
      </c>
      <c r="FT2435" s="75">
        <v>5913.88</v>
      </c>
      <c r="FU2435" s="75">
        <v>40736</v>
      </c>
    </row>
    <row r="2436" spans="1:177" x14ac:dyDescent="0.25">
      <c r="A2436" s="132"/>
      <c r="B2436" s="132"/>
      <c r="C2436" s="132"/>
      <c r="D2436" s="132"/>
      <c r="E2436" s="132"/>
      <c r="F2436" s="132"/>
      <c r="G2436" s="132"/>
      <c r="H2436" s="132"/>
      <c r="I2436" s="132"/>
      <c r="J2436" s="132"/>
      <c r="K2436" s="132"/>
      <c r="DY2436" s="77">
        <v>1339.34</v>
      </c>
      <c r="DZ2436" s="77">
        <v>31.651</v>
      </c>
      <c r="FL2436" s="92">
        <v>803.34</v>
      </c>
      <c r="FM2436" s="75">
        <v>1.42</v>
      </c>
      <c r="FN2436" s="75">
        <v>7.274</v>
      </c>
      <c r="FP2436" s="75">
        <v>61.56</v>
      </c>
      <c r="FQ2436" s="75">
        <v>2071.2399999999998</v>
      </c>
      <c r="FR2436" s="75">
        <v>14900</v>
      </c>
      <c r="FS2436" s="75">
        <v>61.55</v>
      </c>
      <c r="FT2436" s="75">
        <v>5917.84</v>
      </c>
      <c r="FU2436" s="75">
        <v>40749</v>
      </c>
    </row>
    <row r="2437" spans="1:177" x14ac:dyDescent="0.25">
      <c r="A2437" s="132"/>
      <c r="B2437" s="132"/>
      <c r="C2437" s="132"/>
      <c r="D2437" s="132"/>
      <c r="E2437" s="132"/>
      <c r="F2437" s="132"/>
      <c r="G2437" s="132"/>
      <c r="H2437" s="132"/>
      <c r="I2437" s="132"/>
      <c r="J2437" s="132"/>
      <c r="K2437" s="132"/>
      <c r="DY2437" s="77">
        <v>1339.35</v>
      </c>
      <c r="DZ2437" s="77">
        <v>31.670999999999996</v>
      </c>
      <c r="FL2437" s="92">
        <v>803.35</v>
      </c>
      <c r="FM2437" s="75">
        <v>1.42</v>
      </c>
      <c r="FN2437" s="75">
        <v>7.2880000000000003</v>
      </c>
      <c r="FP2437" s="75">
        <v>61.57</v>
      </c>
      <c r="FQ2437" s="75">
        <v>2072.7399999999998</v>
      </c>
      <c r="FR2437" s="75">
        <v>14906</v>
      </c>
      <c r="FS2437" s="75">
        <v>61.56</v>
      </c>
      <c r="FT2437" s="75">
        <v>5921.8</v>
      </c>
      <c r="FU2437" s="75">
        <v>40763</v>
      </c>
    </row>
    <row r="2438" spans="1:177" x14ac:dyDescent="0.25">
      <c r="A2438" s="132"/>
      <c r="B2438" s="132"/>
      <c r="C2438" s="132"/>
      <c r="D2438" s="132"/>
      <c r="E2438" s="132"/>
      <c r="F2438" s="132"/>
      <c r="G2438" s="132"/>
      <c r="H2438" s="132"/>
      <c r="I2438" s="132"/>
      <c r="J2438" s="132"/>
      <c r="K2438" s="132"/>
      <c r="DY2438" s="77">
        <v>1339.36</v>
      </c>
      <c r="DZ2438" s="77">
        <v>31.690999999999999</v>
      </c>
      <c r="FL2438" s="92">
        <v>803.36</v>
      </c>
      <c r="FM2438" s="75">
        <v>1.42</v>
      </c>
      <c r="FN2438" s="75">
        <v>7.3019999999999996</v>
      </c>
      <c r="FP2438" s="75">
        <v>61.58</v>
      </c>
      <c r="FQ2438" s="75">
        <v>2074.25</v>
      </c>
      <c r="FR2438" s="75">
        <v>14912</v>
      </c>
      <c r="FS2438" s="75">
        <v>61.57</v>
      </c>
      <c r="FT2438" s="75">
        <v>5925.76</v>
      </c>
      <c r="FU2438" s="75">
        <v>40776</v>
      </c>
    </row>
    <row r="2439" spans="1:177" x14ac:dyDescent="0.25">
      <c r="A2439" s="132"/>
      <c r="B2439" s="132"/>
      <c r="C2439" s="132"/>
      <c r="D2439" s="132"/>
      <c r="E2439" s="132"/>
      <c r="F2439" s="132"/>
      <c r="G2439" s="132"/>
      <c r="H2439" s="132"/>
      <c r="I2439" s="132"/>
      <c r="J2439" s="132"/>
      <c r="K2439" s="132"/>
      <c r="DY2439" s="77">
        <v>1339.37</v>
      </c>
      <c r="DZ2439" s="77">
        <v>31.710999999999999</v>
      </c>
      <c r="FL2439" s="92">
        <v>803.37</v>
      </c>
      <c r="FM2439" s="75">
        <v>1.42</v>
      </c>
      <c r="FN2439" s="75">
        <v>7.3019999999999996</v>
      </c>
      <c r="FP2439" s="75">
        <v>61.59</v>
      </c>
      <c r="FQ2439" s="75">
        <v>2075.75</v>
      </c>
      <c r="FR2439" s="75">
        <v>14918</v>
      </c>
      <c r="FS2439" s="75">
        <v>61.58</v>
      </c>
      <c r="FT2439" s="75">
        <v>5929.72</v>
      </c>
      <c r="FU2439" s="75">
        <v>40790</v>
      </c>
    </row>
    <row r="2440" spans="1:177" x14ac:dyDescent="0.25">
      <c r="A2440" s="132"/>
      <c r="B2440" s="132"/>
      <c r="C2440" s="132"/>
      <c r="D2440" s="132"/>
      <c r="E2440" s="132"/>
      <c r="F2440" s="132"/>
      <c r="G2440" s="132"/>
      <c r="H2440" s="132"/>
      <c r="I2440" s="132"/>
      <c r="J2440" s="132"/>
      <c r="K2440" s="132"/>
      <c r="DY2440" s="77">
        <v>1339.38</v>
      </c>
      <c r="DZ2440" s="77">
        <v>31.73</v>
      </c>
      <c r="FL2440" s="92">
        <v>803.38</v>
      </c>
      <c r="FM2440" s="75">
        <v>1.42</v>
      </c>
      <c r="FN2440" s="75">
        <v>7.3310000000000004</v>
      </c>
      <c r="FP2440" s="75">
        <v>61.6</v>
      </c>
      <c r="FQ2440" s="75">
        <v>2077.2600000000002</v>
      </c>
      <c r="FR2440" s="75">
        <v>14924</v>
      </c>
      <c r="FS2440" s="75">
        <v>61.59</v>
      </c>
      <c r="FT2440" s="75">
        <v>5933.68</v>
      </c>
      <c r="FU2440" s="75">
        <v>40803</v>
      </c>
    </row>
    <row r="2441" spans="1:177" x14ac:dyDescent="0.25">
      <c r="A2441" s="132"/>
      <c r="B2441" s="132"/>
      <c r="C2441" s="132"/>
      <c r="D2441" s="132"/>
      <c r="E2441" s="132"/>
      <c r="F2441" s="132"/>
      <c r="G2441" s="132"/>
      <c r="H2441" s="132"/>
      <c r="I2441" s="132"/>
      <c r="J2441" s="132"/>
      <c r="K2441" s="132"/>
      <c r="DY2441" s="77">
        <v>1339.39</v>
      </c>
      <c r="DZ2441" s="77">
        <v>31.749999999999996</v>
      </c>
      <c r="FL2441" s="92">
        <v>803.39</v>
      </c>
      <c r="FM2441" s="75">
        <v>1.42</v>
      </c>
      <c r="FN2441" s="75">
        <v>7.3449999999999998</v>
      </c>
      <c r="FP2441" s="75">
        <v>61.61</v>
      </c>
      <c r="FQ2441" s="75">
        <v>2078.7600000000002</v>
      </c>
      <c r="FR2441" s="75">
        <v>14930</v>
      </c>
      <c r="FS2441" s="75">
        <v>61.6</v>
      </c>
      <c r="FT2441" s="75">
        <v>5937.64</v>
      </c>
      <c r="FU2441" s="75">
        <v>40817</v>
      </c>
    </row>
    <row r="2442" spans="1:177" x14ac:dyDescent="0.25">
      <c r="A2442" s="132"/>
      <c r="B2442" s="132"/>
      <c r="C2442" s="132"/>
      <c r="D2442" s="132"/>
      <c r="E2442" s="132"/>
      <c r="F2442" s="132"/>
      <c r="G2442" s="132"/>
      <c r="H2442" s="132"/>
      <c r="I2442" s="132"/>
      <c r="J2442" s="132"/>
      <c r="K2442" s="132"/>
      <c r="DY2442" s="77">
        <v>1339.4</v>
      </c>
      <c r="DZ2442" s="77">
        <v>31.77</v>
      </c>
      <c r="FL2442" s="92">
        <v>803.4</v>
      </c>
      <c r="FM2442" s="75">
        <v>1.42</v>
      </c>
      <c r="FN2442" s="75">
        <v>7.359</v>
      </c>
      <c r="FP2442" s="75">
        <v>61.62</v>
      </c>
      <c r="FQ2442" s="75">
        <v>2080.27</v>
      </c>
      <c r="FR2442" s="75">
        <v>14936</v>
      </c>
      <c r="FS2442" s="75">
        <v>61.61</v>
      </c>
      <c r="FT2442" s="75">
        <v>5941.6</v>
      </c>
      <c r="FU2442" s="75">
        <v>40830</v>
      </c>
    </row>
    <row r="2443" spans="1:177" x14ac:dyDescent="0.25">
      <c r="A2443" s="132"/>
      <c r="B2443" s="132"/>
      <c r="C2443" s="132"/>
      <c r="D2443" s="132"/>
      <c r="E2443" s="132"/>
      <c r="F2443" s="132"/>
      <c r="G2443" s="132"/>
      <c r="H2443" s="132"/>
      <c r="I2443" s="132"/>
      <c r="J2443" s="132"/>
      <c r="K2443" s="132"/>
      <c r="DY2443" s="77">
        <v>1339.41</v>
      </c>
      <c r="DZ2443" s="77">
        <v>31.788999999999998</v>
      </c>
      <c r="FL2443" s="92">
        <v>803.41</v>
      </c>
      <c r="FM2443" s="75">
        <v>1.42</v>
      </c>
      <c r="FN2443" s="75">
        <v>7.3730000000000002</v>
      </c>
      <c r="FP2443" s="75">
        <v>61.63</v>
      </c>
      <c r="FQ2443" s="75">
        <v>2081.71</v>
      </c>
      <c r="FR2443" s="75">
        <v>14942</v>
      </c>
      <c r="FS2443" s="75">
        <v>61.62</v>
      </c>
      <c r="FT2443" s="75">
        <v>5945.54</v>
      </c>
      <c r="FU2443" s="75">
        <v>40844</v>
      </c>
    </row>
    <row r="2444" spans="1:177" x14ac:dyDescent="0.25">
      <c r="A2444" s="132"/>
      <c r="B2444" s="132"/>
      <c r="C2444" s="132"/>
      <c r="D2444" s="132"/>
      <c r="E2444" s="132"/>
      <c r="F2444" s="132"/>
      <c r="G2444" s="132"/>
      <c r="H2444" s="132"/>
      <c r="I2444" s="132"/>
      <c r="J2444" s="132"/>
      <c r="K2444" s="132"/>
      <c r="DY2444" s="77">
        <v>1339.42</v>
      </c>
      <c r="DZ2444" s="77">
        <v>31.808999999999997</v>
      </c>
      <c r="FL2444" s="92">
        <v>803.42</v>
      </c>
      <c r="FM2444" s="75">
        <v>1.43</v>
      </c>
      <c r="FN2444" s="75">
        <v>7.3869999999999996</v>
      </c>
      <c r="FP2444" s="75">
        <v>61.64</v>
      </c>
      <c r="FQ2444" s="75">
        <v>2083.2800000000002</v>
      </c>
      <c r="FR2444" s="75">
        <v>14948</v>
      </c>
      <c r="FS2444" s="75">
        <v>61.63</v>
      </c>
      <c r="FT2444" s="75">
        <v>5949.48</v>
      </c>
      <c r="FU2444" s="75">
        <v>40857</v>
      </c>
    </row>
    <row r="2445" spans="1:177" x14ac:dyDescent="0.25">
      <c r="A2445" s="132"/>
      <c r="B2445" s="132"/>
      <c r="C2445" s="132"/>
      <c r="D2445" s="132"/>
      <c r="E2445" s="132"/>
      <c r="F2445" s="132"/>
      <c r="G2445" s="132"/>
      <c r="H2445" s="132"/>
      <c r="I2445" s="132"/>
      <c r="J2445" s="132"/>
      <c r="K2445" s="132"/>
      <c r="DY2445" s="77">
        <v>1339.43</v>
      </c>
      <c r="DZ2445" s="77">
        <v>31.828999999999997</v>
      </c>
      <c r="FL2445" s="92">
        <v>803.43</v>
      </c>
      <c r="FM2445" s="75">
        <v>1.43</v>
      </c>
      <c r="FN2445" s="75">
        <v>7.4009999999999998</v>
      </c>
      <c r="FP2445" s="75">
        <v>61.65</v>
      </c>
      <c r="FQ2445" s="75">
        <v>2084.79</v>
      </c>
      <c r="FR2445" s="75">
        <v>14954</v>
      </c>
      <c r="FS2445" s="75">
        <v>61.64</v>
      </c>
      <c r="FT2445" s="75">
        <v>5953.42</v>
      </c>
      <c r="FU2445" s="75">
        <v>40871</v>
      </c>
    </row>
    <row r="2446" spans="1:177" x14ac:dyDescent="0.25">
      <c r="A2446" s="132"/>
      <c r="B2446" s="132"/>
      <c r="C2446" s="132"/>
      <c r="D2446" s="132"/>
      <c r="E2446" s="132"/>
      <c r="F2446" s="132"/>
      <c r="G2446" s="132"/>
      <c r="H2446" s="132"/>
      <c r="I2446" s="132"/>
      <c r="J2446" s="132"/>
      <c r="K2446" s="132"/>
      <c r="DY2446" s="77">
        <v>1339.44</v>
      </c>
      <c r="DZ2446" s="77">
        <v>31.847999999999999</v>
      </c>
      <c r="FL2446" s="92">
        <v>803.44</v>
      </c>
      <c r="FM2446" s="75">
        <v>1.43</v>
      </c>
      <c r="FN2446" s="75">
        <v>7.415</v>
      </c>
      <c r="FP2446" s="75">
        <v>61.66</v>
      </c>
      <c r="FQ2446" s="75">
        <v>2086.3000000000002</v>
      </c>
      <c r="FR2446" s="75">
        <v>14960</v>
      </c>
      <c r="FS2446" s="75">
        <v>61.65</v>
      </c>
      <c r="FT2446" s="75">
        <v>5957.36</v>
      </c>
      <c r="FU2446" s="75">
        <v>40884</v>
      </c>
    </row>
    <row r="2447" spans="1:177" x14ac:dyDescent="0.25">
      <c r="A2447" s="132"/>
      <c r="B2447" s="132"/>
      <c r="C2447" s="132"/>
      <c r="D2447" s="132"/>
      <c r="E2447" s="132"/>
      <c r="F2447" s="132"/>
      <c r="G2447" s="132"/>
      <c r="H2447" s="132"/>
      <c r="I2447" s="132"/>
      <c r="J2447" s="132"/>
      <c r="K2447" s="132"/>
      <c r="DY2447" s="77">
        <v>1339.45</v>
      </c>
      <c r="DZ2447" s="77">
        <v>31.867999999999995</v>
      </c>
      <c r="FL2447" s="92">
        <v>803.45</v>
      </c>
      <c r="FM2447" s="75">
        <v>1.43</v>
      </c>
      <c r="FN2447" s="75">
        <v>7.43</v>
      </c>
      <c r="FP2447" s="75">
        <v>61.67</v>
      </c>
      <c r="FQ2447" s="75">
        <v>2087.8000000000002</v>
      </c>
      <c r="FR2447" s="75">
        <v>14966</v>
      </c>
      <c r="FS2447" s="75">
        <v>61.66</v>
      </c>
      <c r="FT2447" s="75">
        <v>5961.3</v>
      </c>
      <c r="FU2447" s="75">
        <v>40898</v>
      </c>
    </row>
    <row r="2448" spans="1:177" x14ac:dyDescent="0.25">
      <c r="A2448" s="132"/>
      <c r="B2448" s="132"/>
      <c r="C2448" s="132"/>
      <c r="D2448" s="132"/>
      <c r="E2448" s="132"/>
      <c r="F2448" s="132"/>
      <c r="G2448" s="132"/>
      <c r="H2448" s="132"/>
      <c r="I2448" s="132"/>
      <c r="J2448" s="132"/>
      <c r="K2448" s="132"/>
      <c r="DY2448" s="77">
        <v>1339.46</v>
      </c>
      <c r="DZ2448" s="77">
        <v>31.887999999999998</v>
      </c>
      <c r="FL2448" s="92">
        <v>803.46</v>
      </c>
      <c r="FM2448" s="75">
        <v>1.43</v>
      </c>
      <c r="FN2448" s="75">
        <v>7.444</v>
      </c>
      <c r="FP2448" s="75">
        <v>61.68</v>
      </c>
      <c r="FQ2448" s="75">
        <v>2089.31</v>
      </c>
      <c r="FR2448" s="75">
        <v>14972</v>
      </c>
      <c r="FS2448" s="75">
        <v>61.67</v>
      </c>
      <c r="FT2448" s="75">
        <v>5965.24</v>
      </c>
      <c r="FU2448" s="75">
        <v>40911</v>
      </c>
    </row>
    <row r="2449" spans="1:177" x14ac:dyDescent="0.25">
      <c r="A2449" s="132"/>
      <c r="B2449" s="132"/>
      <c r="C2449" s="132"/>
      <c r="D2449" s="132"/>
      <c r="E2449" s="132"/>
      <c r="F2449" s="132"/>
      <c r="G2449" s="132"/>
      <c r="H2449" s="132"/>
      <c r="I2449" s="132"/>
      <c r="J2449" s="132"/>
      <c r="K2449" s="132"/>
      <c r="DY2449" s="77">
        <v>1339.47</v>
      </c>
      <c r="DZ2449" s="77">
        <v>31.907</v>
      </c>
      <c r="FL2449" s="92">
        <v>803.47</v>
      </c>
      <c r="FM2449" s="75">
        <v>1.43</v>
      </c>
      <c r="FN2449" s="75">
        <v>7.444</v>
      </c>
      <c r="FP2449" s="75">
        <v>61.69</v>
      </c>
      <c r="FQ2449" s="75">
        <v>2090.8200000000002</v>
      </c>
      <c r="FR2449" s="75">
        <v>14978</v>
      </c>
      <c r="FS2449" s="75">
        <v>61.68</v>
      </c>
      <c r="FT2449" s="75">
        <v>5969.18</v>
      </c>
      <c r="FU2449" s="75">
        <v>40925</v>
      </c>
    </row>
    <row r="2450" spans="1:177" x14ac:dyDescent="0.25">
      <c r="A2450" s="132"/>
      <c r="B2450" s="132"/>
      <c r="C2450" s="132"/>
      <c r="D2450" s="132"/>
      <c r="E2450" s="132"/>
      <c r="F2450" s="132"/>
      <c r="G2450" s="132"/>
      <c r="H2450" s="132"/>
      <c r="I2450" s="132"/>
      <c r="J2450" s="132"/>
      <c r="K2450" s="132"/>
      <c r="DY2450" s="77">
        <v>1339.48</v>
      </c>
      <c r="DZ2450" s="77">
        <v>31.927</v>
      </c>
      <c r="FL2450" s="92">
        <v>803.48</v>
      </c>
      <c r="FM2450" s="75">
        <v>1.43</v>
      </c>
      <c r="FN2450" s="75">
        <v>7.4720000000000004</v>
      </c>
      <c r="FP2450" s="75">
        <v>61.7</v>
      </c>
      <c r="FQ2450" s="75">
        <v>2092.3200000000002</v>
      </c>
      <c r="FR2450" s="75">
        <v>14984</v>
      </c>
      <c r="FS2450" s="75">
        <v>61.69</v>
      </c>
      <c r="FT2450" s="75">
        <v>5973.12</v>
      </c>
      <c r="FU2450" s="75">
        <v>40938</v>
      </c>
    </row>
    <row r="2451" spans="1:177" x14ac:dyDescent="0.25">
      <c r="A2451" s="132"/>
      <c r="B2451" s="132"/>
      <c r="C2451" s="132"/>
      <c r="D2451" s="132"/>
      <c r="E2451" s="132"/>
      <c r="F2451" s="132"/>
      <c r="G2451" s="132"/>
      <c r="H2451" s="132"/>
      <c r="I2451" s="132"/>
      <c r="J2451" s="132"/>
      <c r="K2451" s="132"/>
      <c r="DY2451" s="77">
        <v>1339.49</v>
      </c>
      <c r="DZ2451" s="77">
        <v>31.946999999999996</v>
      </c>
      <c r="FL2451" s="92">
        <v>803.49</v>
      </c>
      <c r="FM2451" s="75">
        <v>1.43</v>
      </c>
      <c r="FN2451" s="75">
        <v>7.4859999999999998</v>
      </c>
      <c r="FP2451" s="75">
        <v>61.71</v>
      </c>
      <c r="FQ2451" s="75">
        <v>2093.83</v>
      </c>
      <c r="FR2451" s="75">
        <v>14990</v>
      </c>
      <c r="FS2451" s="75">
        <v>61.7</v>
      </c>
      <c r="FT2451" s="75">
        <v>5977.06</v>
      </c>
      <c r="FU2451" s="75">
        <v>40952</v>
      </c>
    </row>
    <row r="2452" spans="1:177" x14ac:dyDescent="0.25">
      <c r="A2452" s="132"/>
      <c r="B2452" s="132"/>
      <c r="C2452" s="132"/>
      <c r="D2452" s="132"/>
      <c r="E2452" s="132"/>
      <c r="F2452" s="132"/>
      <c r="G2452" s="132"/>
      <c r="H2452" s="132"/>
      <c r="I2452" s="132"/>
      <c r="J2452" s="132"/>
      <c r="K2452" s="132"/>
      <c r="DY2452" s="77">
        <v>1339.5</v>
      </c>
      <c r="DZ2452" s="77">
        <v>31.966999999999999</v>
      </c>
      <c r="FL2452" s="92">
        <v>803.5</v>
      </c>
      <c r="FM2452" s="75">
        <v>1.43</v>
      </c>
      <c r="FN2452" s="75">
        <v>7.5</v>
      </c>
      <c r="FP2452" s="75">
        <v>61.72</v>
      </c>
      <c r="FQ2452" s="75">
        <v>2095.34</v>
      </c>
      <c r="FR2452" s="75">
        <v>14996</v>
      </c>
      <c r="FS2452" s="75">
        <v>61.71</v>
      </c>
      <c r="FT2452" s="75">
        <v>5981</v>
      </c>
      <c r="FU2452" s="75">
        <v>40965</v>
      </c>
    </row>
    <row r="2453" spans="1:177" x14ac:dyDescent="0.25">
      <c r="A2453" s="132"/>
      <c r="B2453" s="132"/>
      <c r="C2453" s="132"/>
      <c r="D2453" s="132"/>
      <c r="E2453" s="132"/>
      <c r="F2453" s="132"/>
      <c r="G2453" s="132"/>
      <c r="H2453" s="132"/>
      <c r="I2453" s="132"/>
      <c r="J2453" s="132"/>
      <c r="K2453" s="132"/>
      <c r="DY2453" s="77">
        <v>1339.51</v>
      </c>
      <c r="DZ2453" s="77">
        <v>31.985999999999997</v>
      </c>
      <c r="FL2453" s="92">
        <v>803.51</v>
      </c>
      <c r="FM2453" s="75">
        <v>1.43</v>
      </c>
      <c r="FN2453" s="75">
        <v>7.5149999999999997</v>
      </c>
      <c r="FP2453" s="75">
        <v>61.73</v>
      </c>
      <c r="FQ2453" s="75">
        <v>2096.85</v>
      </c>
      <c r="FR2453" s="75">
        <v>15002</v>
      </c>
      <c r="FS2453" s="75">
        <v>61.72</v>
      </c>
      <c r="FT2453" s="75">
        <v>5984.9</v>
      </c>
      <c r="FU2453" s="75">
        <v>40979</v>
      </c>
    </row>
    <row r="2454" spans="1:177" x14ac:dyDescent="0.25">
      <c r="A2454" s="132"/>
      <c r="B2454" s="132"/>
      <c r="C2454" s="132"/>
      <c r="D2454" s="132"/>
      <c r="E2454" s="132"/>
      <c r="F2454" s="132"/>
      <c r="G2454" s="132"/>
      <c r="H2454" s="132"/>
      <c r="I2454" s="132"/>
      <c r="J2454" s="132"/>
      <c r="K2454" s="132"/>
      <c r="DY2454" s="77">
        <v>1339.52</v>
      </c>
      <c r="DZ2454" s="77">
        <v>32.006</v>
      </c>
      <c r="FL2454" s="92">
        <v>803.52</v>
      </c>
      <c r="FM2454" s="75">
        <v>1.43</v>
      </c>
      <c r="FN2454" s="75">
        <v>7.5289999999999999</v>
      </c>
      <c r="FP2454" s="75">
        <v>61.74</v>
      </c>
      <c r="FQ2454" s="75">
        <v>2098.36</v>
      </c>
      <c r="FR2454" s="75">
        <v>15009</v>
      </c>
      <c r="FS2454" s="75">
        <v>61.73</v>
      </c>
      <c r="FT2454" s="75">
        <v>5988.8</v>
      </c>
      <c r="FU2454" s="75">
        <v>40992</v>
      </c>
    </row>
    <row r="2455" spans="1:177" x14ac:dyDescent="0.25">
      <c r="A2455" s="132"/>
      <c r="B2455" s="132"/>
      <c r="C2455" s="132"/>
      <c r="D2455" s="132"/>
      <c r="E2455" s="132"/>
      <c r="F2455" s="132"/>
      <c r="G2455" s="132"/>
      <c r="H2455" s="132"/>
      <c r="I2455" s="132"/>
      <c r="J2455" s="132"/>
      <c r="K2455" s="132"/>
      <c r="DY2455" s="77">
        <v>1339.53</v>
      </c>
      <c r="DZ2455" s="77">
        <v>32.025999999999996</v>
      </c>
      <c r="FL2455" s="92">
        <v>803.53</v>
      </c>
      <c r="FM2455" s="75">
        <v>1.43</v>
      </c>
      <c r="FN2455" s="75">
        <v>7.5439999999999996</v>
      </c>
      <c r="FP2455" s="75">
        <v>61.75</v>
      </c>
      <c r="FQ2455" s="75">
        <v>2099.87</v>
      </c>
      <c r="FR2455" s="75">
        <v>15015</v>
      </c>
      <c r="FS2455" s="75">
        <v>61.74</v>
      </c>
      <c r="FT2455" s="75">
        <v>5992.7</v>
      </c>
      <c r="FU2455" s="75">
        <v>41006</v>
      </c>
    </row>
    <row r="2456" spans="1:177" x14ac:dyDescent="0.25">
      <c r="A2456" s="132"/>
      <c r="B2456" s="132"/>
      <c r="C2456" s="132"/>
      <c r="D2456" s="132"/>
      <c r="E2456" s="132"/>
      <c r="F2456" s="132"/>
      <c r="G2456" s="132"/>
      <c r="H2456" s="132"/>
      <c r="I2456" s="132"/>
      <c r="J2456" s="132"/>
      <c r="K2456" s="132"/>
      <c r="DY2456" s="77">
        <v>1339.54</v>
      </c>
      <c r="DZ2456" s="77">
        <v>32.045000000000002</v>
      </c>
      <c r="FL2456" s="92">
        <v>803.54</v>
      </c>
      <c r="FM2456" s="75">
        <v>1.44</v>
      </c>
      <c r="FN2456" s="75">
        <v>7.5579999999999998</v>
      </c>
      <c r="FP2456" s="75">
        <v>61.76</v>
      </c>
      <c r="FQ2456" s="75">
        <v>2101.38</v>
      </c>
      <c r="FR2456" s="75">
        <v>15021</v>
      </c>
      <c r="FS2456" s="75">
        <v>61.75</v>
      </c>
      <c r="FT2456" s="75">
        <v>5996.6</v>
      </c>
      <c r="FU2456" s="75">
        <v>41019</v>
      </c>
    </row>
    <row r="2457" spans="1:177" x14ac:dyDescent="0.25">
      <c r="A2457" s="132"/>
      <c r="B2457" s="132"/>
      <c r="C2457" s="132"/>
      <c r="D2457" s="132"/>
      <c r="E2457" s="132"/>
      <c r="F2457" s="132"/>
      <c r="G2457" s="132"/>
      <c r="H2457" s="132"/>
      <c r="I2457" s="132"/>
      <c r="J2457" s="132"/>
      <c r="K2457" s="132"/>
      <c r="DY2457" s="77">
        <v>1339.55</v>
      </c>
      <c r="DZ2457" s="77">
        <v>32.064999999999998</v>
      </c>
      <c r="FL2457" s="92">
        <v>803.55</v>
      </c>
      <c r="FM2457" s="75">
        <v>1.44</v>
      </c>
      <c r="FN2457" s="75">
        <v>7.5730000000000004</v>
      </c>
      <c r="FP2457" s="75">
        <v>61.77</v>
      </c>
      <c r="FQ2457" s="75">
        <v>2102.98</v>
      </c>
      <c r="FR2457" s="75">
        <v>15027</v>
      </c>
      <c r="FS2457" s="75">
        <v>61.76</v>
      </c>
      <c r="FT2457" s="75">
        <v>6000.5</v>
      </c>
      <c r="FU2457" s="75">
        <v>41033</v>
      </c>
    </row>
    <row r="2458" spans="1:177" x14ac:dyDescent="0.25">
      <c r="A2458" s="132"/>
      <c r="B2458" s="132"/>
      <c r="C2458" s="132"/>
      <c r="D2458" s="132"/>
      <c r="E2458" s="132"/>
      <c r="F2458" s="132"/>
      <c r="G2458" s="132"/>
      <c r="H2458" s="132"/>
      <c r="I2458" s="132"/>
      <c r="J2458" s="132"/>
      <c r="K2458" s="132"/>
      <c r="DY2458" s="77">
        <v>1339.56</v>
      </c>
      <c r="DZ2458" s="77">
        <v>32.085000000000001</v>
      </c>
      <c r="FL2458" s="92">
        <v>803.56</v>
      </c>
      <c r="FM2458" s="75">
        <v>1.44</v>
      </c>
      <c r="FN2458" s="75">
        <v>7.5880000000000001</v>
      </c>
      <c r="FP2458" s="75">
        <v>61.78</v>
      </c>
      <c r="FQ2458" s="75">
        <v>2104.39</v>
      </c>
      <c r="FR2458" s="75">
        <v>15033</v>
      </c>
      <c r="FS2458" s="75">
        <v>61.77</v>
      </c>
      <c r="FT2458" s="75">
        <v>6004.4</v>
      </c>
      <c r="FU2458" s="75">
        <v>41046</v>
      </c>
    </row>
    <row r="2459" spans="1:177" x14ac:dyDescent="0.25">
      <c r="A2459" s="132"/>
      <c r="B2459" s="132"/>
      <c r="C2459" s="132"/>
      <c r="D2459" s="132"/>
      <c r="E2459" s="132"/>
      <c r="F2459" s="132"/>
      <c r="G2459" s="132"/>
      <c r="H2459" s="132"/>
      <c r="I2459" s="132"/>
      <c r="J2459" s="132"/>
      <c r="K2459" s="132"/>
      <c r="DY2459" s="77">
        <v>1339.57</v>
      </c>
      <c r="DZ2459" s="77">
        <v>32.103999999999999</v>
      </c>
      <c r="FL2459" s="92">
        <v>803.57</v>
      </c>
      <c r="FM2459" s="75">
        <v>1.44</v>
      </c>
      <c r="FN2459" s="75">
        <v>7.5880000000000001</v>
      </c>
      <c r="FP2459" s="75">
        <v>61.79</v>
      </c>
      <c r="FQ2459" s="75">
        <v>2105.9</v>
      </c>
      <c r="FR2459" s="75">
        <v>15040</v>
      </c>
      <c r="FS2459" s="75">
        <v>61.78</v>
      </c>
      <c r="FT2459" s="75">
        <v>6008.3</v>
      </c>
      <c r="FU2459" s="75">
        <v>41060</v>
      </c>
    </row>
    <row r="2460" spans="1:177" x14ac:dyDescent="0.25">
      <c r="A2460" s="132"/>
      <c r="B2460" s="132"/>
      <c r="C2460" s="132"/>
      <c r="D2460" s="132"/>
      <c r="E2460" s="132"/>
      <c r="F2460" s="132"/>
      <c r="G2460" s="132"/>
      <c r="H2460" s="132"/>
      <c r="I2460" s="132"/>
      <c r="J2460" s="132"/>
      <c r="K2460" s="132"/>
      <c r="DY2460" s="77">
        <v>1339.58</v>
      </c>
      <c r="DZ2460" s="77">
        <v>32.124000000000002</v>
      </c>
      <c r="FL2460" s="92">
        <v>803.58</v>
      </c>
      <c r="FM2460" s="75">
        <v>1.44</v>
      </c>
      <c r="FN2460" s="75">
        <v>7.617</v>
      </c>
      <c r="FP2460" s="75">
        <v>61.8</v>
      </c>
      <c r="FQ2460" s="75">
        <v>2107.41</v>
      </c>
      <c r="FR2460" s="75">
        <v>15046</v>
      </c>
      <c r="FS2460" s="75">
        <v>61.79</v>
      </c>
      <c r="FT2460" s="75">
        <v>6012.2</v>
      </c>
      <c r="FU2460" s="75">
        <v>41073</v>
      </c>
    </row>
    <row r="2461" spans="1:177" x14ac:dyDescent="0.25">
      <c r="A2461" s="132"/>
      <c r="B2461" s="132"/>
      <c r="C2461" s="132"/>
      <c r="D2461" s="132"/>
      <c r="E2461" s="132"/>
      <c r="F2461" s="132"/>
      <c r="G2461" s="132"/>
      <c r="H2461" s="132"/>
      <c r="I2461" s="132"/>
      <c r="J2461" s="132"/>
      <c r="K2461" s="132"/>
      <c r="DY2461" s="77">
        <v>1339.59</v>
      </c>
      <c r="DZ2461" s="77">
        <v>32.143999999999998</v>
      </c>
      <c r="FL2461" s="92">
        <v>803.59</v>
      </c>
      <c r="FM2461" s="75">
        <v>1.44</v>
      </c>
      <c r="FN2461" s="75">
        <v>7.6310000000000002</v>
      </c>
      <c r="FP2461" s="75">
        <v>61.81</v>
      </c>
      <c r="FQ2461" s="75">
        <v>2108.92</v>
      </c>
      <c r="FR2461" s="75">
        <v>15052</v>
      </c>
      <c r="FS2461" s="75">
        <v>61.8</v>
      </c>
      <c r="FT2461" s="75">
        <v>6016.1</v>
      </c>
      <c r="FU2461" s="75">
        <v>41087</v>
      </c>
    </row>
    <row r="2462" spans="1:177" x14ac:dyDescent="0.25">
      <c r="A2462" s="132"/>
      <c r="B2462" s="132"/>
      <c r="C2462" s="132"/>
      <c r="D2462" s="132"/>
      <c r="E2462" s="132"/>
      <c r="F2462" s="132"/>
      <c r="G2462" s="132"/>
      <c r="H2462" s="132"/>
      <c r="I2462" s="132"/>
      <c r="J2462" s="132"/>
      <c r="K2462" s="132"/>
      <c r="DY2462" s="77">
        <v>1339.6</v>
      </c>
      <c r="DZ2462" s="77">
        <v>32.162999999999997</v>
      </c>
      <c r="FL2462" s="92">
        <v>803.6</v>
      </c>
      <c r="FM2462" s="75">
        <v>1.44</v>
      </c>
      <c r="FN2462" s="75">
        <v>7.6459999999999999</v>
      </c>
      <c r="FP2462" s="75">
        <v>61.82</v>
      </c>
      <c r="FQ2462" s="75">
        <v>2110.4299999999998</v>
      </c>
      <c r="FR2462" s="75">
        <v>15058</v>
      </c>
      <c r="FS2462" s="75">
        <v>61.81</v>
      </c>
      <c r="FT2462" s="75">
        <v>6020</v>
      </c>
      <c r="FU2462" s="75">
        <v>41100</v>
      </c>
    </row>
    <row r="2463" spans="1:177" x14ac:dyDescent="0.25">
      <c r="A2463" s="132"/>
      <c r="B2463" s="132"/>
      <c r="C2463" s="132"/>
      <c r="D2463" s="132"/>
      <c r="E2463" s="132"/>
      <c r="F2463" s="132"/>
      <c r="G2463" s="132"/>
      <c r="H2463" s="132"/>
      <c r="I2463" s="132"/>
      <c r="J2463" s="132"/>
      <c r="K2463" s="132"/>
      <c r="DY2463" s="77">
        <v>1339.61</v>
      </c>
      <c r="DZ2463" s="77">
        <v>32.183</v>
      </c>
      <c r="FL2463" s="92">
        <v>803.61</v>
      </c>
      <c r="FM2463" s="75">
        <v>1.44</v>
      </c>
      <c r="FN2463" s="75">
        <v>7.66</v>
      </c>
      <c r="FP2463" s="75">
        <v>61.83</v>
      </c>
      <c r="FQ2463" s="75">
        <v>2111.94</v>
      </c>
      <c r="FR2463" s="75">
        <v>15064</v>
      </c>
      <c r="FS2463" s="75">
        <v>61.82</v>
      </c>
      <c r="FT2463" s="75">
        <v>6023.92</v>
      </c>
      <c r="FU2463" s="75">
        <v>41114</v>
      </c>
    </row>
    <row r="2464" spans="1:177" x14ac:dyDescent="0.25">
      <c r="A2464" s="132"/>
      <c r="B2464" s="132"/>
      <c r="C2464" s="132"/>
      <c r="D2464" s="132"/>
      <c r="E2464" s="132"/>
      <c r="F2464" s="132"/>
      <c r="G2464" s="132"/>
      <c r="H2464" s="132"/>
      <c r="I2464" s="132"/>
      <c r="J2464" s="132"/>
      <c r="K2464" s="132"/>
      <c r="DY2464" s="77">
        <v>1339.62</v>
      </c>
      <c r="DZ2464" s="77">
        <v>32.203000000000003</v>
      </c>
      <c r="FL2464" s="92">
        <v>803.62</v>
      </c>
      <c r="FM2464" s="75">
        <v>1.44</v>
      </c>
      <c r="FN2464" s="75">
        <v>7.6749999999999998</v>
      </c>
      <c r="FP2464" s="75">
        <v>61.84</v>
      </c>
      <c r="FQ2464" s="75">
        <v>2113.4499999999998</v>
      </c>
      <c r="FR2464" s="75">
        <v>15071</v>
      </c>
      <c r="FS2464" s="75">
        <v>61.83</v>
      </c>
      <c r="FT2464" s="75">
        <v>6027.84</v>
      </c>
      <c r="FU2464" s="75">
        <v>41128</v>
      </c>
    </row>
    <row r="2465" spans="1:177" x14ac:dyDescent="0.25">
      <c r="A2465" s="132"/>
      <c r="B2465" s="132"/>
      <c r="C2465" s="132"/>
      <c r="D2465" s="132"/>
      <c r="E2465" s="132"/>
      <c r="F2465" s="132"/>
      <c r="G2465" s="132"/>
      <c r="H2465" s="132"/>
      <c r="I2465" s="132"/>
      <c r="J2465" s="132"/>
      <c r="K2465" s="132"/>
      <c r="DY2465" s="77">
        <v>1339.63</v>
      </c>
      <c r="DZ2465" s="77">
        <v>32.221999999999994</v>
      </c>
      <c r="FL2465" s="92">
        <v>803.63</v>
      </c>
      <c r="FM2465" s="75">
        <v>1.44</v>
      </c>
      <c r="FN2465" s="75">
        <v>7.69</v>
      </c>
      <c r="FP2465" s="75">
        <v>61.85</v>
      </c>
      <c r="FQ2465" s="75">
        <v>2114.96</v>
      </c>
      <c r="FR2465" s="75">
        <v>15077</v>
      </c>
      <c r="FS2465" s="75">
        <v>61.84</v>
      </c>
      <c r="FT2465" s="75">
        <v>6031.76</v>
      </c>
      <c r="FU2465" s="75">
        <v>41142</v>
      </c>
    </row>
    <row r="2466" spans="1:177" x14ac:dyDescent="0.25">
      <c r="A2466" s="132"/>
      <c r="B2466" s="132"/>
      <c r="C2466" s="132"/>
      <c r="D2466" s="132"/>
      <c r="E2466" s="132"/>
      <c r="F2466" s="132"/>
      <c r="G2466" s="132"/>
      <c r="H2466" s="132"/>
      <c r="I2466" s="132"/>
      <c r="J2466" s="132"/>
      <c r="K2466" s="132"/>
      <c r="DY2466" s="77">
        <v>1339.64</v>
      </c>
      <c r="DZ2466" s="77">
        <v>32.242000000000004</v>
      </c>
      <c r="FL2466" s="92">
        <v>803.64</v>
      </c>
      <c r="FM2466" s="75">
        <v>1.45</v>
      </c>
      <c r="FN2466" s="75">
        <v>7.7039999999999997</v>
      </c>
      <c r="FP2466" s="75">
        <v>61.86</v>
      </c>
      <c r="FQ2466" s="75">
        <v>2116.48</v>
      </c>
      <c r="FR2466" s="75">
        <v>15083</v>
      </c>
      <c r="FS2466" s="75">
        <v>61.85</v>
      </c>
      <c r="FT2466" s="75">
        <v>6035.68</v>
      </c>
      <c r="FU2466" s="75">
        <v>41156</v>
      </c>
    </row>
    <row r="2467" spans="1:177" x14ac:dyDescent="0.25">
      <c r="A2467" s="132"/>
      <c r="B2467" s="132"/>
      <c r="C2467" s="132"/>
      <c r="D2467" s="132"/>
      <c r="E2467" s="132"/>
      <c r="F2467" s="132"/>
      <c r="G2467" s="132"/>
      <c r="H2467" s="132"/>
      <c r="I2467" s="132"/>
      <c r="J2467" s="132"/>
      <c r="K2467" s="132"/>
      <c r="DY2467" s="77">
        <v>1339.65</v>
      </c>
      <c r="DZ2467" s="77">
        <v>32.262</v>
      </c>
      <c r="FL2467" s="92">
        <v>803.65</v>
      </c>
      <c r="FM2467" s="75">
        <v>1.45</v>
      </c>
      <c r="FN2467" s="75">
        <v>7.7190000000000003</v>
      </c>
      <c r="FP2467" s="75">
        <v>61.87</v>
      </c>
      <c r="FQ2467" s="75">
        <v>2117.9899999999998</v>
      </c>
      <c r="FR2467" s="75">
        <v>15089</v>
      </c>
      <c r="FS2467" s="75">
        <v>61.86</v>
      </c>
      <c r="FT2467" s="75">
        <v>6039.6</v>
      </c>
      <c r="FU2467" s="75">
        <v>41170</v>
      </c>
    </row>
    <row r="2468" spans="1:177" x14ac:dyDescent="0.25">
      <c r="A2468" s="132"/>
      <c r="B2468" s="132"/>
      <c r="C2468" s="132"/>
      <c r="D2468" s="132"/>
      <c r="E2468" s="132"/>
      <c r="F2468" s="132"/>
      <c r="G2468" s="132"/>
      <c r="H2468" s="132"/>
      <c r="I2468" s="132"/>
      <c r="J2468" s="132"/>
      <c r="K2468" s="132"/>
      <c r="DY2468" s="77">
        <v>1339.66</v>
      </c>
      <c r="DZ2468" s="77">
        <v>32.282000000000004</v>
      </c>
      <c r="FL2468" s="92">
        <v>803.66</v>
      </c>
      <c r="FM2468" s="75">
        <v>1.45</v>
      </c>
      <c r="FN2468" s="75">
        <v>7.7329999999999997</v>
      </c>
      <c r="FP2468" s="75">
        <v>61.88</v>
      </c>
      <c r="FQ2468" s="75">
        <v>2119.5</v>
      </c>
      <c r="FR2468" s="75">
        <v>15095</v>
      </c>
      <c r="FS2468" s="75">
        <v>61.87</v>
      </c>
      <c r="FT2468" s="75">
        <v>6043.52</v>
      </c>
      <c r="FU2468" s="75">
        <v>41184</v>
      </c>
    </row>
    <row r="2469" spans="1:177" x14ac:dyDescent="0.25">
      <c r="A2469" s="132"/>
      <c r="B2469" s="132"/>
      <c r="C2469" s="132"/>
      <c r="D2469" s="132"/>
      <c r="E2469" s="132"/>
      <c r="F2469" s="132"/>
      <c r="G2469" s="132"/>
      <c r="H2469" s="132"/>
      <c r="I2469" s="132"/>
      <c r="J2469" s="132"/>
      <c r="K2469" s="132"/>
      <c r="DY2469" s="77">
        <v>1339.67</v>
      </c>
      <c r="DZ2469" s="77">
        <v>32.301000000000002</v>
      </c>
      <c r="FL2469" s="92">
        <v>803.67</v>
      </c>
      <c r="FM2469" s="75">
        <v>1.45</v>
      </c>
      <c r="FN2469" s="75">
        <v>7.7329999999999997</v>
      </c>
      <c r="FP2469" s="75">
        <v>61.89</v>
      </c>
      <c r="FQ2469" s="75">
        <v>2121.0100000000002</v>
      </c>
      <c r="FR2469" s="75">
        <v>15102</v>
      </c>
      <c r="FS2469" s="75">
        <v>61.88</v>
      </c>
      <c r="FT2469" s="75">
        <v>6047.44</v>
      </c>
      <c r="FU2469" s="75">
        <v>41198</v>
      </c>
    </row>
    <row r="2470" spans="1:177" x14ac:dyDescent="0.25">
      <c r="A2470" s="132"/>
      <c r="B2470" s="132"/>
      <c r="C2470" s="132"/>
      <c r="D2470" s="132"/>
      <c r="E2470" s="132"/>
      <c r="F2470" s="132"/>
      <c r="G2470" s="132"/>
      <c r="H2470" s="132"/>
      <c r="I2470" s="132"/>
      <c r="J2470" s="132"/>
      <c r="K2470" s="132"/>
      <c r="DY2470" s="77">
        <v>1339.68</v>
      </c>
      <c r="DZ2470" s="77">
        <v>32.321000000000005</v>
      </c>
      <c r="FL2470" s="92">
        <v>803.68</v>
      </c>
      <c r="FM2470" s="75">
        <v>1.45</v>
      </c>
      <c r="FN2470" s="75">
        <v>7.7619999999999996</v>
      </c>
      <c r="FP2470" s="75">
        <v>61.9</v>
      </c>
      <c r="FQ2470" s="75">
        <v>2122.52</v>
      </c>
      <c r="FR2470" s="75">
        <v>15108</v>
      </c>
      <c r="FS2470" s="75">
        <v>61.89</v>
      </c>
      <c r="FT2470" s="75">
        <v>6051.36</v>
      </c>
      <c r="FU2470" s="75">
        <v>41212</v>
      </c>
    </row>
    <row r="2471" spans="1:177" x14ac:dyDescent="0.25">
      <c r="A2471" s="132"/>
      <c r="B2471" s="132"/>
      <c r="C2471" s="132"/>
      <c r="D2471" s="132"/>
      <c r="E2471" s="132"/>
      <c r="F2471" s="132"/>
      <c r="G2471" s="132"/>
      <c r="H2471" s="132"/>
      <c r="I2471" s="132"/>
      <c r="J2471" s="132"/>
      <c r="K2471" s="132"/>
      <c r="DY2471" s="77">
        <v>1339.69</v>
      </c>
      <c r="DZ2471" s="77">
        <v>32.341000000000001</v>
      </c>
      <c r="FL2471" s="92">
        <v>803.69</v>
      </c>
      <c r="FM2471" s="75">
        <v>1.45</v>
      </c>
      <c r="FN2471" s="75">
        <v>7.7770000000000001</v>
      </c>
      <c r="FP2471" s="75">
        <v>61.91</v>
      </c>
      <c r="FQ2471" s="75">
        <v>2124.0300000000002</v>
      </c>
      <c r="FR2471" s="75">
        <v>15114</v>
      </c>
      <c r="FS2471" s="75">
        <v>61.9</v>
      </c>
      <c r="FT2471" s="75">
        <v>6055.28</v>
      </c>
      <c r="FU2471" s="75">
        <v>41226</v>
      </c>
    </row>
    <row r="2472" spans="1:177" x14ac:dyDescent="0.25">
      <c r="A2472" s="132"/>
      <c r="B2472" s="132"/>
      <c r="C2472" s="132"/>
      <c r="D2472" s="132"/>
      <c r="E2472" s="132"/>
      <c r="F2472" s="132"/>
      <c r="G2472" s="132"/>
      <c r="H2472" s="132"/>
      <c r="I2472" s="132"/>
      <c r="J2472" s="132"/>
      <c r="K2472" s="132"/>
      <c r="DY2472" s="77">
        <v>1339.7</v>
      </c>
      <c r="DZ2472" s="77">
        <v>32.36</v>
      </c>
      <c r="FL2472" s="92">
        <v>803.7</v>
      </c>
      <c r="FM2472" s="75">
        <v>1.45</v>
      </c>
      <c r="FN2472" s="75">
        <v>7.7919999999999998</v>
      </c>
      <c r="FP2472" s="75">
        <v>61.92</v>
      </c>
      <c r="FQ2472" s="75">
        <v>2125.54</v>
      </c>
      <c r="FR2472" s="75">
        <v>15120</v>
      </c>
      <c r="FS2472" s="75">
        <v>61.91</v>
      </c>
      <c r="FT2472" s="75">
        <v>6059.2</v>
      </c>
      <c r="FU2472" s="75">
        <v>41240</v>
      </c>
    </row>
    <row r="2473" spans="1:177" x14ac:dyDescent="0.25">
      <c r="A2473" s="132"/>
      <c r="B2473" s="132"/>
      <c r="C2473" s="132"/>
      <c r="D2473" s="132"/>
      <c r="E2473" s="132"/>
      <c r="F2473" s="132"/>
      <c r="G2473" s="132"/>
      <c r="H2473" s="132"/>
      <c r="I2473" s="132"/>
      <c r="J2473" s="132"/>
      <c r="K2473" s="132"/>
      <c r="DY2473" s="77">
        <v>1339.71</v>
      </c>
      <c r="DZ2473" s="77">
        <v>32.380000000000003</v>
      </c>
      <c r="FL2473" s="92">
        <v>803.71</v>
      </c>
      <c r="FM2473" s="75">
        <v>1.45</v>
      </c>
      <c r="FN2473" s="75">
        <v>7.806</v>
      </c>
      <c r="FP2473" s="75">
        <v>61.93</v>
      </c>
      <c r="FQ2473" s="75">
        <v>2127.06</v>
      </c>
      <c r="FR2473" s="75">
        <v>15126</v>
      </c>
      <c r="FS2473" s="75">
        <v>61.92</v>
      </c>
      <c r="FT2473" s="75">
        <v>6063.08</v>
      </c>
      <c r="FU2473" s="75">
        <v>41254</v>
      </c>
    </row>
    <row r="2474" spans="1:177" x14ac:dyDescent="0.25">
      <c r="A2474" s="132"/>
      <c r="B2474" s="132"/>
      <c r="C2474" s="132"/>
      <c r="D2474" s="132"/>
      <c r="E2474" s="132"/>
      <c r="F2474" s="132"/>
      <c r="G2474" s="132"/>
      <c r="H2474" s="132"/>
      <c r="I2474" s="132"/>
      <c r="J2474" s="132"/>
      <c r="K2474" s="132"/>
      <c r="DY2474" s="77">
        <v>1339.72</v>
      </c>
      <c r="DZ2474" s="77">
        <v>32.400000000000006</v>
      </c>
      <c r="FL2474" s="92">
        <v>803.72</v>
      </c>
      <c r="FM2474" s="75">
        <v>1.45</v>
      </c>
      <c r="FN2474" s="75">
        <v>7.8209999999999997</v>
      </c>
      <c r="FP2474" s="75">
        <v>61.94</v>
      </c>
      <c r="FQ2474" s="75">
        <v>2128.5700000000002</v>
      </c>
      <c r="FR2474" s="75">
        <v>15133</v>
      </c>
      <c r="FS2474" s="75">
        <v>61.93</v>
      </c>
      <c r="FT2474" s="75">
        <v>6066.96</v>
      </c>
      <c r="FU2474" s="75">
        <v>41268</v>
      </c>
    </row>
    <row r="2475" spans="1:177" x14ac:dyDescent="0.25">
      <c r="A2475" s="132"/>
      <c r="B2475" s="132"/>
      <c r="C2475" s="132"/>
      <c r="D2475" s="132"/>
      <c r="E2475" s="132"/>
      <c r="F2475" s="132"/>
      <c r="G2475" s="132"/>
      <c r="H2475" s="132"/>
      <c r="I2475" s="132"/>
      <c r="J2475" s="132"/>
      <c r="K2475" s="132"/>
      <c r="DY2475" s="77">
        <v>1339.73</v>
      </c>
      <c r="DZ2475" s="77">
        <v>32.418999999999997</v>
      </c>
      <c r="FL2475" s="92">
        <v>803.73</v>
      </c>
      <c r="FM2475" s="75">
        <v>1.45</v>
      </c>
      <c r="FN2475" s="75">
        <v>7.835</v>
      </c>
      <c r="FP2475" s="75">
        <v>61.95</v>
      </c>
      <c r="FQ2475" s="75">
        <v>2130.0100000000002</v>
      </c>
      <c r="FR2475" s="75">
        <v>15139</v>
      </c>
      <c r="FS2475" s="75">
        <v>61.94</v>
      </c>
      <c r="FT2475" s="75">
        <v>6070.84</v>
      </c>
      <c r="FU2475" s="75">
        <v>41282</v>
      </c>
    </row>
    <row r="2476" spans="1:177" x14ac:dyDescent="0.25">
      <c r="A2476" s="132"/>
      <c r="B2476" s="132"/>
      <c r="C2476" s="132"/>
      <c r="D2476" s="132"/>
      <c r="E2476" s="132"/>
      <c r="F2476" s="132"/>
      <c r="G2476" s="132"/>
      <c r="H2476" s="132"/>
      <c r="I2476" s="132"/>
      <c r="J2476" s="132"/>
      <c r="K2476" s="132"/>
      <c r="DY2476" s="77">
        <v>1339.74</v>
      </c>
      <c r="DZ2476" s="77">
        <v>32.439000000000007</v>
      </c>
      <c r="FL2476" s="92">
        <v>803.74</v>
      </c>
      <c r="FM2476" s="75">
        <v>1.45</v>
      </c>
      <c r="FN2476" s="75">
        <v>7.85</v>
      </c>
      <c r="FP2476" s="75">
        <v>61.96</v>
      </c>
      <c r="FQ2476" s="75">
        <v>2131.6</v>
      </c>
      <c r="FR2476" s="75">
        <v>15145</v>
      </c>
      <c r="FS2476" s="75">
        <v>61.95</v>
      </c>
      <c r="FT2476" s="75">
        <v>6074.72</v>
      </c>
      <c r="FU2476" s="75">
        <v>41296</v>
      </c>
    </row>
    <row r="2477" spans="1:177" x14ac:dyDescent="0.25">
      <c r="A2477" s="132"/>
      <c r="B2477" s="132"/>
      <c r="C2477" s="132"/>
      <c r="D2477" s="132"/>
      <c r="E2477" s="132"/>
      <c r="F2477" s="132"/>
      <c r="G2477" s="132"/>
      <c r="H2477" s="132"/>
      <c r="I2477" s="132"/>
      <c r="J2477" s="132"/>
      <c r="K2477" s="132"/>
      <c r="DY2477" s="77">
        <v>1339.75</v>
      </c>
      <c r="DZ2477" s="77">
        <v>32.459000000000003</v>
      </c>
      <c r="FL2477" s="92">
        <v>803.75</v>
      </c>
      <c r="FM2477" s="75">
        <v>1.46</v>
      </c>
      <c r="FN2477" s="75">
        <v>7.8639999999999999</v>
      </c>
      <c r="FP2477" s="75">
        <v>61.97</v>
      </c>
      <c r="FQ2477" s="75">
        <v>2133.11</v>
      </c>
      <c r="FR2477" s="75">
        <v>15151</v>
      </c>
      <c r="FS2477" s="75">
        <v>61.96</v>
      </c>
      <c r="FT2477" s="75">
        <v>6078.6</v>
      </c>
      <c r="FU2477" s="75">
        <v>41310</v>
      </c>
    </row>
    <row r="2478" spans="1:177" x14ac:dyDescent="0.25">
      <c r="A2478" s="132"/>
      <c r="B2478" s="132"/>
      <c r="C2478" s="132"/>
      <c r="D2478" s="132"/>
      <c r="E2478" s="132"/>
      <c r="F2478" s="132"/>
      <c r="G2478" s="132"/>
      <c r="H2478" s="132"/>
      <c r="I2478" s="132"/>
      <c r="J2478" s="132"/>
      <c r="K2478" s="132"/>
      <c r="DY2478" s="77">
        <v>1339.76</v>
      </c>
      <c r="DZ2478" s="77">
        <v>32.478000000000002</v>
      </c>
      <c r="FL2478" s="92">
        <v>803.76</v>
      </c>
      <c r="FM2478" s="75">
        <v>1.46</v>
      </c>
      <c r="FN2478" s="75">
        <v>7.8789999999999996</v>
      </c>
      <c r="FP2478" s="75">
        <v>61.98</v>
      </c>
      <c r="FQ2478" s="75">
        <v>2134.62</v>
      </c>
      <c r="FR2478" s="75">
        <v>15157</v>
      </c>
      <c r="FS2478" s="75">
        <v>61.97</v>
      </c>
      <c r="FT2478" s="75">
        <v>6082.48</v>
      </c>
      <c r="FU2478" s="75">
        <v>41324</v>
      </c>
    </row>
    <row r="2479" spans="1:177" x14ac:dyDescent="0.25">
      <c r="A2479" s="132"/>
      <c r="B2479" s="132"/>
      <c r="C2479" s="132"/>
      <c r="D2479" s="132"/>
      <c r="E2479" s="132"/>
      <c r="F2479" s="132"/>
      <c r="G2479" s="132"/>
      <c r="H2479" s="132"/>
      <c r="I2479" s="132"/>
      <c r="J2479" s="132"/>
      <c r="K2479" s="132"/>
      <c r="DY2479" s="77">
        <v>1339.77</v>
      </c>
      <c r="DZ2479" s="77">
        <v>32.498000000000005</v>
      </c>
      <c r="FL2479" s="92">
        <v>803.77</v>
      </c>
      <c r="FM2479" s="75">
        <v>1.46</v>
      </c>
      <c r="FN2479" s="75">
        <v>7.8789999999999996</v>
      </c>
      <c r="FP2479" s="75">
        <v>61.99</v>
      </c>
      <c r="FQ2479" s="75">
        <v>2136.13</v>
      </c>
      <c r="FR2479" s="75">
        <v>15164</v>
      </c>
      <c r="FS2479" s="75">
        <v>61.98</v>
      </c>
      <c r="FT2479" s="75">
        <v>6086.36</v>
      </c>
      <c r="FU2479" s="75">
        <v>41338</v>
      </c>
    </row>
    <row r="2480" spans="1:177" x14ac:dyDescent="0.25">
      <c r="A2480" s="132"/>
      <c r="B2480" s="132"/>
      <c r="C2480" s="132"/>
      <c r="D2480" s="132"/>
      <c r="E2480" s="132"/>
      <c r="F2480" s="132"/>
      <c r="G2480" s="132"/>
      <c r="H2480" s="132"/>
      <c r="I2480" s="132"/>
      <c r="J2480" s="132"/>
      <c r="K2480" s="132"/>
      <c r="DY2480" s="77">
        <v>1339.78</v>
      </c>
      <c r="DZ2480" s="77">
        <v>32.518000000000008</v>
      </c>
      <c r="FL2480" s="92">
        <v>803.78</v>
      </c>
      <c r="FM2480" s="75">
        <v>1.46</v>
      </c>
      <c r="FN2480" s="75">
        <v>7.9080000000000004</v>
      </c>
      <c r="FP2480" s="75">
        <v>62</v>
      </c>
      <c r="FQ2480" s="75">
        <v>2137.65</v>
      </c>
      <c r="FR2480" s="75">
        <v>15170</v>
      </c>
      <c r="FS2480" s="75">
        <v>61.99</v>
      </c>
      <c r="FT2480" s="75">
        <v>6090.24</v>
      </c>
      <c r="FU2480" s="75">
        <v>41352</v>
      </c>
    </row>
    <row r="2481" spans="1:177" x14ac:dyDescent="0.25">
      <c r="A2481" s="132"/>
      <c r="B2481" s="132"/>
      <c r="C2481" s="132"/>
      <c r="D2481" s="132"/>
      <c r="E2481" s="132"/>
      <c r="F2481" s="132"/>
      <c r="G2481" s="132"/>
      <c r="H2481" s="132"/>
      <c r="I2481" s="132"/>
      <c r="J2481" s="132"/>
      <c r="K2481" s="132"/>
      <c r="DY2481" s="77">
        <v>1339.79</v>
      </c>
      <c r="DZ2481" s="77">
        <v>32.538000000000004</v>
      </c>
      <c r="FL2481" s="92">
        <v>803.79</v>
      </c>
      <c r="FM2481" s="75">
        <v>1.46</v>
      </c>
      <c r="FN2481" s="75">
        <v>7.923</v>
      </c>
      <c r="FP2481" s="75">
        <v>62.01</v>
      </c>
      <c r="FQ2481" s="75">
        <v>2139.16</v>
      </c>
      <c r="FR2481" s="75">
        <v>15176</v>
      </c>
      <c r="FS2481" s="75">
        <v>62</v>
      </c>
      <c r="FT2481" s="75">
        <v>6094.12</v>
      </c>
      <c r="FU2481" s="75">
        <v>41366</v>
      </c>
    </row>
    <row r="2482" spans="1:177" x14ac:dyDescent="0.25">
      <c r="A2482" s="132"/>
      <c r="B2482" s="132"/>
      <c r="C2482" s="132"/>
      <c r="D2482" s="132"/>
      <c r="E2482" s="132"/>
      <c r="F2482" s="132"/>
      <c r="G2482" s="132"/>
      <c r="H2482" s="132"/>
      <c r="I2482" s="132"/>
      <c r="J2482" s="132"/>
      <c r="K2482" s="132"/>
      <c r="DY2482" s="77">
        <v>1339.8</v>
      </c>
      <c r="DZ2482" s="77">
        <v>32.557000000000002</v>
      </c>
      <c r="FL2482" s="92">
        <v>803.8</v>
      </c>
      <c r="FM2482" s="75">
        <v>1.46</v>
      </c>
      <c r="FN2482" s="75">
        <v>7.9370000000000003</v>
      </c>
      <c r="FP2482" s="75">
        <v>62.02</v>
      </c>
      <c r="FQ2482" s="75">
        <v>2140.6799999999998</v>
      </c>
      <c r="FR2482" s="75">
        <v>15182</v>
      </c>
      <c r="FS2482" s="75">
        <v>62.01</v>
      </c>
      <c r="FT2482" s="75">
        <v>6098</v>
      </c>
      <c r="FU2482" s="75">
        <v>41380</v>
      </c>
    </row>
    <row r="2483" spans="1:177" x14ac:dyDescent="0.25">
      <c r="A2483" s="132"/>
      <c r="B2483" s="132"/>
      <c r="C2483" s="132"/>
      <c r="D2483" s="132"/>
      <c r="E2483" s="132"/>
      <c r="F2483" s="132"/>
      <c r="G2483" s="132"/>
      <c r="H2483" s="132"/>
      <c r="I2483" s="132"/>
      <c r="J2483" s="132"/>
      <c r="K2483" s="132"/>
      <c r="DY2483" s="77">
        <v>1339.81</v>
      </c>
      <c r="DZ2483" s="77">
        <v>32.577000000000005</v>
      </c>
      <c r="FL2483" s="92">
        <v>803.81</v>
      </c>
      <c r="FM2483" s="75">
        <v>1.46</v>
      </c>
      <c r="FN2483" s="75">
        <v>7.952</v>
      </c>
      <c r="FP2483" s="75">
        <v>62.03</v>
      </c>
      <c r="FQ2483" s="75">
        <v>2142.19</v>
      </c>
      <c r="FR2483" s="75">
        <v>15188</v>
      </c>
      <c r="FS2483" s="75">
        <v>62.02</v>
      </c>
      <c r="FT2483" s="75">
        <v>6101.73</v>
      </c>
      <c r="FU2483" s="75">
        <v>41393</v>
      </c>
    </row>
    <row r="2484" spans="1:177" x14ac:dyDescent="0.25">
      <c r="A2484" s="132"/>
      <c r="B2484" s="132"/>
      <c r="C2484" s="132"/>
      <c r="D2484" s="132"/>
      <c r="E2484" s="132"/>
      <c r="F2484" s="132"/>
      <c r="G2484" s="132"/>
      <c r="H2484" s="132"/>
      <c r="I2484" s="132"/>
      <c r="J2484" s="132"/>
      <c r="K2484" s="132"/>
      <c r="DY2484" s="77">
        <v>1339.82</v>
      </c>
      <c r="DZ2484" s="77">
        <v>32.597000000000008</v>
      </c>
      <c r="FL2484" s="92">
        <v>803.82</v>
      </c>
      <c r="FM2484" s="75">
        <v>1.46</v>
      </c>
      <c r="FN2484" s="75">
        <v>7.9660000000000002</v>
      </c>
      <c r="FP2484" s="75">
        <v>62.04</v>
      </c>
      <c r="FQ2484" s="75">
        <v>2143.6999999999998</v>
      </c>
      <c r="FR2484" s="75">
        <v>15195</v>
      </c>
      <c r="FS2484" s="75">
        <v>62.03</v>
      </c>
      <c r="FT2484" s="75">
        <v>6105.46</v>
      </c>
      <c r="FU2484" s="75">
        <v>41405</v>
      </c>
    </row>
    <row r="2485" spans="1:177" x14ac:dyDescent="0.25">
      <c r="A2485" s="132"/>
      <c r="B2485" s="132"/>
      <c r="C2485" s="132"/>
      <c r="D2485" s="132"/>
      <c r="E2485" s="132"/>
      <c r="F2485" s="132"/>
      <c r="G2485" s="132"/>
      <c r="H2485" s="132"/>
      <c r="I2485" s="132"/>
      <c r="J2485" s="132"/>
      <c r="K2485" s="132"/>
      <c r="DY2485" s="77">
        <v>1339.83</v>
      </c>
      <c r="DZ2485" s="77">
        <v>32.616</v>
      </c>
      <c r="FL2485" s="92">
        <v>803.83</v>
      </c>
      <c r="FM2485" s="75">
        <v>1.46</v>
      </c>
      <c r="FN2485" s="75">
        <v>7.9809999999999999</v>
      </c>
      <c r="FP2485" s="75">
        <v>62.05</v>
      </c>
      <c r="FQ2485" s="75">
        <v>2145.02</v>
      </c>
      <c r="FR2485" s="75">
        <v>15201</v>
      </c>
      <c r="FS2485" s="75">
        <v>62.04</v>
      </c>
      <c r="FT2485" s="75">
        <v>6109.2</v>
      </c>
      <c r="FU2485" s="75">
        <v>41418</v>
      </c>
    </row>
    <row r="2486" spans="1:177" x14ac:dyDescent="0.25">
      <c r="A2486" s="132"/>
      <c r="B2486" s="132"/>
      <c r="C2486" s="132"/>
      <c r="D2486" s="132"/>
      <c r="E2486" s="132"/>
      <c r="F2486" s="132"/>
      <c r="G2486" s="132"/>
      <c r="H2486" s="132"/>
      <c r="I2486" s="132"/>
      <c r="J2486" s="132"/>
      <c r="K2486" s="132"/>
      <c r="DY2486" s="77">
        <v>1339.84</v>
      </c>
      <c r="DZ2486" s="77">
        <v>32.63600000000001</v>
      </c>
      <c r="FL2486" s="92">
        <v>803.84</v>
      </c>
      <c r="FM2486" s="75">
        <v>1.46</v>
      </c>
      <c r="FN2486" s="75">
        <v>7.9950000000000001</v>
      </c>
      <c r="FP2486" s="75">
        <v>62.06</v>
      </c>
      <c r="FQ2486" s="75">
        <v>2146.7399999999998</v>
      </c>
      <c r="FR2486" s="75">
        <v>15207</v>
      </c>
      <c r="FS2486" s="75">
        <v>62.05</v>
      </c>
      <c r="FT2486" s="75">
        <v>6112.93</v>
      </c>
      <c r="FU2486" s="75">
        <v>41431</v>
      </c>
    </row>
    <row r="2487" spans="1:177" x14ac:dyDescent="0.25">
      <c r="A2487" s="132"/>
      <c r="B2487" s="132"/>
      <c r="C2487" s="132"/>
      <c r="D2487" s="132"/>
      <c r="E2487" s="132"/>
      <c r="F2487" s="132"/>
      <c r="G2487" s="132"/>
      <c r="H2487" s="132"/>
      <c r="I2487" s="132"/>
      <c r="J2487" s="132"/>
      <c r="K2487" s="132"/>
      <c r="DY2487" s="77">
        <v>1339.85</v>
      </c>
      <c r="DZ2487" s="77">
        <v>32.656000000000006</v>
      </c>
      <c r="FL2487" s="92">
        <v>803.85</v>
      </c>
      <c r="FM2487" s="75">
        <v>1.47</v>
      </c>
      <c r="FN2487" s="75">
        <v>8.01</v>
      </c>
      <c r="FP2487" s="75">
        <v>62.07</v>
      </c>
      <c r="FQ2487" s="75">
        <v>2148.25</v>
      </c>
      <c r="FR2487" s="75">
        <v>15213</v>
      </c>
      <c r="FS2487" s="75">
        <v>62.06</v>
      </c>
      <c r="FT2487" s="75">
        <v>6116.66</v>
      </c>
      <c r="FU2487" s="75">
        <v>41443</v>
      </c>
    </row>
    <row r="2488" spans="1:177" x14ac:dyDescent="0.25">
      <c r="A2488" s="132"/>
      <c r="B2488" s="132"/>
      <c r="C2488" s="132"/>
      <c r="D2488" s="132"/>
      <c r="E2488" s="132"/>
      <c r="F2488" s="132"/>
      <c r="G2488" s="132"/>
      <c r="H2488" s="132"/>
      <c r="I2488" s="132"/>
      <c r="J2488" s="132"/>
      <c r="K2488" s="132"/>
      <c r="DY2488" s="77">
        <v>1339.86</v>
      </c>
      <c r="DZ2488" s="77">
        <v>32.675000000000004</v>
      </c>
      <c r="FL2488" s="92">
        <v>803.86</v>
      </c>
      <c r="FM2488" s="75">
        <v>1.47</v>
      </c>
      <c r="FN2488" s="75">
        <v>8.0250000000000004</v>
      </c>
      <c r="FP2488" s="75">
        <v>62.08</v>
      </c>
      <c r="FQ2488" s="75">
        <v>2149.77</v>
      </c>
      <c r="FR2488" s="75">
        <v>15219</v>
      </c>
      <c r="FS2488" s="75">
        <v>62.07</v>
      </c>
      <c r="FT2488" s="75">
        <v>6120.39</v>
      </c>
      <c r="FU2488" s="75">
        <v>41456</v>
      </c>
    </row>
    <row r="2489" spans="1:177" x14ac:dyDescent="0.25">
      <c r="A2489" s="132"/>
      <c r="B2489" s="132"/>
      <c r="C2489" s="132"/>
      <c r="D2489" s="132"/>
      <c r="E2489" s="132"/>
      <c r="F2489" s="132"/>
      <c r="G2489" s="132"/>
      <c r="H2489" s="132"/>
      <c r="I2489" s="132"/>
      <c r="J2489" s="132"/>
      <c r="K2489" s="132"/>
      <c r="DY2489" s="77">
        <v>1339.87</v>
      </c>
      <c r="DZ2489" s="77">
        <v>32.695000000000007</v>
      </c>
      <c r="FL2489" s="92">
        <v>803.87</v>
      </c>
      <c r="FM2489" s="75">
        <v>1.47</v>
      </c>
      <c r="FN2489" s="75">
        <v>8.0250000000000004</v>
      </c>
      <c r="FP2489" s="75">
        <v>62.09</v>
      </c>
      <c r="FQ2489" s="75">
        <v>2151.2800000000002</v>
      </c>
      <c r="FR2489" s="75">
        <v>15226</v>
      </c>
      <c r="FS2489" s="75">
        <v>62.08</v>
      </c>
      <c r="FT2489" s="75">
        <v>6124.12</v>
      </c>
      <c r="FU2489" s="75">
        <v>41469</v>
      </c>
    </row>
    <row r="2490" spans="1:177" x14ac:dyDescent="0.25">
      <c r="A2490" s="132"/>
      <c r="B2490" s="132"/>
      <c r="C2490" s="132"/>
      <c r="D2490" s="132"/>
      <c r="E2490" s="132"/>
      <c r="F2490" s="132"/>
      <c r="G2490" s="132"/>
      <c r="H2490" s="132"/>
      <c r="I2490" s="132"/>
      <c r="J2490" s="132"/>
      <c r="K2490" s="132"/>
      <c r="DY2490" s="77">
        <v>1339.88</v>
      </c>
      <c r="DZ2490" s="77">
        <v>32.715000000000011</v>
      </c>
      <c r="FL2490" s="92">
        <v>803.88</v>
      </c>
      <c r="FM2490" s="75">
        <v>1.47</v>
      </c>
      <c r="FN2490" s="75">
        <v>8.0540000000000003</v>
      </c>
      <c r="FP2490" s="75">
        <v>62.1</v>
      </c>
      <c r="FQ2490" s="75">
        <v>2152.8000000000002</v>
      </c>
      <c r="FR2490" s="75">
        <v>15232</v>
      </c>
      <c r="FS2490" s="75">
        <v>62.09</v>
      </c>
      <c r="FT2490" s="75">
        <v>6127.86</v>
      </c>
      <c r="FU2490" s="75">
        <v>41481</v>
      </c>
    </row>
    <row r="2491" spans="1:177" x14ac:dyDescent="0.25">
      <c r="A2491" s="132"/>
      <c r="B2491" s="132"/>
      <c r="C2491" s="132"/>
      <c r="D2491" s="132"/>
      <c r="E2491" s="132"/>
      <c r="F2491" s="132"/>
      <c r="G2491" s="132"/>
      <c r="H2491" s="132"/>
      <c r="I2491" s="132"/>
      <c r="J2491" s="132"/>
      <c r="K2491" s="132"/>
      <c r="DY2491" s="77">
        <v>1339.89</v>
      </c>
      <c r="DZ2491" s="77">
        <v>32.734000000000002</v>
      </c>
      <c r="FL2491" s="92">
        <v>803.89</v>
      </c>
      <c r="FM2491" s="75">
        <v>1.47</v>
      </c>
      <c r="FN2491" s="75">
        <v>8.0679999999999996</v>
      </c>
      <c r="FP2491" s="75">
        <v>62.11</v>
      </c>
      <c r="FQ2491" s="75">
        <v>2154.31</v>
      </c>
      <c r="FR2491" s="75">
        <v>15238</v>
      </c>
      <c r="FS2491" s="75">
        <v>62.1</v>
      </c>
      <c r="FT2491" s="75">
        <v>6131.59</v>
      </c>
      <c r="FU2491" s="75">
        <v>41494</v>
      </c>
    </row>
    <row r="2492" spans="1:177" x14ac:dyDescent="0.25">
      <c r="A2492" s="132"/>
      <c r="B2492" s="132"/>
      <c r="C2492" s="132"/>
      <c r="D2492" s="132"/>
      <c r="E2492" s="132"/>
      <c r="F2492" s="132"/>
      <c r="G2492" s="132"/>
      <c r="H2492" s="132"/>
      <c r="I2492" s="132"/>
      <c r="J2492" s="132"/>
      <c r="K2492" s="132"/>
      <c r="DY2492" s="77">
        <v>1339.9</v>
      </c>
      <c r="DZ2492" s="77">
        <v>32.753999999999998</v>
      </c>
      <c r="FL2492" s="92">
        <v>803.9</v>
      </c>
      <c r="FM2492" s="75">
        <v>1.47</v>
      </c>
      <c r="FN2492" s="75">
        <v>8.0830000000000002</v>
      </c>
      <c r="FP2492" s="75">
        <v>62.12</v>
      </c>
      <c r="FQ2492" s="75">
        <v>2155.83</v>
      </c>
      <c r="FR2492" s="75">
        <v>15244</v>
      </c>
      <c r="FS2492" s="75">
        <v>62.11</v>
      </c>
      <c r="FT2492" s="75">
        <v>6135.32</v>
      </c>
      <c r="FU2492" s="75">
        <v>41507</v>
      </c>
    </row>
    <row r="2493" spans="1:177" x14ac:dyDescent="0.25">
      <c r="A2493" s="132"/>
      <c r="B2493" s="132"/>
      <c r="C2493" s="132"/>
      <c r="D2493" s="132"/>
      <c r="E2493" s="132"/>
      <c r="F2493" s="132"/>
      <c r="G2493" s="132"/>
      <c r="H2493" s="132"/>
      <c r="I2493" s="132"/>
      <c r="J2493" s="132"/>
      <c r="K2493" s="132"/>
      <c r="DY2493" s="77">
        <v>1339.91</v>
      </c>
      <c r="DZ2493" s="77">
        <v>32.774000000000008</v>
      </c>
      <c r="FL2493" s="92">
        <v>803.91</v>
      </c>
      <c r="FM2493" s="75">
        <v>1.47</v>
      </c>
      <c r="FN2493" s="75">
        <v>8.0969999999999995</v>
      </c>
      <c r="FP2493" s="75">
        <v>62.13</v>
      </c>
      <c r="FQ2493" s="75">
        <v>2157.34</v>
      </c>
      <c r="FR2493" s="75">
        <v>15250</v>
      </c>
      <c r="FS2493" s="75">
        <v>62.12</v>
      </c>
      <c r="FT2493" s="75">
        <v>6139.27</v>
      </c>
      <c r="FU2493" s="75">
        <v>41519</v>
      </c>
    </row>
    <row r="2494" spans="1:177" x14ac:dyDescent="0.25">
      <c r="A2494" s="132"/>
      <c r="B2494" s="132"/>
      <c r="C2494" s="132"/>
      <c r="D2494" s="132"/>
      <c r="E2494" s="132"/>
      <c r="F2494" s="132"/>
      <c r="G2494" s="132"/>
      <c r="H2494" s="132"/>
      <c r="I2494" s="132"/>
      <c r="J2494" s="132"/>
      <c r="K2494" s="132"/>
      <c r="DY2494" s="77">
        <v>1339.92</v>
      </c>
      <c r="DZ2494" s="77">
        <v>32.793000000000006</v>
      </c>
      <c r="FL2494" s="92">
        <v>803.92</v>
      </c>
      <c r="FM2494" s="75">
        <v>1.47</v>
      </c>
      <c r="FN2494" s="75">
        <v>8.1120000000000001</v>
      </c>
      <c r="FP2494" s="75">
        <v>62.14</v>
      </c>
      <c r="FQ2494" s="75">
        <v>2158.86</v>
      </c>
      <c r="FR2494" s="75">
        <v>15257</v>
      </c>
      <c r="FS2494" s="75">
        <v>62.13</v>
      </c>
      <c r="FT2494" s="75">
        <v>6143.22</v>
      </c>
      <c r="FU2494" s="75">
        <v>41532</v>
      </c>
    </row>
    <row r="2495" spans="1:177" x14ac:dyDescent="0.25">
      <c r="A2495" s="132"/>
      <c r="B2495" s="132"/>
      <c r="C2495" s="132"/>
      <c r="D2495" s="132"/>
      <c r="E2495" s="132"/>
      <c r="F2495" s="132"/>
      <c r="G2495" s="132"/>
      <c r="H2495" s="132"/>
      <c r="I2495" s="132"/>
      <c r="J2495" s="132"/>
      <c r="K2495" s="132"/>
      <c r="DY2495" s="77">
        <v>1339.93</v>
      </c>
      <c r="DZ2495" s="77">
        <v>32.813000000000002</v>
      </c>
      <c r="FL2495" s="92">
        <v>803.93</v>
      </c>
      <c r="FM2495" s="75">
        <v>1.47</v>
      </c>
      <c r="FN2495" s="75">
        <v>8.1270000000000007</v>
      </c>
      <c r="FP2495" s="75">
        <v>62.15</v>
      </c>
      <c r="FQ2495" s="75">
        <v>2160.38</v>
      </c>
      <c r="FR2495" s="75">
        <v>15263</v>
      </c>
      <c r="FS2495" s="75">
        <v>62.14</v>
      </c>
      <c r="FT2495" s="75">
        <v>6147.17</v>
      </c>
      <c r="FU2495" s="75">
        <v>41544</v>
      </c>
    </row>
    <row r="2496" spans="1:177" x14ac:dyDescent="0.25">
      <c r="A2496" s="132"/>
      <c r="B2496" s="132"/>
      <c r="C2496" s="132"/>
      <c r="D2496" s="132"/>
      <c r="E2496" s="132"/>
      <c r="F2496" s="132"/>
      <c r="G2496" s="132"/>
      <c r="H2496" s="132"/>
      <c r="I2496" s="132"/>
      <c r="J2496" s="132"/>
      <c r="K2496" s="132"/>
      <c r="DY2496" s="77">
        <v>1339.94</v>
      </c>
      <c r="DZ2496" s="77">
        <v>32.833000000000013</v>
      </c>
      <c r="FL2496" s="92">
        <v>803.94</v>
      </c>
      <c r="FM2496" s="75">
        <v>1.47</v>
      </c>
      <c r="FN2496" s="75">
        <v>8.141</v>
      </c>
      <c r="FP2496" s="75">
        <v>62.16</v>
      </c>
      <c r="FQ2496" s="75">
        <v>2161.9</v>
      </c>
      <c r="FR2496" s="75">
        <v>15269</v>
      </c>
      <c r="FS2496" s="75">
        <v>62.15</v>
      </c>
      <c r="FT2496" s="75">
        <v>6151.12</v>
      </c>
      <c r="FU2496" s="75">
        <v>41557</v>
      </c>
    </row>
    <row r="2497" spans="1:177" x14ac:dyDescent="0.25">
      <c r="A2497" s="132"/>
      <c r="B2497" s="132"/>
      <c r="C2497" s="132"/>
      <c r="D2497" s="132"/>
      <c r="E2497" s="132"/>
      <c r="F2497" s="132"/>
      <c r="G2497" s="132"/>
      <c r="H2497" s="132"/>
      <c r="I2497" s="132"/>
      <c r="J2497" s="132"/>
      <c r="K2497" s="132"/>
      <c r="DY2497" s="77">
        <v>1339.95</v>
      </c>
      <c r="DZ2497" s="77">
        <v>32.853000000000009</v>
      </c>
      <c r="FL2497" s="92">
        <v>803.95</v>
      </c>
      <c r="FM2497" s="75">
        <v>1.48</v>
      </c>
      <c r="FN2497" s="75">
        <v>8.1560000000000006</v>
      </c>
      <c r="FP2497" s="75">
        <v>62.17</v>
      </c>
      <c r="FQ2497" s="75">
        <v>2163.41</v>
      </c>
      <c r="FR2497" s="75">
        <v>15275</v>
      </c>
      <c r="FS2497" s="75">
        <v>62.16</v>
      </c>
      <c r="FT2497" s="75">
        <v>6155.08</v>
      </c>
      <c r="FU2497" s="75">
        <v>41570</v>
      </c>
    </row>
    <row r="2498" spans="1:177" x14ac:dyDescent="0.25">
      <c r="A2498" s="132"/>
      <c r="B2498" s="132"/>
      <c r="C2498" s="132"/>
      <c r="D2498" s="132"/>
      <c r="E2498" s="132"/>
      <c r="F2498" s="132"/>
      <c r="G2498" s="132"/>
      <c r="H2498" s="132"/>
      <c r="I2498" s="132"/>
      <c r="J2498" s="132"/>
      <c r="K2498" s="132"/>
      <c r="DY2498" s="77">
        <v>1339.96</v>
      </c>
      <c r="DZ2498" s="77">
        <v>32.872000000000007</v>
      </c>
      <c r="FL2498" s="92">
        <v>803.96</v>
      </c>
      <c r="FM2498" s="75">
        <v>1.48</v>
      </c>
      <c r="FN2498" s="75">
        <v>8.17</v>
      </c>
      <c r="FP2498" s="75">
        <v>62.18</v>
      </c>
      <c r="FQ2498" s="75">
        <v>2164.9299999999998</v>
      </c>
      <c r="FR2498" s="75">
        <v>15281</v>
      </c>
      <c r="FS2498" s="75">
        <v>62.17</v>
      </c>
      <c r="FT2498" s="75">
        <v>6159.03</v>
      </c>
      <c r="FU2498" s="75">
        <v>41582</v>
      </c>
    </row>
    <row r="2499" spans="1:177" x14ac:dyDescent="0.25">
      <c r="A2499" s="132"/>
      <c r="B2499" s="132"/>
      <c r="C2499" s="132"/>
      <c r="D2499" s="132"/>
      <c r="E2499" s="132"/>
      <c r="F2499" s="132"/>
      <c r="G2499" s="132"/>
      <c r="H2499" s="132"/>
      <c r="I2499" s="132"/>
      <c r="J2499" s="132"/>
      <c r="K2499" s="132"/>
      <c r="DY2499" s="77">
        <v>1339.97</v>
      </c>
      <c r="DZ2499" s="77">
        <v>32.89200000000001</v>
      </c>
      <c r="FL2499" s="92">
        <v>803.97</v>
      </c>
      <c r="FM2499" s="75">
        <v>1.48</v>
      </c>
      <c r="FN2499" s="75">
        <v>8.17</v>
      </c>
      <c r="FP2499" s="75">
        <v>62.19</v>
      </c>
      <c r="FQ2499" s="75">
        <v>2166.4499999999998</v>
      </c>
      <c r="FR2499" s="75">
        <v>15288</v>
      </c>
      <c r="FS2499" s="75">
        <v>62.18</v>
      </c>
      <c r="FT2499" s="75">
        <v>6162.98</v>
      </c>
      <c r="FU2499" s="75">
        <v>41591</v>
      </c>
    </row>
    <row r="2500" spans="1:177" x14ac:dyDescent="0.25">
      <c r="A2500" s="132"/>
      <c r="B2500" s="132"/>
      <c r="C2500" s="132"/>
      <c r="D2500" s="132"/>
      <c r="E2500" s="132"/>
      <c r="F2500" s="132"/>
      <c r="G2500" s="132"/>
      <c r="H2500" s="132"/>
      <c r="I2500" s="132"/>
      <c r="J2500" s="132"/>
      <c r="K2500" s="132"/>
      <c r="DY2500" s="77">
        <v>1339.98</v>
      </c>
      <c r="DZ2500" s="77">
        <v>32.912000000000013</v>
      </c>
      <c r="FL2500" s="92">
        <v>803.98</v>
      </c>
      <c r="FM2500" s="75">
        <v>1.48</v>
      </c>
      <c r="FN2500" s="75">
        <v>8.1989999999999998</v>
      </c>
      <c r="FP2500" s="75">
        <v>62.2</v>
      </c>
      <c r="FQ2500" s="75">
        <v>2167.96</v>
      </c>
      <c r="FR2500" s="75">
        <v>15294</v>
      </c>
      <c r="FS2500" s="75">
        <v>62.19</v>
      </c>
      <c r="FT2500" s="75">
        <v>6166.93</v>
      </c>
      <c r="FU2500" s="75">
        <v>41608</v>
      </c>
    </row>
    <row r="2501" spans="1:177" x14ac:dyDescent="0.25">
      <c r="A2501" s="132"/>
      <c r="B2501" s="132"/>
      <c r="C2501" s="132"/>
      <c r="D2501" s="132"/>
      <c r="E2501" s="132"/>
      <c r="F2501" s="132"/>
      <c r="G2501" s="132"/>
      <c r="H2501" s="132"/>
      <c r="I2501" s="132"/>
      <c r="J2501" s="132"/>
      <c r="K2501" s="132"/>
      <c r="DY2501" s="77">
        <v>1339.99</v>
      </c>
      <c r="DZ2501" s="77">
        <v>32.931000000000004</v>
      </c>
      <c r="FL2501" s="92">
        <v>803.99</v>
      </c>
      <c r="FM2501" s="75">
        <v>1.48</v>
      </c>
      <c r="FN2501" s="75">
        <v>8.2140000000000004</v>
      </c>
      <c r="FP2501" s="75">
        <v>62.21</v>
      </c>
      <c r="FQ2501" s="75">
        <v>2169.48</v>
      </c>
      <c r="FR2501" s="75">
        <v>15300</v>
      </c>
      <c r="FS2501" s="75">
        <v>62.2</v>
      </c>
      <c r="FT2501" s="75">
        <v>6170.88</v>
      </c>
      <c r="FU2501" s="75">
        <v>41620</v>
      </c>
    </row>
    <row r="2502" spans="1:177" x14ac:dyDescent="0.25">
      <c r="A2502" s="132"/>
      <c r="B2502" s="132"/>
      <c r="C2502" s="132"/>
      <c r="D2502" s="132"/>
      <c r="E2502" s="132"/>
      <c r="F2502" s="132"/>
      <c r="G2502" s="132"/>
      <c r="H2502" s="132"/>
      <c r="I2502" s="132"/>
      <c r="J2502" s="132"/>
      <c r="K2502" s="132"/>
      <c r="DY2502" s="77">
        <v>1340</v>
      </c>
      <c r="DZ2502" s="77">
        <v>32.951000000000001</v>
      </c>
      <c r="FL2502" s="92">
        <v>804</v>
      </c>
      <c r="FM2502" s="75">
        <v>1.48</v>
      </c>
      <c r="FN2502" s="75">
        <v>8.2279999999999998</v>
      </c>
      <c r="FP2502" s="75">
        <v>62.22</v>
      </c>
      <c r="FQ2502" s="75">
        <v>2171.0100000000002</v>
      </c>
      <c r="FR2502" s="75">
        <v>15306</v>
      </c>
      <c r="FS2502" s="75">
        <v>62.21</v>
      </c>
      <c r="FT2502" s="75">
        <v>6174.83</v>
      </c>
      <c r="FU2502" s="75">
        <v>41633</v>
      </c>
    </row>
    <row r="2503" spans="1:177" x14ac:dyDescent="0.25">
      <c r="A2503" s="132"/>
      <c r="B2503" s="132"/>
      <c r="C2503" s="132"/>
      <c r="D2503" s="132"/>
      <c r="E2503" s="132"/>
      <c r="F2503" s="132"/>
      <c r="G2503" s="132"/>
      <c r="H2503" s="132"/>
      <c r="I2503" s="132"/>
      <c r="J2503" s="132"/>
      <c r="K2503" s="132"/>
      <c r="FL2503" s="92">
        <v>804.01</v>
      </c>
      <c r="FM2503" s="75">
        <v>1.48</v>
      </c>
      <c r="FN2503" s="75">
        <v>8.2439999999999998</v>
      </c>
      <c r="FP2503" s="75">
        <v>62.23</v>
      </c>
      <c r="FQ2503" s="75">
        <v>2172.5300000000002</v>
      </c>
      <c r="FR2503" s="75">
        <v>15312</v>
      </c>
      <c r="FS2503" s="75">
        <v>62.22</v>
      </c>
      <c r="FT2503" s="75">
        <v>6179.04</v>
      </c>
      <c r="FU2503" s="75">
        <v>41647</v>
      </c>
    </row>
    <row r="2504" spans="1:177" x14ac:dyDescent="0.25">
      <c r="A2504" s="132"/>
      <c r="B2504" s="132"/>
      <c r="C2504" s="132"/>
      <c r="D2504" s="132"/>
      <c r="E2504" s="132"/>
      <c r="F2504" s="132"/>
      <c r="G2504" s="132"/>
      <c r="H2504" s="132"/>
      <c r="I2504" s="132"/>
      <c r="J2504" s="132"/>
      <c r="K2504" s="132"/>
      <c r="FL2504" s="92">
        <v>804.02</v>
      </c>
      <c r="FM2504" s="75">
        <v>1.48</v>
      </c>
      <c r="FN2504" s="75">
        <v>8.2590000000000003</v>
      </c>
      <c r="FP2504" s="75">
        <v>62.24</v>
      </c>
      <c r="FQ2504" s="75">
        <v>2174.06</v>
      </c>
      <c r="FR2504" s="75">
        <v>15319</v>
      </c>
      <c r="FS2504" s="75">
        <v>62.23</v>
      </c>
      <c r="FT2504" s="75">
        <v>6183.24</v>
      </c>
      <c r="FU2504" s="75">
        <v>41662</v>
      </c>
    </row>
    <row r="2505" spans="1:177" x14ac:dyDescent="0.25">
      <c r="A2505" s="132"/>
      <c r="B2505" s="132"/>
      <c r="C2505" s="132"/>
      <c r="D2505" s="132"/>
      <c r="E2505" s="132"/>
      <c r="F2505" s="132"/>
      <c r="G2505" s="132"/>
      <c r="H2505" s="132"/>
      <c r="I2505" s="132"/>
      <c r="J2505" s="132"/>
      <c r="K2505" s="132"/>
      <c r="FL2505" s="92">
        <v>804.03</v>
      </c>
      <c r="FM2505" s="75">
        <v>1.48</v>
      </c>
      <c r="FN2505" s="75">
        <v>8.2739999999999991</v>
      </c>
      <c r="FP2505" s="75">
        <v>62.25</v>
      </c>
      <c r="FQ2505" s="75">
        <v>2175.58</v>
      </c>
      <c r="FR2505" s="75">
        <v>15325</v>
      </c>
      <c r="FS2505" s="75">
        <v>62.24</v>
      </c>
      <c r="FT2505" s="75">
        <v>6187.45</v>
      </c>
      <c r="FU2505" s="75">
        <v>41676</v>
      </c>
    </row>
    <row r="2506" spans="1:177" x14ac:dyDescent="0.25">
      <c r="A2506" s="132"/>
      <c r="B2506" s="132"/>
      <c r="C2506" s="132"/>
      <c r="D2506" s="132"/>
      <c r="E2506" s="132"/>
      <c r="F2506" s="132"/>
      <c r="G2506" s="132"/>
      <c r="H2506" s="132"/>
      <c r="I2506" s="132"/>
      <c r="J2506" s="132"/>
      <c r="K2506" s="132"/>
      <c r="FL2506" s="92">
        <v>804.04</v>
      </c>
      <c r="FM2506" s="75">
        <v>1.49</v>
      </c>
      <c r="FN2506" s="75">
        <v>8.2889999999999997</v>
      </c>
      <c r="FP2506" s="75">
        <v>62.26</v>
      </c>
      <c r="FQ2506" s="75">
        <v>2177.11</v>
      </c>
      <c r="FR2506" s="75">
        <v>15331</v>
      </c>
      <c r="FS2506" s="75">
        <v>62.25</v>
      </c>
      <c r="FT2506" s="75">
        <v>6191.66</v>
      </c>
      <c r="FU2506" s="75">
        <v>41690</v>
      </c>
    </row>
    <row r="2507" spans="1:177" x14ac:dyDescent="0.25">
      <c r="A2507" s="132"/>
      <c r="B2507" s="132"/>
      <c r="C2507" s="132"/>
      <c r="D2507" s="132"/>
      <c r="E2507" s="132"/>
      <c r="F2507" s="132"/>
      <c r="G2507" s="132"/>
      <c r="H2507" s="132"/>
      <c r="I2507" s="132"/>
      <c r="J2507" s="132"/>
      <c r="K2507" s="132"/>
      <c r="FL2507" s="92">
        <v>804.05</v>
      </c>
      <c r="FM2507" s="75">
        <v>1.49</v>
      </c>
      <c r="FN2507" s="75">
        <v>8.3040000000000003</v>
      </c>
      <c r="FP2507" s="75">
        <v>62.27</v>
      </c>
      <c r="FQ2507" s="75">
        <v>2178.64</v>
      </c>
      <c r="FR2507" s="75">
        <v>15337</v>
      </c>
      <c r="FS2507" s="75">
        <v>62.26</v>
      </c>
      <c r="FT2507" s="75">
        <v>6195.87</v>
      </c>
      <c r="FU2507" s="75">
        <v>41705</v>
      </c>
    </row>
    <row r="2508" spans="1:177" x14ac:dyDescent="0.25">
      <c r="A2508" s="132"/>
      <c r="B2508" s="132"/>
      <c r="C2508" s="132"/>
      <c r="D2508" s="132"/>
      <c r="E2508" s="132"/>
      <c r="F2508" s="132"/>
      <c r="G2508" s="132"/>
      <c r="H2508" s="132"/>
      <c r="I2508" s="132"/>
      <c r="J2508" s="132"/>
      <c r="K2508" s="132"/>
      <c r="FL2508" s="92">
        <v>804.06</v>
      </c>
      <c r="FM2508" s="75">
        <v>1.49</v>
      </c>
      <c r="FN2508" s="75">
        <v>8.32</v>
      </c>
      <c r="FP2508" s="75">
        <v>62.28</v>
      </c>
      <c r="FQ2508" s="75">
        <v>2180.16</v>
      </c>
      <c r="FR2508" s="75">
        <v>15343</v>
      </c>
      <c r="FS2508" s="75">
        <v>62.27</v>
      </c>
      <c r="FT2508" s="75">
        <v>6200.07</v>
      </c>
      <c r="FU2508" s="75">
        <v>41719</v>
      </c>
    </row>
    <row r="2509" spans="1:177" x14ac:dyDescent="0.25">
      <c r="A2509" s="132"/>
      <c r="B2509" s="132"/>
      <c r="C2509" s="132"/>
      <c r="D2509" s="132"/>
      <c r="E2509" s="132"/>
      <c r="F2509" s="132"/>
      <c r="G2509" s="132"/>
      <c r="H2509" s="132"/>
      <c r="I2509" s="132"/>
      <c r="J2509" s="132"/>
      <c r="K2509" s="132"/>
      <c r="FL2509" s="92">
        <v>804.07</v>
      </c>
      <c r="FM2509" s="75">
        <v>1.49</v>
      </c>
      <c r="FN2509" s="75">
        <v>8.32</v>
      </c>
      <c r="FP2509" s="75">
        <v>62.29</v>
      </c>
      <c r="FQ2509" s="75">
        <v>2181.69</v>
      </c>
      <c r="FR2509" s="75">
        <v>15350</v>
      </c>
      <c r="FS2509" s="75">
        <v>62.28</v>
      </c>
      <c r="FT2509" s="75">
        <v>6204.28</v>
      </c>
      <c r="FU2509" s="75">
        <v>41733</v>
      </c>
    </row>
    <row r="2510" spans="1:177" x14ac:dyDescent="0.25">
      <c r="A2510" s="132"/>
      <c r="B2510" s="132"/>
      <c r="C2510" s="132"/>
      <c r="D2510" s="132"/>
      <c r="E2510" s="132"/>
      <c r="F2510" s="132"/>
      <c r="G2510" s="132"/>
      <c r="H2510" s="132"/>
      <c r="I2510" s="132"/>
      <c r="J2510" s="132"/>
      <c r="K2510" s="132"/>
      <c r="FL2510" s="92">
        <v>804.08</v>
      </c>
      <c r="FM2510" s="75">
        <v>1.49</v>
      </c>
      <c r="FN2510" s="75">
        <v>8.35</v>
      </c>
      <c r="FP2510" s="75">
        <v>62.3</v>
      </c>
      <c r="FQ2510" s="75">
        <v>2183.21</v>
      </c>
      <c r="FR2510" s="75">
        <v>15356</v>
      </c>
      <c r="FS2510" s="75">
        <v>62.29</v>
      </c>
      <c r="FT2510" s="75">
        <v>6208.49</v>
      </c>
      <c r="FU2510" s="75">
        <v>41748</v>
      </c>
    </row>
    <row r="2511" spans="1:177" x14ac:dyDescent="0.25">
      <c r="A2511" s="132"/>
      <c r="B2511" s="132"/>
      <c r="C2511" s="132"/>
      <c r="D2511" s="132"/>
      <c r="E2511" s="132"/>
      <c r="F2511" s="132"/>
      <c r="G2511" s="132"/>
      <c r="H2511" s="132"/>
      <c r="I2511" s="132"/>
      <c r="J2511" s="132"/>
      <c r="K2511" s="132"/>
      <c r="FL2511" s="92">
        <v>804.09</v>
      </c>
      <c r="FM2511" s="75">
        <v>1.49</v>
      </c>
      <c r="FN2511" s="75">
        <v>8.3650000000000002</v>
      </c>
      <c r="FP2511" s="75">
        <v>62.31</v>
      </c>
      <c r="FQ2511" s="75">
        <v>2184.7399999999998</v>
      </c>
      <c r="FR2511" s="75">
        <v>15362</v>
      </c>
      <c r="FS2511" s="75">
        <v>62.3</v>
      </c>
      <c r="FT2511" s="75">
        <v>6212.69</v>
      </c>
      <c r="FU2511" s="75">
        <v>41762</v>
      </c>
    </row>
    <row r="2512" spans="1:177" x14ac:dyDescent="0.25">
      <c r="A2512" s="132"/>
      <c r="B2512" s="132"/>
      <c r="C2512" s="132"/>
      <c r="D2512" s="132"/>
      <c r="E2512" s="132"/>
      <c r="F2512" s="132"/>
      <c r="G2512" s="132"/>
      <c r="H2512" s="132"/>
      <c r="I2512" s="132"/>
      <c r="J2512" s="132"/>
      <c r="K2512" s="132"/>
      <c r="FL2512" s="92">
        <v>804.1</v>
      </c>
      <c r="FM2512" s="75">
        <v>1.5</v>
      </c>
      <c r="FN2512" s="75">
        <v>8.3800000000000008</v>
      </c>
      <c r="FP2512" s="75">
        <v>62.32</v>
      </c>
      <c r="FQ2512" s="75">
        <v>2186.2199999999998</v>
      </c>
      <c r="FR2512" s="75">
        <v>15368</v>
      </c>
      <c r="FS2512" s="75">
        <v>62.31</v>
      </c>
      <c r="FT2512" s="75">
        <v>6216.9</v>
      </c>
      <c r="FU2512" s="75">
        <v>41777</v>
      </c>
    </row>
    <row r="2513" spans="1:177" x14ac:dyDescent="0.25">
      <c r="A2513" s="132"/>
      <c r="B2513" s="132"/>
      <c r="C2513" s="132"/>
      <c r="D2513" s="132"/>
      <c r="E2513" s="132"/>
      <c r="F2513" s="132"/>
      <c r="G2513" s="132"/>
      <c r="H2513" s="132"/>
      <c r="I2513" s="132"/>
      <c r="J2513" s="132"/>
      <c r="K2513" s="132"/>
      <c r="FL2513" s="92">
        <v>804.11</v>
      </c>
      <c r="FM2513" s="75">
        <v>1.5</v>
      </c>
      <c r="FN2513" s="75">
        <v>8.3949999999999996</v>
      </c>
      <c r="FP2513" s="75">
        <v>62.33</v>
      </c>
      <c r="FQ2513" s="75">
        <v>2187.81</v>
      </c>
      <c r="FR2513" s="75">
        <v>15374</v>
      </c>
      <c r="FS2513" s="75">
        <v>62.32</v>
      </c>
      <c r="FT2513" s="75">
        <v>6221.2</v>
      </c>
      <c r="FU2513" s="75">
        <v>41791</v>
      </c>
    </row>
    <row r="2514" spans="1:177" x14ac:dyDescent="0.25">
      <c r="A2514" s="132"/>
      <c r="B2514" s="132"/>
      <c r="C2514" s="132"/>
      <c r="D2514" s="132"/>
      <c r="E2514" s="132"/>
      <c r="F2514" s="132"/>
      <c r="G2514" s="132"/>
      <c r="H2514" s="132"/>
      <c r="I2514" s="132"/>
      <c r="J2514" s="132"/>
      <c r="K2514" s="132"/>
      <c r="FL2514" s="92">
        <v>804.12</v>
      </c>
      <c r="FM2514" s="75">
        <v>1.5</v>
      </c>
      <c r="FN2514" s="75">
        <v>8.4109999999999996</v>
      </c>
      <c r="FP2514" s="75">
        <v>62.34</v>
      </c>
      <c r="FQ2514" s="75">
        <v>2189.34</v>
      </c>
      <c r="FR2514" s="75">
        <v>15381</v>
      </c>
      <c r="FS2514" s="75">
        <v>62.33</v>
      </c>
      <c r="FT2514" s="75">
        <v>6225.5</v>
      </c>
      <c r="FU2514" s="75">
        <v>41805</v>
      </c>
    </row>
    <row r="2515" spans="1:177" x14ac:dyDescent="0.25">
      <c r="A2515" s="132"/>
      <c r="B2515" s="132"/>
      <c r="C2515" s="132"/>
      <c r="D2515" s="132"/>
      <c r="E2515" s="132"/>
      <c r="F2515" s="132"/>
      <c r="G2515" s="132"/>
      <c r="H2515" s="132"/>
      <c r="I2515" s="132"/>
      <c r="J2515" s="132"/>
      <c r="K2515" s="132"/>
      <c r="FL2515" s="92">
        <v>804.13</v>
      </c>
      <c r="FM2515" s="75">
        <v>1.5</v>
      </c>
      <c r="FN2515" s="75">
        <v>8.4260000000000002</v>
      </c>
      <c r="FP2515" s="75">
        <v>62.35</v>
      </c>
      <c r="FQ2515" s="75">
        <v>2190.88</v>
      </c>
      <c r="FR2515" s="75">
        <v>15387</v>
      </c>
      <c r="FS2515" s="75">
        <v>62.34</v>
      </c>
      <c r="FT2515" s="75">
        <v>6229.8</v>
      </c>
      <c r="FU2515" s="75">
        <v>41820</v>
      </c>
    </row>
    <row r="2516" spans="1:177" x14ac:dyDescent="0.25">
      <c r="A2516" s="132"/>
      <c r="B2516" s="132"/>
      <c r="C2516" s="132"/>
      <c r="D2516" s="132"/>
      <c r="E2516" s="132"/>
      <c r="F2516" s="132"/>
      <c r="G2516" s="132"/>
      <c r="H2516" s="132"/>
      <c r="I2516" s="132"/>
      <c r="J2516" s="132"/>
      <c r="K2516" s="132"/>
      <c r="FL2516" s="92">
        <v>804.14</v>
      </c>
      <c r="FM2516" s="75">
        <v>1.5</v>
      </c>
      <c r="FN2516" s="75">
        <v>8.4410000000000007</v>
      </c>
      <c r="FP2516" s="75">
        <v>62.36</v>
      </c>
      <c r="FQ2516" s="75">
        <v>2192.41</v>
      </c>
      <c r="FR2516" s="75">
        <v>15393</v>
      </c>
      <c r="FS2516" s="75">
        <v>62.35</v>
      </c>
      <c r="FT2516" s="75">
        <v>6234.1</v>
      </c>
      <c r="FU2516" s="75">
        <v>41834</v>
      </c>
    </row>
    <row r="2517" spans="1:177" x14ac:dyDescent="0.25">
      <c r="A2517" s="132"/>
      <c r="B2517" s="132"/>
      <c r="C2517" s="132"/>
      <c r="D2517" s="132"/>
      <c r="E2517" s="132"/>
      <c r="F2517" s="132"/>
      <c r="G2517" s="132"/>
      <c r="H2517" s="132"/>
      <c r="I2517" s="132"/>
      <c r="J2517" s="132"/>
      <c r="K2517" s="132"/>
      <c r="FL2517" s="92">
        <v>804.15</v>
      </c>
      <c r="FM2517" s="75">
        <v>1.5</v>
      </c>
      <c r="FN2517" s="75">
        <v>8.4559999999999995</v>
      </c>
      <c r="FP2517" s="75">
        <v>62.37</v>
      </c>
      <c r="FQ2517" s="75">
        <v>2193.94</v>
      </c>
      <c r="FR2517" s="75">
        <v>15399</v>
      </c>
      <c r="FS2517" s="75">
        <v>62.36</v>
      </c>
      <c r="FT2517" s="75">
        <v>6238.4</v>
      </c>
      <c r="FU2517" s="75">
        <v>41848</v>
      </c>
    </row>
    <row r="2518" spans="1:177" x14ac:dyDescent="0.25">
      <c r="A2518" s="132"/>
      <c r="B2518" s="132"/>
      <c r="C2518" s="132"/>
      <c r="D2518" s="132"/>
      <c r="E2518" s="132"/>
      <c r="F2518" s="132"/>
      <c r="G2518" s="132"/>
      <c r="H2518" s="132"/>
      <c r="I2518" s="132"/>
      <c r="J2518" s="132"/>
      <c r="K2518" s="132"/>
      <c r="FL2518" s="92">
        <v>804.16</v>
      </c>
      <c r="FM2518" s="75">
        <v>1.51</v>
      </c>
      <c r="FN2518" s="75">
        <v>8.4710000000000001</v>
      </c>
      <c r="FP2518" s="75">
        <v>62.38</v>
      </c>
      <c r="FQ2518" s="75">
        <v>2195.48</v>
      </c>
      <c r="FR2518" s="75">
        <v>15405</v>
      </c>
      <c r="FS2518" s="75">
        <v>62.37</v>
      </c>
      <c r="FT2518" s="75">
        <v>6242.7</v>
      </c>
      <c r="FU2518" s="75">
        <v>41863</v>
      </c>
    </row>
    <row r="2519" spans="1:177" x14ac:dyDescent="0.25">
      <c r="A2519" s="132"/>
      <c r="B2519" s="132"/>
      <c r="C2519" s="132"/>
      <c r="D2519" s="132"/>
      <c r="E2519" s="132"/>
      <c r="F2519" s="132"/>
      <c r="G2519" s="132"/>
      <c r="H2519" s="132"/>
      <c r="I2519" s="132"/>
      <c r="J2519" s="132"/>
      <c r="K2519" s="132"/>
      <c r="FL2519" s="92">
        <v>804.17</v>
      </c>
      <c r="FM2519" s="75">
        <v>1.51</v>
      </c>
      <c r="FN2519" s="75">
        <v>8.4710000000000001</v>
      </c>
      <c r="FP2519" s="75">
        <v>62.39</v>
      </c>
      <c r="FQ2519" s="75">
        <v>2197.0100000000002</v>
      </c>
      <c r="FR2519" s="75">
        <v>15412</v>
      </c>
      <c r="FS2519" s="75">
        <v>62.38</v>
      </c>
      <c r="FT2519" s="75">
        <v>6247</v>
      </c>
      <c r="FU2519" s="75">
        <v>41877</v>
      </c>
    </row>
    <row r="2520" spans="1:177" x14ac:dyDescent="0.25">
      <c r="A2520" s="132"/>
      <c r="B2520" s="132"/>
      <c r="C2520" s="132"/>
      <c r="D2520" s="132"/>
      <c r="E2520" s="132"/>
      <c r="F2520" s="132"/>
      <c r="G2520" s="132"/>
      <c r="H2520" s="132"/>
      <c r="I2520" s="132"/>
      <c r="J2520" s="132"/>
      <c r="K2520" s="132"/>
      <c r="FL2520" s="92">
        <v>804.18</v>
      </c>
      <c r="FM2520" s="75">
        <v>1.51</v>
      </c>
      <c r="FN2520" s="75">
        <v>8.5020000000000007</v>
      </c>
      <c r="FP2520" s="75">
        <v>62.4</v>
      </c>
      <c r="FQ2520" s="75">
        <v>2198.5500000000002</v>
      </c>
      <c r="FR2520" s="75">
        <v>15418</v>
      </c>
      <c r="FS2520" s="75">
        <v>62.39</v>
      </c>
      <c r="FT2520" s="75">
        <v>6251.3</v>
      </c>
      <c r="FU2520" s="75">
        <v>41891</v>
      </c>
    </row>
    <row r="2521" spans="1:177" x14ac:dyDescent="0.25">
      <c r="A2521" s="132"/>
      <c r="B2521" s="132"/>
      <c r="C2521" s="132"/>
      <c r="D2521" s="132"/>
      <c r="E2521" s="132"/>
      <c r="F2521" s="132"/>
      <c r="G2521" s="132"/>
      <c r="H2521" s="132"/>
      <c r="I2521" s="132"/>
      <c r="J2521" s="132"/>
      <c r="K2521" s="132"/>
      <c r="FL2521" s="92">
        <v>804.19</v>
      </c>
      <c r="FM2521" s="75">
        <v>1.51</v>
      </c>
      <c r="FN2521" s="75">
        <v>8.5169999999999995</v>
      </c>
      <c r="FP2521" s="75">
        <v>62.41</v>
      </c>
      <c r="FQ2521" s="75">
        <v>2200.08</v>
      </c>
      <c r="FR2521" s="75">
        <v>15424</v>
      </c>
      <c r="FS2521" s="75">
        <v>62.4</v>
      </c>
      <c r="FT2521" s="75">
        <v>6255.6</v>
      </c>
      <c r="FU2521" s="75">
        <v>41906</v>
      </c>
    </row>
    <row r="2522" spans="1:177" x14ac:dyDescent="0.25">
      <c r="A2522" s="132"/>
      <c r="B2522" s="132"/>
      <c r="C2522" s="132"/>
      <c r="D2522" s="132"/>
      <c r="E2522" s="132"/>
      <c r="F2522" s="132"/>
      <c r="G2522" s="132"/>
      <c r="H2522" s="132"/>
      <c r="I2522" s="132"/>
      <c r="J2522" s="132"/>
      <c r="K2522" s="132"/>
      <c r="FL2522" s="92">
        <v>804.2</v>
      </c>
      <c r="FM2522" s="75">
        <v>1.51</v>
      </c>
      <c r="FN2522" s="75">
        <v>8.532</v>
      </c>
      <c r="FP2522" s="75">
        <v>62.42</v>
      </c>
      <c r="FQ2522" s="75">
        <v>2201.62</v>
      </c>
      <c r="FR2522" s="75">
        <v>15430</v>
      </c>
      <c r="FS2522" s="75">
        <v>62.41</v>
      </c>
      <c r="FT2522" s="75">
        <v>6259.9</v>
      </c>
      <c r="FU2522" s="75">
        <v>41920</v>
      </c>
    </row>
    <row r="2523" spans="1:177" x14ac:dyDescent="0.25">
      <c r="A2523" s="132"/>
      <c r="B2523" s="132"/>
      <c r="C2523" s="132"/>
      <c r="D2523" s="132"/>
      <c r="E2523" s="132"/>
      <c r="F2523" s="132"/>
      <c r="G2523" s="132"/>
      <c r="H2523" s="132"/>
      <c r="I2523" s="132"/>
      <c r="J2523" s="132"/>
      <c r="K2523" s="132"/>
      <c r="FL2523" s="92">
        <v>804.21</v>
      </c>
      <c r="FM2523" s="75">
        <v>1.51</v>
      </c>
      <c r="FN2523" s="75">
        <v>8.5470000000000006</v>
      </c>
      <c r="FP2523" s="75">
        <v>62.43</v>
      </c>
      <c r="FQ2523" s="75">
        <v>2203.16</v>
      </c>
      <c r="FR2523" s="75">
        <v>15436</v>
      </c>
      <c r="FS2523" s="75">
        <v>62.42</v>
      </c>
      <c r="FT2523" s="75">
        <v>6264.2</v>
      </c>
      <c r="FU2523" s="75">
        <v>41934</v>
      </c>
    </row>
    <row r="2524" spans="1:177" x14ac:dyDescent="0.25">
      <c r="A2524" s="132"/>
      <c r="B2524" s="132"/>
      <c r="C2524" s="132"/>
      <c r="D2524" s="132"/>
      <c r="E2524" s="132"/>
      <c r="F2524" s="132"/>
      <c r="G2524" s="132"/>
      <c r="H2524" s="132"/>
      <c r="I2524" s="132"/>
      <c r="J2524" s="132"/>
      <c r="K2524" s="132"/>
      <c r="FL2524" s="92">
        <v>804.22</v>
      </c>
      <c r="FM2524" s="75">
        <v>1.51</v>
      </c>
      <c r="FN2524" s="75">
        <v>8.5619999999999994</v>
      </c>
      <c r="FP2524" s="75">
        <v>62.44</v>
      </c>
      <c r="FQ2524" s="75">
        <v>2204.71</v>
      </c>
      <c r="FR2524" s="75">
        <v>15443</v>
      </c>
      <c r="FS2524" s="75">
        <v>62.43</v>
      </c>
      <c r="FT2524" s="75">
        <v>6268.54</v>
      </c>
      <c r="FU2524" s="75">
        <v>41948</v>
      </c>
    </row>
    <row r="2525" spans="1:177" x14ac:dyDescent="0.25">
      <c r="A2525" s="132"/>
      <c r="B2525" s="132"/>
      <c r="C2525" s="132"/>
      <c r="D2525" s="132"/>
      <c r="E2525" s="132"/>
      <c r="F2525" s="132"/>
      <c r="G2525" s="132"/>
      <c r="H2525" s="132"/>
      <c r="I2525" s="132"/>
      <c r="J2525" s="132"/>
      <c r="K2525" s="132"/>
      <c r="FL2525" s="92">
        <v>804.23</v>
      </c>
      <c r="FM2525" s="75">
        <v>1.52</v>
      </c>
      <c r="FN2525" s="75">
        <v>8.5779999999999994</v>
      </c>
      <c r="FP2525" s="75">
        <v>62.45</v>
      </c>
      <c r="FQ2525" s="75">
        <v>2206.25</v>
      </c>
      <c r="FR2525" s="75">
        <v>15449</v>
      </c>
      <c r="FS2525" s="75">
        <v>62.44</v>
      </c>
      <c r="FT2525" s="75">
        <v>6272.86</v>
      </c>
      <c r="FU2525" s="75">
        <v>41962</v>
      </c>
    </row>
    <row r="2526" spans="1:177" x14ac:dyDescent="0.25">
      <c r="A2526" s="132"/>
      <c r="B2526" s="132"/>
      <c r="C2526" s="132"/>
      <c r="D2526" s="132"/>
      <c r="E2526" s="132"/>
      <c r="F2526" s="132"/>
      <c r="G2526" s="132"/>
      <c r="H2526" s="132"/>
      <c r="I2526" s="132"/>
      <c r="J2526" s="132"/>
      <c r="K2526" s="132"/>
      <c r="FL2526" s="92">
        <v>804.24</v>
      </c>
      <c r="FM2526" s="75">
        <v>1.52</v>
      </c>
      <c r="FN2526" s="75">
        <v>8.593</v>
      </c>
      <c r="FP2526" s="75">
        <v>62.46</v>
      </c>
      <c r="FQ2526" s="75">
        <v>2207.79</v>
      </c>
      <c r="FR2526" s="75">
        <v>15455</v>
      </c>
      <c r="FS2526" s="75">
        <v>62.45</v>
      </c>
      <c r="FT2526" s="75">
        <v>6277.18</v>
      </c>
      <c r="FU2526" s="75">
        <v>41976</v>
      </c>
    </row>
    <row r="2527" spans="1:177" x14ac:dyDescent="0.25">
      <c r="A2527" s="132"/>
      <c r="B2527" s="132"/>
      <c r="C2527" s="132"/>
      <c r="D2527" s="132"/>
      <c r="E2527" s="132"/>
      <c r="F2527" s="132"/>
      <c r="G2527" s="132"/>
      <c r="H2527" s="132"/>
      <c r="I2527" s="132"/>
      <c r="J2527" s="132"/>
      <c r="K2527" s="132"/>
      <c r="FL2527" s="92">
        <v>804.25</v>
      </c>
      <c r="FM2527" s="75">
        <v>1.52</v>
      </c>
      <c r="FN2527" s="75">
        <v>8.6080000000000005</v>
      </c>
      <c r="FP2527" s="75">
        <v>62.47</v>
      </c>
      <c r="FQ2527" s="75">
        <v>2209.33</v>
      </c>
      <c r="FR2527" s="75">
        <v>15461</v>
      </c>
      <c r="FS2527" s="75">
        <v>62.46</v>
      </c>
      <c r="FT2527" s="75">
        <v>6281.5</v>
      </c>
      <c r="FU2527" s="75">
        <v>41990</v>
      </c>
    </row>
    <row r="2528" spans="1:177" x14ac:dyDescent="0.25">
      <c r="A2528" s="132"/>
      <c r="B2528" s="132"/>
      <c r="C2528" s="132"/>
      <c r="D2528" s="132"/>
      <c r="E2528" s="132"/>
      <c r="F2528" s="132"/>
      <c r="G2528" s="132"/>
      <c r="H2528" s="132"/>
      <c r="I2528" s="132"/>
      <c r="J2528" s="132"/>
      <c r="K2528" s="132"/>
      <c r="FL2528" s="92">
        <v>804.26</v>
      </c>
      <c r="FM2528" s="75">
        <v>1.52</v>
      </c>
      <c r="FN2528" s="75">
        <v>8.6229999999999993</v>
      </c>
      <c r="FP2528" s="75">
        <v>62.48</v>
      </c>
      <c r="FQ2528" s="75">
        <v>2210.87</v>
      </c>
      <c r="FR2528" s="75">
        <v>15467</v>
      </c>
      <c r="FS2528" s="75">
        <v>62.47</v>
      </c>
      <c r="FT2528" s="75">
        <v>6285.8</v>
      </c>
      <c r="FU2528" s="75">
        <v>42004</v>
      </c>
    </row>
    <row r="2529" spans="1:177" x14ac:dyDescent="0.25">
      <c r="A2529" s="132"/>
      <c r="B2529" s="132"/>
      <c r="C2529" s="132"/>
      <c r="D2529" s="132"/>
      <c r="E2529" s="132"/>
      <c r="F2529" s="132"/>
      <c r="G2529" s="132"/>
      <c r="H2529" s="132"/>
      <c r="I2529" s="132"/>
      <c r="J2529" s="132"/>
      <c r="K2529" s="132"/>
      <c r="FL2529" s="92">
        <v>804.27</v>
      </c>
      <c r="FM2529" s="75">
        <v>1.52</v>
      </c>
      <c r="FN2529" s="75">
        <v>8.6229999999999993</v>
      </c>
      <c r="FP2529" s="75">
        <v>62.49</v>
      </c>
      <c r="FQ2529" s="75">
        <v>2212.42</v>
      </c>
      <c r="FR2529" s="75">
        <v>15474</v>
      </c>
      <c r="FS2529" s="75">
        <v>62.48</v>
      </c>
      <c r="FT2529" s="75">
        <v>6290.1</v>
      </c>
      <c r="FU2529" s="75">
        <v>42018</v>
      </c>
    </row>
    <row r="2530" spans="1:177" x14ac:dyDescent="0.25">
      <c r="A2530" s="132"/>
      <c r="B2530" s="132"/>
      <c r="C2530" s="132"/>
      <c r="D2530" s="132"/>
      <c r="E2530" s="132"/>
      <c r="F2530" s="132"/>
      <c r="G2530" s="132"/>
      <c r="H2530" s="132"/>
      <c r="I2530" s="132"/>
      <c r="J2530" s="132"/>
      <c r="K2530" s="132"/>
      <c r="FL2530" s="92">
        <v>804.28</v>
      </c>
      <c r="FM2530" s="75">
        <v>1.52</v>
      </c>
      <c r="FN2530" s="75">
        <v>8.6539999999999999</v>
      </c>
      <c r="FP2530" s="75">
        <v>62.5</v>
      </c>
      <c r="FQ2530" s="75">
        <v>2213.96</v>
      </c>
      <c r="FR2530" s="75">
        <v>15480</v>
      </c>
      <c r="FS2530" s="75">
        <v>62.49</v>
      </c>
      <c r="FT2530" s="75">
        <v>6294.4</v>
      </c>
      <c r="FU2530" s="75">
        <v>42032</v>
      </c>
    </row>
    <row r="2531" spans="1:177" x14ac:dyDescent="0.25">
      <c r="A2531" s="132"/>
      <c r="B2531" s="132"/>
      <c r="C2531" s="132"/>
      <c r="D2531" s="132"/>
      <c r="E2531" s="132"/>
      <c r="F2531" s="132"/>
      <c r="G2531" s="132"/>
      <c r="H2531" s="132"/>
      <c r="I2531" s="132"/>
      <c r="J2531" s="132"/>
      <c r="K2531" s="132"/>
      <c r="FL2531" s="92">
        <v>804.29</v>
      </c>
      <c r="FM2531" s="75">
        <v>1.53</v>
      </c>
      <c r="FN2531" s="75">
        <v>8.6690000000000005</v>
      </c>
      <c r="FP2531" s="75">
        <v>62.51</v>
      </c>
      <c r="FQ2531" s="75">
        <v>2215.5</v>
      </c>
      <c r="FR2531" s="75">
        <v>15486</v>
      </c>
      <c r="FS2531" s="75">
        <v>62.5</v>
      </c>
      <c r="FT2531" s="75">
        <v>6298.7</v>
      </c>
      <c r="FU2531" s="75">
        <v>42046</v>
      </c>
    </row>
    <row r="2532" spans="1:177" x14ac:dyDescent="0.25">
      <c r="A2532" s="132"/>
      <c r="B2532" s="132"/>
      <c r="C2532" s="132"/>
      <c r="D2532" s="132"/>
      <c r="E2532" s="132"/>
      <c r="F2532" s="132"/>
      <c r="G2532" s="132"/>
      <c r="H2532" s="132"/>
      <c r="I2532" s="132"/>
      <c r="J2532" s="132"/>
      <c r="K2532" s="132"/>
      <c r="FL2532" s="92">
        <v>804.3</v>
      </c>
      <c r="FM2532" s="75">
        <v>1.53</v>
      </c>
      <c r="FN2532" s="75">
        <v>8.6839999999999993</v>
      </c>
      <c r="FP2532" s="75">
        <v>62.52</v>
      </c>
      <c r="FQ2532" s="75">
        <v>2217.0500000000002</v>
      </c>
      <c r="FR2532" s="75">
        <v>15492</v>
      </c>
      <c r="FS2532" s="75">
        <v>62.51</v>
      </c>
      <c r="FT2532" s="75">
        <v>6303.1</v>
      </c>
      <c r="FU2532" s="75">
        <v>42060</v>
      </c>
    </row>
    <row r="2533" spans="1:177" x14ac:dyDescent="0.25">
      <c r="A2533" s="132"/>
      <c r="B2533" s="132"/>
      <c r="C2533" s="132"/>
      <c r="D2533" s="132"/>
      <c r="E2533" s="132"/>
      <c r="F2533" s="132"/>
      <c r="G2533" s="132"/>
      <c r="H2533" s="132"/>
      <c r="I2533" s="132"/>
      <c r="J2533" s="132"/>
      <c r="K2533" s="132"/>
      <c r="FL2533" s="92">
        <v>804.31</v>
      </c>
      <c r="FM2533" s="75">
        <v>1.53</v>
      </c>
      <c r="FN2533" s="75">
        <v>8.6989999999999998</v>
      </c>
      <c r="FP2533" s="75">
        <v>62.53</v>
      </c>
      <c r="FQ2533" s="75">
        <v>2218.6</v>
      </c>
      <c r="FR2533" s="75">
        <v>15498</v>
      </c>
      <c r="FS2533" s="75">
        <v>62.52</v>
      </c>
      <c r="FT2533" s="75">
        <v>6307.39</v>
      </c>
      <c r="FU2533" s="75">
        <v>42074</v>
      </c>
    </row>
    <row r="2534" spans="1:177" x14ac:dyDescent="0.25">
      <c r="A2534" s="132"/>
      <c r="B2534" s="132"/>
      <c r="C2534" s="132"/>
      <c r="D2534" s="132"/>
      <c r="E2534" s="132"/>
      <c r="F2534" s="132"/>
      <c r="G2534" s="132"/>
      <c r="H2534" s="132"/>
      <c r="I2534" s="132"/>
      <c r="J2534" s="132"/>
      <c r="K2534" s="132"/>
      <c r="FL2534" s="92">
        <v>804.32</v>
      </c>
      <c r="FM2534" s="75">
        <v>1.53</v>
      </c>
      <c r="FN2534" s="75">
        <v>8.7140000000000004</v>
      </c>
      <c r="FP2534" s="75">
        <v>62.54</v>
      </c>
      <c r="FQ2534" s="75">
        <v>2220.15</v>
      </c>
      <c r="FR2534" s="75">
        <v>15505</v>
      </c>
      <c r="FS2534" s="75">
        <v>62.53</v>
      </c>
      <c r="FT2534" s="75">
        <v>6311.6</v>
      </c>
      <c r="FU2534" s="75">
        <v>42088</v>
      </c>
    </row>
    <row r="2535" spans="1:177" x14ac:dyDescent="0.25">
      <c r="A2535" s="132"/>
      <c r="B2535" s="132"/>
      <c r="C2535" s="132"/>
      <c r="D2535" s="132"/>
      <c r="E2535" s="132"/>
      <c r="F2535" s="132"/>
      <c r="G2535" s="132"/>
      <c r="H2535" s="132"/>
      <c r="I2535" s="132"/>
      <c r="J2535" s="132"/>
      <c r="K2535" s="132"/>
      <c r="FL2535" s="92">
        <v>804.33</v>
      </c>
      <c r="FM2535" s="75">
        <v>1.53</v>
      </c>
      <c r="FN2535" s="75">
        <v>8.7289999999999992</v>
      </c>
      <c r="FP2535" s="75">
        <v>62.55</v>
      </c>
      <c r="FQ2535" s="75">
        <v>2221.6999999999998</v>
      </c>
      <c r="FR2535" s="75">
        <v>15511</v>
      </c>
      <c r="FS2535" s="75">
        <v>62.54</v>
      </c>
      <c r="FT2535" s="75">
        <v>6315.9</v>
      </c>
      <c r="FU2535" s="75">
        <v>42102</v>
      </c>
    </row>
    <row r="2536" spans="1:177" x14ac:dyDescent="0.25">
      <c r="A2536" s="132"/>
      <c r="B2536" s="132"/>
      <c r="C2536" s="132"/>
      <c r="D2536" s="132"/>
      <c r="E2536" s="132"/>
      <c r="F2536" s="132"/>
      <c r="G2536" s="132"/>
      <c r="H2536" s="132"/>
      <c r="I2536" s="132"/>
      <c r="J2536" s="132"/>
      <c r="K2536" s="132"/>
      <c r="FL2536" s="92">
        <v>804.34</v>
      </c>
      <c r="FM2536" s="75">
        <v>1.53</v>
      </c>
      <c r="FN2536" s="75">
        <v>8.7449999999999992</v>
      </c>
      <c r="FP2536" s="75">
        <v>62.56</v>
      </c>
      <c r="FQ2536" s="75">
        <v>2223.25</v>
      </c>
      <c r="FR2536" s="75">
        <v>15517</v>
      </c>
      <c r="FS2536" s="75">
        <v>62.55</v>
      </c>
      <c r="FT2536" s="75">
        <v>6320.26</v>
      </c>
      <c r="FU2536" s="75">
        <v>42116</v>
      </c>
    </row>
    <row r="2537" spans="1:177" x14ac:dyDescent="0.25">
      <c r="A2537" s="132"/>
      <c r="B2537" s="132"/>
      <c r="C2537" s="132"/>
      <c r="D2537" s="132"/>
      <c r="E2537" s="132"/>
      <c r="F2537" s="132"/>
      <c r="G2537" s="132"/>
      <c r="H2537" s="132"/>
      <c r="I2537" s="132"/>
      <c r="J2537" s="132"/>
      <c r="K2537" s="132"/>
      <c r="FL2537" s="92">
        <v>804.35</v>
      </c>
      <c r="FM2537" s="75">
        <v>1.54</v>
      </c>
      <c r="FN2537" s="75">
        <v>8.76</v>
      </c>
      <c r="FP2537" s="75">
        <v>62.57</v>
      </c>
      <c r="FQ2537" s="75">
        <v>2224.8000000000002</v>
      </c>
      <c r="FR2537" s="75">
        <v>15523</v>
      </c>
      <c r="FS2537" s="75">
        <v>62.56</v>
      </c>
      <c r="FT2537" s="75">
        <v>6324.55</v>
      </c>
      <c r="FU2537" s="75">
        <v>42130</v>
      </c>
    </row>
    <row r="2538" spans="1:177" x14ac:dyDescent="0.25">
      <c r="A2538" s="132"/>
      <c r="B2538" s="132"/>
      <c r="C2538" s="132"/>
      <c r="D2538" s="132"/>
      <c r="E2538" s="132"/>
      <c r="F2538" s="132"/>
      <c r="G2538" s="132"/>
      <c r="H2538" s="132"/>
      <c r="I2538" s="132"/>
      <c r="J2538" s="132"/>
      <c r="K2538" s="132"/>
      <c r="FL2538" s="92">
        <v>804.36</v>
      </c>
      <c r="FM2538" s="75">
        <v>1.54</v>
      </c>
      <c r="FN2538" s="75">
        <v>8.7750000000000004</v>
      </c>
      <c r="FP2538" s="75">
        <v>62.58</v>
      </c>
      <c r="FQ2538" s="75">
        <v>2226.35</v>
      </c>
      <c r="FR2538" s="75">
        <v>15529</v>
      </c>
      <c r="FS2538" s="75">
        <v>62.57</v>
      </c>
      <c r="FT2538" s="75">
        <v>6328.84</v>
      </c>
      <c r="FU2538" s="75">
        <v>42144</v>
      </c>
    </row>
    <row r="2539" spans="1:177" x14ac:dyDescent="0.25">
      <c r="A2539" s="132"/>
      <c r="B2539" s="132"/>
      <c r="C2539" s="132"/>
      <c r="D2539" s="132"/>
      <c r="E2539" s="132"/>
      <c r="F2539" s="132"/>
      <c r="G2539" s="132"/>
      <c r="H2539" s="132"/>
      <c r="I2539" s="132"/>
      <c r="J2539" s="132"/>
      <c r="K2539" s="132"/>
      <c r="FL2539" s="92">
        <v>804.37</v>
      </c>
      <c r="FM2539" s="75">
        <v>1.54</v>
      </c>
      <c r="FN2539" s="75">
        <v>8.7750000000000004</v>
      </c>
      <c r="FP2539" s="75">
        <v>62.59</v>
      </c>
      <c r="FQ2539" s="75">
        <v>2227.9</v>
      </c>
      <c r="FR2539" s="75">
        <v>15536</v>
      </c>
      <c r="FS2539" s="75">
        <v>62.58</v>
      </c>
      <c r="FT2539" s="75">
        <v>6333.13</v>
      </c>
      <c r="FU2539" s="75">
        <v>42158</v>
      </c>
    </row>
    <row r="2540" spans="1:177" x14ac:dyDescent="0.25">
      <c r="A2540" s="132"/>
      <c r="B2540" s="132"/>
      <c r="C2540" s="132"/>
      <c r="D2540" s="132"/>
      <c r="E2540" s="132"/>
      <c r="F2540" s="132"/>
      <c r="G2540" s="132"/>
      <c r="H2540" s="132"/>
      <c r="I2540" s="132"/>
      <c r="J2540" s="132"/>
      <c r="K2540" s="132"/>
      <c r="FL2540" s="92">
        <v>804.38</v>
      </c>
      <c r="FM2540" s="75">
        <v>1.54</v>
      </c>
      <c r="FN2540" s="75">
        <v>8.8049999999999997</v>
      </c>
      <c r="FP2540" s="75">
        <v>62.6</v>
      </c>
      <c r="FQ2540" s="75">
        <v>2229.4499999999998</v>
      </c>
      <c r="FR2540" s="75">
        <v>15542</v>
      </c>
      <c r="FS2540" s="75">
        <v>62.59</v>
      </c>
      <c r="FT2540" s="75">
        <v>6337.42</v>
      </c>
      <c r="FU2540" s="75">
        <v>42172</v>
      </c>
    </row>
    <row r="2541" spans="1:177" x14ac:dyDescent="0.25">
      <c r="A2541" s="132"/>
      <c r="B2541" s="132"/>
      <c r="C2541" s="132"/>
      <c r="D2541" s="132"/>
      <c r="E2541" s="132"/>
      <c r="F2541" s="132"/>
      <c r="G2541" s="132"/>
      <c r="H2541" s="132"/>
      <c r="I2541" s="132"/>
      <c r="J2541" s="132"/>
      <c r="K2541" s="132"/>
      <c r="FL2541" s="92">
        <v>804.39</v>
      </c>
      <c r="FM2541" s="75">
        <v>1.54</v>
      </c>
      <c r="FN2541" s="75">
        <v>8.8209999999999997</v>
      </c>
      <c r="FP2541" s="75">
        <v>62.61</v>
      </c>
      <c r="FQ2541" s="75">
        <v>2231</v>
      </c>
      <c r="FR2541" s="75">
        <v>15548</v>
      </c>
      <c r="FS2541" s="75">
        <v>62.6</v>
      </c>
      <c r="FT2541" s="75">
        <v>6341.71</v>
      </c>
      <c r="FU2541" s="75">
        <v>42186</v>
      </c>
    </row>
    <row r="2542" spans="1:177" x14ac:dyDescent="0.25">
      <c r="A2542" s="132"/>
      <c r="B2542" s="132"/>
      <c r="C2542" s="132"/>
      <c r="D2542" s="132"/>
      <c r="E2542" s="132"/>
      <c r="F2542" s="132"/>
      <c r="G2542" s="132"/>
      <c r="H2542" s="132"/>
      <c r="I2542" s="132"/>
      <c r="J2542" s="132"/>
      <c r="K2542" s="132"/>
      <c r="FL2542" s="92">
        <v>804.4</v>
      </c>
      <c r="FM2542" s="75">
        <v>1.54</v>
      </c>
      <c r="FN2542" s="75">
        <v>8.8360000000000003</v>
      </c>
      <c r="FP2542" s="75">
        <v>62.62</v>
      </c>
      <c r="FQ2542" s="75">
        <v>2232.56</v>
      </c>
      <c r="FR2542" s="75">
        <v>15554</v>
      </c>
      <c r="FS2542" s="75">
        <v>62.61</v>
      </c>
      <c r="FT2542" s="75">
        <v>6346</v>
      </c>
      <c r="FU2542" s="75">
        <v>42200</v>
      </c>
    </row>
    <row r="2543" spans="1:177" x14ac:dyDescent="0.25">
      <c r="A2543" s="132"/>
      <c r="B2543" s="132"/>
      <c r="C2543" s="132"/>
      <c r="D2543" s="132"/>
      <c r="E2543" s="132"/>
      <c r="F2543" s="132"/>
      <c r="G2543" s="132"/>
      <c r="H2543" s="132"/>
      <c r="I2543" s="132"/>
      <c r="J2543" s="132"/>
      <c r="K2543" s="132"/>
      <c r="FL2543" s="92">
        <v>804.41</v>
      </c>
      <c r="FM2543" s="75">
        <v>1.54</v>
      </c>
      <c r="FN2543" s="75">
        <v>8.8510000000000009</v>
      </c>
      <c r="FP2543" s="75">
        <v>62.63</v>
      </c>
      <c r="FQ2543" s="75">
        <v>2234.12</v>
      </c>
      <c r="FR2543" s="75">
        <v>15560</v>
      </c>
      <c r="FS2543" s="75">
        <v>62.62</v>
      </c>
      <c r="FT2543" s="75">
        <v>6350.36</v>
      </c>
      <c r="FU2543" s="75">
        <v>42214</v>
      </c>
    </row>
    <row r="2544" spans="1:177" x14ac:dyDescent="0.25">
      <c r="A2544" s="132"/>
      <c r="B2544" s="132"/>
      <c r="C2544" s="132"/>
      <c r="D2544" s="132"/>
      <c r="E2544" s="132"/>
      <c r="F2544" s="132"/>
      <c r="G2544" s="132"/>
      <c r="H2544" s="132"/>
      <c r="I2544" s="132"/>
      <c r="J2544" s="132"/>
      <c r="K2544" s="132"/>
      <c r="FL2544" s="92">
        <v>804.42</v>
      </c>
      <c r="FM2544" s="75">
        <v>1.55</v>
      </c>
      <c r="FN2544" s="75">
        <v>8.8659999999999997</v>
      </c>
      <c r="FP2544" s="75">
        <v>62.64</v>
      </c>
      <c r="FQ2544" s="75">
        <v>2235.67</v>
      </c>
      <c r="FR2544" s="75">
        <v>15567</v>
      </c>
      <c r="FS2544" s="75">
        <v>62.63</v>
      </c>
      <c r="FT2544" s="75">
        <v>6354.72</v>
      </c>
      <c r="FU2544" s="75">
        <v>42228</v>
      </c>
    </row>
    <row r="2545" spans="1:177" x14ac:dyDescent="0.25">
      <c r="A2545" s="132"/>
      <c r="B2545" s="132"/>
      <c r="C2545" s="132"/>
      <c r="D2545" s="132"/>
      <c r="E2545" s="132"/>
      <c r="F2545" s="132"/>
      <c r="G2545" s="132"/>
      <c r="H2545" s="132"/>
      <c r="I2545" s="132"/>
      <c r="J2545" s="132"/>
      <c r="K2545" s="132"/>
      <c r="FL2545" s="92">
        <v>804.43</v>
      </c>
      <c r="FM2545" s="75">
        <v>1.55</v>
      </c>
      <c r="FN2545" s="75">
        <v>8.8810000000000002</v>
      </c>
      <c r="FP2545" s="75">
        <v>62.65</v>
      </c>
      <c r="FQ2545" s="75">
        <v>2237.23</v>
      </c>
      <c r="FR2545" s="75">
        <v>15573</v>
      </c>
      <c r="FS2545" s="75">
        <v>62.64</v>
      </c>
      <c r="FT2545" s="75">
        <v>6359.08</v>
      </c>
      <c r="FU2545" s="75">
        <v>42241</v>
      </c>
    </row>
    <row r="2546" spans="1:177" x14ac:dyDescent="0.25">
      <c r="A2546" s="132"/>
      <c r="B2546" s="132"/>
      <c r="C2546" s="132"/>
      <c r="D2546" s="132"/>
      <c r="E2546" s="132"/>
      <c r="F2546" s="132"/>
      <c r="G2546" s="132"/>
      <c r="H2546" s="132"/>
      <c r="I2546" s="132"/>
      <c r="J2546" s="132"/>
      <c r="K2546" s="132"/>
      <c r="FL2546" s="92">
        <v>804.44</v>
      </c>
      <c r="FM2546" s="75">
        <v>1.55</v>
      </c>
      <c r="FN2546" s="75">
        <v>8.8960000000000008</v>
      </c>
      <c r="FP2546" s="75">
        <v>62.66</v>
      </c>
      <c r="FQ2546" s="75">
        <v>2238.7399999999998</v>
      </c>
      <c r="FR2546" s="75">
        <v>15579</v>
      </c>
      <c r="FS2546" s="75">
        <v>62.65</v>
      </c>
      <c r="FT2546" s="75">
        <v>6363.44</v>
      </c>
      <c r="FU2546" s="75">
        <v>42255</v>
      </c>
    </row>
    <row r="2547" spans="1:177" x14ac:dyDescent="0.25">
      <c r="A2547" s="132"/>
      <c r="B2547" s="132"/>
      <c r="C2547" s="132"/>
      <c r="D2547" s="132"/>
      <c r="E2547" s="132"/>
      <c r="F2547" s="132"/>
      <c r="G2547" s="132"/>
      <c r="H2547" s="132"/>
      <c r="I2547" s="132"/>
      <c r="J2547" s="132"/>
      <c r="K2547" s="132"/>
      <c r="FL2547" s="92">
        <v>804.45</v>
      </c>
      <c r="FM2547" s="75">
        <v>1.55</v>
      </c>
      <c r="FN2547" s="75">
        <v>8.9120000000000008</v>
      </c>
      <c r="FP2547" s="75">
        <v>62.67</v>
      </c>
      <c r="FQ2547" s="75">
        <v>2240.35</v>
      </c>
      <c r="FR2547" s="75">
        <v>15585</v>
      </c>
      <c r="FS2547" s="75">
        <v>62.66</v>
      </c>
      <c r="FT2547" s="75">
        <v>6367.8</v>
      </c>
      <c r="FU2547" s="75">
        <v>42269</v>
      </c>
    </row>
    <row r="2548" spans="1:177" x14ac:dyDescent="0.25">
      <c r="A2548" s="132"/>
      <c r="B2548" s="132"/>
      <c r="C2548" s="132"/>
      <c r="D2548" s="132"/>
      <c r="E2548" s="132"/>
      <c r="F2548" s="132"/>
      <c r="G2548" s="132"/>
      <c r="H2548" s="132"/>
      <c r="I2548" s="132"/>
      <c r="J2548" s="132"/>
      <c r="K2548" s="132"/>
      <c r="FL2548" s="92">
        <v>804.46</v>
      </c>
      <c r="FM2548" s="75">
        <v>1.55</v>
      </c>
      <c r="FN2548" s="75">
        <v>8.9269999999999996</v>
      </c>
      <c r="FP2548" s="75">
        <v>62.68</v>
      </c>
      <c r="FQ2548" s="75">
        <v>2241.91</v>
      </c>
      <c r="FR2548" s="75">
        <v>15591</v>
      </c>
      <c r="FS2548" s="75">
        <v>62.67</v>
      </c>
      <c r="FT2548" s="75">
        <v>6372.16</v>
      </c>
      <c r="FU2548" s="75">
        <v>42283</v>
      </c>
    </row>
    <row r="2549" spans="1:177" x14ac:dyDescent="0.25">
      <c r="A2549" s="132"/>
      <c r="B2549" s="132"/>
      <c r="C2549" s="132"/>
      <c r="D2549" s="132"/>
      <c r="E2549" s="132"/>
      <c r="F2549" s="132"/>
      <c r="G2549" s="132"/>
      <c r="H2549" s="132"/>
      <c r="I2549" s="132"/>
      <c r="J2549" s="132"/>
      <c r="K2549" s="132"/>
      <c r="FL2549" s="92">
        <v>804.47</v>
      </c>
      <c r="FM2549" s="75">
        <v>1.55</v>
      </c>
      <c r="FN2549" s="75">
        <v>8.9269999999999996</v>
      </c>
      <c r="FP2549" s="75">
        <v>62.69</v>
      </c>
      <c r="FQ2549" s="75">
        <v>2243.46</v>
      </c>
      <c r="FR2549" s="75">
        <v>15593</v>
      </c>
      <c r="FS2549" s="75">
        <v>62.68</v>
      </c>
      <c r="FT2549" s="75">
        <v>6376.52</v>
      </c>
      <c r="FU2549" s="75">
        <v>42296</v>
      </c>
    </row>
    <row r="2550" spans="1:177" x14ac:dyDescent="0.25">
      <c r="A2550" s="132"/>
      <c r="B2550" s="132"/>
      <c r="C2550" s="132"/>
      <c r="D2550" s="132"/>
      <c r="E2550" s="132"/>
      <c r="F2550" s="132"/>
      <c r="G2550" s="132"/>
      <c r="H2550" s="132"/>
      <c r="I2550" s="132"/>
      <c r="J2550" s="132"/>
      <c r="K2550" s="132"/>
      <c r="FL2550" s="92">
        <v>804.48</v>
      </c>
      <c r="FM2550" s="75">
        <v>1.56</v>
      </c>
      <c r="FN2550" s="75">
        <v>8.9570000000000007</v>
      </c>
      <c r="FP2550" s="75">
        <v>62.7</v>
      </c>
      <c r="FQ2550" s="75">
        <v>2245.02</v>
      </c>
      <c r="FR2550" s="75">
        <v>15604</v>
      </c>
      <c r="FS2550" s="75">
        <v>62.69</v>
      </c>
      <c r="FT2550" s="75">
        <v>6380.88</v>
      </c>
      <c r="FU2550" s="75">
        <v>42310</v>
      </c>
    </row>
    <row r="2551" spans="1:177" x14ac:dyDescent="0.25">
      <c r="A2551" s="132"/>
      <c r="B2551" s="132"/>
      <c r="C2551" s="132"/>
      <c r="D2551" s="132"/>
      <c r="E2551" s="132"/>
      <c r="F2551" s="132"/>
      <c r="G2551" s="132"/>
      <c r="H2551" s="132"/>
      <c r="I2551" s="132"/>
      <c r="J2551" s="132"/>
      <c r="K2551" s="132"/>
      <c r="FL2551" s="92">
        <v>804.49</v>
      </c>
      <c r="FM2551" s="75">
        <v>1.56</v>
      </c>
      <c r="FN2551" s="75">
        <v>8.9719999999999995</v>
      </c>
      <c r="FP2551" s="75">
        <v>62.71</v>
      </c>
      <c r="FQ2551" s="75">
        <v>2246.5100000000002</v>
      </c>
      <c r="FR2551" s="75">
        <v>15610</v>
      </c>
      <c r="FS2551" s="75">
        <v>62.7</v>
      </c>
      <c r="FT2551" s="75">
        <v>6385.24</v>
      </c>
      <c r="FU2551" s="75">
        <v>42324</v>
      </c>
    </row>
    <row r="2552" spans="1:177" x14ac:dyDescent="0.25">
      <c r="A2552" s="132"/>
      <c r="B2552" s="132"/>
      <c r="C2552" s="132"/>
      <c r="D2552" s="132"/>
      <c r="E2552" s="132"/>
      <c r="F2552" s="132"/>
      <c r="G2552" s="132"/>
      <c r="H2552" s="132"/>
      <c r="I2552" s="132"/>
      <c r="J2552" s="132"/>
      <c r="K2552" s="132"/>
      <c r="FL2552" s="92">
        <v>804.5</v>
      </c>
      <c r="FM2552" s="75">
        <v>1.56</v>
      </c>
      <c r="FN2552" s="75">
        <v>8.9870000000000001</v>
      </c>
      <c r="FP2552" s="75">
        <v>62.72</v>
      </c>
      <c r="FQ2552" s="75">
        <v>2248.15</v>
      </c>
      <c r="FR2552" s="75">
        <v>15616</v>
      </c>
      <c r="FS2552" s="75">
        <v>62.71</v>
      </c>
      <c r="FT2552" s="75">
        <v>6389.6</v>
      </c>
      <c r="FU2552" s="75">
        <v>42338</v>
      </c>
    </row>
    <row r="2553" spans="1:177" x14ac:dyDescent="0.25">
      <c r="A2553" s="132"/>
      <c r="B2553" s="132"/>
      <c r="C2553" s="132"/>
      <c r="D2553" s="132"/>
      <c r="E2553" s="132"/>
      <c r="F2553" s="132"/>
      <c r="G2553" s="132"/>
      <c r="H2553" s="132"/>
      <c r="I2553" s="132"/>
      <c r="J2553" s="132"/>
      <c r="K2553" s="132"/>
      <c r="FL2553" s="92">
        <v>804.51</v>
      </c>
      <c r="FM2553" s="75">
        <v>1.56</v>
      </c>
      <c r="FN2553" s="75">
        <v>9.0030000000000001</v>
      </c>
      <c r="FP2553" s="75">
        <v>62.73</v>
      </c>
      <c r="FQ2553" s="75">
        <v>2249.71</v>
      </c>
      <c r="FR2553" s="75">
        <v>15622</v>
      </c>
      <c r="FS2553" s="75">
        <v>62.72</v>
      </c>
      <c r="FT2553" s="75">
        <v>6393.89</v>
      </c>
      <c r="FU2553" s="75">
        <v>42351</v>
      </c>
    </row>
    <row r="2554" spans="1:177" x14ac:dyDescent="0.25">
      <c r="A2554" s="132"/>
      <c r="B2554" s="132"/>
      <c r="C2554" s="132"/>
      <c r="D2554" s="132"/>
      <c r="E2554" s="132"/>
      <c r="F2554" s="132"/>
      <c r="G2554" s="132"/>
      <c r="H2554" s="132"/>
      <c r="I2554" s="132"/>
      <c r="J2554" s="132"/>
      <c r="K2554" s="132"/>
      <c r="FL2554" s="92">
        <v>804.52</v>
      </c>
      <c r="FM2554" s="75">
        <v>1.56</v>
      </c>
      <c r="FN2554" s="75">
        <v>9.0180000000000007</v>
      </c>
      <c r="FP2554" s="75">
        <v>62.74</v>
      </c>
      <c r="FQ2554" s="75">
        <v>2251.2800000000002</v>
      </c>
      <c r="FR2554" s="75">
        <v>15628</v>
      </c>
      <c r="FS2554" s="75">
        <v>62.73</v>
      </c>
      <c r="FT2554" s="75">
        <v>6398.18</v>
      </c>
      <c r="FU2554" s="75">
        <v>42365</v>
      </c>
    </row>
    <row r="2555" spans="1:177" x14ac:dyDescent="0.25">
      <c r="A2555" s="132"/>
      <c r="B2555" s="132"/>
      <c r="C2555" s="132"/>
      <c r="D2555" s="132"/>
      <c r="E2555" s="132"/>
      <c r="F2555" s="132"/>
      <c r="G2555" s="132"/>
      <c r="H2555" s="132"/>
      <c r="I2555" s="132"/>
      <c r="J2555" s="132"/>
      <c r="K2555" s="132"/>
      <c r="FL2555" s="92">
        <v>804.53</v>
      </c>
      <c r="FM2555" s="75">
        <v>1.56</v>
      </c>
      <c r="FN2555" s="75">
        <v>9.0329999999999995</v>
      </c>
      <c r="FP2555" s="75">
        <v>62.75</v>
      </c>
      <c r="FQ2555" s="75">
        <v>2252.84</v>
      </c>
      <c r="FR2555" s="75">
        <v>15634</v>
      </c>
      <c r="FS2555" s="75">
        <v>62.74</v>
      </c>
      <c r="FT2555" s="75">
        <v>6402.47</v>
      </c>
      <c r="FU2555" s="75">
        <v>42379</v>
      </c>
    </row>
    <row r="2556" spans="1:177" x14ac:dyDescent="0.25">
      <c r="A2556" s="132"/>
      <c r="B2556" s="132"/>
      <c r="C2556" s="132"/>
      <c r="D2556" s="132"/>
      <c r="E2556" s="132"/>
      <c r="F2556" s="132"/>
      <c r="G2556" s="132"/>
      <c r="H2556" s="132"/>
      <c r="I2556" s="132"/>
      <c r="J2556" s="132"/>
      <c r="K2556" s="132"/>
      <c r="FL2556" s="92">
        <v>804.54</v>
      </c>
      <c r="FM2556" s="75">
        <v>1.57</v>
      </c>
      <c r="FN2556" s="75">
        <v>9.048</v>
      </c>
      <c r="FP2556" s="75">
        <v>62.76</v>
      </c>
      <c r="FQ2556" s="75">
        <v>2254.41</v>
      </c>
      <c r="FR2556" s="75">
        <v>15640</v>
      </c>
      <c r="FS2556" s="75">
        <v>62.75</v>
      </c>
      <c r="FT2556" s="75">
        <v>6406.76</v>
      </c>
      <c r="FU2556" s="75">
        <v>42393</v>
      </c>
    </row>
    <row r="2557" spans="1:177" x14ac:dyDescent="0.25">
      <c r="A2557" s="132"/>
      <c r="B2557" s="132"/>
      <c r="C2557" s="132"/>
      <c r="D2557" s="132"/>
      <c r="E2557" s="132"/>
      <c r="F2557" s="132"/>
      <c r="G2557" s="132"/>
      <c r="H2557" s="132"/>
      <c r="I2557" s="132"/>
      <c r="J2557" s="132"/>
      <c r="K2557" s="132"/>
      <c r="FL2557" s="92">
        <v>804.55</v>
      </c>
      <c r="FM2557" s="75">
        <v>1.57</v>
      </c>
      <c r="FN2557" s="75">
        <v>9.0630000000000006</v>
      </c>
      <c r="FP2557" s="75">
        <v>62.77</v>
      </c>
      <c r="FQ2557" s="75">
        <v>2255.9699999999998</v>
      </c>
      <c r="FR2557" s="75">
        <v>15646</v>
      </c>
      <c r="FS2557" s="75">
        <v>62.76</v>
      </c>
      <c r="FT2557" s="75">
        <v>6411.05</v>
      </c>
      <c r="FU2557" s="75">
        <v>42406</v>
      </c>
    </row>
    <row r="2558" spans="1:177" x14ac:dyDescent="0.25">
      <c r="A2558" s="132"/>
      <c r="B2558" s="132"/>
      <c r="C2558" s="132"/>
      <c r="D2558" s="132"/>
      <c r="E2558" s="132"/>
      <c r="F2558" s="132"/>
      <c r="G2558" s="132"/>
      <c r="H2558" s="132"/>
      <c r="I2558" s="132"/>
      <c r="J2558" s="132"/>
      <c r="K2558" s="132"/>
      <c r="FL2558" s="92">
        <v>804.56</v>
      </c>
      <c r="FM2558" s="75">
        <v>1.57</v>
      </c>
      <c r="FN2558" s="75">
        <v>9.0790000000000006</v>
      </c>
      <c r="FP2558" s="75">
        <v>62.78</v>
      </c>
      <c r="FQ2558" s="75">
        <v>2257.54</v>
      </c>
      <c r="FR2558" s="75">
        <v>15652</v>
      </c>
      <c r="FS2558" s="75">
        <v>62.77</v>
      </c>
      <c r="FT2558" s="75">
        <v>6415.34</v>
      </c>
      <c r="FU2558" s="75">
        <v>42420</v>
      </c>
    </row>
    <row r="2559" spans="1:177" x14ac:dyDescent="0.25">
      <c r="A2559" s="132"/>
      <c r="B2559" s="132"/>
      <c r="C2559" s="132"/>
      <c r="D2559" s="132"/>
      <c r="E2559" s="132"/>
      <c r="F2559" s="132"/>
      <c r="G2559" s="132"/>
      <c r="H2559" s="132"/>
      <c r="I2559" s="132"/>
      <c r="J2559" s="132"/>
      <c r="K2559" s="132"/>
      <c r="FL2559" s="92">
        <v>804.57</v>
      </c>
      <c r="FM2559" s="75">
        <v>1.57</v>
      </c>
      <c r="FN2559" s="75">
        <v>9.0939999999999994</v>
      </c>
      <c r="FP2559" s="75">
        <v>62.79</v>
      </c>
      <c r="FQ2559" s="75">
        <v>2259.11</v>
      </c>
      <c r="FR2559" s="75">
        <v>15658</v>
      </c>
      <c r="FS2559" s="75">
        <v>62.78</v>
      </c>
      <c r="FT2559" s="75">
        <v>6419.63</v>
      </c>
      <c r="FU2559" s="75">
        <v>42434</v>
      </c>
    </row>
    <row r="2560" spans="1:177" x14ac:dyDescent="0.25">
      <c r="A2560" s="132"/>
      <c r="B2560" s="132"/>
      <c r="C2560" s="132"/>
      <c r="D2560" s="132"/>
      <c r="E2560" s="132"/>
      <c r="F2560" s="132"/>
      <c r="G2560" s="132"/>
      <c r="H2560" s="132"/>
      <c r="I2560" s="132"/>
      <c r="J2560" s="132"/>
      <c r="K2560" s="132"/>
      <c r="FL2560" s="92">
        <v>804.58</v>
      </c>
      <c r="FM2560" s="75">
        <v>1.57</v>
      </c>
      <c r="FN2560" s="75">
        <v>9.109</v>
      </c>
      <c r="FP2560" s="75">
        <v>62.8</v>
      </c>
      <c r="FQ2560" s="75">
        <v>2260.67</v>
      </c>
      <c r="FR2560" s="75">
        <v>15664</v>
      </c>
      <c r="FS2560" s="75">
        <v>62.79</v>
      </c>
      <c r="FT2560" s="75">
        <v>6423.92</v>
      </c>
      <c r="FU2560" s="75">
        <v>42448</v>
      </c>
    </row>
    <row r="2561" spans="1:177" x14ac:dyDescent="0.25">
      <c r="A2561" s="132"/>
      <c r="B2561" s="132"/>
      <c r="C2561" s="132"/>
      <c r="D2561" s="132"/>
      <c r="E2561" s="132"/>
      <c r="F2561" s="132"/>
      <c r="G2561" s="132"/>
      <c r="H2561" s="132"/>
      <c r="I2561" s="132"/>
      <c r="J2561" s="132"/>
      <c r="K2561" s="132"/>
      <c r="FL2561" s="92">
        <v>804.59</v>
      </c>
      <c r="FM2561" s="75">
        <v>1.57</v>
      </c>
      <c r="FN2561" s="75">
        <v>9.1240000000000006</v>
      </c>
      <c r="FP2561" s="75">
        <v>62.81</v>
      </c>
      <c r="FQ2561" s="75">
        <v>2262.2399999999998</v>
      </c>
      <c r="FR2561" s="75">
        <v>15670</v>
      </c>
      <c r="FS2561" s="75">
        <v>62.8</v>
      </c>
      <c r="FT2561" s="75">
        <v>6428.21</v>
      </c>
      <c r="FU2561" s="75">
        <v>42461</v>
      </c>
    </row>
    <row r="2562" spans="1:177" x14ac:dyDescent="0.25">
      <c r="A2562" s="132"/>
      <c r="B2562" s="132"/>
      <c r="C2562" s="132"/>
      <c r="D2562" s="132"/>
      <c r="E2562" s="132"/>
      <c r="F2562" s="132"/>
      <c r="G2562" s="132"/>
      <c r="H2562" s="132"/>
      <c r="I2562" s="132"/>
      <c r="J2562" s="132"/>
      <c r="K2562" s="132"/>
      <c r="FL2562" s="92">
        <v>804.6</v>
      </c>
      <c r="FM2562" s="75">
        <v>1.57</v>
      </c>
      <c r="FN2562" s="75">
        <v>9.1389999999999993</v>
      </c>
      <c r="FP2562" s="75">
        <v>62.82</v>
      </c>
      <c r="FQ2562" s="75">
        <v>2263.81</v>
      </c>
      <c r="FR2562" s="75">
        <v>15676</v>
      </c>
      <c r="FS2562" s="75">
        <v>62.81</v>
      </c>
      <c r="FT2562" s="75">
        <v>6432.5</v>
      </c>
      <c r="FU2562" s="75">
        <v>42475</v>
      </c>
    </row>
    <row r="2563" spans="1:177" x14ac:dyDescent="0.25">
      <c r="A2563" s="132"/>
      <c r="B2563" s="132"/>
      <c r="C2563" s="132"/>
      <c r="D2563" s="132"/>
      <c r="E2563" s="132"/>
      <c r="F2563" s="132"/>
      <c r="G2563" s="132"/>
      <c r="H2563" s="132"/>
      <c r="I2563" s="132"/>
      <c r="J2563" s="132"/>
      <c r="K2563" s="132"/>
      <c r="FL2563" s="92">
        <v>804.61</v>
      </c>
      <c r="FM2563" s="75">
        <v>1.58</v>
      </c>
      <c r="FN2563" s="75">
        <v>9.1539999999999999</v>
      </c>
      <c r="FP2563" s="75">
        <v>62.83</v>
      </c>
      <c r="FQ2563" s="75">
        <v>2265.39</v>
      </c>
      <c r="FR2563" s="75">
        <v>15682</v>
      </c>
      <c r="FS2563" s="75">
        <v>62.82</v>
      </c>
      <c r="FT2563" s="75">
        <v>6436.83</v>
      </c>
      <c r="FU2563" s="75">
        <v>42489</v>
      </c>
    </row>
    <row r="2564" spans="1:177" x14ac:dyDescent="0.25">
      <c r="A2564" s="132"/>
      <c r="B2564" s="132"/>
      <c r="C2564" s="132"/>
      <c r="D2564" s="132"/>
      <c r="E2564" s="132"/>
      <c r="F2564" s="132"/>
      <c r="G2564" s="132"/>
      <c r="H2564" s="132"/>
      <c r="I2564" s="132"/>
      <c r="J2564" s="132"/>
      <c r="K2564" s="132"/>
      <c r="FL2564" s="92">
        <v>804.62</v>
      </c>
      <c r="FM2564" s="75">
        <v>1.58</v>
      </c>
      <c r="FN2564" s="75">
        <v>9.17</v>
      </c>
      <c r="FP2564" s="75">
        <v>62.84</v>
      </c>
      <c r="FQ2564" s="75">
        <v>2266.96</v>
      </c>
      <c r="FR2564" s="75">
        <v>15688</v>
      </c>
      <c r="FS2564" s="75">
        <v>62.83</v>
      </c>
      <c r="FT2564" s="75">
        <v>6441.16</v>
      </c>
      <c r="FU2564" s="75">
        <v>42503</v>
      </c>
    </row>
    <row r="2565" spans="1:177" x14ac:dyDescent="0.25">
      <c r="A2565" s="132"/>
      <c r="B2565" s="132"/>
      <c r="C2565" s="132"/>
      <c r="D2565" s="132"/>
      <c r="E2565" s="132"/>
      <c r="F2565" s="132"/>
      <c r="G2565" s="132"/>
      <c r="H2565" s="132"/>
      <c r="I2565" s="132"/>
      <c r="J2565" s="132"/>
      <c r="K2565" s="132"/>
      <c r="FL2565" s="92">
        <v>804.63</v>
      </c>
      <c r="FM2565" s="75">
        <v>1.58</v>
      </c>
      <c r="FN2565" s="75">
        <v>9.1850000000000005</v>
      </c>
      <c r="FP2565" s="75">
        <v>62.85</v>
      </c>
      <c r="FQ2565" s="75">
        <v>2268.54</v>
      </c>
      <c r="FR2565" s="75">
        <v>15694</v>
      </c>
      <c r="FS2565" s="75">
        <v>62.84</v>
      </c>
      <c r="FT2565" s="75">
        <v>6445.49</v>
      </c>
      <c r="FU2565" s="75">
        <v>42516</v>
      </c>
    </row>
    <row r="2566" spans="1:177" x14ac:dyDescent="0.25">
      <c r="A2566" s="132"/>
      <c r="B2566" s="132"/>
      <c r="C2566" s="132"/>
      <c r="D2566" s="132"/>
      <c r="E2566" s="132"/>
      <c r="F2566" s="132"/>
      <c r="G2566" s="132"/>
      <c r="H2566" s="132"/>
      <c r="I2566" s="132"/>
      <c r="J2566" s="132"/>
      <c r="K2566" s="132"/>
      <c r="FL2566" s="92">
        <v>804.64</v>
      </c>
      <c r="FM2566" s="75">
        <v>1.58</v>
      </c>
      <c r="FN2566" s="75">
        <v>9.1999999999999993</v>
      </c>
      <c r="FP2566" s="75">
        <v>62.86</v>
      </c>
      <c r="FQ2566" s="75">
        <v>2270.11</v>
      </c>
      <c r="FR2566" s="75">
        <v>15700</v>
      </c>
      <c r="FS2566" s="75">
        <v>62.85</v>
      </c>
      <c r="FT2566" s="75">
        <v>6449.82</v>
      </c>
      <c r="FU2566" s="75">
        <v>42530</v>
      </c>
    </row>
    <row r="2567" spans="1:177" x14ac:dyDescent="0.25">
      <c r="A2567" s="132"/>
      <c r="B2567" s="132"/>
      <c r="C2567" s="132"/>
      <c r="D2567" s="132"/>
      <c r="E2567" s="132"/>
      <c r="F2567" s="132"/>
      <c r="G2567" s="132"/>
      <c r="H2567" s="132"/>
      <c r="I2567" s="132"/>
      <c r="J2567" s="132"/>
      <c r="K2567" s="132"/>
      <c r="FL2567" s="92">
        <v>804.65</v>
      </c>
      <c r="FM2567" s="75">
        <v>1.58</v>
      </c>
      <c r="FN2567" s="75">
        <v>9.2149999999999999</v>
      </c>
      <c r="FP2567" s="75">
        <v>62.87</v>
      </c>
      <c r="FQ2567" s="75">
        <v>2271.6799999999998</v>
      </c>
      <c r="FR2567" s="75">
        <v>15706</v>
      </c>
      <c r="FS2567" s="75">
        <v>62.86</v>
      </c>
      <c r="FT2567" s="75">
        <v>6454.15</v>
      </c>
      <c r="FU2567" s="75">
        <v>42544</v>
      </c>
    </row>
    <row r="2568" spans="1:177" x14ac:dyDescent="0.25">
      <c r="A2568" s="132"/>
      <c r="B2568" s="132"/>
      <c r="C2568" s="132"/>
      <c r="D2568" s="132"/>
      <c r="E2568" s="132"/>
      <c r="F2568" s="132"/>
      <c r="G2568" s="132"/>
      <c r="H2568" s="132"/>
      <c r="I2568" s="132"/>
      <c r="J2568" s="132"/>
      <c r="K2568" s="132"/>
      <c r="FL2568" s="92">
        <v>804.66</v>
      </c>
      <c r="FM2568" s="75">
        <v>1.58</v>
      </c>
      <c r="FN2568" s="75">
        <v>9.23</v>
      </c>
      <c r="FP2568" s="75">
        <v>62.88</v>
      </c>
      <c r="FQ2568" s="75">
        <v>2273.2600000000002</v>
      </c>
      <c r="FR2568" s="75">
        <v>15712</v>
      </c>
      <c r="FS2568" s="75">
        <v>62.87</v>
      </c>
      <c r="FT2568" s="75">
        <v>6458.48</v>
      </c>
      <c r="FU2568" s="75">
        <v>42558</v>
      </c>
    </row>
    <row r="2569" spans="1:177" x14ac:dyDescent="0.25">
      <c r="A2569" s="132"/>
      <c r="B2569" s="132"/>
      <c r="C2569" s="132"/>
      <c r="D2569" s="132"/>
      <c r="E2569" s="132"/>
      <c r="F2569" s="132"/>
      <c r="G2569" s="132"/>
      <c r="H2569" s="132"/>
      <c r="I2569" s="132"/>
      <c r="J2569" s="132"/>
      <c r="K2569" s="132"/>
      <c r="FL2569" s="92">
        <v>804.67</v>
      </c>
      <c r="FM2569" s="75">
        <v>1.59</v>
      </c>
      <c r="FN2569" s="75">
        <v>9.2460000000000004</v>
      </c>
      <c r="FP2569" s="75">
        <v>62.89</v>
      </c>
      <c r="FQ2569" s="75">
        <v>2274.83</v>
      </c>
      <c r="FR2569" s="75">
        <v>15718</v>
      </c>
      <c r="FS2569" s="75">
        <v>62.88</v>
      </c>
      <c r="FT2569" s="75">
        <v>6462.81</v>
      </c>
      <c r="FU2569" s="75">
        <v>42571</v>
      </c>
    </row>
    <row r="2570" spans="1:177" x14ac:dyDescent="0.25">
      <c r="A2570" s="132"/>
      <c r="B2570" s="132"/>
      <c r="C2570" s="132"/>
      <c r="D2570" s="132"/>
      <c r="E2570" s="132"/>
      <c r="F2570" s="132"/>
      <c r="G2570" s="132"/>
      <c r="H2570" s="132"/>
      <c r="I2570" s="132"/>
      <c r="J2570" s="132"/>
      <c r="K2570" s="132"/>
      <c r="FL2570" s="92">
        <v>804.68</v>
      </c>
      <c r="FM2570" s="75">
        <v>1.59</v>
      </c>
      <c r="FN2570" s="75">
        <v>9.2609999999999992</v>
      </c>
      <c r="FP2570" s="75">
        <v>62.9</v>
      </c>
      <c r="FQ2570" s="75">
        <v>2276.41</v>
      </c>
      <c r="FR2570" s="75">
        <v>15724</v>
      </c>
      <c r="FS2570" s="75">
        <v>62.89</v>
      </c>
      <c r="FT2570" s="75">
        <v>6467.14</v>
      </c>
      <c r="FU2570" s="75">
        <v>42585</v>
      </c>
    </row>
    <row r="2571" spans="1:177" x14ac:dyDescent="0.25">
      <c r="A2571" s="132"/>
      <c r="B2571" s="132"/>
      <c r="C2571" s="132"/>
      <c r="D2571" s="132"/>
      <c r="E2571" s="132"/>
      <c r="F2571" s="132"/>
      <c r="G2571" s="132"/>
      <c r="H2571" s="132"/>
      <c r="I2571" s="132"/>
      <c r="J2571" s="132"/>
      <c r="K2571" s="132"/>
      <c r="FL2571" s="92">
        <v>804.69</v>
      </c>
      <c r="FM2571" s="75">
        <v>1.59</v>
      </c>
      <c r="FN2571" s="75">
        <v>9.2759999999999998</v>
      </c>
      <c r="FP2571" s="75">
        <v>62.91</v>
      </c>
      <c r="FQ2571" s="75">
        <v>2277.98</v>
      </c>
      <c r="FR2571" s="75">
        <v>15730</v>
      </c>
      <c r="FS2571" s="75">
        <v>62.9</v>
      </c>
      <c r="FT2571" s="75">
        <v>6471.47</v>
      </c>
      <c r="FU2571" s="75">
        <v>42599</v>
      </c>
    </row>
    <row r="2572" spans="1:177" x14ac:dyDescent="0.25">
      <c r="A2572" s="132"/>
      <c r="B2572" s="132"/>
      <c r="C2572" s="132"/>
      <c r="D2572" s="132"/>
      <c r="E2572" s="132"/>
      <c r="F2572" s="132"/>
      <c r="G2572" s="132"/>
      <c r="H2572" s="132"/>
      <c r="I2572" s="132"/>
      <c r="J2572" s="132"/>
      <c r="K2572" s="132"/>
      <c r="FL2572" s="92">
        <v>804.7</v>
      </c>
      <c r="FM2572" s="75">
        <v>1.59</v>
      </c>
      <c r="FN2572" s="75">
        <v>9.2910000000000004</v>
      </c>
      <c r="FP2572" s="75">
        <v>62.92</v>
      </c>
      <c r="FQ2572" s="75">
        <v>2279.56</v>
      </c>
      <c r="FR2572" s="75">
        <v>15736</v>
      </c>
      <c r="FS2572" s="75">
        <v>62.91</v>
      </c>
      <c r="FT2572" s="75">
        <v>6475.8</v>
      </c>
      <c r="FU2572" s="75">
        <v>42613</v>
      </c>
    </row>
    <row r="2573" spans="1:177" x14ac:dyDescent="0.25">
      <c r="A2573" s="132"/>
      <c r="B2573" s="132"/>
      <c r="C2573" s="132"/>
      <c r="D2573" s="132"/>
      <c r="E2573" s="132"/>
      <c r="F2573" s="132"/>
      <c r="G2573" s="132"/>
      <c r="H2573" s="132"/>
      <c r="I2573" s="132"/>
      <c r="J2573" s="132"/>
      <c r="K2573" s="132"/>
      <c r="FL2573" s="92">
        <v>804.71</v>
      </c>
      <c r="FM2573" s="75">
        <v>1.59</v>
      </c>
      <c r="FN2573" s="75">
        <v>9.3059999999999992</v>
      </c>
      <c r="FP2573" s="75">
        <v>62.93</v>
      </c>
      <c r="FQ2573" s="75">
        <v>2281.14</v>
      </c>
      <c r="FR2573" s="75">
        <v>15742</v>
      </c>
      <c r="FS2573" s="75">
        <v>62.92</v>
      </c>
      <c r="FT2573" s="75">
        <v>6480.12</v>
      </c>
      <c r="FU2573" s="75">
        <v>42626</v>
      </c>
    </row>
    <row r="2574" spans="1:177" x14ac:dyDescent="0.25">
      <c r="A2574" s="132"/>
      <c r="B2574" s="132"/>
      <c r="C2574" s="132"/>
      <c r="D2574" s="132"/>
      <c r="E2574" s="132"/>
      <c r="F2574" s="132"/>
      <c r="G2574" s="132"/>
      <c r="H2574" s="132"/>
      <c r="I2574" s="132"/>
      <c r="J2574" s="132"/>
      <c r="K2574" s="132"/>
      <c r="FL2574" s="92">
        <v>804.72</v>
      </c>
      <c r="FM2574" s="75">
        <v>1.59</v>
      </c>
      <c r="FN2574" s="75">
        <v>9.3209999999999997</v>
      </c>
      <c r="FP2574" s="75">
        <v>62.94</v>
      </c>
      <c r="FQ2574" s="75">
        <v>2282.73</v>
      </c>
      <c r="FR2574" s="75">
        <v>15748</v>
      </c>
      <c r="FS2574" s="75">
        <v>62.93</v>
      </c>
      <c r="FT2574" s="75">
        <v>6484.44</v>
      </c>
      <c r="FU2574" s="75">
        <v>42640</v>
      </c>
    </row>
    <row r="2575" spans="1:177" x14ac:dyDescent="0.25">
      <c r="A2575" s="132"/>
      <c r="B2575" s="132"/>
      <c r="C2575" s="132"/>
      <c r="D2575" s="132"/>
      <c r="E2575" s="132"/>
      <c r="F2575" s="132"/>
      <c r="G2575" s="132"/>
      <c r="H2575" s="132"/>
      <c r="I2575" s="132"/>
      <c r="J2575" s="132"/>
      <c r="K2575" s="132"/>
      <c r="FL2575" s="92">
        <v>804.73</v>
      </c>
      <c r="FM2575" s="75">
        <v>1.6</v>
      </c>
      <c r="FN2575" s="75">
        <v>9.3369999999999997</v>
      </c>
      <c r="FP2575" s="75">
        <v>62.95</v>
      </c>
      <c r="FQ2575" s="75">
        <v>2284.31</v>
      </c>
      <c r="FR2575" s="75">
        <v>15754</v>
      </c>
      <c r="FS2575" s="75">
        <v>62.94</v>
      </c>
      <c r="FT2575" s="75">
        <v>6488.76</v>
      </c>
      <c r="FU2575" s="75">
        <v>42654</v>
      </c>
    </row>
    <row r="2576" spans="1:177" x14ac:dyDescent="0.25">
      <c r="A2576" s="132"/>
      <c r="B2576" s="132"/>
      <c r="C2576" s="132"/>
      <c r="D2576" s="132"/>
      <c r="E2576" s="132"/>
      <c r="F2576" s="132"/>
      <c r="G2576" s="132"/>
      <c r="H2576" s="132"/>
      <c r="I2576" s="132"/>
      <c r="J2576" s="132"/>
      <c r="K2576" s="132"/>
      <c r="FL2576" s="92">
        <v>804.74</v>
      </c>
      <c r="FM2576" s="75">
        <v>1.6</v>
      </c>
      <c r="FN2576" s="75">
        <v>9.3520000000000003</v>
      </c>
      <c r="FP2576" s="75">
        <v>62.96</v>
      </c>
      <c r="FQ2576" s="75">
        <v>2285.89</v>
      </c>
      <c r="FR2576" s="75">
        <v>15760</v>
      </c>
      <c r="FS2576" s="75">
        <v>62.95</v>
      </c>
      <c r="FT2576" s="75">
        <v>6493.08</v>
      </c>
      <c r="FU2576" s="75">
        <v>42668</v>
      </c>
    </row>
    <row r="2577" spans="1:177" x14ac:dyDescent="0.25">
      <c r="A2577" s="132"/>
      <c r="B2577" s="132"/>
      <c r="C2577" s="132"/>
      <c r="D2577" s="132"/>
      <c r="E2577" s="132"/>
      <c r="F2577" s="132"/>
      <c r="G2577" s="132"/>
      <c r="H2577" s="132"/>
      <c r="I2577" s="132"/>
      <c r="J2577" s="132"/>
      <c r="K2577" s="132"/>
      <c r="FL2577" s="92">
        <v>804.75</v>
      </c>
      <c r="FM2577" s="75">
        <v>1.6</v>
      </c>
      <c r="FN2577" s="75">
        <v>9.3670000000000009</v>
      </c>
      <c r="FP2577" s="75">
        <v>62.97</v>
      </c>
      <c r="FQ2577" s="75">
        <v>2287.4699999999998</v>
      </c>
      <c r="FR2577" s="75">
        <v>15766</v>
      </c>
      <c r="FS2577" s="75">
        <v>62.96</v>
      </c>
      <c r="FT2577" s="75">
        <v>6497.4</v>
      </c>
      <c r="FU2577" s="75">
        <v>42681</v>
      </c>
    </row>
    <row r="2578" spans="1:177" x14ac:dyDescent="0.25">
      <c r="A2578" s="132"/>
      <c r="B2578" s="132"/>
      <c r="C2578" s="132"/>
      <c r="D2578" s="132"/>
      <c r="E2578" s="132"/>
      <c r="F2578" s="132"/>
      <c r="G2578" s="132"/>
      <c r="H2578" s="132"/>
      <c r="I2578" s="132"/>
      <c r="J2578" s="132"/>
      <c r="K2578" s="132"/>
      <c r="FL2578" s="92">
        <v>804.76</v>
      </c>
      <c r="FM2578" s="75">
        <v>1.6</v>
      </c>
      <c r="FN2578" s="75">
        <v>9.3819999999999997</v>
      </c>
      <c r="FP2578" s="75">
        <v>62.98</v>
      </c>
      <c r="FQ2578" s="75">
        <v>2289.0500000000002</v>
      </c>
      <c r="FR2578" s="75">
        <v>15772</v>
      </c>
      <c r="FS2578" s="75">
        <v>62.97</v>
      </c>
      <c r="FT2578" s="75">
        <v>6501.72</v>
      </c>
      <c r="FU2578" s="75">
        <v>42695</v>
      </c>
    </row>
    <row r="2579" spans="1:177" x14ac:dyDescent="0.25">
      <c r="A2579" s="132"/>
      <c r="B2579" s="132"/>
      <c r="C2579" s="132"/>
      <c r="D2579" s="132"/>
      <c r="E2579" s="132"/>
      <c r="F2579" s="132"/>
      <c r="G2579" s="132"/>
      <c r="H2579" s="132"/>
      <c r="I2579" s="132"/>
      <c r="J2579" s="132"/>
      <c r="K2579" s="132"/>
      <c r="FL2579" s="92">
        <v>804.77</v>
      </c>
      <c r="FM2579" s="75">
        <v>1.6</v>
      </c>
      <c r="FN2579" s="75">
        <v>9.3970000000000002</v>
      </c>
      <c r="FP2579" s="75">
        <v>62.99</v>
      </c>
      <c r="FQ2579" s="75">
        <v>2290.64</v>
      </c>
      <c r="FR2579" s="75">
        <v>15778</v>
      </c>
      <c r="FS2579" s="75">
        <v>62.98</v>
      </c>
      <c r="FT2579" s="75">
        <v>6506.04</v>
      </c>
      <c r="FU2579" s="75">
        <v>42709</v>
      </c>
    </row>
    <row r="2580" spans="1:177" x14ac:dyDescent="0.25">
      <c r="A2580" s="132"/>
      <c r="B2580" s="132"/>
      <c r="C2580" s="132"/>
      <c r="D2580" s="132"/>
      <c r="E2580" s="132"/>
      <c r="F2580" s="132"/>
      <c r="G2580" s="132"/>
      <c r="H2580" s="132"/>
      <c r="I2580" s="132"/>
      <c r="J2580" s="132"/>
      <c r="K2580" s="132"/>
      <c r="FL2580" s="92">
        <v>804.78</v>
      </c>
      <c r="FM2580" s="75">
        <v>1.6</v>
      </c>
      <c r="FN2580" s="75">
        <v>9.4130000000000003</v>
      </c>
      <c r="FP2580" s="75">
        <v>63</v>
      </c>
      <c r="FQ2580" s="75">
        <v>2292.2199999999998</v>
      </c>
      <c r="FR2580" s="75">
        <v>15784</v>
      </c>
      <c r="FS2580" s="75">
        <v>62.99</v>
      </c>
      <c r="FT2580" s="75">
        <v>6510.36</v>
      </c>
      <c r="FU2580" s="75">
        <v>42723</v>
      </c>
    </row>
    <row r="2581" spans="1:177" x14ac:dyDescent="0.25">
      <c r="A2581" s="132"/>
      <c r="B2581" s="132"/>
      <c r="C2581" s="132"/>
      <c r="D2581" s="132"/>
      <c r="E2581" s="132"/>
      <c r="F2581" s="132"/>
      <c r="G2581" s="132"/>
      <c r="H2581" s="132"/>
      <c r="I2581" s="132"/>
      <c r="J2581" s="132"/>
      <c r="K2581" s="132"/>
      <c r="FL2581" s="92">
        <v>804.79</v>
      </c>
      <c r="FM2581" s="75">
        <v>1.6</v>
      </c>
      <c r="FN2581" s="75">
        <v>9.4280000000000008</v>
      </c>
      <c r="FP2581" s="75">
        <v>63.01</v>
      </c>
      <c r="FQ2581" s="75">
        <v>2293.8000000000002</v>
      </c>
      <c r="FR2581" s="75">
        <v>15790</v>
      </c>
      <c r="FS2581" s="75">
        <v>63</v>
      </c>
      <c r="FT2581" s="75">
        <v>6514.68</v>
      </c>
      <c r="FU2581" s="75">
        <v>42736</v>
      </c>
    </row>
    <row r="2582" spans="1:177" x14ac:dyDescent="0.25">
      <c r="A2582" s="132"/>
      <c r="B2582" s="132"/>
      <c r="C2582" s="132"/>
      <c r="D2582" s="132"/>
      <c r="E2582" s="132"/>
      <c r="F2582" s="132"/>
      <c r="G2582" s="132"/>
      <c r="H2582" s="132"/>
      <c r="I2582" s="132"/>
      <c r="J2582" s="132"/>
      <c r="K2582" s="132"/>
      <c r="FL2582" s="92">
        <v>804.8</v>
      </c>
      <c r="FM2582" s="75">
        <v>1.61</v>
      </c>
      <c r="FN2582" s="75">
        <v>9.4429999999999996</v>
      </c>
      <c r="FP2582" s="75">
        <v>63.02</v>
      </c>
      <c r="FQ2582" s="75">
        <v>2295.39</v>
      </c>
      <c r="FR2582" s="75">
        <v>15796</v>
      </c>
      <c r="FS2582" s="75">
        <v>63.01</v>
      </c>
      <c r="FT2582" s="75">
        <v>6519</v>
      </c>
      <c r="FU2582" s="75">
        <v>42750</v>
      </c>
    </row>
    <row r="2583" spans="1:177" x14ac:dyDescent="0.25">
      <c r="A2583" s="132"/>
      <c r="B2583" s="132"/>
      <c r="C2583" s="132"/>
      <c r="D2583" s="132"/>
      <c r="E2583" s="132"/>
      <c r="F2583" s="132"/>
      <c r="G2583" s="132"/>
      <c r="H2583" s="132"/>
      <c r="I2583" s="132"/>
      <c r="J2583" s="132"/>
      <c r="K2583" s="132"/>
      <c r="FL2583" s="92">
        <v>804.81</v>
      </c>
      <c r="FM2583" s="75">
        <v>1.61</v>
      </c>
      <c r="FN2583" s="75">
        <v>9.4580000000000002</v>
      </c>
      <c r="FP2583" s="75">
        <v>63.03</v>
      </c>
      <c r="FQ2583" s="75">
        <v>2296.98</v>
      </c>
      <c r="FR2583" s="75">
        <v>15802</v>
      </c>
      <c r="FS2583" s="75">
        <v>63.02</v>
      </c>
      <c r="FT2583" s="75">
        <v>6523.38</v>
      </c>
      <c r="FU2583" s="75">
        <v>42764</v>
      </c>
    </row>
    <row r="2584" spans="1:177" x14ac:dyDescent="0.25">
      <c r="A2584" s="132"/>
      <c r="B2584" s="132"/>
      <c r="C2584" s="132"/>
      <c r="D2584" s="132"/>
      <c r="E2584" s="132"/>
      <c r="F2584" s="132"/>
      <c r="G2584" s="132"/>
      <c r="H2584" s="132"/>
      <c r="I2584" s="132"/>
      <c r="J2584" s="132"/>
      <c r="K2584" s="132"/>
      <c r="FL2584" s="92">
        <v>804.82</v>
      </c>
      <c r="FM2584" s="75">
        <v>1.61</v>
      </c>
      <c r="FN2584" s="75">
        <v>9.4730000000000008</v>
      </c>
      <c r="FP2584" s="75">
        <v>63.04</v>
      </c>
      <c r="FQ2584" s="75">
        <v>2298.5700000000002</v>
      </c>
      <c r="FR2584" s="75">
        <v>15808</v>
      </c>
      <c r="FS2584" s="75">
        <v>63.03</v>
      </c>
      <c r="FT2584" s="75">
        <v>6527.76</v>
      </c>
      <c r="FU2584" s="75">
        <v>42778</v>
      </c>
    </row>
    <row r="2585" spans="1:177" x14ac:dyDescent="0.25">
      <c r="A2585" s="132"/>
      <c r="B2585" s="132"/>
      <c r="C2585" s="132"/>
      <c r="D2585" s="132"/>
      <c r="E2585" s="132"/>
      <c r="F2585" s="132"/>
      <c r="G2585" s="132"/>
      <c r="H2585" s="132"/>
      <c r="I2585" s="132"/>
      <c r="J2585" s="132"/>
      <c r="K2585" s="132"/>
      <c r="FL2585" s="92">
        <v>804.83</v>
      </c>
      <c r="FM2585" s="75">
        <v>1.61</v>
      </c>
      <c r="FN2585" s="75">
        <v>9.4879999999999995</v>
      </c>
      <c r="FP2585" s="75">
        <v>63.05</v>
      </c>
      <c r="FQ2585" s="75">
        <v>2300.16</v>
      </c>
      <c r="FR2585" s="75">
        <v>15814</v>
      </c>
      <c r="FS2585" s="75">
        <v>63.04</v>
      </c>
      <c r="FT2585" s="75">
        <v>6532.14</v>
      </c>
      <c r="FU2585" s="75">
        <v>42791</v>
      </c>
    </row>
    <row r="2586" spans="1:177" x14ac:dyDescent="0.25">
      <c r="A2586" s="132"/>
      <c r="B2586" s="132"/>
      <c r="C2586" s="132"/>
      <c r="D2586" s="132"/>
      <c r="E2586" s="132"/>
      <c r="F2586" s="132"/>
      <c r="G2586" s="132"/>
      <c r="H2586" s="132"/>
      <c r="I2586" s="132"/>
      <c r="J2586" s="132"/>
      <c r="K2586" s="132"/>
      <c r="FL2586" s="92">
        <v>804.84</v>
      </c>
      <c r="FM2586" s="75">
        <v>1.61</v>
      </c>
      <c r="FN2586" s="75">
        <v>9.5039999999999996</v>
      </c>
      <c r="FP2586" s="75">
        <v>63.06</v>
      </c>
      <c r="FQ2586" s="75">
        <v>2301.7600000000002</v>
      </c>
      <c r="FR2586" s="75">
        <v>15820</v>
      </c>
      <c r="FS2586" s="75">
        <v>63.05</v>
      </c>
      <c r="FT2586" s="75">
        <v>6536.52</v>
      </c>
      <c r="FU2586" s="75">
        <v>42806</v>
      </c>
    </row>
    <row r="2587" spans="1:177" x14ac:dyDescent="0.25">
      <c r="A2587" s="132"/>
      <c r="B2587" s="132"/>
      <c r="C2587" s="132"/>
      <c r="D2587" s="132"/>
      <c r="E2587" s="132"/>
      <c r="F2587" s="132"/>
      <c r="G2587" s="132"/>
      <c r="H2587" s="132"/>
      <c r="I2587" s="132"/>
      <c r="J2587" s="132"/>
      <c r="K2587" s="132"/>
      <c r="FL2587" s="92">
        <v>804.85</v>
      </c>
      <c r="FM2587" s="75">
        <v>1.61</v>
      </c>
      <c r="FN2587" s="75">
        <v>9.5190000000000001</v>
      </c>
      <c r="FP2587" s="75">
        <v>63.07</v>
      </c>
      <c r="FQ2587" s="75">
        <v>2303.35</v>
      </c>
      <c r="FR2587" s="75">
        <v>15826</v>
      </c>
      <c r="FS2587" s="75">
        <v>63.06</v>
      </c>
      <c r="FT2587" s="75">
        <v>6540.9</v>
      </c>
      <c r="FU2587" s="75">
        <v>42820</v>
      </c>
    </row>
    <row r="2588" spans="1:177" x14ac:dyDescent="0.25">
      <c r="A2588" s="132"/>
      <c r="B2588" s="132"/>
      <c r="C2588" s="132"/>
      <c r="D2588" s="132"/>
      <c r="E2588" s="132"/>
      <c r="F2588" s="132"/>
      <c r="G2588" s="132"/>
      <c r="H2588" s="132"/>
      <c r="I2588" s="132"/>
      <c r="J2588" s="132"/>
      <c r="K2588" s="132"/>
      <c r="FL2588" s="92">
        <v>804.86</v>
      </c>
      <c r="FM2588" s="75">
        <v>1.62</v>
      </c>
      <c r="FN2588" s="75">
        <v>9.5340000000000007</v>
      </c>
      <c r="FP2588" s="75">
        <v>63.08</v>
      </c>
      <c r="FQ2588" s="75">
        <v>2304.94</v>
      </c>
      <c r="FR2588" s="75">
        <v>15832</v>
      </c>
      <c r="FS2588" s="75">
        <v>63.07</v>
      </c>
      <c r="FT2588" s="75">
        <v>6545.28</v>
      </c>
      <c r="FU2588" s="75">
        <v>42834</v>
      </c>
    </row>
    <row r="2589" spans="1:177" x14ac:dyDescent="0.25">
      <c r="A2589" s="132"/>
      <c r="B2589" s="132"/>
      <c r="C2589" s="132"/>
      <c r="D2589" s="132"/>
      <c r="E2589" s="132"/>
      <c r="F2589" s="132"/>
      <c r="G2589" s="132"/>
      <c r="H2589" s="132"/>
      <c r="I2589" s="132"/>
      <c r="J2589" s="132"/>
      <c r="K2589" s="132"/>
      <c r="FL2589" s="92">
        <v>804.87</v>
      </c>
      <c r="FM2589" s="75">
        <v>1.62</v>
      </c>
      <c r="FN2589" s="75">
        <v>9.5489999999999995</v>
      </c>
      <c r="FP2589" s="75">
        <v>63.09</v>
      </c>
      <c r="FQ2589" s="75">
        <v>2306.5300000000002</v>
      </c>
      <c r="FR2589" s="75">
        <v>15838</v>
      </c>
      <c r="FS2589" s="75">
        <v>63.08</v>
      </c>
      <c r="FT2589" s="75">
        <v>6549.66</v>
      </c>
      <c r="FU2589" s="75">
        <v>42848</v>
      </c>
    </row>
    <row r="2590" spans="1:177" x14ac:dyDescent="0.25">
      <c r="A2590" s="132"/>
      <c r="B2590" s="132"/>
      <c r="C2590" s="132"/>
      <c r="D2590" s="132"/>
      <c r="E2590" s="132"/>
      <c r="F2590" s="132"/>
      <c r="G2590" s="132"/>
      <c r="H2590" s="132"/>
      <c r="I2590" s="132"/>
      <c r="J2590" s="132"/>
      <c r="K2590" s="132"/>
      <c r="FL2590" s="92">
        <v>804.88</v>
      </c>
      <c r="FM2590" s="75">
        <v>1.62</v>
      </c>
      <c r="FN2590" s="75">
        <v>9.5640000000000001</v>
      </c>
      <c r="FP2590" s="75">
        <v>63.1</v>
      </c>
      <c r="FQ2590" s="75">
        <v>2308.12</v>
      </c>
      <c r="FR2590" s="75">
        <v>15844</v>
      </c>
      <c r="FS2590" s="75">
        <v>63.09</v>
      </c>
      <c r="FT2590" s="75">
        <v>6554.04</v>
      </c>
      <c r="FU2590" s="75">
        <v>42862</v>
      </c>
    </row>
    <row r="2591" spans="1:177" x14ac:dyDescent="0.25">
      <c r="A2591" s="132"/>
      <c r="B2591" s="132"/>
      <c r="C2591" s="132"/>
      <c r="D2591" s="132"/>
      <c r="E2591" s="132"/>
      <c r="F2591" s="132"/>
      <c r="G2591" s="132"/>
      <c r="H2591" s="132"/>
      <c r="I2591" s="132"/>
      <c r="J2591" s="132"/>
      <c r="K2591" s="132"/>
      <c r="FL2591" s="92">
        <v>804.89</v>
      </c>
      <c r="FM2591" s="75">
        <v>1.62</v>
      </c>
      <c r="FN2591" s="75">
        <v>9.58</v>
      </c>
      <c r="FP2591" s="75">
        <v>63.11</v>
      </c>
      <c r="FQ2591" s="75">
        <v>2309.71</v>
      </c>
      <c r="FR2591" s="75">
        <v>15850</v>
      </c>
      <c r="FS2591" s="75">
        <v>63.1</v>
      </c>
      <c r="FT2591" s="75">
        <v>6558.42</v>
      </c>
      <c r="FU2591" s="75">
        <v>42876</v>
      </c>
    </row>
    <row r="2592" spans="1:177" x14ac:dyDescent="0.25">
      <c r="A2592" s="132"/>
      <c r="B2592" s="132"/>
      <c r="C2592" s="132"/>
      <c r="D2592" s="132"/>
      <c r="E2592" s="132"/>
      <c r="F2592" s="132"/>
      <c r="G2592" s="132"/>
      <c r="H2592" s="132"/>
      <c r="I2592" s="132"/>
      <c r="J2592" s="132"/>
      <c r="K2592" s="132"/>
      <c r="FL2592" s="92">
        <v>804.9</v>
      </c>
      <c r="FM2592" s="75">
        <v>1.62</v>
      </c>
      <c r="FN2592" s="75">
        <v>9.5950000000000006</v>
      </c>
      <c r="FP2592" s="75">
        <v>63.12</v>
      </c>
      <c r="FQ2592" s="75">
        <v>2311.31</v>
      </c>
      <c r="FR2592" s="75">
        <v>15856</v>
      </c>
      <c r="FS2592" s="75">
        <v>63.11</v>
      </c>
      <c r="FT2592" s="75">
        <v>6562.8</v>
      </c>
      <c r="FU2592" s="75">
        <v>42890</v>
      </c>
    </row>
    <row r="2593" spans="1:177" x14ac:dyDescent="0.25">
      <c r="A2593" s="132"/>
      <c r="B2593" s="132"/>
      <c r="C2593" s="132"/>
      <c r="D2593" s="132"/>
      <c r="E2593" s="132"/>
      <c r="F2593" s="132"/>
      <c r="G2593" s="132"/>
      <c r="H2593" s="132"/>
      <c r="I2593" s="132"/>
      <c r="J2593" s="132"/>
      <c r="K2593" s="132"/>
      <c r="FL2593" s="92">
        <v>804.91</v>
      </c>
      <c r="FM2593" s="75">
        <v>1.62</v>
      </c>
      <c r="FN2593" s="75">
        <v>9.61</v>
      </c>
      <c r="FP2593" s="75">
        <v>63.13</v>
      </c>
      <c r="FQ2593" s="75">
        <v>2312.91</v>
      </c>
      <c r="FR2593" s="75">
        <v>15862</v>
      </c>
      <c r="FS2593" s="75">
        <v>63.12</v>
      </c>
      <c r="FT2593" s="75">
        <v>6567.12</v>
      </c>
      <c r="FU2593" s="75">
        <v>42904</v>
      </c>
    </row>
    <row r="2594" spans="1:177" x14ac:dyDescent="0.25">
      <c r="A2594" s="132"/>
      <c r="B2594" s="132"/>
      <c r="C2594" s="132"/>
      <c r="D2594" s="132"/>
      <c r="E2594" s="132"/>
      <c r="F2594" s="132"/>
      <c r="G2594" s="132"/>
      <c r="H2594" s="132"/>
      <c r="I2594" s="132"/>
      <c r="J2594" s="132"/>
      <c r="K2594" s="132"/>
      <c r="FL2594" s="92">
        <v>804.92</v>
      </c>
      <c r="FM2594" s="75">
        <v>1.63</v>
      </c>
      <c r="FN2594" s="75">
        <v>9.625</v>
      </c>
      <c r="FP2594" s="75">
        <v>63.14</v>
      </c>
      <c r="FQ2594" s="75">
        <v>2314.5100000000002</v>
      </c>
      <c r="FR2594" s="75">
        <v>15868</v>
      </c>
      <c r="FS2594" s="75">
        <v>63.13</v>
      </c>
      <c r="FT2594" s="75">
        <v>6571.44</v>
      </c>
      <c r="FU2594" s="75">
        <v>42917</v>
      </c>
    </row>
    <row r="2595" spans="1:177" x14ac:dyDescent="0.25">
      <c r="A2595" s="132"/>
      <c r="B2595" s="132"/>
      <c r="C2595" s="132"/>
      <c r="D2595" s="132"/>
      <c r="E2595" s="132"/>
      <c r="F2595" s="132"/>
      <c r="G2595" s="132"/>
      <c r="H2595" s="132"/>
      <c r="I2595" s="132"/>
      <c r="J2595" s="132"/>
      <c r="K2595" s="132"/>
      <c r="FL2595" s="92">
        <v>804.93</v>
      </c>
      <c r="FM2595" s="75">
        <v>1.63</v>
      </c>
      <c r="FN2595" s="75">
        <v>9.64</v>
      </c>
      <c r="FP2595" s="75">
        <v>63.15</v>
      </c>
      <c r="FQ2595" s="75">
        <v>2316.11</v>
      </c>
      <c r="FR2595" s="75">
        <v>15874</v>
      </c>
      <c r="FS2595" s="75">
        <v>63.14</v>
      </c>
      <c r="FT2595" s="75">
        <v>6575.76</v>
      </c>
      <c r="FU2595" s="75">
        <v>42932</v>
      </c>
    </row>
    <row r="2596" spans="1:177" x14ac:dyDescent="0.25">
      <c r="A2596" s="132"/>
      <c r="B2596" s="132"/>
      <c r="C2596" s="132"/>
      <c r="D2596" s="132"/>
      <c r="E2596" s="132"/>
      <c r="F2596" s="132"/>
      <c r="G2596" s="132"/>
      <c r="H2596" s="132"/>
      <c r="I2596" s="132"/>
      <c r="J2596" s="132"/>
      <c r="K2596" s="132"/>
      <c r="FL2596" s="92">
        <v>804.94</v>
      </c>
      <c r="FM2596" s="75">
        <v>1.63</v>
      </c>
      <c r="FN2596" s="75">
        <v>9.6549999999999994</v>
      </c>
      <c r="FP2596" s="75">
        <v>63.16</v>
      </c>
      <c r="FQ2596" s="75">
        <v>2317.71</v>
      </c>
      <c r="FR2596" s="75">
        <v>15880</v>
      </c>
      <c r="FS2596" s="75">
        <v>63.15</v>
      </c>
      <c r="FT2596" s="75">
        <v>6580.08</v>
      </c>
      <c r="FU2596" s="75">
        <v>42946</v>
      </c>
    </row>
    <row r="2597" spans="1:177" x14ac:dyDescent="0.25">
      <c r="A2597" s="132"/>
      <c r="B2597" s="132"/>
      <c r="C2597" s="132"/>
      <c r="D2597" s="132"/>
      <c r="E2597" s="132"/>
      <c r="F2597" s="132"/>
      <c r="G2597" s="132"/>
      <c r="H2597" s="132"/>
      <c r="I2597" s="132"/>
      <c r="J2597" s="132"/>
      <c r="K2597" s="132"/>
      <c r="FL2597" s="92">
        <v>804.95</v>
      </c>
      <c r="FM2597" s="75">
        <v>1.63</v>
      </c>
      <c r="FN2597" s="75">
        <v>9.6709999999999994</v>
      </c>
      <c r="FP2597" s="75">
        <v>63.17</v>
      </c>
      <c r="FQ2597" s="75">
        <v>2319.31</v>
      </c>
      <c r="FR2597" s="75">
        <v>15886</v>
      </c>
      <c r="FS2597" s="75">
        <v>63.16</v>
      </c>
      <c r="FT2597" s="75">
        <v>6584.4</v>
      </c>
      <c r="FU2597" s="75">
        <v>42960</v>
      </c>
    </row>
    <row r="2598" spans="1:177" x14ac:dyDescent="0.25">
      <c r="A2598" s="132"/>
      <c r="B2598" s="132"/>
      <c r="C2598" s="132"/>
      <c r="D2598" s="132"/>
      <c r="E2598" s="132"/>
      <c r="F2598" s="132"/>
      <c r="G2598" s="132"/>
      <c r="H2598" s="132"/>
      <c r="I2598" s="132"/>
      <c r="J2598" s="132"/>
      <c r="K2598" s="132"/>
      <c r="FL2598" s="92">
        <v>804.96</v>
      </c>
      <c r="FM2598" s="75">
        <v>1.63</v>
      </c>
      <c r="FN2598" s="75">
        <v>9.6859999999999999</v>
      </c>
      <c r="FP2598" s="75">
        <v>63.18</v>
      </c>
      <c r="FQ2598" s="75">
        <v>2320.9</v>
      </c>
      <c r="FR2598" s="75">
        <v>15892</v>
      </c>
      <c r="FS2598" s="75">
        <v>63.17</v>
      </c>
      <c r="FT2598" s="75">
        <v>6588.72</v>
      </c>
      <c r="FU2598" s="75">
        <v>42974</v>
      </c>
    </row>
    <row r="2599" spans="1:177" x14ac:dyDescent="0.25">
      <c r="A2599" s="132"/>
      <c r="B2599" s="132"/>
      <c r="C2599" s="132"/>
      <c r="D2599" s="132"/>
      <c r="E2599" s="132"/>
      <c r="F2599" s="132"/>
      <c r="G2599" s="132"/>
      <c r="H2599" s="132"/>
      <c r="I2599" s="132"/>
      <c r="J2599" s="132"/>
      <c r="K2599" s="132"/>
      <c r="FL2599" s="92">
        <v>804.97</v>
      </c>
      <c r="FM2599" s="75">
        <v>1.63</v>
      </c>
      <c r="FN2599" s="75">
        <v>9.7010000000000005</v>
      </c>
      <c r="FP2599" s="75">
        <v>63.19</v>
      </c>
      <c r="FQ2599" s="75">
        <v>2322.5</v>
      </c>
      <c r="FR2599" s="75">
        <v>15898</v>
      </c>
      <c r="FS2599" s="75">
        <v>63.18</v>
      </c>
      <c r="FT2599" s="75">
        <v>6593.04</v>
      </c>
      <c r="FU2599" s="75">
        <v>42988</v>
      </c>
    </row>
    <row r="2600" spans="1:177" x14ac:dyDescent="0.25">
      <c r="A2600" s="132"/>
      <c r="B2600" s="132"/>
      <c r="C2600" s="132"/>
      <c r="D2600" s="132"/>
      <c r="E2600" s="132"/>
      <c r="F2600" s="132"/>
      <c r="G2600" s="132"/>
      <c r="H2600" s="132"/>
      <c r="I2600" s="132"/>
      <c r="J2600" s="132"/>
      <c r="K2600" s="132"/>
      <c r="FL2600" s="92">
        <v>804.98</v>
      </c>
      <c r="FM2600" s="75">
        <v>1.63</v>
      </c>
      <c r="FN2600" s="75">
        <v>9.7159999999999993</v>
      </c>
      <c r="FP2600" s="75">
        <v>63.2</v>
      </c>
      <c r="FQ2600" s="75">
        <v>2324.1</v>
      </c>
      <c r="FR2600" s="75">
        <v>15904</v>
      </c>
      <c r="FS2600" s="75">
        <v>63.19</v>
      </c>
      <c r="FT2600" s="75">
        <v>6597.36</v>
      </c>
      <c r="FU2600" s="75">
        <v>43002</v>
      </c>
    </row>
    <row r="2601" spans="1:177" x14ac:dyDescent="0.25">
      <c r="A2601" s="132"/>
      <c r="B2601" s="132"/>
      <c r="C2601" s="132"/>
      <c r="D2601" s="132"/>
      <c r="E2601" s="132"/>
      <c r="F2601" s="132"/>
      <c r="G2601" s="132"/>
      <c r="H2601" s="132"/>
      <c r="I2601" s="132"/>
      <c r="J2601" s="132"/>
      <c r="K2601" s="132"/>
      <c r="FL2601" s="92">
        <v>804.99</v>
      </c>
      <c r="FM2601" s="75">
        <v>1.64</v>
      </c>
      <c r="FN2601" s="75">
        <v>9.7309999999999999</v>
      </c>
      <c r="FP2601" s="75">
        <v>63.21</v>
      </c>
      <c r="FQ2601" s="75">
        <v>2325.6999999999998</v>
      </c>
      <c r="FR2601" s="75">
        <v>15910</v>
      </c>
      <c r="FS2601" s="75">
        <v>63.2</v>
      </c>
      <c r="FT2601" s="75">
        <v>6601.68</v>
      </c>
      <c r="FU2601" s="75">
        <v>43016</v>
      </c>
    </row>
    <row r="2602" spans="1:177" x14ac:dyDescent="0.25">
      <c r="A2602" s="132"/>
      <c r="B2602" s="132"/>
      <c r="C2602" s="132"/>
      <c r="D2602" s="132"/>
      <c r="E2602" s="132"/>
      <c r="F2602" s="132"/>
      <c r="G2602" s="132"/>
      <c r="H2602" s="132"/>
      <c r="I2602" s="132"/>
      <c r="J2602" s="132"/>
      <c r="K2602" s="132"/>
      <c r="FL2602" s="75">
        <v>805</v>
      </c>
      <c r="FM2602" s="75">
        <v>1.64</v>
      </c>
      <c r="FN2602" s="75">
        <v>9.7469999999999999</v>
      </c>
      <c r="FP2602" s="75">
        <v>63.22</v>
      </c>
      <c r="FQ2602" s="75">
        <v>2327.31</v>
      </c>
      <c r="FR2602" s="75">
        <v>15916</v>
      </c>
      <c r="FS2602" s="75">
        <v>63.21</v>
      </c>
      <c r="FT2602" s="75">
        <v>6606</v>
      </c>
      <c r="FU2602" s="75">
        <v>43030</v>
      </c>
    </row>
    <row r="2603" spans="1:177" x14ac:dyDescent="0.25">
      <c r="A2603" s="132"/>
      <c r="B2603" s="132"/>
      <c r="C2603" s="132"/>
      <c r="D2603" s="132"/>
      <c r="E2603" s="132"/>
      <c r="F2603" s="132"/>
      <c r="G2603" s="132"/>
      <c r="H2603" s="132"/>
      <c r="I2603" s="132"/>
      <c r="J2603" s="132"/>
      <c r="K2603" s="132"/>
      <c r="FP2603" s="75">
        <v>63.23</v>
      </c>
      <c r="FQ2603" s="75">
        <v>2328.91</v>
      </c>
      <c r="FR2603" s="75">
        <v>15922</v>
      </c>
      <c r="FS2603" s="75">
        <v>63.22</v>
      </c>
      <c r="FT2603" s="75">
        <v>6610.66</v>
      </c>
      <c r="FU2603" s="75">
        <v>43044</v>
      </c>
    </row>
    <row r="2604" spans="1:177" x14ac:dyDescent="0.25">
      <c r="A2604" s="132"/>
      <c r="B2604" s="132"/>
      <c r="C2604" s="132"/>
      <c r="D2604" s="132"/>
      <c r="E2604" s="132"/>
      <c r="F2604" s="132"/>
      <c r="G2604" s="132"/>
      <c r="H2604" s="132"/>
      <c r="I2604" s="132"/>
      <c r="J2604" s="132"/>
      <c r="K2604" s="132"/>
      <c r="FP2604" s="75">
        <v>63.24</v>
      </c>
      <c r="FQ2604" s="75">
        <v>2330.52</v>
      </c>
      <c r="FR2604" s="75">
        <v>15929</v>
      </c>
      <c r="FS2604" s="75">
        <v>63.23</v>
      </c>
      <c r="FT2604" s="75">
        <v>6615.32</v>
      </c>
      <c r="FU2604" s="75">
        <v>43058</v>
      </c>
    </row>
    <row r="2605" spans="1:177" x14ac:dyDescent="0.25">
      <c r="A2605" s="132"/>
      <c r="B2605" s="132"/>
      <c r="C2605" s="132"/>
      <c r="D2605" s="132"/>
      <c r="E2605" s="132"/>
      <c r="F2605" s="132"/>
      <c r="G2605" s="132"/>
      <c r="H2605" s="132"/>
      <c r="I2605" s="132"/>
      <c r="J2605" s="132"/>
      <c r="K2605" s="132"/>
      <c r="FP2605" s="75">
        <v>63.25</v>
      </c>
      <c r="FQ2605" s="75">
        <v>2332.12</v>
      </c>
      <c r="FR2605" s="75">
        <v>15935</v>
      </c>
      <c r="FS2605" s="75">
        <v>63.24</v>
      </c>
      <c r="FT2605" s="75">
        <v>6619.98</v>
      </c>
      <c r="FU2605" s="75">
        <v>43072</v>
      </c>
    </row>
    <row r="2606" spans="1:177" x14ac:dyDescent="0.25">
      <c r="A2606" s="132"/>
      <c r="B2606" s="132"/>
      <c r="C2606" s="132"/>
      <c r="D2606" s="132"/>
      <c r="E2606" s="132"/>
      <c r="F2606" s="132"/>
      <c r="G2606" s="132"/>
      <c r="H2606" s="132"/>
      <c r="I2606" s="132"/>
      <c r="J2606" s="132"/>
      <c r="K2606" s="132"/>
      <c r="FP2606" s="75">
        <v>63.26</v>
      </c>
      <c r="FQ2606" s="75">
        <v>2333.73</v>
      </c>
      <c r="FR2606" s="75">
        <v>15941</v>
      </c>
      <c r="FS2606" s="75">
        <v>63.25</v>
      </c>
      <c r="FT2606" s="75">
        <v>6624.64</v>
      </c>
      <c r="FU2606" s="75">
        <v>43086</v>
      </c>
    </row>
    <row r="2607" spans="1:177" x14ac:dyDescent="0.25">
      <c r="A2607" s="132"/>
      <c r="B2607" s="132"/>
      <c r="C2607" s="132"/>
      <c r="D2607" s="132"/>
      <c r="E2607" s="132"/>
      <c r="F2607" s="132"/>
      <c r="G2607" s="132"/>
      <c r="H2607" s="132"/>
      <c r="I2607" s="132"/>
      <c r="J2607" s="132"/>
      <c r="K2607" s="132"/>
      <c r="FP2607" s="75">
        <v>63.27</v>
      </c>
      <c r="FQ2607" s="75">
        <v>2335.34</v>
      </c>
      <c r="FR2607" s="75">
        <v>15947</v>
      </c>
      <c r="FS2607" s="75">
        <v>63.26</v>
      </c>
      <c r="FT2607" s="75">
        <v>6629.3</v>
      </c>
      <c r="FU2607" s="75">
        <v>43100</v>
      </c>
    </row>
    <row r="2608" spans="1:177" x14ac:dyDescent="0.25">
      <c r="A2608" s="132"/>
      <c r="B2608" s="132"/>
      <c r="C2608" s="132"/>
      <c r="D2608" s="132"/>
      <c r="E2608" s="132"/>
      <c r="F2608" s="132"/>
      <c r="G2608" s="132"/>
      <c r="H2608" s="132"/>
      <c r="I2608" s="132"/>
      <c r="J2608" s="132"/>
      <c r="K2608" s="132"/>
      <c r="FP2608" s="75">
        <v>63.28</v>
      </c>
      <c r="FQ2608" s="75">
        <v>2336.94</v>
      </c>
      <c r="FR2608" s="75">
        <v>15953</v>
      </c>
      <c r="FS2608" s="75">
        <v>63.27</v>
      </c>
      <c r="FT2608" s="75">
        <v>6633.96</v>
      </c>
      <c r="FU2608" s="75">
        <v>43114</v>
      </c>
    </row>
    <row r="2609" spans="1:177" x14ac:dyDescent="0.25">
      <c r="A2609" s="132"/>
      <c r="B2609" s="132"/>
      <c r="C2609" s="132"/>
      <c r="D2609" s="132"/>
      <c r="E2609" s="132"/>
      <c r="F2609" s="132"/>
      <c r="G2609" s="132"/>
      <c r="H2609" s="132"/>
      <c r="I2609" s="132"/>
      <c r="J2609" s="132"/>
      <c r="K2609" s="132"/>
      <c r="FP2609" s="75">
        <v>63.29</v>
      </c>
      <c r="FQ2609" s="75">
        <v>2338.5500000000002</v>
      </c>
      <c r="FR2609" s="75">
        <v>15960</v>
      </c>
      <c r="FS2609" s="75">
        <v>63.28</v>
      </c>
      <c r="FT2609" s="75">
        <v>6638.62</v>
      </c>
      <c r="FU2609" s="75">
        <v>43128</v>
      </c>
    </row>
    <row r="2610" spans="1:177" x14ac:dyDescent="0.25">
      <c r="A2610" s="132"/>
      <c r="B2610" s="132"/>
      <c r="C2610" s="132"/>
      <c r="D2610" s="132"/>
      <c r="E2610" s="132"/>
      <c r="F2610" s="132"/>
      <c r="G2610" s="132"/>
      <c r="H2610" s="132"/>
      <c r="I2610" s="132"/>
      <c r="J2610" s="132"/>
      <c r="K2610" s="132"/>
      <c r="FP2610" s="75">
        <v>63.3</v>
      </c>
      <c r="FQ2610" s="75">
        <v>2340.15</v>
      </c>
      <c r="FR2610" s="75">
        <v>15966</v>
      </c>
      <c r="FS2610" s="75">
        <v>63.29</v>
      </c>
      <c r="FT2610" s="75">
        <v>6643.28</v>
      </c>
      <c r="FU2610" s="75">
        <v>43142</v>
      </c>
    </row>
    <row r="2611" spans="1:177" x14ac:dyDescent="0.25">
      <c r="A2611" s="132"/>
      <c r="B2611" s="132"/>
      <c r="C2611" s="132"/>
      <c r="D2611" s="132"/>
      <c r="E2611" s="132"/>
      <c r="F2611" s="132"/>
      <c r="G2611" s="132"/>
      <c r="H2611" s="132"/>
      <c r="I2611" s="132"/>
      <c r="J2611" s="132"/>
      <c r="K2611" s="132"/>
      <c r="FP2611" s="75">
        <v>63.31</v>
      </c>
      <c r="FQ2611" s="75">
        <v>2341.7600000000002</v>
      </c>
      <c r="FR2611" s="75">
        <v>15972</v>
      </c>
      <c r="FS2611" s="75">
        <v>63.3</v>
      </c>
      <c r="FT2611" s="75">
        <v>6647.94</v>
      </c>
      <c r="FU2611" s="75">
        <v>43156</v>
      </c>
    </row>
    <row r="2612" spans="1:177" x14ac:dyDescent="0.25">
      <c r="A2612" s="132"/>
      <c r="B2612" s="132"/>
      <c r="C2612" s="132"/>
      <c r="D2612" s="132"/>
      <c r="E2612" s="132"/>
      <c r="F2612" s="132"/>
      <c r="G2612" s="132"/>
      <c r="H2612" s="132"/>
      <c r="I2612" s="132"/>
      <c r="J2612" s="132"/>
      <c r="K2612" s="132"/>
      <c r="FP2612" s="75">
        <v>63.32</v>
      </c>
      <c r="FQ2612" s="75">
        <v>2343.37</v>
      </c>
      <c r="FR2612" s="75">
        <v>15978</v>
      </c>
      <c r="FS2612" s="75">
        <v>63.31</v>
      </c>
      <c r="FT2612" s="75">
        <v>6652.6</v>
      </c>
      <c r="FU2612" s="75">
        <v>43170</v>
      </c>
    </row>
    <row r="2613" spans="1:177" x14ac:dyDescent="0.25">
      <c r="A2613" s="132"/>
      <c r="B2613" s="132"/>
      <c r="C2613" s="132"/>
      <c r="D2613" s="132"/>
      <c r="E2613" s="132"/>
      <c r="F2613" s="132"/>
      <c r="G2613" s="132"/>
      <c r="H2613" s="132"/>
      <c r="I2613" s="132"/>
      <c r="J2613" s="132"/>
      <c r="K2613" s="132"/>
      <c r="FP2613" s="75">
        <v>63.33</v>
      </c>
      <c r="FQ2613" s="75">
        <v>2344.9899999999998</v>
      </c>
      <c r="FR2613" s="75">
        <v>15984</v>
      </c>
      <c r="FS2613" s="75">
        <v>63.32</v>
      </c>
      <c r="FT2613" s="75">
        <v>6657.14</v>
      </c>
      <c r="FU2613" s="75">
        <v>43184</v>
      </c>
    </row>
    <row r="2614" spans="1:177" x14ac:dyDescent="0.25">
      <c r="A2614" s="132"/>
      <c r="B2614" s="132"/>
      <c r="C2614" s="132"/>
      <c r="D2614" s="132"/>
      <c r="E2614" s="132"/>
      <c r="F2614" s="132"/>
      <c r="G2614" s="132"/>
      <c r="H2614" s="132"/>
      <c r="I2614" s="132"/>
      <c r="J2614" s="132"/>
      <c r="K2614" s="132"/>
      <c r="FP2614" s="75">
        <v>63.34</v>
      </c>
      <c r="FQ2614" s="75">
        <v>2346.6</v>
      </c>
      <c r="FR2614" s="75">
        <v>15991</v>
      </c>
      <c r="FS2614" s="75">
        <v>63.33</v>
      </c>
      <c r="FT2614" s="75">
        <v>6661.68</v>
      </c>
      <c r="FU2614" s="75">
        <v>43198</v>
      </c>
    </row>
    <row r="2615" spans="1:177" x14ac:dyDescent="0.25">
      <c r="A2615" s="132"/>
      <c r="B2615" s="132"/>
      <c r="C2615" s="132"/>
      <c r="D2615" s="132"/>
      <c r="E2615" s="132"/>
      <c r="F2615" s="132"/>
      <c r="G2615" s="132"/>
      <c r="H2615" s="132"/>
      <c r="I2615" s="132"/>
      <c r="J2615" s="132"/>
      <c r="K2615" s="132"/>
      <c r="FP2615" s="75">
        <v>63.35</v>
      </c>
      <c r="FQ2615" s="75">
        <v>2348.21</v>
      </c>
      <c r="FR2615" s="75">
        <v>15997</v>
      </c>
      <c r="FS2615" s="75">
        <v>63.34</v>
      </c>
      <c r="FT2615" s="75">
        <v>6666.22</v>
      </c>
      <c r="FU2615" s="75">
        <v>43212</v>
      </c>
    </row>
    <row r="2616" spans="1:177" x14ac:dyDescent="0.25">
      <c r="A2616" s="132"/>
      <c r="B2616" s="132"/>
      <c r="C2616" s="132"/>
      <c r="D2616" s="132"/>
      <c r="E2616" s="132"/>
      <c r="F2616" s="132"/>
      <c r="G2616" s="132"/>
      <c r="H2616" s="132"/>
      <c r="I2616" s="132"/>
      <c r="J2616" s="132"/>
      <c r="K2616" s="132"/>
      <c r="FP2616" s="75">
        <v>63.36</v>
      </c>
      <c r="FQ2616" s="75">
        <v>2349.83</v>
      </c>
      <c r="FR2616" s="75">
        <v>16003</v>
      </c>
      <c r="FS2616" s="75">
        <v>63.35</v>
      </c>
      <c r="FT2616" s="75">
        <v>6670.76</v>
      </c>
      <c r="FU2616" s="75">
        <v>43226</v>
      </c>
    </row>
    <row r="2617" spans="1:177" x14ac:dyDescent="0.25">
      <c r="A2617" s="132"/>
      <c r="B2617" s="132"/>
      <c r="C2617" s="132"/>
      <c r="D2617" s="132"/>
      <c r="E2617" s="132"/>
      <c r="F2617" s="132"/>
      <c r="G2617" s="132"/>
      <c r="H2617" s="132"/>
      <c r="I2617" s="132"/>
      <c r="J2617" s="132"/>
      <c r="K2617" s="132"/>
      <c r="FP2617" s="75">
        <v>63.37</v>
      </c>
      <c r="FQ2617" s="75">
        <v>2351.44</v>
      </c>
      <c r="FR2617" s="75">
        <v>16009</v>
      </c>
      <c r="FS2617" s="75">
        <v>63.36</v>
      </c>
      <c r="FT2617" s="75">
        <v>6675.3</v>
      </c>
      <c r="FU2617" s="75">
        <v>43240</v>
      </c>
    </row>
    <row r="2618" spans="1:177" x14ac:dyDescent="0.25">
      <c r="A2618" s="132"/>
      <c r="B2618" s="132"/>
      <c r="C2618" s="132"/>
      <c r="D2618" s="132"/>
      <c r="E2618" s="132"/>
      <c r="F2618" s="132"/>
      <c r="G2618" s="132"/>
      <c r="H2618" s="132"/>
      <c r="I2618" s="132"/>
      <c r="J2618" s="132"/>
      <c r="K2618" s="132"/>
      <c r="FP2618" s="75">
        <v>63.38</v>
      </c>
      <c r="FQ2618" s="75">
        <v>2353.0500000000002</v>
      </c>
      <c r="FR2618" s="75">
        <v>16015</v>
      </c>
      <c r="FS2618" s="75">
        <v>63.37</v>
      </c>
      <c r="FT2618" s="75">
        <v>6679.84</v>
      </c>
      <c r="FU2618" s="75">
        <v>43254</v>
      </c>
    </row>
    <row r="2619" spans="1:177" x14ac:dyDescent="0.25">
      <c r="A2619" s="132"/>
      <c r="B2619" s="132"/>
      <c r="C2619" s="132"/>
      <c r="D2619" s="132"/>
      <c r="E2619" s="132"/>
      <c r="F2619" s="132"/>
      <c r="G2619" s="132"/>
      <c r="H2619" s="132"/>
      <c r="I2619" s="132"/>
      <c r="J2619" s="132"/>
      <c r="K2619" s="132"/>
      <c r="FP2619" s="75">
        <v>63.39</v>
      </c>
      <c r="FQ2619" s="75">
        <v>2354.66</v>
      </c>
      <c r="FR2619" s="75">
        <v>16022</v>
      </c>
      <c r="FS2619" s="75">
        <v>63.38</v>
      </c>
      <c r="FT2619" s="75">
        <v>6684.38</v>
      </c>
      <c r="FU2619" s="75">
        <v>43268</v>
      </c>
    </row>
    <row r="2620" spans="1:177" x14ac:dyDescent="0.25">
      <c r="A2620" s="132"/>
      <c r="B2620" s="132"/>
      <c r="C2620" s="132"/>
      <c r="D2620" s="132"/>
      <c r="E2620" s="132"/>
      <c r="F2620" s="132"/>
      <c r="G2620" s="132"/>
      <c r="H2620" s="132"/>
      <c r="I2620" s="132"/>
      <c r="J2620" s="132"/>
      <c r="K2620" s="132"/>
      <c r="FP2620" s="75">
        <v>63.4</v>
      </c>
      <c r="FQ2620" s="75">
        <v>2356.2800000000002</v>
      </c>
      <c r="FR2620" s="75">
        <v>16028</v>
      </c>
      <c r="FS2620" s="75">
        <v>63.39</v>
      </c>
      <c r="FT2620" s="75">
        <v>6688.92</v>
      </c>
      <c r="FU2620" s="75">
        <v>43282</v>
      </c>
    </row>
    <row r="2621" spans="1:177" x14ac:dyDescent="0.25">
      <c r="A2621" s="132"/>
      <c r="B2621" s="132"/>
      <c r="C2621" s="132"/>
      <c r="D2621" s="132"/>
      <c r="E2621" s="132"/>
      <c r="F2621" s="132"/>
      <c r="G2621" s="132"/>
      <c r="H2621" s="132"/>
      <c r="I2621" s="132"/>
      <c r="J2621" s="132"/>
      <c r="K2621" s="132"/>
      <c r="FP2621" s="75">
        <v>63.41</v>
      </c>
      <c r="FQ2621" s="75">
        <v>2357.89</v>
      </c>
      <c r="FR2621" s="75">
        <v>16034</v>
      </c>
      <c r="FS2621" s="75">
        <v>63.4</v>
      </c>
      <c r="FT2621" s="75">
        <v>6693.46</v>
      </c>
      <c r="FU2621" s="75">
        <v>43296</v>
      </c>
    </row>
    <row r="2622" spans="1:177" x14ac:dyDescent="0.25">
      <c r="A2622" s="132"/>
      <c r="B2622" s="132"/>
      <c r="C2622" s="132"/>
      <c r="D2622" s="132"/>
      <c r="E2622" s="132"/>
      <c r="F2622" s="132"/>
      <c r="G2622" s="132"/>
      <c r="H2622" s="132"/>
      <c r="I2622" s="132"/>
      <c r="J2622" s="132"/>
      <c r="K2622" s="132"/>
      <c r="FP2622" s="75">
        <v>63.42</v>
      </c>
      <c r="FQ2622" s="75">
        <v>2359.5100000000002</v>
      </c>
      <c r="FR2622" s="75">
        <v>16040</v>
      </c>
      <c r="FS2622" s="75">
        <v>63.41</v>
      </c>
      <c r="FT2622" s="75">
        <v>6698</v>
      </c>
      <c r="FU2622" s="75">
        <v>43310</v>
      </c>
    </row>
    <row r="2623" spans="1:177" x14ac:dyDescent="0.25">
      <c r="A2623" s="132"/>
      <c r="B2623" s="132"/>
      <c r="C2623" s="132"/>
      <c r="D2623" s="132"/>
      <c r="E2623" s="132"/>
      <c r="F2623" s="132"/>
      <c r="G2623" s="132"/>
      <c r="H2623" s="132"/>
      <c r="I2623" s="132"/>
      <c r="J2623" s="132"/>
      <c r="K2623" s="132"/>
      <c r="FP2623" s="75">
        <v>63.43</v>
      </c>
      <c r="FQ2623" s="75">
        <v>2361.13</v>
      </c>
      <c r="FR2623" s="75">
        <v>16046</v>
      </c>
      <c r="FS2623" s="75">
        <v>63.42</v>
      </c>
      <c r="FT2623" s="75">
        <v>6702.53</v>
      </c>
      <c r="FU2623" s="75">
        <v>43324</v>
      </c>
    </row>
    <row r="2624" spans="1:177" x14ac:dyDescent="0.25">
      <c r="A2624" s="132"/>
      <c r="B2624" s="132"/>
      <c r="C2624" s="132"/>
      <c r="D2624" s="132"/>
      <c r="E2624" s="132"/>
      <c r="F2624" s="132"/>
      <c r="G2624" s="132"/>
      <c r="H2624" s="132"/>
      <c r="I2624" s="132"/>
      <c r="J2624" s="132"/>
      <c r="K2624" s="132"/>
      <c r="FP2624" s="75">
        <v>63.44</v>
      </c>
      <c r="FQ2624" s="75">
        <v>2362.75</v>
      </c>
      <c r="FR2624" s="75">
        <v>16053</v>
      </c>
      <c r="FS2624" s="75">
        <v>63.43</v>
      </c>
      <c r="FT2624" s="75">
        <v>6707.06</v>
      </c>
      <c r="FU2624" s="75">
        <v>43338</v>
      </c>
    </row>
    <row r="2625" spans="1:177" x14ac:dyDescent="0.25">
      <c r="A2625" s="132"/>
      <c r="B2625" s="132"/>
      <c r="C2625" s="132"/>
      <c r="D2625" s="132"/>
      <c r="E2625" s="132"/>
      <c r="F2625" s="132"/>
      <c r="G2625" s="132"/>
      <c r="H2625" s="132"/>
      <c r="I2625" s="132"/>
      <c r="J2625" s="132"/>
      <c r="K2625" s="132"/>
      <c r="FP2625" s="75">
        <v>63.45</v>
      </c>
      <c r="FQ2625" s="75">
        <v>2364.37</v>
      </c>
      <c r="FR2625" s="75">
        <v>16059</v>
      </c>
      <c r="FS2625" s="75">
        <v>63.44</v>
      </c>
      <c r="FT2625" s="75">
        <v>6711.59</v>
      </c>
      <c r="FU2625" s="75">
        <v>43352</v>
      </c>
    </row>
    <row r="2626" spans="1:177" x14ac:dyDescent="0.25">
      <c r="A2626" s="132"/>
      <c r="B2626" s="132"/>
      <c r="C2626" s="132"/>
      <c r="D2626" s="132"/>
      <c r="E2626" s="132"/>
      <c r="F2626" s="132"/>
      <c r="G2626" s="132"/>
      <c r="H2626" s="132"/>
      <c r="I2626" s="132"/>
      <c r="J2626" s="132"/>
      <c r="K2626" s="132"/>
      <c r="FP2626" s="75">
        <v>63.46</v>
      </c>
      <c r="FQ2626" s="75">
        <v>2365.9899999999998</v>
      </c>
      <c r="FR2626" s="75">
        <v>16065</v>
      </c>
      <c r="FS2626" s="75">
        <v>63.45</v>
      </c>
      <c r="FT2626" s="75">
        <v>6716.12</v>
      </c>
      <c r="FU2626" s="75">
        <v>43366</v>
      </c>
    </row>
    <row r="2627" spans="1:177" x14ac:dyDescent="0.25">
      <c r="A2627" s="132"/>
      <c r="B2627" s="132"/>
      <c r="C2627" s="132"/>
      <c r="D2627" s="132"/>
      <c r="E2627" s="132"/>
      <c r="F2627" s="132"/>
      <c r="G2627" s="132"/>
      <c r="H2627" s="132"/>
      <c r="I2627" s="132"/>
      <c r="J2627" s="132"/>
      <c r="K2627" s="132"/>
      <c r="FP2627" s="75">
        <v>63.47</v>
      </c>
      <c r="FQ2627" s="75">
        <v>2367.61</v>
      </c>
      <c r="FR2627" s="75">
        <v>16071</v>
      </c>
      <c r="FS2627" s="75">
        <v>63.46</v>
      </c>
      <c r="FT2627" s="75">
        <v>6720.65</v>
      </c>
      <c r="FU2627" s="75">
        <v>43380</v>
      </c>
    </row>
    <row r="2628" spans="1:177" x14ac:dyDescent="0.25">
      <c r="A2628" s="132"/>
      <c r="B2628" s="132"/>
      <c r="C2628" s="132"/>
      <c r="D2628" s="132"/>
      <c r="E2628" s="132"/>
      <c r="F2628" s="132"/>
      <c r="G2628" s="132"/>
      <c r="H2628" s="132"/>
      <c r="I2628" s="132"/>
      <c r="J2628" s="132"/>
      <c r="K2628" s="132"/>
      <c r="FP2628" s="75">
        <v>63.48</v>
      </c>
      <c r="FQ2628" s="75">
        <v>2369.23</v>
      </c>
      <c r="FR2628" s="75">
        <v>16077</v>
      </c>
      <c r="FS2628" s="75">
        <v>63.47</v>
      </c>
      <c r="FT2628" s="75">
        <v>6725.18</v>
      </c>
      <c r="FU2628" s="75">
        <v>43391</v>
      </c>
    </row>
    <row r="2629" spans="1:177" x14ac:dyDescent="0.25">
      <c r="A2629" s="132"/>
      <c r="B2629" s="132"/>
      <c r="C2629" s="132"/>
      <c r="D2629" s="132"/>
      <c r="E2629" s="132"/>
      <c r="F2629" s="132"/>
      <c r="G2629" s="132"/>
      <c r="H2629" s="132"/>
      <c r="I2629" s="132"/>
      <c r="J2629" s="132"/>
      <c r="K2629" s="132"/>
      <c r="FP2629" s="75">
        <v>63.49</v>
      </c>
      <c r="FQ2629" s="75">
        <v>2370.85</v>
      </c>
      <c r="FR2629" s="75">
        <v>16084</v>
      </c>
      <c r="FS2629" s="75">
        <v>63.48</v>
      </c>
      <c r="FT2629" s="75">
        <v>6729.71</v>
      </c>
      <c r="FU2629" s="75">
        <v>43408</v>
      </c>
    </row>
    <row r="2630" spans="1:177" x14ac:dyDescent="0.25">
      <c r="A2630" s="132"/>
      <c r="B2630" s="132"/>
      <c r="C2630" s="132"/>
      <c r="D2630" s="132"/>
      <c r="E2630" s="132"/>
      <c r="F2630" s="132"/>
      <c r="G2630" s="132"/>
      <c r="H2630" s="132"/>
      <c r="I2630" s="132"/>
      <c r="J2630" s="132"/>
      <c r="K2630" s="132"/>
      <c r="FP2630" s="75">
        <v>63.5</v>
      </c>
      <c r="FQ2630" s="75">
        <v>2372.4699999999998</v>
      </c>
      <c r="FR2630" s="75">
        <v>16090</v>
      </c>
      <c r="FS2630" s="75">
        <v>63.49</v>
      </c>
      <c r="FT2630" s="75">
        <v>6734.24</v>
      </c>
      <c r="FU2630" s="75">
        <v>43422</v>
      </c>
    </row>
    <row r="2631" spans="1:177" x14ac:dyDescent="0.25">
      <c r="A2631" s="132"/>
      <c r="B2631" s="132"/>
      <c r="C2631" s="132"/>
      <c r="D2631" s="132"/>
      <c r="E2631" s="132"/>
      <c r="F2631" s="132"/>
      <c r="G2631" s="132"/>
      <c r="H2631" s="132"/>
      <c r="I2631" s="132"/>
      <c r="J2631" s="132"/>
      <c r="K2631" s="132"/>
      <c r="FP2631" s="75">
        <v>63.51</v>
      </c>
      <c r="FQ2631" s="75">
        <v>2374.09</v>
      </c>
      <c r="FR2631" s="75">
        <v>16096</v>
      </c>
      <c r="FS2631" s="75">
        <v>63.5</v>
      </c>
      <c r="FT2631" s="75">
        <v>6738.77</v>
      </c>
      <c r="FU2631" s="75">
        <v>43436</v>
      </c>
    </row>
    <row r="2632" spans="1:177" x14ac:dyDescent="0.25">
      <c r="A2632" s="132"/>
      <c r="B2632" s="132"/>
      <c r="C2632" s="132"/>
      <c r="D2632" s="132"/>
      <c r="E2632" s="132"/>
      <c r="F2632" s="132"/>
      <c r="G2632" s="132"/>
      <c r="H2632" s="132"/>
      <c r="I2632" s="132"/>
      <c r="J2632" s="132"/>
      <c r="K2632" s="132"/>
      <c r="FP2632" s="75">
        <v>63.52</v>
      </c>
      <c r="FQ2632" s="75">
        <v>2375.7199999999998</v>
      </c>
      <c r="FR2632" s="75">
        <v>16102</v>
      </c>
      <c r="FS2632" s="75">
        <v>63.51</v>
      </c>
      <c r="FT2632" s="75">
        <v>6743.3</v>
      </c>
      <c r="FU2632" s="75">
        <v>43450</v>
      </c>
    </row>
    <row r="2633" spans="1:177" x14ac:dyDescent="0.25">
      <c r="A2633" s="132"/>
      <c r="B2633" s="132"/>
      <c r="C2633" s="132"/>
      <c r="D2633" s="132"/>
      <c r="E2633" s="132"/>
      <c r="F2633" s="132"/>
      <c r="G2633" s="132"/>
      <c r="H2633" s="132"/>
      <c r="I2633" s="132"/>
      <c r="J2633" s="132"/>
      <c r="K2633" s="132"/>
      <c r="FP2633" s="75">
        <v>63.53</v>
      </c>
      <c r="FQ2633" s="75">
        <v>2377.34</v>
      </c>
      <c r="FR2633" s="75">
        <v>16108</v>
      </c>
      <c r="FS2633" s="75">
        <v>63.52</v>
      </c>
      <c r="FT2633" s="75">
        <v>6747.78</v>
      </c>
      <c r="FU2633" s="75">
        <v>43464</v>
      </c>
    </row>
    <row r="2634" spans="1:177" x14ac:dyDescent="0.25">
      <c r="A2634" s="132"/>
      <c r="B2634" s="132"/>
      <c r="C2634" s="132"/>
      <c r="D2634" s="132"/>
      <c r="E2634" s="132"/>
      <c r="F2634" s="132"/>
      <c r="G2634" s="132"/>
      <c r="H2634" s="132"/>
      <c r="I2634" s="132"/>
      <c r="J2634" s="132"/>
      <c r="K2634" s="132"/>
      <c r="FP2634" s="75">
        <v>63.54</v>
      </c>
      <c r="FQ2634" s="75">
        <v>2378.9699999999998</v>
      </c>
      <c r="FR2634" s="75">
        <v>16115</v>
      </c>
      <c r="FS2634" s="75">
        <v>63.53</v>
      </c>
      <c r="FT2634" s="75">
        <v>6752.26</v>
      </c>
      <c r="FU2634" s="75">
        <v>43478</v>
      </c>
    </row>
    <row r="2635" spans="1:177" x14ac:dyDescent="0.25">
      <c r="A2635" s="132"/>
      <c r="B2635" s="132"/>
      <c r="C2635" s="132"/>
      <c r="D2635" s="132"/>
      <c r="E2635" s="132"/>
      <c r="F2635" s="132"/>
      <c r="G2635" s="132"/>
      <c r="H2635" s="132"/>
      <c r="I2635" s="132"/>
      <c r="J2635" s="132"/>
      <c r="K2635" s="132"/>
      <c r="FP2635" s="75">
        <v>63.55</v>
      </c>
      <c r="FQ2635" s="75">
        <v>2380.6</v>
      </c>
      <c r="FR2635" s="75">
        <v>16121</v>
      </c>
      <c r="FS2635" s="75">
        <v>63.54</v>
      </c>
      <c r="FT2635" s="75">
        <v>6756.74</v>
      </c>
      <c r="FU2635" s="75">
        <v>43492</v>
      </c>
    </row>
    <row r="2636" spans="1:177" x14ac:dyDescent="0.25">
      <c r="A2636" s="132"/>
      <c r="B2636" s="132"/>
      <c r="C2636" s="132"/>
      <c r="D2636" s="132"/>
      <c r="E2636" s="132"/>
      <c r="F2636" s="132"/>
      <c r="G2636" s="132"/>
      <c r="H2636" s="132"/>
      <c r="I2636" s="132"/>
      <c r="J2636" s="132"/>
      <c r="K2636" s="132"/>
      <c r="FP2636" s="75">
        <v>63.56</v>
      </c>
      <c r="FQ2636" s="75">
        <v>2382.23</v>
      </c>
      <c r="FR2636" s="75">
        <v>16127</v>
      </c>
      <c r="FS2636" s="75">
        <v>63.55</v>
      </c>
      <c r="FT2636" s="75">
        <v>6761.22</v>
      </c>
      <c r="FU2636" s="75">
        <v>43506</v>
      </c>
    </row>
    <row r="2637" spans="1:177" x14ac:dyDescent="0.25">
      <c r="A2637" s="132"/>
      <c r="B2637" s="132"/>
      <c r="C2637" s="132"/>
      <c r="D2637" s="132"/>
      <c r="E2637" s="132"/>
      <c r="F2637" s="132"/>
      <c r="G2637" s="132"/>
      <c r="H2637" s="132"/>
      <c r="I2637" s="132"/>
      <c r="J2637" s="132"/>
      <c r="K2637" s="132"/>
      <c r="FP2637" s="75">
        <v>63.57</v>
      </c>
      <c r="FQ2637" s="75">
        <v>2383.85</v>
      </c>
      <c r="FR2637" s="75">
        <v>16133</v>
      </c>
      <c r="FS2637" s="75">
        <v>63.56</v>
      </c>
      <c r="FT2637" s="75">
        <v>6765.7</v>
      </c>
      <c r="FU2637" s="75">
        <v>43520</v>
      </c>
    </row>
    <row r="2638" spans="1:177" x14ac:dyDescent="0.25">
      <c r="A2638" s="132"/>
      <c r="B2638" s="132"/>
      <c r="C2638" s="132"/>
      <c r="D2638" s="132"/>
      <c r="E2638" s="132"/>
      <c r="F2638" s="132"/>
      <c r="G2638" s="132"/>
      <c r="H2638" s="132"/>
      <c r="I2638" s="132"/>
      <c r="J2638" s="132"/>
      <c r="K2638" s="132"/>
      <c r="FP2638" s="75">
        <v>63.58</v>
      </c>
      <c r="FQ2638" s="75">
        <v>2385.48</v>
      </c>
      <c r="FR2638" s="75">
        <v>16139</v>
      </c>
      <c r="FS2638" s="75">
        <v>63.57</v>
      </c>
      <c r="FT2638" s="75">
        <v>6770.18</v>
      </c>
      <c r="FU2638" s="75">
        <v>43534</v>
      </c>
    </row>
    <row r="2639" spans="1:177" x14ac:dyDescent="0.25">
      <c r="A2639" s="132"/>
      <c r="B2639" s="132"/>
      <c r="C2639" s="132"/>
      <c r="D2639" s="132"/>
      <c r="E2639" s="132"/>
      <c r="F2639" s="132"/>
      <c r="G2639" s="132"/>
      <c r="H2639" s="132"/>
      <c r="I2639" s="132"/>
      <c r="J2639" s="132"/>
      <c r="K2639" s="132"/>
      <c r="FP2639" s="75">
        <v>63.59</v>
      </c>
      <c r="FQ2639" s="75">
        <v>2387.11</v>
      </c>
      <c r="FR2639" s="75">
        <v>16146</v>
      </c>
      <c r="FS2639" s="75">
        <v>63.58</v>
      </c>
      <c r="FT2639" s="75">
        <v>6774.66</v>
      </c>
      <c r="FU2639" s="75">
        <v>43548</v>
      </c>
    </row>
    <row r="2640" spans="1:177" x14ac:dyDescent="0.25">
      <c r="A2640" s="132"/>
      <c r="B2640" s="132"/>
      <c r="C2640" s="132"/>
      <c r="D2640" s="132"/>
      <c r="E2640" s="132"/>
      <c r="F2640" s="132"/>
      <c r="G2640" s="132"/>
      <c r="H2640" s="132"/>
      <c r="I2640" s="132"/>
      <c r="J2640" s="132"/>
      <c r="K2640" s="132"/>
      <c r="FP2640" s="75">
        <v>63.6</v>
      </c>
      <c r="FQ2640" s="75">
        <v>2388.73</v>
      </c>
      <c r="FR2640" s="75">
        <v>16152</v>
      </c>
      <c r="FS2640" s="75">
        <v>63.59</v>
      </c>
      <c r="FT2640" s="75">
        <v>6779.14</v>
      </c>
      <c r="FU2640" s="75">
        <v>43562</v>
      </c>
    </row>
    <row r="2641" spans="1:177" x14ac:dyDescent="0.25">
      <c r="A2641" s="132"/>
      <c r="B2641" s="132"/>
      <c r="C2641" s="132"/>
      <c r="D2641" s="132"/>
      <c r="E2641" s="132"/>
      <c r="F2641" s="132"/>
      <c r="G2641" s="132"/>
      <c r="H2641" s="132"/>
      <c r="I2641" s="132"/>
      <c r="J2641" s="132"/>
      <c r="K2641" s="132"/>
      <c r="FP2641" s="75">
        <v>63.61</v>
      </c>
      <c r="FQ2641" s="75">
        <v>2390.36</v>
      </c>
      <c r="FR2641" s="75">
        <v>16158</v>
      </c>
      <c r="FS2641" s="75">
        <v>63.6</v>
      </c>
      <c r="FT2641" s="75">
        <v>6783.62</v>
      </c>
      <c r="FU2641" s="75">
        <v>43576</v>
      </c>
    </row>
    <row r="2642" spans="1:177" x14ac:dyDescent="0.25">
      <c r="A2642" s="132"/>
      <c r="B2642" s="132"/>
      <c r="C2642" s="132"/>
      <c r="D2642" s="132"/>
      <c r="E2642" s="132"/>
      <c r="F2642" s="132"/>
      <c r="G2642" s="132"/>
      <c r="H2642" s="132"/>
      <c r="I2642" s="132"/>
      <c r="J2642" s="132"/>
      <c r="K2642" s="132"/>
      <c r="FP2642" s="75">
        <v>63.62</v>
      </c>
      <c r="FQ2642" s="75">
        <v>2391.9899999999998</v>
      </c>
      <c r="FR2642" s="75">
        <v>16164</v>
      </c>
      <c r="FS2642" s="75">
        <v>63.61</v>
      </c>
      <c r="FT2642" s="75">
        <v>6788.1</v>
      </c>
      <c r="FU2642" s="75">
        <v>43590</v>
      </c>
    </row>
    <row r="2643" spans="1:177" x14ac:dyDescent="0.25">
      <c r="A2643" s="132"/>
      <c r="B2643" s="132"/>
      <c r="C2643" s="132"/>
      <c r="D2643" s="132"/>
      <c r="E2643" s="132"/>
      <c r="F2643" s="132"/>
      <c r="G2643" s="132"/>
      <c r="H2643" s="132"/>
      <c r="I2643" s="132"/>
      <c r="J2643" s="132"/>
      <c r="K2643" s="132"/>
      <c r="FP2643" s="75">
        <v>63.63</v>
      </c>
      <c r="FQ2643" s="75">
        <v>2393.63</v>
      </c>
      <c r="FR2643" s="75">
        <v>16170</v>
      </c>
      <c r="FS2643" s="75">
        <v>63.62</v>
      </c>
      <c r="FT2643" s="75">
        <v>6792.59</v>
      </c>
      <c r="FU2643" s="75">
        <v>43604</v>
      </c>
    </row>
    <row r="2644" spans="1:177" x14ac:dyDescent="0.25">
      <c r="A2644" s="132"/>
      <c r="B2644" s="132"/>
      <c r="C2644" s="132"/>
      <c r="D2644" s="132"/>
      <c r="E2644" s="132"/>
      <c r="F2644" s="132"/>
      <c r="G2644" s="132"/>
      <c r="H2644" s="132"/>
      <c r="I2644" s="132"/>
      <c r="J2644" s="132"/>
      <c r="K2644" s="132"/>
      <c r="FP2644" s="75">
        <v>63.64</v>
      </c>
      <c r="FQ2644" s="75">
        <v>2395.2600000000002</v>
      </c>
      <c r="FR2644" s="75">
        <v>16177</v>
      </c>
      <c r="FS2644" s="75">
        <v>63.63</v>
      </c>
      <c r="FT2644" s="75">
        <v>6797.08</v>
      </c>
      <c r="FU2644" s="75">
        <v>43618</v>
      </c>
    </row>
    <row r="2645" spans="1:177" x14ac:dyDescent="0.25">
      <c r="A2645" s="132"/>
      <c r="B2645" s="132"/>
      <c r="C2645" s="132"/>
      <c r="D2645" s="132"/>
      <c r="E2645" s="132"/>
      <c r="F2645" s="132"/>
      <c r="G2645" s="132"/>
      <c r="H2645" s="132"/>
      <c r="I2645" s="132"/>
      <c r="J2645" s="132"/>
      <c r="K2645" s="132"/>
      <c r="FP2645" s="75">
        <v>63.65</v>
      </c>
      <c r="FQ2645" s="75">
        <v>2396.9</v>
      </c>
      <c r="FR2645" s="75">
        <v>16183</v>
      </c>
      <c r="FS2645" s="75">
        <v>63.64</v>
      </c>
      <c r="FT2645" s="75">
        <v>6801.57</v>
      </c>
      <c r="FU2645" s="75">
        <v>43632</v>
      </c>
    </row>
    <row r="2646" spans="1:177" x14ac:dyDescent="0.25">
      <c r="A2646" s="132"/>
      <c r="B2646" s="132"/>
      <c r="C2646" s="132"/>
      <c r="D2646" s="132"/>
      <c r="E2646" s="132"/>
      <c r="F2646" s="132"/>
      <c r="G2646" s="132"/>
      <c r="H2646" s="132"/>
      <c r="I2646" s="132"/>
      <c r="J2646" s="132"/>
      <c r="K2646" s="132"/>
      <c r="FP2646" s="75">
        <v>63.66</v>
      </c>
      <c r="FQ2646" s="75">
        <v>2398.5300000000002</v>
      </c>
      <c r="FR2646" s="75">
        <v>16189</v>
      </c>
      <c r="FS2646" s="75">
        <v>63.65</v>
      </c>
      <c r="FT2646" s="75">
        <v>6806.06</v>
      </c>
      <c r="FU2646" s="75">
        <v>43646</v>
      </c>
    </row>
    <row r="2647" spans="1:177" x14ac:dyDescent="0.25">
      <c r="A2647" s="132"/>
      <c r="B2647" s="132"/>
      <c r="C2647" s="132"/>
      <c r="D2647" s="132"/>
      <c r="E2647" s="132"/>
      <c r="F2647" s="132"/>
      <c r="G2647" s="132"/>
      <c r="H2647" s="132"/>
      <c r="I2647" s="132"/>
      <c r="J2647" s="132"/>
      <c r="K2647" s="132"/>
      <c r="FP2647" s="75">
        <v>63.67</v>
      </c>
      <c r="FQ2647" s="75">
        <v>2400.16</v>
      </c>
      <c r="FR2647" s="75">
        <v>16195</v>
      </c>
      <c r="FS2647" s="75">
        <v>63.66</v>
      </c>
      <c r="FT2647" s="75">
        <v>6810.55</v>
      </c>
      <c r="FU2647" s="75">
        <v>43660</v>
      </c>
    </row>
    <row r="2648" spans="1:177" x14ac:dyDescent="0.25">
      <c r="A2648" s="132"/>
      <c r="B2648" s="132"/>
      <c r="C2648" s="132"/>
      <c r="D2648" s="132"/>
      <c r="E2648" s="132"/>
      <c r="F2648" s="132"/>
      <c r="G2648" s="132"/>
      <c r="H2648" s="132"/>
      <c r="I2648" s="132"/>
      <c r="J2648" s="132"/>
      <c r="K2648" s="132"/>
      <c r="FP2648" s="75">
        <v>63.68</v>
      </c>
      <c r="FQ2648" s="75">
        <v>2401.8000000000002</v>
      </c>
      <c r="FR2648" s="75">
        <v>16201</v>
      </c>
      <c r="FS2648" s="75">
        <v>63.67</v>
      </c>
      <c r="FT2648" s="75">
        <v>6815.04</v>
      </c>
      <c r="FU2648" s="75">
        <v>43674</v>
      </c>
    </row>
    <row r="2649" spans="1:177" x14ac:dyDescent="0.25">
      <c r="A2649" s="132"/>
      <c r="B2649" s="132"/>
      <c r="C2649" s="132"/>
      <c r="D2649" s="132"/>
      <c r="E2649" s="132"/>
      <c r="F2649" s="132"/>
      <c r="G2649" s="132"/>
      <c r="H2649" s="132"/>
      <c r="I2649" s="132"/>
      <c r="J2649" s="132"/>
      <c r="K2649" s="132"/>
      <c r="FP2649" s="75">
        <v>63.69</v>
      </c>
      <c r="FQ2649" s="75">
        <v>2403.4299999999998</v>
      </c>
      <c r="FR2649" s="75">
        <v>16208</v>
      </c>
      <c r="FS2649" s="75">
        <v>63.68</v>
      </c>
      <c r="FT2649" s="75">
        <v>6819.53</v>
      </c>
      <c r="FU2649" s="75">
        <v>43688</v>
      </c>
    </row>
    <row r="2650" spans="1:177" x14ac:dyDescent="0.25">
      <c r="A2650" s="132"/>
      <c r="B2650" s="132"/>
      <c r="C2650" s="132"/>
      <c r="D2650" s="132"/>
      <c r="E2650" s="132"/>
      <c r="F2650" s="132"/>
      <c r="G2650" s="132"/>
      <c r="H2650" s="132"/>
      <c r="I2650" s="132"/>
      <c r="J2650" s="132"/>
      <c r="K2650" s="132"/>
      <c r="FP2650" s="75">
        <v>63.7</v>
      </c>
      <c r="FQ2650" s="75">
        <v>2405.0700000000002</v>
      </c>
      <c r="FR2650" s="75">
        <v>16214</v>
      </c>
      <c r="FS2650" s="75">
        <v>63.69</v>
      </c>
      <c r="FT2650" s="75">
        <v>6824.02</v>
      </c>
      <c r="FU2650" s="75">
        <v>43702</v>
      </c>
    </row>
    <row r="2651" spans="1:177" x14ac:dyDescent="0.25">
      <c r="A2651" s="132"/>
      <c r="B2651" s="132"/>
      <c r="C2651" s="132"/>
      <c r="D2651" s="132"/>
      <c r="E2651" s="132"/>
      <c r="F2651" s="132"/>
      <c r="G2651" s="132"/>
      <c r="H2651" s="132"/>
      <c r="I2651" s="132"/>
      <c r="J2651" s="132"/>
      <c r="K2651" s="132"/>
      <c r="FP2651" s="75">
        <v>63.71</v>
      </c>
      <c r="FQ2651" s="75">
        <v>2406.6999999999998</v>
      </c>
      <c r="FR2651" s="75">
        <v>16223</v>
      </c>
      <c r="FS2651" s="75">
        <v>63.7</v>
      </c>
      <c r="FT2651" s="75">
        <v>6828.51</v>
      </c>
      <c r="FU2651" s="75">
        <v>43716</v>
      </c>
    </row>
    <row r="2652" spans="1:177" x14ac:dyDescent="0.25">
      <c r="A2652" s="132"/>
      <c r="B2652" s="132"/>
      <c r="C2652" s="132"/>
      <c r="D2652" s="132"/>
      <c r="E2652" s="132"/>
      <c r="F2652" s="132"/>
      <c r="G2652" s="132"/>
      <c r="H2652" s="132"/>
      <c r="I2652" s="132"/>
      <c r="J2652" s="132"/>
      <c r="K2652" s="132"/>
      <c r="FP2652" s="75">
        <v>63.72</v>
      </c>
      <c r="FQ2652" s="75">
        <v>2408.34</v>
      </c>
      <c r="FR2652" s="75">
        <v>16226</v>
      </c>
      <c r="FS2652" s="75">
        <v>63.71</v>
      </c>
      <c r="FT2652" s="75">
        <v>6833</v>
      </c>
      <c r="FU2652" s="75">
        <v>43730</v>
      </c>
    </row>
    <row r="2653" spans="1:177" x14ac:dyDescent="0.25">
      <c r="A2653" s="132"/>
      <c r="B2653" s="132"/>
      <c r="C2653" s="132"/>
      <c r="D2653" s="132"/>
      <c r="E2653" s="132"/>
      <c r="F2653" s="132"/>
      <c r="G2653" s="132"/>
      <c r="H2653" s="132"/>
      <c r="I2653" s="132"/>
      <c r="J2653" s="132"/>
      <c r="K2653" s="132"/>
      <c r="FP2653" s="75">
        <v>63.73</v>
      </c>
      <c r="FQ2653" s="75">
        <v>2409.98</v>
      </c>
      <c r="FR2653" s="75">
        <v>16232</v>
      </c>
      <c r="FS2653" s="75">
        <v>63.72</v>
      </c>
      <c r="FT2653" s="75">
        <v>6837.49</v>
      </c>
      <c r="FU2653" s="75">
        <v>43744</v>
      </c>
    </row>
    <row r="2654" spans="1:177" x14ac:dyDescent="0.25">
      <c r="A2654" s="132"/>
      <c r="B2654" s="132"/>
      <c r="C2654" s="132"/>
      <c r="D2654" s="132"/>
      <c r="E2654" s="132"/>
      <c r="F2654" s="132"/>
      <c r="G2654" s="132"/>
      <c r="H2654" s="132"/>
      <c r="I2654" s="132"/>
      <c r="J2654" s="132"/>
      <c r="K2654" s="132"/>
      <c r="FP2654" s="75">
        <v>63.74</v>
      </c>
      <c r="FQ2654" s="75">
        <v>2411.63</v>
      </c>
      <c r="FR2654" s="75">
        <v>16239</v>
      </c>
      <c r="FS2654" s="75">
        <v>63.73</v>
      </c>
      <c r="FT2654" s="75">
        <v>6841.8</v>
      </c>
      <c r="FU2654" s="75">
        <v>43758</v>
      </c>
    </row>
    <row r="2655" spans="1:177" x14ac:dyDescent="0.25">
      <c r="A2655" s="132"/>
      <c r="B2655" s="132"/>
      <c r="C2655" s="132"/>
      <c r="D2655" s="132"/>
      <c r="E2655" s="132"/>
      <c r="F2655" s="132"/>
      <c r="G2655" s="132"/>
      <c r="H2655" s="132"/>
      <c r="I2655" s="132"/>
      <c r="J2655" s="132"/>
      <c r="K2655" s="132"/>
      <c r="FP2655" s="75">
        <v>63.75</v>
      </c>
      <c r="FQ2655" s="75">
        <v>2413.27</v>
      </c>
      <c r="FR2655" s="75">
        <v>16245</v>
      </c>
      <c r="FS2655" s="75">
        <v>63.74</v>
      </c>
      <c r="FT2655" s="75">
        <v>6846.2</v>
      </c>
      <c r="FU2655" s="75">
        <v>43772</v>
      </c>
    </row>
    <row r="2656" spans="1:177" x14ac:dyDescent="0.25">
      <c r="A2656" s="132"/>
      <c r="B2656" s="132"/>
      <c r="C2656" s="132"/>
      <c r="D2656" s="132"/>
      <c r="E2656" s="132"/>
      <c r="F2656" s="132"/>
      <c r="G2656" s="132"/>
      <c r="H2656" s="132"/>
      <c r="I2656" s="132"/>
      <c r="J2656" s="132"/>
      <c r="K2656" s="132"/>
      <c r="FP2656" s="75">
        <v>63.76</v>
      </c>
      <c r="FQ2656" s="75">
        <v>2414.91</v>
      </c>
      <c r="FR2656" s="75">
        <v>16251</v>
      </c>
      <c r="FS2656" s="75">
        <v>63.75</v>
      </c>
      <c r="FT2656" s="75">
        <v>6850.1</v>
      </c>
      <c r="FU2656" s="75">
        <v>43786</v>
      </c>
    </row>
    <row r="2657" spans="1:177" x14ac:dyDescent="0.25">
      <c r="A2657" s="132"/>
      <c r="B2657" s="132"/>
      <c r="C2657" s="132"/>
      <c r="D2657" s="132"/>
      <c r="E2657" s="132"/>
      <c r="F2657" s="132"/>
      <c r="G2657" s="132"/>
      <c r="H2657" s="132"/>
      <c r="I2657" s="132"/>
      <c r="J2657" s="132"/>
      <c r="K2657" s="132"/>
      <c r="FP2657" s="75">
        <v>63.77</v>
      </c>
      <c r="FQ2657" s="75">
        <v>2416.5500000000002</v>
      </c>
      <c r="FR2657" s="75">
        <v>16357</v>
      </c>
      <c r="FS2657" s="75">
        <v>63.76</v>
      </c>
      <c r="FT2657" s="75">
        <v>6855</v>
      </c>
      <c r="FU2657" s="75">
        <v>43800</v>
      </c>
    </row>
    <row r="2658" spans="1:177" x14ac:dyDescent="0.25">
      <c r="A2658" s="132"/>
      <c r="B2658" s="132"/>
      <c r="C2658" s="132"/>
      <c r="D2658" s="132"/>
      <c r="E2658" s="132"/>
      <c r="F2658" s="132"/>
      <c r="G2658" s="132"/>
      <c r="H2658" s="132"/>
      <c r="I2658" s="132"/>
      <c r="J2658" s="132"/>
      <c r="K2658" s="132"/>
      <c r="FP2658" s="75">
        <v>63.78</v>
      </c>
      <c r="FQ2658" s="75">
        <v>2418.19</v>
      </c>
      <c r="FR2658" s="75">
        <v>16263</v>
      </c>
      <c r="FS2658" s="75">
        <v>63.77</v>
      </c>
      <c r="FT2658" s="75">
        <v>6859.4</v>
      </c>
      <c r="FU2658" s="75">
        <v>43814</v>
      </c>
    </row>
    <row r="2659" spans="1:177" x14ac:dyDescent="0.25">
      <c r="A2659" s="132"/>
      <c r="B2659" s="132"/>
      <c r="C2659" s="132"/>
      <c r="D2659" s="132"/>
      <c r="E2659" s="132"/>
      <c r="F2659" s="132"/>
      <c r="G2659" s="132"/>
      <c r="H2659" s="132"/>
      <c r="I2659" s="132"/>
      <c r="J2659" s="132"/>
      <c r="K2659" s="132"/>
      <c r="FP2659" s="75">
        <v>63.79</v>
      </c>
      <c r="FQ2659" s="75">
        <v>2419.84</v>
      </c>
      <c r="FR2659" s="75">
        <v>16270</v>
      </c>
      <c r="FS2659" s="75">
        <v>63.78</v>
      </c>
      <c r="FT2659" s="75">
        <v>6863.8</v>
      </c>
      <c r="FU2659" s="75">
        <v>43828</v>
      </c>
    </row>
    <row r="2660" spans="1:177" x14ac:dyDescent="0.25">
      <c r="A2660" s="132"/>
      <c r="B2660" s="132"/>
      <c r="C2660" s="132"/>
      <c r="D2660" s="132"/>
      <c r="E2660" s="132"/>
      <c r="F2660" s="132"/>
      <c r="G2660" s="132"/>
      <c r="H2660" s="132"/>
      <c r="I2660" s="132"/>
      <c r="J2660" s="132"/>
      <c r="K2660" s="132"/>
      <c r="FP2660" s="75">
        <v>63.8</v>
      </c>
      <c r="FQ2660" s="75">
        <v>2421.48</v>
      </c>
      <c r="FR2660" s="75">
        <v>16276</v>
      </c>
      <c r="FS2660" s="75">
        <v>63.79</v>
      </c>
      <c r="FT2660" s="75">
        <v>6868.2</v>
      </c>
      <c r="FU2660" s="75">
        <v>43842</v>
      </c>
    </row>
    <row r="2661" spans="1:177" x14ac:dyDescent="0.25">
      <c r="A2661" s="132"/>
      <c r="B2661" s="132"/>
      <c r="C2661" s="132"/>
      <c r="D2661" s="132"/>
      <c r="E2661" s="132"/>
      <c r="F2661" s="132"/>
      <c r="G2661" s="132"/>
      <c r="H2661" s="132"/>
      <c r="I2661" s="132"/>
      <c r="J2661" s="132"/>
      <c r="K2661" s="132"/>
      <c r="FP2661" s="75">
        <v>63.81</v>
      </c>
      <c r="FQ2661" s="75">
        <v>2423.12</v>
      </c>
      <c r="FR2661" s="75">
        <v>16282</v>
      </c>
      <c r="FS2661" s="75">
        <v>63.8</v>
      </c>
      <c r="FT2661" s="75">
        <v>6872.6</v>
      </c>
      <c r="FU2661" s="75">
        <v>43856</v>
      </c>
    </row>
    <row r="2662" spans="1:177" x14ac:dyDescent="0.25">
      <c r="A2662" s="132"/>
      <c r="B2662" s="132"/>
      <c r="C2662" s="132"/>
      <c r="D2662" s="132"/>
      <c r="E2662" s="132"/>
      <c r="F2662" s="132"/>
      <c r="G2662" s="132"/>
      <c r="H2662" s="132"/>
      <c r="I2662" s="132"/>
      <c r="J2662" s="132"/>
      <c r="K2662" s="132"/>
      <c r="FP2662" s="75">
        <v>63.82</v>
      </c>
      <c r="FQ2662" s="75">
        <v>2424.77</v>
      </c>
      <c r="FR2662" s="75">
        <v>16288</v>
      </c>
      <c r="FS2662" s="75">
        <v>63.81</v>
      </c>
      <c r="FT2662" s="75">
        <v>6877.1</v>
      </c>
      <c r="FU2662" s="75">
        <v>43870</v>
      </c>
    </row>
    <row r="2663" spans="1:177" x14ac:dyDescent="0.25">
      <c r="A2663" s="132"/>
      <c r="B2663" s="132"/>
      <c r="C2663" s="132"/>
      <c r="D2663" s="132"/>
      <c r="E2663" s="132"/>
      <c r="F2663" s="132"/>
      <c r="G2663" s="132"/>
      <c r="H2663" s="132"/>
      <c r="I2663" s="132"/>
      <c r="J2663" s="132"/>
      <c r="K2663" s="132"/>
      <c r="FP2663" s="75">
        <v>63.83</v>
      </c>
      <c r="FQ2663" s="75">
        <v>2426.42</v>
      </c>
      <c r="FR2663" s="75">
        <v>16294</v>
      </c>
      <c r="FS2663" s="75">
        <v>63.82</v>
      </c>
      <c r="FT2663" s="75">
        <v>6881.57</v>
      </c>
      <c r="FU2663" s="75">
        <v>43884</v>
      </c>
    </row>
    <row r="2664" spans="1:177" x14ac:dyDescent="0.25">
      <c r="A2664" s="132"/>
      <c r="B2664" s="132"/>
      <c r="C2664" s="132"/>
      <c r="D2664" s="132"/>
      <c r="E2664" s="132"/>
      <c r="F2664" s="132"/>
      <c r="G2664" s="132"/>
      <c r="H2664" s="132"/>
      <c r="I2664" s="132"/>
      <c r="J2664" s="132"/>
      <c r="K2664" s="132"/>
      <c r="FP2664" s="75">
        <v>63.84</v>
      </c>
      <c r="FQ2664" s="75">
        <v>2428.0700000000002</v>
      </c>
      <c r="FR2664" s="75">
        <v>16301</v>
      </c>
      <c r="FS2664" s="75">
        <v>63.83</v>
      </c>
      <c r="FT2664" s="75">
        <v>6886</v>
      </c>
      <c r="FU2664" s="75">
        <v>43899</v>
      </c>
    </row>
    <row r="2665" spans="1:177" x14ac:dyDescent="0.25">
      <c r="A2665" s="132"/>
      <c r="B2665" s="132"/>
      <c r="C2665" s="132"/>
      <c r="D2665" s="132"/>
      <c r="E2665" s="132"/>
      <c r="F2665" s="132"/>
      <c r="G2665" s="132"/>
      <c r="H2665" s="132"/>
      <c r="I2665" s="132"/>
      <c r="J2665" s="132"/>
      <c r="K2665" s="132"/>
      <c r="FP2665" s="75">
        <v>63.85</v>
      </c>
      <c r="FQ2665" s="75">
        <v>2429.7199999999998</v>
      </c>
      <c r="FR2665" s="75">
        <v>16307</v>
      </c>
      <c r="FS2665" s="75">
        <v>63.84</v>
      </c>
      <c r="FT2665" s="75">
        <v>6890.51</v>
      </c>
      <c r="FU2665" s="75">
        <v>43913</v>
      </c>
    </row>
    <row r="2666" spans="1:177" x14ac:dyDescent="0.25">
      <c r="A2666" s="132"/>
      <c r="B2666" s="132"/>
      <c r="C2666" s="132"/>
      <c r="D2666" s="132"/>
      <c r="E2666" s="132"/>
      <c r="F2666" s="132"/>
      <c r="G2666" s="132"/>
      <c r="H2666" s="132"/>
      <c r="I2666" s="132"/>
      <c r="J2666" s="132"/>
      <c r="K2666" s="132"/>
      <c r="FP2666" s="75">
        <v>63.86</v>
      </c>
      <c r="FQ2666" s="75">
        <v>2431.37</v>
      </c>
      <c r="FR2666" s="75">
        <v>16313</v>
      </c>
      <c r="FS2666" s="75">
        <v>63.85</v>
      </c>
      <c r="FT2666" s="75">
        <v>6894.9</v>
      </c>
      <c r="FU2666" s="75">
        <v>43927</v>
      </c>
    </row>
    <row r="2667" spans="1:177" x14ac:dyDescent="0.25">
      <c r="A2667" s="132"/>
      <c r="B2667" s="132"/>
      <c r="C2667" s="132"/>
      <c r="D2667" s="132"/>
      <c r="E2667" s="132"/>
      <c r="F2667" s="132"/>
      <c r="G2667" s="132"/>
      <c r="H2667" s="132"/>
      <c r="I2667" s="132"/>
      <c r="J2667" s="132"/>
      <c r="K2667" s="132"/>
      <c r="FP2667" s="75">
        <v>63.87</v>
      </c>
      <c r="FQ2667" s="75">
        <v>2433.0100000000002</v>
      </c>
      <c r="FR2667" s="75">
        <v>16319</v>
      </c>
      <c r="FS2667" s="75">
        <v>63.86</v>
      </c>
      <c r="FT2667" s="75">
        <v>6899.4</v>
      </c>
      <c r="FU2667" s="75">
        <v>43941</v>
      </c>
    </row>
    <row r="2668" spans="1:177" x14ac:dyDescent="0.25">
      <c r="A2668" s="132"/>
      <c r="B2668" s="132"/>
      <c r="C2668" s="132"/>
      <c r="D2668" s="132"/>
      <c r="E2668" s="132"/>
      <c r="F2668" s="132"/>
      <c r="G2668" s="132"/>
      <c r="H2668" s="132"/>
      <c r="I2668" s="132"/>
      <c r="J2668" s="132"/>
      <c r="K2668" s="132"/>
      <c r="FP2668" s="75">
        <v>63.88</v>
      </c>
      <c r="FQ2668" s="75">
        <v>2434.66</v>
      </c>
      <c r="FR2668" s="75">
        <v>16325</v>
      </c>
      <c r="FS2668" s="75">
        <v>63.87</v>
      </c>
      <c r="FT2668" s="75">
        <v>6903.9</v>
      </c>
      <c r="FU2668" s="75">
        <v>43956</v>
      </c>
    </row>
    <row r="2669" spans="1:177" x14ac:dyDescent="0.25">
      <c r="A2669" s="132"/>
      <c r="B2669" s="132"/>
      <c r="C2669" s="132"/>
      <c r="D2669" s="132"/>
      <c r="E2669" s="132"/>
      <c r="F2669" s="132"/>
      <c r="G2669" s="132"/>
      <c r="H2669" s="132"/>
      <c r="I2669" s="132"/>
      <c r="J2669" s="132"/>
      <c r="K2669" s="132"/>
      <c r="FP2669" s="75">
        <v>63.89</v>
      </c>
      <c r="FQ2669" s="75">
        <v>2436.31</v>
      </c>
      <c r="FR2669" s="75">
        <v>16332</v>
      </c>
      <c r="FS2669" s="75">
        <v>63.88</v>
      </c>
      <c r="FT2669" s="75">
        <v>6908.39</v>
      </c>
      <c r="FU2669" s="75">
        <v>43970</v>
      </c>
    </row>
    <row r="2670" spans="1:177" x14ac:dyDescent="0.25">
      <c r="A2670" s="132"/>
      <c r="B2670" s="132"/>
      <c r="C2670" s="132"/>
      <c r="D2670" s="132"/>
      <c r="E2670" s="132"/>
      <c r="F2670" s="132"/>
      <c r="G2670" s="132"/>
      <c r="H2670" s="132"/>
      <c r="I2670" s="132"/>
      <c r="J2670" s="132"/>
      <c r="K2670" s="132"/>
      <c r="FP2670" s="75">
        <v>63.9</v>
      </c>
      <c r="FQ2670" s="75">
        <v>2437.96</v>
      </c>
      <c r="FR2670" s="75">
        <v>16338</v>
      </c>
      <c r="FS2670" s="75">
        <v>63.89</v>
      </c>
      <c r="FT2670" s="75">
        <v>6912.8</v>
      </c>
      <c r="FU2670" s="75">
        <v>43984</v>
      </c>
    </row>
    <row r="2671" spans="1:177" x14ac:dyDescent="0.25">
      <c r="A2671" s="132"/>
      <c r="B2671" s="132"/>
      <c r="C2671" s="132"/>
      <c r="D2671" s="132"/>
      <c r="E2671" s="132"/>
      <c r="F2671" s="132"/>
      <c r="G2671" s="132"/>
      <c r="H2671" s="132"/>
      <c r="I2671" s="132"/>
      <c r="J2671" s="132"/>
      <c r="K2671" s="132"/>
      <c r="FP2671" s="75">
        <v>63.91</v>
      </c>
      <c r="FQ2671" s="75">
        <v>2439.61</v>
      </c>
      <c r="FR2671" s="75">
        <v>16344</v>
      </c>
      <c r="FS2671" s="75">
        <v>63.9</v>
      </c>
      <c r="FT2671" s="75">
        <v>6917.33</v>
      </c>
      <c r="FU2671" s="75">
        <v>43998</v>
      </c>
    </row>
    <row r="2672" spans="1:177" x14ac:dyDescent="0.25">
      <c r="A2672" s="132"/>
      <c r="B2672" s="132"/>
      <c r="C2672" s="132"/>
      <c r="D2672" s="132"/>
      <c r="E2672" s="132"/>
      <c r="F2672" s="132"/>
      <c r="G2672" s="132"/>
      <c r="H2672" s="132"/>
      <c r="I2672" s="132"/>
      <c r="J2672" s="132"/>
      <c r="K2672" s="132"/>
      <c r="FP2672" s="75">
        <v>63.92</v>
      </c>
      <c r="FQ2672" s="75">
        <v>2441.27</v>
      </c>
      <c r="FR2672" s="75">
        <v>16350</v>
      </c>
      <c r="FS2672" s="75">
        <v>63.91</v>
      </c>
      <c r="FT2672" s="75">
        <v>6921.84</v>
      </c>
      <c r="FU2672" s="75">
        <v>44013</v>
      </c>
    </row>
    <row r="2673" spans="1:177" x14ac:dyDescent="0.25">
      <c r="A2673" s="132"/>
      <c r="B2673" s="132"/>
      <c r="C2673" s="132"/>
      <c r="D2673" s="132"/>
      <c r="E2673" s="132"/>
      <c r="F2673" s="132"/>
      <c r="G2673" s="132"/>
      <c r="H2673" s="132"/>
      <c r="I2673" s="132"/>
      <c r="J2673" s="132"/>
      <c r="K2673" s="132"/>
      <c r="FP2673" s="75">
        <v>63.93</v>
      </c>
      <c r="FQ2673" s="75">
        <v>2442.92</v>
      </c>
      <c r="FR2673" s="75">
        <v>16356</v>
      </c>
      <c r="FS2673" s="75">
        <v>63.92</v>
      </c>
      <c r="FT2673" s="75">
        <v>6926.1</v>
      </c>
      <c r="FU2673" s="75">
        <v>44027</v>
      </c>
    </row>
    <row r="2674" spans="1:177" x14ac:dyDescent="0.25">
      <c r="A2674" s="132"/>
      <c r="B2674" s="132"/>
      <c r="C2674" s="132"/>
      <c r="D2674" s="132"/>
      <c r="E2674" s="132"/>
      <c r="F2674" s="132"/>
      <c r="G2674" s="132"/>
      <c r="H2674" s="132"/>
      <c r="I2674" s="132"/>
      <c r="J2674" s="132"/>
      <c r="K2674" s="132"/>
      <c r="FP2674" s="75">
        <v>63.94</v>
      </c>
      <c r="FQ2674" s="75">
        <v>2444.58</v>
      </c>
      <c r="FR2674" s="75">
        <v>16363</v>
      </c>
      <c r="FS2674" s="75">
        <v>63.93</v>
      </c>
      <c r="FT2674" s="75">
        <v>6930.4</v>
      </c>
      <c r="FU2674" s="75">
        <v>44041</v>
      </c>
    </row>
    <row r="2675" spans="1:177" x14ac:dyDescent="0.25">
      <c r="A2675" s="132"/>
      <c r="B2675" s="132"/>
      <c r="C2675" s="132"/>
      <c r="D2675" s="132"/>
      <c r="E2675" s="132"/>
      <c r="F2675" s="132"/>
      <c r="G2675" s="132"/>
      <c r="H2675" s="132"/>
      <c r="I2675" s="132"/>
      <c r="J2675" s="132"/>
      <c r="K2675" s="132"/>
      <c r="FP2675" s="75">
        <v>63.95</v>
      </c>
      <c r="FQ2675" s="75">
        <v>2446.23</v>
      </c>
      <c r="FR2675" s="75">
        <v>16369</v>
      </c>
      <c r="FS2675" s="75">
        <v>63.94</v>
      </c>
      <c r="FT2675" s="75">
        <v>6934.8</v>
      </c>
      <c r="FU2675" s="75">
        <v>44055</v>
      </c>
    </row>
    <row r="2676" spans="1:177" x14ac:dyDescent="0.25">
      <c r="A2676" s="132"/>
      <c r="B2676" s="132"/>
      <c r="C2676" s="132"/>
      <c r="D2676" s="132"/>
      <c r="E2676" s="132"/>
      <c r="F2676" s="132"/>
      <c r="G2676" s="132"/>
      <c r="H2676" s="132"/>
      <c r="I2676" s="132"/>
      <c r="J2676" s="132"/>
      <c r="K2676" s="132"/>
      <c r="FP2676" s="75">
        <v>63.96</v>
      </c>
      <c r="FQ2676" s="75">
        <v>2447.89</v>
      </c>
      <c r="FR2676" s="75">
        <v>16375</v>
      </c>
      <c r="FS2676" s="75">
        <v>63.95</v>
      </c>
      <c r="FT2676" s="75">
        <v>6939.14</v>
      </c>
      <c r="FU2676" s="75">
        <v>44070</v>
      </c>
    </row>
    <row r="2677" spans="1:177" x14ac:dyDescent="0.25">
      <c r="A2677" s="132"/>
      <c r="B2677" s="132"/>
      <c r="C2677" s="132"/>
      <c r="D2677" s="132"/>
      <c r="E2677" s="132"/>
      <c r="F2677" s="132"/>
      <c r="G2677" s="132"/>
      <c r="H2677" s="132"/>
      <c r="I2677" s="132"/>
      <c r="J2677" s="132"/>
      <c r="K2677" s="132"/>
      <c r="FP2677" s="75">
        <v>63.97</v>
      </c>
      <c r="FQ2677" s="75">
        <v>2449.5500000000002</v>
      </c>
      <c r="FR2677" s="75">
        <v>16381</v>
      </c>
      <c r="FS2677" s="75">
        <v>63.96</v>
      </c>
      <c r="FT2677" s="75">
        <v>6943.5</v>
      </c>
      <c r="FU2677" s="75">
        <v>44084</v>
      </c>
    </row>
    <row r="2678" spans="1:177" x14ac:dyDescent="0.25">
      <c r="A2678" s="132"/>
      <c r="B2678" s="132"/>
      <c r="C2678" s="132"/>
      <c r="D2678" s="132"/>
      <c r="E2678" s="132"/>
      <c r="F2678" s="132"/>
      <c r="G2678" s="132"/>
      <c r="H2678" s="132"/>
      <c r="I2678" s="132"/>
      <c r="J2678" s="132"/>
      <c r="K2678" s="132"/>
      <c r="FP2678" s="75">
        <v>63.98</v>
      </c>
      <c r="FQ2678" s="75">
        <v>2451.1999999999998</v>
      </c>
      <c r="FR2678" s="75">
        <v>16387</v>
      </c>
      <c r="FS2678" s="75">
        <v>63.97</v>
      </c>
      <c r="FT2678" s="75">
        <v>6947.8</v>
      </c>
      <c r="FU2678" s="75">
        <v>44098</v>
      </c>
    </row>
    <row r="2679" spans="1:177" x14ac:dyDescent="0.25">
      <c r="A2679" s="132"/>
      <c r="B2679" s="132"/>
      <c r="C2679" s="132"/>
      <c r="D2679" s="132"/>
      <c r="E2679" s="132"/>
      <c r="F2679" s="132"/>
      <c r="G2679" s="132"/>
      <c r="H2679" s="132"/>
      <c r="I2679" s="132"/>
      <c r="J2679" s="132"/>
      <c r="K2679" s="132"/>
      <c r="FP2679" s="75">
        <v>63.99</v>
      </c>
      <c r="FQ2679" s="75">
        <v>2452.86</v>
      </c>
      <c r="FR2679" s="75">
        <v>16394</v>
      </c>
      <c r="FS2679" s="75">
        <v>63.98</v>
      </c>
      <c r="FT2679" s="75">
        <v>6952.1</v>
      </c>
      <c r="FU2679" s="75">
        <v>44112</v>
      </c>
    </row>
    <row r="2680" spans="1:177" x14ac:dyDescent="0.25">
      <c r="A2680" s="132"/>
      <c r="B2680" s="132"/>
      <c r="C2680" s="132"/>
      <c r="D2680" s="132"/>
      <c r="E2680" s="132"/>
      <c r="F2680" s="132"/>
      <c r="G2680" s="132"/>
      <c r="H2680" s="132"/>
      <c r="I2680" s="132"/>
      <c r="J2680" s="132"/>
      <c r="K2680" s="132"/>
      <c r="FP2680" s="75">
        <v>64</v>
      </c>
      <c r="FQ2680" s="75">
        <v>2454.5100000000002</v>
      </c>
      <c r="FR2680" s="75">
        <v>16400</v>
      </c>
      <c r="FS2680" s="75">
        <v>63.99</v>
      </c>
      <c r="FT2680" s="75">
        <v>6956.5</v>
      </c>
      <c r="FU2680" s="75">
        <v>44127</v>
      </c>
    </row>
    <row r="2681" spans="1:177" x14ac:dyDescent="0.25">
      <c r="A2681" s="132"/>
      <c r="B2681" s="132"/>
      <c r="C2681" s="132"/>
      <c r="D2681" s="132"/>
      <c r="E2681" s="132"/>
      <c r="F2681" s="132"/>
      <c r="G2681" s="132"/>
      <c r="H2681" s="132"/>
      <c r="I2681" s="132"/>
      <c r="J2681" s="132"/>
      <c r="K2681" s="132"/>
      <c r="FP2681" s="75">
        <v>64.010000000000005</v>
      </c>
      <c r="FQ2681" s="75">
        <v>2456.17</v>
      </c>
      <c r="FR2681" s="75">
        <v>16406</v>
      </c>
      <c r="FS2681" s="75">
        <v>64</v>
      </c>
      <c r="FT2681" s="75">
        <v>6960.8</v>
      </c>
      <c r="FU2681" s="75">
        <v>44141</v>
      </c>
    </row>
    <row r="2682" spans="1:177" x14ac:dyDescent="0.25">
      <c r="A2682" s="132"/>
      <c r="B2682" s="132"/>
      <c r="C2682" s="132"/>
      <c r="D2682" s="132"/>
      <c r="E2682" s="132"/>
      <c r="F2682" s="132"/>
      <c r="G2682" s="132"/>
      <c r="H2682" s="132"/>
      <c r="I2682" s="132"/>
      <c r="J2682" s="132"/>
      <c r="K2682" s="132"/>
      <c r="FP2682" s="75">
        <v>64.02</v>
      </c>
      <c r="FQ2682" s="75">
        <v>2457.83</v>
      </c>
      <c r="FR2682" s="75">
        <v>16412</v>
      </c>
      <c r="FS2682" s="75">
        <v>64.010000000000005</v>
      </c>
      <c r="FT2682" s="75">
        <v>6965.2</v>
      </c>
      <c r="FU2682" s="75">
        <v>44155</v>
      </c>
    </row>
    <row r="2683" spans="1:177" x14ac:dyDescent="0.25">
      <c r="A2683" s="132"/>
      <c r="B2683" s="132"/>
      <c r="C2683" s="132"/>
      <c r="D2683" s="132"/>
      <c r="E2683" s="132"/>
      <c r="F2683" s="132"/>
      <c r="G2683" s="132"/>
      <c r="H2683" s="132"/>
      <c r="I2683" s="132"/>
      <c r="J2683" s="132"/>
      <c r="K2683" s="132"/>
      <c r="FP2683" s="75">
        <v>64.03</v>
      </c>
      <c r="FQ2683" s="75">
        <v>2459.5</v>
      </c>
      <c r="FR2683" s="75">
        <v>16418</v>
      </c>
      <c r="FS2683" s="75">
        <v>64.02</v>
      </c>
      <c r="FT2683" s="75">
        <v>6969.5</v>
      </c>
      <c r="FU2683" s="75">
        <v>44169</v>
      </c>
    </row>
    <row r="2684" spans="1:177" x14ac:dyDescent="0.25">
      <c r="A2684" s="132"/>
      <c r="B2684" s="132"/>
      <c r="C2684" s="132"/>
      <c r="D2684" s="132"/>
      <c r="E2684" s="132"/>
      <c r="F2684" s="132"/>
      <c r="G2684" s="132"/>
      <c r="H2684" s="132"/>
      <c r="I2684" s="132"/>
      <c r="J2684" s="132"/>
      <c r="K2684" s="132"/>
      <c r="FP2684" s="75">
        <v>64.040000000000006</v>
      </c>
      <c r="FQ2684" s="75">
        <v>2461.16</v>
      </c>
      <c r="FR2684" s="75">
        <v>16425</v>
      </c>
      <c r="FS2684" s="75">
        <v>64.03</v>
      </c>
      <c r="FT2684" s="75">
        <v>6973.56</v>
      </c>
      <c r="FU2684" s="75">
        <v>44184</v>
      </c>
    </row>
    <row r="2685" spans="1:177" x14ac:dyDescent="0.25">
      <c r="A2685" s="132"/>
      <c r="B2685" s="132"/>
      <c r="C2685" s="132"/>
      <c r="D2685" s="132"/>
      <c r="E2685" s="132"/>
      <c r="F2685" s="132"/>
      <c r="G2685" s="132"/>
      <c r="H2685" s="132"/>
      <c r="I2685" s="132"/>
      <c r="J2685" s="132"/>
      <c r="K2685" s="132"/>
      <c r="FP2685" s="75">
        <v>64.05</v>
      </c>
      <c r="FQ2685" s="75">
        <v>2462.8200000000002</v>
      </c>
      <c r="FR2685" s="75">
        <v>16431</v>
      </c>
      <c r="FS2685" s="75">
        <v>64.040000000000006</v>
      </c>
      <c r="FT2685" s="75">
        <v>6978.3</v>
      </c>
      <c r="FU2685" s="75">
        <v>44198</v>
      </c>
    </row>
    <row r="2686" spans="1:177" x14ac:dyDescent="0.25">
      <c r="A2686" s="132"/>
      <c r="B2686" s="132"/>
      <c r="C2686" s="132"/>
      <c r="D2686" s="132"/>
      <c r="E2686" s="132"/>
      <c r="F2686" s="132"/>
      <c r="G2686" s="132"/>
      <c r="H2686" s="132"/>
      <c r="I2686" s="132"/>
      <c r="J2686" s="132"/>
      <c r="K2686" s="132"/>
      <c r="FP2686" s="75">
        <v>64.06</v>
      </c>
      <c r="FQ2686" s="75">
        <v>2464.4899999999998</v>
      </c>
      <c r="FR2686" s="75">
        <v>16437</v>
      </c>
      <c r="FS2686" s="75">
        <v>64.05</v>
      </c>
      <c r="FT2686" s="75">
        <v>6982.72</v>
      </c>
      <c r="FU2686" s="75">
        <v>44212</v>
      </c>
    </row>
    <row r="2687" spans="1:177" x14ac:dyDescent="0.25">
      <c r="A2687" s="132"/>
      <c r="B2687" s="132"/>
      <c r="C2687" s="132"/>
      <c r="D2687" s="132"/>
      <c r="E2687" s="132"/>
      <c r="F2687" s="132"/>
      <c r="G2687" s="132"/>
      <c r="H2687" s="132"/>
      <c r="I2687" s="132"/>
      <c r="J2687" s="132"/>
      <c r="K2687" s="132"/>
      <c r="FP2687" s="75">
        <v>64.069999999999993</v>
      </c>
      <c r="FQ2687" s="75">
        <v>2466.15</v>
      </c>
      <c r="FR2687" s="75">
        <v>16443</v>
      </c>
      <c r="FS2687" s="75">
        <v>64.06</v>
      </c>
      <c r="FT2687" s="75">
        <v>6987.1</v>
      </c>
      <c r="FU2687" s="75">
        <v>44226</v>
      </c>
    </row>
    <row r="2688" spans="1:177" x14ac:dyDescent="0.25">
      <c r="A2688" s="132"/>
      <c r="B2688" s="132"/>
      <c r="C2688" s="132"/>
      <c r="D2688" s="132"/>
      <c r="E2688" s="132"/>
      <c r="F2688" s="132"/>
      <c r="G2688" s="132"/>
      <c r="H2688" s="132"/>
      <c r="I2688" s="132"/>
      <c r="J2688" s="132"/>
      <c r="K2688" s="132"/>
      <c r="FP2688" s="75">
        <v>64.08</v>
      </c>
      <c r="FQ2688" s="75">
        <v>2467.81</v>
      </c>
      <c r="FR2688" s="75">
        <v>16449</v>
      </c>
      <c r="FS2688" s="75">
        <v>64.069999999999993</v>
      </c>
      <c r="FT2688" s="75">
        <v>6991.4</v>
      </c>
      <c r="FU2688" s="75">
        <v>44241</v>
      </c>
    </row>
    <row r="2689" spans="1:177" x14ac:dyDescent="0.25">
      <c r="A2689" s="132"/>
      <c r="B2689" s="132"/>
      <c r="C2689" s="132"/>
      <c r="D2689" s="132"/>
      <c r="E2689" s="132"/>
      <c r="F2689" s="132"/>
      <c r="G2689" s="132"/>
      <c r="H2689" s="132"/>
      <c r="I2689" s="132"/>
      <c r="J2689" s="132"/>
      <c r="K2689" s="132"/>
      <c r="FP2689" s="75">
        <v>64.09</v>
      </c>
      <c r="FQ2689" s="75">
        <v>2469.4699999999998</v>
      </c>
      <c r="FR2689" s="75">
        <v>16456</v>
      </c>
      <c r="FS2689" s="75">
        <v>64.08</v>
      </c>
      <c r="FT2689" s="75">
        <v>6995.8</v>
      </c>
      <c r="FU2689" s="75">
        <v>44255</v>
      </c>
    </row>
    <row r="2690" spans="1:177" x14ac:dyDescent="0.25">
      <c r="A2690" s="132"/>
      <c r="B2690" s="132"/>
      <c r="C2690" s="132"/>
      <c r="D2690" s="132"/>
      <c r="E2690" s="132"/>
      <c r="F2690" s="132"/>
      <c r="G2690" s="132"/>
      <c r="H2690" s="132"/>
      <c r="I2690" s="132"/>
      <c r="J2690" s="132"/>
      <c r="K2690" s="132"/>
      <c r="FP2690" s="75">
        <v>64.099999999999994</v>
      </c>
      <c r="FQ2690" s="75">
        <v>2471.14</v>
      </c>
      <c r="FR2690" s="75">
        <v>16462</v>
      </c>
      <c r="FS2690" s="75">
        <v>64.09</v>
      </c>
      <c r="FT2690" s="75">
        <v>7000.2</v>
      </c>
      <c r="FU2690" s="75">
        <v>44269</v>
      </c>
    </row>
    <row r="2691" spans="1:177" x14ac:dyDescent="0.25">
      <c r="A2691" s="132"/>
      <c r="B2691" s="132"/>
      <c r="C2691" s="132"/>
      <c r="D2691" s="132"/>
      <c r="E2691" s="132"/>
      <c r="F2691" s="132"/>
      <c r="G2691" s="132"/>
      <c r="H2691" s="132"/>
      <c r="I2691" s="132"/>
      <c r="J2691" s="132"/>
      <c r="K2691" s="132"/>
      <c r="FP2691" s="75">
        <v>64.11</v>
      </c>
      <c r="FQ2691" s="75">
        <v>2472.8000000000002</v>
      </c>
      <c r="FR2691" s="75">
        <v>16468</v>
      </c>
      <c r="FS2691" s="75">
        <v>64.099999999999994</v>
      </c>
      <c r="FT2691" s="75">
        <v>7004.6</v>
      </c>
      <c r="FU2691" s="75">
        <v>44283</v>
      </c>
    </row>
    <row r="2692" spans="1:177" x14ac:dyDescent="0.25">
      <c r="A2692" s="132"/>
      <c r="B2692" s="132"/>
      <c r="C2692" s="132"/>
      <c r="D2692" s="132"/>
      <c r="E2692" s="132"/>
      <c r="F2692" s="132"/>
      <c r="G2692" s="132"/>
      <c r="H2692" s="132"/>
      <c r="I2692" s="132"/>
      <c r="J2692" s="132"/>
      <c r="K2692" s="132"/>
      <c r="FP2692" s="75">
        <v>64.12</v>
      </c>
      <c r="FQ2692" s="75">
        <v>2474.4699999999998</v>
      </c>
      <c r="FR2692" s="75">
        <v>16474</v>
      </c>
      <c r="FS2692" s="75">
        <v>64.11</v>
      </c>
      <c r="FT2692" s="75">
        <v>7009</v>
      </c>
      <c r="FU2692" s="75">
        <v>44298</v>
      </c>
    </row>
    <row r="2693" spans="1:177" x14ac:dyDescent="0.25">
      <c r="A2693" s="132"/>
      <c r="B2693" s="132"/>
      <c r="C2693" s="132"/>
      <c r="D2693" s="132"/>
      <c r="E2693" s="132"/>
      <c r="F2693" s="132"/>
      <c r="G2693" s="132"/>
      <c r="H2693" s="132"/>
      <c r="I2693" s="132"/>
      <c r="J2693" s="132"/>
      <c r="K2693" s="132"/>
      <c r="FP2693" s="75">
        <v>64.13</v>
      </c>
      <c r="FQ2693" s="75">
        <v>2476.14</v>
      </c>
      <c r="FR2693" s="75">
        <v>16480</v>
      </c>
      <c r="FS2693" s="75">
        <v>64.12</v>
      </c>
      <c r="FT2693" s="75">
        <v>7013.3</v>
      </c>
      <c r="FU2693" s="75">
        <v>44312</v>
      </c>
    </row>
    <row r="2694" spans="1:177" x14ac:dyDescent="0.25">
      <c r="A2694" s="132"/>
      <c r="B2694" s="132"/>
      <c r="C2694" s="132"/>
      <c r="D2694" s="132"/>
      <c r="E2694" s="132"/>
      <c r="F2694" s="132"/>
      <c r="G2694" s="132"/>
      <c r="H2694" s="132"/>
      <c r="I2694" s="132"/>
      <c r="J2694" s="132"/>
      <c r="K2694" s="132"/>
      <c r="FP2694" s="75">
        <v>64.14</v>
      </c>
      <c r="FQ2694" s="75">
        <v>2477.81</v>
      </c>
      <c r="FR2694" s="75">
        <v>16487</v>
      </c>
      <c r="FS2694" s="75">
        <v>64.13</v>
      </c>
      <c r="FT2694" s="75">
        <v>7017.6</v>
      </c>
      <c r="FU2694" s="75">
        <v>44326</v>
      </c>
    </row>
    <row r="2695" spans="1:177" x14ac:dyDescent="0.25">
      <c r="A2695" s="132"/>
      <c r="B2695" s="132"/>
      <c r="C2695" s="132"/>
      <c r="D2695" s="132"/>
      <c r="E2695" s="132"/>
      <c r="F2695" s="132"/>
      <c r="G2695" s="132"/>
      <c r="H2695" s="132"/>
      <c r="I2695" s="132"/>
      <c r="J2695" s="132"/>
      <c r="K2695" s="132"/>
      <c r="FP2695" s="75">
        <v>64.150000000000006</v>
      </c>
      <c r="FQ2695" s="75">
        <v>2479.48</v>
      </c>
      <c r="FR2695" s="75">
        <v>16493</v>
      </c>
      <c r="FS2695" s="75">
        <v>64.14</v>
      </c>
      <c r="FT2695" s="75">
        <v>7021.9</v>
      </c>
      <c r="FU2695" s="75">
        <v>44340</v>
      </c>
    </row>
    <row r="2696" spans="1:177" x14ac:dyDescent="0.25">
      <c r="A2696" s="132"/>
      <c r="B2696" s="132"/>
      <c r="C2696" s="132"/>
      <c r="D2696" s="132"/>
      <c r="E2696" s="132"/>
      <c r="F2696" s="132"/>
      <c r="G2696" s="132"/>
      <c r="H2696" s="132"/>
      <c r="I2696" s="132"/>
      <c r="J2696" s="132"/>
      <c r="K2696" s="132"/>
      <c r="FP2696" s="75">
        <v>64.16</v>
      </c>
      <c r="FQ2696" s="75">
        <v>2481.15</v>
      </c>
      <c r="FR2696" s="75">
        <v>16499</v>
      </c>
      <c r="FS2696" s="75">
        <v>64.150000000000006</v>
      </c>
      <c r="FT2696" s="75">
        <v>7026.2</v>
      </c>
      <c r="FU2696" s="75">
        <v>44355</v>
      </c>
    </row>
    <row r="2697" spans="1:177" x14ac:dyDescent="0.25">
      <c r="A2697" s="132"/>
      <c r="B2697" s="132"/>
      <c r="C2697" s="132"/>
      <c r="D2697" s="132"/>
      <c r="E2697" s="132"/>
      <c r="F2697" s="132"/>
      <c r="G2697" s="132"/>
      <c r="H2697" s="132"/>
      <c r="I2697" s="132"/>
      <c r="J2697" s="132"/>
      <c r="K2697" s="132"/>
      <c r="FP2697" s="75">
        <v>64.17</v>
      </c>
      <c r="FQ2697" s="75">
        <v>2482.8200000000002</v>
      </c>
      <c r="FR2697" s="75">
        <v>16505</v>
      </c>
      <c r="FS2697" s="75">
        <v>64.16</v>
      </c>
      <c r="FT2697" s="75">
        <v>7030.5</v>
      </c>
      <c r="FU2697" s="75">
        <v>44369</v>
      </c>
    </row>
    <row r="2698" spans="1:177" x14ac:dyDescent="0.25">
      <c r="A2698" s="132"/>
      <c r="B2698" s="132"/>
      <c r="C2698" s="132"/>
      <c r="D2698" s="132"/>
      <c r="E2698" s="132"/>
      <c r="F2698" s="132"/>
      <c r="G2698" s="132"/>
      <c r="H2698" s="132"/>
      <c r="I2698" s="132"/>
      <c r="J2698" s="132"/>
      <c r="K2698" s="132"/>
      <c r="FP2698" s="75">
        <v>64.180000000000007</v>
      </c>
      <c r="FQ2698" s="75">
        <v>2484.4899999999998</v>
      </c>
      <c r="FR2698" s="75">
        <v>16511</v>
      </c>
      <c r="FS2698" s="75">
        <v>64.17</v>
      </c>
      <c r="FT2698" s="75">
        <v>7034.8</v>
      </c>
      <c r="FU2698" s="75">
        <v>44383</v>
      </c>
    </row>
    <row r="2699" spans="1:177" x14ac:dyDescent="0.25">
      <c r="A2699" s="132"/>
      <c r="B2699" s="132"/>
      <c r="C2699" s="132"/>
      <c r="D2699" s="132"/>
      <c r="E2699" s="132"/>
      <c r="F2699" s="132"/>
      <c r="G2699" s="132"/>
      <c r="H2699" s="132"/>
      <c r="I2699" s="132"/>
      <c r="J2699" s="132"/>
      <c r="K2699" s="132"/>
      <c r="FP2699" s="75">
        <v>64.19</v>
      </c>
      <c r="FQ2699" s="75">
        <v>2486.16</v>
      </c>
      <c r="FR2699" s="75">
        <v>16518</v>
      </c>
      <c r="FS2699" s="75">
        <v>64.180000000000007</v>
      </c>
      <c r="FT2699" s="75">
        <v>7039.1</v>
      </c>
      <c r="FU2699" s="75">
        <v>44397</v>
      </c>
    </row>
    <row r="2700" spans="1:177" x14ac:dyDescent="0.25">
      <c r="A2700" s="132"/>
      <c r="B2700" s="132"/>
      <c r="C2700" s="132"/>
      <c r="D2700" s="132"/>
      <c r="E2700" s="132"/>
      <c r="F2700" s="132"/>
      <c r="G2700" s="132"/>
      <c r="H2700" s="132"/>
      <c r="I2700" s="132"/>
      <c r="J2700" s="132"/>
      <c r="K2700" s="132"/>
      <c r="FP2700" s="75">
        <v>64.2</v>
      </c>
      <c r="FQ2700" s="75">
        <v>2487.83</v>
      </c>
      <c r="FR2700" s="75">
        <v>16524</v>
      </c>
      <c r="FS2700" s="75">
        <v>64.19</v>
      </c>
      <c r="FT2700" s="75">
        <v>7043.4</v>
      </c>
      <c r="FU2700" s="75">
        <v>44412</v>
      </c>
    </row>
    <row r="2701" spans="1:177" x14ac:dyDescent="0.25">
      <c r="A2701" s="132"/>
      <c r="B2701" s="132"/>
      <c r="C2701" s="132"/>
      <c r="D2701" s="132"/>
      <c r="E2701" s="132"/>
      <c r="F2701" s="132"/>
      <c r="G2701" s="132"/>
      <c r="H2701" s="132"/>
      <c r="I2701" s="132"/>
      <c r="J2701" s="132"/>
      <c r="K2701" s="132"/>
      <c r="FP2701" s="75">
        <v>64.209999999999994</v>
      </c>
      <c r="FQ2701" s="75">
        <v>2489.5</v>
      </c>
      <c r="FR2701" s="75">
        <v>16530</v>
      </c>
      <c r="FS2701" s="75">
        <v>64.2</v>
      </c>
      <c r="FT2701" s="75">
        <v>7047.7</v>
      </c>
      <c r="FU2701" s="75">
        <v>44426</v>
      </c>
    </row>
    <row r="2702" spans="1:177" x14ac:dyDescent="0.25">
      <c r="A2702" s="132"/>
      <c r="B2702" s="132"/>
      <c r="C2702" s="132"/>
      <c r="D2702" s="132"/>
      <c r="E2702" s="132"/>
      <c r="F2702" s="132"/>
      <c r="G2702" s="132"/>
      <c r="H2702" s="132"/>
      <c r="I2702" s="132"/>
      <c r="J2702" s="132"/>
      <c r="K2702" s="132"/>
      <c r="FP2702" s="75">
        <v>64.22</v>
      </c>
      <c r="FQ2702" s="75">
        <v>2491.17</v>
      </c>
      <c r="FR2702" s="75">
        <v>16536</v>
      </c>
      <c r="FS2702" s="75">
        <v>64.209999999999994</v>
      </c>
      <c r="FT2702" s="75">
        <v>7052</v>
      </c>
      <c r="FU2702" s="75">
        <v>44440</v>
      </c>
    </row>
    <row r="2703" spans="1:177" x14ac:dyDescent="0.25">
      <c r="A2703" s="132"/>
      <c r="B2703" s="132"/>
      <c r="C2703" s="132"/>
      <c r="D2703" s="132"/>
      <c r="E2703" s="132"/>
      <c r="F2703" s="132"/>
      <c r="G2703" s="132"/>
      <c r="H2703" s="132"/>
      <c r="I2703" s="132"/>
      <c r="J2703" s="132"/>
      <c r="K2703" s="132"/>
      <c r="FP2703" s="75">
        <v>64.23</v>
      </c>
      <c r="FQ2703" s="75">
        <v>2492.84</v>
      </c>
      <c r="FR2703" s="75">
        <v>16543</v>
      </c>
      <c r="FS2703" s="75">
        <v>64.22</v>
      </c>
      <c r="FT2703" s="75">
        <v>7056.74</v>
      </c>
      <c r="FU2703" s="75">
        <v>44454</v>
      </c>
    </row>
    <row r="2704" spans="1:177" x14ac:dyDescent="0.25">
      <c r="A2704" s="132"/>
      <c r="B2704" s="132"/>
      <c r="C2704" s="132"/>
      <c r="D2704" s="132"/>
      <c r="E2704" s="132"/>
      <c r="F2704" s="132"/>
      <c r="G2704" s="132"/>
      <c r="H2704" s="132"/>
      <c r="I2704" s="132"/>
      <c r="J2704" s="132"/>
      <c r="K2704" s="132"/>
      <c r="FP2704" s="75">
        <v>64.239999999999995</v>
      </c>
      <c r="FQ2704" s="75">
        <v>2494.5100000000002</v>
      </c>
      <c r="FR2704" s="75">
        <v>16549</v>
      </c>
      <c r="FS2704" s="75">
        <v>64.23</v>
      </c>
      <c r="FT2704" s="75">
        <v>7061.48</v>
      </c>
      <c r="FU2704" s="75">
        <v>44458</v>
      </c>
    </row>
    <row r="2705" spans="1:177" x14ac:dyDescent="0.25">
      <c r="A2705" s="132"/>
      <c r="B2705" s="132"/>
      <c r="C2705" s="132"/>
      <c r="D2705" s="132"/>
      <c r="E2705" s="132"/>
      <c r="F2705" s="132"/>
      <c r="G2705" s="132"/>
      <c r="H2705" s="132"/>
      <c r="I2705" s="132"/>
      <c r="J2705" s="132"/>
      <c r="K2705" s="132"/>
      <c r="FP2705" s="75">
        <v>64.25</v>
      </c>
      <c r="FQ2705" s="75">
        <v>2496.1799999999998</v>
      </c>
      <c r="FR2705" s="75">
        <v>16556</v>
      </c>
      <c r="FS2705" s="75">
        <v>64.239999999999995</v>
      </c>
      <c r="FT2705" s="75">
        <v>7066.22</v>
      </c>
      <c r="FU2705" s="75">
        <v>44482</v>
      </c>
    </row>
    <row r="2706" spans="1:177" x14ac:dyDescent="0.25">
      <c r="A2706" s="132"/>
      <c r="B2706" s="132"/>
      <c r="C2706" s="132"/>
      <c r="D2706" s="132"/>
      <c r="E2706" s="132"/>
      <c r="F2706" s="132"/>
      <c r="G2706" s="132"/>
      <c r="H2706" s="132"/>
      <c r="I2706" s="132"/>
      <c r="J2706" s="132"/>
      <c r="K2706" s="132"/>
      <c r="FP2706" s="75">
        <v>64.260000000000005</v>
      </c>
      <c r="FQ2706" s="75">
        <v>2497.86</v>
      </c>
      <c r="FR2706" s="75">
        <v>16562</v>
      </c>
      <c r="FS2706" s="75">
        <v>64.25</v>
      </c>
      <c r="FT2706" s="75">
        <v>7070.96</v>
      </c>
      <c r="FU2706" s="75">
        <v>44496</v>
      </c>
    </row>
    <row r="2707" spans="1:177" x14ac:dyDescent="0.25">
      <c r="A2707" s="132"/>
      <c r="B2707" s="132"/>
      <c r="C2707" s="132"/>
      <c r="D2707" s="132"/>
      <c r="E2707" s="132"/>
      <c r="F2707" s="132"/>
      <c r="G2707" s="132"/>
      <c r="H2707" s="132"/>
      <c r="I2707" s="132"/>
      <c r="J2707" s="132"/>
      <c r="K2707" s="132"/>
      <c r="FP2707" s="75">
        <v>64.27</v>
      </c>
      <c r="FQ2707" s="75">
        <v>2499.54</v>
      </c>
      <c r="FR2707" s="75">
        <v>16568</v>
      </c>
      <c r="FS2707" s="75">
        <v>64.260000000000005</v>
      </c>
      <c r="FT2707" s="75">
        <v>7075.7</v>
      </c>
      <c r="FU2707" s="75">
        <v>44510</v>
      </c>
    </row>
    <row r="2708" spans="1:177" x14ac:dyDescent="0.25">
      <c r="A2708" s="132"/>
      <c r="B2708" s="132"/>
      <c r="C2708" s="132"/>
      <c r="D2708" s="132"/>
      <c r="E2708" s="132"/>
      <c r="F2708" s="132"/>
      <c r="G2708" s="132"/>
      <c r="H2708" s="132"/>
      <c r="I2708" s="132"/>
      <c r="J2708" s="132"/>
      <c r="K2708" s="132"/>
      <c r="FP2708" s="75">
        <v>64.28</v>
      </c>
      <c r="FQ2708" s="75">
        <v>2501.2199999999998</v>
      </c>
      <c r="FR2708" s="75">
        <v>16575</v>
      </c>
      <c r="FS2708" s="75">
        <v>64.27</v>
      </c>
      <c r="FT2708" s="75">
        <v>7080.44</v>
      </c>
      <c r="FU2708" s="75">
        <v>44524</v>
      </c>
    </row>
    <row r="2709" spans="1:177" x14ac:dyDescent="0.25">
      <c r="A2709" s="132"/>
      <c r="B2709" s="132"/>
      <c r="C2709" s="132"/>
      <c r="D2709" s="132"/>
      <c r="E2709" s="132"/>
      <c r="F2709" s="132"/>
      <c r="G2709" s="132"/>
      <c r="H2709" s="132"/>
      <c r="I2709" s="132"/>
      <c r="J2709" s="132"/>
      <c r="K2709" s="132"/>
      <c r="FP2709" s="75">
        <v>64.290000000000006</v>
      </c>
      <c r="FQ2709" s="75">
        <v>2502.9</v>
      </c>
      <c r="FR2709" s="75">
        <v>16581</v>
      </c>
      <c r="FS2709" s="75">
        <v>64.28</v>
      </c>
      <c r="FT2709" s="75">
        <v>7085.18</v>
      </c>
      <c r="FU2709" s="75">
        <v>44538</v>
      </c>
    </row>
    <row r="2710" spans="1:177" x14ac:dyDescent="0.25">
      <c r="A2710" s="132"/>
      <c r="B2710" s="132"/>
      <c r="C2710" s="132"/>
      <c r="D2710" s="132"/>
      <c r="E2710" s="132"/>
      <c r="F2710" s="132"/>
      <c r="G2710" s="132"/>
      <c r="H2710" s="132"/>
      <c r="I2710" s="132"/>
      <c r="J2710" s="132"/>
      <c r="K2710" s="132"/>
      <c r="FP2710" s="75">
        <v>64.3</v>
      </c>
      <c r="FQ2710" s="75">
        <v>2504.58</v>
      </c>
      <c r="FR2710" s="75">
        <v>16588</v>
      </c>
      <c r="FS2710" s="75">
        <v>64.290000000000006</v>
      </c>
      <c r="FT2710" s="75">
        <v>7089.92</v>
      </c>
      <c r="FU2710" s="75">
        <v>44552</v>
      </c>
    </row>
    <row r="2711" spans="1:177" x14ac:dyDescent="0.25">
      <c r="A2711" s="132"/>
      <c r="B2711" s="132"/>
      <c r="C2711" s="132"/>
      <c r="D2711" s="132"/>
      <c r="E2711" s="132"/>
      <c r="F2711" s="132"/>
      <c r="G2711" s="132"/>
      <c r="H2711" s="132"/>
      <c r="I2711" s="132"/>
      <c r="J2711" s="132"/>
      <c r="K2711" s="132"/>
      <c r="FP2711" s="75">
        <v>64.31</v>
      </c>
      <c r="FQ2711" s="75">
        <v>2506.2600000000002</v>
      </c>
      <c r="FR2711" s="75">
        <v>16594</v>
      </c>
      <c r="FS2711" s="75">
        <v>64.3</v>
      </c>
      <c r="FT2711" s="75">
        <v>7094.66</v>
      </c>
      <c r="FU2711" s="75">
        <v>44566</v>
      </c>
    </row>
    <row r="2712" spans="1:177" x14ac:dyDescent="0.25">
      <c r="A2712" s="132"/>
      <c r="B2712" s="132"/>
      <c r="C2712" s="132"/>
      <c r="D2712" s="132"/>
      <c r="E2712" s="132"/>
      <c r="F2712" s="132"/>
      <c r="G2712" s="132"/>
      <c r="H2712" s="132"/>
      <c r="I2712" s="132"/>
      <c r="J2712" s="132"/>
      <c r="K2712" s="132"/>
      <c r="FP2712" s="75">
        <v>64.319999999999993</v>
      </c>
      <c r="FQ2712" s="75">
        <v>2507.94</v>
      </c>
      <c r="FR2712" s="75">
        <v>16600</v>
      </c>
      <c r="FS2712" s="75">
        <v>64.31</v>
      </c>
      <c r="FT2712" s="75">
        <v>7099.6</v>
      </c>
      <c r="FU2712" s="75">
        <v>44580</v>
      </c>
    </row>
    <row r="2713" spans="1:177" x14ac:dyDescent="0.25">
      <c r="A2713" s="132"/>
      <c r="B2713" s="132"/>
      <c r="C2713" s="132"/>
      <c r="D2713" s="132"/>
      <c r="E2713" s="132"/>
      <c r="F2713" s="132"/>
      <c r="G2713" s="132"/>
      <c r="H2713" s="132"/>
      <c r="I2713" s="132"/>
      <c r="J2713" s="132"/>
      <c r="K2713" s="132"/>
      <c r="FP2713" s="75">
        <v>64.33</v>
      </c>
      <c r="FQ2713" s="75">
        <v>2509.62</v>
      </c>
      <c r="FR2713" s="75">
        <v>16607</v>
      </c>
      <c r="FS2713" s="75">
        <v>64.319999999999993</v>
      </c>
      <c r="FT2713" s="75">
        <v>7104.07</v>
      </c>
      <c r="FU2713" s="75">
        <v>44594</v>
      </c>
    </row>
    <row r="2714" spans="1:177" x14ac:dyDescent="0.25">
      <c r="A2714" s="132"/>
      <c r="B2714" s="132"/>
      <c r="C2714" s="132"/>
      <c r="D2714" s="132"/>
      <c r="E2714" s="132"/>
      <c r="F2714" s="132"/>
      <c r="G2714" s="132"/>
      <c r="H2714" s="132"/>
      <c r="I2714" s="132"/>
      <c r="J2714" s="132"/>
      <c r="K2714" s="132"/>
      <c r="FP2714" s="75">
        <v>64.34</v>
      </c>
      <c r="FQ2714" s="75">
        <v>2511.3000000000002</v>
      </c>
      <c r="FR2714" s="75">
        <v>16613</v>
      </c>
      <c r="FS2714" s="75">
        <v>64.33</v>
      </c>
      <c r="FT2714" s="75">
        <v>7108.74</v>
      </c>
      <c r="FU2714" s="75">
        <v>44608</v>
      </c>
    </row>
    <row r="2715" spans="1:177" x14ac:dyDescent="0.25">
      <c r="A2715" s="132"/>
      <c r="B2715" s="132"/>
      <c r="C2715" s="132"/>
      <c r="D2715" s="132"/>
      <c r="E2715" s="132"/>
      <c r="F2715" s="132"/>
      <c r="G2715" s="132"/>
      <c r="H2715" s="132"/>
      <c r="I2715" s="132"/>
      <c r="J2715" s="132"/>
      <c r="K2715" s="132"/>
      <c r="FP2715" s="75">
        <v>64.349999999999994</v>
      </c>
      <c r="FQ2715" s="75">
        <v>2512.98</v>
      </c>
      <c r="FR2715" s="75">
        <v>16620</v>
      </c>
      <c r="FS2715" s="75">
        <v>64.34</v>
      </c>
      <c r="FT2715" s="75">
        <v>7113.41</v>
      </c>
      <c r="FU2715" s="75">
        <v>44622</v>
      </c>
    </row>
    <row r="2716" spans="1:177" x14ac:dyDescent="0.25">
      <c r="A2716" s="132"/>
      <c r="B2716" s="132"/>
      <c r="C2716" s="132"/>
      <c r="D2716" s="132"/>
      <c r="E2716" s="132"/>
      <c r="F2716" s="132"/>
      <c r="G2716" s="132"/>
      <c r="H2716" s="132"/>
      <c r="I2716" s="132"/>
      <c r="J2716" s="132"/>
      <c r="K2716" s="132"/>
      <c r="FP2716" s="75">
        <v>64.36</v>
      </c>
      <c r="FQ2716" s="75">
        <v>2514.66</v>
      </c>
      <c r="FR2716" s="75">
        <v>16626</v>
      </c>
      <c r="FS2716" s="75">
        <v>64.349999999999994</v>
      </c>
      <c r="FT2716" s="75">
        <v>7118.08</v>
      </c>
      <c r="FU2716" s="75">
        <v>44636</v>
      </c>
    </row>
    <row r="2717" spans="1:177" x14ac:dyDescent="0.25">
      <c r="A2717" s="132"/>
      <c r="B2717" s="132"/>
      <c r="C2717" s="132"/>
      <c r="D2717" s="132"/>
      <c r="E2717" s="132"/>
      <c r="F2717" s="132"/>
      <c r="G2717" s="132"/>
      <c r="H2717" s="132"/>
      <c r="I2717" s="132"/>
      <c r="J2717" s="132"/>
      <c r="K2717" s="132"/>
      <c r="FP2717" s="75">
        <v>64.37</v>
      </c>
      <c r="FQ2717" s="75">
        <v>2516.34</v>
      </c>
      <c r="FR2717" s="75">
        <v>16632</v>
      </c>
      <c r="FS2717" s="75">
        <v>64.36</v>
      </c>
      <c r="FT2717" s="75">
        <v>7122.75</v>
      </c>
      <c r="FU2717" s="75">
        <v>44650</v>
      </c>
    </row>
    <row r="2718" spans="1:177" x14ac:dyDescent="0.25">
      <c r="A2718" s="132"/>
      <c r="B2718" s="132"/>
      <c r="C2718" s="132"/>
      <c r="D2718" s="132"/>
      <c r="E2718" s="132"/>
      <c r="F2718" s="132"/>
      <c r="G2718" s="132"/>
      <c r="H2718" s="132"/>
      <c r="I2718" s="132"/>
      <c r="J2718" s="132"/>
      <c r="K2718" s="132"/>
      <c r="FP2718" s="75">
        <v>64.38</v>
      </c>
      <c r="FQ2718" s="75">
        <v>2518.02</v>
      </c>
      <c r="FR2718" s="75">
        <v>16639</v>
      </c>
      <c r="FS2718" s="75">
        <v>64.37</v>
      </c>
      <c r="FT2718" s="75">
        <v>7127.42</v>
      </c>
      <c r="FU2718" s="75">
        <v>44664</v>
      </c>
    </row>
    <row r="2719" spans="1:177" x14ac:dyDescent="0.25">
      <c r="A2719" s="132"/>
      <c r="B2719" s="132"/>
      <c r="C2719" s="132"/>
      <c r="D2719" s="132"/>
      <c r="E2719" s="132"/>
      <c r="F2719" s="132"/>
      <c r="G2719" s="132"/>
      <c r="H2719" s="132"/>
      <c r="I2719" s="132"/>
      <c r="J2719" s="132"/>
      <c r="K2719" s="132"/>
      <c r="FP2719" s="75">
        <v>64.39</v>
      </c>
      <c r="FQ2719" s="75">
        <v>2519.6999999999998</v>
      </c>
      <c r="FR2719" s="75">
        <v>16645</v>
      </c>
      <c r="FS2719" s="75">
        <v>64.38</v>
      </c>
      <c r="FT2719" s="75">
        <v>7132.09</v>
      </c>
      <c r="FU2719" s="75">
        <v>44678</v>
      </c>
    </row>
    <row r="2720" spans="1:177" x14ac:dyDescent="0.25">
      <c r="A2720" s="132"/>
      <c r="B2720" s="132"/>
      <c r="C2720" s="132"/>
      <c r="D2720" s="132"/>
      <c r="E2720" s="132"/>
      <c r="F2720" s="132"/>
      <c r="G2720" s="132"/>
      <c r="H2720" s="132"/>
      <c r="I2720" s="132"/>
      <c r="J2720" s="132"/>
      <c r="K2720" s="132"/>
      <c r="FP2720" s="75">
        <v>64.400000000000006</v>
      </c>
      <c r="FQ2720" s="75">
        <v>2521.39</v>
      </c>
      <c r="FR2720" s="75">
        <v>16652</v>
      </c>
      <c r="FS2720" s="75">
        <v>64.39</v>
      </c>
      <c r="FT2720" s="75">
        <v>7136.76</v>
      </c>
      <c r="FU2720" s="75">
        <v>44692</v>
      </c>
    </row>
    <row r="2721" spans="1:177" x14ac:dyDescent="0.25">
      <c r="A2721" s="132"/>
      <c r="B2721" s="132"/>
      <c r="C2721" s="132"/>
      <c r="D2721" s="132"/>
      <c r="E2721" s="132"/>
      <c r="F2721" s="132"/>
      <c r="G2721" s="132"/>
      <c r="H2721" s="132"/>
      <c r="I2721" s="132"/>
      <c r="J2721" s="132"/>
      <c r="K2721" s="132"/>
      <c r="FP2721" s="75">
        <v>64.41</v>
      </c>
      <c r="FQ2721" s="75">
        <v>2523.08</v>
      </c>
      <c r="FR2721" s="75">
        <v>16658</v>
      </c>
      <c r="FS2721" s="75">
        <v>64.400000000000006</v>
      </c>
      <c r="FT2721" s="75">
        <v>7141.43</v>
      </c>
      <c r="FU2721" s="75">
        <v>44706</v>
      </c>
    </row>
    <row r="2722" spans="1:177" x14ac:dyDescent="0.25">
      <c r="A2722" s="132"/>
      <c r="B2722" s="132"/>
      <c r="C2722" s="132"/>
      <c r="D2722" s="132"/>
      <c r="E2722" s="132"/>
      <c r="F2722" s="132"/>
      <c r="G2722" s="132"/>
      <c r="H2722" s="132"/>
      <c r="I2722" s="132"/>
      <c r="J2722" s="132"/>
      <c r="K2722" s="132"/>
      <c r="FP2722" s="75">
        <v>64.42</v>
      </c>
      <c r="FQ2722" s="75">
        <v>2524.7600000000002</v>
      </c>
      <c r="FR2722" s="75">
        <v>16664</v>
      </c>
      <c r="FS2722" s="75">
        <v>64.41</v>
      </c>
      <c r="FT2722" s="75">
        <v>7146.1</v>
      </c>
      <c r="FU2722" s="75">
        <v>44720</v>
      </c>
    </row>
    <row r="2723" spans="1:177" x14ac:dyDescent="0.25">
      <c r="A2723" s="132"/>
      <c r="B2723" s="132"/>
      <c r="C2723" s="132"/>
      <c r="D2723" s="132"/>
      <c r="E2723" s="132"/>
      <c r="F2723" s="132"/>
      <c r="G2723" s="132"/>
      <c r="H2723" s="132"/>
      <c r="I2723" s="132"/>
      <c r="J2723" s="132"/>
      <c r="K2723" s="132"/>
      <c r="FP2723" s="75">
        <v>64.430000000000007</v>
      </c>
      <c r="FQ2723" s="75">
        <v>2526.44</v>
      </c>
      <c r="FR2723" s="75">
        <v>16671</v>
      </c>
      <c r="FS2723" s="75">
        <v>64.42</v>
      </c>
      <c r="FT2723" s="75">
        <v>7150.74</v>
      </c>
      <c r="FU2723" s="75">
        <v>44734</v>
      </c>
    </row>
    <row r="2724" spans="1:177" x14ac:dyDescent="0.25">
      <c r="A2724" s="132"/>
      <c r="B2724" s="132"/>
      <c r="C2724" s="132"/>
      <c r="D2724" s="132"/>
      <c r="E2724" s="132"/>
      <c r="F2724" s="132"/>
      <c r="G2724" s="132"/>
      <c r="H2724" s="132"/>
      <c r="I2724" s="132"/>
      <c r="J2724" s="132"/>
      <c r="K2724" s="132"/>
      <c r="FP2724" s="75">
        <v>64.44</v>
      </c>
      <c r="FQ2724" s="75">
        <v>2528.13</v>
      </c>
      <c r="FR2724" s="75">
        <v>16677</v>
      </c>
      <c r="FS2724" s="75">
        <v>64.430000000000007</v>
      </c>
      <c r="FT2724" s="75">
        <v>7155.38</v>
      </c>
      <c r="FU2724" s="75">
        <v>44749</v>
      </c>
    </row>
    <row r="2725" spans="1:177" x14ac:dyDescent="0.25">
      <c r="A2725" s="132"/>
      <c r="B2725" s="132"/>
      <c r="C2725" s="132"/>
      <c r="D2725" s="132"/>
      <c r="E2725" s="132"/>
      <c r="F2725" s="132"/>
      <c r="G2725" s="132"/>
      <c r="H2725" s="132"/>
      <c r="I2725" s="132"/>
      <c r="J2725" s="132"/>
      <c r="K2725" s="132"/>
      <c r="FP2725" s="75">
        <v>64.45</v>
      </c>
      <c r="FQ2725" s="75">
        <v>2529.8200000000002</v>
      </c>
      <c r="FR2725" s="75">
        <v>16684</v>
      </c>
      <c r="FS2725" s="75">
        <v>64.44</v>
      </c>
      <c r="FT2725" s="75">
        <v>7160.02</v>
      </c>
      <c r="FU2725" s="75">
        <v>44763</v>
      </c>
    </row>
    <row r="2726" spans="1:177" x14ac:dyDescent="0.25">
      <c r="A2726" s="132"/>
      <c r="B2726" s="132"/>
      <c r="C2726" s="132"/>
      <c r="D2726" s="132"/>
      <c r="E2726" s="132"/>
      <c r="F2726" s="132"/>
      <c r="G2726" s="132"/>
      <c r="H2726" s="132"/>
      <c r="I2726" s="132"/>
      <c r="J2726" s="132"/>
      <c r="K2726" s="132"/>
      <c r="FP2726" s="75">
        <v>64.459999999999994</v>
      </c>
      <c r="FQ2726" s="75">
        <v>2531.5100000000002</v>
      </c>
      <c r="FR2726" s="75">
        <v>16690</v>
      </c>
      <c r="FS2726" s="75">
        <v>64.45</v>
      </c>
      <c r="FT2726" s="75">
        <v>7164.66</v>
      </c>
      <c r="FU2726" s="75">
        <v>44777</v>
      </c>
    </row>
    <row r="2727" spans="1:177" x14ac:dyDescent="0.25">
      <c r="A2727" s="132"/>
      <c r="B2727" s="132"/>
      <c r="C2727" s="132"/>
      <c r="D2727" s="132"/>
      <c r="E2727" s="132"/>
      <c r="F2727" s="132"/>
      <c r="G2727" s="132"/>
      <c r="H2727" s="132"/>
      <c r="I2727" s="132"/>
      <c r="J2727" s="132"/>
      <c r="K2727" s="132"/>
      <c r="FP2727" s="75">
        <v>64.47</v>
      </c>
      <c r="FQ2727" s="75">
        <v>2533.1999999999998</v>
      </c>
      <c r="FR2727" s="75">
        <v>16696</v>
      </c>
      <c r="FS2727" s="75">
        <v>64.459999999999994</v>
      </c>
      <c r="FT2727" s="75">
        <v>7169.3</v>
      </c>
      <c r="FU2727" s="75">
        <v>44791</v>
      </c>
    </row>
    <row r="2728" spans="1:177" x14ac:dyDescent="0.25">
      <c r="A2728" s="132"/>
      <c r="B2728" s="132"/>
      <c r="C2728" s="132"/>
      <c r="D2728" s="132"/>
      <c r="E2728" s="132"/>
      <c r="F2728" s="132"/>
      <c r="G2728" s="132"/>
      <c r="H2728" s="132"/>
      <c r="I2728" s="132"/>
      <c r="J2728" s="132"/>
      <c r="K2728" s="132"/>
      <c r="FP2728" s="75">
        <v>64.48</v>
      </c>
      <c r="FQ2728" s="75">
        <v>2534.89</v>
      </c>
      <c r="FR2728" s="75">
        <v>16703</v>
      </c>
      <c r="FS2728" s="75">
        <v>64.47</v>
      </c>
      <c r="FT2728" s="75">
        <v>7173.94</v>
      </c>
      <c r="FU2728" s="75">
        <v>44806</v>
      </c>
    </row>
    <row r="2729" spans="1:177" x14ac:dyDescent="0.25">
      <c r="A2729" s="132"/>
      <c r="B2729" s="132"/>
      <c r="C2729" s="132"/>
      <c r="D2729" s="132"/>
      <c r="E2729" s="132"/>
      <c r="F2729" s="132"/>
      <c r="G2729" s="132"/>
      <c r="H2729" s="132"/>
      <c r="I2729" s="132"/>
      <c r="J2729" s="132"/>
      <c r="K2729" s="132"/>
      <c r="FP2729" s="75">
        <v>64.489999999999995</v>
      </c>
      <c r="FQ2729" s="75">
        <v>2536.58</v>
      </c>
      <c r="FR2729" s="75">
        <v>16709</v>
      </c>
      <c r="FS2729" s="75">
        <v>64.48</v>
      </c>
      <c r="FT2729" s="75">
        <v>7178.58</v>
      </c>
      <c r="FU2729" s="75">
        <v>44820</v>
      </c>
    </row>
    <row r="2730" spans="1:177" x14ac:dyDescent="0.25">
      <c r="A2730" s="132"/>
      <c r="B2730" s="132"/>
      <c r="C2730" s="132"/>
      <c r="D2730" s="132"/>
      <c r="E2730" s="132"/>
      <c r="F2730" s="132"/>
      <c r="G2730" s="132"/>
      <c r="H2730" s="132"/>
      <c r="I2730" s="132"/>
      <c r="J2730" s="132"/>
      <c r="K2730" s="132"/>
      <c r="FP2730" s="75">
        <v>64.5</v>
      </c>
      <c r="FQ2730" s="75">
        <v>2538.27</v>
      </c>
      <c r="FR2730" s="75">
        <v>16716</v>
      </c>
      <c r="FS2730" s="75">
        <v>64.489999999999995</v>
      </c>
      <c r="FT2730" s="75">
        <v>7183.22</v>
      </c>
      <c r="FU2730" s="75">
        <v>44834</v>
      </c>
    </row>
    <row r="2731" spans="1:177" x14ac:dyDescent="0.25">
      <c r="A2731" s="132"/>
      <c r="B2731" s="132"/>
      <c r="C2731" s="132"/>
      <c r="D2731" s="132"/>
      <c r="E2731" s="132"/>
      <c r="F2731" s="132"/>
      <c r="G2731" s="132"/>
      <c r="H2731" s="132"/>
      <c r="I2731" s="132"/>
      <c r="J2731" s="132"/>
      <c r="K2731" s="132"/>
      <c r="FP2731" s="75">
        <v>64.510000000000005</v>
      </c>
      <c r="FQ2731" s="75">
        <v>2539.96</v>
      </c>
      <c r="FR2731" s="75">
        <v>16722</v>
      </c>
      <c r="FS2731" s="75">
        <v>64.5</v>
      </c>
      <c r="FT2731" s="75">
        <v>7187.86</v>
      </c>
      <c r="FU2731" s="75">
        <v>44848</v>
      </c>
    </row>
    <row r="2732" spans="1:177" x14ac:dyDescent="0.25">
      <c r="A2732" s="132"/>
      <c r="B2732" s="132"/>
      <c r="C2732" s="132"/>
      <c r="D2732" s="132"/>
      <c r="E2732" s="132"/>
      <c r="F2732" s="132"/>
      <c r="G2732" s="132"/>
      <c r="H2732" s="132"/>
      <c r="I2732" s="132"/>
      <c r="J2732" s="132"/>
      <c r="K2732" s="132"/>
      <c r="FP2732" s="75">
        <v>64.52</v>
      </c>
      <c r="FQ2732" s="75">
        <v>2541.65</v>
      </c>
      <c r="FR2732" s="75">
        <v>16728</v>
      </c>
      <c r="FS2732" s="75">
        <v>64.510000000000005</v>
      </c>
      <c r="FT2732" s="75">
        <v>7192.5</v>
      </c>
      <c r="FU2732" s="75">
        <v>44863</v>
      </c>
    </row>
    <row r="2733" spans="1:177" x14ac:dyDescent="0.25">
      <c r="A2733" s="132"/>
      <c r="B2733" s="132"/>
      <c r="C2733" s="132"/>
      <c r="D2733" s="132"/>
      <c r="E2733" s="132"/>
      <c r="F2733" s="132"/>
      <c r="G2733" s="132"/>
      <c r="H2733" s="132"/>
      <c r="I2733" s="132"/>
      <c r="J2733" s="132"/>
      <c r="K2733" s="132"/>
      <c r="FP2733" s="75">
        <v>64.53</v>
      </c>
      <c r="FQ2733" s="75">
        <v>2543.34</v>
      </c>
      <c r="FR2733" s="75">
        <v>16735</v>
      </c>
      <c r="FS2733" s="75">
        <v>64.52</v>
      </c>
      <c r="FT2733" s="75">
        <v>7197.15</v>
      </c>
      <c r="FU2733" s="75">
        <v>44877</v>
      </c>
    </row>
    <row r="2734" spans="1:177" x14ac:dyDescent="0.25">
      <c r="A2734" s="132"/>
      <c r="B2734" s="132"/>
      <c r="C2734" s="132"/>
      <c r="D2734" s="132"/>
      <c r="E2734" s="132"/>
      <c r="F2734" s="132"/>
      <c r="G2734" s="132"/>
      <c r="H2734" s="132"/>
      <c r="I2734" s="132"/>
      <c r="J2734" s="132"/>
      <c r="K2734" s="132"/>
      <c r="FP2734" s="75">
        <v>64.540000000000006</v>
      </c>
      <c r="FQ2734" s="75">
        <v>2545.0300000000002</v>
      </c>
      <c r="FR2734" s="75">
        <v>16741</v>
      </c>
      <c r="FS2734" s="75">
        <v>64.53</v>
      </c>
      <c r="FT2734" s="75">
        <v>7201.8</v>
      </c>
      <c r="FU2734" s="75">
        <v>44891</v>
      </c>
    </row>
    <row r="2735" spans="1:177" x14ac:dyDescent="0.25">
      <c r="A2735" s="132"/>
      <c r="B2735" s="132"/>
      <c r="C2735" s="132"/>
      <c r="D2735" s="132"/>
      <c r="E2735" s="132"/>
      <c r="F2735" s="132"/>
      <c r="G2735" s="132"/>
      <c r="H2735" s="132"/>
      <c r="I2735" s="132"/>
      <c r="J2735" s="132"/>
      <c r="K2735" s="132"/>
      <c r="FP2735" s="75">
        <v>64.55</v>
      </c>
      <c r="FQ2735" s="75">
        <v>2546.7199999999998</v>
      </c>
      <c r="FR2735" s="75">
        <v>16748</v>
      </c>
      <c r="FS2735" s="75">
        <v>64.540000000000006</v>
      </c>
      <c r="FT2735" s="75">
        <v>7206.45</v>
      </c>
      <c r="FU2735" s="75">
        <v>44905</v>
      </c>
    </row>
    <row r="2736" spans="1:177" x14ac:dyDescent="0.25">
      <c r="A2736" s="132"/>
      <c r="B2736" s="132"/>
      <c r="C2736" s="132"/>
      <c r="D2736" s="132"/>
      <c r="E2736" s="132"/>
      <c r="F2736" s="132"/>
      <c r="G2736" s="132"/>
      <c r="H2736" s="132"/>
      <c r="I2736" s="132"/>
      <c r="J2736" s="132"/>
      <c r="K2736" s="132"/>
      <c r="FP2736" s="75">
        <v>64.56</v>
      </c>
      <c r="FQ2736" s="75">
        <v>2548.41</v>
      </c>
      <c r="FR2736" s="75">
        <v>16754</v>
      </c>
      <c r="FS2736" s="75">
        <v>64.55</v>
      </c>
      <c r="FT2736" s="75">
        <v>7211.1</v>
      </c>
      <c r="FU2736" s="75">
        <v>44920</v>
      </c>
    </row>
    <row r="2737" spans="1:177" x14ac:dyDescent="0.25">
      <c r="A2737" s="132"/>
      <c r="B2737" s="132"/>
      <c r="C2737" s="132"/>
      <c r="D2737" s="132"/>
      <c r="E2737" s="132"/>
      <c r="F2737" s="132"/>
      <c r="G2737" s="132"/>
      <c r="H2737" s="132"/>
      <c r="I2737" s="132"/>
      <c r="J2737" s="132"/>
      <c r="K2737" s="132"/>
      <c r="FP2737" s="75">
        <v>64.569999999999993</v>
      </c>
      <c r="FQ2737" s="75">
        <v>2550.1</v>
      </c>
      <c r="FR2737" s="75">
        <v>16760</v>
      </c>
      <c r="FS2737" s="75">
        <v>64.56</v>
      </c>
      <c r="FT2737" s="75">
        <v>7215.75</v>
      </c>
      <c r="FU2737" s="75">
        <v>44934</v>
      </c>
    </row>
    <row r="2738" spans="1:177" x14ac:dyDescent="0.25">
      <c r="A2738" s="132"/>
      <c r="B2738" s="132"/>
      <c r="C2738" s="132"/>
      <c r="D2738" s="132"/>
      <c r="E2738" s="132"/>
      <c r="F2738" s="132"/>
      <c r="G2738" s="132"/>
      <c r="H2738" s="132"/>
      <c r="I2738" s="132"/>
      <c r="J2738" s="132"/>
      <c r="K2738" s="132"/>
      <c r="FP2738" s="75">
        <v>64.58</v>
      </c>
      <c r="FQ2738" s="75">
        <v>2551.8000000000002</v>
      </c>
      <c r="FR2738" s="75">
        <v>16767</v>
      </c>
      <c r="FS2738" s="75">
        <v>64.569999999999993</v>
      </c>
      <c r="FT2738" s="75">
        <v>7220.4</v>
      </c>
      <c r="FU2738" s="75">
        <v>44948</v>
      </c>
    </row>
    <row r="2739" spans="1:177" x14ac:dyDescent="0.25">
      <c r="A2739" s="132"/>
      <c r="B2739" s="132"/>
      <c r="C2739" s="132"/>
      <c r="D2739" s="132"/>
      <c r="E2739" s="132"/>
      <c r="F2739" s="132"/>
      <c r="G2739" s="132"/>
      <c r="H2739" s="132"/>
      <c r="I2739" s="132"/>
      <c r="J2739" s="132"/>
      <c r="K2739" s="132"/>
      <c r="FP2739" s="75">
        <v>64.59</v>
      </c>
      <c r="FQ2739" s="75">
        <v>2553.5</v>
      </c>
      <c r="FR2739" s="75">
        <v>16773</v>
      </c>
      <c r="FS2739" s="75">
        <v>64.58</v>
      </c>
      <c r="FT2739" s="75">
        <v>7225.05</v>
      </c>
      <c r="FU2739" s="75">
        <v>44962</v>
      </c>
    </row>
    <row r="2740" spans="1:177" x14ac:dyDescent="0.25">
      <c r="A2740" s="132"/>
      <c r="B2740" s="132"/>
      <c r="C2740" s="132"/>
      <c r="D2740" s="132"/>
      <c r="E2740" s="132"/>
      <c r="F2740" s="132"/>
      <c r="G2740" s="132"/>
      <c r="H2740" s="132"/>
      <c r="I2740" s="132"/>
      <c r="J2740" s="132"/>
      <c r="K2740" s="132"/>
      <c r="FP2740" s="75">
        <v>64.599999999999994</v>
      </c>
      <c r="FQ2740" s="75">
        <v>2555.1999999999998</v>
      </c>
      <c r="FR2740" s="75">
        <v>16780</v>
      </c>
      <c r="FS2740" s="75">
        <v>64.59</v>
      </c>
      <c r="FT2740" s="75">
        <v>7229.7</v>
      </c>
      <c r="FU2740" s="75">
        <v>44977</v>
      </c>
    </row>
    <row r="2741" spans="1:177" x14ac:dyDescent="0.25">
      <c r="A2741" s="132"/>
      <c r="B2741" s="132"/>
      <c r="C2741" s="132"/>
      <c r="D2741" s="132"/>
      <c r="E2741" s="132"/>
      <c r="F2741" s="132"/>
      <c r="G2741" s="132"/>
      <c r="H2741" s="132"/>
      <c r="I2741" s="132"/>
      <c r="J2741" s="132"/>
      <c r="K2741" s="132"/>
      <c r="FP2741" s="75">
        <v>64.61</v>
      </c>
      <c r="FQ2741" s="75">
        <v>2556.9</v>
      </c>
      <c r="FR2741" s="75">
        <v>16786</v>
      </c>
      <c r="FS2741" s="75">
        <v>64.599999999999994</v>
      </c>
      <c r="FT2741" s="75">
        <v>7234.35</v>
      </c>
      <c r="FU2741" s="75">
        <v>44991</v>
      </c>
    </row>
    <row r="2742" spans="1:177" x14ac:dyDescent="0.25">
      <c r="A2742" s="132"/>
      <c r="B2742" s="132"/>
      <c r="C2742" s="132"/>
      <c r="D2742" s="132"/>
      <c r="E2742" s="132"/>
      <c r="F2742" s="132"/>
      <c r="G2742" s="132"/>
      <c r="H2742" s="132"/>
      <c r="I2742" s="132"/>
      <c r="J2742" s="132"/>
      <c r="K2742" s="132"/>
      <c r="FP2742" s="75">
        <v>64.62</v>
      </c>
      <c r="FQ2742" s="75">
        <v>2558.6</v>
      </c>
      <c r="FR2742" s="75">
        <v>16792</v>
      </c>
      <c r="FS2742" s="75">
        <v>64.61</v>
      </c>
      <c r="FT2742" s="75">
        <v>7239</v>
      </c>
      <c r="FU2742" s="75">
        <v>45005</v>
      </c>
    </row>
    <row r="2743" spans="1:177" x14ac:dyDescent="0.25">
      <c r="A2743" s="132"/>
      <c r="B2743" s="132"/>
      <c r="C2743" s="132"/>
      <c r="D2743" s="132"/>
      <c r="E2743" s="132"/>
      <c r="F2743" s="132"/>
      <c r="G2743" s="132"/>
      <c r="H2743" s="132"/>
      <c r="I2743" s="132"/>
      <c r="J2743" s="132"/>
      <c r="K2743" s="132"/>
      <c r="FP2743" s="75">
        <v>64.63</v>
      </c>
      <c r="FQ2743" s="75">
        <v>2560.3000000000002</v>
      </c>
      <c r="FR2743" s="75">
        <v>16799</v>
      </c>
      <c r="FS2743" s="75">
        <v>64.62</v>
      </c>
      <c r="FT2743" s="75">
        <v>7243.69</v>
      </c>
      <c r="FU2743" s="75">
        <v>45020</v>
      </c>
    </row>
    <row r="2744" spans="1:177" x14ac:dyDescent="0.25">
      <c r="A2744" s="132"/>
      <c r="B2744" s="132"/>
      <c r="C2744" s="132"/>
      <c r="D2744" s="132"/>
      <c r="E2744" s="132"/>
      <c r="F2744" s="132"/>
      <c r="G2744" s="132"/>
      <c r="H2744" s="132"/>
      <c r="I2744" s="132"/>
      <c r="J2744" s="132"/>
      <c r="K2744" s="132"/>
      <c r="FP2744" s="75">
        <v>64.64</v>
      </c>
      <c r="FQ2744" s="75">
        <v>2562</v>
      </c>
      <c r="FR2744" s="75">
        <v>16805</v>
      </c>
      <c r="FS2744" s="75">
        <v>64.63</v>
      </c>
      <c r="FT2744" s="75">
        <v>7248.38</v>
      </c>
      <c r="FU2744" s="75">
        <v>45034</v>
      </c>
    </row>
    <row r="2745" spans="1:177" x14ac:dyDescent="0.25">
      <c r="A2745" s="132"/>
      <c r="B2745" s="132"/>
      <c r="C2745" s="132"/>
      <c r="D2745" s="132"/>
      <c r="E2745" s="132"/>
      <c r="F2745" s="132"/>
      <c r="G2745" s="132"/>
      <c r="H2745" s="132"/>
      <c r="I2745" s="132"/>
      <c r="J2745" s="132"/>
      <c r="K2745" s="132"/>
      <c r="FP2745" s="75">
        <v>64.650000000000006</v>
      </c>
      <c r="FQ2745" s="75">
        <v>2563.6999999999998</v>
      </c>
      <c r="FR2745" s="75">
        <v>16812</v>
      </c>
      <c r="FS2745" s="75">
        <v>64.64</v>
      </c>
      <c r="FT2745" s="75">
        <v>7253.07</v>
      </c>
      <c r="FU2745" s="75">
        <v>45049</v>
      </c>
    </row>
    <row r="2746" spans="1:177" x14ac:dyDescent="0.25">
      <c r="A2746" s="132"/>
      <c r="B2746" s="132"/>
      <c r="C2746" s="132"/>
      <c r="D2746" s="132"/>
      <c r="E2746" s="132"/>
      <c r="F2746" s="132"/>
      <c r="G2746" s="132"/>
      <c r="H2746" s="132"/>
      <c r="I2746" s="132"/>
      <c r="J2746" s="132"/>
      <c r="K2746" s="132"/>
      <c r="FP2746" s="75">
        <v>64.66</v>
      </c>
      <c r="FQ2746" s="75">
        <v>2565.4</v>
      </c>
      <c r="FR2746" s="75">
        <v>16818</v>
      </c>
      <c r="FS2746" s="75">
        <v>64.650000000000006</v>
      </c>
      <c r="FT2746" s="75">
        <v>7257.76</v>
      </c>
      <c r="FU2746" s="75">
        <v>45063</v>
      </c>
    </row>
    <row r="2747" spans="1:177" x14ac:dyDescent="0.25">
      <c r="A2747" s="132"/>
      <c r="B2747" s="132"/>
      <c r="C2747" s="132"/>
      <c r="D2747" s="132"/>
      <c r="E2747" s="132"/>
      <c r="F2747" s="132"/>
      <c r="G2747" s="132"/>
      <c r="H2747" s="132"/>
      <c r="I2747" s="132"/>
      <c r="J2747" s="132"/>
      <c r="K2747" s="132"/>
      <c r="FP2747" s="75">
        <v>64.67</v>
      </c>
      <c r="FQ2747" s="75">
        <v>2567.1</v>
      </c>
      <c r="FR2747" s="75">
        <v>16824</v>
      </c>
      <c r="FS2747" s="75">
        <v>64.66</v>
      </c>
      <c r="FT2747" s="75">
        <v>7262.45</v>
      </c>
      <c r="FU2747" s="75">
        <v>45078</v>
      </c>
    </row>
    <row r="2748" spans="1:177" x14ac:dyDescent="0.25">
      <c r="A2748" s="132"/>
      <c r="B2748" s="132"/>
      <c r="C2748" s="132"/>
      <c r="D2748" s="132"/>
      <c r="E2748" s="132"/>
      <c r="F2748" s="132"/>
      <c r="G2748" s="132"/>
      <c r="H2748" s="132"/>
      <c r="I2748" s="132"/>
      <c r="J2748" s="132"/>
      <c r="K2748" s="132"/>
      <c r="FP2748" s="75">
        <v>64.680000000000007</v>
      </c>
      <c r="FQ2748" s="75">
        <v>2568.8000000000002</v>
      </c>
      <c r="FR2748" s="75">
        <v>16831</v>
      </c>
      <c r="FS2748" s="75">
        <v>64.67</v>
      </c>
      <c r="FT2748" s="75">
        <v>7267.14</v>
      </c>
      <c r="FU2748" s="75">
        <v>45092</v>
      </c>
    </row>
    <row r="2749" spans="1:177" x14ac:dyDescent="0.25">
      <c r="A2749" s="132"/>
      <c r="B2749" s="132"/>
      <c r="C2749" s="132"/>
      <c r="D2749" s="132"/>
      <c r="E2749" s="132"/>
      <c r="F2749" s="132"/>
      <c r="G2749" s="132"/>
      <c r="H2749" s="132"/>
      <c r="I2749" s="132"/>
      <c r="J2749" s="132"/>
      <c r="K2749" s="132"/>
      <c r="FP2749" s="75">
        <v>64.69</v>
      </c>
      <c r="FQ2749" s="75">
        <v>2570.5</v>
      </c>
      <c r="FR2749" s="75">
        <v>16837</v>
      </c>
      <c r="FS2749" s="75">
        <v>64.680000000000007</v>
      </c>
      <c r="FT2749" s="75">
        <v>7271.83</v>
      </c>
      <c r="FU2749" s="75">
        <v>45107</v>
      </c>
    </row>
    <row r="2750" spans="1:177" x14ac:dyDescent="0.25">
      <c r="A2750" s="132"/>
      <c r="B2750" s="132"/>
      <c r="C2750" s="132"/>
      <c r="D2750" s="132"/>
      <c r="E2750" s="132"/>
      <c r="F2750" s="132"/>
      <c r="G2750" s="132"/>
      <c r="H2750" s="132"/>
      <c r="I2750" s="132"/>
      <c r="J2750" s="132"/>
      <c r="K2750" s="132"/>
      <c r="FP2750" s="75">
        <v>64.7</v>
      </c>
      <c r="FQ2750" s="75">
        <v>2572.1999999999998</v>
      </c>
      <c r="FR2750" s="75">
        <v>16844</v>
      </c>
      <c r="FS2750" s="75">
        <v>64.69</v>
      </c>
      <c r="FT2750" s="75">
        <v>7276.52</v>
      </c>
      <c r="FU2750" s="75">
        <v>45121</v>
      </c>
    </row>
    <row r="2751" spans="1:177" x14ac:dyDescent="0.25">
      <c r="A2751" s="132"/>
      <c r="B2751" s="132"/>
      <c r="C2751" s="132"/>
      <c r="D2751" s="132"/>
      <c r="E2751" s="132"/>
      <c r="F2751" s="132"/>
      <c r="G2751" s="132"/>
      <c r="H2751" s="132"/>
      <c r="I2751" s="132"/>
      <c r="J2751" s="132"/>
      <c r="K2751" s="132"/>
      <c r="FP2751" s="75">
        <v>64.709999999999994</v>
      </c>
      <c r="FQ2751" s="75">
        <v>2573.9</v>
      </c>
      <c r="FR2751" s="75">
        <v>16850</v>
      </c>
      <c r="FS2751" s="75">
        <v>64.7</v>
      </c>
      <c r="FT2751" s="75">
        <v>7281.21</v>
      </c>
      <c r="FU2751" s="75">
        <v>45136</v>
      </c>
    </row>
    <row r="2752" spans="1:177" x14ac:dyDescent="0.25">
      <c r="A2752" s="132"/>
      <c r="B2752" s="132"/>
      <c r="C2752" s="132"/>
      <c r="D2752" s="132"/>
      <c r="E2752" s="132"/>
      <c r="F2752" s="132"/>
      <c r="G2752" s="132"/>
      <c r="H2752" s="132"/>
      <c r="I2752" s="132"/>
      <c r="J2752" s="132"/>
      <c r="K2752" s="132"/>
      <c r="FP2752" s="75">
        <v>64.72</v>
      </c>
      <c r="FQ2752" s="75">
        <v>2575.6</v>
      </c>
      <c r="FR2752" s="75">
        <v>16856</v>
      </c>
      <c r="FS2752" s="75">
        <v>64.709999999999994</v>
      </c>
      <c r="FT2752" s="75">
        <v>7285.9</v>
      </c>
      <c r="FU2752" s="75">
        <v>45150</v>
      </c>
    </row>
    <row r="2753" spans="1:177" x14ac:dyDescent="0.25">
      <c r="A2753" s="132"/>
      <c r="B2753" s="132"/>
      <c r="C2753" s="132"/>
      <c r="D2753" s="132"/>
      <c r="E2753" s="132"/>
      <c r="F2753" s="132"/>
      <c r="G2753" s="132"/>
      <c r="H2753" s="132"/>
      <c r="I2753" s="132"/>
      <c r="J2753" s="132"/>
      <c r="K2753" s="132"/>
      <c r="FP2753" s="75">
        <v>64.73</v>
      </c>
      <c r="FQ2753" s="75">
        <v>2577.3000000000002</v>
      </c>
      <c r="FR2753" s="75">
        <v>16862</v>
      </c>
      <c r="FS2753" s="75">
        <v>64.72</v>
      </c>
      <c r="FT2753" s="75">
        <v>7290.49</v>
      </c>
      <c r="FU2753" s="75">
        <v>45165</v>
      </c>
    </row>
    <row r="2754" spans="1:177" x14ac:dyDescent="0.25">
      <c r="A2754" s="132"/>
      <c r="B2754" s="132"/>
      <c r="C2754" s="132"/>
      <c r="D2754" s="132"/>
      <c r="E2754" s="132"/>
      <c r="F2754" s="132"/>
      <c r="G2754" s="132"/>
      <c r="H2754" s="132"/>
      <c r="I2754" s="132"/>
      <c r="J2754" s="132"/>
      <c r="K2754" s="132"/>
      <c r="FP2754" s="75">
        <v>64.739999999999995</v>
      </c>
      <c r="FQ2754" s="75">
        <v>2579</v>
      </c>
      <c r="FR2754" s="75">
        <v>16868</v>
      </c>
      <c r="FS2754" s="75">
        <v>64.73</v>
      </c>
      <c r="FT2754" s="75">
        <v>7295.08</v>
      </c>
      <c r="FU2754" s="75">
        <v>45179</v>
      </c>
    </row>
    <row r="2755" spans="1:177" x14ac:dyDescent="0.25">
      <c r="A2755" s="132"/>
      <c r="B2755" s="132"/>
      <c r="C2755" s="132"/>
      <c r="D2755" s="132"/>
      <c r="E2755" s="132"/>
      <c r="F2755" s="132"/>
      <c r="G2755" s="132"/>
      <c r="H2755" s="132"/>
      <c r="I2755" s="132"/>
      <c r="J2755" s="132"/>
      <c r="K2755" s="132"/>
      <c r="FP2755" s="75">
        <v>64.75</v>
      </c>
      <c r="FQ2755" s="75">
        <v>2580.6999999999998</v>
      </c>
      <c r="FR2755" s="75">
        <v>16874</v>
      </c>
      <c r="FS2755" s="75">
        <v>64.739999999999995</v>
      </c>
      <c r="FT2755" s="75">
        <v>7299.67</v>
      </c>
      <c r="FU2755" s="75">
        <v>45194</v>
      </c>
    </row>
    <row r="2756" spans="1:177" x14ac:dyDescent="0.25">
      <c r="A2756" s="132"/>
      <c r="B2756" s="132"/>
      <c r="C2756" s="132"/>
      <c r="D2756" s="132"/>
      <c r="E2756" s="132"/>
      <c r="F2756" s="132"/>
      <c r="G2756" s="132"/>
      <c r="H2756" s="132"/>
      <c r="I2756" s="132"/>
      <c r="J2756" s="132"/>
      <c r="K2756" s="132"/>
      <c r="FP2756" s="75">
        <v>64.760000000000005</v>
      </c>
      <c r="FQ2756" s="75">
        <v>2582.41</v>
      </c>
      <c r="FR2756" s="75">
        <v>16880</v>
      </c>
      <c r="FS2756" s="75">
        <v>64.75</v>
      </c>
      <c r="FT2756" s="75">
        <v>7304.26</v>
      </c>
      <c r="FU2756" s="75">
        <v>45208</v>
      </c>
    </row>
    <row r="2757" spans="1:177" x14ac:dyDescent="0.25">
      <c r="A2757" s="132"/>
      <c r="B2757" s="132"/>
      <c r="C2757" s="132"/>
      <c r="D2757" s="132"/>
      <c r="E2757" s="132"/>
      <c r="F2757" s="132"/>
      <c r="G2757" s="132"/>
      <c r="H2757" s="132"/>
      <c r="I2757" s="132"/>
      <c r="J2757" s="132"/>
      <c r="K2757" s="132"/>
      <c r="FP2757" s="75">
        <v>64.77</v>
      </c>
      <c r="FQ2757" s="75">
        <v>2584.12</v>
      </c>
      <c r="FR2757" s="75">
        <v>16886</v>
      </c>
      <c r="FS2757" s="75">
        <v>64.760000000000005</v>
      </c>
      <c r="FT2757" s="75">
        <v>7308.85</v>
      </c>
      <c r="FU2757" s="75">
        <v>45223</v>
      </c>
    </row>
    <row r="2758" spans="1:177" x14ac:dyDescent="0.25">
      <c r="A2758" s="132"/>
      <c r="B2758" s="132"/>
      <c r="C2758" s="132"/>
      <c r="D2758" s="132"/>
      <c r="E2758" s="132"/>
      <c r="F2758" s="132"/>
      <c r="G2758" s="132"/>
      <c r="H2758" s="132"/>
      <c r="I2758" s="132"/>
      <c r="J2758" s="132"/>
      <c r="K2758" s="132"/>
      <c r="FP2758" s="75">
        <v>64.78</v>
      </c>
      <c r="FQ2758" s="75">
        <v>2585.83</v>
      </c>
      <c r="FR2758" s="75">
        <v>16892</v>
      </c>
      <c r="FS2758" s="75">
        <v>64.77</v>
      </c>
      <c r="FT2758" s="75">
        <v>7313.44</v>
      </c>
      <c r="FU2758" s="75">
        <v>45237</v>
      </c>
    </row>
    <row r="2759" spans="1:177" x14ac:dyDescent="0.25">
      <c r="A2759" s="132"/>
      <c r="B2759" s="132"/>
      <c r="C2759" s="132"/>
      <c r="D2759" s="132"/>
      <c r="E2759" s="132"/>
      <c r="F2759" s="132"/>
      <c r="G2759" s="132"/>
      <c r="H2759" s="132"/>
      <c r="I2759" s="132"/>
      <c r="J2759" s="132"/>
      <c r="K2759" s="132"/>
      <c r="FP2759" s="75">
        <v>64.790000000000006</v>
      </c>
      <c r="FQ2759" s="75">
        <v>2587.54</v>
      </c>
      <c r="FR2759" s="75">
        <v>16898</v>
      </c>
      <c r="FS2759" s="75">
        <v>64.78</v>
      </c>
      <c r="FT2759" s="75">
        <v>7318.03</v>
      </c>
      <c r="FU2759" s="75">
        <v>45252</v>
      </c>
    </row>
    <row r="2760" spans="1:177" x14ac:dyDescent="0.25">
      <c r="A2760" s="132"/>
      <c r="B2760" s="132"/>
      <c r="C2760" s="132"/>
      <c r="D2760" s="132"/>
      <c r="E2760" s="132"/>
      <c r="F2760" s="132"/>
      <c r="G2760" s="132"/>
      <c r="H2760" s="132"/>
      <c r="I2760" s="132"/>
      <c r="J2760" s="132"/>
      <c r="K2760" s="132"/>
      <c r="FP2760" s="75">
        <v>64.8</v>
      </c>
      <c r="FQ2760" s="75">
        <v>2589.25</v>
      </c>
      <c r="FR2760" s="75">
        <v>16904</v>
      </c>
      <c r="FS2760" s="75">
        <v>64.790000000000006</v>
      </c>
      <c r="FT2760" s="75">
        <v>7322.62</v>
      </c>
      <c r="FU2760" s="75">
        <v>45266</v>
      </c>
    </row>
    <row r="2761" spans="1:177" x14ac:dyDescent="0.25">
      <c r="A2761" s="132"/>
      <c r="B2761" s="132"/>
      <c r="C2761" s="132"/>
      <c r="D2761" s="132"/>
      <c r="E2761" s="132"/>
      <c r="F2761" s="132"/>
      <c r="G2761" s="132"/>
      <c r="H2761" s="132"/>
      <c r="I2761" s="132"/>
      <c r="J2761" s="132"/>
      <c r="K2761" s="132"/>
      <c r="FP2761" s="75">
        <v>64.81</v>
      </c>
      <c r="FQ2761" s="75">
        <v>2590.96</v>
      </c>
      <c r="FR2761" s="75">
        <v>16910</v>
      </c>
      <c r="FS2761" s="75">
        <v>64.8</v>
      </c>
      <c r="FT2761" s="75">
        <v>7327.21</v>
      </c>
      <c r="FU2761" s="75">
        <v>45281</v>
      </c>
    </row>
    <row r="2762" spans="1:177" x14ac:dyDescent="0.25">
      <c r="A2762" s="132"/>
      <c r="B2762" s="132"/>
      <c r="C2762" s="132"/>
      <c r="D2762" s="132"/>
      <c r="E2762" s="132"/>
      <c r="F2762" s="132"/>
      <c r="G2762" s="132"/>
      <c r="H2762" s="132"/>
      <c r="I2762" s="132"/>
      <c r="J2762" s="132"/>
      <c r="K2762" s="132"/>
      <c r="FP2762" s="75">
        <v>64.819999999999993</v>
      </c>
      <c r="FQ2762" s="75">
        <v>2592.67</v>
      </c>
      <c r="FR2762" s="75">
        <v>16916</v>
      </c>
      <c r="FS2762" s="75">
        <v>64.81</v>
      </c>
      <c r="FT2762" s="75">
        <v>7331.8</v>
      </c>
      <c r="FU2762" s="75">
        <v>45295</v>
      </c>
    </row>
    <row r="2763" spans="1:177" x14ac:dyDescent="0.25">
      <c r="A2763" s="132"/>
      <c r="B2763" s="132"/>
      <c r="C2763" s="132"/>
      <c r="D2763" s="132"/>
      <c r="E2763" s="132"/>
      <c r="F2763" s="132"/>
      <c r="G2763" s="132"/>
      <c r="H2763" s="132"/>
      <c r="I2763" s="132"/>
      <c r="J2763" s="132"/>
      <c r="K2763" s="132"/>
      <c r="FP2763" s="75">
        <v>64.83</v>
      </c>
      <c r="FQ2763" s="75">
        <v>2594.38</v>
      </c>
      <c r="FR2763" s="75">
        <v>16922</v>
      </c>
      <c r="FS2763" s="75">
        <v>64.819999999999993</v>
      </c>
      <c r="FT2763" s="75">
        <v>7336.33</v>
      </c>
      <c r="FU2763" s="75">
        <v>45309</v>
      </c>
    </row>
    <row r="2764" spans="1:177" x14ac:dyDescent="0.25">
      <c r="A2764" s="132"/>
      <c r="B2764" s="132"/>
      <c r="C2764" s="132"/>
      <c r="D2764" s="132"/>
      <c r="E2764" s="132"/>
      <c r="F2764" s="132"/>
      <c r="G2764" s="132"/>
      <c r="H2764" s="132"/>
      <c r="I2764" s="132"/>
      <c r="J2764" s="132"/>
      <c r="K2764" s="132"/>
      <c r="FP2764" s="75">
        <v>64.84</v>
      </c>
      <c r="FQ2764" s="75">
        <v>2596.09</v>
      </c>
      <c r="FR2764" s="75">
        <v>16928</v>
      </c>
      <c r="FS2764" s="75">
        <v>64.83</v>
      </c>
      <c r="FT2764" s="75">
        <v>7340.86</v>
      </c>
      <c r="FU2764" s="75">
        <v>45324</v>
      </c>
    </row>
    <row r="2765" spans="1:177" x14ac:dyDescent="0.25">
      <c r="A2765" s="132"/>
      <c r="B2765" s="132"/>
      <c r="C2765" s="132"/>
      <c r="D2765" s="132"/>
      <c r="E2765" s="132"/>
      <c r="F2765" s="132"/>
      <c r="G2765" s="132"/>
      <c r="H2765" s="132"/>
      <c r="I2765" s="132"/>
      <c r="J2765" s="132"/>
      <c r="K2765" s="132"/>
      <c r="FP2765" s="75">
        <v>64.849999999999994</v>
      </c>
      <c r="FQ2765" s="75">
        <v>2597.8000000000002</v>
      </c>
      <c r="FR2765" s="75">
        <v>16934</v>
      </c>
      <c r="FS2765" s="75">
        <v>64.84</v>
      </c>
      <c r="FT2765" s="75">
        <v>7345.39</v>
      </c>
      <c r="FU2765" s="75">
        <v>45338</v>
      </c>
    </row>
    <row r="2766" spans="1:177" x14ac:dyDescent="0.25">
      <c r="A2766" s="132"/>
      <c r="B2766" s="132"/>
      <c r="C2766" s="132"/>
      <c r="D2766" s="132"/>
      <c r="E2766" s="132"/>
      <c r="F2766" s="132"/>
      <c r="G2766" s="132"/>
      <c r="H2766" s="132"/>
      <c r="I2766" s="132"/>
      <c r="J2766" s="132"/>
      <c r="K2766" s="132"/>
      <c r="FP2766" s="75">
        <v>64.86</v>
      </c>
      <c r="FQ2766" s="75">
        <v>2599.5100000000002</v>
      </c>
      <c r="FR2766" s="75">
        <v>16940</v>
      </c>
      <c r="FS2766" s="75">
        <v>64.849999999999994</v>
      </c>
      <c r="FT2766" s="75">
        <v>7349.92</v>
      </c>
      <c r="FU2766" s="75">
        <v>45352</v>
      </c>
    </row>
    <row r="2767" spans="1:177" x14ac:dyDescent="0.25">
      <c r="A2767" s="132"/>
      <c r="B2767" s="132"/>
      <c r="C2767" s="132"/>
      <c r="D2767" s="132"/>
      <c r="E2767" s="132"/>
      <c r="F2767" s="132"/>
      <c r="G2767" s="132"/>
      <c r="H2767" s="132"/>
      <c r="I2767" s="132"/>
      <c r="J2767" s="132"/>
      <c r="K2767" s="132"/>
      <c r="FP2767" s="75">
        <v>64.87</v>
      </c>
      <c r="FQ2767" s="75">
        <v>2601.2199999999998</v>
      </c>
      <c r="FR2767" s="75">
        <v>16946</v>
      </c>
      <c r="FS2767" s="75">
        <v>64.86</v>
      </c>
      <c r="FT2767" s="75">
        <v>7354.45</v>
      </c>
      <c r="FU2767" s="75">
        <v>45366</v>
      </c>
    </row>
    <row r="2768" spans="1:177" x14ac:dyDescent="0.25">
      <c r="A2768" s="132"/>
      <c r="B2768" s="132"/>
      <c r="C2768" s="132"/>
      <c r="D2768" s="132"/>
      <c r="E2768" s="132"/>
      <c r="F2768" s="132"/>
      <c r="G2768" s="132"/>
      <c r="H2768" s="132"/>
      <c r="I2768" s="132"/>
      <c r="J2768" s="132"/>
      <c r="K2768" s="132"/>
      <c r="FP2768" s="75">
        <v>64.88</v>
      </c>
      <c r="FQ2768" s="75">
        <v>2602.9299999999998</v>
      </c>
      <c r="FR2768" s="75">
        <v>16952</v>
      </c>
      <c r="FS2768" s="75">
        <v>64.87</v>
      </c>
      <c r="FT2768" s="75">
        <v>7358.98</v>
      </c>
      <c r="FU2768" s="75">
        <v>45381</v>
      </c>
    </row>
    <row r="2769" spans="1:177" x14ac:dyDescent="0.25">
      <c r="A2769" s="132"/>
      <c r="B2769" s="132"/>
      <c r="C2769" s="132"/>
      <c r="D2769" s="132"/>
      <c r="E2769" s="132"/>
      <c r="F2769" s="132"/>
      <c r="G2769" s="132"/>
      <c r="H2769" s="132"/>
      <c r="I2769" s="132"/>
      <c r="J2769" s="132"/>
      <c r="K2769" s="132"/>
      <c r="FP2769" s="75">
        <v>64.89</v>
      </c>
      <c r="FQ2769" s="75">
        <v>2604.64</v>
      </c>
      <c r="FR2769" s="75">
        <v>16958</v>
      </c>
      <c r="FS2769" s="75">
        <v>64.88</v>
      </c>
      <c r="FT2769" s="75">
        <v>7363.51</v>
      </c>
      <c r="FU2769" s="75">
        <v>45395</v>
      </c>
    </row>
    <row r="2770" spans="1:177" x14ac:dyDescent="0.25">
      <c r="A2770" s="132"/>
      <c r="B2770" s="132"/>
      <c r="C2770" s="132"/>
      <c r="D2770" s="132"/>
      <c r="E2770" s="132"/>
      <c r="F2770" s="132"/>
      <c r="G2770" s="132"/>
      <c r="H2770" s="132"/>
      <c r="I2770" s="132"/>
      <c r="J2770" s="132"/>
      <c r="K2770" s="132"/>
      <c r="FP2770" s="75">
        <v>64.900000000000006</v>
      </c>
      <c r="FQ2770" s="75">
        <v>2606.36</v>
      </c>
      <c r="FR2770" s="75">
        <v>16964</v>
      </c>
      <c r="FS2770" s="75">
        <v>64.89</v>
      </c>
      <c r="FT2770" s="75">
        <v>7368.04</v>
      </c>
      <c r="FU2770" s="75">
        <v>45409</v>
      </c>
    </row>
    <row r="2771" spans="1:177" x14ac:dyDescent="0.25">
      <c r="A2771" s="132"/>
      <c r="B2771" s="132"/>
      <c r="C2771" s="132"/>
      <c r="D2771" s="132"/>
      <c r="E2771" s="132"/>
      <c r="F2771" s="132"/>
      <c r="G2771" s="132"/>
      <c r="H2771" s="132"/>
      <c r="I2771" s="132"/>
      <c r="J2771" s="132"/>
      <c r="K2771" s="132"/>
      <c r="FP2771" s="75">
        <v>64.91</v>
      </c>
      <c r="FQ2771" s="75">
        <v>2608.08</v>
      </c>
      <c r="FR2771" s="75">
        <v>16970</v>
      </c>
      <c r="FS2771" s="75">
        <v>64.900000000000006</v>
      </c>
      <c r="FT2771" s="75">
        <v>7372.57</v>
      </c>
      <c r="FU2771" s="75">
        <v>45423</v>
      </c>
    </row>
    <row r="2772" spans="1:177" x14ac:dyDescent="0.25">
      <c r="A2772" s="132"/>
      <c r="B2772" s="132"/>
      <c r="C2772" s="132"/>
      <c r="D2772" s="132"/>
      <c r="E2772" s="132"/>
      <c r="F2772" s="132"/>
      <c r="G2772" s="132"/>
      <c r="H2772" s="132"/>
      <c r="I2772" s="132"/>
      <c r="J2772" s="132"/>
      <c r="K2772" s="132"/>
      <c r="FP2772" s="75">
        <v>64.92</v>
      </c>
      <c r="FQ2772" s="75">
        <v>2609.79</v>
      </c>
      <c r="FR2772" s="75">
        <v>16976</v>
      </c>
      <c r="FS2772" s="75">
        <v>64.91</v>
      </c>
      <c r="FT2772" s="75">
        <v>7377.1</v>
      </c>
      <c r="FU2772" s="75">
        <v>45423</v>
      </c>
    </row>
    <row r="2773" spans="1:177" x14ac:dyDescent="0.25">
      <c r="A2773" s="132"/>
      <c r="B2773" s="132"/>
      <c r="C2773" s="132"/>
      <c r="D2773" s="132"/>
      <c r="E2773" s="132"/>
      <c r="F2773" s="132"/>
      <c r="G2773" s="132"/>
      <c r="H2773" s="132"/>
      <c r="I2773" s="132"/>
      <c r="J2773" s="132"/>
      <c r="K2773" s="132"/>
      <c r="FP2773" s="75">
        <v>64.930000000000007</v>
      </c>
      <c r="FQ2773" s="75">
        <v>2611.5</v>
      </c>
      <c r="FR2773" s="75">
        <v>16982</v>
      </c>
      <c r="FS2773" s="75">
        <v>64.92</v>
      </c>
      <c r="FT2773" s="75">
        <v>7381.62</v>
      </c>
      <c r="FU2773" s="75">
        <v>45438</v>
      </c>
    </row>
    <row r="2774" spans="1:177" x14ac:dyDescent="0.25">
      <c r="A2774" s="132"/>
      <c r="B2774" s="132"/>
      <c r="C2774" s="132"/>
      <c r="D2774" s="132"/>
      <c r="E2774" s="132"/>
      <c r="F2774" s="132"/>
      <c r="G2774" s="132"/>
      <c r="H2774" s="132"/>
      <c r="I2774" s="132"/>
      <c r="J2774" s="132"/>
      <c r="K2774" s="132"/>
      <c r="FP2774" s="75">
        <v>64.94</v>
      </c>
      <c r="FQ2774" s="75">
        <v>2613.2199999999998</v>
      </c>
      <c r="FR2774" s="75">
        <v>16988</v>
      </c>
      <c r="FS2774" s="75">
        <v>64.930000000000007</v>
      </c>
      <c r="FT2774" s="75">
        <v>7386.14</v>
      </c>
      <c r="FU2774" s="75">
        <v>45466</v>
      </c>
    </row>
    <row r="2775" spans="1:177" x14ac:dyDescent="0.25">
      <c r="A2775" s="132"/>
      <c r="B2775" s="132"/>
      <c r="C2775" s="132"/>
      <c r="D2775" s="132"/>
      <c r="E2775" s="132"/>
      <c r="F2775" s="132"/>
      <c r="G2775" s="132"/>
      <c r="H2775" s="132"/>
      <c r="I2775" s="132"/>
      <c r="J2775" s="132"/>
      <c r="K2775" s="132"/>
      <c r="FP2775" s="75">
        <v>64.95</v>
      </c>
      <c r="FQ2775" s="75">
        <v>2614.94</v>
      </c>
      <c r="FR2775" s="75">
        <v>16994</v>
      </c>
      <c r="FS2775" s="75">
        <v>64.94</v>
      </c>
      <c r="FT2775" s="75">
        <v>7390.66</v>
      </c>
      <c r="FU2775" s="75">
        <v>45480</v>
      </c>
    </row>
    <row r="2776" spans="1:177" x14ac:dyDescent="0.25">
      <c r="A2776" s="132"/>
      <c r="B2776" s="132"/>
      <c r="C2776" s="132"/>
      <c r="D2776" s="132"/>
      <c r="E2776" s="132"/>
      <c r="F2776" s="132"/>
      <c r="G2776" s="132"/>
      <c r="H2776" s="132"/>
      <c r="I2776" s="132"/>
      <c r="J2776" s="132"/>
      <c r="K2776" s="132"/>
      <c r="FP2776" s="75">
        <v>64.959999999999994</v>
      </c>
      <c r="FQ2776" s="75">
        <v>2616.66</v>
      </c>
      <c r="FR2776" s="75">
        <v>17000</v>
      </c>
      <c r="FS2776" s="75">
        <v>64.95</v>
      </c>
      <c r="FT2776" s="75">
        <v>7395.18</v>
      </c>
      <c r="FU2776" s="75">
        <v>45495</v>
      </c>
    </row>
    <row r="2777" spans="1:177" x14ac:dyDescent="0.25">
      <c r="A2777" s="132"/>
      <c r="B2777" s="132"/>
      <c r="C2777" s="132"/>
      <c r="D2777" s="132"/>
      <c r="E2777" s="132"/>
      <c r="F2777" s="132"/>
      <c r="G2777" s="132"/>
      <c r="H2777" s="132"/>
      <c r="I2777" s="132"/>
      <c r="J2777" s="132"/>
      <c r="K2777" s="132"/>
      <c r="FP2777" s="75">
        <v>64.97</v>
      </c>
      <c r="FQ2777" s="75">
        <v>2618.38</v>
      </c>
      <c r="FR2777" s="75">
        <v>17006</v>
      </c>
      <c r="FS2777" s="75">
        <v>64.959999999999994</v>
      </c>
      <c r="FT2777" s="75">
        <v>7399.7</v>
      </c>
      <c r="FU2777" s="75">
        <v>45509</v>
      </c>
    </row>
    <row r="2778" spans="1:177" x14ac:dyDescent="0.25">
      <c r="A2778" s="132"/>
      <c r="B2778" s="132"/>
      <c r="C2778" s="132"/>
      <c r="D2778" s="132"/>
      <c r="E2778" s="132"/>
      <c r="F2778" s="132"/>
      <c r="G2778" s="132"/>
      <c r="H2778" s="132"/>
      <c r="I2778" s="132"/>
      <c r="J2778" s="132"/>
      <c r="K2778" s="132"/>
      <c r="FP2778" s="75">
        <v>64.98</v>
      </c>
      <c r="FQ2778" s="75">
        <v>2620.1</v>
      </c>
      <c r="FR2778" s="75">
        <v>17012</v>
      </c>
      <c r="FS2778" s="75">
        <v>64.97</v>
      </c>
      <c r="FT2778" s="75">
        <v>7404.22</v>
      </c>
      <c r="FU2778" s="75">
        <v>45523</v>
      </c>
    </row>
    <row r="2779" spans="1:177" x14ac:dyDescent="0.25">
      <c r="A2779" s="132"/>
      <c r="B2779" s="132"/>
      <c r="C2779" s="132"/>
      <c r="D2779" s="132"/>
      <c r="E2779" s="132"/>
      <c r="F2779" s="132"/>
      <c r="G2779" s="132"/>
      <c r="H2779" s="132"/>
      <c r="I2779" s="132"/>
      <c r="J2779" s="132"/>
      <c r="K2779" s="132"/>
      <c r="FP2779" s="75">
        <v>64.989999999999995</v>
      </c>
      <c r="FQ2779" s="75">
        <v>2621.82</v>
      </c>
      <c r="FR2779" s="75">
        <v>17018</v>
      </c>
      <c r="FS2779" s="75">
        <v>64.98</v>
      </c>
      <c r="FT2779" s="75">
        <v>7408.74</v>
      </c>
      <c r="FU2779" s="75">
        <v>45537</v>
      </c>
    </row>
    <row r="2780" spans="1:177" x14ac:dyDescent="0.25">
      <c r="A2780" s="132"/>
      <c r="B2780" s="132"/>
      <c r="C2780" s="132"/>
      <c r="D2780" s="132"/>
      <c r="E2780" s="132"/>
      <c r="F2780" s="132"/>
      <c r="G2780" s="132"/>
      <c r="H2780" s="132"/>
      <c r="I2780" s="132"/>
      <c r="J2780" s="132"/>
      <c r="K2780" s="132"/>
      <c r="FP2780" s="75">
        <v>65</v>
      </c>
      <c r="FQ2780" s="75">
        <v>2623.54</v>
      </c>
      <c r="FR2780" s="75">
        <v>17024</v>
      </c>
      <c r="FS2780" s="75">
        <v>64.989999999999995</v>
      </c>
      <c r="FT2780" s="75">
        <v>7413.26</v>
      </c>
      <c r="FU2780" s="75">
        <v>45552</v>
      </c>
    </row>
    <row r="2781" spans="1:177" x14ac:dyDescent="0.25">
      <c r="A2781" s="132"/>
      <c r="B2781" s="132"/>
      <c r="C2781" s="132"/>
      <c r="D2781" s="132"/>
      <c r="E2781" s="132"/>
      <c r="F2781" s="132"/>
      <c r="G2781" s="132"/>
      <c r="H2781" s="132"/>
      <c r="I2781" s="132"/>
      <c r="J2781" s="132"/>
      <c r="K2781" s="132"/>
      <c r="FP2781" s="75">
        <v>65.010000000000005</v>
      </c>
      <c r="FQ2781" s="75">
        <v>2625.26</v>
      </c>
      <c r="FR2781" s="75">
        <v>17030</v>
      </c>
      <c r="FS2781" s="75">
        <v>65</v>
      </c>
      <c r="FT2781" s="75">
        <v>7417.78</v>
      </c>
      <c r="FU2781" s="75">
        <v>45566</v>
      </c>
    </row>
    <row r="2782" spans="1:177" x14ac:dyDescent="0.25">
      <c r="A2782" s="132"/>
      <c r="B2782" s="132"/>
      <c r="C2782" s="132"/>
      <c r="D2782" s="132"/>
      <c r="E2782" s="132"/>
      <c r="F2782" s="132"/>
      <c r="G2782" s="132"/>
      <c r="H2782" s="132"/>
      <c r="I2782" s="132"/>
      <c r="J2782" s="132"/>
      <c r="K2782" s="132"/>
      <c r="FP2782" s="75">
        <v>65.02</v>
      </c>
      <c r="FQ2782" s="75">
        <v>2626.98</v>
      </c>
      <c r="FR2782" s="75">
        <v>17036</v>
      </c>
      <c r="FS2782" s="75">
        <v>65.010000000000005</v>
      </c>
      <c r="FT2782" s="75">
        <v>7422.3</v>
      </c>
      <c r="FU2782" s="75">
        <v>45580</v>
      </c>
    </row>
    <row r="2783" spans="1:177" x14ac:dyDescent="0.25">
      <c r="A2783" s="132"/>
      <c r="B2783" s="132"/>
      <c r="C2783" s="132"/>
      <c r="D2783" s="132"/>
      <c r="E2783" s="132"/>
      <c r="F2783" s="132"/>
      <c r="G2783" s="132"/>
      <c r="H2783" s="132"/>
      <c r="I2783" s="132"/>
      <c r="J2783" s="132"/>
      <c r="K2783" s="132"/>
      <c r="FP2783" s="75">
        <v>65.03</v>
      </c>
      <c r="FQ2783" s="75">
        <v>2628.7</v>
      </c>
      <c r="FR2783" s="75">
        <v>17042</v>
      </c>
      <c r="FS2783" s="75">
        <v>65.02</v>
      </c>
      <c r="FT2783" s="75">
        <v>7426.81</v>
      </c>
      <c r="FU2783" s="75">
        <v>45595</v>
      </c>
    </row>
    <row r="2784" spans="1:177" x14ac:dyDescent="0.25">
      <c r="A2784" s="132"/>
      <c r="B2784" s="132"/>
      <c r="C2784" s="132"/>
      <c r="D2784" s="132"/>
      <c r="E2784" s="132"/>
      <c r="F2784" s="132"/>
      <c r="G2784" s="132"/>
      <c r="H2784" s="132"/>
      <c r="I2784" s="132"/>
      <c r="J2784" s="132"/>
      <c r="K2784" s="132"/>
      <c r="FP2784" s="75">
        <v>65.040000000000006</v>
      </c>
      <c r="FQ2784" s="75">
        <v>2630.42</v>
      </c>
      <c r="FR2784" s="75">
        <v>17048</v>
      </c>
      <c r="FS2784" s="75">
        <v>65.03</v>
      </c>
      <c r="FT2784" s="75">
        <v>7431.32</v>
      </c>
      <c r="FU2784" s="75">
        <v>45609</v>
      </c>
    </row>
    <row r="2785" spans="1:177" x14ac:dyDescent="0.25">
      <c r="A2785" s="132"/>
      <c r="B2785" s="132"/>
      <c r="C2785" s="132"/>
      <c r="D2785" s="132"/>
      <c r="E2785" s="132"/>
      <c r="F2785" s="132"/>
      <c r="G2785" s="132"/>
      <c r="H2785" s="132"/>
      <c r="I2785" s="132"/>
      <c r="J2785" s="132"/>
      <c r="K2785" s="132"/>
      <c r="FP2785" s="75">
        <v>65.05</v>
      </c>
      <c r="FQ2785" s="75">
        <v>2632.14</v>
      </c>
      <c r="FR2785" s="75">
        <v>17054</v>
      </c>
      <c r="FS2785" s="75">
        <v>65.040000000000006</v>
      </c>
      <c r="FT2785" s="75">
        <v>7435.83</v>
      </c>
      <c r="FU2785" s="75">
        <v>45624</v>
      </c>
    </row>
    <row r="2786" spans="1:177" x14ac:dyDescent="0.25">
      <c r="A2786" s="132"/>
      <c r="B2786" s="132"/>
      <c r="C2786" s="132"/>
      <c r="D2786" s="132"/>
      <c r="E2786" s="132"/>
      <c r="F2786" s="132"/>
      <c r="G2786" s="132"/>
      <c r="H2786" s="132"/>
      <c r="I2786" s="132"/>
      <c r="J2786" s="132"/>
      <c r="K2786" s="132"/>
      <c r="FP2786" s="75">
        <v>65.06</v>
      </c>
      <c r="FQ2786" s="75">
        <v>2633.86</v>
      </c>
      <c r="FR2786" s="75">
        <v>17060</v>
      </c>
      <c r="FS2786" s="75">
        <v>65.05</v>
      </c>
      <c r="FT2786" s="75">
        <v>7440.34</v>
      </c>
      <c r="FU2786" s="75">
        <v>45638</v>
      </c>
    </row>
    <row r="2787" spans="1:177" x14ac:dyDescent="0.25">
      <c r="A2787" s="132"/>
      <c r="B2787" s="132"/>
      <c r="C2787" s="132"/>
      <c r="D2787" s="132"/>
      <c r="E2787" s="132"/>
      <c r="F2787" s="132"/>
      <c r="G2787" s="132"/>
      <c r="H2787" s="132"/>
      <c r="I2787" s="132"/>
      <c r="J2787" s="132"/>
      <c r="K2787" s="132"/>
      <c r="FP2787" s="75">
        <v>65.069999999999993</v>
      </c>
      <c r="FQ2787" s="75">
        <v>2635.58</v>
      </c>
      <c r="FR2787" s="75">
        <v>17066</v>
      </c>
      <c r="FS2787" s="75">
        <v>65.06</v>
      </c>
      <c r="FT2787" s="75">
        <v>7444.85</v>
      </c>
      <c r="FU2787" s="75">
        <v>45653</v>
      </c>
    </row>
    <row r="2788" spans="1:177" x14ac:dyDescent="0.25">
      <c r="A2788" s="132"/>
      <c r="B2788" s="132"/>
      <c r="C2788" s="132"/>
      <c r="D2788" s="132"/>
      <c r="E2788" s="132"/>
      <c r="F2788" s="132"/>
      <c r="G2788" s="132"/>
      <c r="H2788" s="132"/>
      <c r="I2788" s="132"/>
      <c r="J2788" s="132"/>
      <c r="K2788" s="132"/>
      <c r="FP2788" s="75">
        <v>65.08</v>
      </c>
      <c r="FQ2788" s="75">
        <v>2637.31</v>
      </c>
      <c r="FR2788" s="75">
        <v>17072</v>
      </c>
      <c r="FS2788" s="75">
        <v>65.069999999999993</v>
      </c>
      <c r="FT2788" s="75">
        <v>7449.36</v>
      </c>
      <c r="FU2788" s="75">
        <v>45667</v>
      </c>
    </row>
    <row r="2789" spans="1:177" x14ac:dyDescent="0.25">
      <c r="A2789" s="132"/>
      <c r="B2789" s="132"/>
      <c r="C2789" s="132"/>
      <c r="D2789" s="132"/>
      <c r="E2789" s="132"/>
      <c r="F2789" s="132"/>
      <c r="G2789" s="132"/>
      <c r="H2789" s="132"/>
      <c r="I2789" s="132"/>
      <c r="J2789" s="132"/>
      <c r="K2789" s="132"/>
      <c r="FP2789" s="75">
        <v>65.09</v>
      </c>
      <c r="FQ2789" s="75">
        <v>2639.04</v>
      </c>
      <c r="FR2789" s="75">
        <v>17078</v>
      </c>
      <c r="FS2789" s="75">
        <v>65.08</v>
      </c>
      <c r="FT2789" s="75">
        <v>7453.87</v>
      </c>
      <c r="FU2789" s="75">
        <v>45682</v>
      </c>
    </row>
    <row r="2790" spans="1:177" x14ac:dyDescent="0.25">
      <c r="A2790" s="132"/>
      <c r="B2790" s="132"/>
      <c r="C2790" s="132"/>
      <c r="D2790" s="132"/>
      <c r="E2790" s="132"/>
      <c r="F2790" s="132"/>
      <c r="G2790" s="132"/>
      <c r="H2790" s="132"/>
      <c r="I2790" s="132"/>
      <c r="J2790" s="132"/>
      <c r="K2790" s="132"/>
      <c r="FP2790" s="75">
        <v>65.099999999999994</v>
      </c>
      <c r="FQ2790" s="75">
        <v>2640.77</v>
      </c>
      <c r="FR2790" s="75">
        <v>17084</v>
      </c>
      <c r="FS2790" s="75">
        <v>65.09</v>
      </c>
      <c r="FT2790" s="75">
        <v>7458.38</v>
      </c>
      <c r="FU2790" s="75">
        <v>45696</v>
      </c>
    </row>
    <row r="2791" spans="1:177" x14ac:dyDescent="0.25">
      <c r="A2791" s="132"/>
      <c r="B2791" s="132"/>
      <c r="C2791" s="132"/>
      <c r="D2791" s="132"/>
      <c r="E2791" s="132"/>
      <c r="F2791" s="132"/>
      <c r="G2791" s="132"/>
      <c r="H2791" s="132"/>
      <c r="I2791" s="132"/>
      <c r="J2791" s="132"/>
      <c r="K2791" s="132"/>
      <c r="FP2791" s="75">
        <v>65.11</v>
      </c>
      <c r="FQ2791" s="75">
        <v>2642.5</v>
      </c>
      <c r="FR2791" s="75">
        <v>17090</v>
      </c>
      <c r="FS2791" s="75">
        <v>65.099999999999994</v>
      </c>
      <c r="FT2791" s="75">
        <v>7462.89</v>
      </c>
      <c r="FU2791" s="75">
        <v>45711</v>
      </c>
    </row>
    <row r="2792" spans="1:177" x14ac:dyDescent="0.25">
      <c r="A2792" s="132"/>
      <c r="B2792" s="132"/>
      <c r="C2792" s="132"/>
      <c r="D2792" s="132"/>
      <c r="E2792" s="132"/>
      <c r="F2792" s="132"/>
      <c r="G2792" s="132"/>
      <c r="H2792" s="132"/>
      <c r="I2792" s="132"/>
      <c r="J2792" s="132"/>
      <c r="K2792" s="132"/>
      <c r="FP2792" s="75">
        <v>65.12</v>
      </c>
      <c r="FQ2792" s="75">
        <v>2644.23</v>
      </c>
      <c r="FR2792" s="75">
        <v>17096</v>
      </c>
      <c r="FS2792" s="75">
        <v>65.11</v>
      </c>
      <c r="FT2792" s="75">
        <v>7467.4</v>
      </c>
      <c r="FU2792" s="75">
        <v>45725</v>
      </c>
    </row>
    <row r="2793" spans="1:177" x14ac:dyDescent="0.25">
      <c r="A2793" s="132"/>
      <c r="B2793" s="132"/>
      <c r="C2793" s="132"/>
      <c r="D2793" s="132"/>
      <c r="E2793" s="132"/>
      <c r="F2793" s="132"/>
      <c r="G2793" s="132"/>
      <c r="H2793" s="132"/>
      <c r="I2793" s="132"/>
      <c r="J2793" s="132"/>
      <c r="K2793" s="132"/>
      <c r="FP2793" s="75">
        <v>65.13</v>
      </c>
      <c r="FQ2793" s="75">
        <v>2645.96</v>
      </c>
      <c r="FR2793" s="75">
        <v>17102</v>
      </c>
      <c r="FS2793" s="75">
        <v>65.12</v>
      </c>
      <c r="FT2793" s="75">
        <v>7471.87</v>
      </c>
      <c r="FU2793" s="75">
        <v>45740</v>
      </c>
    </row>
    <row r="2794" spans="1:177" x14ac:dyDescent="0.25">
      <c r="A2794" s="132"/>
      <c r="B2794" s="132"/>
      <c r="C2794" s="132"/>
      <c r="D2794" s="132"/>
      <c r="E2794" s="132"/>
      <c r="F2794" s="132"/>
      <c r="G2794" s="132"/>
      <c r="H2794" s="132"/>
      <c r="I2794" s="132"/>
      <c r="J2794" s="132"/>
      <c r="K2794" s="132"/>
      <c r="FP2794" s="75">
        <v>65.14</v>
      </c>
      <c r="FQ2794" s="75">
        <v>2647.69</v>
      </c>
      <c r="FR2794" s="75">
        <v>17108</v>
      </c>
      <c r="FS2794" s="75">
        <v>65.13</v>
      </c>
      <c r="FT2794" s="75">
        <v>7476.34</v>
      </c>
      <c r="FU2794" s="75">
        <v>45754</v>
      </c>
    </row>
    <row r="2795" spans="1:177" x14ac:dyDescent="0.25">
      <c r="A2795" s="132"/>
      <c r="B2795" s="132"/>
      <c r="C2795" s="132"/>
      <c r="D2795" s="132"/>
      <c r="E2795" s="132"/>
      <c r="F2795" s="132"/>
      <c r="G2795" s="132"/>
      <c r="H2795" s="132"/>
      <c r="I2795" s="132"/>
      <c r="J2795" s="132"/>
      <c r="K2795" s="132"/>
      <c r="FP2795" s="75">
        <v>65.150000000000006</v>
      </c>
      <c r="FQ2795" s="75">
        <v>2649.42</v>
      </c>
      <c r="FR2795" s="75">
        <v>17114</v>
      </c>
      <c r="FS2795" s="75">
        <v>65.14</v>
      </c>
      <c r="FT2795" s="75">
        <v>7480.81</v>
      </c>
      <c r="FU2795" s="75">
        <v>45769</v>
      </c>
    </row>
    <row r="2796" spans="1:177" x14ac:dyDescent="0.25">
      <c r="A2796" s="132"/>
      <c r="B2796" s="132"/>
      <c r="C2796" s="132"/>
      <c r="D2796" s="132"/>
      <c r="E2796" s="132"/>
      <c r="F2796" s="132"/>
      <c r="G2796" s="132"/>
      <c r="H2796" s="132"/>
      <c r="I2796" s="132"/>
      <c r="J2796" s="132"/>
      <c r="K2796" s="132"/>
      <c r="FP2796" s="75">
        <v>65.16</v>
      </c>
      <c r="FQ2796" s="75">
        <v>2651.15</v>
      </c>
      <c r="FR2796" s="75">
        <v>17120</v>
      </c>
      <c r="FS2796" s="75">
        <v>65.150000000000006</v>
      </c>
      <c r="FT2796" s="75">
        <v>7485.28</v>
      </c>
      <c r="FU2796" s="75">
        <v>45783</v>
      </c>
    </row>
    <row r="2797" spans="1:177" x14ac:dyDescent="0.25">
      <c r="A2797" s="132"/>
      <c r="B2797" s="132"/>
      <c r="C2797" s="132"/>
      <c r="D2797" s="132"/>
      <c r="E2797" s="132"/>
      <c r="F2797" s="132"/>
      <c r="G2797" s="132"/>
      <c r="H2797" s="132"/>
      <c r="I2797" s="132"/>
      <c r="J2797" s="132"/>
      <c r="K2797" s="132"/>
      <c r="FP2797" s="75">
        <v>65.17</v>
      </c>
      <c r="FQ2797" s="75">
        <v>2652.88</v>
      </c>
      <c r="FR2797" s="75">
        <v>17126</v>
      </c>
      <c r="FS2797" s="75">
        <v>65.16</v>
      </c>
      <c r="FT2797" s="75">
        <v>7489.75</v>
      </c>
      <c r="FU2797" s="75">
        <v>45798</v>
      </c>
    </row>
    <row r="2798" spans="1:177" x14ac:dyDescent="0.25">
      <c r="A2798" s="132"/>
      <c r="B2798" s="132"/>
      <c r="C2798" s="132"/>
      <c r="D2798" s="132"/>
      <c r="E2798" s="132"/>
      <c r="F2798" s="132"/>
      <c r="G2798" s="132"/>
      <c r="H2798" s="132"/>
      <c r="I2798" s="132"/>
      <c r="J2798" s="132"/>
      <c r="K2798" s="132"/>
      <c r="FP2798" s="75">
        <v>65.180000000000007</v>
      </c>
      <c r="FQ2798" s="75">
        <v>2654.61</v>
      </c>
      <c r="FR2798" s="75">
        <v>17132</v>
      </c>
      <c r="FS2798" s="75">
        <v>65.17</v>
      </c>
      <c r="FT2798" s="75">
        <v>7494.22</v>
      </c>
      <c r="FU2798" s="75">
        <v>45812</v>
      </c>
    </row>
    <row r="2799" spans="1:177" x14ac:dyDescent="0.25">
      <c r="A2799" s="132"/>
      <c r="B2799" s="132"/>
      <c r="C2799" s="132"/>
      <c r="D2799" s="132"/>
      <c r="E2799" s="132"/>
      <c r="F2799" s="132"/>
      <c r="G2799" s="132"/>
      <c r="H2799" s="132"/>
      <c r="I2799" s="132"/>
      <c r="J2799" s="132"/>
      <c r="K2799" s="132"/>
      <c r="FP2799" s="75">
        <v>65.19</v>
      </c>
      <c r="FQ2799" s="75">
        <v>2656.34</v>
      </c>
      <c r="FR2799" s="75">
        <v>17138</v>
      </c>
      <c r="FS2799" s="75">
        <v>65.180000000000007</v>
      </c>
      <c r="FT2799" s="75">
        <v>7498.69</v>
      </c>
      <c r="FU2799" s="75">
        <v>45827</v>
      </c>
    </row>
    <row r="2800" spans="1:177" x14ac:dyDescent="0.25">
      <c r="A2800" s="132"/>
      <c r="B2800" s="132"/>
      <c r="C2800" s="132"/>
      <c r="D2800" s="132"/>
      <c r="E2800" s="132"/>
      <c r="F2800" s="132"/>
      <c r="G2800" s="132"/>
      <c r="H2800" s="132"/>
      <c r="I2800" s="132"/>
      <c r="J2800" s="132"/>
      <c r="K2800" s="132"/>
      <c r="FP2800" s="75">
        <v>65.2</v>
      </c>
      <c r="FQ2800" s="75">
        <v>2658.07</v>
      </c>
      <c r="FR2800" s="75">
        <v>17144</v>
      </c>
      <c r="FS2800" s="75">
        <v>65.19</v>
      </c>
      <c r="FT2800" s="75">
        <v>7503.16</v>
      </c>
      <c r="FU2800" s="75">
        <v>45841</v>
      </c>
    </row>
    <row r="2801" spans="1:177" x14ac:dyDescent="0.25">
      <c r="A2801" s="132"/>
      <c r="B2801" s="132"/>
      <c r="C2801" s="132"/>
      <c r="D2801" s="132"/>
      <c r="E2801" s="132"/>
      <c r="F2801" s="132"/>
      <c r="G2801" s="132"/>
      <c r="H2801" s="132"/>
      <c r="I2801" s="132"/>
      <c r="J2801" s="132"/>
      <c r="K2801" s="132"/>
      <c r="FP2801" s="75">
        <v>65.209999999999994</v>
      </c>
      <c r="FQ2801" s="75">
        <v>2659.8</v>
      </c>
      <c r="FR2801" s="75">
        <v>17150</v>
      </c>
      <c r="FS2801" s="75">
        <v>65.2</v>
      </c>
      <c r="FT2801" s="75">
        <v>7507.63</v>
      </c>
      <c r="FU2801" s="75">
        <v>45856</v>
      </c>
    </row>
    <row r="2802" spans="1:177" x14ac:dyDescent="0.25">
      <c r="A2802" s="132"/>
      <c r="B2802" s="132"/>
      <c r="C2802" s="132"/>
      <c r="D2802" s="132"/>
      <c r="E2802" s="132"/>
      <c r="F2802" s="132"/>
      <c r="G2802" s="132"/>
      <c r="H2802" s="132"/>
      <c r="I2802" s="132"/>
      <c r="J2802" s="132"/>
      <c r="K2802" s="132"/>
      <c r="FP2802" s="75">
        <v>65.22</v>
      </c>
      <c r="FQ2802" s="75">
        <v>2661.53</v>
      </c>
      <c r="FR2802" s="75">
        <v>17156</v>
      </c>
      <c r="FS2802" s="75">
        <v>65.209999999999994</v>
      </c>
      <c r="FT2802" s="75">
        <v>7512.1</v>
      </c>
      <c r="FU2802" s="75">
        <v>45870</v>
      </c>
    </row>
    <row r="2803" spans="1:177" x14ac:dyDescent="0.25">
      <c r="A2803" s="132"/>
      <c r="B2803" s="132"/>
      <c r="C2803" s="132"/>
      <c r="D2803" s="132"/>
      <c r="E2803" s="132"/>
      <c r="F2803" s="132"/>
      <c r="G2803" s="132"/>
      <c r="H2803" s="132"/>
      <c r="I2803" s="132"/>
      <c r="J2803" s="132"/>
      <c r="K2803" s="132"/>
      <c r="FP2803" s="75">
        <v>65.23</v>
      </c>
      <c r="FQ2803" s="75">
        <v>2663.26</v>
      </c>
      <c r="FR2803" s="75">
        <v>17162</v>
      </c>
      <c r="FS2803" s="75">
        <v>65.22</v>
      </c>
      <c r="FT2803" s="75">
        <v>7516.7</v>
      </c>
      <c r="FU2803" s="75">
        <v>45885</v>
      </c>
    </row>
    <row r="2804" spans="1:177" x14ac:dyDescent="0.25">
      <c r="A2804" s="132"/>
      <c r="B2804" s="132"/>
      <c r="C2804" s="132"/>
      <c r="D2804" s="132"/>
      <c r="E2804" s="132"/>
      <c r="F2804" s="132"/>
      <c r="G2804" s="132"/>
      <c r="H2804" s="132"/>
      <c r="I2804" s="132"/>
      <c r="J2804" s="132"/>
      <c r="K2804" s="132"/>
      <c r="FP2804" s="75">
        <v>65.239999999999995</v>
      </c>
      <c r="FQ2804" s="75">
        <v>2664.99</v>
      </c>
      <c r="FR2804" s="75">
        <v>17169</v>
      </c>
      <c r="FS2804" s="75">
        <v>65.23</v>
      </c>
      <c r="FT2804" s="75">
        <v>7521.4</v>
      </c>
      <c r="FU2804" s="75">
        <v>45899</v>
      </c>
    </row>
    <row r="2805" spans="1:177" x14ac:dyDescent="0.25">
      <c r="A2805" s="132"/>
      <c r="B2805" s="132"/>
      <c r="C2805" s="132"/>
      <c r="D2805" s="132"/>
      <c r="E2805" s="132"/>
      <c r="F2805" s="132"/>
      <c r="G2805" s="132"/>
      <c r="H2805" s="132"/>
      <c r="I2805" s="132"/>
      <c r="J2805" s="132"/>
      <c r="K2805" s="132"/>
      <c r="FP2805" s="75">
        <v>65.25</v>
      </c>
      <c r="FQ2805" s="75">
        <v>2666.72</v>
      </c>
      <c r="FR2805" s="75">
        <v>17175</v>
      </c>
      <c r="FS2805" s="75">
        <v>65.239999999999995</v>
      </c>
      <c r="FT2805" s="75">
        <v>7526</v>
      </c>
      <c r="FU2805" s="75">
        <v>45914</v>
      </c>
    </row>
    <row r="2806" spans="1:177" x14ac:dyDescent="0.25">
      <c r="A2806" s="132"/>
      <c r="B2806" s="132"/>
      <c r="C2806" s="132"/>
      <c r="D2806" s="132"/>
      <c r="E2806" s="132"/>
      <c r="F2806" s="132"/>
      <c r="G2806" s="132"/>
      <c r="H2806" s="132"/>
      <c r="I2806" s="132"/>
      <c r="J2806" s="132"/>
      <c r="K2806" s="132"/>
      <c r="FP2806" s="75">
        <v>65.260000000000005</v>
      </c>
      <c r="FQ2806" s="75">
        <v>2668.45</v>
      </c>
      <c r="FR2806" s="75">
        <v>17181</v>
      </c>
      <c r="FS2806" s="75">
        <v>65.25</v>
      </c>
      <c r="FT2806" s="75">
        <v>7530.7</v>
      </c>
      <c r="FU2806" s="75">
        <v>45928</v>
      </c>
    </row>
    <row r="2807" spans="1:177" x14ac:dyDescent="0.25">
      <c r="A2807" s="132"/>
      <c r="B2807" s="132"/>
      <c r="C2807" s="132"/>
      <c r="D2807" s="132"/>
      <c r="E2807" s="132"/>
      <c r="F2807" s="132"/>
      <c r="G2807" s="132"/>
      <c r="H2807" s="132"/>
      <c r="I2807" s="132"/>
      <c r="J2807" s="132"/>
      <c r="K2807" s="132"/>
      <c r="FP2807" s="75">
        <v>65.27</v>
      </c>
      <c r="FQ2807" s="75">
        <v>2670.18</v>
      </c>
      <c r="FR2807" s="75">
        <v>17187</v>
      </c>
      <c r="FS2807" s="75">
        <v>65.260000000000005</v>
      </c>
      <c r="FT2807" s="75">
        <v>7535.3</v>
      </c>
      <c r="FU2807" s="75">
        <v>45943</v>
      </c>
    </row>
    <row r="2808" spans="1:177" x14ac:dyDescent="0.25">
      <c r="A2808" s="132"/>
      <c r="B2808" s="132"/>
      <c r="C2808" s="132"/>
      <c r="D2808" s="132"/>
      <c r="E2808" s="132"/>
      <c r="F2808" s="132"/>
      <c r="G2808" s="132"/>
      <c r="H2808" s="132"/>
      <c r="I2808" s="132"/>
      <c r="J2808" s="132"/>
      <c r="K2808" s="132"/>
      <c r="FP2808" s="75">
        <v>65.28</v>
      </c>
      <c r="FQ2808" s="75">
        <v>2671.91</v>
      </c>
      <c r="FR2808" s="75">
        <v>17193</v>
      </c>
      <c r="FS2808" s="75">
        <v>65.27</v>
      </c>
      <c r="FT2808" s="75">
        <v>7540</v>
      </c>
      <c r="FU2808" s="75">
        <v>45957</v>
      </c>
    </row>
    <row r="2809" spans="1:177" x14ac:dyDescent="0.25">
      <c r="A2809" s="132"/>
      <c r="B2809" s="132"/>
      <c r="C2809" s="132"/>
      <c r="D2809" s="132"/>
      <c r="E2809" s="132"/>
      <c r="F2809" s="132"/>
      <c r="G2809" s="132"/>
      <c r="H2809" s="132"/>
      <c r="I2809" s="132"/>
      <c r="J2809" s="132"/>
      <c r="K2809" s="132"/>
      <c r="FP2809" s="75">
        <v>65.290000000000006</v>
      </c>
      <c r="FQ2809" s="75">
        <v>2673.64</v>
      </c>
      <c r="FR2809" s="75">
        <v>17200</v>
      </c>
      <c r="FS2809" s="75">
        <v>65.28</v>
      </c>
      <c r="FT2809" s="75">
        <v>7544.6</v>
      </c>
      <c r="FU2809" s="75">
        <v>45972</v>
      </c>
    </row>
    <row r="2810" spans="1:177" x14ac:dyDescent="0.25">
      <c r="A2810" s="132"/>
      <c r="B2810" s="132"/>
      <c r="C2810" s="132"/>
      <c r="D2810" s="132"/>
      <c r="E2810" s="132"/>
      <c r="F2810" s="132"/>
      <c r="G2810" s="132"/>
      <c r="H2810" s="132"/>
      <c r="I2810" s="132"/>
      <c r="J2810" s="132"/>
      <c r="K2810" s="132"/>
      <c r="FP2810" s="75">
        <v>65.3</v>
      </c>
      <c r="FQ2810" s="75">
        <v>2675.38</v>
      </c>
      <c r="FR2810" s="75">
        <v>17206</v>
      </c>
      <c r="FS2810" s="75">
        <v>65.290000000000006</v>
      </c>
      <c r="FT2810" s="75">
        <v>7549.3</v>
      </c>
      <c r="FU2810" s="75">
        <v>45986</v>
      </c>
    </row>
    <row r="2811" spans="1:177" x14ac:dyDescent="0.25">
      <c r="A2811" s="132"/>
      <c r="B2811" s="132"/>
      <c r="C2811" s="132"/>
      <c r="D2811" s="132"/>
      <c r="E2811" s="132"/>
      <c r="F2811" s="132"/>
      <c r="G2811" s="132"/>
      <c r="H2811" s="132"/>
      <c r="I2811" s="132"/>
      <c r="J2811" s="132"/>
      <c r="K2811" s="132"/>
      <c r="FP2811" s="75">
        <v>65.31</v>
      </c>
      <c r="FQ2811" s="75">
        <v>2677.12</v>
      </c>
      <c r="FR2811" s="75">
        <v>17212</v>
      </c>
      <c r="FS2811" s="75">
        <v>65.3</v>
      </c>
      <c r="FT2811" s="75">
        <v>7553.9</v>
      </c>
      <c r="FU2811" s="75">
        <v>46001</v>
      </c>
    </row>
    <row r="2812" spans="1:177" x14ac:dyDescent="0.25">
      <c r="A2812" s="132"/>
      <c r="B2812" s="132"/>
      <c r="C2812" s="132"/>
      <c r="D2812" s="132"/>
      <c r="E2812" s="132"/>
      <c r="F2812" s="132"/>
      <c r="G2812" s="132"/>
      <c r="H2812" s="132"/>
      <c r="I2812" s="132"/>
      <c r="J2812" s="132"/>
      <c r="K2812" s="132"/>
      <c r="FP2812" s="75">
        <v>65.319999999999993</v>
      </c>
      <c r="FQ2812" s="75">
        <v>2678.85</v>
      </c>
      <c r="FR2812" s="75">
        <v>17218</v>
      </c>
      <c r="FS2812" s="75">
        <v>65.31</v>
      </c>
      <c r="FT2812" s="75">
        <v>7558.6</v>
      </c>
      <c r="FU2812" s="75">
        <v>46015</v>
      </c>
    </row>
    <row r="2813" spans="1:177" x14ac:dyDescent="0.25">
      <c r="A2813" s="132"/>
      <c r="B2813" s="132"/>
      <c r="C2813" s="132"/>
      <c r="D2813" s="132"/>
      <c r="E2813" s="132"/>
      <c r="F2813" s="132"/>
      <c r="G2813" s="132"/>
      <c r="H2813" s="132"/>
      <c r="I2813" s="132"/>
      <c r="J2813" s="132"/>
      <c r="K2813" s="132"/>
      <c r="FP2813" s="75">
        <v>65.33</v>
      </c>
      <c r="FQ2813" s="75">
        <v>2680.5</v>
      </c>
      <c r="FR2813" s="75">
        <v>17224</v>
      </c>
      <c r="FS2813" s="75">
        <v>65.319999999999993</v>
      </c>
      <c r="FT2813" s="75">
        <v>7563.2</v>
      </c>
      <c r="FU2813" s="75">
        <v>46030</v>
      </c>
    </row>
    <row r="2814" spans="1:177" x14ac:dyDescent="0.25">
      <c r="A2814" s="132"/>
      <c r="B2814" s="132"/>
      <c r="C2814" s="132"/>
      <c r="D2814" s="132"/>
      <c r="E2814" s="132"/>
      <c r="F2814" s="132"/>
      <c r="G2814" s="132"/>
      <c r="H2814" s="132"/>
      <c r="I2814" s="132"/>
      <c r="J2814" s="132"/>
      <c r="K2814" s="132"/>
      <c r="FP2814" s="75">
        <v>65.34</v>
      </c>
      <c r="FQ2814" s="75">
        <v>2682.31</v>
      </c>
      <c r="FR2814" s="75">
        <v>17231</v>
      </c>
      <c r="FS2814" s="75">
        <v>65.33</v>
      </c>
      <c r="FT2814" s="75">
        <v>7567.9</v>
      </c>
      <c r="FU2814" s="75">
        <v>46044</v>
      </c>
    </row>
    <row r="2815" spans="1:177" x14ac:dyDescent="0.25">
      <c r="A2815" s="132"/>
      <c r="B2815" s="132"/>
      <c r="C2815" s="132"/>
      <c r="D2815" s="132"/>
      <c r="E2815" s="132"/>
      <c r="F2815" s="132"/>
      <c r="G2815" s="132"/>
      <c r="H2815" s="132"/>
      <c r="I2815" s="132"/>
      <c r="J2815" s="132"/>
      <c r="K2815" s="132"/>
      <c r="FP2815" s="75">
        <v>65.349999999999994</v>
      </c>
      <c r="FQ2815" s="75">
        <v>2684.04</v>
      </c>
      <c r="FR2815" s="75">
        <v>17237</v>
      </c>
      <c r="FS2815" s="75">
        <v>65.34</v>
      </c>
      <c r="FT2815" s="75">
        <v>7572.6</v>
      </c>
      <c r="FU2815" s="75">
        <v>46059</v>
      </c>
    </row>
    <row r="2816" spans="1:177" x14ac:dyDescent="0.25">
      <c r="A2816" s="132"/>
      <c r="B2816" s="132"/>
      <c r="C2816" s="132"/>
      <c r="D2816" s="132"/>
      <c r="E2816" s="132"/>
      <c r="F2816" s="132"/>
      <c r="G2816" s="132"/>
      <c r="H2816" s="132"/>
      <c r="I2816" s="132"/>
      <c r="J2816" s="132"/>
      <c r="K2816" s="132"/>
      <c r="FP2816" s="75">
        <v>65.36</v>
      </c>
      <c r="FQ2816" s="75">
        <v>2685.78</v>
      </c>
      <c r="FR2816" s="75">
        <v>17243</v>
      </c>
      <c r="FS2816" s="75">
        <v>65.349999999999994</v>
      </c>
      <c r="FT2816" s="75">
        <v>7577.3</v>
      </c>
      <c r="FU2816" s="75">
        <v>46073</v>
      </c>
    </row>
    <row r="2817" spans="1:177" x14ac:dyDescent="0.25">
      <c r="A2817" s="132"/>
      <c r="B2817" s="132"/>
      <c r="C2817" s="132"/>
      <c r="D2817" s="132"/>
      <c r="E2817" s="132"/>
      <c r="F2817" s="132"/>
      <c r="G2817" s="132"/>
      <c r="H2817" s="132"/>
      <c r="I2817" s="132"/>
      <c r="J2817" s="132"/>
      <c r="K2817" s="132"/>
      <c r="FP2817" s="75">
        <v>65.37</v>
      </c>
      <c r="FQ2817" s="75">
        <v>2687.52</v>
      </c>
      <c r="FR2817" s="75">
        <v>17249</v>
      </c>
      <c r="FS2817" s="75">
        <v>65.36</v>
      </c>
      <c r="FT2817" s="75">
        <v>7582</v>
      </c>
      <c r="FU2817" s="75">
        <v>46088</v>
      </c>
    </row>
    <row r="2818" spans="1:177" x14ac:dyDescent="0.25">
      <c r="A2818" s="132"/>
      <c r="B2818" s="132"/>
      <c r="C2818" s="132"/>
      <c r="D2818" s="132"/>
      <c r="E2818" s="132"/>
      <c r="F2818" s="132"/>
      <c r="G2818" s="132"/>
      <c r="H2818" s="132"/>
      <c r="I2818" s="132"/>
      <c r="J2818" s="132"/>
      <c r="K2818" s="132"/>
      <c r="FP2818" s="75">
        <v>65.38</v>
      </c>
      <c r="FQ2818" s="75">
        <v>2689.26</v>
      </c>
      <c r="FR2818" s="75">
        <v>17255</v>
      </c>
      <c r="FS2818" s="75">
        <v>65.37</v>
      </c>
      <c r="FT2818" s="75">
        <v>7586.7</v>
      </c>
      <c r="FU2818" s="75">
        <v>46102</v>
      </c>
    </row>
    <row r="2819" spans="1:177" x14ac:dyDescent="0.25">
      <c r="A2819" s="132"/>
      <c r="B2819" s="132"/>
      <c r="C2819" s="132"/>
      <c r="D2819" s="132"/>
      <c r="E2819" s="132"/>
      <c r="F2819" s="132"/>
      <c r="G2819" s="132"/>
      <c r="H2819" s="132"/>
      <c r="I2819" s="132"/>
      <c r="J2819" s="132"/>
      <c r="K2819" s="132"/>
      <c r="FP2819" s="75">
        <v>65.39</v>
      </c>
      <c r="FQ2819" s="75">
        <v>2691</v>
      </c>
      <c r="FR2819" s="75">
        <v>17262</v>
      </c>
      <c r="FS2819" s="75">
        <v>65.38</v>
      </c>
      <c r="FT2819" s="75">
        <v>7591.4</v>
      </c>
      <c r="FU2819" s="75">
        <v>46117</v>
      </c>
    </row>
    <row r="2820" spans="1:177" x14ac:dyDescent="0.25">
      <c r="A2820" s="132"/>
      <c r="B2820" s="132"/>
      <c r="C2820" s="132"/>
      <c r="D2820" s="132"/>
      <c r="E2820" s="132"/>
      <c r="F2820" s="132"/>
      <c r="G2820" s="132"/>
      <c r="H2820" s="132"/>
      <c r="I2820" s="132"/>
      <c r="J2820" s="132"/>
      <c r="K2820" s="132"/>
      <c r="FP2820" s="75">
        <v>65.400000000000006</v>
      </c>
      <c r="FQ2820" s="75">
        <v>2692.74</v>
      </c>
      <c r="FR2820" s="75">
        <v>17268</v>
      </c>
      <c r="FS2820" s="75">
        <v>65.39</v>
      </c>
      <c r="FT2820" s="75">
        <v>7596.1</v>
      </c>
      <c r="FU2820" s="75">
        <v>46131</v>
      </c>
    </row>
    <row r="2821" spans="1:177" x14ac:dyDescent="0.25">
      <c r="A2821" s="132"/>
      <c r="B2821" s="132"/>
      <c r="C2821" s="132"/>
      <c r="D2821" s="132"/>
      <c r="E2821" s="132"/>
      <c r="F2821" s="132"/>
      <c r="G2821" s="132"/>
      <c r="H2821" s="132"/>
      <c r="I2821" s="132"/>
      <c r="J2821" s="132"/>
      <c r="K2821" s="132"/>
      <c r="FP2821" s="75">
        <v>65.41</v>
      </c>
      <c r="FQ2821" s="75">
        <v>2694.48</v>
      </c>
      <c r="FR2821" s="75">
        <v>17274</v>
      </c>
      <c r="FS2821" s="75">
        <v>65.400000000000006</v>
      </c>
      <c r="FT2821" s="75">
        <v>7600.8</v>
      </c>
      <c r="FU2821" s="75">
        <v>46146</v>
      </c>
    </row>
    <row r="2822" spans="1:177" x14ac:dyDescent="0.25">
      <c r="A2822" s="132"/>
      <c r="B2822" s="132"/>
      <c r="C2822" s="132"/>
      <c r="D2822" s="132"/>
      <c r="E2822" s="132"/>
      <c r="F2822" s="132"/>
      <c r="G2822" s="132"/>
      <c r="H2822" s="132"/>
      <c r="I2822" s="132"/>
      <c r="J2822" s="132"/>
      <c r="K2822" s="132"/>
      <c r="FP2822" s="75">
        <v>65.42</v>
      </c>
      <c r="FQ2822" s="75">
        <v>2696.22</v>
      </c>
      <c r="FR2822" s="75">
        <v>17280</v>
      </c>
      <c r="FS2822" s="75">
        <v>65.41</v>
      </c>
      <c r="FT2822" s="75">
        <v>7605.2</v>
      </c>
      <c r="FU2822" s="75">
        <v>46160</v>
      </c>
    </row>
    <row r="2823" spans="1:177" x14ac:dyDescent="0.25">
      <c r="A2823" s="132"/>
      <c r="B2823" s="132"/>
      <c r="C2823" s="132"/>
      <c r="D2823" s="132"/>
      <c r="E2823" s="132"/>
      <c r="F2823" s="132"/>
      <c r="G2823" s="132"/>
      <c r="H2823" s="132"/>
      <c r="I2823" s="132"/>
      <c r="J2823" s="132"/>
      <c r="K2823" s="132"/>
      <c r="FP2823" s="75">
        <v>65.430000000000007</v>
      </c>
      <c r="FQ2823" s="75">
        <v>2697.96</v>
      </c>
      <c r="FR2823" s="75">
        <v>17286</v>
      </c>
      <c r="FS2823" s="75">
        <v>65.42</v>
      </c>
      <c r="FT2823" s="75">
        <v>7610.3</v>
      </c>
      <c r="FU2823" s="75">
        <v>46175</v>
      </c>
    </row>
    <row r="2824" spans="1:177" x14ac:dyDescent="0.25">
      <c r="A2824" s="132"/>
      <c r="B2824" s="132"/>
      <c r="C2824" s="132"/>
      <c r="D2824" s="132"/>
      <c r="E2824" s="132"/>
      <c r="F2824" s="132"/>
      <c r="G2824" s="132"/>
      <c r="H2824" s="132"/>
      <c r="I2824" s="132"/>
      <c r="J2824" s="132"/>
      <c r="K2824" s="132"/>
      <c r="FP2824" s="75">
        <v>65.44</v>
      </c>
      <c r="FQ2824" s="75">
        <v>2699.7</v>
      </c>
      <c r="FR2824" s="75">
        <v>17293</v>
      </c>
      <c r="FS2824" s="75">
        <v>65.430000000000007</v>
      </c>
      <c r="FT2824" s="75">
        <v>7614.8</v>
      </c>
      <c r="FU2824" s="75">
        <v>46190</v>
      </c>
    </row>
    <row r="2825" spans="1:177" x14ac:dyDescent="0.25">
      <c r="A2825" s="132"/>
      <c r="B2825" s="132"/>
      <c r="C2825" s="132"/>
      <c r="D2825" s="132"/>
      <c r="E2825" s="132"/>
      <c r="F2825" s="132"/>
      <c r="G2825" s="132"/>
      <c r="H2825" s="132"/>
      <c r="I2825" s="132"/>
      <c r="J2825" s="132"/>
      <c r="K2825" s="132"/>
      <c r="FP2825" s="75">
        <v>65.45</v>
      </c>
      <c r="FQ2825" s="75">
        <v>2701.44</v>
      </c>
      <c r="FR2825" s="75">
        <v>17299</v>
      </c>
      <c r="FS2825" s="75">
        <v>65.44</v>
      </c>
      <c r="FT2825" s="75">
        <v>7619.4</v>
      </c>
      <c r="FU2825" s="75">
        <v>46204</v>
      </c>
    </row>
    <row r="2826" spans="1:177" x14ac:dyDescent="0.25">
      <c r="A2826" s="132"/>
      <c r="B2826" s="132"/>
      <c r="C2826" s="132"/>
      <c r="D2826" s="132"/>
      <c r="E2826" s="132"/>
      <c r="F2826" s="132"/>
      <c r="G2826" s="132"/>
      <c r="H2826" s="132"/>
      <c r="I2826" s="132"/>
      <c r="J2826" s="132"/>
      <c r="K2826" s="132"/>
      <c r="FP2826" s="75">
        <v>65.459999999999994</v>
      </c>
      <c r="FQ2826" s="75">
        <v>2703.18</v>
      </c>
      <c r="FR2826" s="75">
        <v>17305</v>
      </c>
      <c r="FS2826" s="75">
        <v>65.45</v>
      </c>
      <c r="FT2826" s="75">
        <v>7624.3</v>
      </c>
      <c r="FU2826" s="75">
        <v>46219</v>
      </c>
    </row>
    <row r="2827" spans="1:177" x14ac:dyDescent="0.25">
      <c r="A2827" s="132"/>
      <c r="B2827" s="132"/>
      <c r="C2827" s="132"/>
      <c r="D2827" s="132"/>
      <c r="E2827" s="132"/>
      <c r="F2827" s="132"/>
      <c r="G2827" s="132"/>
      <c r="H2827" s="132"/>
      <c r="I2827" s="132"/>
      <c r="J2827" s="132"/>
      <c r="K2827" s="132"/>
      <c r="FP2827" s="75">
        <v>65.47</v>
      </c>
      <c r="FQ2827" s="75">
        <v>2704.92</v>
      </c>
      <c r="FR2827" s="75">
        <v>17311</v>
      </c>
      <c r="FS2827" s="75">
        <v>65.459999999999994</v>
      </c>
      <c r="FT2827" s="75">
        <v>7628.2</v>
      </c>
      <c r="FU2827" s="75">
        <v>46234</v>
      </c>
    </row>
    <row r="2828" spans="1:177" x14ac:dyDescent="0.25">
      <c r="A2828" s="132"/>
      <c r="B2828" s="132"/>
      <c r="C2828" s="132"/>
      <c r="D2828" s="132"/>
      <c r="E2828" s="132"/>
      <c r="F2828" s="132"/>
      <c r="G2828" s="132"/>
      <c r="H2828" s="132"/>
      <c r="I2828" s="132"/>
      <c r="J2828" s="132"/>
      <c r="K2828" s="132"/>
      <c r="FP2828" s="75">
        <v>65.48</v>
      </c>
      <c r="FQ2828" s="75">
        <v>2706.66</v>
      </c>
      <c r="FR2828" s="75">
        <v>17317</v>
      </c>
      <c r="FS2828" s="75">
        <v>65.47</v>
      </c>
      <c r="FT2828" s="75">
        <v>7633.4</v>
      </c>
      <c r="FU2828" s="75">
        <v>46249</v>
      </c>
    </row>
    <row r="2829" spans="1:177" x14ac:dyDescent="0.25">
      <c r="A2829" s="132"/>
      <c r="B2829" s="132"/>
      <c r="C2829" s="132"/>
      <c r="D2829" s="132"/>
      <c r="E2829" s="132"/>
      <c r="F2829" s="132"/>
      <c r="G2829" s="132"/>
      <c r="H2829" s="132"/>
      <c r="I2829" s="132"/>
      <c r="J2829" s="132"/>
      <c r="K2829" s="132"/>
      <c r="FP2829" s="75">
        <v>65.489999999999995</v>
      </c>
      <c r="FQ2829" s="75">
        <v>2708.4</v>
      </c>
      <c r="FR2829" s="75">
        <v>17324</v>
      </c>
      <c r="FS2829" s="75">
        <v>65.48</v>
      </c>
      <c r="FT2829" s="75">
        <v>7638</v>
      </c>
      <c r="FU2829" s="75">
        <v>46263</v>
      </c>
    </row>
    <row r="2830" spans="1:177" x14ac:dyDescent="0.25">
      <c r="A2830" s="132"/>
      <c r="B2830" s="132"/>
      <c r="C2830" s="132"/>
      <c r="D2830" s="132"/>
      <c r="E2830" s="132"/>
      <c r="F2830" s="132"/>
      <c r="G2830" s="132"/>
      <c r="H2830" s="132"/>
      <c r="I2830" s="132"/>
      <c r="J2830" s="132"/>
      <c r="K2830" s="132"/>
      <c r="FP2830" s="75">
        <v>65.5</v>
      </c>
      <c r="FQ2830" s="75">
        <v>2710.14</v>
      </c>
      <c r="FR2830" s="75">
        <v>17330</v>
      </c>
      <c r="FS2830" s="75">
        <v>65.489999999999995</v>
      </c>
      <c r="FT2830" s="75">
        <v>7642.8</v>
      </c>
      <c r="FU2830" s="75">
        <v>46278</v>
      </c>
    </row>
    <row r="2831" spans="1:177" x14ac:dyDescent="0.25">
      <c r="A2831" s="132"/>
      <c r="B2831" s="132"/>
      <c r="C2831" s="132"/>
      <c r="D2831" s="132"/>
      <c r="E2831" s="132"/>
      <c r="F2831" s="132"/>
      <c r="G2831" s="132"/>
      <c r="H2831" s="132"/>
      <c r="I2831" s="132"/>
      <c r="J2831" s="132"/>
      <c r="K2831" s="132"/>
      <c r="FP2831" s="75">
        <v>65.510000000000005</v>
      </c>
      <c r="FQ2831" s="75">
        <v>2711.88</v>
      </c>
      <c r="FR2831" s="75">
        <v>17336</v>
      </c>
      <c r="FS2831" s="75">
        <v>65.5</v>
      </c>
      <c r="FT2831" s="75">
        <v>7647.3</v>
      </c>
      <c r="FU2831" s="75">
        <v>46293</v>
      </c>
    </row>
    <row r="2832" spans="1:177" x14ac:dyDescent="0.25">
      <c r="A2832" s="132"/>
      <c r="B2832" s="132"/>
      <c r="C2832" s="132"/>
      <c r="D2832" s="132"/>
      <c r="E2832" s="132"/>
      <c r="F2832" s="132"/>
      <c r="G2832" s="132"/>
      <c r="H2832" s="132"/>
      <c r="I2832" s="132"/>
      <c r="J2832" s="132"/>
      <c r="K2832" s="132"/>
      <c r="FP2832" s="75">
        <v>65.52</v>
      </c>
      <c r="FQ2832" s="75">
        <v>2713.62</v>
      </c>
      <c r="FR2832" s="75">
        <v>17342</v>
      </c>
      <c r="FS2832" s="75">
        <v>65.510000000000005</v>
      </c>
      <c r="FT2832" s="75">
        <v>7652</v>
      </c>
      <c r="FU2832" s="75">
        <v>46308</v>
      </c>
    </row>
    <row r="2833" spans="1:177" x14ac:dyDescent="0.25">
      <c r="A2833" s="132"/>
      <c r="B2833" s="132"/>
      <c r="C2833" s="132"/>
      <c r="D2833" s="132"/>
      <c r="E2833" s="132"/>
      <c r="F2833" s="132"/>
      <c r="G2833" s="132"/>
      <c r="H2833" s="132"/>
      <c r="I2833" s="132"/>
      <c r="J2833" s="132"/>
      <c r="K2833" s="132"/>
      <c r="FP2833" s="75">
        <v>65.53</v>
      </c>
      <c r="FQ2833" s="75">
        <v>2715.36</v>
      </c>
      <c r="FR2833" s="75">
        <v>17348</v>
      </c>
      <c r="FS2833" s="75">
        <v>65.52</v>
      </c>
      <c r="FT2833" s="75">
        <v>7656.6</v>
      </c>
      <c r="FU2833" s="75">
        <v>46322</v>
      </c>
    </row>
    <row r="2834" spans="1:177" x14ac:dyDescent="0.25">
      <c r="A2834" s="132"/>
      <c r="B2834" s="132"/>
      <c r="C2834" s="132"/>
      <c r="D2834" s="132"/>
      <c r="E2834" s="132"/>
      <c r="F2834" s="132"/>
      <c r="G2834" s="132"/>
      <c r="H2834" s="132"/>
      <c r="I2834" s="132"/>
      <c r="J2834" s="132"/>
      <c r="K2834" s="132"/>
      <c r="FP2834" s="75">
        <v>65.540000000000006</v>
      </c>
      <c r="FQ2834" s="75">
        <v>2717.1</v>
      </c>
      <c r="FR2834" s="75">
        <v>17355</v>
      </c>
      <c r="FS2834" s="75">
        <v>65.53</v>
      </c>
      <c r="FT2834" s="75">
        <v>7661.3</v>
      </c>
      <c r="FU2834" s="75">
        <v>46337</v>
      </c>
    </row>
    <row r="2835" spans="1:177" x14ac:dyDescent="0.25">
      <c r="A2835" s="132"/>
      <c r="B2835" s="132"/>
      <c r="C2835" s="132"/>
      <c r="D2835" s="132"/>
      <c r="E2835" s="132"/>
      <c r="F2835" s="132"/>
      <c r="G2835" s="132"/>
      <c r="H2835" s="132"/>
      <c r="I2835" s="132"/>
      <c r="J2835" s="132"/>
      <c r="K2835" s="132"/>
      <c r="FP2835" s="75">
        <v>65.55</v>
      </c>
      <c r="FQ2835" s="75">
        <v>2718.84</v>
      </c>
      <c r="FR2835" s="75">
        <v>17361</v>
      </c>
      <c r="FS2835" s="75">
        <v>65.540000000000006</v>
      </c>
      <c r="FT2835" s="75">
        <v>7665.9</v>
      </c>
      <c r="FU2835" s="75">
        <v>46352</v>
      </c>
    </row>
    <row r="2836" spans="1:177" x14ac:dyDescent="0.25">
      <c r="A2836" s="132"/>
      <c r="B2836" s="132"/>
      <c r="C2836" s="132"/>
      <c r="D2836" s="132"/>
      <c r="E2836" s="132"/>
      <c r="F2836" s="132"/>
      <c r="G2836" s="132"/>
      <c r="H2836" s="132"/>
      <c r="I2836" s="132"/>
      <c r="J2836" s="132"/>
      <c r="K2836" s="132"/>
      <c r="FP2836" s="75">
        <v>65.56</v>
      </c>
      <c r="FQ2836" s="75">
        <v>2720.58</v>
      </c>
      <c r="FR2836" s="75">
        <v>17367</v>
      </c>
      <c r="FS2836" s="75">
        <v>65.55</v>
      </c>
      <c r="FT2836" s="75">
        <v>7670.6</v>
      </c>
      <c r="FU2836" s="75">
        <v>46367</v>
      </c>
    </row>
    <row r="2837" spans="1:177" x14ac:dyDescent="0.25">
      <c r="A2837" s="132"/>
      <c r="B2837" s="132"/>
      <c r="C2837" s="132"/>
      <c r="D2837" s="132"/>
      <c r="E2837" s="132"/>
      <c r="F2837" s="132"/>
      <c r="G2837" s="132"/>
      <c r="H2837" s="132"/>
      <c r="I2837" s="132"/>
      <c r="J2837" s="132"/>
      <c r="K2837" s="132"/>
      <c r="FP2837" s="75">
        <v>65.569999999999993</v>
      </c>
      <c r="FQ2837" s="75">
        <v>2722.32</v>
      </c>
      <c r="FR2837" s="75">
        <v>17373</v>
      </c>
      <c r="FS2837" s="75">
        <v>65.56</v>
      </c>
      <c r="FT2837" s="75">
        <v>7675.2</v>
      </c>
      <c r="FU2837" s="75">
        <v>46381</v>
      </c>
    </row>
    <row r="2838" spans="1:177" x14ac:dyDescent="0.25">
      <c r="A2838" s="132"/>
      <c r="B2838" s="132"/>
      <c r="C2838" s="132"/>
      <c r="D2838" s="132"/>
      <c r="E2838" s="132"/>
      <c r="F2838" s="132"/>
      <c r="G2838" s="132"/>
      <c r="H2838" s="132"/>
      <c r="I2838" s="132"/>
      <c r="J2838" s="132"/>
      <c r="K2838" s="132"/>
      <c r="FP2838" s="75">
        <v>65.58</v>
      </c>
      <c r="FQ2838" s="75">
        <v>2724.07</v>
      </c>
      <c r="FR2838" s="75">
        <v>17379</v>
      </c>
      <c r="FS2838" s="75">
        <v>65.569999999999993</v>
      </c>
      <c r="FT2838" s="75">
        <v>7679.9</v>
      </c>
      <c r="FU2838" s="75">
        <v>46396</v>
      </c>
    </row>
    <row r="2839" spans="1:177" x14ac:dyDescent="0.25">
      <c r="A2839" s="132"/>
      <c r="B2839" s="132"/>
      <c r="C2839" s="132"/>
      <c r="D2839" s="132"/>
      <c r="E2839" s="132"/>
      <c r="F2839" s="132"/>
      <c r="G2839" s="132"/>
      <c r="H2839" s="132"/>
      <c r="I2839" s="132"/>
      <c r="J2839" s="132"/>
      <c r="K2839" s="132"/>
      <c r="FP2839" s="75">
        <v>65.59</v>
      </c>
      <c r="FQ2839" s="75">
        <v>2725.82</v>
      </c>
      <c r="FR2839" s="75">
        <v>17386</v>
      </c>
      <c r="FS2839" s="75">
        <v>65.58</v>
      </c>
      <c r="FT2839" s="75">
        <v>7684.5</v>
      </c>
      <c r="FU2839" s="75">
        <v>46411</v>
      </c>
    </row>
    <row r="2840" spans="1:177" x14ac:dyDescent="0.25">
      <c r="A2840" s="132"/>
      <c r="B2840" s="132"/>
      <c r="C2840" s="132"/>
      <c r="D2840" s="132"/>
      <c r="E2840" s="132"/>
      <c r="F2840" s="132"/>
      <c r="G2840" s="132"/>
      <c r="H2840" s="132"/>
      <c r="I2840" s="132"/>
      <c r="J2840" s="132"/>
      <c r="K2840" s="132"/>
      <c r="FP2840" s="75">
        <v>65.599999999999994</v>
      </c>
      <c r="FQ2840" s="75">
        <v>2727.57</v>
      </c>
      <c r="FR2840" s="75">
        <v>17392</v>
      </c>
      <c r="FS2840" s="75">
        <v>65.59</v>
      </c>
      <c r="FT2840" s="75">
        <v>7689.2</v>
      </c>
      <c r="FU2840" s="75">
        <v>46426</v>
      </c>
    </row>
    <row r="2841" spans="1:177" x14ac:dyDescent="0.25">
      <c r="A2841" s="132"/>
      <c r="B2841" s="132"/>
      <c r="C2841" s="132"/>
      <c r="D2841" s="132"/>
      <c r="E2841" s="132"/>
      <c r="F2841" s="132"/>
      <c r="G2841" s="132"/>
      <c r="H2841" s="132"/>
      <c r="I2841" s="132"/>
      <c r="J2841" s="132"/>
      <c r="K2841" s="132"/>
      <c r="FP2841" s="75">
        <v>65.61</v>
      </c>
      <c r="FQ2841" s="75">
        <v>2729.32</v>
      </c>
      <c r="FR2841" s="75">
        <v>17398</v>
      </c>
      <c r="FS2841" s="75">
        <v>65.599999999999994</v>
      </c>
      <c r="FT2841" s="75">
        <v>7693.8</v>
      </c>
      <c r="FU2841" s="75">
        <v>46440</v>
      </c>
    </row>
    <row r="2842" spans="1:177" x14ac:dyDescent="0.25">
      <c r="A2842" s="132"/>
      <c r="B2842" s="132"/>
      <c r="C2842" s="132"/>
      <c r="D2842" s="132"/>
      <c r="E2842" s="132"/>
      <c r="F2842" s="132"/>
      <c r="G2842" s="132"/>
      <c r="H2842" s="132"/>
      <c r="I2842" s="132"/>
      <c r="J2842" s="132"/>
      <c r="K2842" s="132"/>
      <c r="FP2842" s="75">
        <v>65.62</v>
      </c>
      <c r="FQ2842" s="75">
        <v>2731.06</v>
      </c>
      <c r="FR2842" s="75">
        <v>17404</v>
      </c>
      <c r="FS2842" s="75">
        <v>65.61</v>
      </c>
      <c r="FT2842" s="75">
        <v>7698.5</v>
      </c>
      <c r="FU2842" s="75">
        <v>46455</v>
      </c>
    </row>
    <row r="2843" spans="1:177" x14ac:dyDescent="0.25">
      <c r="A2843" s="132"/>
      <c r="B2843" s="132"/>
      <c r="C2843" s="132"/>
      <c r="D2843" s="132"/>
      <c r="E2843" s="132"/>
      <c r="F2843" s="132"/>
      <c r="G2843" s="132"/>
      <c r="H2843" s="132"/>
      <c r="I2843" s="132"/>
      <c r="J2843" s="132"/>
      <c r="K2843" s="132"/>
      <c r="FP2843" s="75">
        <v>65.63</v>
      </c>
      <c r="FQ2843" s="75">
        <v>2732.8</v>
      </c>
      <c r="FR2843" s="75">
        <v>17410</v>
      </c>
      <c r="FS2843" s="75">
        <v>65.62</v>
      </c>
      <c r="FT2843" s="75">
        <v>7703.12</v>
      </c>
      <c r="FU2843" s="75">
        <v>46470</v>
      </c>
    </row>
    <row r="2844" spans="1:177" x14ac:dyDescent="0.25">
      <c r="A2844" s="132"/>
      <c r="B2844" s="132"/>
      <c r="C2844" s="132"/>
      <c r="D2844" s="132"/>
      <c r="E2844" s="132"/>
      <c r="F2844" s="132"/>
      <c r="G2844" s="132"/>
      <c r="H2844" s="132"/>
      <c r="I2844" s="132"/>
      <c r="J2844" s="132"/>
      <c r="K2844" s="132"/>
      <c r="FP2844" s="75">
        <v>65.64</v>
      </c>
      <c r="FQ2844" s="75">
        <v>2734.55</v>
      </c>
      <c r="FR2844" s="75">
        <v>17417</v>
      </c>
      <c r="FS2844" s="75">
        <v>65.63</v>
      </c>
      <c r="FT2844" s="75">
        <v>7707.8</v>
      </c>
      <c r="FU2844" s="75">
        <v>46484</v>
      </c>
    </row>
    <row r="2845" spans="1:177" x14ac:dyDescent="0.25">
      <c r="A2845" s="132"/>
      <c r="B2845" s="132"/>
      <c r="C2845" s="132"/>
      <c r="D2845" s="132"/>
      <c r="E2845" s="132"/>
      <c r="F2845" s="132"/>
      <c r="G2845" s="132"/>
      <c r="H2845" s="132"/>
      <c r="I2845" s="132"/>
      <c r="J2845" s="132"/>
      <c r="K2845" s="132"/>
      <c r="FP2845" s="75">
        <v>65.650000000000006</v>
      </c>
      <c r="FQ2845" s="75">
        <v>2736.3</v>
      </c>
      <c r="FR2845" s="75">
        <v>17423</v>
      </c>
      <c r="FS2845" s="75">
        <v>65.64</v>
      </c>
      <c r="FT2845" s="75">
        <v>7712.45</v>
      </c>
      <c r="FU2845" s="75">
        <v>46499</v>
      </c>
    </row>
    <row r="2846" spans="1:177" x14ac:dyDescent="0.25">
      <c r="A2846" s="132"/>
      <c r="B2846" s="132"/>
      <c r="C2846" s="132"/>
      <c r="D2846" s="132"/>
      <c r="E2846" s="132"/>
      <c r="F2846" s="132"/>
      <c r="G2846" s="132"/>
      <c r="H2846" s="132"/>
      <c r="I2846" s="132"/>
      <c r="J2846" s="132"/>
      <c r="K2846" s="132"/>
      <c r="FP2846" s="75">
        <v>65.66</v>
      </c>
      <c r="FQ2846" s="75">
        <v>2738.05</v>
      </c>
      <c r="FR2846" s="75">
        <v>17429</v>
      </c>
      <c r="FS2846" s="75">
        <v>65.650000000000006</v>
      </c>
      <c r="FT2846" s="75">
        <v>7717.1</v>
      </c>
      <c r="FU2846" s="75">
        <v>46513</v>
      </c>
    </row>
    <row r="2847" spans="1:177" x14ac:dyDescent="0.25">
      <c r="A2847" s="132"/>
      <c r="B2847" s="132"/>
      <c r="C2847" s="132"/>
      <c r="D2847" s="132"/>
      <c r="E2847" s="132"/>
      <c r="F2847" s="132"/>
      <c r="G2847" s="132"/>
      <c r="H2847" s="132"/>
      <c r="I2847" s="132"/>
      <c r="J2847" s="132"/>
      <c r="K2847" s="132"/>
      <c r="FP2847" s="75">
        <v>65.67</v>
      </c>
      <c r="FQ2847" s="75">
        <v>2739.8</v>
      </c>
      <c r="FR2847" s="75">
        <v>17435</v>
      </c>
      <c r="FS2847" s="75">
        <v>65.66</v>
      </c>
      <c r="FT2847" s="75">
        <v>7721.75</v>
      </c>
      <c r="FU2847" s="75">
        <v>46528</v>
      </c>
    </row>
    <row r="2848" spans="1:177" x14ac:dyDescent="0.25">
      <c r="A2848" s="132"/>
      <c r="B2848" s="132"/>
      <c r="C2848" s="132"/>
      <c r="D2848" s="132"/>
      <c r="E2848" s="132"/>
      <c r="F2848" s="132"/>
      <c r="G2848" s="132"/>
      <c r="H2848" s="132"/>
      <c r="I2848" s="132"/>
      <c r="J2848" s="132"/>
      <c r="K2848" s="132"/>
      <c r="FP2848" s="75">
        <v>65.680000000000007</v>
      </c>
      <c r="FQ2848" s="75">
        <v>2741.55</v>
      </c>
      <c r="FR2848" s="75">
        <v>17441</v>
      </c>
      <c r="FS2848" s="75">
        <v>65.67</v>
      </c>
      <c r="FT2848" s="75">
        <v>7726.4</v>
      </c>
      <c r="FU2848" s="75">
        <v>46542</v>
      </c>
    </row>
    <row r="2849" spans="1:177" x14ac:dyDescent="0.25">
      <c r="A2849" s="132"/>
      <c r="B2849" s="132"/>
      <c r="C2849" s="132"/>
      <c r="D2849" s="132"/>
      <c r="E2849" s="132"/>
      <c r="F2849" s="132"/>
      <c r="G2849" s="132"/>
      <c r="H2849" s="132"/>
      <c r="I2849" s="132"/>
      <c r="J2849" s="132"/>
      <c r="K2849" s="132"/>
      <c r="FP2849" s="75">
        <v>65.69</v>
      </c>
      <c r="FQ2849" s="75">
        <v>2743.3</v>
      </c>
      <c r="FR2849" s="75">
        <v>17448</v>
      </c>
      <c r="FS2849" s="75">
        <v>65.680000000000007</v>
      </c>
      <c r="FT2849" s="75">
        <v>7731.05</v>
      </c>
      <c r="FU2849" s="75">
        <v>46557</v>
      </c>
    </row>
    <row r="2850" spans="1:177" x14ac:dyDescent="0.25">
      <c r="A2850" s="132"/>
      <c r="B2850" s="132"/>
      <c r="C2850" s="132"/>
      <c r="D2850" s="132"/>
      <c r="E2850" s="132"/>
      <c r="F2850" s="132"/>
      <c r="G2850" s="132"/>
      <c r="H2850" s="132"/>
      <c r="I2850" s="132"/>
      <c r="J2850" s="132"/>
      <c r="K2850" s="132"/>
      <c r="FP2850" s="75">
        <v>65.7</v>
      </c>
      <c r="FQ2850" s="75">
        <v>2745.05</v>
      </c>
      <c r="FR2850" s="75">
        <v>17454</v>
      </c>
      <c r="FS2850" s="75">
        <v>65.69</v>
      </c>
      <c r="FT2850" s="75">
        <v>7735.7</v>
      </c>
      <c r="FU2850" s="75">
        <v>46571</v>
      </c>
    </row>
    <row r="2851" spans="1:177" x14ac:dyDescent="0.25">
      <c r="A2851" s="132"/>
      <c r="B2851" s="132"/>
      <c r="C2851" s="132"/>
      <c r="D2851" s="132"/>
      <c r="E2851" s="132"/>
      <c r="F2851" s="132"/>
      <c r="G2851" s="132"/>
      <c r="H2851" s="132"/>
      <c r="I2851" s="132"/>
      <c r="J2851" s="132"/>
      <c r="K2851" s="132"/>
      <c r="FP2851" s="75">
        <v>65.709999999999994</v>
      </c>
      <c r="FQ2851" s="75">
        <v>2746.8</v>
      </c>
      <c r="FR2851" s="75">
        <v>17460</v>
      </c>
      <c r="FS2851" s="75">
        <v>65.7</v>
      </c>
      <c r="FT2851" s="75">
        <v>7740.35</v>
      </c>
      <c r="FU2851" s="75">
        <v>46586</v>
      </c>
    </row>
    <row r="2852" spans="1:177" x14ac:dyDescent="0.25">
      <c r="A2852" s="132"/>
      <c r="B2852" s="132"/>
      <c r="C2852" s="132"/>
      <c r="D2852" s="132"/>
      <c r="E2852" s="132"/>
      <c r="F2852" s="132"/>
      <c r="G2852" s="132"/>
      <c r="H2852" s="132"/>
      <c r="I2852" s="132"/>
      <c r="J2852" s="132"/>
      <c r="K2852" s="132"/>
      <c r="FP2852" s="75">
        <v>65.72</v>
      </c>
      <c r="FQ2852" s="75">
        <v>2748.55</v>
      </c>
      <c r="FR2852" s="75">
        <v>17466</v>
      </c>
      <c r="FS2852" s="75">
        <v>65.709999999999994</v>
      </c>
      <c r="FT2852" s="75">
        <v>7745</v>
      </c>
      <c r="FU2852" s="75">
        <v>46600</v>
      </c>
    </row>
    <row r="2853" spans="1:177" x14ac:dyDescent="0.25">
      <c r="A2853" s="132"/>
      <c r="B2853" s="132"/>
      <c r="C2853" s="132"/>
      <c r="D2853" s="132"/>
      <c r="E2853" s="132"/>
      <c r="F2853" s="132"/>
      <c r="G2853" s="132"/>
      <c r="H2853" s="132"/>
      <c r="I2853" s="132"/>
      <c r="J2853" s="132"/>
      <c r="K2853" s="132"/>
      <c r="FP2853" s="75">
        <v>65.73</v>
      </c>
      <c r="FQ2853" s="75">
        <v>2750.3</v>
      </c>
      <c r="FR2853" s="75">
        <v>17473</v>
      </c>
      <c r="FS2853" s="75">
        <v>65.72</v>
      </c>
      <c r="FT2853" s="75">
        <v>7749.72</v>
      </c>
      <c r="FU2853" s="75">
        <v>46615</v>
      </c>
    </row>
    <row r="2854" spans="1:177" x14ac:dyDescent="0.25">
      <c r="A2854" s="132"/>
      <c r="B2854" s="132"/>
      <c r="C2854" s="132"/>
      <c r="D2854" s="132"/>
      <c r="E2854" s="132"/>
      <c r="F2854" s="132"/>
      <c r="G2854" s="132"/>
      <c r="H2854" s="132"/>
      <c r="I2854" s="132"/>
      <c r="J2854" s="132"/>
      <c r="K2854" s="132"/>
      <c r="FP2854" s="75">
        <v>65.739999999999995</v>
      </c>
      <c r="FQ2854" s="75">
        <v>2752.05</v>
      </c>
      <c r="FR2854" s="75">
        <v>17479</v>
      </c>
      <c r="FS2854" s="75">
        <v>65.73</v>
      </c>
      <c r="FT2854" s="75">
        <v>7754.44</v>
      </c>
      <c r="FU2854" s="75">
        <v>46629</v>
      </c>
    </row>
    <row r="2855" spans="1:177" x14ac:dyDescent="0.25">
      <c r="A2855" s="132"/>
      <c r="B2855" s="132"/>
      <c r="C2855" s="132"/>
      <c r="D2855" s="132"/>
      <c r="E2855" s="132"/>
      <c r="F2855" s="132"/>
      <c r="G2855" s="132"/>
      <c r="H2855" s="132"/>
      <c r="I2855" s="132"/>
      <c r="J2855" s="132"/>
      <c r="K2855" s="132"/>
      <c r="FP2855" s="75">
        <v>65.75</v>
      </c>
      <c r="FQ2855" s="75">
        <v>2753.8</v>
      </c>
      <c r="FR2855" s="75">
        <v>17486</v>
      </c>
      <c r="FS2855" s="75">
        <v>65.739999999999995</v>
      </c>
      <c r="FT2855" s="75">
        <v>7759.16</v>
      </c>
      <c r="FU2855" s="75">
        <v>46644</v>
      </c>
    </row>
    <row r="2856" spans="1:177" x14ac:dyDescent="0.25">
      <c r="A2856" s="132"/>
      <c r="B2856" s="132"/>
      <c r="C2856" s="132"/>
      <c r="D2856" s="132"/>
      <c r="E2856" s="132"/>
      <c r="F2856" s="132"/>
      <c r="G2856" s="132"/>
      <c r="H2856" s="132"/>
      <c r="I2856" s="132"/>
      <c r="J2856" s="132"/>
      <c r="K2856" s="132"/>
      <c r="FP2856" s="75">
        <v>65.760000000000005</v>
      </c>
      <c r="FQ2856" s="75">
        <v>2755.55</v>
      </c>
      <c r="FR2856" s="75">
        <v>17492</v>
      </c>
      <c r="FS2856" s="75">
        <v>65.75</v>
      </c>
      <c r="FT2856" s="75">
        <v>7763.88</v>
      </c>
      <c r="FU2856" s="75">
        <v>46658</v>
      </c>
    </row>
    <row r="2857" spans="1:177" x14ac:dyDescent="0.25">
      <c r="A2857" s="132"/>
      <c r="B2857" s="132"/>
      <c r="C2857" s="132"/>
      <c r="D2857" s="132"/>
      <c r="E2857" s="132"/>
      <c r="F2857" s="132"/>
      <c r="G2857" s="132"/>
      <c r="H2857" s="132"/>
      <c r="I2857" s="132"/>
      <c r="J2857" s="132"/>
      <c r="K2857" s="132"/>
      <c r="FP2857" s="75">
        <v>65.77</v>
      </c>
      <c r="FQ2857" s="75">
        <v>2757.3</v>
      </c>
      <c r="FR2857" s="75">
        <v>17498</v>
      </c>
      <c r="FS2857" s="75">
        <v>65.760000000000005</v>
      </c>
      <c r="FT2857" s="75">
        <v>7768.6</v>
      </c>
      <c r="FU2857" s="75">
        <v>46673</v>
      </c>
    </row>
    <row r="2858" spans="1:177" x14ac:dyDescent="0.25">
      <c r="A2858" s="132"/>
      <c r="B2858" s="132"/>
      <c r="C2858" s="132"/>
      <c r="D2858" s="132"/>
      <c r="E2858" s="132"/>
      <c r="F2858" s="132"/>
      <c r="G2858" s="132"/>
      <c r="H2858" s="132"/>
      <c r="I2858" s="132"/>
      <c r="J2858" s="132"/>
      <c r="K2858" s="132"/>
      <c r="FP2858" s="75">
        <v>65.78</v>
      </c>
      <c r="FQ2858" s="75">
        <v>2759.05</v>
      </c>
      <c r="FR2858" s="75">
        <v>17505</v>
      </c>
      <c r="FS2858" s="75">
        <v>65.77</v>
      </c>
      <c r="FT2858" s="75">
        <v>7773.32</v>
      </c>
      <c r="FU2858" s="75">
        <v>46687</v>
      </c>
    </row>
    <row r="2859" spans="1:177" x14ac:dyDescent="0.25">
      <c r="A2859" s="132"/>
      <c r="B2859" s="132"/>
      <c r="C2859" s="132"/>
      <c r="D2859" s="132"/>
      <c r="E2859" s="132"/>
      <c r="F2859" s="132"/>
      <c r="G2859" s="132"/>
      <c r="H2859" s="132"/>
      <c r="I2859" s="132"/>
      <c r="J2859" s="132"/>
      <c r="K2859" s="132"/>
      <c r="FP2859" s="75">
        <v>65.790000000000006</v>
      </c>
      <c r="FQ2859" s="75">
        <v>2760.8</v>
      </c>
      <c r="FR2859" s="75">
        <v>17511</v>
      </c>
      <c r="FS2859" s="75">
        <v>65.78</v>
      </c>
      <c r="FT2859" s="75">
        <v>7778.04</v>
      </c>
      <c r="FU2859" s="75">
        <v>46702</v>
      </c>
    </row>
    <row r="2860" spans="1:177" x14ac:dyDescent="0.25">
      <c r="A2860" s="132"/>
      <c r="B2860" s="132"/>
      <c r="C2860" s="132"/>
      <c r="D2860" s="132"/>
      <c r="E2860" s="132"/>
      <c r="F2860" s="132"/>
      <c r="G2860" s="132"/>
      <c r="H2860" s="132"/>
      <c r="I2860" s="132"/>
      <c r="J2860" s="132"/>
      <c r="K2860" s="132"/>
      <c r="FP2860" s="75">
        <v>65.8</v>
      </c>
      <c r="FQ2860" s="75">
        <v>2762.56</v>
      </c>
      <c r="FR2860" s="75">
        <v>17518</v>
      </c>
      <c r="FS2860" s="75">
        <v>65.790000000000006</v>
      </c>
      <c r="FT2860" s="75">
        <v>7782.76</v>
      </c>
      <c r="FU2860" s="75">
        <v>46716</v>
      </c>
    </row>
    <row r="2861" spans="1:177" x14ac:dyDescent="0.25">
      <c r="A2861" s="132"/>
      <c r="B2861" s="132"/>
      <c r="C2861" s="132"/>
      <c r="D2861" s="132"/>
      <c r="E2861" s="132"/>
      <c r="F2861" s="132"/>
      <c r="G2861" s="132"/>
      <c r="H2861" s="132"/>
      <c r="I2861" s="132"/>
      <c r="J2861" s="132"/>
      <c r="K2861" s="132"/>
      <c r="FP2861" s="75">
        <v>65.81</v>
      </c>
      <c r="FQ2861" s="75">
        <v>2764.32</v>
      </c>
      <c r="FR2861" s="75">
        <v>17524</v>
      </c>
      <c r="FS2861" s="75">
        <v>65.8</v>
      </c>
      <c r="FT2861" s="75">
        <v>7787.48</v>
      </c>
      <c r="FU2861" s="75">
        <v>46731</v>
      </c>
    </row>
    <row r="2862" spans="1:177" x14ac:dyDescent="0.25">
      <c r="A2862" s="132"/>
      <c r="B2862" s="132"/>
      <c r="C2862" s="132"/>
      <c r="D2862" s="132"/>
      <c r="E2862" s="132"/>
      <c r="F2862" s="132"/>
      <c r="G2862" s="132"/>
      <c r="H2862" s="132"/>
      <c r="I2862" s="132"/>
      <c r="J2862" s="132"/>
      <c r="K2862" s="132"/>
      <c r="FP2862" s="75">
        <v>65.819999999999993</v>
      </c>
      <c r="FQ2862" s="75">
        <v>2766.07</v>
      </c>
      <c r="FR2862" s="75">
        <v>17530</v>
      </c>
      <c r="FS2862" s="75">
        <v>65.81</v>
      </c>
      <c r="FT2862" s="75">
        <v>7792.2</v>
      </c>
      <c r="FU2862" s="75">
        <v>46745</v>
      </c>
    </row>
    <row r="2863" spans="1:177" x14ac:dyDescent="0.25">
      <c r="A2863" s="132"/>
      <c r="B2863" s="132"/>
      <c r="C2863" s="132"/>
      <c r="D2863" s="132"/>
      <c r="E2863" s="132"/>
      <c r="F2863" s="132"/>
      <c r="G2863" s="132"/>
      <c r="H2863" s="132"/>
      <c r="I2863" s="132"/>
      <c r="J2863" s="132"/>
      <c r="K2863" s="132"/>
      <c r="FP2863" s="75">
        <v>65.83</v>
      </c>
      <c r="FQ2863" s="75">
        <v>2767.82</v>
      </c>
      <c r="FR2863" s="75">
        <v>17537</v>
      </c>
      <c r="FS2863" s="75">
        <v>65.819999999999993</v>
      </c>
      <c r="FT2863" s="75">
        <v>7796.93</v>
      </c>
      <c r="FU2863" s="75">
        <v>46760</v>
      </c>
    </row>
    <row r="2864" spans="1:177" x14ac:dyDescent="0.25">
      <c r="A2864" s="132"/>
      <c r="B2864" s="132"/>
      <c r="C2864" s="132"/>
      <c r="D2864" s="132"/>
      <c r="E2864" s="132"/>
      <c r="F2864" s="132"/>
      <c r="G2864" s="132"/>
      <c r="H2864" s="132"/>
      <c r="I2864" s="132"/>
      <c r="J2864" s="132"/>
      <c r="K2864" s="132"/>
      <c r="FP2864" s="75">
        <v>65.84</v>
      </c>
      <c r="FQ2864" s="75">
        <v>2769.57</v>
      </c>
      <c r="FR2864" s="75">
        <v>17543</v>
      </c>
      <c r="FS2864" s="75">
        <v>65.83</v>
      </c>
      <c r="FT2864" s="75">
        <v>7801.66</v>
      </c>
      <c r="FU2864" s="75">
        <v>46775</v>
      </c>
    </row>
    <row r="2865" spans="1:177" x14ac:dyDescent="0.25">
      <c r="A2865" s="132"/>
      <c r="B2865" s="132"/>
      <c r="C2865" s="132"/>
      <c r="D2865" s="132"/>
      <c r="E2865" s="132"/>
      <c r="F2865" s="132"/>
      <c r="G2865" s="132"/>
      <c r="H2865" s="132"/>
      <c r="I2865" s="132"/>
      <c r="J2865" s="132"/>
      <c r="K2865" s="132"/>
      <c r="FP2865" s="75">
        <v>65.849999999999994</v>
      </c>
      <c r="FQ2865" s="75">
        <v>2771.32</v>
      </c>
      <c r="FR2865" s="75">
        <v>17550</v>
      </c>
      <c r="FS2865" s="75">
        <v>65.84</v>
      </c>
      <c r="FT2865" s="75">
        <v>7806.39</v>
      </c>
      <c r="FU2865" s="75">
        <v>46789</v>
      </c>
    </row>
    <row r="2866" spans="1:177" x14ac:dyDescent="0.25">
      <c r="A2866" s="132"/>
      <c r="B2866" s="132"/>
      <c r="C2866" s="132"/>
      <c r="D2866" s="132"/>
      <c r="E2866" s="132"/>
      <c r="F2866" s="132"/>
      <c r="G2866" s="132"/>
      <c r="H2866" s="132"/>
      <c r="I2866" s="132"/>
      <c r="J2866" s="132"/>
      <c r="K2866" s="132"/>
      <c r="FP2866" s="75">
        <v>65.86</v>
      </c>
      <c r="FQ2866" s="75">
        <v>2773.08</v>
      </c>
      <c r="FR2866" s="75">
        <v>17556</v>
      </c>
      <c r="FS2866" s="75">
        <v>65.849999999999994</v>
      </c>
      <c r="FT2866" s="75">
        <v>7811.12</v>
      </c>
      <c r="FU2866" s="75">
        <v>46804</v>
      </c>
    </row>
    <row r="2867" spans="1:177" x14ac:dyDescent="0.25">
      <c r="A2867" s="132"/>
      <c r="B2867" s="132"/>
      <c r="C2867" s="132"/>
      <c r="D2867" s="132"/>
      <c r="E2867" s="132"/>
      <c r="F2867" s="132"/>
      <c r="G2867" s="132"/>
      <c r="H2867" s="132"/>
      <c r="I2867" s="132"/>
      <c r="J2867" s="132"/>
      <c r="K2867" s="132"/>
      <c r="FP2867" s="75">
        <v>65.87</v>
      </c>
      <c r="FQ2867" s="75">
        <v>2774.84</v>
      </c>
      <c r="FR2867" s="75">
        <v>17562</v>
      </c>
      <c r="FS2867" s="75">
        <v>65.86</v>
      </c>
      <c r="FT2867" s="75">
        <v>7815.85</v>
      </c>
      <c r="FU2867" s="75">
        <v>46819</v>
      </c>
    </row>
    <row r="2868" spans="1:177" x14ac:dyDescent="0.25">
      <c r="A2868" s="132"/>
      <c r="B2868" s="132"/>
      <c r="C2868" s="132"/>
      <c r="D2868" s="132"/>
      <c r="E2868" s="132"/>
      <c r="F2868" s="132"/>
      <c r="G2868" s="132"/>
      <c r="H2868" s="132"/>
      <c r="I2868" s="132"/>
      <c r="J2868" s="132"/>
      <c r="K2868" s="132"/>
      <c r="FP2868" s="75">
        <v>65.88</v>
      </c>
      <c r="FQ2868" s="75">
        <v>2776.6</v>
      </c>
      <c r="FR2868" s="75">
        <v>17569</v>
      </c>
      <c r="FS2868" s="75">
        <v>65.87</v>
      </c>
      <c r="FT2868" s="75">
        <v>7820.58</v>
      </c>
      <c r="FU2868" s="75">
        <v>46834</v>
      </c>
    </row>
    <row r="2869" spans="1:177" x14ac:dyDescent="0.25">
      <c r="A2869" s="132"/>
      <c r="B2869" s="132"/>
      <c r="C2869" s="132"/>
      <c r="D2869" s="132"/>
      <c r="E2869" s="132"/>
      <c r="F2869" s="132"/>
      <c r="G2869" s="132"/>
      <c r="H2869" s="132"/>
      <c r="I2869" s="132"/>
      <c r="J2869" s="132"/>
      <c r="K2869" s="132"/>
      <c r="FP2869" s="75">
        <v>65.89</v>
      </c>
      <c r="FQ2869" s="75">
        <v>2778.36</v>
      </c>
      <c r="FR2869" s="75">
        <v>17575</v>
      </c>
      <c r="FS2869" s="75">
        <v>65.88</v>
      </c>
      <c r="FT2869" s="75">
        <v>7825.31</v>
      </c>
      <c r="FU2869" s="75">
        <v>46848</v>
      </c>
    </row>
    <row r="2870" spans="1:177" x14ac:dyDescent="0.25">
      <c r="A2870" s="132"/>
      <c r="B2870" s="132"/>
      <c r="C2870" s="132"/>
      <c r="D2870" s="132"/>
      <c r="E2870" s="132"/>
      <c r="F2870" s="132"/>
      <c r="G2870" s="132"/>
      <c r="H2870" s="132"/>
      <c r="I2870" s="132"/>
      <c r="J2870" s="132"/>
      <c r="K2870" s="132"/>
      <c r="FP2870" s="75">
        <v>65.900000000000006</v>
      </c>
      <c r="FQ2870" s="75">
        <v>2780.12</v>
      </c>
      <c r="FR2870" s="75">
        <v>17582</v>
      </c>
      <c r="FS2870" s="75">
        <v>65.89</v>
      </c>
      <c r="FT2870" s="75">
        <v>7830.04</v>
      </c>
      <c r="FU2870" s="75">
        <v>46863</v>
      </c>
    </row>
    <row r="2871" spans="1:177" x14ac:dyDescent="0.25">
      <c r="A2871" s="132"/>
      <c r="B2871" s="132"/>
      <c r="C2871" s="132"/>
      <c r="D2871" s="132"/>
      <c r="E2871" s="132"/>
      <c r="F2871" s="132"/>
      <c r="G2871" s="132"/>
      <c r="H2871" s="132"/>
      <c r="I2871" s="132"/>
      <c r="J2871" s="132"/>
      <c r="K2871" s="132"/>
      <c r="FP2871" s="75">
        <v>65.91</v>
      </c>
      <c r="FQ2871" s="75">
        <v>2781.88</v>
      </c>
      <c r="FR2871" s="75">
        <v>17588</v>
      </c>
      <c r="FS2871" s="75">
        <v>65.900000000000006</v>
      </c>
      <c r="FT2871" s="75">
        <v>7834.77</v>
      </c>
      <c r="FU2871" s="75">
        <v>46878</v>
      </c>
    </row>
    <row r="2872" spans="1:177" x14ac:dyDescent="0.25">
      <c r="A2872" s="132"/>
      <c r="B2872" s="132"/>
      <c r="C2872" s="132"/>
      <c r="D2872" s="132"/>
      <c r="E2872" s="132"/>
      <c r="F2872" s="132"/>
      <c r="G2872" s="132"/>
      <c r="H2872" s="132"/>
      <c r="I2872" s="132"/>
      <c r="J2872" s="132"/>
      <c r="K2872" s="132"/>
      <c r="FP2872" s="75">
        <v>65.92</v>
      </c>
      <c r="FQ2872" s="75">
        <v>2783.64</v>
      </c>
      <c r="FR2872" s="75">
        <v>17594</v>
      </c>
      <c r="FS2872" s="75">
        <v>65.91</v>
      </c>
      <c r="FT2872" s="75">
        <v>7839.5</v>
      </c>
      <c r="FU2872" s="75">
        <v>46893</v>
      </c>
    </row>
    <row r="2873" spans="1:177" x14ac:dyDescent="0.25">
      <c r="A2873" s="132"/>
      <c r="B2873" s="132"/>
      <c r="C2873" s="132"/>
      <c r="D2873" s="132"/>
      <c r="E2873" s="132"/>
      <c r="F2873" s="132"/>
      <c r="G2873" s="132"/>
      <c r="H2873" s="132"/>
      <c r="I2873" s="132"/>
      <c r="J2873" s="132"/>
      <c r="K2873" s="132"/>
      <c r="FP2873" s="75">
        <v>65.930000000000007</v>
      </c>
      <c r="FQ2873" s="75">
        <v>2785.4</v>
      </c>
      <c r="FR2873" s="75">
        <v>17601</v>
      </c>
      <c r="FS2873" s="75">
        <v>65.92</v>
      </c>
      <c r="FT2873" s="75">
        <v>7844.19</v>
      </c>
      <c r="FU2873" s="75">
        <v>46907</v>
      </c>
    </row>
    <row r="2874" spans="1:177" x14ac:dyDescent="0.25">
      <c r="A2874" s="132"/>
      <c r="B2874" s="132"/>
      <c r="C2874" s="132"/>
      <c r="D2874" s="132"/>
      <c r="E2874" s="132"/>
      <c r="F2874" s="132"/>
      <c r="G2874" s="132"/>
      <c r="H2874" s="132"/>
      <c r="I2874" s="132"/>
      <c r="J2874" s="132"/>
      <c r="K2874" s="132"/>
      <c r="FP2874" s="75">
        <v>65.94</v>
      </c>
      <c r="FQ2874" s="75">
        <v>2787.16</v>
      </c>
      <c r="FR2874" s="75">
        <v>17607</v>
      </c>
      <c r="FS2874" s="75">
        <v>65.930000000000007</v>
      </c>
      <c r="FT2874" s="75">
        <v>7848.88</v>
      </c>
      <c r="FU2874" s="75">
        <v>46922</v>
      </c>
    </row>
    <row r="2875" spans="1:177" x14ac:dyDescent="0.25">
      <c r="A2875" s="132"/>
      <c r="B2875" s="132"/>
      <c r="C2875" s="132"/>
      <c r="D2875" s="132"/>
      <c r="E2875" s="132"/>
      <c r="F2875" s="132"/>
      <c r="G2875" s="132"/>
      <c r="H2875" s="132"/>
      <c r="I2875" s="132"/>
      <c r="J2875" s="132"/>
      <c r="K2875" s="132"/>
      <c r="FP2875" s="75">
        <v>65.95</v>
      </c>
      <c r="FQ2875" s="75">
        <v>2788.92</v>
      </c>
      <c r="FR2875" s="75">
        <v>17614</v>
      </c>
      <c r="FS2875" s="75">
        <v>65.94</v>
      </c>
      <c r="FT2875" s="75">
        <v>7853.57</v>
      </c>
      <c r="FU2875" s="75">
        <v>46937</v>
      </c>
    </row>
    <row r="2876" spans="1:177" x14ac:dyDescent="0.25">
      <c r="A2876" s="132"/>
      <c r="B2876" s="132"/>
      <c r="C2876" s="132"/>
      <c r="D2876" s="132"/>
      <c r="E2876" s="132"/>
      <c r="F2876" s="132"/>
      <c r="G2876" s="132"/>
      <c r="H2876" s="132"/>
      <c r="I2876" s="132"/>
      <c r="J2876" s="132"/>
      <c r="K2876" s="132"/>
      <c r="FP2876" s="75">
        <v>65.959999999999994</v>
      </c>
      <c r="FQ2876" s="75">
        <v>2790.68</v>
      </c>
      <c r="FR2876" s="75">
        <v>17620</v>
      </c>
      <c r="FS2876" s="75">
        <v>65.95</v>
      </c>
      <c r="FT2876" s="75">
        <v>7858.26</v>
      </c>
      <c r="FU2876" s="75">
        <v>46952</v>
      </c>
    </row>
    <row r="2877" spans="1:177" x14ac:dyDescent="0.25">
      <c r="A2877" s="132"/>
      <c r="B2877" s="132"/>
      <c r="C2877" s="132"/>
      <c r="D2877" s="132"/>
      <c r="E2877" s="132"/>
      <c r="F2877" s="132"/>
      <c r="G2877" s="132"/>
      <c r="H2877" s="132"/>
      <c r="I2877" s="132"/>
      <c r="J2877" s="132"/>
      <c r="K2877" s="132"/>
      <c r="FP2877" s="75">
        <v>65.97</v>
      </c>
      <c r="FQ2877" s="75">
        <v>2792.44</v>
      </c>
      <c r="FR2877" s="75">
        <v>17626</v>
      </c>
      <c r="FS2877" s="75">
        <v>65.959999999999994</v>
      </c>
      <c r="FT2877" s="75">
        <v>7862.95</v>
      </c>
      <c r="FU2877" s="75">
        <v>46966</v>
      </c>
    </row>
    <row r="2878" spans="1:177" x14ac:dyDescent="0.25">
      <c r="A2878" s="132"/>
      <c r="B2878" s="132"/>
      <c r="C2878" s="132"/>
      <c r="D2878" s="132"/>
      <c r="E2878" s="132"/>
      <c r="F2878" s="132"/>
      <c r="G2878" s="132"/>
      <c r="H2878" s="132"/>
      <c r="I2878" s="132"/>
      <c r="J2878" s="132"/>
      <c r="K2878" s="132"/>
      <c r="FP2878" s="75">
        <v>65.98</v>
      </c>
      <c r="FQ2878" s="75">
        <v>2794.2</v>
      </c>
      <c r="FR2878" s="75">
        <v>17633</v>
      </c>
      <c r="FS2878" s="75">
        <v>65.97</v>
      </c>
      <c r="FT2878" s="75">
        <v>7867.64</v>
      </c>
      <c r="FU2878" s="75">
        <v>46981</v>
      </c>
    </row>
    <row r="2879" spans="1:177" x14ac:dyDescent="0.25">
      <c r="A2879" s="132"/>
      <c r="B2879" s="132"/>
      <c r="C2879" s="132"/>
      <c r="D2879" s="132"/>
      <c r="E2879" s="132"/>
      <c r="F2879" s="132"/>
      <c r="G2879" s="132"/>
      <c r="H2879" s="132"/>
      <c r="I2879" s="132"/>
      <c r="J2879" s="132"/>
      <c r="K2879" s="132"/>
      <c r="FP2879" s="75">
        <v>65.989999999999995</v>
      </c>
      <c r="FQ2879" s="75">
        <v>2795.96</v>
      </c>
      <c r="FR2879" s="75">
        <v>17639</v>
      </c>
      <c r="FS2879" s="75">
        <v>65.98</v>
      </c>
      <c r="FT2879" s="75">
        <v>7872.33</v>
      </c>
      <c r="FU2879" s="75">
        <v>46996</v>
      </c>
    </row>
    <row r="2880" spans="1:177" x14ac:dyDescent="0.25">
      <c r="A2880" s="132"/>
      <c r="B2880" s="132"/>
      <c r="C2880" s="132"/>
      <c r="D2880" s="132"/>
      <c r="E2880" s="132"/>
      <c r="F2880" s="132"/>
      <c r="G2880" s="132"/>
      <c r="H2880" s="132"/>
      <c r="I2880" s="132"/>
      <c r="J2880" s="132"/>
      <c r="K2880" s="132"/>
      <c r="FP2880" s="75">
        <v>66</v>
      </c>
      <c r="FQ2880" s="75">
        <v>2797.72</v>
      </c>
      <c r="FR2880" s="75">
        <v>17646</v>
      </c>
      <c r="FS2880" s="75">
        <v>65.989999999999995</v>
      </c>
      <c r="FT2880" s="75">
        <v>7877.02</v>
      </c>
      <c r="FU2880" s="75">
        <v>47011</v>
      </c>
    </row>
    <row r="2881" spans="1:177" x14ac:dyDescent="0.25">
      <c r="A2881" s="132"/>
      <c r="B2881" s="132"/>
      <c r="C2881" s="132"/>
      <c r="D2881" s="132"/>
      <c r="E2881" s="132"/>
      <c r="F2881" s="132"/>
      <c r="G2881" s="132"/>
      <c r="H2881" s="132"/>
      <c r="I2881" s="132"/>
      <c r="J2881" s="132"/>
      <c r="K2881" s="132"/>
      <c r="FP2881" s="75">
        <v>66.010000000000005</v>
      </c>
      <c r="FQ2881" s="75">
        <v>2799.48</v>
      </c>
      <c r="FR2881" s="75">
        <v>17652</v>
      </c>
      <c r="FS2881" s="75">
        <v>66</v>
      </c>
      <c r="FT2881" s="75">
        <v>7881.71</v>
      </c>
      <c r="FU2881" s="75">
        <v>47025</v>
      </c>
    </row>
    <row r="2882" spans="1:177" x14ac:dyDescent="0.25">
      <c r="A2882" s="132"/>
      <c r="B2882" s="132"/>
      <c r="C2882" s="132"/>
      <c r="D2882" s="132"/>
      <c r="E2882" s="132"/>
      <c r="F2882" s="132"/>
      <c r="G2882" s="132"/>
      <c r="H2882" s="132"/>
      <c r="I2882" s="132"/>
      <c r="J2882" s="132"/>
      <c r="K2882" s="132"/>
      <c r="FP2882" s="75">
        <v>66.02</v>
      </c>
      <c r="FQ2882" s="75">
        <v>2801.24</v>
      </c>
      <c r="FR2882" s="75">
        <v>17658</v>
      </c>
      <c r="FS2882" s="75">
        <v>66.010000000000005</v>
      </c>
      <c r="FT2882" s="75">
        <v>7886.4</v>
      </c>
      <c r="FU2882" s="75">
        <v>47040</v>
      </c>
    </row>
    <row r="2883" spans="1:177" x14ac:dyDescent="0.25">
      <c r="A2883" s="132"/>
      <c r="B2883" s="132"/>
      <c r="C2883" s="132"/>
      <c r="D2883" s="132"/>
      <c r="E2883" s="132"/>
      <c r="F2883" s="132"/>
      <c r="G2883" s="132"/>
      <c r="H2883" s="132"/>
      <c r="I2883" s="132"/>
      <c r="J2883" s="132"/>
      <c r="K2883" s="132"/>
      <c r="FP2883" s="75">
        <v>66.03</v>
      </c>
      <c r="FQ2883" s="75">
        <v>2803</v>
      </c>
      <c r="FR2883" s="75">
        <v>17665</v>
      </c>
      <c r="FS2883" s="75">
        <v>66.02</v>
      </c>
      <c r="FT2883" s="75">
        <v>7891.14</v>
      </c>
      <c r="FU2883" s="75">
        <v>47055</v>
      </c>
    </row>
    <row r="2884" spans="1:177" x14ac:dyDescent="0.25">
      <c r="A2884" s="132"/>
      <c r="B2884" s="132"/>
      <c r="C2884" s="132"/>
      <c r="D2884" s="132"/>
      <c r="E2884" s="132"/>
      <c r="F2884" s="132"/>
      <c r="G2884" s="132"/>
      <c r="H2884" s="132"/>
      <c r="I2884" s="132"/>
      <c r="J2884" s="132"/>
      <c r="K2884" s="132"/>
      <c r="FP2884" s="75">
        <v>66.040000000000006</v>
      </c>
      <c r="FQ2884" s="75">
        <v>2804.76</v>
      </c>
      <c r="FR2884" s="75">
        <v>17671</v>
      </c>
      <c r="FS2884" s="75">
        <v>66.03</v>
      </c>
      <c r="FT2884" s="75">
        <v>7895.88</v>
      </c>
      <c r="FU2884" s="75">
        <v>47069</v>
      </c>
    </row>
    <row r="2885" spans="1:177" x14ac:dyDescent="0.25">
      <c r="A2885" s="132"/>
      <c r="B2885" s="132"/>
      <c r="C2885" s="132"/>
      <c r="D2885" s="132"/>
      <c r="E2885" s="132"/>
      <c r="F2885" s="132"/>
      <c r="G2885" s="132"/>
      <c r="H2885" s="132"/>
      <c r="I2885" s="132"/>
      <c r="J2885" s="132"/>
      <c r="K2885" s="132"/>
      <c r="FP2885" s="75">
        <v>66.05</v>
      </c>
      <c r="FQ2885" s="75">
        <v>2806.52</v>
      </c>
      <c r="FR2885" s="75">
        <v>17678</v>
      </c>
      <c r="FS2885" s="75">
        <v>66.040000000000006</v>
      </c>
      <c r="FT2885" s="75">
        <v>7900.62</v>
      </c>
      <c r="FU2885" s="75">
        <v>47084</v>
      </c>
    </row>
    <row r="2886" spans="1:177" x14ac:dyDescent="0.25">
      <c r="A2886" s="132"/>
      <c r="B2886" s="132"/>
      <c r="C2886" s="132"/>
      <c r="D2886" s="132"/>
      <c r="E2886" s="132"/>
      <c r="F2886" s="132"/>
      <c r="G2886" s="132"/>
      <c r="H2886" s="132"/>
      <c r="I2886" s="132"/>
      <c r="J2886" s="132"/>
      <c r="K2886" s="132"/>
      <c r="FP2886" s="75">
        <v>66.06</v>
      </c>
      <c r="FQ2886" s="75">
        <v>2808.28</v>
      </c>
      <c r="FR2886" s="75">
        <v>17684</v>
      </c>
      <c r="FS2886" s="75">
        <v>66.05</v>
      </c>
      <c r="FT2886" s="75">
        <v>7905.36</v>
      </c>
      <c r="FU2886" s="75">
        <v>47098</v>
      </c>
    </row>
    <row r="2887" spans="1:177" x14ac:dyDescent="0.25">
      <c r="A2887" s="132"/>
      <c r="B2887" s="132"/>
      <c r="C2887" s="132"/>
      <c r="D2887" s="132"/>
      <c r="E2887" s="132"/>
      <c r="F2887" s="132"/>
      <c r="G2887" s="132"/>
      <c r="H2887" s="132"/>
      <c r="I2887" s="132"/>
      <c r="J2887" s="132"/>
      <c r="K2887" s="132"/>
      <c r="FP2887" s="75">
        <v>66.069999999999993</v>
      </c>
      <c r="FQ2887" s="75">
        <v>2810.04</v>
      </c>
      <c r="FR2887" s="75">
        <v>17690</v>
      </c>
      <c r="FS2887" s="75">
        <v>66.06</v>
      </c>
      <c r="FT2887" s="75">
        <v>7910.1</v>
      </c>
      <c r="FU2887" s="75">
        <v>47113</v>
      </c>
    </row>
    <row r="2888" spans="1:177" x14ac:dyDescent="0.25">
      <c r="A2888" s="132"/>
      <c r="B2888" s="132"/>
      <c r="C2888" s="132"/>
      <c r="D2888" s="132"/>
      <c r="E2888" s="132"/>
      <c r="F2888" s="132"/>
      <c r="G2888" s="132"/>
      <c r="H2888" s="132"/>
      <c r="I2888" s="132"/>
      <c r="J2888" s="132"/>
      <c r="K2888" s="132"/>
      <c r="FP2888" s="75">
        <v>66.08</v>
      </c>
      <c r="FQ2888" s="75">
        <v>2811.81</v>
      </c>
      <c r="FR2888" s="75">
        <v>17697</v>
      </c>
      <c r="FS2888" s="75">
        <v>66.069999999999993</v>
      </c>
      <c r="FT2888" s="75">
        <v>7914.84</v>
      </c>
      <c r="FU2888" s="75">
        <v>47127</v>
      </c>
    </row>
    <row r="2889" spans="1:177" x14ac:dyDescent="0.25">
      <c r="A2889" s="132"/>
      <c r="B2889" s="132"/>
      <c r="C2889" s="132"/>
      <c r="D2889" s="132"/>
      <c r="E2889" s="132"/>
      <c r="F2889" s="132"/>
      <c r="G2889" s="132"/>
      <c r="H2889" s="132"/>
      <c r="I2889" s="132"/>
      <c r="J2889" s="132"/>
      <c r="K2889" s="132"/>
      <c r="FP2889" s="75">
        <v>66.09</v>
      </c>
      <c r="FQ2889" s="75">
        <v>2813.58</v>
      </c>
      <c r="FR2889" s="75">
        <v>17703</v>
      </c>
      <c r="FS2889" s="75">
        <v>66.08</v>
      </c>
      <c r="FT2889" s="75">
        <v>7919.58</v>
      </c>
      <c r="FU2889" s="75">
        <v>47142</v>
      </c>
    </row>
    <row r="2890" spans="1:177" x14ac:dyDescent="0.25">
      <c r="A2890" s="132"/>
      <c r="B2890" s="132"/>
      <c r="C2890" s="132"/>
      <c r="D2890" s="132"/>
      <c r="E2890" s="132"/>
      <c r="F2890" s="132"/>
      <c r="G2890" s="132"/>
      <c r="H2890" s="132"/>
      <c r="I2890" s="132"/>
      <c r="J2890" s="132"/>
      <c r="K2890" s="132"/>
      <c r="FP2890" s="75">
        <v>66.099999999999994</v>
      </c>
      <c r="FQ2890" s="75">
        <v>2815.35</v>
      </c>
      <c r="FR2890" s="75">
        <v>17710</v>
      </c>
      <c r="FS2890" s="75">
        <v>66.09</v>
      </c>
      <c r="FT2890" s="75">
        <v>7924.32</v>
      </c>
      <c r="FU2890" s="75">
        <v>47156</v>
      </c>
    </row>
    <row r="2891" spans="1:177" x14ac:dyDescent="0.25">
      <c r="A2891" s="132"/>
      <c r="B2891" s="132"/>
      <c r="C2891" s="132"/>
      <c r="D2891" s="132"/>
      <c r="E2891" s="132"/>
      <c r="F2891" s="132"/>
      <c r="G2891" s="132"/>
      <c r="H2891" s="132"/>
      <c r="I2891" s="132"/>
      <c r="J2891" s="132"/>
      <c r="K2891" s="132"/>
      <c r="FP2891" s="75">
        <v>66.11</v>
      </c>
      <c r="FQ2891" s="75">
        <v>2817.12</v>
      </c>
      <c r="FR2891" s="75">
        <v>17716</v>
      </c>
      <c r="FS2891" s="75">
        <v>66.099999999999994</v>
      </c>
      <c r="FT2891" s="75">
        <v>7929.06</v>
      </c>
      <c r="FU2891" s="75">
        <v>47171</v>
      </c>
    </row>
    <row r="2892" spans="1:177" x14ac:dyDescent="0.25">
      <c r="A2892" s="132"/>
      <c r="B2892" s="132"/>
      <c r="C2892" s="132"/>
      <c r="D2892" s="132"/>
      <c r="E2892" s="132"/>
      <c r="F2892" s="132"/>
      <c r="G2892" s="132"/>
      <c r="H2892" s="132"/>
      <c r="I2892" s="132"/>
      <c r="J2892" s="132"/>
      <c r="K2892" s="132"/>
      <c r="FP2892" s="75">
        <v>66.12</v>
      </c>
      <c r="FQ2892" s="75">
        <v>2818.88</v>
      </c>
      <c r="FR2892" s="75">
        <v>17722</v>
      </c>
      <c r="FS2892" s="75">
        <v>66.11</v>
      </c>
      <c r="FT2892" s="75">
        <v>7933.8</v>
      </c>
      <c r="FU2892" s="75">
        <v>47185</v>
      </c>
    </row>
    <row r="2893" spans="1:177" x14ac:dyDescent="0.25">
      <c r="A2893" s="132"/>
      <c r="B2893" s="132"/>
      <c r="C2893" s="132"/>
      <c r="D2893" s="132"/>
      <c r="E2893" s="132"/>
      <c r="F2893" s="132"/>
      <c r="G2893" s="132"/>
      <c r="H2893" s="132"/>
      <c r="I2893" s="132"/>
      <c r="J2893" s="132"/>
      <c r="K2893" s="132"/>
      <c r="FP2893" s="75">
        <v>66.13</v>
      </c>
      <c r="FQ2893" s="75">
        <v>2820.64</v>
      </c>
      <c r="FR2893" s="75">
        <v>17729</v>
      </c>
      <c r="FS2893" s="75">
        <v>66.12</v>
      </c>
      <c r="FT2893" s="75">
        <v>7938.42</v>
      </c>
      <c r="FU2893" s="75">
        <v>47200</v>
      </c>
    </row>
    <row r="2894" spans="1:177" x14ac:dyDescent="0.25">
      <c r="A2894" s="132"/>
      <c r="B2894" s="132"/>
      <c r="C2894" s="132"/>
      <c r="D2894" s="132"/>
      <c r="E2894" s="132"/>
      <c r="F2894" s="132"/>
      <c r="G2894" s="132"/>
      <c r="H2894" s="132"/>
      <c r="I2894" s="132"/>
      <c r="J2894" s="132"/>
      <c r="K2894" s="132"/>
      <c r="FP2894" s="75">
        <v>66.14</v>
      </c>
      <c r="FQ2894" s="75">
        <v>2822.41</v>
      </c>
      <c r="FR2894" s="75">
        <v>17735</v>
      </c>
      <c r="FS2894" s="75">
        <v>66.13</v>
      </c>
      <c r="FT2894" s="75">
        <v>7943.04</v>
      </c>
      <c r="FU2894" s="75">
        <v>47214</v>
      </c>
    </row>
    <row r="2895" spans="1:177" x14ac:dyDescent="0.25">
      <c r="A2895" s="132"/>
      <c r="B2895" s="132"/>
      <c r="C2895" s="132"/>
      <c r="D2895" s="132"/>
      <c r="E2895" s="132"/>
      <c r="F2895" s="132"/>
      <c r="G2895" s="132"/>
      <c r="H2895" s="132"/>
      <c r="I2895" s="132"/>
      <c r="J2895" s="132"/>
      <c r="K2895" s="132"/>
      <c r="FP2895" s="75">
        <v>66.150000000000006</v>
      </c>
      <c r="FQ2895" s="75">
        <v>2824.18</v>
      </c>
      <c r="FR2895" s="75">
        <v>17742</v>
      </c>
      <c r="FS2895" s="75">
        <v>66.14</v>
      </c>
      <c r="FT2895" s="75">
        <v>7947.66</v>
      </c>
      <c r="FU2895" s="75">
        <v>47229</v>
      </c>
    </row>
    <row r="2896" spans="1:177" x14ac:dyDescent="0.25">
      <c r="A2896" s="132"/>
      <c r="B2896" s="132"/>
      <c r="C2896" s="132"/>
      <c r="D2896" s="132"/>
      <c r="E2896" s="132"/>
      <c r="F2896" s="132"/>
      <c r="G2896" s="132"/>
      <c r="H2896" s="132"/>
      <c r="I2896" s="132"/>
      <c r="J2896" s="132"/>
      <c r="K2896" s="132"/>
      <c r="FP2896" s="75">
        <v>66.16</v>
      </c>
      <c r="FQ2896" s="75">
        <v>2825.95</v>
      </c>
      <c r="FR2896" s="75">
        <v>17748</v>
      </c>
      <c r="FS2896" s="75">
        <v>66.150000000000006</v>
      </c>
      <c r="FT2896" s="75">
        <v>7952.28</v>
      </c>
      <c r="FU2896" s="75">
        <v>47243</v>
      </c>
    </row>
    <row r="2897" spans="1:177" x14ac:dyDescent="0.25">
      <c r="A2897" s="132"/>
      <c r="B2897" s="132"/>
      <c r="C2897" s="132"/>
      <c r="D2897" s="132"/>
      <c r="E2897" s="132"/>
      <c r="F2897" s="132"/>
      <c r="G2897" s="132"/>
      <c r="H2897" s="132"/>
      <c r="I2897" s="132"/>
      <c r="J2897" s="132"/>
      <c r="K2897" s="132"/>
      <c r="FP2897" s="75">
        <v>66.17</v>
      </c>
      <c r="FQ2897" s="75">
        <v>2827.72</v>
      </c>
      <c r="FR2897" s="75">
        <v>17754</v>
      </c>
      <c r="FS2897" s="75">
        <v>66.16</v>
      </c>
      <c r="FT2897" s="75">
        <v>7956.9</v>
      </c>
      <c r="FU2897" s="75">
        <v>47258</v>
      </c>
    </row>
    <row r="2898" spans="1:177" x14ac:dyDescent="0.25">
      <c r="A2898" s="132"/>
      <c r="B2898" s="132"/>
      <c r="C2898" s="132"/>
      <c r="D2898" s="132"/>
      <c r="E2898" s="132"/>
      <c r="F2898" s="132"/>
      <c r="G2898" s="132"/>
      <c r="H2898" s="132"/>
      <c r="I2898" s="132"/>
      <c r="J2898" s="132"/>
      <c r="K2898" s="132"/>
      <c r="FP2898" s="75">
        <v>66.180000000000007</v>
      </c>
      <c r="FQ2898" s="75">
        <v>2829.49</v>
      </c>
      <c r="FR2898" s="75">
        <v>17761</v>
      </c>
      <c r="FS2898" s="75">
        <v>66.17</v>
      </c>
      <c r="FT2898" s="75">
        <v>7961.52</v>
      </c>
      <c r="FU2898" s="75">
        <v>47272</v>
      </c>
    </row>
    <row r="2899" spans="1:177" x14ac:dyDescent="0.25">
      <c r="A2899" s="132"/>
      <c r="B2899" s="132"/>
      <c r="C2899" s="132"/>
      <c r="D2899" s="132"/>
      <c r="E2899" s="132"/>
      <c r="F2899" s="132"/>
      <c r="G2899" s="132"/>
      <c r="H2899" s="132"/>
      <c r="I2899" s="132"/>
      <c r="J2899" s="132"/>
      <c r="K2899" s="132"/>
      <c r="FP2899" s="75">
        <v>66.19</v>
      </c>
      <c r="FQ2899" s="75">
        <v>2831.26</v>
      </c>
      <c r="FR2899" s="75">
        <v>17767</v>
      </c>
      <c r="FS2899" s="75">
        <v>66.180000000000007</v>
      </c>
      <c r="FT2899" s="75">
        <v>7966.14</v>
      </c>
      <c r="FU2899" s="75">
        <v>47287</v>
      </c>
    </row>
    <row r="2900" spans="1:177" x14ac:dyDescent="0.25">
      <c r="A2900" s="132"/>
      <c r="B2900" s="132"/>
      <c r="C2900" s="132"/>
      <c r="D2900" s="132"/>
      <c r="E2900" s="132"/>
      <c r="F2900" s="132"/>
      <c r="G2900" s="132"/>
      <c r="H2900" s="132"/>
      <c r="I2900" s="132"/>
      <c r="J2900" s="132"/>
      <c r="K2900" s="132"/>
      <c r="FP2900" s="75">
        <v>66.2</v>
      </c>
      <c r="FQ2900" s="75">
        <v>2833.03</v>
      </c>
      <c r="FR2900" s="75">
        <v>17774</v>
      </c>
      <c r="FS2900" s="75">
        <v>66.19</v>
      </c>
      <c r="FT2900" s="75">
        <v>7970.76</v>
      </c>
      <c r="FU2900" s="75">
        <v>47301</v>
      </c>
    </row>
    <row r="2901" spans="1:177" x14ac:dyDescent="0.25">
      <c r="A2901" s="132"/>
      <c r="B2901" s="132"/>
      <c r="C2901" s="132"/>
      <c r="D2901" s="132"/>
      <c r="E2901" s="132"/>
      <c r="F2901" s="132"/>
      <c r="G2901" s="132"/>
      <c r="H2901" s="132"/>
      <c r="I2901" s="132"/>
      <c r="J2901" s="132"/>
      <c r="K2901" s="132"/>
      <c r="FP2901" s="75">
        <v>66.209999999999994</v>
      </c>
      <c r="FQ2901" s="75">
        <v>2834.8</v>
      </c>
      <c r="FR2901" s="75">
        <v>17780</v>
      </c>
      <c r="FS2901" s="75">
        <v>66.2</v>
      </c>
      <c r="FT2901" s="75">
        <v>7975.38</v>
      </c>
      <c r="FU2901" s="75">
        <v>47316</v>
      </c>
    </row>
    <row r="2902" spans="1:177" x14ac:dyDescent="0.25">
      <c r="A2902" s="132"/>
      <c r="B2902" s="132"/>
      <c r="C2902" s="132"/>
      <c r="D2902" s="132"/>
      <c r="E2902" s="132"/>
      <c r="F2902" s="132"/>
      <c r="G2902" s="132"/>
      <c r="H2902" s="132"/>
      <c r="I2902" s="132"/>
      <c r="J2902" s="132"/>
      <c r="K2902" s="132"/>
      <c r="FP2902" s="75">
        <v>66.22</v>
      </c>
      <c r="FQ2902" s="75">
        <v>2836.56</v>
      </c>
      <c r="FR2902" s="75">
        <v>17786</v>
      </c>
      <c r="FS2902" s="75">
        <v>66.209999999999994</v>
      </c>
      <c r="FT2902" s="75">
        <v>7980</v>
      </c>
      <c r="FU2902" s="75">
        <v>47330</v>
      </c>
    </row>
    <row r="2903" spans="1:177" x14ac:dyDescent="0.25">
      <c r="A2903" s="132"/>
      <c r="B2903" s="132"/>
      <c r="C2903" s="132"/>
      <c r="D2903" s="132"/>
      <c r="E2903" s="132"/>
      <c r="F2903" s="132"/>
      <c r="G2903" s="132"/>
      <c r="H2903" s="132"/>
      <c r="I2903" s="132"/>
      <c r="J2903" s="132"/>
      <c r="K2903" s="132"/>
      <c r="FP2903" s="75">
        <v>66.23</v>
      </c>
      <c r="FQ2903" s="75">
        <v>2838.32</v>
      </c>
      <c r="FR2903" s="75">
        <v>17793</v>
      </c>
      <c r="FS2903" s="75">
        <v>66.22</v>
      </c>
      <c r="FT2903" s="75">
        <v>7984.8</v>
      </c>
      <c r="FU2903" s="75">
        <v>47345</v>
      </c>
    </row>
    <row r="2904" spans="1:177" x14ac:dyDescent="0.25">
      <c r="A2904" s="132"/>
      <c r="B2904" s="132"/>
      <c r="C2904" s="132"/>
      <c r="D2904" s="132"/>
      <c r="E2904" s="132"/>
      <c r="F2904" s="132"/>
      <c r="G2904" s="132"/>
      <c r="H2904" s="132"/>
      <c r="I2904" s="132"/>
      <c r="J2904" s="132"/>
      <c r="K2904" s="132"/>
      <c r="FP2904" s="75">
        <v>66.239999999999995</v>
      </c>
      <c r="FQ2904" s="75">
        <v>2840.09</v>
      </c>
      <c r="FR2904" s="75">
        <v>17799</v>
      </c>
      <c r="FS2904" s="75">
        <v>66.23</v>
      </c>
      <c r="FT2904" s="75">
        <v>7989.6</v>
      </c>
      <c r="FU2904" s="75">
        <v>47360</v>
      </c>
    </row>
    <row r="2905" spans="1:177" x14ac:dyDescent="0.25">
      <c r="A2905" s="132"/>
      <c r="B2905" s="132"/>
      <c r="C2905" s="132"/>
      <c r="D2905" s="132"/>
      <c r="E2905" s="132"/>
      <c r="F2905" s="132"/>
      <c r="G2905" s="132"/>
      <c r="H2905" s="132"/>
      <c r="I2905" s="132"/>
      <c r="J2905" s="132"/>
      <c r="K2905" s="132"/>
      <c r="FP2905" s="75">
        <v>66.25</v>
      </c>
      <c r="FQ2905" s="75">
        <v>2841.86</v>
      </c>
      <c r="FR2905" s="75">
        <v>17805</v>
      </c>
      <c r="FS2905" s="75">
        <v>66.239999999999995</v>
      </c>
      <c r="FT2905" s="75">
        <v>7994.4</v>
      </c>
      <c r="FU2905" s="75">
        <v>47375</v>
      </c>
    </row>
    <row r="2906" spans="1:177" x14ac:dyDescent="0.25">
      <c r="A2906" s="132"/>
      <c r="B2906" s="132"/>
      <c r="C2906" s="132"/>
      <c r="D2906" s="132"/>
      <c r="E2906" s="132"/>
      <c r="F2906" s="132"/>
      <c r="G2906" s="132"/>
      <c r="H2906" s="132"/>
      <c r="I2906" s="132"/>
      <c r="J2906" s="132"/>
      <c r="K2906" s="132"/>
      <c r="FP2906" s="75">
        <v>66.260000000000005</v>
      </c>
      <c r="FQ2906" s="75">
        <v>2843.63</v>
      </c>
      <c r="FR2906" s="75">
        <v>17812</v>
      </c>
      <c r="FS2906" s="75">
        <v>66.25</v>
      </c>
      <c r="FT2906" s="75">
        <v>7999.2</v>
      </c>
      <c r="FU2906" s="75">
        <v>47390</v>
      </c>
    </row>
    <row r="2907" spans="1:177" x14ac:dyDescent="0.25">
      <c r="A2907" s="132"/>
      <c r="B2907" s="132"/>
      <c r="C2907" s="132"/>
      <c r="D2907" s="132"/>
      <c r="E2907" s="132"/>
      <c r="F2907" s="132"/>
      <c r="G2907" s="132"/>
      <c r="H2907" s="132"/>
      <c r="I2907" s="132"/>
      <c r="J2907" s="132"/>
      <c r="K2907" s="132"/>
      <c r="FP2907" s="75">
        <v>66.27</v>
      </c>
      <c r="FQ2907" s="75">
        <v>2845.4</v>
      </c>
      <c r="FR2907" s="75">
        <v>17818</v>
      </c>
      <c r="FS2907" s="75">
        <v>66.260000000000005</v>
      </c>
      <c r="FT2907" s="75">
        <v>8004</v>
      </c>
      <c r="FU2907" s="75">
        <v>47405</v>
      </c>
    </row>
    <row r="2908" spans="1:177" x14ac:dyDescent="0.25">
      <c r="A2908" s="132"/>
      <c r="B2908" s="132"/>
      <c r="C2908" s="132"/>
      <c r="D2908" s="132"/>
      <c r="E2908" s="132"/>
      <c r="F2908" s="132"/>
      <c r="G2908" s="132"/>
      <c r="H2908" s="132"/>
      <c r="I2908" s="132"/>
      <c r="J2908" s="132"/>
      <c r="K2908" s="132"/>
      <c r="FP2908" s="75">
        <v>66.28</v>
      </c>
      <c r="FQ2908" s="75">
        <v>2847.17</v>
      </c>
      <c r="FR2908" s="75">
        <v>17824</v>
      </c>
      <c r="FS2908" s="75">
        <v>66.27</v>
      </c>
      <c r="FT2908" s="75">
        <v>8008.8</v>
      </c>
      <c r="FU2908" s="75">
        <v>47420</v>
      </c>
    </row>
    <row r="2909" spans="1:177" x14ac:dyDescent="0.25">
      <c r="A2909" s="132"/>
      <c r="B2909" s="132"/>
      <c r="C2909" s="132"/>
      <c r="D2909" s="132"/>
      <c r="E2909" s="132"/>
      <c r="F2909" s="132"/>
      <c r="G2909" s="132"/>
      <c r="H2909" s="132"/>
      <c r="I2909" s="132"/>
      <c r="J2909" s="132"/>
      <c r="K2909" s="132"/>
      <c r="FP2909" s="75">
        <v>66.290000000000006</v>
      </c>
      <c r="FQ2909" s="75">
        <v>2848.94</v>
      </c>
      <c r="FR2909" s="75">
        <v>17830</v>
      </c>
      <c r="FS2909" s="75">
        <v>66.28</v>
      </c>
      <c r="FT2909" s="75">
        <v>8013.6</v>
      </c>
      <c r="FU2909" s="75">
        <v>47435</v>
      </c>
    </row>
    <row r="2910" spans="1:177" x14ac:dyDescent="0.25">
      <c r="A2910" s="132"/>
      <c r="B2910" s="132"/>
      <c r="C2910" s="132"/>
      <c r="D2910" s="132"/>
      <c r="E2910" s="132"/>
      <c r="F2910" s="132"/>
      <c r="G2910" s="132"/>
      <c r="H2910" s="132"/>
      <c r="I2910" s="132"/>
      <c r="J2910" s="132"/>
      <c r="K2910" s="132"/>
      <c r="FP2910" s="75">
        <v>66.3</v>
      </c>
      <c r="FQ2910" s="75">
        <v>2850.71</v>
      </c>
      <c r="FR2910" s="75">
        <v>17837</v>
      </c>
      <c r="FS2910" s="75">
        <v>66.290000000000006</v>
      </c>
      <c r="FT2910" s="75">
        <v>8018.4</v>
      </c>
      <c r="FU2910" s="75">
        <v>47450</v>
      </c>
    </row>
    <row r="2911" spans="1:177" x14ac:dyDescent="0.25">
      <c r="A2911" s="132"/>
      <c r="B2911" s="132"/>
      <c r="C2911" s="132"/>
      <c r="D2911" s="132"/>
      <c r="E2911" s="132"/>
      <c r="F2911" s="132"/>
      <c r="G2911" s="132"/>
      <c r="H2911" s="132"/>
      <c r="I2911" s="132"/>
      <c r="J2911" s="132"/>
      <c r="K2911" s="132"/>
      <c r="FP2911" s="75">
        <v>66.31</v>
      </c>
      <c r="FQ2911" s="75">
        <v>2852.48</v>
      </c>
      <c r="FR2911" s="75">
        <v>17843</v>
      </c>
      <c r="FS2911" s="75">
        <v>66.3</v>
      </c>
      <c r="FT2911" s="75">
        <v>8023.2</v>
      </c>
      <c r="FU2911" s="75">
        <v>47465</v>
      </c>
    </row>
    <row r="2912" spans="1:177" x14ac:dyDescent="0.25">
      <c r="A2912" s="132"/>
      <c r="B2912" s="132"/>
      <c r="C2912" s="132"/>
      <c r="D2912" s="132"/>
      <c r="E2912" s="132"/>
      <c r="F2912" s="132"/>
      <c r="G2912" s="132"/>
      <c r="H2912" s="132"/>
      <c r="I2912" s="132"/>
      <c r="J2912" s="132"/>
      <c r="K2912" s="132"/>
      <c r="FP2912" s="75">
        <v>66.319999999999993</v>
      </c>
      <c r="FQ2912" s="75">
        <v>2854.24</v>
      </c>
      <c r="FR2912" s="75">
        <v>17849</v>
      </c>
      <c r="FS2912" s="75">
        <v>66.31</v>
      </c>
      <c r="FT2912" s="75">
        <v>8028</v>
      </c>
      <c r="FU2912" s="75">
        <v>47480</v>
      </c>
    </row>
    <row r="2913" spans="1:177" x14ac:dyDescent="0.25">
      <c r="A2913" s="132"/>
      <c r="B2913" s="132"/>
      <c r="C2913" s="132"/>
      <c r="D2913" s="132"/>
      <c r="E2913" s="132"/>
      <c r="F2913" s="132"/>
      <c r="G2913" s="132"/>
      <c r="H2913" s="132"/>
      <c r="I2913" s="132"/>
      <c r="J2913" s="132"/>
      <c r="K2913" s="132"/>
      <c r="FP2913" s="75">
        <v>66.33</v>
      </c>
      <c r="FQ2913" s="75">
        <v>2856</v>
      </c>
      <c r="FR2913" s="75">
        <v>17856</v>
      </c>
      <c r="FS2913" s="75">
        <v>66.319999999999993</v>
      </c>
      <c r="FT2913" s="75">
        <v>8032.78</v>
      </c>
      <c r="FU2913" s="75">
        <v>47495</v>
      </c>
    </row>
    <row r="2914" spans="1:177" x14ac:dyDescent="0.25">
      <c r="A2914" s="132"/>
      <c r="B2914" s="132"/>
      <c r="C2914" s="132"/>
      <c r="D2914" s="132"/>
      <c r="E2914" s="132"/>
      <c r="F2914" s="132"/>
      <c r="G2914" s="132"/>
      <c r="H2914" s="132"/>
      <c r="I2914" s="132"/>
      <c r="J2914" s="132"/>
      <c r="K2914" s="132"/>
      <c r="FP2914" s="75">
        <v>66.34</v>
      </c>
      <c r="FQ2914" s="75">
        <v>2857.77</v>
      </c>
      <c r="FR2914" s="75">
        <v>17862</v>
      </c>
      <c r="FS2914" s="75">
        <v>66.33</v>
      </c>
      <c r="FT2914" s="75">
        <v>8037.56</v>
      </c>
      <c r="FU2914" s="75">
        <v>47510</v>
      </c>
    </row>
    <row r="2915" spans="1:177" x14ac:dyDescent="0.25">
      <c r="A2915" s="132"/>
      <c r="B2915" s="132"/>
      <c r="C2915" s="132"/>
      <c r="D2915" s="132"/>
      <c r="E2915" s="132"/>
      <c r="F2915" s="132"/>
      <c r="G2915" s="132"/>
      <c r="H2915" s="132"/>
      <c r="I2915" s="132"/>
      <c r="J2915" s="132"/>
      <c r="K2915" s="132"/>
      <c r="FP2915" s="75">
        <v>66.349999999999994</v>
      </c>
      <c r="FQ2915" s="75">
        <v>2859.5540000000001</v>
      </c>
      <c r="FR2915" s="75">
        <v>17868</v>
      </c>
      <c r="FS2915" s="75">
        <v>66.34</v>
      </c>
      <c r="FT2915" s="75">
        <v>8042.34</v>
      </c>
      <c r="FU2915" s="75">
        <v>47525</v>
      </c>
    </row>
    <row r="2916" spans="1:177" x14ac:dyDescent="0.25">
      <c r="A2916" s="132"/>
      <c r="B2916" s="132"/>
      <c r="C2916" s="132"/>
      <c r="D2916" s="132"/>
      <c r="E2916" s="132"/>
      <c r="F2916" s="132"/>
      <c r="G2916" s="132"/>
      <c r="H2916" s="132"/>
      <c r="I2916" s="132"/>
      <c r="J2916" s="132"/>
      <c r="K2916" s="132"/>
      <c r="FP2916" s="75">
        <v>66.36</v>
      </c>
      <c r="FQ2916" s="75">
        <v>2861.31</v>
      </c>
      <c r="FR2916" s="75">
        <v>17875</v>
      </c>
      <c r="FS2916" s="75">
        <v>66.349999999999994</v>
      </c>
      <c r="FT2916" s="75">
        <v>8047.12</v>
      </c>
      <c r="FU2916" s="75">
        <v>47540</v>
      </c>
    </row>
    <row r="2917" spans="1:177" x14ac:dyDescent="0.25">
      <c r="A2917" s="132"/>
      <c r="B2917" s="132"/>
      <c r="C2917" s="132"/>
      <c r="D2917" s="132"/>
      <c r="E2917" s="132"/>
      <c r="F2917" s="132"/>
      <c r="G2917" s="132"/>
      <c r="H2917" s="132"/>
      <c r="I2917" s="132"/>
      <c r="J2917" s="132"/>
      <c r="K2917" s="132"/>
      <c r="FP2917" s="75">
        <v>66.37</v>
      </c>
      <c r="FQ2917" s="75">
        <v>2863.08</v>
      </c>
      <c r="FR2917" s="75">
        <v>17881</v>
      </c>
      <c r="FS2917" s="75">
        <v>66.36</v>
      </c>
      <c r="FT2917" s="75">
        <v>8051.9</v>
      </c>
      <c r="FU2917" s="75">
        <v>47555</v>
      </c>
    </row>
    <row r="2918" spans="1:177" x14ac:dyDescent="0.25">
      <c r="A2918" s="132"/>
      <c r="B2918" s="132"/>
      <c r="C2918" s="132"/>
      <c r="D2918" s="132"/>
      <c r="E2918" s="132"/>
      <c r="F2918" s="132"/>
      <c r="G2918" s="132"/>
      <c r="H2918" s="132"/>
      <c r="I2918" s="132"/>
      <c r="J2918" s="132"/>
      <c r="K2918" s="132"/>
      <c r="FP2918" s="75">
        <v>66.38</v>
      </c>
      <c r="FQ2918" s="75">
        <v>2864.85</v>
      </c>
      <c r="FR2918" s="75">
        <v>17887</v>
      </c>
      <c r="FS2918" s="75">
        <v>66.37</v>
      </c>
      <c r="FT2918" s="75">
        <v>8056.68</v>
      </c>
      <c r="FU2918" s="75">
        <v>47570</v>
      </c>
    </row>
    <row r="2919" spans="1:177" x14ac:dyDescent="0.25">
      <c r="A2919" s="132"/>
      <c r="B2919" s="132"/>
      <c r="C2919" s="132"/>
      <c r="D2919" s="132"/>
      <c r="E2919" s="132"/>
      <c r="F2919" s="132"/>
      <c r="G2919" s="132"/>
      <c r="H2919" s="132"/>
      <c r="I2919" s="132"/>
      <c r="J2919" s="132"/>
      <c r="K2919" s="132"/>
      <c r="FP2919" s="75">
        <v>66.39</v>
      </c>
      <c r="FQ2919" s="75">
        <v>2866.62</v>
      </c>
      <c r="FR2919" s="75">
        <v>17893</v>
      </c>
      <c r="FS2919" s="75">
        <v>66.38</v>
      </c>
      <c r="FT2919" s="75">
        <v>8061.47</v>
      </c>
      <c r="FU2919" s="75">
        <v>47585</v>
      </c>
    </row>
    <row r="2920" spans="1:177" x14ac:dyDescent="0.25">
      <c r="A2920" s="132"/>
      <c r="B2920" s="132"/>
      <c r="C2920" s="132"/>
      <c r="D2920" s="132"/>
      <c r="E2920" s="132"/>
      <c r="F2920" s="132"/>
      <c r="G2920" s="132"/>
      <c r="H2920" s="132"/>
      <c r="I2920" s="132"/>
      <c r="J2920" s="132"/>
      <c r="K2920" s="132"/>
      <c r="FP2920" s="75">
        <v>66.400000000000006</v>
      </c>
      <c r="FQ2920" s="75">
        <v>2868.39</v>
      </c>
      <c r="FR2920" s="75">
        <v>17900</v>
      </c>
      <c r="FS2920" s="75">
        <v>66.39</v>
      </c>
      <c r="FT2920" s="75">
        <v>8066.24</v>
      </c>
      <c r="FU2920" s="75">
        <v>47600</v>
      </c>
    </row>
    <row r="2921" spans="1:177" x14ac:dyDescent="0.25">
      <c r="A2921" s="132"/>
      <c r="B2921" s="132"/>
      <c r="C2921" s="132"/>
      <c r="D2921" s="132"/>
      <c r="E2921" s="132"/>
      <c r="F2921" s="132"/>
      <c r="G2921" s="132"/>
      <c r="H2921" s="132"/>
      <c r="I2921" s="132"/>
      <c r="J2921" s="132"/>
      <c r="K2921" s="132"/>
      <c r="FP2921" s="75">
        <v>66.41</v>
      </c>
      <c r="FQ2921" s="75">
        <v>2870.16</v>
      </c>
      <c r="FR2921" s="75">
        <v>17906</v>
      </c>
      <c r="FS2921" s="75">
        <v>66.400000000000006</v>
      </c>
      <c r="FT2921" s="75">
        <v>8071.02</v>
      </c>
      <c r="FU2921" s="75">
        <v>47615</v>
      </c>
    </row>
    <row r="2922" spans="1:177" x14ac:dyDescent="0.25">
      <c r="A2922" s="132"/>
      <c r="B2922" s="132"/>
      <c r="C2922" s="132"/>
      <c r="D2922" s="132"/>
      <c r="E2922" s="132"/>
      <c r="F2922" s="132"/>
      <c r="G2922" s="132"/>
      <c r="H2922" s="132"/>
      <c r="I2922" s="132"/>
      <c r="J2922" s="132"/>
      <c r="K2922" s="132"/>
      <c r="FP2922" s="75">
        <v>66.42</v>
      </c>
      <c r="FQ2922" s="75">
        <v>2871.92</v>
      </c>
      <c r="FR2922" s="75">
        <v>17912</v>
      </c>
      <c r="FS2922" s="75">
        <v>66.41</v>
      </c>
      <c r="FT2922" s="75">
        <v>8075.8</v>
      </c>
      <c r="FU2922" s="75">
        <v>47630</v>
      </c>
    </row>
    <row r="2923" spans="1:177" x14ac:dyDescent="0.25">
      <c r="A2923" s="132"/>
      <c r="B2923" s="132"/>
      <c r="C2923" s="132"/>
      <c r="D2923" s="132"/>
      <c r="E2923" s="132"/>
      <c r="F2923" s="132"/>
      <c r="G2923" s="132"/>
      <c r="H2923" s="132"/>
      <c r="I2923" s="132"/>
      <c r="J2923" s="132"/>
      <c r="K2923" s="132"/>
      <c r="FP2923" s="75">
        <v>66.430000000000007</v>
      </c>
      <c r="FQ2923" s="75">
        <v>2873.68</v>
      </c>
      <c r="FR2923" s="75">
        <v>17919</v>
      </c>
      <c r="FS2923" s="75">
        <v>66.42</v>
      </c>
      <c r="FT2923" s="75">
        <v>8080.61</v>
      </c>
      <c r="FU2923" s="75">
        <v>47645</v>
      </c>
    </row>
    <row r="2924" spans="1:177" x14ac:dyDescent="0.25">
      <c r="A2924" s="132"/>
      <c r="B2924" s="132"/>
      <c r="C2924" s="132"/>
      <c r="D2924" s="132"/>
      <c r="E2924" s="132"/>
      <c r="F2924" s="132"/>
      <c r="G2924" s="132"/>
      <c r="H2924" s="132"/>
      <c r="I2924" s="132"/>
      <c r="J2924" s="132"/>
      <c r="K2924" s="132"/>
      <c r="FP2924" s="75">
        <v>66.44</v>
      </c>
      <c r="FQ2924" s="75">
        <v>2875.45</v>
      </c>
      <c r="FR2924" s="75">
        <v>17925</v>
      </c>
      <c r="FS2924" s="75">
        <v>66.430000000000007</v>
      </c>
      <c r="FT2924" s="75">
        <v>8085.42</v>
      </c>
      <c r="FU2924" s="75">
        <v>47660</v>
      </c>
    </row>
    <row r="2925" spans="1:177" x14ac:dyDescent="0.25">
      <c r="A2925" s="132"/>
      <c r="B2925" s="132"/>
      <c r="C2925" s="132"/>
      <c r="D2925" s="132"/>
      <c r="E2925" s="132"/>
      <c r="F2925" s="132"/>
      <c r="G2925" s="132"/>
      <c r="H2925" s="132"/>
      <c r="I2925" s="132"/>
      <c r="J2925" s="132"/>
      <c r="K2925" s="132"/>
      <c r="FP2925" s="75">
        <v>66.45</v>
      </c>
      <c r="FQ2925" s="75">
        <v>2877.22</v>
      </c>
      <c r="FR2925" s="75">
        <v>17931</v>
      </c>
      <c r="FS2925" s="75">
        <v>66.44</v>
      </c>
      <c r="FT2925" s="75">
        <v>8090.23</v>
      </c>
      <c r="FU2925" s="75">
        <v>47674</v>
      </c>
    </row>
    <row r="2926" spans="1:177" x14ac:dyDescent="0.25">
      <c r="A2926" s="132"/>
      <c r="B2926" s="132"/>
      <c r="C2926" s="132"/>
      <c r="D2926" s="132"/>
      <c r="E2926" s="132"/>
      <c r="F2926" s="132"/>
      <c r="G2926" s="132"/>
      <c r="H2926" s="132"/>
      <c r="I2926" s="132"/>
      <c r="J2926" s="132"/>
      <c r="K2926" s="132"/>
      <c r="FP2926" s="75">
        <v>66.459999999999994</v>
      </c>
      <c r="FQ2926" s="75">
        <v>2878.99</v>
      </c>
      <c r="FR2926" s="75">
        <v>17938</v>
      </c>
      <c r="FS2926" s="75">
        <v>66.45</v>
      </c>
      <c r="FT2926" s="75">
        <v>8095.04</v>
      </c>
      <c r="FU2926" s="75">
        <v>47689</v>
      </c>
    </row>
    <row r="2927" spans="1:177" x14ac:dyDescent="0.25">
      <c r="A2927" s="132"/>
      <c r="B2927" s="132"/>
      <c r="C2927" s="132"/>
      <c r="D2927" s="132"/>
      <c r="E2927" s="132"/>
      <c r="F2927" s="132"/>
      <c r="G2927" s="132"/>
      <c r="H2927" s="132"/>
      <c r="I2927" s="132"/>
      <c r="J2927" s="132"/>
      <c r="K2927" s="132"/>
      <c r="FP2927" s="75">
        <v>66.47</v>
      </c>
      <c r="FQ2927" s="75">
        <v>2880.76</v>
      </c>
      <c r="FR2927" s="75">
        <v>17944</v>
      </c>
      <c r="FS2927" s="75">
        <v>66.459999999999994</v>
      </c>
      <c r="FT2927" s="75">
        <v>8099.85</v>
      </c>
      <c r="FU2927" s="75">
        <v>47704</v>
      </c>
    </row>
    <row r="2928" spans="1:177" x14ac:dyDescent="0.25">
      <c r="A2928" s="132"/>
      <c r="B2928" s="132"/>
      <c r="C2928" s="132"/>
      <c r="D2928" s="132"/>
      <c r="E2928" s="132"/>
      <c r="F2928" s="132"/>
      <c r="G2928" s="132"/>
      <c r="H2928" s="132"/>
      <c r="I2928" s="132"/>
      <c r="J2928" s="132"/>
      <c r="K2928" s="132"/>
      <c r="FP2928" s="75">
        <v>66.48</v>
      </c>
      <c r="FQ2928" s="75">
        <v>2882.53</v>
      </c>
      <c r="FR2928" s="75">
        <v>17950</v>
      </c>
      <c r="FS2928" s="75">
        <v>66.47</v>
      </c>
      <c r="FT2928" s="75">
        <v>8104.66</v>
      </c>
      <c r="FU2928" s="75">
        <v>47719</v>
      </c>
    </row>
    <row r="2929" spans="1:177" x14ac:dyDescent="0.25">
      <c r="A2929" s="132"/>
      <c r="B2929" s="132"/>
      <c r="C2929" s="132"/>
      <c r="D2929" s="132"/>
      <c r="E2929" s="132"/>
      <c r="F2929" s="132"/>
      <c r="G2929" s="132"/>
      <c r="H2929" s="132"/>
      <c r="I2929" s="132"/>
      <c r="J2929" s="132"/>
      <c r="K2929" s="132"/>
      <c r="FP2929" s="75">
        <v>66.489999999999995</v>
      </c>
      <c r="FQ2929" s="75">
        <v>2884.3</v>
      </c>
      <c r="FR2929" s="75">
        <v>17956</v>
      </c>
      <c r="FS2929" s="75">
        <v>66.48</v>
      </c>
      <c r="FT2929" s="75">
        <v>8109.47</v>
      </c>
      <c r="FU2929" s="75">
        <v>47733</v>
      </c>
    </row>
    <row r="2930" spans="1:177" x14ac:dyDescent="0.25">
      <c r="A2930" s="132"/>
      <c r="B2930" s="132"/>
      <c r="C2930" s="132"/>
      <c r="D2930" s="132"/>
      <c r="E2930" s="132"/>
      <c r="F2930" s="132"/>
      <c r="G2930" s="132"/>
      <c r="H2930" s="132"/>
      <c r="I2930" s="132"/>
      <c r="J2930" s="132"/>
      <c r="K2930" s="132"/>
      <c r="FP2930" s="75">
        <v>66.5</v>
      </c>
      <c r="FQ2930" s="75">
        <v>2886.07</v>
      </c>
      <c r="FR2930" s="75">
        <v>17963</v>
      </c>
      <c r="FS2930" s="75">
        <v>66.489999999999995</v>
      </c>
      <c r="FT2930" s="75">
        <v>8114.28</v>
      </c>
      <c r="FU2930" s="75">
        <v>47748</v>
      </c>
    </row>
    <row r="2931" spans="1:177" x14ac:dyDescent="0.25">
      <c r="A2931" s="132"/>
      <c r="B2931" s="132"/>
      <c r="C2931" s="132"/>
      <c r="D2931" s="132"/>
      <c r="E2931" s="132"/>
      <c r="F2931" s="132"/>
      <c r="G2931" s="132"/>
      <c r="H2931" s="132"/>
      <c r="I2931" s="132"/>
      <c r="J2931" s="132"/>
      <c r="K2931" s="132"/>
      <c r="FP2931" s="75">
        <v>66.510000000000005</v>
      </c>
      <c r="FQ2931" s="75">
        <v>2887.84</v>
      </c>
      <c r="FR2931" s="75">
        <v>17969</v>
      </c>
      <c r="FS2931" s="75">
        <v>66.5</v>
      </c>
      <c r="FT2931" s="75">
        <v>8119.09</v>
      </c>
      <c r="FU2931" s="75">
        <v>47763</v>
      </c>
    </row>
    <row r="2932" spans="1:177" x14ac:dyDescent="0.25">
      <c r="A2932" s="132"/>
      <c r="B2932" s="132"/>
      <c r="C2932" s="132"/>
      <c r="D2932" s="132"/>
      <c r="E2932" s="132"/>
      <c r="F2932" s="132"/>
      <c r="G2932" s="132"/>
      <c r="H2932" s="132"/>
      <c r="I2932" s="132"/>
      <c r="J2932" s="132"/>
      <c r="K2932" s="132"/>
      <c r="FP2932" s="75">
        <v>66.52</v>
      </c>
      <c r="FQ2932" s="75">
        <v>2889.6</v>
      </c>
      <c r="FR2932" s="75">
        <v>17975</v>
      </c>
      <c r="FS2932" s="75">
        <v>66.510000000000005</v>
      </c>
      <c r="FT2932" s="75">
        <v>8123.9</v>
      </c>
      <c r="FU2932" s="75">
        <v>47778</v>
      </c>
    </row>
    <row r="2933" spans="1:177" x14ac:dyDescent="0.25">
      <c r="A2933" s="132"/>
      <c r="B2933" s="132"/>
      <c r="C2933" s="132"/>
      <c r="D2933" s="132"/>
      <c r="E2933" s="132"/>
      <c r="F2933" s="132"/>
      <c r="G2933" s="132"/>
      <c r="H2933" s="132"/>
      <c r="I2933" s="132"/>
      <c r="J2933" s="132"/>
      <c r="K2933" s="132"/>
      <c r="FP2933" s="75">
        <v>66.53</v>
      </c>
      <c r="FQ2933" s="75">
        <v>2891.37</v>
      </c>
      <c r="FR2933" s="75">
        <v>17982</v>
      </c>
      <c r="FS2933" s="75">
        <v>66.52</v>
      </c>
      <c r="FT2933" s="75">
        <v>8128.73</v>
      </c>
      <c r="FU2933" s="75">
        <v>47792</v>
      </c>
    </row>
    <row r="2934" spans="1:177" x14ac:dyDescent="0.25">
      <c r="A2934" s="132"/>
      <c r="B2934" s="132"/>
      <c r="C2934" s="132"/>
      <c r="D2934" s="132"/>
      <c r="E2934" s="132"/>
      <c r="F2934" s="132"/>
      <c r="G2934" s="132"/>
      <c r="H2934" s="132"/>
      <c r="I2934" s="132"/>
      <c r="J2934" s="132"/>
      <c r="K2934" s="132"/>
      <c r="FP2934" s="75">
        <v>66.540000000000006</v>
      </c>
      <c r="FQ2934" s="75">
        <v>2893.14</v>
      </c>
      <c r="FR2934" s="75">
        <v>17988</v>
      </c>
      <c r="FS2934" s="75">
        <v>66.53</v>
      </c>
      <c r="FT2934" s="75">
        <v>8133.56</v>
      </c>
      <c r="FU2934" s="75">
        <v>47807</v>
      </c>
    </row>
    <row r="2935" spans="1:177" x14ac:dyDescent="0.25">
      <c r="A2935" s="132"/>
      <c r="B2935" s="132"/>
      <c r="C2935" s="132"/>
      <c r="D2935" s="132"/>
      <c r="E2935" s="132"/>
      <c r="F2935" s="132"/>
      <c r="G2935" s="132"/>
      <c r="H2935" s="132"/>
      <c r="I2935" s="132"/>
      <c r="J2935" s="132"/>
      <c r="K2935" s="132"/>
      <c r="FP2935" s="75">
        <v>66.55</v>
      </c>
      <c r="FQ2935" s="75">
        <v>2894.91</v>
      </c>
      <c r="FR2935" s="75">
        <v>17994</v>
      </c>
      <c r="FS2935" s="75">
        <v>66.540000000000006</v>
      </c>
      <c r="FT2935" s="75">
        <v>8138.39</v>
      </c>
      <c r="FU2935" s="75">
        <v>47822</v>
      </c>
    </row>
    <row r="2936" spans="1:177" x14ac:dyDescent="0.25">
      <c r="A2936" s="132"/>
      <c r="B2936" s="132"/>
      <c r="C2936" s="132"/>
      <c r="D2936" s="132"/>
      <c r="E2936" s="132"/>
      <c r="F2936" s="132"/>
      <c r="G2936" s="132"/>
      <c r="H2936" s="132"/>
      <c r="I2936" s="132"/>
      <c r="J2936" s="132"/>
      <c r="K2936" s="132"/>
      <c r="FP2936" s="75">
        <v>66.56</v>
      </c>
      <c r="FQ2936" s="75">
        <v>2896.68</v>
      </c>
      <c r="FR2936" s="75">
        <v>18001</v>
      </c>
      <c r="FS2936" s="75">
        <v>66.55</v>
      </c>
      <c r="FT2936" s="75">
        <v>8143.22</v>
      </c>
      <c r="FU2936" s="75">
        <v>47837</v>
      </c>
    </row>
    <row r="2937" spans="1:177" x14ac:dyDescent="0.25">
      <c r="A2937" s="132"/>
      <c r="B2937" s="132"/>
      <c r="C2937" s="132"/>
      <c r="D2937" s="132"/>
      <c r="E2937" s="132"/>
      <c r="F2937" s="132"/>
      <c r="G2937" s="132"/>
      <c r="H2937" s="132"/>
      <c r="I2937" s="132"/>
      <c r="J2937" s="132"/>
      <c r="K2937" s="132"/>
      <c r="FP2937" s="75">
        <v>66.569999999999993</v>
      </c>
      <c r="FQ2937" s="75">
        <v>2898.45</v>
      </c>
      <c r="FR2937" s="75">
        <v>18007</v>
      </c>
      <c r="FS2937" s="75">
        <v>66.56</v>
      </c>
      <c r="FT2937" s="75">
        <v>8148.05</v>
      </c>
      <c r="FU2937" s="75">
        <v>47851</v>
      </c>
    </row>
    <row r="2938" spans="1:177" x14ac:dyDescent="0.25">
      <c r="A2938" s="132"/>
      <c r="B2938" s="132"/>
      <c r="C2938" s="132"/>
      <c r="D2938" s="132"/>
      <c r="E2938" s="132"/>
      <c r="F2938" s="132"/>
      <c r="G2938" s="132"/>
      <c r="H2938" s="132"/>
      <c r="I2938" s="132"/>
      <c r="J2938" s="132"/>
      <c r="K2938" s="132"/>
      <c r="FP2938" s="75">
        <v>66.58</v>
      </c>
      <c r="FQ2938" s="75">
        <v>2900.22</v>
      </c>
      <c r="FR2938" s="75">
        <v>18013</v>
      </c>
      <c r="FS2938" s="75">
        <v>66.569999999999993</v>
      </c>
      <c r="FT2938" s="75">
        <v>8152.88</v>
      </c>
      <c r="FU2938" s="75">
        <v>47866</v>
      </c>
    </row>
    <row r="2939" spans="1:177" x14ac:dyDescent="0.25">
      <c r="A2939" s="132"/>
      <c r="B2939" s="132"/>
      <c r="C2939" s="132"/>
      <c r="D2939" s="132"/>
      <c r="E2939" s="132"/>
      <c r="F2939" s="132"/>
      <c r="G2939" s="132"/>
      <c r="H2939" s="132"/>
      <c r="I2939" s="132"/>
      <c r="J2939" s="132"/>
      <c r="K2939" s="132"/>
      <c r="FP2939" s="75">
        <v>66.59</v>
      </c>
      <c r="FQ2939" s="75">
        <v>2901.99</v>
      </c>
      <c r="FR2939" s="75">
        <v>18019</v>
      </c>
      <c r="FS2939" s="75">
        <v>66.58</v>
      </c>
      <c r="FT2939" s="75">
        <v>8157.71</v>
      </c>
      <c r="FU2939" s="75">
        <v>47881</v>
      </c>
    </row>
    <row r="2940" spans="1:177" x14ac:dyDescent="0.25">
      <c r="A2940" s="132"/>
      <c r="B2940" s="132"/>
      <c r="C2940" s="132"/>
      <c r="D2940" s="132"/>
      <c r="E2940" s="132"/>
      <c r="F2940" s="132"/>
      <c r="G2940" s="132"/>
      <c r="H2940" s="132"/>
      <c r="I2940" s="132"/>
      <c r="J2940" s="132"/>
      <c r="K2940" s="132"/>
      <c r="FP2940" s="75">
        <v>66.599999999999994</v>
      </c>
      <c r="FQ2940" s="75">
        <v>2903.76</v>
      </c>
      <c r="FR2940" s="75">
        <v>18026</v>
      </c>
      <c r="FS2940" s="75">
        <v>66.59</v>
      </c>
      <c r="FT2940" s="75">
        <v>8162.54</v>
      </c>
      <c r="FU2940" s="75">
        <v>47896</v>
      </c>
    </row>
    <row r="2941" spans="1:177" x14ac:dyDescent="0.25">
      <c r="A2941" s="132"/>
      <c r="B2941" s="132"/>
      <c r="C2941" s="132"/>
      <c r="D2941" s="132"/>
      <c r="E2941" s="132"/>
      <c r="F2941" s="132"/>
      <c r="G2941" s="132"/>
      <c r="H2941" s="132"/>
      <c r="I2941" s="132"/>
      <c r="J2941" s="132"/>
      <c r="K2941" s="132"/>
      <c r="FP2941" s="75">
        <v>66.61</v>
      </c>
      <c r="FQ2941" s="75">
        <v>2905.53</v>
      </c>
      <c r="FR2941" s="75">
        <v>18032</v>
      </c>
      <c r="FS2941" s="75">
        <v>66.599999999999994</v>
      </c>
      <c r="FT2941" s="75">
        <v>8167.37</v>
      </c>
      <c r="FU2941" s="75">
        <v>47910</v>
      </c>
    </row>
    <row r="2942" spans="1:177" x14ac:dyDescent="0.25">
      <c r="A2942" s="132"/>
      <c r="B2942" s="132"/>
      <c r="C2942" s="132"/>
      <c r="D2942" s="132"/>
      <c r="E2942" s="132"/>
      <c r="F2942" s="132"/>
      <c r="G2942" s="132"/>
      <c r="H2942" s="132"/>
      <c r="I2942" s="132"/>
      <c r="J2942" s="132"/>
      <c r="K2942" s="132"/>
      <c r="FP2942" s="75">
        <v>66.62</v>
      </c>
      <c r="FQ2942" s="75">
        <v>2907.29</v>
      </c>
      <c r="FR2942" s="75">
        <v>18038</v>
      </c>
      <c r="FS2942" s="75">
        <v>66.61</v>
      </c>
      <c r="FT2942" s="75">
        <v>8172.2</v>
      </c>
      <c r="FU2942" s="75">
        <v>47925</v>
      </c>
    </row>
    <row r="2943" spans="1:177" x14ac:dyDescent="0.25">
      <c r="A2943" s="132"/>
      <c r="B2943" s="132"/>
      <c r="C2943" s="132"/>
      <c r="D2943" s="132"/>
      <c r="E2943" s="132"/>
      <c r="F2943" s="132"/>
      <c r="G2943" s="132"/>
      <c r="H2943" s="132"/>
      <c r="I2943" s="132"/>
      <c r="J2943" s="132"/>
      <c r="K2943" s="132"/>
      <c r="FP2943" s="75">
        <v>66.63</v>
      </c>
      <c r="FQ2943" s="75">
        <v>2909.06</v>
      </c>
      <c r="FR2943" s="75">
        <v>18045</v>
      </c>
      <c r="FS2943" s="75">
        <v>66.62</v>
      </c>
      <c r="FT2943" s="75">
        <v>8177.03</v>
      </c>
      <c r="FU2943" s="75">
        <v>47940</v>
      </c>
    </row>
    <row r="2944" spans="1:177" x14ac:dyDescent="0.25">
      <c r="A2944" s="132"/>
      <c r="B2944" s="132"/>
      <c r="C2944" s="132"/>
      <c r="D2944" s="132"/>
      <c r="E2944" s="132"/>
      <c r="F2944" s="132"/>
      <c r="G2944" s="132"/>
      <c r="H2944" s="132"/>
      <c r="I2944" s="132"/>
      <c r="J2944" s="132"/>
      <c r="K2944" s="132"/>
      <c r="FP2944" s="75">
        <v>66.64</v>
      </c>
      <c r="FQ2944" s="75">
        <v>2910.83</v>
      </c>
      <c r="FR2944" s="75">
        <v>18051</v>
      </c>
      <c r="FS2944" s="75">
        <v>66.63</v>
      </c>
      <c r="FT2944" s="75">
        <v>8181.86</v>
      </c>
      <c r="FU2944" s="75">
        <v>47955</v>
      </c>
    </row>
    <row r="2945" spans="1:177" x14ac:dyDescent="0.25">
      <c r="A2945" s="132"/>
      <c r="B2945" s="132"/>
      <c r="C2945" s="132"/>
      <c r="D2945" s="132"/>
      <c r="E2945" s="132"/>
      <c r="F2945" s="132"/>
      <c r="G2945" s="132"/>
      <c r="H2945" s="132"/>
      <c r="I2945" s="132"/>
      <c r="J2945" s="132"/>
      <c r="K2945" s="132"/>
      <c r="FP2945" s="75">
        <v>66.650000000000006</v>
      </c>
      <c r="FQ2945" s="75">
        <v>2912.6</v>
      </c>
      <c r="FR2945" s="75">
        <v>18057</v>
      </c>
      <c r="FS2945" s="75">
        <v>66.64</v>
      </c>
      <c r="FT2945" s="75">
        <v>8186.69</v>
      </c>
      <c r="FU2945" s="75">
        <v>47969</v>
      </c>
    </row>
    <row r="2946" spans="1:177" x14ac:dyDescent="0.25">
      <c r="A2946" s="132"/>
      <c r="B2946" s="132"/>
      <c r="C2946" s="132"/>
      <c r="D2946" s="132"/>
      <c r="E2946" s="132"/>
      <c r="F2946" s="132"/>
      <c r="G2946" s="132"/>
      <c r="H2946" s="132"/>
      <c r="I2946" s="132"/>
      <c r="J2946" s="132"/>
      <c r="K2946" s="132"/>
      <c r="FP2946" s="75">
        <v>66.66</v>
      </c>
      <c r="FQ2946" s="75">
        <v>2914.37</v>
      </c>
      <c r="FR2946" s="75">
        <v>18064</v>
      </c>
      <c r="FS2946" s="75">
        <v>66.650000000000006</v>
      </c>
      <c r="FT2946" s="75">
        <v>8191.52</v>
      </c>
      <c r="FU2946" s="75">
        <v>47984</v>
      </c>
    </row>
    <row r="2947" spans="1:177" x14ac:dyDescent="0.25">
      <c r="A2947" s="132"/>
      <c r="B2947" s="132"/>
      <c r="C2947" s="132"/>
      <c r="D2947" s="132"/>
      <c r="E2947" s="132"/>
      <c r="F2947" s="132"/>
      <c r="G2947" s="132"/>
      <c r="H2947" s="132"/>
      <c r="I2947" s="132"/>
      <c r="J2947" s="132"/>
      <c r="K2947" s="132"/>
      <c r="FP2947" s="75">
        <v>66.67</v>
      </c>
      <c r="FQ2947" s="75">
        <v>2916.14</v>
      </c>
      <c r="FR2947" s="75">
        <v>18070</v>
      </c>
      <c r="FS2947" s="75">
        <v>66.66</v>
      </c>
      <c r="FT2947" s="75">
        <v>8196.35</v>
      </c>
      <c r="FU2947" s="75">
        <v>47999</v>
      </c>
    </row>
    <row r="2948" spans="1:177" x14ac:dyDescent="0.25">
      <c r="A2948" s="132"/>
      <c r="B2948" s="132"/>
      <c r="C2948" s="132"/>
      <c r="D2948" s="132"/>
      <c r="E2948" s="132"/>
      <c r="F2948" s="132"/>
      <c r="G2948" s="132"/>
      <c r="H2948" s="132"/>
      <c r="I2948" s="132"/>
      <c r="J2948" s="132"/>
      <c r="K2948" s="132"/>
      <c r="FP2948" s="75">
        <v>66.680000000000007</v>
      </c>
      <c r="FQ2948" s="75">
        <v>2917.91</v>
      </c>
      <c r="FR2948" s="75">
        <v>18076</v>
      </c>
      <c r="FS2948" s="75">
        <v>66.67</v>
      </c>
      <c r="FT2948" s="75">
        <v>8201.18</v>
      </c>
      <c r="FU2948" s="75">
        <v>48014</v>
      </c>
    </row>
    <row r="2949" spans="1:177" x14ac:dyDescent="0.25">
      <c r="A2949" s="132"/>
      <c r="B2949" s="132"/>
      <c r="C2949" s="132"/>
      <c r="D2949" s="132"/>
      <c r="E2949" s="132"/>
      <c r="F2949" s="132"/>
      <c r="G2949" s="132"/>
      <c r="H2949" s="132"/>
      <c r="I2949" s="132"/>
      <c r="J2949" s="132"/>
      <c r="K2949" s="132"/>
      <c r="FP2949" s="75">
        <v>66.69</v>
      </c>
      <c r="FQ2949" s="75">
        <v>2919.68</v>
      </c>
      <c r="FR2949" s="75">
        <v>18082</v>
      </c>
      <c r="FS2949" s="75">
        <v>66.680000000000007</v>
      </c>
      <c r="FT2949" s="75">
        <v>8206.01</v>
      </c>
      <c r="FU2949" s="75">
        <v>48028</v>
      </c>
    </row>
    <row r="2950" spans="1:177" x14ac:dyDescent="0.25">
      <c r="A2950" s="132"/>
      <c r="B2950" s="132"/>
      <c r="C2950" s="132"/>
      <c r="D2950" s="132"/>
      <c r="E2950" s="132"/>
      <c r="F2950" s="132"/>
      <c r="G2950" s="132"/>
      <c r="H2950" s="132"/>
      <c r="I2950" s="132"/>
      <c r="J2950" s="132"/>
      <c r="K2950" s="132"/>
      <c r="FP2950" s="75">
        <v>66.7</v>
      </c>
      <c r="FQ2950" s="75">
        <v>2921.45</v>
      </c>
      <c r="FR2950" s="75">
        <v>18089</v>
      </c>
      <c r="FS2950" s="75">
        <v>66.69</v>
      </c>
      <c r="FT2950" s="75">
        <v>8210.84</v>
      </c>
      <c r="FU2950" s="75">
        <v>48043</v>
      </c>
    </row>
    <row r="2951" spans="1:177" x14ac:dyDescent="0.25">
      <c r="A2951" s="132"/>
      <c r="B2951" s="132"/>
      <c r="C2951" s="132"/>
      <c r="D2951" s="132"/>
      <c r="E2951" s="132"/>
      <c r="F2951" s="132"/>
      <c r="G2951" s="132"/>
      <c r="H2951" s="132"/>
      <c r="I2951" s="132"/>
      <c r="J2951" s="132"/>
      <c r="K2951" s="132"/>
      <c r="FP2951" s="75">
        <v>66.709999999999994</v>
      </c>
      <c r="FQ2951" s="75">
        <v>2923.22</v>
      </c>
      <c r="FR2951" s="75">
        <v>18095</v>
      </c>
      <c r="FS2951" s="75">
        <v>66.7</v>
      </c>
      <c r="FT2951" s="75">
        <v>8215.67</v>
      </c>
      <c r="FU2951" s="75">
        <v>48058</v>
      </c>
    </row>
    <row r="2952" spans="1:177" x14ac:dyDescent="0.25">
      <c r="A2952" s="132"/>
      <c r="B2952" s="132"/>
      <c r="C2952" s="132"/>
      <c r="D2952" s="132"/>
      <c r="E2952" s="132"/>
      <c r="F2952" s="132"/>
      <c r="G2952" s="132"/>
      <c r="H2952" s="132"/>
      <c r="I2952" s="132"/>
      <c r="J2952" s="132"/>
      <c r="K2952" s="132"/>
      <c r="FP2952" s="75">
        <v>66.72</v>
      </c>
      <c r="FQ2952" s="75">
        <v>2924.98</v>
      </c>
      <c r="FR2952" s="75">
        <v>18101</v>
      </c>
      <c r="FS2952" s="75">
        <v>66.709999999999994</v>
      </c>
      <c r="FT2952" s="75">
        <v>8220.5</v>
      </c>
      <c r="FU2952" s="75">
        <v>48073</v>
      </c>
    </row>
    <row r="2953" spans="1:177" x14ac:dyDescent="0.25">
      <c r="A2953" s="132"/>
      <c r="B2953" s="132"/>
      <c r="C2953" s="132"/>
      <c r="D2953" s="132"/>
      <c r="E2953" s="132"/>
      <c r="F2953" s="132"/>
      <c r="G2953" s="132"/>
      <c r="H2953" s="132"/>
      <c r="I2953" s="132"/>
      <c r="J2953" s="132"/>
      <c r="K2953" s="132"/>
      <c r="FP2953" s="75">
        <v>66.73</v>
      </c>
      <c r="FQ2953" s="75">
        <v>2926.75</v>
      </c>
      <c r="FR2953" s="75">
        <v>18107</v>
      </c>
      <c r="FS2953" s="75">
        <v>66.72</v>
      </c>
      <c r="FT2953" s="75">
        <v>8225.35</v>
      </c>
      <c r="FU2953" s="75">
        <v>48087</v>
      </c>
    </row>
    <row r="2954" spans="1:177" x14ac:dyDescent="0.25">
      <c r="A2954" s="132"/>
      <c r="B2954" s="132"/>
      <c r="C2954" s="132"/>
      <c r="D2954" s="132"/>
      <c r="E2954" s="132"/>
      <c r="F2954" s="132"/>
      <c r="G2954" s="132"/>
      <c r="H2954" s="132"/>
      <c r="I2954" s="132"/>
      <c r="J2954" s="132"/>
      <c r="K2954" s="132"/>
      <c r="FP2954" s="75">
        <v>66.739999999999995</v>
      </c>
      <c r="FQ2954" s="75">
        <v>2928.52</v>
      </c>
      <c r="FR2954" s="75">
        <v>18113</v>
      </c>
      <c r="FS2954" s="75">
        <v>66.73</v>
      </c>
      <c r="FT2954" s="75">
        <v>8230.2000000000007</v>
      </c>
      <c r="FU2954" s="75">
        <v>48102</v>
      </c>
    </row>
    <row r="2955" spans="1:177" x14ac:dyDescent="0.25">
      <c r="A2955" s="132"/>
      <c r="B2955" s="132"/>
      <c r="C2955" s="132"/>
      <c r="D2955" s="132"/>
      <c r="E2955" s="132"/>
      <c r="F2955" s="132"/>
      <c r="G2955" s="132"/>
      <c r="H2955" s="132"/>
      <c r="I2955" s="132"/>
      <c r="J2955" s="132"/>
      <c r="K2955" s="132"/>
      <c r="FP2955" s="75">
        <v>66.75</v>
      </c>
      <c r="FQ2955" s="75">
        <v>2930.29</v>
      </c>
      <c r="FR2955" s="75">
        <v>18118</v>
      </c>
      <c r="FS2955" s="75">
        <v>66.739999999999995</v>
      </c>
      <c r="FT2955" s="75">
        <v>8235.0499999999993</v>
      </c>
      <c r="FU2955" s="75">
        <v>48117</v>
      </c>
    </row>
    <row r="2956" spans="1:177" x14ac:dyDescent="0.25">
      <c r="A2956" s="132"/>
      <c r="B2956" s="132"/>
      <c r="C2956" s="132"/>
      <c r="D2956" s="132"/>
      <c r="E2956" s="132"/>
      <c r="F2956" s="132"/>
      <c r="G2956" s="132"/>
      <c r="H2956" s="132"/>
      <c r="I2956" s="132"/>
      <c r="J2956" s="132"/>
      <c r="K2956" s="132"/>
      <c r="FP2956" s="75">
        <v>66.760000000000005</v>
      </c>
      <c r="FQ2956" s="75">
        <v>2932.06</v>
      </c>
      <c r="FR2956" s="75">
        <v>18124</v>
      </c>
      <c r="FS2956" s="75">
        <v>66.75</v>
      </c>
      <c r="FT2956" s="75">
        <v>8239.9</v>
      </c>
      <c r="FU2956" s="75">
        <v>48132</v>
      </c>
    </row>
    <row r="2957" spans="1:177" x14ac:dyDescent="0.25">
      <c r="A2957" s="132"/>
      <c r="B2957" s="132"/>
      <c r="C2957" s="132"/>
      <c r="D2957" s="132"/>
      <c r="E2957" s="132"/>
      <c r="F2957" s="132"/>
      <c r="G2957" s="132"/>
      <c r="H2957" s="132"/>
      <c r="I2957" s="132"/>
      <c r="J2957" s="132"/>
      <c r="K2957" s="132"/>
      <c r="FP2957" s="75">
        <v>66.77</v>
      </c>
      <c r="FQ2957" s="75">
        <v>2933.83</v>
      </c>
      <c r="FR2957" s="75">
        <v>18130</v>
      </c>
      <c r="FS2957" s="75">
        <v>66.760000000000005</v>
      </c>
      <c r="FT2957" s="75">
        <v>8244.75</v>
      </c>
      <c r="FU2957" s="75">
        <v>48146</v>
      </c>
    </row>
    <row r="2958" spans="1:177" x14ac:dyDescent="0.25">
      <c r="A2958" s="132"/>
      <c r="B2958" s="132"/>
      <c r="C2958" s="132"/>
      <c r="D2958" s="132"/>
      <c r="E2958" s="132"/>
      <c r="F2958" s="132"/>
      <c r="G2958" s="132"/>
      <c r="H2958" s="132"/>
      <c r="I2958" s="132"/>
      <c r="J2958" s="132"/>
      <c r="K2958" s="132"/>
      <c r="FP2958" s="75">
        <v>66.78</v>
      </c>
      <c r="FQ2958" s="75">
        <v>2935.6</v>
      </c>
      <c r="FR2958" s="75">
        <v>18136</v>
      </c>
      <c r="FS2958" s="75">
        <v>66.77</v>
      </c>
      <c r="FT2958" s="75">
        <v>8249.6</v>
      </c>
      <c r="FU2958" s="75">
        <v>48161</v>
      </c>
    </row>
    <row r="2959" spans="1:177" x14ac:dyDescent="0.25">
      <c r="A2959" s="132"/>
      <c r="B2959" s="132"/>
      <c r="C2959" s="132"/>
      <c r="D2959" s="132"/>
      <c r="E2959" s="132"/>
      <c r="F2959" s="132"/>
      <c r="G2959" s="132"/>
      <c r="H2959" s="132"/>
      <c r="I2959" s="132"/>
      <c r="J2959" s="132"/>
      <c r="K2959" s="132"/>
      <c r="FP2959" s="75">
        <v>66.790000000000006</v>
      </c>
      <c r="FQ2959" s="75">
        <v>2937.37</v>
      </c>
      <c r="FR2959" s="75">
        <v>18142</v>
      </c>
      <c r="FS2959" s="75">
        <v>66.78</v>
      </c>
      <c r="FT2959" s="75">
        <v>8254.4500000000007</v>
      </c>
      <c r="FU2959" s="75">
        <v>48176</v>
      </c>
    </row>
    <row r="2960" spans="1:177" x14ac:dyDescent="0.25">
      <c r="A2960" s="132"/>
      <c r="B2960" s="132"/>
      <c r="C2960" s="132"/>
      <c r="D2960" s="132"/>
      <c r="E2960" s="132"/>
      <c r="F2960" s="132"/>
      <c r="G2960" s="132"/>
      <c r="H2960" s="132"/>
      <c r="I2960" s="132"/>
      <c r="J2960" s="132"/>
      <c r="K2960" s="132"/>
      <c r="FP2960" s="75">
        <v>66.8</v>
      </c>
      <c r="FQ2960" s="75">
        <v>2939.14</v>
      </c>
      <c r="FR2960" s="75">
        <v>18148</v>
      </c>
      <c r="FS2960" s="75">
        <v>66.790000000000006</v>
      </c>
      <c r="FT2960" s="75">
        <v>8259.2999999999993</v>
      </c>
      <c r="FU2960" s="75">
        <v>48191</v>
      </c>
    </row>
    <row r="2961" spans="1:177" x14ac:dyDescent="0.25">
      <c r="A2961" s="132"/>
      <c r="B2961" s="132"/>
      <c r="C2961" s="132"/>
      <c r="D2961" s="132"/>
      <c r="E2961" s="132"/>
      <c r="F2961" s="132"/>
      <c r="G2961" s="132"/>
      <c r="H2961" s="132"/>
      <c r="I2961" s="132"/>
      <c r="J2961" s="132"/>
      <c r="K2961" s="132"/>
      <c r="FP2961" s="75">
        <v>66.81</v>
      </c>
      <c r="FQ2961" s="75">
        <v>2940.91</v>
      </c>
      <c r="FR2961" s="75">
        <v>18153</v>
      </c>
      <c r="FS2961" s="75">
        <v>66.8</v>
      </c>
      <c r="FT2961" s="75">
        <v>8264.15</v>
      </c>
      <c r="FU2961" s="75">
        <v>48205</v>
      </c>
    </row>
    <row r="2962" spans="1:177" x14ac:dyDescent="0.25">
      <c r="A2962" s="132"/>
      <c r="B2962" s="132"/>
      <c r="C2962" s="132"/>
      <c r="D2962" s="132"/>
      <c r="E2962" s="132"/>
      <c r="F2962" s="132"/>
      <c r="G2962" s="132"/>
      <c r="H2962" s="132"/>
      <c r="I2962" s="132"/>
      <c r="J2962" s="132"/>
      <c r="K2962" s="132"/>
      <c r="FP2962" s="75">
        <v>66.819999999999993</v>
      </c>
      <c r="FQ2962" s="75">
        <v>2942.67</v>
      </c>
      <c r="FR2962" s="75">
        <v>18159</v>
      </c>
      <c r="FS2962" s="75">
        <v>66.81</v>
      </c>
      <c r="FT2962" s="75">
        <v>8269</v>
      </c>
      <c r="FU2962" s="75">
        <v>48220</v>
      </c>
    </row>
    <row r="2963" spans="1:177" x14ac:dyDescent="0.25">
      <c r="A2963" s="132"/>
      <c r="B2963" s="132"/>
      <c r="C2963" s="132"/>
      <c r="D2963" s="132"/>
      <c r="E2963" s="132"/>
      <c r="F2963" s="132"/>
      <c r="G2963" s="132"/>
      <c r="H2963" s="132"/>
      <c r="I2963" s="132"/>
      <c r="J2963" s="132"/>
      <c r="K2963" s="132"/>
      <c r="FP2963" s="75">
        <v>66.83</v>
      </c>
      <c r="FQ2963" s="75">
        <v>2944.44</v>
      </c>
      <c r="FR2963" s="75">
        <v>18165</v>
      </c>
      <c r="FS2963" s="75">
        <v>66.819999999999993</v>
      </c>
      <c r="FT2963" s="75">
        <v>8273.2999999999993</v>
      </c>
      <c r="FU2963" s="75">
        <v>48235</v>
      </c>
    </row>
    <row r="2964" spans="1:177" x14ac:dyDescent="0.25">
      <c r="A2964" s="132"/>
      <c r="B2964" s="132"/>
      <c r="C2964" s="132"/>
      <c r="D2964" s="132"/>
      <c r="E2964" s="132"/>
      <c r="F2964" s="132"/>
      <c r="G2964" s="132"/>
      <c r="H2964" s="132"/>
      <c r="I2964" s="132"/>
      <c r="J2964" s="132"/>
      <c r="K2964" s="132"/>
      <c r="FP2964" s="75">
        <v>66.84</v>
      </c>
      <c r="FQ2964" s="75">
        <v>2946.21</v>
      </c>
      <c r="FR2964" s="75">
        <v>18171</v>
      </c>
      <c r="FS2964" s="75">
        <v>66.83</v>
      </c>
      <c r="FT2964" s="75">
        <v>8278.7999999999993</v>
      </c>
      <c r="FU2964" s="75">
        <v>48250</v>
      </c>
    </row>
    <row r="2965" spans="1:177" x14ac:dyDescent="0.25">
      <c r="A2965" s="132"/>
      <c r="B2965" s="132"/>
      <c r="C2965" s="132"/>
      <c r="D2965" s="132"/>
      <c r="E2965" s="132"/>
      <c r="F2965" s="132"/>
      <c r="G2965" s="132"/>
      <c r="H2965" s="132"/>
      <c r="I2965" s="132"/>
      <c r="J2965" s="132"/>
      <c r="K2965" s="132"/>
      <c r="FP2965" s="75">
        <v>66.849999999999994</v>
      </c>
      <c r="FQ2965" s="75">
        <v>2947.98</v>
      </c>
      <c r="FR2965" s="75">
        <v>18177</v>
      </c>
      <c r="FS2965" s="75">
        <v>66.84</v>
      </c>
      <c r="FT2965" s="75">
        <v>8283.7000000000007</v>
      </c>
      <c r="FU2965" s="75">
        <v>48264</v>
      </c>
    </row>
    <row r="2966" spans="1:177" x14ac:dyDescent="0.25">
      <c r="A2966" s="132"/>
      <c r="B2966" s="132"/>
      <c r="C2966" s="132"/>
      <c r="D2966" s="132"/>
      <c r="E2966" s="132"/>
      <c r="F2966" s="132"/>
      <c r="G2966" s="132"/>
      <c r="H2966" s="132"/>
      <c r="I2966" s="132"/>
      <c r="J2966" s="132"/>
      <c r="K2966" s="132"/>
      <c r="FP2966" s="75">
        <v>66.86</v>
      </c>
      <c r="FQ2966" s="75">
        <v>2949.75</v>
      </c>
      <c r="FR2966" s="75">
        <v>18183</v>
      </c>
      <c r="FS2966" s="75">
        <v>66.849999999999994</v>
      </c>
      <c r="FT2966" s="75">
        <v>8288.6</v>
      </c>
      <c r="FU2966" s="75">
        <v>48279</v>
      </c>
    </row>
    <row r="2967" spans="1:177" x14ac:dyDescent="0.25">
      <c r="A2967" s="132"/>
      <c r="B2967" s="132"/>
      <c r="C2967" s="132"/>
      <c r="D2967" s="132"/>
      <c r="E2967" s="132"/>
      <c r="F2967" s="132"/>
      <c r="G2967" s="132"/>
      <c r="H2967" s="132"/>
      <c r="I2967" s="132"/>
      <c r="J2967" s="132"/>
      <c r="K2967" s="132"/>
      <c r="FP2967" s="75">
        <v>66.87</v>
      </c>
      <c r="FQ2967" s="75">
        <v>2951.52</v>
      </c>
      <c r="FR2967" s="75">
        <v>18188</v>
      </c>
      <c r="FS2967" s="75">
        <v>66.86</v>
      </c>
      <c r="FT2967" s="75">
        <v>8293.5</v>
      </c>
      <c r="FU2967" s="75">
        <v>48294</v>
      </c>
    </row>
    <row r="2968" spans="1:177" x14ac:dyDescent="0.25">
      <c r="A2968" s="132"/>
      <c r="B2968" s="132"/>
      <c r="C2968" s="132"/>
      <c r="D2968" s="132"/>
      <c r="E2968" s="132"/>
      <c r="F2968" s="132"/>
      <c r="G2968" s="132"/>
      <c r="H2968" s="132"/>
      <c r="I2968" s="132"/>
      <c r="J2968" s="132"/>
      <c r="K2968" s="132"/>
      <c r="FP2968" s="75">
        <v>66.88</v>
      </c>
      <c r="FQ2968" s="75">
        <v>2953.29</v>
      </c>
      <c r="FR2968" s="75">
        <v>18194</v>
      </c>
      <c r="FS2968" s="75">
        <v>66.87</v>
      </c>
      <c r="FT2968" s="75">
        <v>8298.4</v>
      </c>
      <c r="FU2968" s="75">
        <v>48309</v>
      </c>
    </row>
    <row r="2969" spans="1:177" x14ac:dyDescent="0.25">
      <c r="A2969" s="132"/>
      <c r="B2969" s="132"/>
      <c r="C2969" s="132"/>
      <c r="D2969" s="132"/>
      <c r="E2969" s="132"/>
      <c r="F2969" s="132"/>
      <c r="G2969" s="132"/>
      <c r="H2969" s="132"/>
      <c r="I2969" s="132"/>
      <c r="J2969" s="132"/>
      <c r="K2969" s="132"/>
      <c r="FP2969" s="75">
        <v>66.89</v>
      </c>
      <c r="FQ2969" s="75">
        <v>2955.06</v>
      </c>
      <c r="FR2969" s="75">
        <v>18200</v>
      </c>
      <c r="FS2969" s="75">
        <v>66.88</v>
      </c>
      <c r="FT2969" s="75">
        <v>8303.2999999999993</v>
      </c>
      <c r="FU2969" s="75">
        <v>48323</v>
      </c>
    </row>
    <row r="2970" spans="1:177" x14ac:dyDescent="0.25">
      <c r="A2970" s="132"/>
      <c r="B2970" s="132"/>
      <c r="C2970" s="132"/>
      <c r="D2970" s="132"/>
      <c r="E2970" s="132"/>
      <c r="F2970" s="132"/>
      <c r="G2970" s="132"/>
      <c r="H2970" s="132"/>
      <c r="I2970" s="132"/>
      <c r="J2970" s="132"/>
      <c r="K2970" s="132"/>
      <c r="FP2970" s="75">
        <v>66.900000000000006</v>
      </c>
      <c r="FQ2970" s="75">
        <v>2956.83</v>
      </c>
      <c r="FR2970" s="75">
        <v>18206</v>
      </c>
      <c r="FS2970" s="75">
        <v>66.89</v>
      </c>
      <c r="FT2970" s="75">
        <v>8308.2000000000007</v>
      </c>
      <c r="FU2970" s="75">
        <v>48338</v>
      </c>
    </row>
    <row r="2971" spans="1:177" x14ac:dyDescent="0.25">
      <c r="A2971" s="132"/>
      <c r="B2971" s="132"/>
      <c r="C2971" s="132"/>
      <c r="D2971" s="132"/>
      <c r="E2971" s="132"/>
      <c r="F2971" s="132"/>
      <c r="G2971" s="132"/>
      <c r="H2971" s="132"/>
      <c r="I2971" s="132"/>
      <c r="J2971" s="132"/>
      <c r="K2971" s="132"/>
      <c r="FP2971" s="75">
        <v>66.91</v>
      </c>
      <c r="FQ2971" s="75">
        <v>2958.6</v>
      </c>
      <c r="FR2971" s="75">
        <v>18212</v>
      </c>
      <c r="FS2971" s="75">
        <v>66.900000000000006</v>
      </c>
      <c r="FT2971" s="75">
        <v>8313.1</v>
      </c>
      <c r="FU2971" s="75">
        <v>48353</v>
      </c>
    </row>
    <row r="2972" spans="1:177" x14ac:dyDescent="0.25">
      <c r="A2972" s="132"/>
      <c r="B2972" s="132"/>
      <c r="C2972" s="132"/>
      <c r="D2972" s="132"/>
      <c r="E2972" s="132"/>
      <c r="F2972" s="132"/>
      <c r="G2972" s="132"/>
      <c r="H2972" s="132"/>
      <c r="I2972" s="132"/>
      <c r="J2972" s="132"/>
      <c r="K2972" s="132"/>
      <c r="FP2972" s="75">
        <v>66.92</v>
      </c>
      <c r="FQ2972" s="75">
        <v>2960.36</v>
      </c>
      <c r="FR2972" s="75">
        <v>18218</v>
      </c>
      <c r="FS2972" s="75">
        <v>66.91</v>
      </c>
      <c r="FT2972" s="75">
        <v>8318</v>
      </c>
      <c r="FU2972" s="75">
        <v>48368</v>
      </c>
    </row>
    <row r="2973" spans="1:177" x14ac:dyDescent="0.25">
      <c r="A2973" s="132"/>
      <c r="B2973" s="132"/>
      <c r="C2973" s="132"/>
      <c r="D2973" s="132"/>
      <c r="E2973" s="132"/>
      <c r="F2973" s="132"/>
      <c r="G2973" s="132"/>
      <c r="H2973" s="132"/>
      <c r="I2973" s="132"/>
      <c r="J2973" s="132"/>
      <c r="K2973" s="132"/>
      <c r="FP2973" s="75">
        <v>66.930000000000007</v>
      </c>
      <c r="FQ2973" s="75">
        <v>2962.13</v>
      </c>
      <c r="FR2973" s="75">
        <v>18223</v>
      </c>
      <c r="FS2973" s="75">
        <v>66.92</v>
      </c>
      <c r="FT2973" s="75">
        <v>8322.7999999999993</v>
      </c>
      <c r="FU2973" s="75">
        <v>48382</v>
      </c>
    </row>
    <row r="2974" spans="1:177" x14ac:dyDescent="0.25">
      <c r="A2974" s="132"/>
      <c r="B2974" s="132"/>
      <c r="C2974" s="132"/>
      <c r="D2974" s="132"/>
      <c r="E2974" s="132"/>
      <c r="F2974" s="132"/>
      <c r="G2974" s="132"/>
      <c r="H2974" s="132"/>
      <c r="I2974" s="132"/>
      <c r="J2974" s="132"/>
      <c r="K2974" s="132"/>
      <c r="FP2974" s="75">
        <v>66.94</v>
      </c>
      <c r="FQ2974" s="75">
        <v>2963.9</v>
      </c>
      <c r="FR2974" s="75">
        <v>18229</v>
      </c>
      <c r="FS2974" s="75">
        <v>66.930000000000007</v>
      </c>
      <c r="FT2974" s="75">
        <v>8327.6</v>
      </c>
      <c r="FU2974" s="75">
        <v>48397</v>
      </c>
    </row>
    <row r="2975" spans="1:177" x14ac:dyDescent="0.25">
      <c r="A2975" s="132"/>
      <c r="B2975" s="132"/>
      <c r="C2975" s="132"/>
      <c r="D2975" s="132"/>
      <c r="E2975" s="132"/>
      <c r="F2975" s="132"/>
      <c r="G2975" s="132"/>
      <c r="H2975" s="132"/>
      <c r="I2975" s="132"/>
      <c r="J2975" s="132"/>
      <c r="K2975" s="132"/>
      <c r="FP2975" s="75">
        <v>66.95</v>
      </c>
      <c r="FQ2975" s="75">
        <v>2965.67</v>
      </c>
      <c r="FR2975" s="75">
        <v>18235</v>
      </c>
      <c r="FS2975" s="75">
        <v>66.94</v>
      </c>
      <c r="FT2975" s="75">
        <v>8332.4</v>
      </c>
      <c r="FU2975" s="75">
        <v>48412</v>
      </c>
    </row>
    <row r="2976" spans="1:177" x14ac:dyDescent="0.25">
      <c r="A2976" s="132"/>
      <c r="B2976" s="132"/>
      <c r="C2976" s="132"/>
      <c r="D2976" s="132"/>
      <c r="E2976" s="132"/>
      <c r="F2976" s="132"/>
      <c r="G2976" s="132"/>
      <c r="H2976" s="132"/>
      <c r="I2976" s="132"/>
      <c r="J2976" s="132"/>
      <c r="K2976" s="132"/>
      <c r="FP2976" s="75">
        <v>66.959999999999994</v>
      </c>
      <c r="FQ2976" s="75">
        <v>2967.44</v>
      </c>
      <c r="FR2976" s="75">
        <v>18241</v>
      </c>
      <c r="FS2976" s="75">
        <v>66.95</v>
      </c>
      <c r="FT2976" s="75">
        <v>8337.2000000000007</v>
      </c>
      <c r="FU2976" s="75">
        <v>48427</v>
      </c>
    </row>
    <row r="2977" spans="1:177" x14ac:dyDescent="0.25">
      <c r="A2977" s="132"/>
      <c r="B2977" s="132"/>
      <c r="C2977" s="132"/>
      <c r="D2977" s="132"/>
      <c r="E2977" s="132"/>
      <c r="F2977" s="132"/>
      <c r="G2977" s="132"/>
      <c r="H2977" s="132"/>
      <c r="I2977" s="132"/>
      <c r="J2977" s="132"/>
      <c r="K2977" s="132"/>
      <c r="FP2977" s="75">
        <v>66.97</v>
      </c>
      <c r="FQ2977" s="75">
        <v>2969.21</v>
      </c>
      <c r="FR2977" s="75">
        <v>18247</v>
      </c>
      <c r="FS2977" s="75">
        <v>66.959999999999994</v>
      </c>
      <c r="FT2977" s="75">
        <v>8342</v>
      </c>
      <c r="FU2977" s="75">
        <v>48441</v>
      </c>
    </row>
    <row r="2978" spans="1:177" x14ac:dyDescent="0.25">
      <c r="A2978" s="132"/>
      <c r="B2978" s="132"/>
      <c r="C2978" s="132"/>
      <c r="D2978" s="132"/>
      <c r="E2978" s="132"/>
      <c r="F2978" s="132"/>
      <c r="G2978" s="132"/>
      <c r="H2978" s="132"/>
      <c r="I2978" s="132"/>
      <c r="J2978" s="132"/>
      <c r="K2978" s="132"/>
      <c r="FP2978" s="75">
        <v>66.98</v>
      </c>
      <c r="FQ2978" s="75">
        <v>2970.98</v>
      </c>
      <c r="FR2978" s="75">
        <v>18253</v>
      </c>
      <c r="FS2978" s="75">
        <v>66.97</v>
      </c>
      <c r="FT2978" s="75">
        <v>8346.2999999999993</v>
      </c>
      <c r="FU2978" s="75">
        <v>48456</v>
      </c>
    </row>
    <row r="2979" spans="1:177" x14ac:dyDescent="0.25">
      <c r="A2979" s="132"/>
      <c r="B2979" s="132"/>
      <c r="C2979" s="132"/>
      <c r="D2979" s="132"/>
      <c r="E2979" s="132"/>
      <c r="F2979" s="132"/>
      <c r="G2979" s="132"/>
      <c r="H2979" s="132"/>
      <c r="I2979" s="132"/>
      <c r="J2979" s="132"/>
      <c r="K2979" s="132"/>
      <c r="FP2979" s="75">
        <v>66.989999999999995</v>
      </c>
      <c r="FQ2979" s="75">
        <v>2972.75</v>
      </c>
      <c r="FR2979" s="75">
        <v>18259</v>
      </c>
      <c r="FS2979" s="75">
        <v>66.98</v>
      </c>
      <c r="FT2979" s="75">
        <v>8351.6</v>
      </c>
      <c r="FU2979" s="75">
        <v>48471</v>
      </c>
    </row>
    <row r="2980" spans="1:177" x14ac:dyDescent="0.25">
      <c r="A2980" s="132"/>
      <c r="B2980" s="132"/>
      <c r="C2980" s="132"/>
      <c r="D2980" s="132"/>
      <c r="E2980" s="132"/>
      <c r="F2980" s="132"/>
      <c r="G2980" s="132"/>
      <c r="H2980" s="132"/>
      <c r="I2980" s="132"/>
      <c r="J2980" s="132"/>
      <c r="K2980" s="132"/>
      <c r="FP2980" s="75">
        <v>67</v>
      </c>
      <c r="FQ2980" s="75">
        <v>2974.52</v>
      </c>
      <c r="FR2980" s="75">
        <v>18264</v>
      </c>
      <c r="FS2980" s="75">
        <v>66.989999999999995</v>
      </c>
      <c r="FT2980" s="75">
        <v>8356.4</v>
      </c>
      <c r="FU2980" s="75">
        <v>48486</v>
      </c>
    </row>
    <row r="2981" spans="1:177" x14ac:dyDescent="0.25">
      <c r="A2981" s="132"/>
      <c r="B2981" s="132"/>
      <c r="C2981" s="132"/>
      <c r="D2981" s="132"/>
      <c r="E2981" s="132"/>
      <c r="F2981" s="132"/>
      <c r="G2981" s="132"/>
      <c r="H2981" s="132"/>
      <c r="I2981" s="132"/>
      <c r="J2981" s="132"/>
      <c r="K2981" s="132"/>
      <c r="FP2981" s="75">
        <v>67.010000000000005</v>
      </c>
      <c r="FQ2981" s="75">
        <v>2976.29</v>
      </c>
      <c r="FR2981" s="75">
        <v>18270</v>
      </c>
      <c r="FS2981" s="75">
        <v>67</v>
      </c>
      <c r="FT2981" s="75">
        <v>8361.2000000000007</v>
      </c>
      <c r="FU2981" s="75">
        <v>48500</v>
      </c>
    </row>
    <row r="2982" spans="1:177" x14ac:dyDescent="0.25">
      <c r="A2982" s="132"/>
      <c r="B2982" s="132"/>
      <c r="C2982" s="132"/>
      <c r="D2982" s="132"/>
      <c r="E2982" s="132"/>
      <c r="F2982" s="132"/>
      <c r="G2982" s="132"/>
      <c r="H2982" s="132"/>
      <c r="I2982" s="132"/>
      <c r="J2982" s="132"/>
      <c r="K2982" s="132"/>
      <c r="FP2982" s="75">
        <v>67.02</v>
      </c>
      <c r="FQ2982" s="75">
        <v>2978.05</v>
      </c>
      <c r="FR2982" s="75">
        <v>18276</v>
      </c>
      <c r="FS2982" s="75">
        <v>67.010000000000005</v>
      </c>
      <c r="FT2982" s="75">
        <v>8366</v>
      </c>
      <c r="FU2982" s="75">
        <v>48515</v>
      </c>
    </row>
    <row r="2983" spans="1:177" x14ac:dyDescent="0.25">
      <c r="A2983" s="132"/>
      <c r="B2983" s="132"/>
      <c r="C2983" s="132"/>
      <c r="D2983" s="132"/>
      <c r="E2983" s="132"/>
      <c r="F2983" s="132"/>
      <c r="G2983" s="132"/>
      <c r="H2983" s="132"/>
      <c r="I2983" s="132"/>
      <c r="J2983" s="132"/>
      <c r="K2983" s="132"/>
      <c r="FP2983" s="75">
        <v>67.03</v>
      </c>
      <c r="FQ2983" s="75">
        <v>2979.82</v>
      </c>
      <c r="FR2983" s="75">
        <v>18282</v>
      </c>
      <c r="FS2983" s="75">
        <v>67.02</v>
      </c>
      <c r="FT2983" s="75">
        <v>8370.7999999999993</v>
      </c>
      <c r="FU2983" s="75">
        <v>48530</v>
      </c>
    </row>
    <row r="2984" spans="1:177" x14ac:dyDescent="0.25">
      <c r="A2984" s="132"/>
      <c r="B2984" s="132"/>
      <c r="C2984" s="132"/>
      <c r="D2984" s="132"/>
      <c r="E2984" s="132"/>
      <c r="F2984" s="132"/>
      <c r="G2984" s="132"/>
      <c r="H2984" s="132"/>
      <c r="I2984" s="132"/>
      <c r="J2984" s="132"/>
      <c r="K2984" s="132"/>
      <c r="FP2984" s="75">
        <v>67.040000000000006</v>
      </c>
      <c r="FQ2984" s="75">
        <v>2981.59</v>
      </c>
      <c r="FR2984" s="75">
        <v>18288</v>
      </c>
      <c r="FS2984" s="75">
        <v>67.03</v>
      </c>
      <c r="FT2984" s="75">
        <v>8375.6</v>
      </c>
      <c r="FU2984" s="75">
        <v>48544</v>
      </c>
    </row>
    <row r="2985" spans="1:177" x14ac:dyDescent="0.25">
      <c r="A2985" s="132"/>
      <c r="B2985" s="132"/>
      <c r="C2985" s="132"/>
      <c r="D2985" s="132"/>
      <c r="E2985" s="132"/>
      <c r="F2985" s="132"/>
      <c r="G2985" s="132"/>
      <c r="H2985" s="132"/>
      <c r="I2985" s="132"/>
      <c r="J2985" s="132"/>
      <c r="K2985" s="132"/>
      <c r="FP2985" s="75">
        <v>67.05</v>
      </c>
      <c r="FQ2985" s="75">
        <v>2983.36</v>
      </c>
      <c r="FR2985" s="75">
        <v>18294</v>
      </c>
      <c r="FS2985" s="75">
        <v>67.040000000000006</v>
      </c>
      <c r="FT2985" s="75">
        <v>8380.4</v>
      </c>
      <c r="FU2985" s="75">
        <v>48559</v>
      </c>
    </row>
    <row r="2986" spans="1:177" x14ac:dyDescent="0.25">
      <c r="A2986" s="132"/>
      <c r="B2986" s="132"/>
      <c r="C2986" s="132"/>
      <c r="D2986" s="132"/>
      <c r="E2986" s="132"/>
      <c r="F2986" s="132"/>
      <c r="G2986" s="132"/>
      <c r="H2986" s="132"/>
      <c r="I2986" s="132"/>
      <c r="J2986" s="132"/>
      <c r="K2986" s="132"/>
      <c r="FP2986" s="75">
        <v>67.06</v>
      </c>
      <c r="FQ2986" s="75">
        <v>2985.13</v>
      </c>
      <c r="FR2986" s="75">
        <v>18299</v>
      </c>
      <c r="FS2986" s="75">
        <v>67.05</v>
      </c>
      <c r="FT2986" s="75">
        <v>8385.2000000000007</v>
      </c>
      <c r="FU2986" s="75">
        <v>48573</v>
      </c>
    </row>
    <row r="2987" spans="1:177" x14ac:dyDescent="0.25">
      <c r="A2987" s="132"/>
      <c r="B2987" s="132"/>
      <c r="C2987" s="132"/>
      <c r="D2987" s="132"/>
      <c r="E2987" s="132"/>
      <c r="F2987" s="132"/>
      <c r="G2987" s="132"/>
      <c r="H2987" s="132"/>
      <c r="I2987" s="132"/>
      <c r="J2987" s="132"/>
      <c r="K2987" s="132"/>
      <c r="FP2987" s="75">
        <v>67.069999999999993</v>
      </c>
      <c r="FQ2987" s="75">
        <v>2986.9</v>
      </c>
      <c r="FR2987" s="75">
        <v>18305</v>
      </c>
      <c r="FS2987" s="75">
        <v>67.06</v>
      </c>
      <c r="FT2987" s="75">
        <v>8390</v>
      </c>
      <c r="FU2987" s="75">
        <v>48588</v>
      </c>
    </row>
    <row r="2988" spans="1:177" x14ac:dyDescent="0.25">
      <c r="A2988" s="132"/>
      <c r="B2988" s="132"/>
      <c r="C2988" s="132"/>
      <c r="D2988" s="132"/>
      <c r="E2988" s="132"/>
      <c r="F2988" s="132"/>
      <c r="G2988" s="132"/>
      <c r="H2988" s="132"/>
      <c r="I2988" s="132"/>
      <c r="J2988" s="132"/>
      <c r="K2988" s="132"/>
      <c r="FP2988" s="75">
        <v>67.08</v>
      </c>
      <c r="FQ2988" s="75">
        <v>2988.67</v>
      </c>
      <c r="FR2988" s="75">
        <v>18311</v>
      </c>
      <c r="FS2988" s="75">
        <v>67.069999999999993</v>
      </c>
      <c r="FT2988" s="75">
        <v>8394.7999999999993</v>
      </c>
      <c r="FU2988" s="75">
        <v>48602</v>
      </c>
    </row>
    <row r="2989" spans="1:177" x14ac:dyDescent="0.25">
      <c r="A2989" s="132"/>
      <c r="B2989" s="132"/>
      <c r="C2989" s="132"/>
      <c r="D2989" s="132"/>
      <c r="E2989" s="132"/>
      <c r="F2989" s="132"/>
      <c r="G2989" s="132"/>
      <c r="H2989" s="132"/>
      <c r="I2989" s="132"/>
      <c r="J2989" s="132"/>
      <c r="K2989" s="132"/>
      <c r="FP2989" s="75">
        <v>67.09</v>
      </c>
      <c r="FQ2989" s="75">
        <v>2990.44</v>
      </c>
      <c r="FR2989" s="75">
        <v>18317</v>
      </c>
      <c r="FS2989" s="75">
        <v>67.08</v>
      </c>
      <c r="FT2989" s="75">
        <v>8399.6</v>
      </c>
      <c r="FU2989" s="75">
        <v>48617</v>
      </c>
    </row>
    <row r="2990" spans="1:177" x14ac:dyDescent="0.25">
      <c r="A2990" s="132"/>
      <c r="B2990" s="132"/>
      <c r="C2990" s="132"/>
      <c r="D2990" s="132"/>
      <c r="E2990" s="132"/>
      <c r="F2990" s="132"/>
      <c r="G2990" s="132"/>
      <c r="H2990" s="132"/>
      <c r="I2990" s="132"/>
      <c r="J2990" s="132"/>
      <c r="K2990" s="132"/>
      <c r="FP2990" s="75">
        <v>67.099999999999994</v>
      </c>
      <c r="FQ2990" s="75">
        <v>2992.21</v>
      </c>
      <c r="FR2990" s="75">
        <v>18323</v>
      </c>
      <c r="FS2990" s="75">
        <v>67.09</v>
      </c>
      <c r="FT2990" s="75">
        <v>8404.4</v>
      </c>
      <c r="FU2990" s="75">
        <v>48631</v>
      </c>
    </row>
    <row r="2991" spans="1:177" x14ac:dyDescent="0.25">
      <c r="A2991" s="132"/>
      <c r="B2991" s="132"/>
      <c r="C2991" s="132"/>
      <c r="D2991" s="132"/>
      <c r="E2991" s="132"/>
      <c r="F2991" s="132"/>
      <c r="G2991" s="132"/>
      <c r="H2991" s="132"/>
      <c r="I2991" s="132"/>
      <c r="J2991" s="132"/>
      <c r="K2991" s="132"/>
      <c r="FP2991" s="75">
        <v>67.11</v>
      </c>
      <c r="FQ2991" s="75">
        <v>2993.98</v>
      </c>
      <c r="FR2991" s="75">
        <v>18329</v>
      </c>
      <c r="FS2991" s="75">
        <v>67.099999999999994</v>
      </c>
      <c r="FT2991" s="75">
        <v>8409.2000000000007</v>
      </c>
      <c r="FU2991" s="75">
        <v>48646</v>
      </c>
    </row>
    <row r="2992" spans="1:177" x14ac:dyDescent="0.25">
      <c r="A2992" s="132"/>
      <c r="B2992" s="132"/>
      <c r="C2992" s="132"/>
      <c r="D2992" s="132"/>
      <c r="E2992" s="132"/>
      <c r="F2992" s="132"/>
      <c r="G2992" s="132"/>
      <c r="H2992" s="132"/>
      <c r="I2992" s="132"/>
      <c r="J2992" s="132"/>
      <c r="K2992" s="132"/>
      <c r="FP2992" s="75">
        <v>67.12</v>
      </c>
      <c r="FQ2992" s="75">
        <v>2995.74</v>
      </c>
      <c r="FR2992" s="75">
        <v>18334</v>
      </c>
      <c r="FS2992" s="75">
        <v>67.11</v>
      </c>
      <c r="FT2992" s="75">
        <v>8414</v>
      </c>
      <c r="FU2992" s="75">
        <v>48660</v>
      </c>
    </row>
    <row r="2993" spans="1:177" x14ac:dyDescent="0.25">
      <c r="A2993" s="132"/>
      <c r="B2993" s="132"/>
      <c r="C2993" s="132"/>
      <c r="D2993" s="132"/>
      <c r="E2993" s="132"/>
      <c r="F2993" s="132"/>
      <c r="G2993" s="132"/>
      <c r="H2993" s="132"/>
      <c r="I2993" s="132"/>
      <c r="J2993" s="132"/>
      <c r="K2993" s="132"/>
      <c r="FP2993" s="75">
        <v>67.13</v>
      </c>
      <c r="FQ2993" s="75">
        <v>2997.51</v>
      </c>
      <c r="FR2993" s="75">
        <v>18340</v>
      </c>
      <c r="FS2993" s="75">
        <v>67.12</v>
      </c>
      <c r="FT2993" s="75">
        <v>8418.68</v>
      </c>
      <c r="FU2993" s="75">
        <v>48675</v>
      </c>
    </row>
    <row r="2994" spans="1:177" x14ac:dyDescent="0.25">
      <c r="A2994" s="132"/>
      <c r="B2994" s="132"/>
      <c r="C2994" s="132"/>
      <c r="D2994" s="132"/>
      <c r="E2994" s="132"/>
      <c r="F2994" s="132"/>
      <c r="G2994" s="132"/>
      <c r="H2994" s="132"/>
      <c r="I2994" s="132"/>
      <c r="J2994" s="132"/>
      <c r="K2994" s="132"/>
      <c r="FP2994" s="75">
        <v>67.14</v>
      </c>
      <c r="FQ2994" s="75">
        <v>2999.28</v>
      </c>
      <c r="FR2994" s="75">
        <v>18346</v>
      </c>
      <c r="FS2994" s="75">
        <v>67.13</v>
      </c>
      <c r="FT2994" s="75">
        <v>8423.36</v>
      </c>
      <c r="FU2994" s="75">
        <v>48689</v>
      </c>
    </row>
    <row r="2995" spans="1:177" x14ac:dyDescent="0.25">
      <c r="A2995" s="132"/>
      <c r="B2995" s="132"/>
      <c r="C2995" s="132"/>
      <c r="D2995" s="132"/>
      <c r="E2995" s="132"/>
      <c r="F2995" s="132"/>
      <c r="G2995" s="132"/>
      <c r="H2995" s="132"/>
      <c r="I2995" s="132"/>
      <c r="J2995" s="132"/>
      <c r="K2995" s="132"/>
      <c r="FP2995" s="75">
        <v>67.150000000000006</v>
      </c>
      <c r="FQ2995" s="75">
        <v>3001.05</v>
      </c>
      <c r="FR2995" s="75">
        <v>18352</v>
      </c>
      <c r="FS2995" s="75">
        <v>67.14</v>
      </c>
      <c r="FT2995" s="75">
        <v>8428.0400000000009</v>
      </c>
      <c r="FU2995" s="75">
        <v>48704</v>
      </c>
    </row>
    <row r="2996" spans="1:177" x14ac:dyDescent="0.25">
      <c r="A2996" s="132"/>
      <c r="B2996" s="132"/>
      <c r="C2996" s="132"/>
      <c r="D2996" s="132"/>
      <c r="E2996" s="132"/>
      <c r="F2996" s="132"/>
      <c r="G2996" s="132"/>
      <c r="H2996" s="132"/>
      <c r="I2996" s="132"/>
      <c r="J2996" s="132"/>
      <c r="K2996" s="132"/>
      <c r="FP2996" s="75">
        <v>67.16</v>
      </c>
      <c r="FQ2996" s="75">
        <v>3002.82</v>
      </c>
      <c r="FR2996" s="75">
        <v>18358</v>
      </c>
      <c r="FS2996" s="75">
        <v>67.150000000000006</v>
      </c>
      <c r="FT2996" s="75">
        <v>8432.7199999999993</v>
      </c>
      <c r="FU2996" s="75">
        <v>48718</v>
      </c>
    </row>
    <row r="2997" spans="1:177" x14ac:dyDescent="0.25">
      <c r="A2997" s="132"/>
      <c r="B2997" s="132"/>
      <c r="C2997" s="132"/>
      <c r="D2997" s="132"/>
      <c r="E2997" s="132"/>
      <c r="F2997" s="132"/>
      <c r="G2997" s="132"/>
      <c r="H2997" s="132"/>
      <c r="I2997" s="132"/>
      <c r="J2997" s="132"/>
      <c r="K2997" s="132"/>
      <c r="FP2997" s="75">
        <v>67.17</v>
      </c>
      <c r="FQ2997" s="75">
        <v>3004.59</v>
      </c>
      <c r="FR2997" s="75">
        <v>18364</v>
      </c>
      <c r="FS2997" s="75">
        <v>67.16</v>
      </c>
      <c r="FT2997" s="75">
        <v>8437.4</v>
      </c>
      <c r="FU2997" s="75">
        <v>48733</v>
      </c>
    </row>
    <row r="2998" spans="1:177" x14ac:dyDescent="0.25">
      <c r="A2998" s="132"/>
      <c r="B2998" s="132"/>
      <c r="C2998" s="132"/>
      <c r="D2998" s="132"/>
      <c r="E2998" s="132"/>
      <c r="F2998" s="132"/>
      <c r="G2998" s="132"/>
      <c r="H2998" s="132"/>
      <c r="I2998" s="132"/>
      <c r="J2998" s="132"/>
      <c r="K2998" s="132"/>
      <c r="FP2998" s="75">
        <v>67.180000000000007</v>
      </c>
      <c r="FQ2998" s="75">
        <v>3006.36</v>
      </c>
      <c r="FR2998" s="75">
        <v>18369</v>
      </c>
      <c r="FS2998" s="75">
        <v>67.17</v>
      </c>
      <c r="FT2998" s="75">
        <v>8442.07</v>
      </c>
      <c r="FU2998" s="75">
        <v>48747</v>
      </c>
    </row>
    <row r="2999" spans="1:177" x14ac:dyDescent="0.25">
      <c r="A2999" s="132"/>
      <c r="B2999" s="132"/>
      <c r="C2999" s="132"/>
      <c r="D2999" s="132"/>
      <c r="E2999" s="132"/>
      <c r="F2999" s="132"/>
      <c r="G2999" s="132"/>
      <c r="H2999" s="132"/>
      <c r="I2999" s="132"/>
      <c r="J2999" s="132"/>
      <c r="K2999" s="132"/>
      <c r="FP2999" s="75">
        <v>67.19</v>
      </c>
      <c r="FQ2999" s="75">
        <v>3008.13</v>
      </c>
      <c r="FR2999" s="75">
        <v>18375</v>
      </c>
      <c r="FS2999" s="75">
        <v>67.180000000000007</v>
      </c>
      <c r="FT2999" s="75">
        <v>8446.75</v>
      </c>
      <c r="FU2999" s="75">
        <v>48762</v>
      </c>
    </row>
    <row r="3000" spans="1:177" x14ac:dyDescent="0.25">
      <c r="A3000" s="132"/>
      <c r="B3000" s="132"/>
      <c r="C3000" s="132"/>
      <c r="D3000" s="132"/>
      <c r="E3000" s="132"/>
      <c r="F3000" s="132"/>
      <c r="G3000" s="132"/>
      <c r="H3000" s="132"/>
      <c r="I3000" s="132"/>
      <c r="J3000" s="132"/>
      <c r="K3000" s="132"/>
      <c r="FP3000" s="75">
        <v>67.2</v>
      </c>
      <c r="FQ3000" s="75">
        <v>3009.9</v>
      </c>
      <c r="FR3000" s="75">
        <v>18381</v>
      </c>
      <c r="FS3000" s="75">
        <v>67.19</v>
      </c>
      <c r="FT3000" s="75">
        <v>8451.43</v>
      </c>
      <c r="FU3000" s="75">
        <v>48776</v>
      </c>
    </row>
    <row r="3001" spans="1:177" x14ac:dyDescent="0.25">
      <c r="A3001" s="132"/>
      <c r="B3001" s="132"/>
      <c r="C3001" s="132"/>
      <c r="D3001" s="132"/>
      <c r="E3001" s="132"/>
      <c r="F3001" s="132"/>
      <c r="G3001" s="132"/>
      <c r="H3001" s="132"/>
      <c r="I3001" s="132"/>
      <c r="J3001" s="132"/>
      <c r="K3001" s="132"/>
      <c r="FP3001" s="75">
        <v>67.209999999999994</v>
      </c>
      <c r="FQ3001" s="75">
        <v>3011.67</v>
      </c>
      <c r="FR3001" s="75">
        <v>18387</v>
      </c>
      <c r="FS3001" s="75">
        <v>67.2</v>
      </c>
      <c r="FT3001" s="75">
        <v>8456.11</v>
      </c>
      <c r="FU3001" s="75">
        <v>48791</v>
      </c>
    </row>
    <row r="3002" spans="1:177" x14ac:dyDescent="0.25">
      <c r="A3002" s="132"/>
      <c r="B3002" s="132"/>
      <c r="C3002" s="132"/>
      <c r="D3002" s="132"/>
      <c r="E3002" s="132"/>
      <c r="F3002" s="132"/>
      <c r="G3002" s="132"/>
      <c r="H3002" s="132"/>
      <c r="I3002" s="132"/>
      <c r="J3002" s="132"/>
      <c r="K3002" s="132"/>
      <c r="FP3002" s="75">
        <v>67.22</v>
      </c>
      <c r="FQ3002" s="75">
        <v>3013.45</v>
      </c>
      <c r="FR3002" s="75">
        <v>18393</v>
      </c>
      <c r="FS3002" s="75">
        <v>67.209999999999994</v>
      </c>
      <c r="FT3002" s="75">
        <v>8460.7900000000009</v>
      </c>
      <c r="FU3002" s="75">
        <v>48805</v>
      </c>
    </row>
    <row r="3003" spans="1:177" x14ac:dyDescent="0.25">
      <c r="A3003" s="132"/>
      <c r="B3003" s="132"/>
      <c r="C3003" s="132"/>
      <c r="D3003" s="132"/>
      <c r="E3003" s="132"/>
      <c r="F3003" s="132"/>
      <c r="G3003" s="132"/>
      <c r="H3003" s="132"/>
      <c r="I3003" s="132"/>
      <c r="J3003" s="132"/>
      <c r="K3003" s="132"/>
      <c r="FP3003" s="75">
        <v>67.23</v>
      </c>
      <c r="FQ3003" s="75">
        <v>3015.23</v>
      </c>
      <c r="FR3003" s="75">
        <v>18399</v>
      </c>
      <c r="FS3003" s="75">
        <v>67.22</v>
      </c>
      <c r="FT3003" s="75">
        <v>8465.7000000000007</v>
      </c>
      <c r="FU3003" s="75">
        <v>48817</v>
      </c>
    </row>
    <row r="3004" spans="1:177" x14ac:dyDescent="0.25">
      <c r="A3004" s="132"/>
      <c r="B3004" s="132"/>
      <c r="C3004" s="132"/>
      <c r="D3004" s="132"/>
      <c r="E3004" s="132"/>
      <c r="F3004" s="132"/>
      <c r="G3004" s="132"/>
      <c r="H3004" s="132"/>
      <c r="I3004" s="132"/>
      <c r="J3004" s="132"/>
      <c r="K3004" s="132"/>
      <c r="FP3004" s="75">
        <v>67.239999999999995</v>
      </c>
      <c r="FQ3004" s="75">
        <v>3017.01</v>
      </c>
      <c r="FR3004" s="75">
        <v>18404</v>
      </c>
      <c r="FS3004" s="75">
        <v>67.23</v>
      </c>
      <c r="FT3004" s="75">
        <v>8470.6200000000008</v>
      </c>
      <c r="FU3004" s="75">
        <v>48829</v>
      </c>
    </row>
    <row r="3005" spans="1:177" x14ac:dyDescent="0.25">
      <c r="A3005" s="132"/>
      <c r="B3005" s="132"/>
      <c r="C3005" s="132"/>
      <c r="D3005" s="132"/>
      <c r="E3005" s="132"/>
      <c r="F3005" s="132"/>
      <c r="G3005" s="132"/>
      <c r="H3005" s="132"/>
      <c r="I3005" s="132"/>
      <c r="J3005" s="132"/>
      <c r="K3005" s="132"/>
      <c r="FP3005" s="75">
        <v>67.25</v>
      </c>
      <c r="FQ3005" s="75">
        <v>3018.79</v>
      </c>
      <c r="FR3005" s="75">
        <v>18410</v>
      </c>
      <c r="FS3005" s="75">
        <v>67.239999999999995</v>
      </c>
      <c r="FT3005" s="75">
        <v>8475.5300000000007</v>
      </c>
      <c r="FU3005" s="75">
        <v>48840</v>
      </c>
    </row>
    <row r="3006" spans="1:177" x14ac:dyDescent="0.25">
      <c r="A3006" s="132"/>
      <c r="B3006" s="132"/>
      <c r="C3006" s="132"/>
      <c r="D3006" s="132"/>
      <c r="E3006" s="132"/>
      <c r="F3006" s="132"/>
      <c r="G3006" s="132"/>
      <c r="H3006" s="132"/>
      <c r="I3006" s="132"/>
      <c r="J3006" s="132"/>
      <c r="K3006" s="132"/>
      <c r="FP3006" s="75">
        <v>67.260000000000005</v>
      </c>
      <c r="FQ3006" s="75">
        <v>3020.57</v>
      </c>
      <c r="FR3006" s="75">
        <v>18416</v>
      </c>
      <c r="FS3006" s="75">
        <v>67.25</v>
      </c>
      <c r="FT3006" s="75">
        <v>8480.4500000000007</v>
      </c>
      <c r="FU3006" s="75">
        <v>48852</v>
      </c>
    </row>
    <row r="3007" spans="1:177" x14ac:dyDescent="0.25">
      <c r="A3007" s="132"/>
      <c r="B3007" s="132"/>
      <c r="C3007" s="132"/>
      <c r="D3007" s="132"/>
      <c r="E3007" s="132"/>
      <c r="F3007" s="132"/>
      <c r="G3007" s="132"/>
      <c r="H3007" s="132"/>
      <c r="I3007" s="132"/>
      <c r="J3007" s="132"/>
      <c r="K3007" s="132"/>
      <c r="FP3007" s="75">
        <v>67.27</v>
      </c>
      <c r="FQ3007" s="75">
        <v>3022.36</v>
      </c>
      <c r="FR3007" s="75">
        <v>18422</v>
      </c>
      <c r="FS3007" s="75">
        <v>67.260000000000005</v>
      </c>
      <c r="FT3007" s="75">
        <v>8485.36</v>
      </c>
      <c r="FU3007" s="75">
        <v>48864</v>
      </c>
    </row>
    <row r="3008" spans="1:177" x14ac:dyDescent="0.25">
      <c r="A3008" s="132"/>
      <c r="B3008" s="132"/>
      <c r="C3008" s="132"/>
      <c r="D3008" s="132"/>
      <c r="E3008" s="132"/>
      <c r="F3008" s="132"/>
      <c r="G3008" s="132"/>
      <c r="H3008" s="132"/>
      <c r="I3008" s="132"/>
      <c r="J3008" s="132"/>
      <c r="K3008" s="132"/>
      <c r="FP3008" s="75">
        <v>67.28</v>
      </c>
      <c r="FQ3008" s="75">
        <v>3024.15</v>
      </c>
      <c r="FR3008" s="75">
        <v>18427</v>
      </c>
      <c r="FS3008" s="75">
        <v>67.27</v>
      </c>
      <c r="FT3008" s="75">
        <v>8490.27</v>
      </c>
      <c r="FU3008" s="75">
        <v>48876</v>
      </c>
    </row>
    <row r="3009" spans="1:177" x14ac:dyDescent="0.25">
      <c r="A3009" s="132"/>
      <c r="B3009" s="132"/>
      <c r="C3009" s="132"/>
      <c r="D3009" s="132"/>
      <c r="E3009" s="132"/>
      <c r="F3009" s="132"/>
      <c r="G3009" s="132"/>
      <c r="H3009" s="132"/>
      <c r="I3009" s="132"/>
      <c r="J3009" s="132"/>
      <c r="K3009" s="132"/>
      <c r="FP3009" s="75">
        <v>67.290000000000006</v>
      </c>
      <c r="FQ3009" s="75">
        <v>3025.94</v>
      </c>
      <c r="FR3009" s="75">
        <v>18433</v>
      </c>
      <c r="FS3009" s="75">
        <v>67.28</v>
      </c>
      <c r="FT3009" s="75">
        <v>8495.19</v>
      </c>
      <c r="FU3009" s="75">
        <v>48887</v>
      </c>
    </row>
    <row r="3010" spans="1:177" x14ac:dyDescent="0.25">
      <c r="A3010" s="132"/>
      <c r="B3010" s="132"/>
      <c r="C3010" s="132"/>
      <c r="D3010" s="132"/>
      <c r="E3010" s="132"/>
      <c r="F3010" s="132"/>
      <c r="G3010" s="132"/>
      <c r="H3010" s="132"/>
      <c r="I3010" s="132"/>
      <c r="J3010" s="132"/>
      <c r="K3010" s="132"/>
      <c r="FP3010" s="75">
        <v>67.3</v>
      </c>
      <c r="FQ3010" s="75">
        <v>3027.73</v>
      </c>
      <c r="FR3010" s="75">
        <v>18439</v>
      </c>
      <c r="FS3010" s="75">
        <v>67.290000000000006</v>
      </c>
      <c r="FT3010" s="75">
        <v>8500.1</v>
      </c>
      <c r="FU3010" s="75">
        <v>48899</v>
      </c>
    </row>
    <row r="3011" spans="1:177" x14ac:dyDescent="0.25">
      <c r="A3011" s="132"/>
      <c r="B3011" s="132"/>
      <c r="C3011" s="132"/>
      <c r="D3011" s="132"/>
      <c r="E3011" s="132"/>
      <c r="F3011" s="132"/>
      <c r="G3011" s="132"/>
      <c r="H3011" s="132"/>
      <c r="I3011" s="132"/>
      <c r="J3011" s="132"/>
      <c r="K3011" s="132"/>
      <c r="FP3011" s="75">
        <v>67.31</v>
      </c>
      <c r="FQ3011" s="75">
        <v>3029.52</v>
      </c>
      <c r="FR3011" s="75">
        <v>18445</v>
      </c>
      <c r="FS3011" s="75">
        <v>67.3</v>
      </c>
      <c r="FT3011" s="75">
        <v>8505.2000000000007</v>
      </c>
      <c r="FU3011" s="75">
        <v>48911</v>
      </c>
    </row>
    <row r="3012" spans="1:177" x14ac:dyDescent="0.25">
      <c r="A3012" s="132"/>
      <c r="B3012" s="132"/>
      <c r="C3012" s="132"/>
      <c r="D3012" s="132"/>
      <c r="E3012" s="132"/>
      <c r="F3012" s="132"/>
      <c r="G3012" s="132"/>
      <c r="H3012" s="132"/>
      <c r="I3012" s="132"/>
      <c r="J3012" s="132"/>
      <c r="K3012" s="132"/>
      <c r="FP3012" s="75">
        <v>67.319999999999993</v>
      </c>
      <c r="FQ3012" s="75">
        <v>3031.31</v>
      </c>
      <c r="FR3012" s="75">
        <v>18450</v>
      </c>
      <c r="FS3012" s="75">
        <v>67.31</v>
      </c>
      <c r="FT3012" s="75">
        <v>8509.93</v>
      </c>
      <c r="FU3012" s="75">
        <v>48923</v>
      </c>
    </row>
    <row r="3013" spans="1:177" x14ac:dyDescent="0.25">
      <c r="A3013" s="132"/>
      <c r="B3013" s="132"/>
      <c r="C3013" s="132"/>
      <c r="D3013" s="132"/>
      <c r="E3013" s="132"/>
      <c r="F3013" s="132"/>
      <c r="G3013" s="132"/>
      <c r="H3013" s="132"/>
      <c r="I3013" s="132"/>
      <c r="J3013" s="132"/>
      <c r="K3013" s="132"/>
      <c r="FP3013" s="75">
        <v>67.33</v>
      </c>
      <c r="FQ3013" s="75">
        <v>3033.11</v>
      </c>
      <c r="FR3013" s="75">
        <v>18456</v>
      </c>
      <c r="FS3013" s="75">
        <v>67.319999999999993</v>
      </c>
      <c r="FT3013" s="75">
        <v>8514.86</v>
      </c>
      <c r="FU3013" s="75">
        <v>48934</v>
      </c>
    </row>
    <row r="3014" spans="1:177" x14ac:dyDescent="0.25">
      <c r="A3014" s="132"/>
      <c r="B3014" s="132"/>
      <c r="C3014" s="132"/>
      <c r="D3014" s="132"/>
      <c r="E3014" s="132"/>
      <c r="F3014" s="132"/>
      <c r="G3014" s="132"/>
      <c r="H3014" s="132"/>
      <c r="I3014" s="132"/>
      <c r="J3014" s="132"/>
      <c r="K3014" s="132"/>
      <c r="FP3014" s="75">
        <v>67.34</v>
      </c>
      <c r="FQ3014" s="75">
        <v>3034.91</v>
      </c>
      <c r="FR3014" s="75">
        <v>18462</v>
      </c>
      <c r="FS3014" s="75">
        <v>67.33</v>
      </c>
      <c r="FT3014" s="75">
        <v>8519.7900000000009</v>
      </c>
      <c r="FU3014" s="75">
        <v>48946</v>
      </c>
    </row>
    <row r="3015" spans="1:177" x14ac:dyDescent="0.25">
      <c r="A3015" s="132"/>
      <c r="B3015" s="132"/>
      <c r="C3015" s="132"/>
      <c r="D3015" s="132"/>
      <c r="E3015" s="132"/>
      <c r="F3015" s="132"/>
      <c r="G3015" s="132"/>
      <c r="H3015" s="132"/>
      <c r="I3015" s="132"/>
      <c r="J3015" s="132"/>
      <c r="K3015" s="132"/>
      <c r="FP3015" s="75">
        <v>67.349999999999994</v>
      </c>
      <c r="FQ3015" s="75">
        <v>3036.71</v>
      </c>
      <c r="FR3015" s="75">
        <v>18468</v>
      </c>
      <c r="FS3015" s="75">
        <v>67.34</v>
      </c>
      <c r="FT3015" s="75">
        <v>8524.7199999999993</v>
      </c>
      <c r="FU3015" s="75">
        <v>48958</v>
      </c>
    </row>
    <row r="3016" spans="1:177" x14ac:dyDescent="0.25">
      <c r="A3016" s="132"/>
      <c r="B3016" s="132"/>
      <c r="C3016" s="132"/>
      <c r="D3016" s="132"/>
      <c r="E3016" s="132"/>
      <c r="F3016" s="132"/>
      <c r="G3016" s="132"/>
      <c r="H3016" s="132"/>
      <c r="I3016" s="132"/>
      <c r="J3016" s="132"/>
      <c r="K3016" s="132"/>
      <c r="FP3016" s="75">
        <v>67.36</v>
      </c>
      <c r="FQ3016" s="75">
        <v>3038.51</v>
      </c>
      <c r="FR3016" s="75">
        <v>18473</v>
      </c>
      <c r="FS3016" s="75">
        <v>67.349999999999994</v>
      </c>
      <c r="FT3016" s="75">
        <v>8529.65</v>
      </c>
      <c r="FU3016" s="75">
        <v>48970</v>
      </c>
    </row>
    <row r="3017" spans="1:177" x14ac:dyDescent="0.25">
      <c r="A3017" s="132"/>
      <c r="B3017" s="132"/>
      <c r="C3017" s="132"/>
      <c r="D3017" s="132"/>
      <c r="E3017" s="132"/>
      <c r="F3017" s="132"/>
      <c r="G3017" s="132"/>
      <c r="H3017" s="132"/>
      <c r="I3017" s="132"/>
      <c r="J3017" s="132"/>
      <c r="K3017" s="132"/>
      <c r="FP3017" s="75">
        <v>67.37</v>
      </c>
      <c r="FQ3017" s="75">
        <v>3040.31</v>
      </c>
      <c r="FR3017" s="75">
        <v>18479</v>
      </c>
      <c r="FS3017" s="75">
        <v>67.36</v>
      </c>
      <c r="FT3017" s="75">
        <v>8534.58</v>
      </c>
      <c r="FU3017" s="75">
        <v>48981</v>
      </c>
    </row>
    <row r="3018" spans="1:177" x14ac:dyDescent="0.25">
      <c r="A3018" s="132"/>
      <c r="B3018" s="132"/>
      <c r="C3018" s="132"/>
      <c r="D3018" s="132"/>
      <c r="E3018" s="132"/>
      <c r="F3018" s="132"/>
      <c r="G3018" s="132"/>
      <c r="H3018" s="132"/>
      <c r="I3018" s="132"/>
      <c r="J3018" s="132"/>
      <c r="K3018" s="132"/>
      <c r="FP3018" s="75">
        <v>67.38</v>
      </c>
      <c r="FQ3018" s="75">
        <v>3042.11</v>
      </c>
      <c r="FR3018" s="75">
        <v>18485</v>
      </c>
      <c r="FS3018" s="75">
        <v>67.37</v>
      </c>
      <c r="FT3018" s="75">
        <v>8539.5</v>
      </c>
      <c r="FU3018" s="75">
        <v>48993</v>
      </c>
    </row>
    <row r="3019" spans="1:177" x14ac:dyDescent="0.25">
      <c r="A3019" s="132"/>
      <c r="B3019" s="132"/>
      <c r="C3019" s="132"/>
      <c r="D3019" s="132"/>
      <c r="E3019" s="132"/>
      <c r="F3019" s="132"/>
      <c r="G3019" s="132"/>
      <c r="H3019" s="132"/>
      <c r="I3019" s="132"/>
      <c r="J3019" s="132"/>
      <c r="K3019" s="132"/>
      <c r="FP3019" s="75">
        <v>67.39</v>
      </c>
      <c r="FQ3019" s="75">
        <v>3043.91</v>
      </c>
      <c r="FR3019" s="75">
        <v>18491</v>
      </c>
      <c r="FS3019" s="75">
        <v>67.38</v>
      </c>
      <c r="FT3019" s="75">
        <v>8544.43</v>
      </c>
      <c r="FU3019" s="75">
        <v>49005</v>
      </c>
    </row>
    <row r="3020" spans="1:177" x14ac:dyDescent="0.25">
      <c r="A3020" s="132"/>
      <c r="B3020" s="132"/>
      <c r="C3020" s="132"/>
      <c r="D3020" s="132"/>
      <c r="E3020" s="132"/>
      <c r="F3020" s="132"/>
      <c r="G3020" s="132"/>
      <c r="H3020" s="132"/>
      <c r="I3020" s="132"/>
      <c r="J3020" s="132"/>
      <c r="K3020" s="132"/>
      <c r="FP3020" s="75">
        <v>67.400000000000006</v>
      </c>
      <c r="FQ3020" s="75">
        <v>3045.71</v>
      </c>
      <c r="FR3020" s="75">
        <v>18496</v>
      </c>
      <c r="FS3020" s="75">
        <v>67.39</v>
      </c>
      <c r="FT3020" s="75">
        <v>8549.36</v>
      </c>
      <c r="FU3020" s="75">
        <v>49017</v>
      </c>
    </row>
    <row r="3021" spans="1:177" x14ac:dyDescent="0.25">
      <c r="A3021" s="132"/>
      <c r="B3021" s="132"/>
      <c r="C3021" s="132"/>
      <c r="D3021" s="132"/>
      <c r="E3021" s="132"/>
      <c r="F3021" s="132"/>
      <c r="G3021" s="132"/>
      <c r="H3021" s="132"/>
      <c r="I3021" s="132"/>
      <c r="J3021" s="132"/>
      <c r="K3021" s="132"/>
      <c r="FP3021" s="75">
        <v>67.41</v>
      </c>
      <c r="FQ3021" s="75">
        <v>3047.51</v>
      </c>
      <c r="FR3021" s="75">
        <v>18502</v>
      </c>
      <c r="FS3021" s="75">
        <v>67.400000000000006</v>
      </c>
      <c r="FT3021" s="75">
        <v>8554.2900000000009</v>
      </c>
      <c r="FU3021" s="75">
        <v>49028</v>
      </c>
    </row>
    <row r="3022" spans="1:177" x14ac:dyDescent="0.25">
      <c r="A3022" s="132"/>
      <c r="B3022" s="132"/>
      <c r="C3022" s="132"/>
      <c r="D3022" s="132"/>
      <c r="E3022" s="132"/>
      <c r="F3022" s="132"/>
      <c r="G3022" s="132"/>
      <c r="H3022" s="132"/>
      <c r="I3022" s="132"/>
      <c r="J3022" s="132"/>
      <c r="K3022" s="132"/>
      <c r="FP3022" s="75">
        <v>67.42</v>
      </c>
      <c r="FQ3022" s="75">
        <v>3049.32</v>
      </c>
      <c r="FR3022" s="75">
        <v>18508</v>
      </c>
      <c r="FS3022" s="75">
        <v>67.41</v>
      </c>
      <c r="FT3022" s="75">
        <v>8559.2199999999993</v>
      </c>
      <c r="FU3022" s="75">
        <v>49040</v>
      </c>
    </row>
    <row r="3023" spans="1:177" x14ac:dyDescent="0.25">
      <c r="A3023" s="132"/>
      <c r="B3023" s="132"/>
      <c r="C3023" s="132"/>
      <c r="D3023" s="132"/>
      <c r="E3023" s="132"/>
      <c r="F3023" s="132"/>
      <c r="G3023" s="132"/>
      <c r="H3023" s="132"/>
      <c r="I3023" s="132"/>
      <c r="J3023" s="132"/>
      <c r="K3023" s="132"/>
      <c r="FP3023" s="75">
        <v>67.430000000000007</v>
      </c>
      <c r="FQ3023" s="75">
        <v>3051.13</v>
      </c>
      <c r="FR3023" s="75">
        <v>18514</v>
      </c>
      <c r="FS3023" s="75">
        <v>67.42</v>
      </c>
      <c r="FT3023" s="75">
        <v>8564.16</v>
      </c>
      <c r="FU3023" s="75">
        <v>49052</v>
      </c>
    </row>
    <row r="3024" spans="1:177" x14ac:dyDescent="0.25">
      <c r="A3024" s="132"/>
      <c r="B3024" s="132"/>
      <c r="C3024" s="132"/>
      <c r="D3024" s="132"/>
      <c r="E3024" s="132"/>
      <c r="F3024" s="132"/>
      <c r="G3024" s="132"/>
      <c r="H3024" s="132"/>
      <c r="I3024" s="132"/>
      <c r="J3024" s="132"/>
      <c r="K3024" s="132"/>
      <c r="FP3024" s="75">
        <v>67.44</v>
      </c>
      <c r="FQ3024" s="75">
        <v>3052.94</v>
      </c>
      <c r="FR3024" s="75">
        <v>18519</v>
      </c>
      <c r="FS3024" s="75">
        <v>67.430000000000007</v>
      </c>
      <c r="FT3024" s="75">
        <v>8569.11</v>
      </c>
      <c r="FU3024" s="75">
        <v>49064</v>
      </c>
    </row>
    <row r="3025" spans="1:177" x14ac:dyDescent="0.25">
      <c r="A3025" s="132"/>
      <c r="B3025" s="132"/>
      <c r="C3025" s="132"/>
      <c r="D3025" s="132"/>
      <c r="E3025" s="132"/>
      <c r="F3025" s="132"/>
      <c r="G3025" s="132"/>
      <c r="H3025" s="132"/>
      <c r="I3025" s="132"/>
      <c r="J3025" s="132"/>
      <c r="K3025" s="132"/>
      <c r="FP3025" s="75">
        <v>67.45</v>
      </c>
      <c r="FQ3025" s="75">
        <v>3054.75</v>
      </c>
      <c r="FR3025" s="75">
        <v>18525</v>
      </c>
      <c r="FS3025" s="75">
        <v>67.44</v>
      </c>
      <c r="FT3025" s="75">
        <v>8574.0499999999993</v>
      </c>
      <c r="FU3025" s="75">
        <v>49076</v>
      </c>
    </row>
    <row r="3026" spans="1:177" x14ac:dyDescent="0.25">
      <c r="A3026" s="132"/>
      <c r="B3026" s="132"/>
      <c r="C3026" s="132"/>
      <c r="D3026" s="132"/>
      <c r="E3026" s="132"/>
      <c r="F3026" s="132"/>
      <c r="G3026" s="132"/>
      <c r="H3026" s="132"/>
      <c r="I3026" s="132"/>
      <c r="J3026" s="132"/>
      <c r="K3026" s="132"/>
      <c r="FP3026" s="75">
        <v>67.459999999999994</v>
      </c>
      <c r="FQ3026" s="75">
        <v>3056.56</v>
      </c>
      <c r="FR3026" s="75">
        <v>18531</v>
      </c>
      <c r="FS3026" s="75">
        <v>67.45</v>
      </c>
      <c r="FT3026" s="75">
        <v>8579</v>
      </c>
      <c r="FU3026" s="75">
        <v>49088</v>
      </c>
    </row>
    <row r="3027" spans="1:177" x14ac:dyDescent="0.25">
      <c r="A3027" s="132"/>
      <c r="B3027" s="132"/>
      <c r="C3027" s="132"/>
      <c r="D3027" s="132"/>
      <c r="E3027" s="132"/>
      <c r="F3027" s="132"/>
      <c r="G3027" s="132"/>
      <c r="H3027" s="132"/>
      <c r="I3027" s="132"/>
      <c r="J3027" s="132"/>
      <c r="K3027" s="132"/>
      <c r="FP3027" s="75">
        <v>67.47</v>
      </c>
      <c r="FQ3027" s="75">
        <v>3058.37</v>
      </c>
      <c r="FR3027" s="75">
        <v>18537</v>
      </c>
      <c r="FS3027" s="75">
        <v>67.459999999999994</v>
      </c>
      <c r="FT3027" s="75">
        <v>8583.94</v>
      </c>
      <c r="FU3027" s="75">
        <v>49100</v>
      </c>
    </row>
    <row r="3028" spans="1:177" x14ac:dyDescent="0.25">
      <c r="A3028" s="132"/>
      <c r="B3028" s="132"/>
      <c r="C3028" s="132"/>
      <c r="D3028" s="132"/>
      <c r="E3028" s="132"/>
      <c r="F3028" s="132"/>
      <c r="G3028" s="132"/>
      <c r="H3028" s="132"/>
      <c r="I3028" s="132"/>
      <c r="J3028" s="132"/>
      <c r="K3028" s="132"/>
      <c r="FP3028" s="75">
        <v>67.48</v>
      </c>
      <c r="FQ3028" s="75">
        <v>3060.18</v>
      </c>
      <c r="FR3028" s="75">
        <v>18543</v>
      </c>
      <c r="FS3028" s="75">
        <v>67.47</v>
      </c>
      <c r="FT3028" s="75">
        <v>8588.8799999999992</v>
      </c>
      <c r="FU3028" s="75">
        <v>49112</v>
      </c>
    </row>
    <row r="3029" spans="1:177" x14ac:dyDescent="0.25">
      <c r="A3029" s="132"/>
      <c r="B3029" s="132"/>
      <c r="C3029" s="132"/>
      <c r="D3029" s="132"/>
      <c r="E3029" s="132"/>
      <c r="F3029" s="132"/>
      <c r="G3029" s="132"/>
      <c r="H3029" s="132"/>
      <c r="I3029" s="132"/>
      <c r="J3029" s="132"/>
      <c r="K3029" s="132"/>
      <c r="FP3029" s="75">
        <v>67.489999999999995</v>
      </c>
      <c r="FQ3029" s="75">
        <v>3062</v>
      </c>
      <c r="FR3029" s="75">
        <v>18548</v>
      </c>
      <c r="FS3029" s="75">
        <v>67.48</v>
      </c>
      <c r="FT3029" s="75">
        <v>8593.83</v>
      </c>
      <c r="FU3029" s="75">
        <v>49124</v>
      </c>
    </row>
    <row r="3030" spans="1:177" x14ac:dyDescent="0.25">
      <c r="A3030" s="132"/>
      <c r="B3030" s="132"/>
      <c r="C3030" s="132"/>
      <c r="D3030" s="132"/>
      <c r="E3030" s="132"/>
      <c r="F3030" s="132"/>
      <c r="G3030" s="132"/>
      <c r="H3030" s="132"/>
      <c r="I3030" s="132"/>
      <c r="J3030" s="132"/>
      <c r="K3030" s="132"/>
      <c r="FP3030" s="75">
        <v>67.5</v>
      </c>
      <c r="FQ3030" s="75">
        <v>3063.82</v>
      </c>
      <c r="FR3030" s="75">
        <v>18554</v>
      </c>
      <c r="FS3030" s="75">
        <v>67.489999999999995</v>
      </c>
      <c r="FT3030" s="75">
        <v>8598.77</v>
      </c>
      <c r="FU3030" s="75">
        <v>49136</v>
      </c>
    </row>
    <row r="3031" spans="1:177" x14ac:dyDescent="0.25">
      <c r="A3031" s="132"/>
      <c r="B3031" s="132"/>
      <c r="C3031" s="132"/>
      <c r="D3031" s="132"/>
      <c r="E3031" s="132"/>
      <c r="F3031" s="132"/>
      <c r="G3031" s="132"/>
      <c r="H3031" s="132"/>
      <c r="I3031" s="132"/>
      <c r="J3031" s="132"/>
      <c r="K3031" s="132"/>
      <c r="FP3031" s="75">
        <v>67.510000000000005</v>
      </c>
      <c r="FQ3031" s="75">
        <v>3065.64</v>
      </c>
      <c r="FR3031" s="75">
        <v>18560</v>
      </c>
      <c r="FS3031" s="75">
        <v>67.5</v>
      </c>
      <c r="FT3031" s="75">
        <v>8603.7199999999993</v>
      </c>
      <c r="FU3031" s="75">
        <v>49148</v>
      </c>
    </row>
    <row r="3032" spans="1:177" x14ac:dyDescent="0.25">
      <c r="A3032" s="132"/>
      <c r="B3032" s="132"/>
      <c r="C3032" s="132"/>
      <c r="D3032" s="132"/>
      <c r="E3032" s="132"/>
      <c r="F3032" s="132"/>
      <c r="G3032" s="132"/>
      <c r="H3032" s="132"/>
      <c r="I3032" s="132"/>
      <c r="J3032" s="132"/>
      <c r="K3032" s="132"/>
      <c r="FP3032" s="75">
        <v>67.52</v>
      </c>
      <c r="FQ3032" s="75">
        <v>3067.46</v>
      </c>
      <c r="FR3032" s="75">
        <v>18566</v>
      </c>
      <c r="FS3032" s="75">
        <v>67.510000000000005</v>
      </c>
      <c r="FT3032" s="75">
        <v>8608.66</v>
      </c>
      <c r="FU3032" s="75">
        <v>49160</v>
      </c>
    </row>
    <row r="3033" spans="1:177" x14ac:dyDescent="0.25">
      <c r="A3033" s="132"/>
      <c r="B3033" s="132"/>
      <c r="C3033" s="132"/>
      <c r="D3033" s="132"/>
      <c r="E3033" s="132"/>
      <c r="F3033" s="132"/>
      <c r="G3033" s="132"/>
      <c r="H3033" s="132"/>
      <c r="I3033" s="132"/>
      <c r="J3033" s="132"/>
      <c r="K3033" s="132"/>
      <c r="FP3033" s="75">
        <v>67.53</v>
      </c>
      <c r="FQ3033" s="75">
        <v>3069.28</v>
      </c>
      <c r="FR3033" s="75">
        <v>18571</v>
      </c>
      <c r="FS3033" s="75">
        <v>67.52</v>
      </c>
      <c r="FT3033" s="75">
        <v>8613.6200000000008</v>
      </c>
      <c r="FU3033" s="75">
        <v>49172</v>
      </c>
    </row>
    <row r="3034" spans="1:177" x14ac:dyDescent="0.25">
      <c r="A3034" s="132"/>
      <c r="B3034" s="132"/>
      <c r="C3034" s="132"/>
      <c r="D3034" s="132"/>
      <c r="E3034" s="132"/>
      <c r="F3034" s="132"/>
      <c r="G3034" s="132"/>
      <c r="H3034" s="132"/>
      <c r="I3034" s="132"/>
      <c r="J3034" s="132"/>
      <c r="K3034" s="132"/>
      <c r="FP3034" s="75">
        <v>67.540000000000006</v>
      </c>
      <c r="FQ3034" s="75">
        <v>3071.1</v>
      </c>
      <c r="FR3034" s="75">
        <v>18577</v>
      </c>
      <c r="FS3034" s="75">
        <v>67.53</v>
      </c>
      <c r="FT3034" s="75">
        <v>8618.58</v>
      </c>
      <c r="FU3034" s="75">
        <v>49184</v>
      </c>
    </row>
    <row r="3035" spans="1:177" x14ac:dyDescent="0.25">
      <c r="A3035" s="132"/>
      <c r="B3035" s="132"/>
      <c r="C3035" s="132"/>
      <c r="D3035" s="132"/>
      <c r="E3035" s="132"/>
      <c r="F3035" s="132"/>
      <c r="G3035" s="132"/>
      <c r="H3035" s="132"/>
      <c r="I3035" s="132"/>
      <c r="J3035" s="132"/>
      <c r="K3035" s="132"/>
      <c r="FP3035" s="75">
        <v>67.55</v>
      </c>
      <c r="FQ3035" s="75">
        <v>3072.93</v>
      </c>
      <c r="FR3035" s="75">
        <v>18583</v>
      </c>
      <c r="FS3035" s="75">
        <v>67.540000000000006</v>
      </c>
      <c r="FT3035" s="75">
        <v>8623.5400000000009</v>
      </c>
      <c r="FU3035" s="75">
        <v>49196</v>
      </c>
    </row>
    <row r="3036" spans="1:177" x14ac:dyDescent="0.25">
      <c r="A3036" s="132"/>
      <c r="B3036" s="132"/>
      <c r="C3036" s="132"/>
      <c r="D3036" s="132"/>
      <c r="E3036" s="132"/>
      <c r="F3036" s="132"/>
      <c r="G3036" s="132"/>
      <c r="H3036" s="132"/>
      <c r="I3036" s="132"/>
      <c r="J3036" s="132"/>
      <c r="K3036" s="132"/>
      <c r="FP3036" s="75">
        <v>67.56</v>
      </c>
      <c r="FQ3036" s="75">
        <v>3074.76</v>
      </c>
      <c r="FR3036" s="75">
        <v>18589</v>
      </c>
      <c r="FS3036" s="75">
        <v>67.55</v>
      </c>
      <c r="FT3036" s="75">
        <v>8628.5</v>
      </c>
      <c r="FU3036" s="75">
        <v>49208</v>
      </c>
    </row>
    <row r="3037" spans="1:177" x14ac:dyDescent="0.25">
      <c r="A3037" s="132"/>
      <c r="B3037" s="132"/>
      <c r="C3037" s="132"/>
      <c r="D3037" s="132"/>
      <c r="E3037" s="132"/>
      <c r="F3037" s="132"/>
      <c r="G3037" s="132"/>
      <c r="H3037" s="132"/>
      <c r="I3037" s="132"/>
      <c r="J3037" s="132"/>
      <c r="K3037" s="132"/>
      <c r="FP3037" s="75">
        <v>67.569999999999993</v>
      </c>
      <c r="FQ3037" s="75">
        <v>3076.59</v>
      </c>
      <c r="FR3037" s="75">
        <v>18594</v>
      </c>
      <c r="FS3037" s="75">
        <v>67.56</v>
      </c>
      <c r="FT3037" s="75">
        <v>8633.4599999999991</v>
      </c>
      <c r="FU3037" s="75">
        <v>49220</v>
      </c>
    </row>
    <row r="3038" spans="1:177" x14ac:dyDescent="0.25">
      <c r="A3038" s="132"/>
      <c r="B3038" s="132"/>
      <c r="C3038" s="132"/>
      <c r="D3038" s="132"/>
      <c r="E3038" s="132"/>
      <c r="F3038" s="132"/>
      <c r="G3038" s="132"/>
      <c r="H3038" s="132"/>
      <c r="I3038" s="132"/>
      <c r="J3038" s="132"/>
      <c r="K3038" s="132"/>
      <c r="FP3038" s="75">
        <v>67.58</v>
      </c>
      <c r="FQ3038" s="75">
        <v>3078.42</v>
      </c>
      <c r="FR3038" s="75">
        <v>18600</v>
      </c>
      <c r="FS3038" s="75">
        <v>67.569999999999993</v>
      </c>
      <c r="FT3038" s="75">
        <v>8638.41</v>
      </c>
      <c r="FU3038" s="75">
        <v>49232</v>
      </c>
    </row>
    <row r="3039" spans="1:177" x14ac:dyDescent="0.25">
      <c r="A3039" s="132"/>
      <c r="B3039" s="132"/>
      <c r="C3039" s="132"/>
      <c r="D3039" s="132"/>
      <c r="E3039" s="132"/>
      <c r="F3039" s="132"/>
      <c r="G3039" s="132"/>
      <c r="H3039" s="132"/>
      <c r="I3039" s="132"/>
      <c r="J3039" s="132"/>
      <c r="K3039" s="132"/>
      <c r="FP3039" s="75">
        <v>67.59</v>
      </c>
      <c r="FQ3039" s="75">
        <v>3080.25</v>
      </c>
      <c r="FR3039" s="75">
        <v>18606</v>
      </c>
      <c r="FS3039" s="75">
        <v>67.58</v>
      </c>
      <c r="FT3039" s="75">
        <v>8643.3700000000008</v>
      </c>
      <c r="FU3039" s="75">
        <v>49244</v>
      </c>
    </row>
    <row r="3040" spans="1:177" x14ac:dyDescent="0.25">
      <c r="A3040" s="132"/>
      <c r="B3040" s="132"/>
      <c r="C3040" s="132"/>
      <c r="D3040" s="132"/>
      <c r="E3040" s="132"/>
      <c r="F3040" s="132"/>
      <c r="G3040" s="132"/>
      <c r="H3040" s="132"/>
      <c r="I3040" s="132"/>
      <c r="J3040" s="132"/>
      <c r="K3040" s="132"/>
      <c r="FP3040" s="75">
        <v>67.599999999999994</v>
      </c>
      <c r="FQ3040" s="75">
        <v>3082.08</v>
      </c>
      <c r="FR3040" s="75">
        <v>18612</v>
      </c>
      <c r="FS3040" s="75">
        <v>67.59</v>
      </c>
      <c r="FT3040" s="75">
        <v>8648.33</v>
      </c>
      <c r="FU3040" s="75">
        <v>49256</v>
      </c>
    </row>
    <row r="3041" spans="1:177" x14ac:dyDescent="0.25">
      <c r="A3041" s="132"/>
      <c r="B3041" s="132"/>
      <c r="C3041" s="132"/>
      <c r="D3041" s="132"/>
      <c r="E3041" s="132"/>
      <c r="F3041" s="132"/>
      <c r="G3041" s="132"/>
      <c r="H3041" s="132"/>
      <c r="I3041" s="132"/>
      <c r="J3041" s="132"/>
      <c r="K3041" s="132"/>
      <c r="FP3041" s="75">
        <v>67.61</v>
      </c>
      <c r="FQ3041" s="75">
        <v>3083.91</v>
      </c>
      <c r="FR3041" s="75">
        <v>18617</v>
      </c>
      <c r="FS3041" s="75">
        <v>67.599999999999994</v>
      </c>
      <c r="FT3041" s="75">
        <v>8653.2900000000009</v>
      </c>
      <c r="FU3041" s="75">
        <v>49268</v>
      </c>
    </row>
    <row r="3042" spans="1:177" x14ac:dyDescent="0.25">
      <c r="A3042" s="132"/>
      <c r="B3042" s="132"/>
      <c r="C3042" s="132"/>
      <c r="D3042" s="132"/>
      <c r="E3042" s="132"/>
      <c r="F3042" s="132"/>
      <c r="G3042" s="132"/>
      <c r="H3042" s="132"/>
      <c r="I3042" s="132"/>
      <c r="J3042" s="132"/>
      <c r="K3042" s="132"/>
      <c r="FP3042" s="75">
        <v>67.62</v>
      </c>
      <c r="FQ3042" s="75">
        <v>3085.75</v>
      </c>
      <c r="FR3042" s="75">
        <v>18623</v>
      </c>
      <c r="FS3042" s="75">
        <v>67.61</v>
      </c>
      <c r="FT3042" s="75">
        <v>8658.25</v>
      </c>
      <c r="FU3042" s="75">
        <v>49280</v>
      </c>
    </row>
    <row r="3043" spans="1:177" x14ac:dyDescent="0.25">
      <c r="A3043" s="132"/>
      <c r="B3043" s="132"/>
      <c r="C3043" s="132"/>
      <c r="D3043" s="132"/>
      <c r="E3043" s="132"/>
      <c r="F3043" s="132"/>
      <c r="G3043" s="132"/>
      <c r="H3043" s="132"/>
      <c r="I3043" s="132"/>
      <c r="J3043" s="132"/>
      <c r="K3043" s="132"/>
      <c r="FP3043" s="75">
        <v>67.63</v>
      </c>
      <c r="FQ3043" s="75">
        <v>3087.59</v>
      </c>
      <c r="FR3043" s="75">
        <v>18629</v>
      </c>
      <c r="FS3043" s="75">
        <v>67.62</v>
      </c>
      <c r="FT3043" s="75">
        <v>8663.23</v>
      </c>
      <c r="FU3043" s="75">
        <v>49292</v>
      </c>
    </row>
    <row r="3044" spans="1:177" x14ac:dyDescent="0.25">
      <c r="A3044" s="132"/>
      <c r="B3044" s="132"/>
      <c r="C3044" s="132"/>
      <c r="D3044" s="132"/>
      <c r="E3044" s="132"/>
      <c r="F3044" s="132"/>
      <c r="G3044" s="132"/>
      <c r="H3044" s="132"/>
      <c r="I3044" s="132"/>
      <c r="J3044" s="132"/>
      <c r="K3044" s="132"/>
      <c r="FP3044" s="75">
        <v>67.64</v>
      </c>
      <c r="FQ3044" s="75">
        <v>3089.43</v>
      </c>
      <c r="FR3044" s="75">
        <v>18635</v>
      </c>
      <c r="FS3044" s="75">
        <v>67.63</v>
      </c>
      <c r="FT3044" s="75">
        <v>8668.2000000000007</v>
      </c>
      <c r="FU3044" s="75">
        <v>49305</v>
      </c>
    </row>
    <row r="3045" spans="1:177" x14ac:dyDescent="0.25">
      <c r="A3045" s="132"/>
      <c r="B3045" s="132"/>
      <c r="C3045" s="132"/>
      <c r="D3045" s="132"/>
      <c r="E3045" s="132"/>
      <c r="F3045" s="132"/>
      <c r="G3045" s="132"/>
      <c r="H3045" s="132"/>
      <c r="I3045" s="132"/>
      <c r="J3045" s="132"/>
      <c r="K3045" s="132"/>
      <c r="FP3045" s="75">
        <v>67.650000000000006</v>
      </c>
      <c r="FQ3045" s="75">
        <v>3091.27</v>
      </c>
      <c r="FR3045" s="75">
        <v>18640</v>
      </c>
      <c r="FS3045" s="75">
        <v>67.64</v>
      </c>
      <c r="FT3045" s="75">
        <v>8673.18</v>
      </c>
      <c r="FU3045" s="75">
        <v>49317</v>
      </c>
    </row>
    <row r="3046" spans="1:177" x14ac:dyDescent="0.25">
      <c r="A3046" s="132"/>
      <c r="B3046" s="132"/>
      <c r="C3046" s="132"/>
      <c r="D3046" s="132"/>
      <c r="E3046" s="132"/>
      <c r="F3046" s="132"/>
      <c r="G3046" s="132"/>
      <c r="H3046" s="132"/>
      <c r="I3046" s="132"/>
      <c r="J3046" s="132"/>
      <c r="K3046" s="132"/>
      <c r="FP3046" s="75">
        <v>67.66</v>
      </c>
      <c r="FQ3046" s="75">
        <v>3093.11</v>
      </c>
      <c r="FR3046" s="75">
        <v>18646</v>
      </c>
      <c r="FS3046" s="75">
        <v>67.650000000000006</v>
      </c>
      <c r="FT3046" s="75">
        <v>8678.15</v>
      </c>
      <c r="FU3046" s="75">
        <v>49329</v>
      </c>
    </row>
    <row r="3047" spans="1:177" x14ac:dyDescent="0.25">
      <c r="A3047" s="132"/>
      <c r="B3047" s="132"/>
      <c r="C3047" s="132"/>
      <c r="D3047" s="132"/>
      <c r="E3047" s="132"/>
      <c r="F3047" s="132"/>
      <c r="G3047" s="132"/>
      <c r="H3047" s="132"/>
      <c r="I3047" s="132"/>
      <c r="J3047" s="132"/>
      <c r="K3047" s="132"/>
      <c r="FP3047" s="75">
        <v>67.67</v>
      </c>
      <c r="FQ3047" s="75">
        <v>3094.95</v>
      </c>
      <c r="FR3047" s="75">
        <v>18652</v>
      </c>
      <c r="FS3047" s="75">
        <v>67.66</v>
      </c>
      <c r="FT3047" s="75">
        <v>8683.1299999999992</v>
      </c>
      <c r="FU3047" s="75">
        <v>49341</v>
      </c>
    </row>
    <row r="3048" spans="1:177" x14ac:dyDescent="0.25">
      <c r="A3048" s="132"/>
      <c r="B3048" s="132"/>
      <c r="C3048" s="132"/>
      <c r="D3048" s="132"/>
      <c r="E3048" s="132"/>
      <c r="F3048" s="132"/>
      <c r="G3048" s="132"/>
      <c r="H3048" s="132"/>
      <c r="I3048" s="132"/>
      <c r="J3048" s="132"/>
      <c r="K3048" s="132"/>
      <c r="FP3048" s="75">
        <v>67.680000000000007</v>
      </c>
      <c r="FQ3048" s="75">
        <v>3096.79</v>
      </c>
      <c r="FR3048" s="75">
        <v>18658</v>
      </c>
      <c r="FS3048" s="75">
        <v>67.67</v>
      </c>
      <c r="FT3048" s="75">
        <v>8638.1</v>
      </c>
      <c r="FU3048" s="75">
        <v>49354</v>
      </c>
    </row>
    <row r="3049" spans="1:177" x14ac:dyDescent="0.25">
      <c r="A3049" s="132"/>
      <c r="B3049" s="132"/>
      <c r="C3049" s="132"/>
      <c r="D3049" s="132"/>
      <c r="E3049" s="132"/>
      <c r="F3049" s="132"/>
      <c r="G3049" s="132"/>
      <c r="H3049" s="132"/>
      <c r="I3049" s="132"/>
      <c r="J3049" s="132"/>
      <c r="K3049" s="132"/>
      <c r="FP3049" s="75">
        <v>67.69</v>
      </c>
      <c r="FQ3049" s="75">
        <v>3098.63</v>
      </c>
      <c r="FR3049" s="75">
        <v>18663</v>
      </c>
      <c r="FS3049" s="75">
        <v>67.680000000000007</v>
      </c>
      <c r="FT3049" s="75">
        <v>8693.08</v>
      </c>
      <c r="FU3049" s="75">
        <v>49366</v>
      </c>
    </row>
    <row r="3050" spans="1:177" x14ac:dyDescent="0.25">
      <c r="A3050" s="132"/>
      <c r="B3050" s="132"/>
      <c r="C3050" s="132"/>
      <c r="D3050" s="132"/>
      <c r="E3050" s="132"/>
      <c r="F3050" s="132"/>
      <c r="G3050" s="132"/>
      <c r="H3050" s="132"/>
      <c r="I3050" s="132"/>
      <c r="J3050" s="132"/>
      <c r="K3050" s="132"/>
      <c r="FP3050" s="75">
        <v>67.7</v>
      </c>
      <c r="FQ3050" s="75">
        <v>3100.47</v>
      </c>
      <c r="FR3050" s="75">
        <v>18669</v>
      </c>
      <c r="FS3050" s="75">
        <v>67.69</v>
      </c>
      <c r="FT3050" s="75">
        <v>8698.0499999999993</v>
      </c>
      <c r="FU3050" s="75">
        <v>49378</v>
      </c>
    </row>
    <row r="3051" spans="1:177" x14ac:dyDescent="0.25">
      <c r="A3051" s="132"/>
      <c r="B3051" s="132"/>
      <c r="C3051" s="132"/>
      <c r="D3051" s="132"/>
      <c r="E3051" s="132"/>
      <c r="F3051" s="132"/>
      <c r="G3051" s="132"/>
      <c r="H3051" s="132"/>
      <c r="I3051" s="132"/>
      <c r="J3051" s="132"/>
      <c r="K3051" s="132"/>
      <c r="FP3051" s="75">
        <v>67.709999999999994</v>
      </c>
      <c r="FQ3051" s="75">
        <v>3102.32</v>
      </c>
      <c r="FR3051" s="75">
        <v>18675</v>
      </c>
      <c r="FS3051" s="75">
        <v>67.7</v>
      </c>
      <c r="FT3051" s="75">
        <v>8703.0300000000007</v>
      </c>
      <c r="FU3051" s="75">
        <v>49390</v>
      </c>
    </row>
    <row r="3052" spans="1:177" x14ac:dyDescent="0.25">
      <c r="A3052" s="132"/>
      <c r="B3052" s="132"/>
      <c r="C3052" s="132"/>
      <c r="D3052" s="132"/>
      <c r="E3052" s="132"/>
      <c r="F3052" s="132"/>
      <c r="G3052" s="132"/>
      <c r="H3052" s="132"/>
      <c r="I3052" s="132"/>
      <c r="J3052" s="132"/>
      <c r="K3052" s="132"/>
      <c r="FP3052" s="75">
        <v>67.72</v>
      </c>
      <c r="FQ3052" s="75">
        <v>3104.17</v>
      </c>
      <c r="FR3052" s="75">
        <v>18681</v>
      </c>
      <c r="FS3052" s="75">
        <v>67.709999999999994</v>
      </c>
      <c r="FT3052" s="75">
        <v>8708</v>
      </c>
      <c r="FU3052" s="75">
        <v>49403</v>
      </c>
    </row>
    <row r="3053" spans="1:177" x14ac:dyDescent="0.25">
      <c r="A3053" s="132"/>
      <c r="B3053" s="132"/>
      <c r="C3053" s="132"/>
      <c r="D3053" s="132"/>
      <c r="E3053" s="132"/>
      <c r="F3053" s="132"/>
      <c r="G3053" s="132"/>
      <c r="H3053" s="132"/>
      <c r="I3053" s="132"/>
      <c r="J3053" s="132"/>
      <c r="K3053" s="132"/>
      <c r="FP3053" s="75">
        <v>67.73</v>
      </c>
      <c r="FQ3053" s="75">
        <v>3106.03</v>
      </c>
      <c r="FR3053" s="75">
        <v>18686</v>
      </c>
      <c r="FS3053" s="75">
        <v>67.72</v>
      </c>
      <c r="FT3053" s="75">
        <v>8712.99</v>
      </c>
      <c r="FU3053" s="75">
        <v>49415</v>
      </c>
    </row>
    <row r="3054" spans="1:177" x14ac:dyDescent="0.25">
      <c r="A3054" s="132"/>
      <c r="B3054" s="132"/>
      <c r="C3054" s="132"/>
      <c r="D3054" s="132"/>
      <c r="E3054" s="132"/>
      <c r="F3054" s="132"/>
      <c r="G3054" s="132"/>
      <c r="H3054" s="132"/>
      <c r="I3054" s="132"/>
      <c r="J3054" s="132"/>
      <c r="K3054" s="132"/>
      <c r="FP3054" s="75">
        <v>67.739999999999995</v>
      </c>
      <c r="FQ3054" s="75">
        <v>3107.87</v>
      </c>
      <c r="FR3054" s="75">
        <v>18692</v>
      </c>
      <c r="FS3054" s="75">
        <v>67.73</v>
      </c>
      <c r="FT3054" s="75">
        <v>8717.98</v>
      </c>
      <c r="FU3054" s="75">
        <v>49427</v>
      </c>
    </row>
    <row r="3055" spans="1:177" x14ac:dyDescent="0.25">
      <c r="A3055" s="132"/>
      <c r="B3055" s="132"/>
      <c r="C3055" s="132"/>
      <c r="D3055" s="132"/>
      <c r="E3055" s="132"/>
      <c r="F3055" s="132"/>
      <c r="G3055" s="132"/>
      <c r="H3055" s="132"/>
      <c r="I3055" s="132"/>
      <c r="J3055" s="132"/>
      <c r="K3055" s="132"/>
      <c r="FP3055" s="75">
        <v>67.75</v>
      </c>
      <c r="FQ3055" s="75">
        <v>3109.72</v>
      </c>
      <c r="FR3055" s="75">
        <v>18697</v>
      </c>
      <c r="FS3055" s="75">
        <v>67.739999999999995</v>
      </c>
      <c r="FT3055" s="75">
        <v>8722.9699999999993</v>
      </c>
      <c r="FU3055" s="75">
        <v>49439</v>
      </c>
    </row>
    <row r="3056" spans="1:177" x14ac:dyDescent="0.25">
      <c r="A3056" s="132"/>
      <c r="B3056" s="132"/>
      <c r="C3056" s="132"/>
      <c r="D3056" s="132"/>
      <c r="E3056" s="132"/>
      <c r="F3056" s="132"/>
      <c r="G3056" s="132"/>
      <c r="H3056" s="132"/>
      <c r="I3056" s="132"/>
      <c r="J3056" s="132"/>
      <c r="K3056" s="132"/>
      <c r="FP3056" s="75">
        <v>67.760000000000005</v>
      </c>
      <c r="FQ3056" s="75">
        <v>3111.57</v>
      </c>
      <c r="FR3056" s="75">
        <v>18703</v>
      </c>
      <c r="FS3056" s="75">
        <v>67.75</v>
      </c>
      <c r="FT3056" s="75">
        <v>8727.9599999999991</v>
      </c>
      <c r="FU3056" s="75">
        <v>49452</v>
      </c>
    </row>
    <row r="3057" spans="1:177" x14ac:dyDescent="0.25">
      <c r="A3057" s="132"/>
      <c r="B3057" s="132"/>
      <c r="C3057" s="132"/>
      <c r="D3057" s="132"/>
      <c r="E3057" s="132"/>
      <c r="F3057" s="132"/>
      <c r="G3057" s="132"/>
      <c r="H3057" s="132"/>
      <c r="I3057" s="132"/>
      <c r="J3057" s="132"/>
      <c r="K3057" s="132"/>
      <c r="FP3057" s="75">
        <v>67.77</v>
      </c>
      <c r="FQ3057" s="75">
        <v>3113.43</v>
      </c>
      <c r="FR3057" s="75">
        <v>18708</v>
      </c>
      <c r="FS3057" s="75">
        <v>67.760000000000005</v>
      </c>
      <c r="FT3057" s="75">
        <v>8732.9500000000007</v>
      </c>
      <c r="FU3057" s="75">
        <v>49464</v>
      </c>
    </row>
    <row r="3058" spans="1:177" x14ac:dyDescent="0.25">
      <c r="A3058" s="132"/>
      <c r="B3058" s="132"/>
      <c r="C3058" s="132"/>
      <c r="D3058" s="132"/>
      <c r="E3058" s="132"/>
      <c r="F3058" s="132"/>
      <c r="G3058" s="132"/>
      <c r="H3058" s="132"/>
      <c r="I3058" s="132"/>
      <c r="J3058" s="132"/>
      <c r="K3058" s="132"/>
      <c r="FP3058" s="75">
        <v>67.78</v>
      </c>
      <c r="FQ3058" s="75">
        <v>3115.29</v>
      </c>
      <c r="FR3058" s="75">
        <v>18714</v>
      </c>
      <c r="FS3058" s="75">
        <v>67.77</v>
      </c>
      <c r="FT3058" s="75">
        <v>8737.94</v>
      </c>
      <c r="FU3058" s="75">
        <v>49476</v>
      </c>
    </row>
    <row r="3059" spans="1:177" x14ac:dyDescent="0.25">
      <c r="A3059" s="132"/>
      <c r="B3059" s="132"/>
      <c r="C3059" s="132"/>
      <c r="D3059" s="132"/>
      <c r="E3059" s="132"/>
      <c r="F3059" s="132"/>
      <c r="G3059" s="132"/>
      <c r="H3059" s="132"/>
      <c r="I3059" s="132"/>
      <c r="J3059" s="132"/>
      <c r="K3059" s="132"/>
      <c r="FP3059" s="75">
        <v>67.790000000000006</v>
      </c>
      <c r="FQ3059" s="75">
        <v>3117.15</v>
      </c>
      <c r="FR3059" s="75">
        <v>18719</v>
      </c>
      <c r="FS3059" s="75">
        <v>67.78</v>
      </c>
      <c r="FT3059" s="75">
        <v>8742.93</v>
      </c>
      <c r="FU3059" s="75">
        <v>49488</v>
      </c>
    </row>
    <row r="3060" spans="1:177" x14ac:dyDescent="0.25">
      <c r="A3060" s="132"/>
      <c r="B3060" s="132"/>
      <c r="C3060" s="132"/>
      <c r="D3060" s="132"/>
      <c r="E3060" s="132"/>
      <c r="F3060" s="132"/>
      <c r="G3060" s="132"/>
      <c r="H3060" s="132"/>
      <c r="I3060" s="132"/>
      <c r="J3060" s="132"/>
      <c r="K3060" s="132"/>
      <c r="FP3060" s="75">
        <v>67.8</v>
      </c>
      <c r="FQ3060" s="75">
        <v>3119.01</v>
      </c>
      <c r="FR3060" s="75">
        <v>18725</v>
      </c>
      <c r="FS3060" s="75">
        <v>67.790000000000006</v>
      </c>
      <c r="FT3060" s="75">
        <v>8747.92</v>
      </c>
      <c r="FU3060" s="75">
        <v>49501</v>
      </c>
    </row>
    <row r="3061" spans="1:177" x14ac:dyDescent="0.25">
      <c r="A3061" s="132"/>
      <c r="B3061" s="132"/>
      <c r="C3061" s="132"/>
      <c r="D3061" s="132"/>
      <c r="E3061" s="132"/>
      <c r="F3061" s="132"/>
      <c r="G3061" s="132"/>
      <c r="H3061" s="132"/>
      <c r="I3061" s="132"/>
      <c r="J3061" s="132"/>
      <c r="K3061" s="132"/>
      <c r="FP3061" s="75">
        <v>67.81</v>
      </c>
      <c r="FQ3061" s="75">
        <v>3120.87</v>
      </c>
      <c r="FR3061" s="75">
        <v>18730</v>
      </c>
      <c r="FS3061" s="75">
        <v>67.8</v>
      </c>
      <c r="FT3061" s="75">
        <v>8752.91</v>
      </c>
      <c r="FU3061" s="75">
        <v>49513</v>
      </c>
    </row>
    <row r="3062" spans="1:177" x14ac:dyDescent="0.25">
      <c r="A3062" s="132"/>
      <c r="B3062" s="132"/>
      <c r="C3062" s="132"/>
      <c r="D3062" s="132"/>
      <c r="E3062" s="132"/>
      <c r="F3062" s="132"/>
      <c r="G3062" s="132"/>
      <c r="H3062" s="132"/>
      <c r="I3062" s="132"/>
      <c r="J3062" s="132"/>
      <c r="K3062" s="132"/>
      <c r="FP3062" s="75">
        <v>67.819999999999993</v>
      </c>
      <c r="FQ3062" s="75">
        <v>3122.73</v>
      </c>
      <c r="FR3062" s="75">
        <v>18736</v>
      </c>
      <c r="FS3062" s="75">
        <v>67.81</v>
      </c>
      <c r="FT3062" s="75">
        <v>8757.9</v>
      </c>
      <c r="FU3062" s="75">
        <v>49525</v>
      </c>
    </row>
    <row r="3063" spans="1:177" x14ac:dyDescent="0.25">
      <c r="A3063" s="132"/>
      <c r="B3063" s="132"/>
      <c r="C3063" s="132"/>
      <c r="D3063" s="132"/>
      <c r="E3063" s="132"/>
      <c r="F3063" s="132"/>
      <c r="G3063" s="132"/>
      <c r="H3063" s="132"/>
      <c r="I3063" s="132"/>
      <c r="J3063" s="132"/>
      <c r="K3063" s="132"/>
      <c r="FP3063" s="75">
        <v>67.83</v>
      </c>
      <c r="FQ3063" s="75">
        <v>3124.6</v>
      </c>
      <c r="FR3063" s="75">
        <v>18741</v>
      </c>
      <c r="FS3063" s="75">
        <v>67.819999999999993</v>
      </c>
      <c r="FT3063" s="75">
        <v>8762.91</v>
      </c>
      <c r="FU3063" s="75">
        <v>49537</v>
      </c>
    </row>
    <row r="3064" spans="1:177" x14ac:dyDescent="0.25">
      <c r="A3064" s="132"/>
      <c r="B3064" s="132"/>
      <c r="C3064" s="132"/>
      <c r="D3064" s="132"/>
      <c r="E3064" s="132"/>
      <c r="F3064" s="132"/>
      <c r="G3064" s="132"/>
      <c r="H3064" s="132"/>
      <c r="I3064" s="132"/>
      <c r="J3064" s="132"/>
      <c r="K3064" s="132"/>
      <c r="FP3064" s="75">
        <v>67.84</v>
      </c>
      <c r="FQ3064" s="75">
        <v>3126.47</v>
      </c>
      <c r="FR3064" s="75">
        <v>18747</v>
      </c>
      <c r="FS3064" s="75">
        <v>67.83</v>
      </c>
      <c r="FT3064" s="75">
        <v>8767.91</v>
      </c>
      <c r="FU3064" s="75">
        <v>49549</v>
      </c>
    </row>
    <row r="3065" spans="1:177" x14ac:dyDescent="0.25">
      <c r="A3065" s="132"/>
      <c r="B3065" s="132"/>
      <c r="C3065" s="132"/>
      <c r="D3065" s="132"/>
      <c r="E3065" s="132"/>
      <c r="F3065" s="132"/>
      <c r="G3065" s="132"/>
      <c r="H3065" s="132"/>
      <c r="I3065" s="132"/>
      <c r="J3065" s="132"/>
      <c r="K3065" s="132"/>
      <c r="FP3065" s="75">
        <v>67.849999999999994</v>
      </c>
      <c r="FQ3065" s="75">
        <v>3128.34</v>
      </c>
      <c r="FR3065" s="75">
        <v>18752</v>
      </c>
      <c r="FS3065" s="75">
        <v>67.84</v>
      </c>
      <c r="FT3065" s="75">
        <v>8772.92</v>
      </c>
      <c r="FU3065" s="75">
        <v>49561</v>
      </c>
    </row>
    <row r="3066" spans="1:177" x14ac:dyDescent="0.25">
      <c r="A3066" s="132"/>
      <c r="B3066" s="132"/>
      <c r="C3066" s="132"/>
      <c r="D3066" s="132"/>
      <c r="E3066" s="132"/>
      <c r="F3066" s="132"/>
      <c r="G3066" s="132"/>
      <c r="H3066" s="132"/>
      <c r="I3066" s="132"/>
      <c r="J3066" s="132"/>
      <c r="K3066" s="132"/>
      <c r="FP3066" s="75">
        <v>67.86</v>
      </c>
      <c r="FQ3066" s="75">
        <v>3130.21</v>
      </c>
      <c r="FR3066" s="75">
        <v>18758</v>
      </c>
      <c r="FS3066" s="75">
        <v>67.849999999999994</v>
      </c>
      <c r="FT3066" s="75">
        <v>8777.92</v>
      </c>
      <c r="FU3066" s="75">
        <v>49573</v>
      </c>
    </row>
    <row r="3067" spans="1:177" x14ac:dyDescent="0.25">
      <c r="A3067" s="132"/>
      <c r="B3067" s="132"/>
      <c r="C3067" s="132"/>
      <c r="D3067" s="132"/>
      <c r="E3067" s="132"/>
      <c r="F3067" s="132"/>
      <c r="G3067" s="132"/>
      <c r="H3067" s="132"/>
      <c r="I3067" s="132"/>
      <c r="J3067" s="132"/>
      <c r="K3067" s="132"/>
      <c r="FP3067" s="75">
        <v>67.87</v>
      </c>
      <c r="FQ3067" s="75">
        <v>3132.08</v>
      </c>
      <c r="FR3067" s="75">
        <v>18763</v>
      </c>
      <c r="FS3067" s="75">
        <v>67.86</v>
      </c>
      <c r="FT3067" s="75">
        <v>8782.93</v>
      </c>
      <c r="FU3067" s="75">
        <v>49585</v>
      </c>
    </row>
    <row r="3068" spans="1:177" x14ac:dyDescent="0.25">
      <c r="A3068" s="132"/>
      <c r="B3068" s="132"/>
      <c r="C3068" s="132"/>
      <c r="D3068" s="132"/>
      <c r="E3068" s="132"/>
      <c r="F3068" s="132"/>
      <c r="G3068" s="132"/>
      <c r="H3068" s="132"/>
      <c r="I3068" s="132"/>
      <c r="J3068" s="132"/>
      <c r="K3068" s="132"/>
      <c r="FP3068" s="75">
        <v>67.88</v>
      </c>
      <c r="FQ3068" s="75">
        <v>3133.95</v>
      </c>
      <c r="FR3068" s="75">
        <v>18769</v>
      </c>
      <c r="FS3068" s="75">
        <v>67.87</v>
      </c>
      <c r="FT3068" s="75">
        <v>8787.93</v>
      </c>
      <c r="FU3068" s="75">
        <v>49597</v>
      </c>
    </row>
    <row r="3069" spans="1:177" x14ac:dyDescent="0.25">
      <c r="A3069" s="132"/>
      <c r="B3069" s="132"/>
      <c r="C3069" s="132"/>
      <c r="D3069" s="132"/>
      <c r="E3069" s="132"/>
      <c r="F3069" s="132"/>
      <c r="G3069" s="132"/>
      <c r="H3069" s="132"/>
      <c r="I3069" s="132"/>
      <c r="J3069" s="132"/>
      <c r="K3069" s="132"/>
      <c r="FP3069" s="75">
        <v>67.89</v>
      </c>
      <c r="FQ3069" s="75">
        <v>3135.82</v>
      </c>
      <c r="FR3069" s="75">
        <v>18774</v>
      </c>
      <c r="FS3069" s="75">
        <v>67.88</v>
      </c>
      <c r="FT3069" s="75">
        <v>8792.94</v>
      </c>
      <c r="FU3069" s="75">
        <v>49609</v>
      </c>
    </row>
    <row r="3070" spans="1:177" x14ac:dyDescent="0.25">
      <c r="A3070" s="132"/>
      <c r="B3070" s="132"/>
      <c r="C3070" s="132"/>
      <c r="D3070" s="132"/>
      <c r="E3070" s="132"/>
      <c r="F3070" s="132"/>
      <c r="G3070" s="132"/>
      <c r="H3070" s="132"/>
      <c r="I3070" s="132"/>
      <c r="J3070" s="132"/>
      <c r="K3070" s="132"/>
      <c r="FP3070" s="75">
        <v>67.900000000000006</v>
      </c>
      <c r="FQ3070" s="75">
        <v>3137.69</v>
      </c>
      <c r="FR3070" s="75">
        <v>18780</v>
      </c>
      <c r="FS3070" s="75">
        <v>67.89</v>
      </c>
      <c r="FT3070" s="75">
        <v>8797.94</v>
      </c>
      <c r="FU3070" s="75">
        <v>49621</v>
      </c>
    </row>
    <row r="3071" spans="1:177" x14ac:dyDescent="0.25">
      <c r="A3071" s="132"/>
      <c r="B3071" s="132"/>
      <c r="C3071" s="132"/>
      <c r="D3071" s="132"/>
      <c r="E3071" s="132"/>
      <c r="F3071" s="132"/>
      <c r="G3071" s="132"/>
      <c r="H3071" s="132"/>
      <c r="I3071" s="132"/>
      <c r="J3071" s="132"/>
      <c r="K3071" s="132"/>
      <c r="FP3071" s="75">
        <v>67.91</v>
      </c>
      <c r="FQ3071" s="75">
        <v>3139.56</v>
      </c>
      <c r="FR3071" s="75">
        <v>18785</v>
      </c>
      <c r="FS3071" s="75">
        <v>67.900000000000006</v>
      </c>
      <c r="FT3071" s="75">
        <v>8802.9500000000007</v>
      </c>
      <c r="FU3071" s="75">
        <v>49633</v>
      </c>
    </row>
    <row r="3072" spans="1:177" x14ac:dyDescent="0.25">
      <c r="A3072" s="132"/>
      <c r="B3072" s="132"/>
      <c r="C3072" s="132"/>
      <c r="D3072" s="132"/>
      <c r="E3072" s="132"/>
      <c r="F3072" s="132"/>
      <c r="G3072" s="132"/>
      <c r="H3072" s="132"/>
      <c r="I3072" s="132"/>
      <c r="J3072" s="132"/>
      <c r="K3072" s="132"/>
      <c r="FP3072" s="75">
        <v>67.92</v>
      </c>
      <c r="FQ3072" s="75">
        <v>3141.44</v>
      </c>
      <c r="FR3072" s="75">
        <v>18791</v>
      </c>
      <c r="FS3072" s="75">
        <v>67.91</v>
      </c>
      <c r="FT3072" s="75">
        <v>8807.9500000000007</v>
      </c>
      <c r="FU3072" s="75">
        <v>49645</v>
      </c>
    </row>
    <row r="3073" spans="1:177" x14ac:dyDescent="0.25">
      <c r="A3073" s="132"/>
      <c r="B3073" s="132"/>
      <c r="C3073" s="132"/>
      <c r="D3073" s="132"/>
      <c r="E3073" s="132"/>
      <c r="F3073" s="132"/>
      <c r="G3073" s="132"/>
      <c r="H3073" s="132"/>
      <c r="I3073" s="132"/>
      <c r="J3073" s="132"/>
      <c r="K3073" s="132"/>
      <c r="FP3073" s="75">
        <v>67.930000000000007</v>
      </c>
      <c r="FQ3073" s="75">
        <v>3143.32</v>
      </c>
      <c r="FR3073" s="75">
        <v>18796</v>
      </c>
      <c r="FS3073" s="75">
        <v>67.92</v>
      </c>
      <c r="FT3073" s="75">
        <v>8812.9699999999993</v>
      </c>
      <c r="FU3073" s="75">
        <v>49657</v>
      </c>
    </row>
    <row r="3074" spans="1:177" x14ac:dyDescent="0.25">
      <c r="A3074" s="132"/>
      <c r="B3074" s="132"/>
      <c r="C3074" s="132"/>
      <c r="D3074" s="132"/>
      <c r="E3074" s="132"/>
      <c r="F3074" s="132"/>
      <c r="G3074" s="132"/>
      <c r="H3074" s="132"/>
      <c r="I3074" s="132"/>
      <c r="J3074" s="132"/>
      <c r="K3074" s="132"/>
      <c r="FP3074" s="75">
        <v>67.94</v>
      </c>
      <c r="FQ3074" s="75">
        <v>3145.2</v>
      </c>
      <c r="FR3074" s="75">
        <v>18802</v>
      </c>
      <c r="FS3074" s="75">
        <v>67.930000000000007</v>
      </c>
      <c r="FT3074" s="75">
        <v>8817.99</v>
      </c>
      <c r="FU3074" s="75">
        <v>49669</v>
      </c>
    </row>
    <row r="3075" spans="1:177" x14ac:dyDescent="0.25">
      <c r="A3075" s="132"/>
      <c r="B3075" s="132"/>
      <c r="C3075" s="132"/>
      <c r="D3075" s="132"/>
      <c r="E3075" s="132"/>
      <c r="F3075" s="132"/>
      <c r="G3075" s="132"/>
      <c r="H3075" s="132"/>
      <c r="I3075" s="132"/>
      <c r="J3075" s="132"/>
      <c r="K3075" s="132"/>
      <c r="FP3075" s="75">
        <v>67.95</v>
      </c>
      <c r="FQ3075" s="75">
        <v>3147.08</v>
      </c>
      <c r="FR3075" s="75">
        <v>18807</v>
      </c>
      <c r="FS3075" s="75">
        <v>67.94</v>
      </c>
      <c r="FT3075" s="75">
        <v>8823.01</v>
      </c>
      <c r="FU3075" s="75">
        <v>49681</v>
      </c>
    </row>
    <row r="3076" spans="1:177" x14ac:dyDescent="0.25">
      <c r="A3076" s="132"/>
      <c r="B3076" s="132"/>
      <c r="C3076" s="132"/>
      <c r="D3076" s="132"/>
      <c r="E3076" s="132"/>
      <c r="F3076" s="132"/>
      <c r="G3076" s="132"/>
      <c r="H3076" s="132"/>
      <c r="I3076" s="132"/>
      <c r="J3076" s="132"/>
      <c r="K3076" s="132"/>
      <c r="FP3076" s="75">
        <v>67.959999999999994</v>
      </c>
      <c r="FQ3076" s="75">
        <v>3148.96</v>
      </c>
      <c r="FR3076" s="75">
        <v>18813</v>
      </c>
      <c r="FS3076" s="75">
        <v>67.95</v>
      </c>
      <c r="FT3076" s="75">
        <v>8828.0300000000007</v>
      </c>
      <c r="FU3076" s="75">
        <v>49693</v>
      </c>
    </row>
    <row r="3077" spans="1:177" x14ac:dyDescent="0.25">
      <c r="A3077" s="132"/>
      <c r="B3077" s="132"/>
      <c r="C3077" s="132"/>
      <c r="D3077" s="132"/>
      <c r="E3077" s="132"/>
      <c r="F3077" s="132"/>
      <c r="G3077" s="132"/>
      <c r="H3077" s="132"/>
      <c r="I3077" s="132"/>
      <c r="J3077" s="132"/>
      <c r="K3077" s="132"/>
      <c r="FP3077" s="75">
        <v>67.97</v>
      </c>
      <c r="FQ3077" s="75">
        <v>3150.84</v>
      </c>
      <c r="FR3077" s="75">
        <v>18818</v>
      </c>
      <c r="FS3077" s="75">
        <v>67.959999999999994</v>
      </c>
      <c r="FT3077" s="75">
        <v>8833.0499999999993</v>
      </c>
      <c r="FU3077" s="75">
        <v>49705</v>
      </c>
    </row>
    <row r="3078" spans="1:177" x14ac:dyDescent="0.25">
      <c r="A3078" s="132"/>
      <c r="B3078" s="132"/>
      <c r="C3078" s="132"/>
      <c r="D3078" s="132"/>
      <c r="E3078" s="132"/>
      <c r="F3078" s="132"/>
      <c r="G3078" s="132"/>
      <c r="H3078" s="132"/>
      <c r="I3078" s="132"/>
      <c r="J3078" s="132"/>
      <c r="K3078" s="132"/>
      <c r="FP3078" s="75">
        <v>67.98</v>
      </c>
      <c r="FQ3078" s="75">
        <v>3152.73</v>
      </c>
      <c r="FR3078" s="75">
        <v>18824</v>
      </c>
      <c r="FS3078" s="75">
        <v>67.97</v>
      </c>
      <c r="FT3078" s="75">
        <v>8838.07</v>
      </c>
      <c r="FU3078" s="75">
        <v>49717</v>
      </c>
    </row>
    <row r="3079" spans="1:177" x14ac:dyDescent="0.25">
      <c r="A3079" s="132"/>
      <c r="B3079" s="132"/>
      <c r="C3079" s="132"/>
      <c r="D3079" s="132"/>
      <c r="E3079" s="132"/>
      <c r="F3079" s="132"/>
      <c r="G3079" s="132"/>
      <c r="H3079" s="132"/>
      <c r="I3079" s="132"/>
      <c r="J3079" s="132"/>
      <c r="K3079" s="132"/>
      <c r="FP3079" s="75">
        <v>67.989999999999995</v>
      </c>
      <c r="FQ3079" s="75">
        <v>3154.62</v>
      </c>
      <c r="FR3079" s="75">
        <v>18829</v>
      </c>
      <c r="FS3079" s="75">
        <v>67.98</v>
      </c>
      <c r="FT3079" s="75">
        <v>8843.09</v>
      </c>
      <c r="FU3079" s="75">
        <v>49729</v>
      </c>
    </row>
    <row r="3080" spans="1:177" x14ac:dyDescent="0.25">
      <c r="A3080" s="132"/>
      <c r="B3080" s="132"/>
      <c r="C3080" s="132"/>
      <c r="D3080" s="132"/>
      <c r="E3080" s="132"/>
      <c r="F3080" s="132"/>
      <c r="G3080" s="132"/>
      <c r="H3080" s="132"/>
      <c r="I3080" s="132"/>
      <c r="J3080" s="132"/>
      <c r="K3080" s="132"/>
      <c r="FP3080" s="75">
        <v>68</v>
      </c>
      <c r="FQ3080" s="75">
        <v>3156.51</v>
      </c>
      <c r="FR3080" s="75">
        <v>18835</v>
      </c>
      <c r="FS3080" s="75">
        <v>67.989999999999995</v>
      </c>
      <c r="FT3080" s="75">
        <v>8848.11</v>
      </c>
      <c r="FU3080" s="75">
        <v>49741</v>
      </c>
    </row>
    <row r="3081" spans="1:177" x14ac:dyDescent="0.25">
      <c r="A3081" s="132"/>
      <c r="B3081" s="132"/>
      <c r="C3081" s="132"/>
      <c r="D3081" s="132"/>
      <c r="E3081" s="132"/>
      <c r="F3081" s="132"/>
      <c r="G3081" s="132"/>
      <c r="H3081" s="132"/>
      <c r="I3081" s="132"/>
      <c r="J3081" s="132"/>
      <c r="K3081" s="132"/>
      <c r="FP3081" s="75">
        <v>68.010000000000005</v>
      </c>
      <c r="FQ3081" s="75">
        <v>3158.4</v>
      </c>
      <c r="FR3081" s="75">
        <v>18840</v>
      </c>
      <c r="FS3081" s="75">
        <v>68</v>
      </c>
      <c r="FT3081" s="75">
        <v>8853.1299999999992</v>
      </c>
      <c r="FU3081" s="75">
        <v>49753</v>
      </c>
    </row>
    <row r="3082" spans="1:177" x14ac:dyDescent="0.25">
      <c r="A3082" s="132"/>
      <c r="B3082" s="132"/>
      <c r="C3082" s="132"/>
      <c r="D3082" s="132"/>
      <c r="E3082" s="132"/>
      <c r="F3082" s="132"/>
      <c r="G3082" s="132"/>
      <c r="H3082" s="132"/>
      <c r="I3082" s="132"/>
      <c r="J3082" s="132"/>
      <c r="K3082" s="132"/>
      <c r="FP3082" s="75">
        <v>68.02</v>
      </c>
      <c r="FQ3082" s="75">
        <v>3160.29</v>
      </c>
      <c r="FR3082" s="75">
        <v>18846</v>
      </c>
      <c r="FS3082" s="75">
        <v>68.010000000000005</v>
      </c>
      <c r="FT3082" s="75">
        <v>8858.15</v>
      </c>
      <c r="FU3082" s="75">
        <v>49765</v>
      </c>
    </row>
    <row r="3083" spans="1:177" x14ac:dyDescent="0.25">
      <c r="A3083" s="132"/>
      <c r="B3083" s="132"/>
      <c r="C3083" s="132"/>
      <c r="D3083" s="132"/>
      <c r="E3083" s="132"/>
      <c r="F3083" s="132"/>
      <c r="G3083" s="132"/>
      <c r="H3083" s="132"/>
      <c r="I3083" s="132"/>
      <c r="J3083" s="132"/>
      <c r="K3083" s="132"/>
      <c r="FP3083" s="75">
        <v>68.03</v>
      </c>
      <c r="FQ3083" s="75">
        <v>3162.18</v>
      </c>
      <c r="FR3083" s="75">
        <v>18851</v>
      </c>
      <c r="FS3083" s="75">
        <v>68.02</v>
      </c>
      <c r="FT3083" s="75">
        <v>8863.19</v>
      </c>
      <c r="FU3083" s="75">
        <v>49777</v>
      </c>
    </row>
    <row r="3084" spans="1:177" x14ac:dyDescent="0.25">
      <c r="A3084" s="132"/>
      <c r="B3084" s="132"/>
      <c r="C3084" s="132"/>
      <c r="D3084" s="132"/>
      <c r="E3084" s="132"/>
      <c r="F3084" s="132"/>
      <c r="G3084" s="132"/>
      <c r="H3084" s="132"/>
      <c r="I3084" s="132"/>
      <c r="J3084" s="132"/>
      <c r="K3084" s="132"/>
      <c r="FP3084" s="75">
        <v>68.040000000000006</v>
      </c>
      <c r="FQ3084" s="75">
        <v>3164.08</v>
      </c>
      <c r="FR3084" s="75">
        <v>18857</v>
      </c>
      <c r="FS3084" s="75">
        <v>68.03</v>
      </c>
      <c r="FT3084" s="75">
        <v>8868.2199999999993</v>
      </c>
      <c r="FU3084" s="75">
        <v>49789</v>
      </c>
    </row>
    <row r="3085" spans="1:177" x14ac:dyDescent="0.25">
      <c r="A3085" s="132"/>
      <c r="B3085" s="132"/>
      <c r="C3085" s="132"/>
      <c r="D3085" s="132"/>
      <c r="E3085" s="132"/>
      <c r="F3085" s="132"/>
      <c r="G3085" s="132"/>
      <c r="H3085" s="132"/>
      <c r="I3085" s="132"/>
      <c r="J3085" s="132"/>
      <c r="K3085" s="132"/>
      <c r="FP3085" s="75">
        <v>68.05</v>
      </c>
      <c r="FQ3085" s="75">
        <v>3165.98</v>
      </c>
      <c r="FR3085" s="75">
        <v>18862</v>
      </c>
      <c r="FS3085" s="75">
        <v>68.040000000000006</v>
      </c>
      <c r="FT3085" s="75">
        <v>8873.26</v>
      </c>
      <c r="FU3085" s="75">
        <v>49800</v>
      </c>
    </row>
    <row r="3086" spans="1:177" x14ac:dyDescent="0.25">
      <c r="A3086" s="132"/>
      <c r="B3086" s="132"/>
      <c r="C3086" s="132"/>
      <c r="D3086" s="132"/>
      <c r="E3086" s="132"/>
      <c r="F3086" s="132"/>
      <c r="G3086" s="132"/>
      <c r="H3086" s="132"/>
      <c r="I3086" s="132"/>
      <c r="J3086" s="132"/>
      <c r="K3086" s="132"/>
      <c r="FP3086" s="75">
        <v>68.06</v>
      </c>
      <c r="FQ3086" s="75">
        <v>3167.88</v>
      </c>
      <c r="FR3086" s="75">
        <v>18868</v>
      </c>
      <c r="FS3086" s="75">
        <v>68.05</v>
      </c>
      <c r="FT3086" s="75">
        <v>8878.2900000000009</v>
      </c>
      <c r="FU3086" s="75">
        <v>49812</v>
      </c>
    </row>
    <row r="3087" spans="1:177" x14ac:dyDescent="0.25">
      <c r="A3087" s="132"/>
      <c r="B3087" s="132"/>
      <c r="C3087" s="132"/>
      <c r="D3087" s="132"/>
      <c r="E3087" s="132"/>
      <c r="F3087" s="132"/>
      <c r="G3087" s="132"/>
      <c r="H3087" s="132"/>
      <c r="I3087" s="132"/>
      <c r="J3087" s="132"/>
      <c r="K3087" s="132"/>
      <c r="FP3087" s="75">
        <v>68.069999999999993</v>
      </c>
      <c r="FQ3087" s="75">
        <v>3169.78</v>
      </c>
      <c r="FR3087" s="75">
        <v>18873</v>
      </c>
      <c r="FS3087" s="75">
        <v>68.06</v>
      </c>
      <c r="FT3087" s="75">
        <v>8883.33</v>
      </c>
      <c r="FU3087" s="75">
        <v>49824</v>
      </c>
    </row>
    <row r="3088" spans="1:177" x14ac:dyDescent="0.25">
      <c r="A3088" s="132"/>
      <c r="B3088" s="132"/>
      <c r="C3088" s="132"/>
      <c r="D3088" s="132"/>
      <c r="E3088" s="132"/>
      <c r="F3088" s="132"/>
      <c r="G3088" s="132"/>
      <c r="H3088" s="132"/>
      <c r="I3088" s="132"/>
      <c r="J3088" s="132"/>
      <c r="K3088" s="132"/>
      <c r="FP3088" s="75">
        <v>68.08</v>
      </c>
      <c r="FQ3088" s="75">
        <v>3171.68</v>
      </c>
      <c r="FR3088" s="75">
        <v>18879</v>
      </c>
      <c r="FS3088" s="75">
        <v>68.069999999999993</v>
      </c>
      <c r="FT3088" s="75">
        <v>8888.36</v>
      </c>
      <c r="FU3088" s="75">
        <v>49836</v>
      </c>
    </row>
    <row r="3089" spans="1:177" x14ac:dyDescent="0.25">
      <c r="A3089" s="132"/>
      <c r="B3089" s="132"/>
      <c r="C3089" s="132"/>
      <c r="D3089" s="132"/>
      <c r="E3089" s="132"/>
      <c r="F3089" s="132"/>
      <c r="G3089" s="132"/>
      <c r="H3089" s="132"/>
      <c r="I3089" s="132"/>
      <c r="J3089" s="132"/>
      <c r="K3089" s="132"/>
      <c r="FP3089" s="75">
        <v>68.09</v>
      </c>
      <c r="FQ3089" s="75">
        <v>3173.58</v>
      </c>
      <c r="FR3089" s="75">
        <v>18884</v>
      </c>
      <c r="FS3089" s="75">
        <v>68.08</v>
      </c>
      <c r="FT3089" s="75">
        <v>8893.4</v>
      </c>
      <c r="FU3089" s="75">
        <v>49847</v>
      </c>
    </row>
    <row r="3090" spans="1:177" x14ac:dyDescent="0.25">
      <c r="A3090" s="132"/>
      <c r="B3090" s="132"/>
      <c r="C3090" s="132"/>
      <c r="D3090" s="132"/>
      <c r="E3090" s="132"/>
      <c r="F3090" s="132"/>
      <c r="G3090" s="132"/>
      <c r="H3090" s="132"/>
      <c r="I3090" s="132"/>
      <c r="J3090" s="132"/>
      <c r="K3090" s="132"/>
      <c r="FP3090" s="75">
        <v>68.099999999999994</v>
      </c>
      <c r="FQ3090" s="75">
        <v>3175.48</v>
      </c>
      <c r="FR3090" s="75">
        <v>18890</v>
      </c>
      <c r="FS3090" s="75">
        <v>68.09</v>
      </c>
      <c r="FT3090" s="75">
        <v>8898.43</v>
      </c>
      <c r="FU3090" s="75">
        <v>49859</v>
      </c>
    </row>
    <row r="3091" spans="1:177" x14ac:dyDescent="0.25">
      <c r="A3091" s="132"/>
      <c r="B3091" s="132"/>
      <c r="C3091" s="132"/>
      <c r="D3091" s="132"/>
      <c r="E3091" s="132"/>
      <c r="F3091" s="132"/>
      <c r="G3091" s="132"/>
      <c r="H3091" s="132"/>
      <c r="I3091" s="132"/>
      <c r="J3091" s="132"/>
      <c r="K3091" s="132"/>
      <c r="FP3091" s="75">
        <v>68.11</v>
      </c>
      <c r="FQ3091" s="75">
        <v>3177.38</v>
      </c>
      <c r="FR3091" s="75">
        <v>18895</v>
      </c>
      <c r="FS3091" s="75">
        <v>68.099999999999994</v>
      </c>
      <c r="FT3091" s="75">
        <v>8903.4699999999993</v>
      </c>
      <c r="FU3091" s="75">
        <v>49871</v>
      </c>
    </row>
    <row r="3092" spans="1:177" x14ac:dyDescent="0.25">
      <c r="A3092" s="132"/>
      <c r="B3092" s="132"/>
      <c r="C3092" s="132"/>
      <c r="D3092" s="132"/>
      <c r="E3092" s="132"/>
      <c r="F3092" s="132"/>
      <c r="G3092" s="132"/>
      <c r="H3092" s="132"/>
      <c r="I3092" s="132"/>
      <c r="J3092" s="132"/>
      <c r="K3092" s="132"/>
      <c r="FP3092" s="75">
        <v>68.12</v>
      </c>
      <c r="FQ3092" s="75">
        <v>3179.29</v>
      </c>
      <c r="FR3092" s="75">
        <v>18901</v>
      </c>
      <c r="FS3092" s="75">
        <v>68.11</v>
      </c>
      <c r="FT3092" s="75">
        <v>8908.5</v>
      </c>
      <c r="FU3092" s="75">
        <v>49883</v>
      </c>
    </row>
    <row r="3093" spans="1:177" x14ac:dyDescent="0.25">
      <c r="A3093" s="132"/>
      <c r="B3093" s="132"/>
      <c r="C3093" s="132"/>
      <c r="D3093" s="132"/>
      <c r="E3093" s="132"/>
      <c r="F3093" s="132"/>
      <c r="G3093" s="132"/>
      <c r="H3093" s="132"/>
      <c r="I3093" s="132"/>
      <c r="J3093" s="132"/>
      <c r="K3093" s="132"/>
      <c r="FP3093" s="75">
        <v>68.13</v>
      </c>
      <c r="FQ3093" s="75">
        <v>3181.2</v>
      </c>
      <c r="FR3093" s="75">
        <v>18906</v>
      </c>
      <c r="FS3093" s="75">
        <v>68.12</v>
      </c>
      <c r="FT3093" s="75">
        <v>8913.5499999999993</v>
      </c>
      <c r="FU3093" s="75">
        <v>49894</v>
      </c>
    </row>
    <row r="3094" spans="1:177" x14ac:dyDescent="0.25">
      <c r="A3094" s="132"/>
      <c r="B3094" s="132"/>
      <c r="C3094" s="132"/>
      <c r="D3094" s="132"/>
      <c r="E3094" s="132"/>
      <c r="F3094" s="132"/>
      <c r="G3094" s="132"/>
      <c r="H3094" s="132"/>
      <c r="I3094" s="132"/>
      <c r="J3094" s="132"/>
      <c r="K3094" s="132"/>
      <c r="FP3094" s="75">
        <v>68.14</v>
      </c>
      <c r="FQ3094" s="75">
        <v>3183.11</v>
      </c>
      <c r="FR3094" s="75">
        <v>18912</v>
      </c>
      <c r="FS3094" s="75">
        <v>68.13</v>
      </c>
      <c r="FT3094" s="75">
        <v>8918.6</v>
      </c>
      <c r="FU3094" s="75">
        <v>49906</v>
      </c>
    </row>
    <row r="3095" spans="1:177" x14ac:dyDescent="0.25">
      <c r="A3095" s="132"/>
      <c r="B3095" s="132"/>
      <c r="C3095" s="132"/>
      <c r="D3095" s="132"/>
      <c r="E3095" s="132"/>
      <c r="F3095" s="132"/>
      <c r="G3095" s="132"/>
      <c r="H3095" s="132"/>
      <c r="I3095" s="132"/>
      <c r="J3095" s="132"/>
      <c r="K3095" s="132"/>
      <c r="FP3095" s="75">
        <v>68.150000000000006</v>
      </c>
      <c r="FQ3095" s="75">
        <v>3185.02</v>
      </c>
      <c r="FR3095" s="75">
        <v>18917</v>
      </c>
      <c r="FS3095" s="75">
        <v>68.14</v>
      </c>
      <c r="FT3095" s="75">
        <v>8923.65</v>
      </c>
      <c r="FU3095" s="75">
        <v>49918</v>
      </c>
    </row>
    <row r="3096" spans="1:177" x14ac:dyDescent="0.25">
      <c r="A3096" s="132"/>
      <c r="B3096" s="132"/>
      <c r="C3096" s="132"/>
      <c r="D3096" s="132"/>
      <c r="E3096" s="132"/>
      <c r="F3096" s="132"/>
      <c r="G3096" s="132"/>
      <c r="H3096" s="132"/>
      <c r="I3096" s="132"/>
      <c r="J3096" s="132"/>
      <c r="K3096" s="132"/>
      <c r="FP3096" s="75">
        <v>68.16</v>
      </c>
      <c r="FQ3096" s="75">
        <v>3186.93</v>
      </c>
      <c r="FR3096" s="75">
        <v>18923</v>
      </c>
      <c r="FS3096" s="75">
        <v>68.150000000000006</v>
      </c>
      <c r="FT3096" s="75">
        <v>8928.7000000000007</v>
      </c>
      <c r="FU3096" s="75">
        <v>49930</v>
      </c>
    </row>
    <row r="3097" spans="1:177" x14ac:dyDescent="0.25">
      <c r="A3097" s="132"/>
      <c r="B3097" s="132"/>
      <c r="C3097" s="132"/>
      <c r="D3097" s="132"/>
      <c r="E3097" s="132"/>
      <c r="F3097" s="132"/>
      <c r="G3097" s="132"/>
      <c r="H3097" s="132"/>
      <c r="I3097" s="132"/>
      <c r="J3097" s="132"/>
      <c r="K3097" s="132"/>
      <c r="FP3097" s="75">
        <v>68.17</v>
      </c>
      <c r="FQ3097" s="75">
        <v>3188.84</v>
      </c>
      <c r="FR3097" s="75">
        <v>18928</v>
      </c>
      <c r="FS3097" s="75">
        <v>68.16</v>
      </c>
      <c r="FT3097" s="75">
        <v>8933.75</v>
      </c>
      <c r="FU3097" s="75">
        <v>49941</v>
      </c>
    </row>
    <row r="3098" spans="1:177" x14ac:dyDescent="0.25">
      <c r="A3098" s="132"/>
      <c r="B3098" s="132"/>
      <c r="C3098" s="132"/>
      <c r="D3098" s="132"/>
      <c r="E3098" s="132"/>
      <c r="F3098" s="132"/>
      <c r="G3098" s="132"/>
      <c r="H3098" s="132"/>
      <c r="I3098" s="132"/>
      <c r="J3098" s="132"/>
      <c r="K3098" s="132"/>
      <c r="FP3098" s="75">
        <v>68.180000000000007</v>
      </c>
      <c r="FQ3098" s="75">
        <v>3190.75</v>
      </c>
      <c r="FR3098" s="75">
        <v>18934</v>
      </c>
      <c r="FS3098" s="75">
        <v>68.17</v>
      </c>
      <c r="FT3098" s="75">
        <v>8938.7999999999993</v>
      </c>
      <c r="FU3098" s="75">
        <v>49953</v>
      </c>
    </row>
    <row r="3099" spans="1:177" x14ac:dyDescent="0.25">
      <c r="A3099" s="132"/>
      <c r="B3099" s="132"/>
      <c r="C3099" s="132"/>
      <c r="D3099" s="132"/>
      <c r="E3099" s="132"/>
      <c r="F3099" s="132"/>
      <c r="G3099" s="132"/>
      <c r="H3099" s="132"/>
      <c r="I3099" s="132"/>
      <c r="J3099" s="132"/>
      <c r="K3099" s="132"/>
      <c r="FP3099" s="75">
        <v>68.19</v>
      </c>
      <c r="FQ3099" s="75">
        <v>3192.66</v>
      </c>
      <c r="FR3099" s="75">
        <v>18939</v>
      </c>
      <c r="FS3099" s="75">
        <v>68.180000000000007</v>
      </c>
      <c r="FT3099" s="75">
        <v>8943.85</v>
      </c>
      <c r="FU3099" s="75">
        <v>49965</v>
      </c>
    </row>
    <row r="3100" spans="1:177" x14ac:dyDescent="0.25">
      <c r="A3100" s="132"/>
      <c r="B3100" s="132"/>
      <c r="C3100" s="132"/>
      <c r="D3100" s="132"/>
      <c r="E3100" s="132"/>
      <c r="F3100" s="132"/>
      <c r="G3100" s="132"/>
      <c r="H3100" s="132"/>
      <c r="I3100" s="132"/>
      <c r="J3100" s="132"/>
      <c r="K3100" s="132"/>
      <c r="FP3100" s="75">
        <v>68.2</v>
      </c>
      <c r="FQ3100" s="75">
        <v>3194.58</v>
      </c>
      <c r="FR3100" s="75">
        <v>18945</v>
      </c>
      <c r="FS3100" s="75">
        <v>68.19</v>
      </c>
      <c r="FT3100" s="75">
        <v>8948.9</v>
      </c>
      <c r="FU3100" s="75">
        <v>49977</v>
      </c>
    </row>
    <row r="3101" spans="1:177" x14ac:dyDescent="0.25">
      <c r="A3101" s="132"/>
      <c r="B3101" s="132"/>
      <c r="C3101" s="132"/>
      <c r="D3101" s="132"/>
      <c r="E3101" s="132"/>
      <c r="F3101" s="132"/>
      <c r="G3101" s="132"/>
      <c r="H3101" s="132"/>
      <c r="I3101" s="132"/>
      <c r="J3101" s="132"/>
      <c r="K3101" s="132"/>
      <c r="FP3101" s="75">
        <v>68.209999999999994</v>
      </c>
      <c r="FQ3101" s="75">
        <v>3196.5</v>
      </c>
      <c r="FR3101" s="75">
        <v>18950</v>
      </c>
      <c r="FS3101" s="75">
        <v>68.2</v>
      </c>
      <c r="FT3101" s="75">
        <v>8953.9500000000007</v>
      </c>
      <c r="FU3101" s="75">
        <v>49988</v>
      </c>
    </row>
    <row r="3102" spans="1:177" x14ac:dyDescent="0.25">
      <c r="A3102" s="132"/>
      <c r="B3102" s="132"/>
      <c r="C3102" s="132"/>
      <c r="D3102" s="132"/>
      <c r="E3102" s="132"/>
      <c r="F3102" s="132"/>
      <c r="G3102" s="132"/>
      <c r="H3102" s="132"/>
      <c r="I3102" s="132"/>
      <c r="J3102" s="132"/>
      <c r="K3102" s="132"/>
      <c r="FP3102" s="75">
        <v>68.22</v>
      </c>
      <c r="FQ3102" s="75">
        <v>3198.41</v>
      </c>
      <c r="FR3102" s="75">
        <v>18955</v>
      </c>
      <c r="FS3102" s="75">
        <v>68.209999999999994</v>
      </c>
      <c r="FT3102" s="75">
        <v>8959</v>
      </c>
      <c r="FU3102" s="75">
        <v>50000</v>
      </c>
    </row>
    <row r="3103" spans="1:177" x14ac:dyDescent="0.25">
      <c r="A3103" s="132"/>
      <c r="B3103" s="132"/>
      <c r="C3103" s="132"/>
      <c r="D3103" s="132"/>
      <c r="E3103" s="132"/>
      <c r="F3103" s="132"/>
      <c r="G3103" s="132"/>
      <c r="H3103" s="132"/>
      <c r="I3103" s="132"/>
      <c r="J3103" s="132"/>
      <c r="K3103" s="132"/>
      <c r="FP3103" s="75">
        <v>68.23</v>
      </c>
      <c r="FQ3103" s="75">
        <v>3200.32</v>
      </c>
      <c r="FR3103" s="75">
        <v>18960</v>
      </c>
      <c r="FS3103" s="75">
        <v>68.22</v>
      </c>
      <c r="FT3103" s="75">
        <v>8964.0499999999993</v>
      </c>
      <c r="FU3103" s="75">
        <v>50012</v>
      </c>
    </row>
    <row r="3104" spans="1:177" x14ac:dyDescent="0.25">
      <c r="A3104" s="132"/>
      <c r="B3104" s="132"/>
      <c r="C3104" s="132"/>
      <c r="D3104" s="132"/>
      <c r="E3104" s="132"/>
      <c r="F3104" s="132"/>
      <c r="G3104" s="132"/>
      <c r="H3104" s="132"/>
      <c r="I3104" s="132"/>
      <c r="J3104" s="132"/>
      <c r="K3104" s="132"/>
      <c r="FP3104" s="75">
        <v>68.239999999999995</v>
      </c>
      <c r="FQ3104" s="75">
        <v>3202.23</v>
      </c>
      <c r="FR3104" s="75">
        <v>18966</v>
      </c>
      <c r="FS3104" s="75">
        <v>68.23</v>
      </c>
      <c r="FT3104" s="75">
        <v>8967.1</v>
      </c>
      <c r="FU3104" s="75">
        <v>50024</v>
      </c>
    </row>
    <row r="3105" spans="1:177" x14ac:dyDescent="0.25">
      <c r="A3105" s="132"/>
      <c r="B3105" s="132"/>
      <c r="C3105" s="132"/>
      <c r="D3105" s="132"/>
      <c r="E3105" s="132"/>
      <c r="F3105" s="132"/>
      <c r="G3105" s="132"/>
      <c r="H3105" s="132"/>
      <c r="I3105" s="132"/>
      <c r="J3105" s="132"/>
      <c r="K3105" s="132"/>
      <c r="FP3105" s="75">
        <v>68.25</v>
      </c>
      <c r="FQ3105" s="75">
        <v>3204.14</v>
      </c>
      <c r="FR3105" s="75">
        <v>18971</v>
      </c>
      <c r="FS3105" s="75">
        <v>68.239999999999995</v>
      </c>
      <c r="FT3105" s="75">
        <v>8974.15</v>
      </c>
      <c r="FU3105" s="75">
        <v>50035</v>
      </c>
    </row>
    <row r="3106" spans="1:177" x14ac:dyDescent="0.25">
      <c r="A3106" s="132"/>
      <c r="B3106" s="132"/>
      <c r="C3106" s="132"/>
      <c r="D3106" s="132"/>
      <c r="E3106" s="132"/>
      <c r="F3106" s="132"/>
      <c r="G3106" s="132"/>
      <c r="H3106" s="132"/>
      <c r="I3106" s="132"/>
      <c r="J3106" s="132"/>
      <c r="K3106" s="132"/>
      <c r="FP3106" s="75">
        <v>68.260000000000005</v>
      </c>
      <c r="FQ3106" s="75">
        <v>3206.05</v>
      </c>
      <c r="FR3106" s="75">
        <v>18976</v>
      </c>
      <c r="FS3106" s="75">
        <v>68.25</v>
      </c>
      <c r="FT3106" s="75">
        <v>8979.2000000000007</v>
      </c>
      <c r="FU3106" s="75">
        <v>50047</v>
      </c>
    </row>
    <row r="3107" spans="1:177" x14ac:dyDescent="0.25">
      <c r="A3107" s="132"/>
      <c r="B3107" s="132"/>
      <c r="C3107" s="132"/>
      <c r="D3107" s="132"/>
      <c r="E3107" s="132"/>
      <c r="F3107" s="132"/>
      <c r="G3107" s="132"/>
      <c r="H3107" s="132"/>
      <c r="I3107" s="132"/>
      <c r="J3107" s="132"/>
      <c r="K3107" s="132"/>
      <c r="FP3107" s="75">
        <v>68.27</v>
      </c>
      <c r="FQ3107" s="75">
        <v>3207.96</v>
      </c>
      <c r="FR3107" s="75">
        <v>18981</v>
      </c>
      <c r="FS3107" s="75">
        <v>68.260000000000005</v>
      </c>
      <c r="FT3107" s="75">
        <v>8984.26</v>
      </c>
      <c r="FU3107" s="75">
        <v>50059</v>
      </c>
    </row>
    <row r="3108" spans="1:177" x14ac:dyDescent="0.25">
      <c r="A3108" s="132"/>
      <c r="B3108" s="132"/>
      <c r="C3108" s="132"/>
      <c r="D3108" s="132"/>
      <c r="E3108" s="132"/>
      <c r="F3108" s="132"/>
      <c r="G3108" s="132"/>
      <c r="H3108" s="132"/>
      <c r="I3108" s="132"/>
      <c r="J3108" s="132"/>
      <c r="K3108" s="132"/>
      <c r="FP3108" s="75">
        <v>68.28</v>
      </c>
      <c r="FQ3108" s="75">
        <v>3209.97</v>
      </c>
      <c r="FR3108" s="75">
        <v>18986</v>
      </c>
      <c r="FS3108" s="75">
        <v>68.27</v>
      </c>
      <c r="FT3108" s="75">
        <v>8989.31</v>
      </c>
      <c r="FU3108" s="75">
        <v>50071</v>
      </c>
    </row>
    <row r="3109" spans="1:177" x14ac:dyDescent="0.25">
      <c r="A3109" s="132"/>
      <c r="B3109" s="132"/>
      <c r="C3109" s="132"/>
      <c r="D3109" s="132"/>
      <c r="E3109" s="132"/>
      <c r="F3109" s="132"/>
      <c r="G3109" s="132"/>
      <c r="H3109" s="132"/>
      <c r="I3109" s="132"/>
      <c r="J3109" s="132"/>
      <c r="K3109" s="132"/>
      <c r="FP3109" s="75">
        <v>68.290000000000006</v>
      </c>
      <c r="FQ3109" s="75">
        <v>3211.79</v>
      </c>
      <c r="FR3109" s="75">
        <v>18992</v>
      </c>
      <c r="FS3109" s="75">
        <v>68.28</v>
      </c>
      <c r="FT3109" s="75">
        <v>8994.36</v>
      </c>
      <c r="FU3109" s="75">
        <v>50082</v>
      </c>
    </row>
    <row r="3110" spans="1:177" x14ac:dyDescent="0.25">
      <c r="A3110" s="132"/>
      <c r="B3110" s="132"/>
      <c r="C3110" s="132"/>
      <c r="D3110" s="132"/>
      <c r="E3110" s="132"/>
      <c r="F3110" s="132"/>
      <c r="G3110" s="132"/>
      <c r="H3110" s="132"/>
      <c r="I3110" s="132"/>
      <c r="J3110" s="132"/>
      <c r="K3110" s="132"/>
      <c r="FP3110" s="75">
        <v>68.3</v>
      </c>
      <c r="FQ3110" s="75">
        <v>3213.71</v>
      </c>
      <c r="FR3110" s="75">
        <v>18997</v>
      </c>
      <c r="FS3110" s="75">
        <v>68.290000000000006</v>
      </c>
      <c r="FT3110" s="75">
        <v>8999.41</v>
      </c>
      <c r="FU3110" s="75">
        <v>50094</v>
      </c>
    </row>
    <row r="3111" spans="1:177" x14ac:dyDescent="0.25">
      <c r="A3111" s="132"/>
      <c r="B3111" s="132"/>
      <c r="C3111" s="132"/>
      <c r="D3111" s="132"/>
      <c r="E3111" s="132"/>
      <c r="F3111" s="132"/>
      <c r="G3111" s="132"/>
      <c r="H3111" s="132"/>
      <c r="I3111" s="132"/>
      <c r="J3111" s="132"/>
      <c r="K3111" s="132"/>
      <c r="FP3111" s="75">
        <v>68.31</v>
      </c>
      <c r="FQ3111" s="75">
        <v>3215.63</v>
      </c>
      <c r="FR3111" s="75">
        <v>19002</v>
      </c>
      <c r="FS3111" s="75">
        <v>68.3</v>
      </c>
      <c r="FT3111" s="75">
        <v>9004.4599999999991</v>
      </c>
      <c r="FU3111" s="75">
        <v>50106</v>
      </c>
    </row>
    <row r="3112" spans="1:177" x14ac:dyDescent="0.25">
      <c r="A3112" s="132"/>
      <c r="B3112" s="132"/>
      <c r="C3112" s="132"/>
      <c r="D3112" s="132"/>
      <c r="E3112" s="132"/>
      <c r="F3112" s="132"/>
      <c r="G3112" s="132"/>
      <c r="H3112" s="132"/>
      <c r="I3112" s="132"/>
      <c r="J3112" s="132"/>
      <c r="K3112" s="132"/>
      <c r="FP3112" s="75">
        <v>68.319999999999993</v>
      </c>
      <c r="FQ3112" s="75">
        <v>3217.54</v>
      </c>
      <c r="FR3112" s="75">
        <v>19007</v>
      </c>
      <c r="FS3112" s="75">
        <v>68.31</v>
      </c>
      <c r="FT3112" s="75">
        <v>9009.51</v>
      </c>
      <c r="FU3112" s="75">
        <v>50118</v>
      </c>
    </row>
    <row r="3113" spans="1:177" x14ac:dyDescent="0.25">
      <c r="A3113" s="132"/>
      <c r="B3113" s="132"/>
      <c r="C3113" s="132"/>
      <c r="D3113" s="132"/>
      <c r="E3113" s="132"/>
      <c r="F3113" s="132"/>
      <c r="G3113" s="132"/>
      <c r="H3113" s="132"/>
      <c r="I3113" s="132"/>
      <c r="J3113" s="132"/>
      <c r="K3113" s="132"/>
      <c r="FP3113" s="75">
        <v>68.33</v>
      </c>
      <c r="FQ3113" s="75">
        <v>3219.45</v>
      </c>
      <c r="FR3113" s="75">
        <v>19012</v>
      </c>
      <c r="FS3113" s="75">
        <v>68.319999999999993</v>
      </c>
      <c r="FT3113" s="75">
        <v>9014.56</v>
      </c>
      <c r="FU3113" s="75">
        <v>50129</v>
      </c>
    </row>
    <row r="3114" spans="1:177" x14ac:dyDescent="0.25">
      <c r="A3114" s="132"/>
      <c r="B3114" s="132"/>
      <c r="C3114" s="132"/>
      <c r="D3114" s="132"/>
      <c r="E3114" s="132"/>
      <c r="F3114" s="132"/>
      <c r="G3114" s="132"/>
      <c r="H3114" s="132"/>
      <c r="I3114" s="132"/>
      <c r="J3114" s="132"/>
      <c r="K3114" s="132"/>
      <c r="FP3114" s="75">
        <v>68.34</v>
      </c>
      <c r="FQ3114" s="75">
        <v>3221.36</v>
      </c>
      <c r="FR3114" s="75">
        <v>19018</v>
      </c>
      <c r="FS3114" s="75">
        <v>68.33</v>
      </c>
      <c r="FT3114" s="75">
        <v>9019.6200000000008</v>
      </c>
      <c r="FU3114" s="75">
        <v>50141</v>
      </c>
    </row>
    <row r="3115" spans="1:177" x14ac:dyDescent="0.25">
      <c r="A3115" s="132"/>
      <c r="B3115" s="132"/>
      <c r="C3115" s="132"/>
      <c r="D3115" s="132"/>
      <c r="E3115" s="132"/>
      <c r="F3115" s="132"/>
      <c r="G3115" s="132"/>
      <c r="H3115" s="132"/>
      <c r="I3115" s="132"/>
      <c r="J3115" s="132"/>
      <c r="K3115" s="132"/>
      <c r="FP3115" s="75">
        <v>68.349999999999994</v>
      </c>
      <c r="FQ3115" s="75">
        <v>3223.27</v>
      </c>
      <c r="FR3115" s="75">
        <v>19023</v>
      </c>
      <c r="FS3115" s="75">
        <v>68.34</v>
      </c>
      <c r="FT3115" s="75">
        <v>9024.67</v>
      </c>
      <c r="FU3115" s="75">
        <v>50153</v>
      </c>
    </row>
    <row r="3116" spans="1:177" x14ac:dyDescent="0.25">
      <c r="A3116" s="132"/>
      <c r="B3116" s="132"/>
      <c r="C3116" s="132"/>
      <c r="D3116" s="132"/>
      <c r="E3116" s="132"/>
      <c r="F3116" s="132"/>
      <c r="G3116" s="132"/>
      <c r="H3116" s="132"/>
      <c r="I3116" s="132"/>
      <c r="J3116" s="132"/>
      <c r="K3116" s="132"/>
      <c r="FP3116" s="75">
        <v>68.36</v>
      </c>
      <c r="FQ3116" s="75">
        <v>3225.18</v>
      </c>
      <c r="FR3116" s="75">
        <v>19028</v>
      </c>
      <c r="FS3116" s="75">
        <v>68.349999999999994</v>
      </c>
      <c r="FT3116" s="75">
        <v>9029.7199999999993</v>
      </c>
      <c r="FU3116" s="75">
        <v>50165</v>
      </c>
    </row>
    <row r="3117" spans="1:177" x14ac:dyDescent="0.25">
      <c r="A3117" s="132"/>
      <c r="B3117" s="132"/>
      <c r="C3117" s="132"/>
      <c r="D3117" s="132"/>
      <c r="E3117" s="132"/>
      <c r="F3117" s="132"/>
      <c r="G3117" s="132"/>
      <c r="H3117" s="132"/>
      <c r="I3117" s="132"/>
      <c r="J3117" s="132"/>
      <c r="K3117" s="132"/>
      <c r="FP3117" s="75">
        <v>68.37</v>
      </c>
      <c r="FQ3117" s="75">
        <v>3227.09</v>
      </c>
      <c r="FR3117" s="75">
        <v>19033</v>
      </c>
      <c r="FS3117" s="75">
        <v>68.36</v>
      </c>
      <c r="FT3117" s="75">
        <v>9034.7800000000007</v>
      </c>
      <c r="FU3117" s="75">
        <v>50176</v>
      </c>
    </row>
    <row r="3118" spans="1:177" x14ac:dyDescent="0.25">
      <c r="A3118" s="132"/>
      <c r="B3118" s="132"/>
      <c r="C3118" s="132"/>
      <c r="D3118" s="132"/>
      <c r="E3118" s="132"/>
      <c r="F3118" s="132"/>
      <c r="G3118" s="132"/>
      <c r="H3118" s="132"/>
      <c r="I3118" s="132"/>
      <c r="J3118" s="132"/>
      <c r="K3118" s="132"/>
      <c r="FP3118" s="75">
        <v>68.38</v>
      </c>
      <c r="FQ3118" s="75">
        <v>3229.01</v>
      </c>
      <c r="FR3118" s="75">
        <v>19038</v>
      </c>
      <c r="FS3118" s="75">
        <v>68.37</v>
      </c>
      <c r="FT3118" s="75">
        <v>9039.83</v>
      </c>
      <c r="FU3118" s="75">
        <v>50188</v>
      </c>
    </row>
    <row r="3119" spans="1:177" x14ac:dyDescent="0.25">
      <c r="A3119" s="132"/>
      <c r="B3119" s="132"/>
      <c r="C3119" s="132"/>
      <c r="D3119" s="132"/>
      <c r="E3119" s="132"/>
      <c r="F3119" s="132"/>
      <c r="G3119" s="132"/>
      <c r="H3119" s="132"/>
      <c r="I3119" s="132"/>
      <c r="J3119" s="132"/>
      <c r="K3119" s="132"/>
      <c r="FP3119" s="75">
        <v>68.39</v>
      </c>
      <c r="FQ3119" s="75">
        <v>3230.93</v>
      </c>
      <c r="FR3119" s="75">
        <v>19044</v>
      </c>
      <c r="FS3119" s="75">
        <v>68.38</v>
      </c>
      <c r="FT3119" s="75">
        <v>9044.8799999999992</v>
      </c>
      <c r="FU3119" s="75">
        <v>50200</v>
      </c>
    </row>
    <row r="3120" spans="1:177" x14ac:dyDescent="0.25">
      <c r="A3120" s="132"/>
      <c r="B3120" s="132"/>
      <c r="C3120" s="132"/>
      <c r="D3120" s="132"/>
      <c r="E3120" s="132"/>
      <c r="F3120" s="132"/>
      <c r="G3120" s="132"/>
      <c r="H3120" s="132"/>
      <c r="I3120" s="132"/>
      <c r="J3120" s="132"/>
      <c r="K3120" s="132"/>
      <c r="FP3120" s="75">
        <v>68.400000000000006</v>
      </c>
      <c r="FQ3120" s="75">
        <v>3232.85</v>
      </c>
      <c r="FR3120" s="75">
        <v>19049</v>
      </c>
      <c r="FS3120" s="75">
        <v>68.39</v>
      </c>
      <c r="FT3120" s="75">
        <v>9049.93</v>
      </c>
      <c r="FU3120" s="75">
        <v>50212</v>
      </c>
    </row>
    <row r="3121" spans="1:177" x14ac:dyDescent="0.25">
      <c r="A3121" s="132"/>
      <c r="B3121" s="132"/>
      <c r="C3121" s="132"/>
      <c r="D3121" s="132"/>
      <c r="E3121" s="132"/>
      <c r="F3121" s="132"/>
      <c r="G3121" s="132"/>
      <c r="H3121" s="132"/>
      <c r="I3121" s="132"/>
      <c r="J3121" s="132"/>
      <c r="K3121" s="132"/>
      <c r="FP3121" s="75">
        <v>68.41</v>
      </c>
      <c r="FQ3121" s="75">
        <v>3234.77</v>
      </c>
      <c r="FR3121" s="75">
        <v>19054</v>
      </c>
      <c r="FS3121" s="75">
        <v>68.400000000000006</v>
      </c>
      <c r="FT3121" s="75">
        <v>9054.99</v>
      </c>
      <c r="FU3121" s="75">
        <v>50223</v>
      </c>
    </row>
    <row r="3122" spans="1:177" x14ac:dyDescent="0.25">
      <c r="A3122" s="132"/>
      <c r="B3122" s="132"/>
      <c r="C3122" s="132"/>
      <c r="D3122" s="132"/>
      <c r="E3122" s="132"/>
      <c r="F3122" s="132"/>
      <c r="G3122" s="132"/>
      <c r="H3122" s="132"/>
      <c r="I3122" s="132"/>
      <c r="J3122" s="132"/>
      <c r="K3122" s="132"/>
      <c r="FP3122" s="75">
        <v>68.42</v>
      </c>
      <c r="FQ3122" s="75">
        <v>3236.68</v>
      </c>
      <c r="FR3122" s="75">
        <v>19059</v>
      </c>
      <c r="FS3122" s="75">
        <v>68.41</v>
      </c>
      <c r="FT3122" s="75">
        <v>9060.0400000000009</v>
      </c>
      <c r="FU3122" s="75">
        <v>50235</v>
      </c>
    </row>
    <row r="3123" spans="1:177" x14ac:dyDescent="0.25">
      <c r="A3123" s="132"/>
      <c r="B3123" s="132"/>
      <c r="C3123" s="132"/>
      <c r="D3123" s="132"/>
      <c r="E3123" s="132"/>
      <c r="F3123" s="132"/>
      <c r="G3123" s="132"/>
      <c r="H3123" s="132"/>
      <c r="I3123" s="132"/>
      <c r="J3123" s="132"/>
      <c r="K3123" s="132"/>
      <c r="FP3123" s="75">
        <v>68.430000000000007</v>
      </c>
      <c r="FQ3123" s="75">
        <v>3238.59</v>
      </c>
      <c r="FR3123" s="75">
        <v>19064</v>
      </c>
      <c r="FS3123" s="75">
        <v>68.42</v>
      </c>
      <c r="FT3123" s="75">
        <v>9065.1</v>
      </c>
      <c r="FU3123" s="75">
        <v>50246</v>
      </c>
    </row>
    <row r="3124" spans="1:177" x14ac:dyDescent="0.25">
      <c r="A3124" s="132"/>
      <c r="B3124" s="132"/>
      <c r="C3124" s="132"/>
      <c r="D3124" s="132"/>
      <c r="E3124" s="132"/>
      <c r="F3124" s="132"/>
      <c r="G3124" s="132"/>
      <c r="H3124" s="132"/>
      <c r="I3124" s="132"/>
      <c r="J3124" s="132"/>
      <c r="K3124" s="132"/>
      <c r="FP3124" s="75">
        <v>68.44</v>
      </c>
      <c r="FQ3124" s="75">
        <v>3240.5</v>
      </c>
      <c r="FR3124" s="75">
        <v>19070</v>
      </c>
      <c r="FS3124" s="75">
        <v>68.430000000000007</v>
      </c>
      <c r="FT3124" s="75">
        <v>9070.15</v>
      </c>
      <c r="FU3124" s="75">
        <v>50258</v>
      </c>
    </row>
    <row r="3125" spans="1:177" x14ac:dyDescent="0.25">
      <c r="A3125" s="132"/>
      <c r="B3125" s="132"/>
      <c r="C3125" s="132"/>
      <c r="D3125" s="132"/>
      <c r="E3125" s="132"/>
      <c r="F3125" s="132"/>
      <c r="G3125" s="132"/>
      <c r="H3125" s="132"/>
      <c r="I3125" s="132"/>
      <c r="J3125" s="132"/>
      <c r="K3125" s="132"/>
      <c r="FP3125" s="75">
        <v>68.45</v>
      </c>
      <c r="FQ3125" s="75">
        <v>3242.41</v>
      </c>
      <c r="FR3125" s="75">
        <v>19075</v>
      </c>
      <c r="FS3125" s="75">
        <v>68.44</v>
      </c>
      <c r="FT3125" s="75">
        <v>9075.2099999999991</v>
      </c>
      <c r="FU3125" s="75">
        <v>50269</v>
      </c>
    </row>
    <row r="3126" spans="1:177" x14ac:dyDescent="0.25">
      <c r="A3126" s="132"/>
      <c r="B3126" s="132"/>
      <c r="C3126" s="132"/>
      <c r="D3126" s="132"/>
      <c r="E3126" s="132"/>
      <c r="F3126" s="132"/>
      <c r="G3126" s="132"/>
      <c r="H3126" s="132"/>
      <c r="I3126" s="132"/>
      <c r="J3126" s="132"/>
      <c r="K3126" s="132"/>
      <c r="FP3126" s="75">
        <v>68.459999999999994</v>
      </c>
      <c r="FQ3126" s="75">
        <v>3244.32</v>
      </c>
      <c r="FR3126" s="75">
        <v>19080</v>
      </c>
      <c r="FS3126" s="75">
        <v>68.45</v>
      </c>
      <c r="FT3126" s="75">
        <v>9080.26</v>
      </c>
      <c r="FU3126" s="75">
        <v>50280</v>
      </c>
    </row>
    <row r="3127" spans="1:177" x14ac:dyDescent="0.25">
      <c r="A3127" s="132"/>
      <c r="B3127" s="132"/>
      <c r="C3127" s="132"/>
      <c r="D3127" s="132"/>
      <c r="E3127" s="132"/>
      <c r="F3127" s="132"/>
      <c r="G3127" s="132"/>
      <c r="H3127" s="132"/>
      <c r="I3127" s="132"/>
      <c r="J3127" s="132"/>
      <c r="K3127" s="132"/>
      <c r="FP3127" s="75">
        <v>68.47</v>
      </c>
      <c r="FQ3127" s="75">
        <v>3246.24</v>
      </c>
      <c r="FR3127" s="75">
        <v>19085</v>
      </c>
      <c r="FS3127" s="75">
        <v>68.459999999999994</v>
      </c>
      <c r="FT3127" s="75">
        <v>9085.32</v>
      </c>
      <c r="FU3127" s="75">
        <v>50291</v>
      </c>
    </row>
    <row r="3128" spans="1:177" x14ac:dyDescent="0.25">
      <c r="A3128" s="132"/>
      <c r="B3128" s="132"/>
      <c r="C3128" s="132"/>
      <c r="D3128" s="132"/>
      <c r="E3128" s="132"/>
      <c r="F3128" s="132"/>
      <c r="G3128" s="132"/>
      <c r="H3128" s="132"/>
      <c r="I3128" s="132"/>
      <c r="J3128" s="132"/>
      <c r="K3128" s="132"/>
      <c r="FP3128" s="75">
        <v>68.48</v>
      </c>
      <c r="FQ3128" s="75">
        <v>3248.16</v>
      </c>
      <c r="FR3128" s="75">
        <v>19090</v>
      </c>
      <c r="FS3128" s="75">
        <v>68.47</v>
      </c>
      <c r="FT3128" s="75">
        <v>9090.3700000000008</v>
      </c>
      <c r="FU3128" s="75">
        <v>50303</v>
      </c>
    </row>
    <row r="3129" spans="1:177" x14ac:dyDescent="0.25">
      <c r="A3129" s="132"/>
      <c r="B3129" s="132"/>
      <c r="C3129" s="132"/>
      <c r="D3129" s="132"/>
      <c r="E3129" s="132"/>
      <c r="F3129" s="132"/>
      <c r="G3129" s="132"/>
      <c r="H3129" s="132"/>
      <c r="I3129" s="132"/>
      <c r="J3129" s="132"/>
      <c r="K3129" s="132"/>
      <c r="FP3129" s="75">
        <v>68.489999999999995</v>
      </c>
      <c r="FQ3129" s="75">
        <v>3250.08</v>
      </c>
      <c r="FR3129" s="75">
        <v>19096</v>
      </c>
      <c r="FS3129" s="75">
        <v>68.48</v>
      </c>
      <c r="FT3129" s="75">
        <v>9095.43</v>
      </c>
      <c r="FU3129" s="75">
        <v>50314</v>
      </c>
    </row>
    <row r="3130" spans="1:177" x14ac:dyDescent="0.25">
      <c r="A3130" s="132"/>
      <c r="B3130" s="132"/>
      <c r="C3130" s="132"/>
      <c r="D3130" s="132"/>
      <c r="E3130" s="132"/>
      <c r="F3130" s="132"/>
      <c r="G3130" s="132"/>
      <c r="H3130" s="132"/>
      <c r="I3130" s="132"/>
      <c r="J3130" s="132"/>
      <c r="K3130" s="132"/>
      <c r="FP3130" s="75">
        <v>68.5</v>
      </c>
      <c r="FQ3130" s="75">
        <v>3252</v>
      </c>
      <c r="FR3130" s="75">
        <v>19101</v>
      </c>
      <c r="FS3130" s="75">
        <v>68.489999999999995</v>
      </c>
      <c r="FT3130" s="75">
        <v>9100.48</v>
      </c>
      <c r="FU3130" s="75">
        <v>50325</v>
      </c>
    </row>
    <row r="3131" spans="1:177" x14ac:dyDescent="0.25">
      <c r="A3131" s="132"/>
      <c r="B3131" s="132"/>
      <c r="C3131" s="132"/>
      <c r="D3131" s="132"/>
      <c r="E3131" s="132"/>
      <c r="F3131" s="132"/>
      <c r="G3131" s="132"/>
      <c r="H3131" s="132"/>
      <c r="I3131" s="132"/>
      <c r="J3131" s="132"/>
      <c r="K3131" s="132"/>
      <c r="FP3131" s="75">
        <v>68.510000000000005</v>
      </c>
      <c r="FQ3131" s="75">
        <v>3253.92</v>
      </c>
      <c r="FR3131" s="75">
        <v>19106</v>
      </c>
      <c r="FS3131" s="75">
        <v>68.5</v>
      </c>
      <c r="FT3131" s="75">
        <v>9105.5400000000009</v>
      </c>
      <c r="FU3131" s="75">
        <v>50336</v>
      </c>
    </row>
    <row r="3132" spans="1:177" x14ac:dyDescent="0.25">
      <c r="A3132" s="132"/>
      <c r="B3132" s="132"/>
      <c r="C3132" s="132"/>
      <c r="D3132" s="132"/>
      <c r="E3132" s="132"/>
      <c r="F3132" s="132"/>
      <c r="G3132" s="132"/>
      <c r="H3132" s="132"/>
      <c r="I3132" s="132"/>
      <c r="J3132" s="132"/>
      <c r="K3132" s="132"/>
      <c r="FP3132" s="75">
        <v>68.52</v>
      </c>
      <c r="FQ3132" s="75">
        <v>3255.83</v>
      </c>
      <c r="FR3132" s="75">
        <v>19111</v>
      </c>
      <c r="FS3132" s="75">
        <v>68.510000000000005</v>
      </c>
      <c r="FT3132" s="75">
        <v>9110.59</v>
      </c>
      <c r="FU3132" s="75">
        <v>50348</v>
      </c>
    </row>
    <row r="3133" spans="1:177" x14ac:dyDescent="0.25">
      <c r="A3133" s="132"/>
      <c r="B3133" s="132"/>
      <c r="C3133" s="132"/>
      <c r="D3133" s="132"/>
      <c r="E3133" s="132"/>
      <c r="F3133" s="132"/>
      <c r="G3133" s="132"/>
      <c r="H3133" s="132"/>
      <c r="I3133" s="132"/>
      <c r="J3133" s="132"/>
      <c r="K3133" s="132"/>
      <c r="FP3133" s="75">
        <v>68.53</v>
      </c>
      <c r="FQ3133" s="75">
        <v>3257.74</v>
      </c>
      <c r="FR3133" s="75">
        <v>19116</v>
      </c>
      <c r="FS3133" s="75">
        <v>68.52</v>
      </c>
      <c r="FT3133" s="75">
        <v>9115.65</v>
      </c>
      <c r="FU3133" s="75">
        <v>50359</v>
      </c>
    </row>
    <row r="3134" spans="1:177" x14ac:dyDescent="0.25">
      <c r="A3134" s="132"/>
      <c r="B3134" s="132"/>
      <c r="C3134" s="132"/>
      <c r="D3134" s="132"/>
      <c r="E3134" s="132"/>
      <c r="F3134" s="132"/>
      <c r="G3134" s="132"/>
      <c r="H3134" s="132"/>
      <c r="I3134" s="132"/>
      <c r="J3134" s="132"/>
      <c r="K3134" s="132"/>
      <c r="FP3134" s="75">
        <v>68.540000000000006</v>
      </c>
      <c r="FQ3134" s="75">
        <v>3259.65</v>
      </c>
      <c r="FR3134" s="75">
        <v>19122</v>
      </c>
      <c r="FS3134" s="75">
        <v>68.53</v>
      </c>
      <c r="FT3134" s="75">
        <v>9120.7000000000007</v>
      </c>
      <c r="FU3134" s="75">
        <v>50370</v>
      </c>
    </row>
    <row r="3135" spans="1:177" x14ac:dyDescent="0.25">
      <c r="A3135" s="132"/>
      <c r="B3135" s="132"/>
      <c r="C3135" s="132"/>
      <c r="D3135" s="132"/>
      <c r="E3135" s="132"/>
      <c r="F3135" s="132"/>
      <c r="G3135" s="132"/>
      <c r="H3135" s="132"/>
      <c r="I3135" s="132"/>
      <c r="J3135" s="132"/>
      <c r="K3135" s="132"/>
      <c r="FP3135" s="75">
        <v>68.55</v>
      </c>
      <c r="FQ3135" s="75">
        <v>3261.56</v>
      </c>
      <c r="FR3135" s="75">
        <v>19127</v>
      </c>
      <c r="FS3135" s="75">
        <v>68.540000000000006</v>
      </c>
      <c r="FT3135" s="75">
        <v>9125.76</v>
      </c>
      <c r="FU3135" s="75">
        <v>50381</v>
      </c>
    </row>
    <row r="3136" spans="1:177" x14ac:dyDescent="0.25">
      <c r="A3136" s="132"/>
      <c r="B3136" s="132"/>
      <c r="C3136" s="132"/>
      <c r="D3136" s="132"/>
      <c r="E3136" s="132"/>
      <c r="F3136" s="132"/>
      <c r="G3136" s="132"/>
      <c r="H3136" s="132"/>
      <c r="I3136" s="132"/>
      <c r="J3136" s="132"/>
      <c r="K3136" s="132"/>
      <c r="FP3136" s="75">
        <v>68.56</v>
      </c>
      <c r="FQ3136" s="75">
        <v>3263.48</v>
      </c>
      <c r="FR3136" s="75">
        <v>19132</v>
      </c>
      <c r="FS3136" s="75">
        <v>68.55</v>
      </c>
      <c r="FT3136" s="75">
        <v>9130.82</v>
      </c>
      <c r="FU3136" s="75">
        <v>50393</v>
      </c>
    </row>
    <row r="3137" spans="1:177" x14ac:dyDescent="0.25">
      <c r="A3137" s="132"/>
      <c r="B3137" s="132"/>
      <c r="C3137" s="132"/>
      <c r="D3137" s="132"/>
      <c r="E3137" s="132"/>
      <c r="F3137" s="132"/>
      <c r="G3137" s="132"/>
      <c r="H3137" s="132"/>
      <c r="I3137" s="132"/>
      <c r="J3137" s="132"/>
      <c r="K3137" s="132"/>
      <c r="FP3137" s="75">
        <v>68.569999999999993</v>
      </c>
      <c r="FQ3137" s="75">
        <v>3265.4</v>
      </c>
      <c r="FR3137" s="75">
        <v>19137</v>
      </c>
      <c r="FS3137" s="75">
        <v>68.56</v>
      </c>
      <c r="FT3137" s="75">
        <v>9135.8799999999992</v>
      </c>
      <c r="FU3137" s="75">
        <v>50404</v>
      </c>
    </row>
    <row r="3138" spans="1:177" x14ac:dyDescent="0.25">
      <c r="A3138" s="132"/>
      <c r="B3138" s="132"/>
      <c r="C3138" s="132"/>
      <c r="D3138" s="132"/>
      <c r="E3138" s="132"/>
      <c r="F3138" s="132"/>
      <c r="G3138" s="132"/>
      <c r="H3138" s="132"/>
      <c r="I3138" s="132"/>
      <c r="J3138" s="132"/>
      <c r="K3138" s="132"/>
      <c r="FP3138" s="75">
        <v>68.58</v>
      </c>
      <c r="FQ3138" s="75">
        <v>3267.32</v>
      </c>
      <c r="FR3138" s="75">
        <v>19142</v>
      </c>
      <c r="FS3138" s="75">
        <v>68.569999999999993</v>
      </c>
      <c r="FT3138" s="75">
        <v>9140.93</v>
      </c>
      <c r="FU3138" s="75">
        <v>50415</v>
      </c>
    </row>
    <row r="3139" spans="1:177" x14ac:dyDescent="0.25">
      <c r="A3139" s="132"/>
      <c r="B3139" s="132"/>
      <c r="C3139" s="132"/>
      <c r="D3139" s="132"/>
      <c r="E3139" s="132"/>
      <c r="F3139" s="132"/>
      <c r="G3139" s="132"/>
      <c r="H3139" s="132"/>
      <c r="I3139" s="132"/>
      <c r="J3139" s="132"/>
      <c r="K3139" s="132"/>
      <c r="FP3139" s="75">
        <v>68.59</v>
      </c>
      <c r="FQ3139" s="75">
        <v>3269.24</v>
      </c>
      <c r="FR3139" s="75">
        <v>19148</v>
      </c>
      <c r="FS3139" s="75">
        <v>68.58</v>
      </c>
      <c r="FT3139" s="75">
        <v>9145.99</v>
      </c>
      <c r="FU3139" s="75">
        <v>50426</v>
      </c>
    </row>
    <row r="3140" spans="1:177" x14ac:dyDescent="0.25">
      <c r="A3140" s="132"/>
      <c r="B3140" s="132"/>
      <c r="C3140" s="132"/>
      <c r="D3140" s="132"/>
      <c r="E3140" s="132"/>
      <c r="F3140" s="132"/>
      <c r="G3140" s="132"/>
      <c r="H3140" s="132"/>
      <c r="I3140" s="132"/>
      <c r="J3140" s="132"/>
      <c r="K3140" s="132"/>
      <c r="FP3140" s="75">
        <v>68.599999999999994</v>
      </c>
      <c r="FQ3140" s="75">
        <v>3271.16</v>
      </c>
      <c r="FR3140" s="75">
        <v>19153</v>
      </c>
      <c r="FS3140" s="75">
        <v>68.59</v>
      </c>
      <c r="FT3140" s="75">
        <v>9151.0499999999993</v>
      </c>
      <c r="FU3140" s="75">
        <v>50438</v>
      </c>
    </row>
    <row r="3141" spans="1:177" x14ac:dyDescent="0.25">
      <c r="A3141" s="132"/>
      <c r="B3141" s="132"/>
      <c r="C3141" s="132"/>
      <c r="D3141" s="132"/>
      <c r="E3141" s="132"/>
      <c r="F3141" s="132"/>
      <c r="G3141" s="132"/>
      <c r="H3141" s="132"/>
      <c r="I3141" s="132"/>
      <c r="J3141" s="132"/>
      <c r="K3141" s="132"/>
      <c r="FP3141" s="75">
        <v>68.61</v>
      </c>
      <c r="FQ3141" s="75">
        <v>3273.08</v>
      </c>
      <c r="FR3141" s="75">
        <v>19158</v>
      </c>
      <c r="FS3141" s="75">
        <v>68.599999999999994</v>
      </c>
      <c r="FT3141" s="75">
        <v>9156.1</v>
      </c>
      <c r="FU3141" s="75">
        <v>50449</v>
      </c>
    </row>
    <row r="3142" spans="1:177" x14ac:dyDescent="0.25">
      <c r="A3142" s="132"/>
      <c r="B3142" s="132"/>
      <c r="C3142" s="132"/>
      <c r="D3142" s="132"/>
      <c r="E3142" s="132"/>
      <c r="F3142" s="132"/>
      <c r="G3142" s="132"/>
      <c r="H3142" s="132"/>
      <c r="I3142" s="132"/>
      <c r="J3142" s="132"/>
      <c r="K3142" s="132"/>
      <c r="FP3142" s="75">
        <v>68.62</v>
      </c>
      <c r="FQ3142" s="75">
        <v>3274.99</v>
      </c>
      <c r="FR3142" s="75">
        <v>19163</v>
      </c>
      <c r="FS3142" s="75">
        <v>68.61</v>
      </c>
      <c r="FT3142" s="75">
        <v>9161.16</v>
      </c>
      <c r="FU3142" s="75">
        <v>50460</v>
      </c>
    </row>
    <row r="3143" spans="1:177" x14ac:dyDescent="0.25">
      <c r="A3143" s="132"/>
      <c r="B3143" s="132"/>
      <c r="C3143" s="132"/>
      <c r="D3143" s="132"/>
      <c r="E3143" s="132"/>
      <c r="F3143" s="132"/>
      <c r="G3143" s="132"/>
      <c r="H3143" s="132"/>
      <c r="I3143" s="132"/>
      <c r="J3143" s="132"/>
      <c r="K3143" s="132"/>
      <c r="FP3143" s="75">
        <v>68.63</v>
      </c>
      <c r="FQ3143" s="75">
        <v>3276.9</v>
      </c>
      <c r="FR3143" s="75">
        <v>19168</v>
      </c>
      <c r="FS3143" s="75">
        <v>68.62</v>
      </c>
      <c r="FT3143" s="75">
        <v>9166.2199999999993</v>
      </c>
      <c r="FU3143" s="75">
        <v>50472</v>
      </c>
    </row>
    <row r="3144" spans="1:177" x14ac:dyDescent="0.25">
      <c r="A3144" s="132"/>
      <c r="B3144" s="132"/>
      <c r="C3144" s="132"/>
      <c r="D3144" s="132"/>
      <c r="E3144" s="132"/>
      <c r="F3144" s="132"/>
      <c r="G3144" s="132"/>
      <c r="H3144" s="132"/>
      <c r="I3144" s="132"/>
      <c r="J3144" s="132"/>
      <c r="K3144" s="132"/>
      <c r="FP3144" s="75">
        <v>68.64</v>
      </c>
      <c r="FQ3144" s="75">
        <v>3278.81</v>
      </c>
      <c r="FR3144" s="75">
        <v>19174</v>
      </c>
      <c r="FS3144" s="75">
        <v>68.63</v>
      </c>
      <c r="FT3144" s="75">
        <v>9171.2800000000007</v>
      </c>
      <c r="FU3144" s="75">
        <v>50483</v>
      </c>
    </row>
    <row r="3145" spans="1:177" x14ac:dyDescent="0.25">
      <c r="A3145" s="132"/>
      <c r="B3145" s="132"/>
      <c r="C3145" s="132"/>
      <c r="D3145" s="132"/>
      <c r="E3145" s="132"/>
      <c r="F3145" s="132"/>
      <c r="G3145" s="132"/>
      <c r="H3145" s="132"/>
      <c r="I3145" s="132"/>
      <c r="J3145" s="132"/>
      <c r="K3145" s="132"/>
      <c r="FP3145" s="75">
        <v>68.650000000000006</v>
      </c>
      <c r="FQ3145" s="75">
        <v>3280.73</v>
      </c>
      <c r="FR3145" s="75">
        <v>19179</v>
      </c>
      <c r="FS3145" s="75">
        <v>68.64</v>
      </c>
      <c r="FT3145" s="75">
        <v>9176.34</v>
      </c>
      <c r="FU3145" s="75">
        <v>50495</v>
      </c>
    </row>
    <row r="3146" spans="1:177" x14ac:dyDescent="0.25">
      <c r="A3146" s="132"/>
      <c r="B3146" s="132"/>
      <c r="C3146" s="132"/>
      <c r="D3146" s="132"/>
      <c r="E3146" s="132"/>
      <c r="F3146" s="132"/>
      <c r="G3146" s="132"/>
      <c r="H3146" s="132"/>
      <c r="I3146" s="132"/>
      <c r="J3146" s="132"/>
      <c r="K3146" s="132"/>
      <c r="FP3146" s="75">
        <v>68.66</v>
      </c>
      <c r="FQ3146" s="75">
        <v>3282.65</v>
      </c>
      <c r="FR3146" s="75">
        <v>19184</v>
      </c>
      <c r="FS3146" s="75">
        <v>68.650000000000006</v>
      </c>
      <c r="FT3146" s="75">
        <v>9181.4</v>
      </c>
      <c r="FU3146" s="75">
        <v>50506</v>
      </c>
    </row>
    <row r="3147" spans="1:177" x14ac:dyDescent="0.25">
      <c r="A3147" s="132"/>
      <c r="B3147" s="132"/>
      <c r="C3147" s="132"/>
      <c r="D3147" s="132"/>
      <c r="E3147" s="132"/>
      <c r="F3147" s="132"/>
      <c r="G3147" s="132"/>
      <c r="H3147" s="132"/>
      <c r="I3147" s="132"/>
      <c r="J3147" s="132"/>
      <c r="K3147" s="132"/>
      <c r="FP3147" s="75">
        <v>68.67</v>
      </c>
      <c r="FQ3147" s="75">
        <v>3284.57</v>
      </c>
      <c r="FR3147" s="75">
        <v>19189</v>
      </c>
      <c r="FS3147" s="75">
        <v>68.66</v>
      </c>
      <c r="FT3147" s="75">
        <v>9186.4599999999991</v>
      </c>
      <c r="FU3147" s="75">
        <v>50518</v>
      </c>
    </row>
    <row r="3148" spans="1:177" x14ac:dyDescent="0.25">
      <c r="A3148" s="132"/>
      <c r="B3148" s="132"/>
      <c r="C3148" s="132"/>
      <c r="D3148" s="132"/>
      <c r="E3148" s="132"/>
      <c r="F3148" s="132"/>
      <c r="G3148" s="132"/>
      <c r="H3148" s="132"/>
      <c r="I3148" s="132"/>
      <c r="J3148" s="132"/>
      <c r="K3148" s="132"/>
      <c r="FP3148" s="75">
        <v>68.680000000000007</v>
      </c>
      <c r="FQ3148" s="75">
        <v>3286.49</v>
      </c>
      <c r="FR3148" s="75">
        <v>19194</v>
      </c>
      <c r="FS3148" s="75">
        <v>68.67</v>
      </c>
      <c r="FT3148" s="75">
        <v>9191.51</v>
      </c>
      <c r="FU3148" s="75">
        <v>50529</v>
      </c>
    </row>
    <row r="3149" spans="1:177" x14ac:dyDescent="0.25">
      <c r="A3149" s="132"/>
      <c r="B3149" s="132"/>
      <c r="C3149" s="132"/>
      <c r="D3149" s="132"/>
      <c r="E3149" s="132"/>
      <c r="F3149" s="132"/>
      <c r="G3149" s="132"/>
      <c r="H3149" s="132"/>
      <c r="I3149" s="132"/>
      <c r="J3149" s="132"/>
      <c r="K3149" s="132"/>
      <c r="FP3149" s="75">
        <v>68.69</v>
      </c>
      <c r="FQ3149" s="75">
        <v>3288.41</v>
      </c>
      <c r="FR3149" s="75">
        <v>19200</v>
      </c>
      <c r="FS3149" s="75">
        <v>68.680000000000007</v>
      </c>
      <c r="FT3149" s="75">
        <v>9196.57</v>
      </c>
      <c r="FU3149" s="75">
        <v>50541</v>
      </c>
    </row>
    <row r="3150" spans="1:177" x14ac:dyDescent="0.25">
      <c r="A3150" s="132"/>
      <c r="B3150" s="132"/>
      <c r="C3150" s="132"/>
      <c r="D3150" s="132"/>
      <c r="E3150" s="132"/>
      <c r="F3150" s="132"/>
      <c r="G3150" s="132"/>
      <c r="H3150" s="132"/>
      <c r="I3150" s="132"/>
      <c r="J3150" s="132"/>
      <c r="K3150" s="132"/>
      <c r="FP3150" s="75">
        <v>68.7</v>
      </c>
      <c r="FQ3150" s="75">
        <v>3290.33</v>
      </c>
      <c r="FR3150" s="75">
        <v>19205</v>
      </c>
      <c r="FS3150" s="75">
        <v>68.69</v>
      </c>
      <c r="FT3150" s="75">
        <v>9201.6299999999992</v>
      </c>
      <c r="FU3150" s="75">
        <v>50552</v>
      </c>
    </row>
    <row r="3151" spans="1:177" x14ac:dyDescent="0.25">
      <c r="A3151" s="132"/>
      <c r="B3151" s="132"/>
      <c r="C3151" s="132"/>
      <c r="D3151" s="132"/>
      <c r="E3151" s="132"/>
      <c r="F3151" s="132"/>
      <c r="G3151" s="132"/>
      <c r="H3151" s="132"/>
      <c r="I3151" s="132"/>
      <c r="J3151" s="132"/>
      <c r="K3151" s="132"/>
      <c r="FP3151" s="75">
        <v>68.709999999999994</v>
      </c>
      <c r="FQ3151" s="75">
        <v>3292.25</v>
      </c>
      <c r="FR3151" s="75">
        <v>19210</v>
      </c>
      <c r="FS3151" s="75">
        <v>68.7</v>
      </c>
      <c r="FT3151" s="75">
        <v>9206.69</v>
      </c>
      <c r="FU3151" s="75">
        <v>50564</v>
      </c>
    </row>
    <row r="3152" spans="1:177" x14ac:dyDescent="0.25">
      <c r="A3152" s="132"/>
      <c r="B3152" s="132"/>
      <c r="C3152" s="132"/>
      <c r="D3152" s="132"/>
      <c r="E3152" s="132"/>
      <c r="F3152" s="132"/>
      <c r="G3152" s="132"/>
      <c r="H3152" s="132"/>
      <c r="I3152" s="132"/>
      <c r="J3152" s="132"/>
      <c r="K3152" s="132"/>
      <c r="FP3152" s="75">
        <v>68.72</v>
      </c>
      <c r="FQ3152" s="75">
        <v>3294.16</v>
      </c>
      <c r="FR3152" s="75">
        <v>19215</v>
      </c>
      <c r="FS3152" s="75">
        <v>68.709999999999994</v>
      </c>
      <c r="FT3152" s="75">
        <v>9211.75</v>
      </c>
      <c r="FU3152" s="75">
        <v>50575</v>
      </c>
    </row>
    <row r="3153" spans="1:177" x14ac:dyDescent="0.25">
      <c r="A3153" s="132"/>
      <c r="B3153" s="132"/>
      <c r="C3153" s="132"/>
      <c r="D3153" s="132"/>
      <c r="E3153" s="132"/>
      <c r="F3153" s="132"/>
      <c r="G3153" s="132"/>
      <c r="H3153" s="132"/>
      <c r="I3153" s="132"/>
      <c r="J3153" s="132"/>
      <c r="K3153" s="132"/>
      <c r="FP3153" s="75">
        <v>68.73</v>
      </c>
      <c r="FQ3153" s="75">
        <v>3296.07</v>
      </c>
      <c r="FR3153" s="75">
        <v>19221</v>
      </c>
      <c r="FS3153" s="75">
        <v>68.72</v>
      </c>
      <c r="FT3153" s="75">
        <v>9216.81</v>
      </c>
      <c r="FU3153" s="75">
        <v>50587</v>
      </c>
    </row>
    <row r="3154" spans="1:177" x14ac:dyDescent="0.25">
      <c r="A3154" s="132"/>
      <c r="B3154" s="132"/>
      <c r="C3154" s="132"/>
      <c r="D3154" s="132"/>
      <c r="E3154" s="132"/>
      <c r="F3154" s="132"/>
      <c r="G3154" s="132"/>
      <c r="H3154" s="132"/>
      <c r="I3154" s="132"/>
      <c r="J3154" s="132"/>
      <c r="K3154" s="132"/>
      <c r="FP3154" s="75">
        <v>68.739999999999995</v>
      </c>
      <c r="FQ3154" s="75">
        <v>3297.99</v>
      </c>
      <c r="FR3154" s="75">
        <v>19226</v>
      </c>
      <c r="FS3154" s="75">
        <v>68.73</v>
      </c>
      <c r="FT3154" s="75">
        <v>9221.8700000000008</v>
      </c>
      <c r="FU3154" s="75">
        <v>50598</v>
      </c>
    </row>
    <row r="3155" spans="1:177" x14ac:dyDescent="0.25">
      <c r="A3155" s="132"/>
      <c r="B3155" s="132"/>
      <c r="C3155" s="132"/>
      <c r="D3155" s="132"/>
      <c r="E3155" s="132"/>
      <c r="F3155" s="132"/>
      <c r="G3155" s="132"/>
      <c r="H3155" s="132"/>
      <c r="I3155" s="132"/>
      <c r="J3155" s="132"/>
      <c r="K3155" s="132"/>
      <c r="FP3155" s="75">
        <v>68.75</v>
      </c>
      <c r="FQ3155" s="75">
        <v>3299.91</v>
      </c>
      <c r="FR3155" s="75">
        <v>19232</v>
      </c>
      <c r="FS3155" s="75">
        <v>68.739999999999995</v>
      </c>
      <c r="FT3155" s="75">
        <v>9226.93</v>
      </c>
      <c r="FU3155" s="75">
        <v>50610</v>
      </c>
    </row>
    <row r="3156" spans="1:177" x14ac:dyDescent="0.25">
      <c r="A3156" s="132"/>
      <c r="B3156" s="132"/>
      <c r="C3156" s="132"/>
      <c r="D3156" s="132"/>
      <c r="E3156" s="132"/>
      <c r="F3156" s="132"/>
      <c r="G3156" s="132"/>
      <c r="H3156" s="132"/>
      <c r="I3156" s="132"/>
      <c r="J3156" s="132"/>
      <c r="K3156" s="132"/>
      <c r="FP3156" s="75">
        <v>68.760000000000005</v>
      </c>
      <c r="FQ3156" s="75">
        <v>3301.83</v>
      </c>
      <c r="FR3156" s="75">
        <v>19237</v>
      </c>
      <c r="FS3156" s="75">
        <v>68.75</v>
      </c>
      <c r="FT3156" s="75">
        <v>9231.99</v>
      </c>
      <c r="FU3156" s="75">
        <v>50621</v>
      </c>
    </row>
    <row r="3157" spans="1:177" x14ac:dyDescent="0.25">
      <c r="A3157" s="132"/>
      <c r="B3157" s="132"/>
      <c r="C3157" s="132"/>
      <c r="D3157" s="132"/>
      <c r="E3157" s="132"/>
      <c r="F3157" s="132"/>
      <c r="G3157" s="132"/>
      <c r="H3157" s="132"/>
      <c r="I3157" s="132"/>
      <c r="J3157" s="132"/>
      <c r="K3157" s="132"/>
      <c r="FP3157" s="75">
        <v>68.77</v>
      </c>
      <c r="FQ3157" s="75">
        <v>3303.75</v>
      </c>
      <c r="FR3157" s="75">
        <v>19242</v>
      </c>
      <c r="FS3157" s="75">
        <v>68.760000000000005</v>
      </c>
      <c r="FT3157" s="75">
        <v>9237.06</v>
      </c>
      <c r="FU3157" s="75">
        <v>50633</v>
      </c>
    </row>
    <row r="3158" spans="1:177" x14ac:dyDescent="0.25">
      <c r="A3158" s="132"/>
      <c r="B3158" s="132"/>
      <c r="C3158" s="132"/>
      <c r="D3158" s="132"/>
      <c r="E3158" s="132"/>
      <c r="F3158" s="132"/>
      <c r="G3158" s="132"/>
      <c r="H3158" s="132"/>
      <c r="I3158" s="132"/>
      <c r="J3158" s="132"/>
      <c r="K3158" s="132"/>
      <c r="FP3158" s="75">
        <v>68.78</v>
      </c>
      <c r="FQ3158" s="75">
        <v>3305.67</v>
      </c>
      <c r="FR3158" s="75">
        <v>19248</v>
      </c>
      <c r="FS3158" s="75">
        <v>68.77</v>
      </c>
      <c r="FT3158" s="75">
        <v>9242.1200000000008</v>
      </c>
      <c r="FU3158" s="75">
        <v>50644</v>
      </c>
    </row>
    <row r="3159" spans="1:177" x14ac:dyDescent="0.25">
      <c r="A3159" s="132"/>
      <c r="B3159" s="132"/>
      <c r="C3159" s="132"/>
      <c r="D3159" s="132"/>
      <c r="E3159" s="132"/>
      <c r="F3159" s="132"/>
      <c r="G3159" s="132"/>
      <c r="H3159" s="132"/>
      <c r="I3159" s="132"/>
      <c r="J3159" s="132"/>
      <c r="K3159" s="132"/>
      <c r="FP3159" s="75">
        <v>68.790000000000006</v>
      </c>
      <c r="FQ3159" s="75">
        <v>3307.59</v>
      </c>
      <c r="FR3159" s="75">
        <v>19253</v>
      </c>
      <c r="FS3159" s="75">
        <v>68.78</v>
      </c>
      <c r="FT3159" s="75">
        <v>9247.18</v>
      </c>
      <c r="FU3159" s="75">
        <v>50656</v>
      </c>
    </row>
    <row r="3160" spans="1:177" x14ac:dyDescent="0.25">
      <c r="A3160" s="132"/>
      <c r="B3160" s="132"/>
      <c r="C3160" s="132"/>
      <c r="D3160" s="132"/>
      <c r="E3160" s="132"/>
      <c r="F3160" s="132"/>
      <c r="G3160" s="132"/>
      <c r="H3160" s="132"/>
      <c r="I3160" s="132"/>
      <c r="J3160" s="132"/>
      <c r="K3160" s="132"/>
      <c r="FP3160" s="75">
        <v>68.8</v>
      </c>
      <c r="FQ3160" s="75">
        <v>3309.51</v>
      </c>
      <c r="FR3160" s="75">
        <v>19259</v>
      </c>
      <c r="FS3160" s="75">
        <v>68.790000000000006</v>
      </c>
      <c r="FT3160" s="75">
        <v>9252.24</v>
      </c>
      <c r="FU3160" s="75">
        <v>50667</v>
      </c>
    </row>
    <row r="3161" spans="1:177" x14ac:dyDescent="0.25">
      <c r="A3161" s="132"/>
      <c r="B3161" s="132"/>
      <c r="C3161" s="132"/>
      <c r="D3161" s="132"/>
      <c r="E3161" s="132"/>
      <c r="F3161" s="132"/>
      <c r="G3161" s="132"/>
      <c r="H3161" s="132"/>
      <c r="I3161" s="132"/>
      <c r="J3161" s="132"/>
      <c r="K3161" s="132"/>
      <c r="FP3161" s="75">
        <v>68.81</v>
      </c>
      <c r="FQ3161" s="75">
        <v>3311.43</v>
      </c>
      <c r="FR3161" s="75">
        <v>19264</v>
      </c>
      <c r="FS3161" s="75">
        <v>68.8</v>
      </c>
      <c r="FT3161" s="75">
        <v>9257.2999999999993</v>
      </c>
      <c r="FU3161" s="75">
        <v>50679</v>
      </c>
    </row>
    <row r="3162" spans="1:177" x14ac:dyDescent="0.25">
      <c r="A3162" s="132"/>
      <c r="B3162" s="132"/>
      <c r="C3162" s="132"/>
      <c r="D3162" s="132"/>
      <c r="E3162" s="132"/>
      <c r="F3162" s="132"/>
      <c r="G3162" s="132"/>
      <c r="H3162" s="132"/>
      <c r="I3162" s="132"/>
      <c r="J3162" s="132"/>
      <c r="K3162" s="132"/>
      <c r="FP3162" s="75">
        <v>68.819999999999993</v>
      </c>
      <c r="FQ3162" s="75">
        <v>3313.34</v>
      </c>
      <c r="FR3162" s="75">
        <v>19269</v>
      </c>
      <c r="FS3162" s="75">
        <v>68.81</v>
      </c>
      <c r="FT3162" s="75">
        <v>9262.36</v>
      </c>
      <c r="FU3162" s="75">
        <v>50690</v>
      </c>
    </row>
    <row r="3163" spans="1:177" x14ac:dyDescent="0.25">
      <c r="A3163" s="132"/>
      <c r="B3163" s="132"/>
      <c r="C3163" s="132"/>
      <c r="D3163" s="132"/>
      <c r="E3163" s="132"/>
      <c r="F3163" s="132"/>
      <c r="G3163" s="132"/>
      <c r="H3163" s="132"/>
      <c r="I3163" s="132"/>
      <c r="J3163" s="132"/>
      <c r="K3163" s="132"/>
      <c r="FP3163" s="75">
        <v>68.83</v>
      </c>
      <c r="FQ3163" s="75">
        <v>3315.26</v>
      </c>
      <c r="FR3163" s="75">
        <v>19275</v>
      </c>
      <c r="FS3163" s="75">
        <v>68.819999999999993</v>
      </c>
      <c r="FT3163" s="75">
        <v>9267.42</v>
      </c>
      <c r="FU3163" s="75">
        <v>50701</v>
      </c>
    </row>
    <row r="3164" spans="1:177" x14ac:dyDescent="0.25">
      <c r="A3164" s="132"/>
      <c r="B3164" s="132"/>
      <c r="C3164" s="132"/>
      <c r="D3164" s="132"/>
      <c r="E3164" s="132"/>
      <c r="F3164" s="132"/>
      <c r="G3164" s="132"/>
      <c r="H3164" s="132"/>
      <c r="I3164" s="132"/>
      <c r="J3164" s="132"/>
      <c r="K3164" s="132"/>
      <c r="FP3164" s="75">
        <v>68.84</v>
      </c>
      <c r="FQ3164" s="75">
        <v>3317.18</v>
      </c>
      <c r="FR3164" s="75">
        <v>19280</v>
      </c>
      <c r="FS3164" s="75">
        <v>68.83</v>
      </c>
      <c r="FT3164" s="75">
        <v>9272.49</v>
      </c>
      <c r="FU3164" s="75">
        <v>50712</v>
      </c>
    </row>
    <row r="3165" spans="1:177" x14ac:dyDescent="0.25">
      <c r="A3165" s="132"/>
      <c r="B3165" s="132"/>
      <c r="C3165" s="132"/>
      <c r="D3165" s="132"/>
      <c r="E3165" s="132"/>
      <c r="F3165" s="132"/>
      <c r="G3165" s="132"/>
      <c r="H3165" s="132"/>
      <c r="I3165" s="132"/>
      <c r="J3165" s="132"/>
      <c r="K3165" s="132"/>
      <c r="FP3165" s="75">
        <v>68.849999999999994</v>
      </c>
      <c r="FQ3165" s="75">
        <v>3319.1</v>
      </c>
      <c r="FR3165" s="75">
        <v>19286</v>
      </c>
      <c r="FS3165" s="75">
        <v>68.84</v>
      </c>
      <c r="FT3165" s="75">
        <v>9277.5499999999993</v>
      </c>
      <c r="FU3165" s="75">
        <v>50723</v>
      </c>
    </row>
    <row r="3166" spans="1:177" x14ac:dyDescent="0.25">
      <c r="A3166" s="132"/>
      <c r="B3166" s="132"/>
      <c r="C3166" s="132"/>
      <c r="D3166" s="132"/>
      <c r="E3166" s="132"/>
      <c r="F3166" s="132"/>
      <c r="G3166" s="132"/>
      <c r="H3166" s="132"/>
      <c r="I3166" s="132"/>
      <c r="J3166" s="132"/>
      <c r="K3166" s="132"/>
      <c r="FP3166" s="75">
        <v>68.86</v>
      </c>
      <c r="FQ3166" s="75">
        <v>3321.02</v>
      </c>
      <c r="FR3166" s="75">
        <v>19291</v>
      </c>
      <c r="FS3166" s="75">
        <v>68.849999999999994</v>
      </c>
      <c r="FT3166" s="75">
        <v>9282.61</v>
      </c>
      <c r="FU3166" s="75">
        <v>50734</v>
      </c>
    </row>
    <row r="3167" spans="1:177" x14ac:dyDescent="0.25">
      <c r="A3167" s="132"/>
      <c r="B3167" s="132"/>
      <c r="C3167" s="132"/>
      <c r="D3167" s="132"/>
      <c r="E3167" s="132"/>
      <c r="F3167" s="132"/>
      <c r="G3167" s="132"/>
      <c r="H3167" s="132"/>
      <c r="I3167" s="132"/>
      <c r="J3167" s="132"/>
      <c r="K3167" s="132"/>
      <c r="FP3167" s="75">
        <v>68.87</v>
      </c>
      <c r="FQ3167" s="75">
        <v>3322.94</v>
      </c>
      <c r="FR3167" s="75">
        <v>19296</v>
      </c>
      <c r="FS3167" s="75">
        <v>68.86</v>
      </c>
      <c r="FT3167" s="75">
        <v>9287.68</v>
      </c>
      <c r="FU3167" s="75">
        <v>50745</v>
      </c>
    </row>
    <row r="3168" spans="1:177" x14ac:dyDescent="0.25">
      <c r="A3168" s="132"/>
      <c r="B3168" s="132"/>
      <c r="C3168" s="132"/>
      <c r="D3168" s="132"/>
      <c r="E3168" s="132"/>
      <c r="F3168" s="132"/>
      <c r="G3168" s="132"/>
      <c r="H3168" s="132"/>
      <c r="I3168" s="132"/>
      <c r="J3168" s="132"/>
      <c r="K3168" s="132"/>
      <c r="FP3168" s="75">
        <v>68.88</v>
      </c>
      <c r="FQ3168" s="75">
        <v>3324.86</v>
      </c>
      <c r="FR3168" s="75">
        <v>19302</v>
      </c>
      <c r="FS3168" s="75">
        <v>68.87</v>
      </c>
      <c r="FT3168" s="75">
        <v>9292.74</v>
      </c>
      <c r="FU3168" s="75">
        <v>50756</v>
      </c>
    </row>
    <row r="3169" spans="1:177" x14ac:dyDescent="0.25">
      <c r="A3169" s="132"/>
      <c r="B3169" s="132"/>
      <c r="C3169" s="132"/>
      <c r="D3169" s="132"/>
      <c r="E3169" s="132"/>
      <c r="F3169" s="132"/>
      <c r="G3169" s="132"/>
      <c r="H3169" s="132"/>
      <c r="I3169" s="132"/>
      <c r="J3169" s="132"/>
      <c r="K3169" s="132"/>
      <c r="FP3169" s="75">
        <v>68.89</v>
      </c>
      <c r="FQ3169" s="75">
        <v>3326.78</v>
      </c>
      <c r="FR3169" s="75">
        <v>19307</v>
      </c>
      <c r="FS3169" s="75">
        <v>68.88</v>
      </c>
      <c r="FT3169" s="75">
        <v>9297.7999999999993</v>
      </c>
      <c r="FU3169" s="75">
        <v>50767</v>
      </c>
    </row>
    <row r="3170" spans="1:177" x14ac:dyDescent="0.25">
      <c r="A3170" s="132"/>
      <c r="B3170" s="132"/>
      <c r="C3170" s="132"/>
      <c r="D3170" s="132"/>
      <c r="E3170" s="132"/>
      <c r="F3170" s="132"/>
      <c r="G3170" s="132"/>
      <c r="H3170" s="132"/>
      <c r="I3170" s="132"/>
      <c r="J3170" s="132"/>
      <c r="K3170" s="132"/>
      <c r="FP3170" s="75">
        <v>68.900000000000006</v>
      </c>
      <c r="FQ3170" s="75">
        <v>3328.7</v>
      </c>
      <c r="FR3170" s="75">
        <v>19313</v>
      </c>
      <c r="FS3170" s="75">
        <v>68.89</v>
      </c>
      <c r="FT3170" s="75">
        <v>9302.86</v>
      </c>
      <c r="FU3170" s="75">
        <v>50778</v>
      </c>
    </row>
    <row r="3171" spans="1:177" x14ac:dyDescent="0.25">
      <c r="A3171" s="132"/>
      <c r="B3171" s="132"/>
      <c r="C3171" s="132"/>
      <c r="D3171" s="132"/>
      <c r="E3171" s="132"/>
      <c r="F3171" s="132"/>
      <c r="G3171" s="132"/>
      <c r="H3171" s="132"/>
      <c r="I3171" s="132"/>
      <c r="J3171" s="132"/>
      <c r="K3171" s="132"/>
      <c r="FP3171" s="75">
        <v>68.91</v>
      </c>
      <c r="FQ3171" s="75">
        <v>3330.62</v>
      </c>
      <c r="FR3171" s="75">
        <v>19318</v>
      </c>
      <c r="FS3171" s="75">
        <v>68.900000000000006</v>
      </c>
      <c r="FT3171" s="75">
        <v>9307.93</v>
      </c>
      <c r="FU3171" s="75">
        <v>50789</v>
      </c>
    </row>
    <row r="3172" spans="1:177" x14ac:dyDescent="0.25">
      <c r="A3172" s="132"/>
      <c r="B3172" s="132"/>
      <c r="C3172" s="132"/>
      <c r="D3172" s="132"/>
      <c r="E3172" s="132"/>
      <c r="F3172" s="132"/>
      <c r="G3172" s="132"/>
      <c r="H3172" s="132"/>
      <c r="I3172" s="132"/>
      <c r="J3172" s="132"/>
      <c r="K3172" s="132"/>
      <c r="FP3172" s="75">
        <v>68.92</v>
      </c>
      <c r="FQ3172" s="75">
        <v>3332.54</v>
      </c>
      <c r="FR3172" s="75">
        <v>19323</v>
      </c>
      <c r="FS3172" s="75">
        <v>68.91</v>
      </c>
      <c r="FT3172" s="75">
        <v>9312.99</v>
      </c>
      <c r="FU3172" s="75">
        <v>50800</v>
      </c>
    </row>
    <row r="3173" spans="1:177" x14ac:dyDescent="0.25">
      <c r="A3173" s="132"/>
      <c r="B3173" s="132"/>
      <c r="C3173" s="132"/>
      <c r="D3173" s="132"/>
      <c r="E3173" s="132"/>
      <c r="F3173" s="132"/>
      <c r="G3173" s="132"/>
      <c r="H3173" s="132"/>
      <c r="I3173" s="132"/>
      <c r="J3173" s="132"/>
      <c r="K3173" s="132"/>
      <c r="FP3173" s="75">
        <v>68.930000000000007</v>
      </c>
      <c r="FQ3173" s="75">
        <v>3334.46</v>
      </c>
      <c r="FR3173" s="75">
        <v>19329</v>
      </c>
      <c r="FS3173" s="75">
        <v>68.92</v>
      </c>
      <c r="FT3173" s="75">
        <v>9318.06</v>
      </c>
      <c r="FU3173" s="75">
        <v>50811</v>
      </c>
    </row>
    <row r="3174" spans="1:177" x14ac:dyDescent="0.25">
      <c r="A3174" s="132"/>
      <c r="B3174" s="132"/>
      <c r="C3174" s="132"/>
      <c r="D3174" s="132"/>
      <c r="E3174" s="132"/>
      <c r="F3174" s="132"/>
      <c r="G3174" s="132"/>
      <c r="H3174" s="132"/>
      <c r="I3174" s="132"/>
      <c r="J3174" s="132"/>
      <c r="K3174" s="132"/>
      <c r="FP3174" s="75">
        <v>68.94</v>
      </c>
      <c r="FQ3174" s="75">
        <v>3336.38</v>
      </c>
      <c r="FR3174" s="75">
        <v>19334</v>
      </c>
      <c r="FS3174" s="75">
        <v>68.930000000000007</v>
      </c>
      <c r="FT3174" s="75">
        <v>9323.1200000000008</v>
      </c>
      <c r="FU3174" s="75">
        <v>50822</v>
      </c>
    </row>
    <row r="3175" spans="1:177" x14ac:dyDescent="0.25">
      <c r="A3175" s="132"/>
      <c r="B3175" s="132"/>
      <c r="C3175" s="132"/>
      <c r="D3175" s="132"/>
      <c r="E3175" s="132"/>
      <c r="F3175" s="132"/>
      <c r="G3175" s="132"/>
      <c r="H3175" s="132"/>
      <c r="I3175" s="132"/>
      <c r="J3175" s="132"/>
      <c r="K3175" s="132"/>
      <c r="FP3175" s="75">
        <v>68.95</v>
      </c>
      <c r="FQ3175" s="75">
        <v>3338.3</v>
      </c>
      <c r="FR3175" s="75">
        <v>19340</v>
      </c>
      <c r="FS3175" s="75">
        <v>68.94</v>
      </c>
      <c r="FT3175" s="75">
        <v>9328.19</v>
      </c>
      <c r="FU3175" s="75">
        <v>50833</v>
      </c>
    </row>
    <row r="3176" spans="1:177" x14ac:dyDescent="0.25">
      <c r="A3176" s="132"/>
      <c r="B3176" s="132"/>
      <c r="C3176" s="132"/>
      <c r="D3176" s="132"/>
      <c r="E3176" s="132"/>
      <c r="F3176" s="132"/>
      <c r="G3176" s="132"/>
      <c r="H3176" s="132"/>
      <c r="I3176" s="132"/>
      <c r="J3176" s="132"/>
      <c r="K3176" s="132"/>
      <c r="FP3176" s="75">
        <v>68.959999999999994</v>
      </c>
      <c r="FQ3176" s="75">
        <v>3340.22</v>
      </c>
      <c r="FR3176" s="75">
        <v>19345</v>
      </c>
      <c r="FS3176" s="75">
        <v>68.95</v>
      </c>
      <c r="FT3176" s="75">
        <v>9333.25</v>
      </c>
      <c r="FU3176" s="75">
        <v>50844</v>
      </c>
    </row>
    <row r="3177" spans="1:177" x14ac:dyDescent="0.25">
      <c r="A3177" s="132"/>
      <c r="B3177" s="132"/>
      <c r="C3177" s="132"/>
      <c r="D3177" s="132"/>
      <c r="E3177" s="132"/>
      <c r="F3177" s="132"/>
      <c r="G3177" s="132"/>
      <c r="H3177" s="132"/>
      <c r="I3177" s="132"/>
      <c r="J3177" s="132"/>
      <c r="K3177" s="132"/>
      <c r="FP3177" s="75">
        <v>68.97</v>
      </c>
      <c r="FQ3177" s="75">
        <v>3342.14</v>
      </c>
      <c r="FR3177" s="75">
        <v>19350</v>
      </c>
      <c r="FS3177" s="75">
        <v>68.959999999999994</v>
      </c>
      <c r="FT3177" s="75">
        <v>9338.32</v>
      </c>
      <c r="FU3177" s="75">
        <v>50855</v>
      </c>
    </row>
    <row r="3178" spans="1:177" x14ac:dyDescent="0.25">
      <c r="A3178" s="132"/>
      <c r="B3178" s="132"/>
      <c r="C3178" s="132"/>
      <c r="D3178" s="132"/>
      <c r="E3178" s="132"/>
      <c r="F3178" s="132"/>
      <c r="G3178" s="132"/>
      <c r="H3178" s="132"/>
      <c r="I3178" s="132"/>
      <c r="J3178" s="132"/>
      <c r="K3178" s="132"/>
      <c r="FP3178" s="75">
        <v>68.98</v>
      </c>
      <c r="FQ3178" s="75">
        <v>3344.06</v>
      </c>
      <c r="FR3178" s="75">
        <v>19356</v>
      </c>
      <c r="FS3178" s="75">
        <v>68.97</v>
      </c>
      <c r="FT3178" s="75">
        <v>9343.3799999999992</v>
      </c>
      <c r="FU3178" s="75">
        <v>50866</v>
      </c>
    </row>
    <row r="3179" spans="1:177" x14ac:dyDescent="0.25">
      <c r="A3179" s="132"/>
      <c r="B3179" s="132"/>
      <c r="C3179" s="132"/>
      <c r="D3179" s="132"/>
      <c r="E3179" s="132"/>
      <c r="F3179" s="132"/>
      <c r="G3179" s="132"/>
      <c r="H3179" s="132"/>
      <c r="I3179" s="132"/>
      <c r="J3179" s="132"/>
      <c r="K3179" s="132"/>
      <c r="FP3179" s="75">
        <v>68.989999999999995</v>
      </c>
      <c r="FQ3179" s="75">
        <v>3345.98</v>
      </c>
      <c r="FR3179" s="75">
        <v>19361</v>
      </c>
      <c r="FS3179" s="75">
        <v>68.98</v>
      </c>
      <c r="FT3179" s="75">
        <v>9348.4500000000007</v>
      </c>
      <c r="FU3179" s="75">
        <v>50877</v>
      </c>
    </row>
    <row r="3180" spans="1:177" x14ac:dyDescent="0.25">
      <c r="A3180" s="132"/>
      <c r="B3180" s="132"/>
      <c r="C3180" s="132"/>
      <c r="D3180" s="132"/>
      <c r="E3180" s="132"/>
      <c r="F3180" s="132"/>
      <c r="G3180" s="132"/>
      <c r="H3180" s="132"/>
      <c r="I3180" s="132"/>
      <c r="J3180" s="132"/>
      <c r="K3180" s="132"/>
      <c r="FP3180" s="75">
        <v>69</v>
      </c>
      <c r="FQ3180" s="75">
        <v>3347.9</v>
      </c>
      <c r="FR3180" s="75">
        <v>19367</v>
      </c>
      <c r="FS3180" s="75">
        <v>68.989999999999995</v>
      </c>
      <c r="FT3180" s="75">
        <v>9353.51</v>
      </c>
      <c r="FU3180" s="75">
        <v>50888</v>
      </c>
    </row>
    <row r="3181" spans="1:177" x14ac:dyDescent="0.25">
      <c r="A3181" s="132"/>
      <c r="B3181" s="132"/>
      <c r="C3181" s="132"/>
      <c r="D3181" s="132"/>
      <c r="E3181" s="132"/>
      <c r="F3181" s="132"/>
      <c r="G3181" s="132"/>
      <c r="H3181" s="132"/>
      <c r="I3181" s="132"/>
      <c r="J3181" s="132"/>
      <c r="K3181" s="132"/>
      <c r="FP3181" s="75">
        <v>69.010000000000005</v>
      </c>
      <c r="FQ3181" s="75">
        <v>3349.82</v>
      </c>
      <c r="FR3181" s="75">
        <v>19372</v>
      </c>
      <c r="FS3181" s="75">
        <v>69</v>
      </c>
      <c r="FT3181" s="75">
        <v>9358.58</v>
      </c>
      <c r="FU3181" s="75">
        <v>50899</v>
      </c>
    </row>
    <row r="3182" spans="1:177" x14ac:dyDescent="0.25">
      <c r="A3182" s="132"/>
      <c r="B3182" s="132"/>
      <c r="C3182" s="132"/>
      <c r="D3182" s="132"/>
      <c r="E3182" s="132"/>
      <c r="F3182" s="132"/>
      <c r="G3182" s="132"/>
      <c r="H3182" s="132"/>
      <c r="I3182" s="132"/>
      <c r="J3182" s="132"/>
      <c r="K3182" s="132"/>
      <c r="FP3182" s="75">
        <v>69.02</v>
      </c>
      <c r="FQ3182" s="75">
        <v>3351.74</v>
      </c>
      <c r="FR3182" s="75">
        <v>19377</v>
      </c>
      <c r="FS3182" s="75">
        <v>69.010000000000005</v>
      </c>
      <c r="FT3182" s="75">
        <v>9363.64</v>
      </c>
      <c r="FU3182" s="75">
        <v>50910</v>
      </c>
    </row>
    <row r="3183" spans="1:177" x14ac:dyDescent="0.25">
      <c r="A3183" s="132"/>
      <c r="B3183" s="132"/>
      <c r="C3183" s="132"/>
      <c r="D3183" s="132"/>
      <c r="E3183" s="132"/>
      <c r="F3183" s="132"/>
      <c r="G3183" s="132"/>
      <c r="H3183" s="132"/>
      <c r="I3183" s="132"/>
      <c r="J3183" s="132"/>
      <c r="K3183" s="132"/>
      <c r="FP3183" s="75">
        <v>69.03</v>
      </c>
      <c r="FQ3183" s="75">
        <v>3353.66</v>
      </c>
      <c r="FR3183" s="75">
        <v>19383</v>
      </c>
      <c r="FS3183" s="75">
        <v>69.02</v>
      </c>
      <c r="FT3183" s="75">
        <v>9368.7099999999991</v>
      </c>
      <c r="FU3183" s="75">
        <v>50921</v>
      </c>
    </row>
    <row r="3184" spans="1:177" x14ac:dyDescent="0.25">
      <c r="A3184" s="132"/>
      <c r="B3184" s="132"/>
      <c r="C3184" s="132"/>
      <c r="D3184" s="132"/>
      <c r="E3184" s="132"/>
      <c r="F3184" s="132"/>
      <c r="G3184" s="132"/>
      <c r="H3184" s="132"/>
      <c r="I3184" s="132"/>
      <c r="J3184" s="132"/>
      <c r="K3184" s="132"/>
      <c r="FP3184" s="75">
        <v>69.040000000000006</v>
      </c>
      <c r="FQ3184" s="75">
        <v>3355.58</v>
      </c>
      <c r="FR3184" s="75">
        <v>19388</v>
      </c>
      <c r="FS3184" s="75">
        <v>69.03</v>
      </c>
      <c r="FT3184" s="75">
        <v>9373.77</v>
      </c>
      <c r="FU3184" s="75">
        <v>50932</v>
      </c>
    </row>
    <row r="3185" spans="1:177" x14ac:dyDescent="0.25">
      <c r="A3185" s="132"/>
      <c r="B3185" s="132"/>
      <c r="C3185" s="132"/>
      <c r="D3185" s="132"/>
      <c r="E3185" s="132"/>
      <c r="F3185" s="132"/>
      <c r="G3185" s="132"/>
      <c r="H3185" s="132"/>
      <c r="I3185" s="132"/>
      <c r="J3185" s="132"/>
      <c r="K3185" s="132"/>
      <c r="FP3185" s="75">
        <v>69.05</v>
      </c>
      <c r="FQ3185" s="75">
        <v>3357.5</v>
      </c>
      <c r="FR3185" s="75">
        <v>19394</v>
      </c>
      <c r="FS3185" s="75">
        <v>69.040000000000006</v>
      </c>
      <c r="FT3185" s="75">
        <v>9378.84</v>
      </c>
      <c r="FU3185" s="75">
        <v>50943</v>
      </c>
    </row>
    <row r="3186" spans="1:177" x14ac:dyDescent="0.25">
      <c r="A3186" s="132"/>
      <c r="B3186" s="132"/>
      <c r="C3186" s="132"/>
      <c r="D3186" s="132"/>
      <c r="E3186" s="132"/>
      <c r="F3186" s="132"/>
      <c r="G3186" s="132"/>
      <c r="H3186" s="132"/>
      <c r="I3186" s="132"/>
      <c r="J3186" s="132"/>
      <c r="K3186" s="132"/>
      <c r="FP3186" s="75">
        <v>69.06</v>
      </c>
      <c r="FQ3186" s="75">
        <v>3359.42</v>
      </c>
      <c r="FR3186" s="75">
        <v>19399</v>
      </c>
      <c r="FS3186" s="75">
        <v>69.05</v>
      </c>
      <c r="FT3186" s="75">
        <v>9383.91</v>
      </c>
      <c r="FU3186" s="75">
        <v>50954</v>
      </c>
    </row>
    <row r="3187" spans="1:177" x14ac:dyDescent="0.25">
      <c r="A3187" s="132"/>
      <c r="B3187" s="132"/>
      <c r="C3187" s="132"/>
      <c r="D3187" s="132"/>
      <c r="E3187" s="132"/>
      <c r="F3187" s="132"/>
      <c r="G3187" s="132"/>
      <c r="H3187" s="132"/>
      <c r="I3187" s="132"/>
      <c r="J3187" s="132"/>
      <c r="K3187" s="132"/>
      <c r="FP3187" s="75">
        <v>69.069999999999993</v>
      </c>
      <c r="FQ3187" s="75">
        <v>3361.34</v>
      </c>
      <c r="FR3187" s="75">
        <v>19404</v>
      </c>
      <c r="FS3187" s="75">
        <v>69.06</v>
      </c>
      <c r="FT3187" s="75">
        <v>9388.98</v>
      </c>
      <c r="FU3187" s="75">
        <v>50965</v>
      </c>
    </row>
    <row r="3188" spans="1:177" x14ac:dyDescent="0.25">
      <c r="A3188" s="132"/>
      <c r="B3188" s="132"/>
      <c r="C3188" s="132"/>
      <c r="D3188" s="132"/>
      <c r="E3188" s="132"/>
      <c r="F3188" s="132"/>
      <c r="G3188" s="132"/>
      <c r="H3188" s="132"/>
      <c r="I3188" s="132"/>
      <c r="J3188" s="132"/>
      <c r="K3188" s="132"/>
      <c r="FP3188" s="75">
        <v>69.08</v>
      </c>
      <c r="FQ3188" s="75">
        <v>3363.26</v>
      </c>
      <c r="FR3188" s="75">
        <v>19410</v>
      </c>
      <c r="FS3188" s="75">
        <v>69.069999999999993</v>
      </c>
      <c r="FT3188" s="75">
        <v>9394.0400000000009</v>
      </c>
      <c r="FU3188" s="75">
        <v>50976</v>
      </c>
    </row>
    <row r="3189" spans="1:177" x14ac:dyDescent="0.25">
      <c r="A3189" s="132"/>
      <c r="B3189" s="132"/>
      <c r="C3189" s="132"/>
      <c r="D3189" s="132"/>
      <c r="E3189" s="132"/>
      <c r="F3189" s="132"/>
      <c r="G3189" s="132"/>
      <c r="H3189" s="132"/>
      <c r="I3189" s="132"/>
      <c r="J3189" s="132"/>
      <c r="K3189" s="132"/>
      <c r="FP3189" s="75">
        <v>69.09</v>
      </c>
      <c r="FQ3189" s="75">
        <v>3365.18</v>
      </c>
      <c r="FR3189" s="75">
        <v>19415</v>
      </c>
      <c r="FS3189" s="75">
        <v>69.08</v>
      </c>
      <c r="FT3189" s="75">
        <v>9399.11</v>
      </c>
      <c r="FU3189" s="75">
        <v>50987</v>
      </c>
    </row>
    <row r="3190" spans="1:177" x14ac:dyDescent="0.25">
      <c r="A3190" s="132"/>
      <c r="B3190" s="132"/>
      <c r="C3190" s="132"/>
      <c r="D3190" s="132"/>
      <c r="E3190" s="132"/>
      <c r="F3190" s="132"/>
      <c r="G3190" s="132"/>
      <c r="H3190" s="132"/>
      <c r="I3190" s="132"/>
      <c r="J3190" s="132"/>
      <c r="K3190" s="132"/>
      <c r="FP3190" s="75">
        <v>69.099999999999994</v>
      </c>
      <c r="FQ3190" s="75">
        <v>3367.1</v>
      </c>
      <c r="FR3190" s="75">
        <v>19421</v>
      </c>
      <c r="FS3190" s="75">
        <v>69.09</v>
      </c>
      <c r="FT3190" s="75">
        <v>9404.18</v>
      </c>
      <c r="FU3190" s="75">
        <v>50998</v>
      </c>
    </row>
    <row r="3191" spans="1:177" x14ac:dyDescent="0.25">
      <c r="A3191" s="132"/>
      <c r="B3191" s="132"/>
      <c r="C3191" s="132"/>
      <c r="D3191" s="132"/>
      <c r="E3191" s="132"/>
      <c r="F3191" s="132"/>
      <c r="G3191" s="132"/>
      <c r="H3191" s="132"/>
      <c r="I3191" s="132"/>
      <c r="J3191" s="132"/>
      <c r="K3191" s="132"/>
      <c r="FP3191" s="75">
        <v>69.11</v>
      </c>
      <c r="FQ3191" s="75">
        <v>3369.03</v>
      </c>
      <c r="FR3191" s="75">
        <v>19426</v>
      </c>
      <c r="FS3191" s="75">
        <v>69.099999999999994</v>
      </c>
      <c r="FT3191" s="75">
        <v>9409.24</v>
      </c>
      <c r="FU3191" s="75">
        <v>51009</v>
      </c>
    </row>
    <row r="3192" spans="1:177" x14ac:dyDescent="0.25">
      <c r="A3192" s="132"/>
      <c r="B3192" s="132"/>
      <c r="C3192" s="132"/>
      <c r="D3192" s="132"/>
      <c r="E3192" s="132"/>
      <c r="F3192" s="132"/>
      <c r="G3192" s="132"/>
      <c r="H3192" s="132"/>
      <c r="I3192" s="132"/>
      <c r="J3192" s="132"/>
      <c r="K3192" s="132"/>
      <c r="FP3192" s="75">
        <v>69.12</v>
      </c>
      <c r="FQ3192" s="75">
        <v>3370.95</v>
      </c>
      <c r="FR3192" s="75">
        <v>19431</v>
      </c>
      <c r="FS3192" s="75">
        <v>69.11</v>
      </c>
      <c r="FT3192" s="75">
        <v>9414.31</v>
      </c>
      <c r="FU3192" s="75">
        <v>51020</v>
      </c>
    </row>
    <row r="3193" spans="1:177" x14ac:dyDescent="0.25">
      <c r="A3193" s="132"/>
      <c r="B3193" s="132"/>
      <c r="C3193" s="132"/>
      <c r="D3193" s="132"/>
      <c r="E3193" s="132"/>
      <c r="F3193" s="132"/>
      <c r="G3193" s="132"/>
      <c r="H3193" s="132"/>
      <c r="I3193" s="132"/>
      <c r="J3193" s="132"/>
      <c r="K3193" s="132"/>
      <c r="FP3193" s="75">
        <v>69.13</v>
      </c>
      <c r="FQ3193" s="75">
        <v>3372.87</v>
      </c>
      <c r="FR3193" s="75">
        <v>19437</v>
      </c>
      <c r="FS3193" s="75">
        <v>69.12</v>
      </c>
      <c r="FT3193" s="75">
        <v>9419.3799999999992</v>
      </c>
      <c r="FU3193" s="75">
        <v>51031</v>
      </c>
    </row>
    <row r="3194" spans="1:177" x14ac:dyDescent="0.25">
      <c r="A3194" s="132"/>
      <c r="B3194" s="132"/>
      <c r="C3194" s="132"/>
      <c r="D3194" s="132"/>
      <c r="E3194" s="132"/>
      <c r="F3194" s="132"/>
      <c r="G3194" s="132"/>
      <c r="H3194" s="132"/>
      <c r="I3194" s="132"/>
      <c r="J3194" s="132"/>
      <c r="K3194" s="132"/>
      <c r="FP3194" s="75">
        <v>69.14</v>
      </c>
      <c r="FQ3194" s="75">
        <v>3374.79</v>
      </c>
      <c r="FR3194" s="75">
        <v>19442</v>
      </c>
      <c r="FS3194" s="75">
        <v>69.13</v>
      </c>
      <c r="FT3194" s="75">
        <v>9424.4500000000007</v>
      </c>
      <c r="FU3194" s="75">
        <v>51042</v>
      </c>
    </row>
    <row r="3195" spans="1:177" x14ac:dyDescent="0.25">
      <c r="A3195" s="132"/>
      <c r="B3195" s="132"/>
      <c r="C3195" s="132"/>
      <c r="D3195" s="132"/>
      <c r="E3195" s="132"/>
      <c r="F3195" s="132"/>
      <c r="G3195" s="132"/>
      <c r="H3195" s="132"/>
      <c r="I3195" s="132"/>
      <c r="J3195" s="132"/>
      <c r="K3195" s="132"/>
      <c r="FP3195" s="75">
        <v>69.150000000000006</v>
      </c>
      <c r="FQ3195" s="75">
        <v>3376.71</v>
      </c>
      <c r="FR3195" s="75">
        <v>19448</v>
      </c>
      <c r="FS3195" s="75">
        <v>69.14</v>
      </c>
      <c r="FT3195" s="75">
        <v>9429.52</v>
      </c>
      <c r="FU3195" s="75">
        <v>51053</v>
      </c>
    </row>
    <row r="3196" spans="1:177" x14ac:dyDescent="0.25">
      <c r="A3196" s="132"/>
      <c r="B3196" s="132"/>
      <c r="C3196" s="132"/>
      <c r="D3196" s="132"/>
      <c r="E3196" s="132"/>
      <c r="F3196" s="132"/>
      <c r="G3196" s="132"/>
      <c r="H3196" s="132"/>
      <c r="I3196" s="132"/>
      <c r="J3196" s="132"/>
      <c r="K3196" s="132"/>
      <c r="FP3196" s="75">
        <v>69.16</v>
      </c>
      <c r="FQ3196" s="75">
        <v>3378.63</v>
      </c>
      <c r="FR3196" s="75">
        <v>19453</v>
      </c>
      <c r="FS3196" s="75">
        <v>69.150000000000006</v>
      </c>
      <c r="FT3196" s="75">
        <v>9434.59</v>
      </c>
      <c r="FU3196" s="75">
        <v>51064</v>
      </c>
    </row>
    <row r="3197" spans="1:177" x14ac:dyDescent="0.25">
      <c r="A3197" s="132"/>
      <c r="B3197" s="132"/>
      <c r="C3197" s="132"/>
      <c r="D3197" s="132"/>
      <c r="E3197" s="132"/>
      <c r="F3197" s="132"/>
      <c r="G3197" s="132"/>
      <c r="H3197" s="132"/>
      <c r="I3197" s="132"/>
      <c r="J3197" s="132"/>
      <c r="K3197" s="132"/>
      <c r="FP3197" s="75">
        <v>69.17</v>
      </c>
      <c r="FQ3197" s="75">
        <v>3380.55</v>
      </c>
      <c r="FR3197" s="75">
        <v>19458</v>
      </c>
      <c r="FS3197" s="75">
        <v>69.16</v>
      </c>
      <c r="FT3197" s="75">
        <v>9439.66</v>
      </c>
      <c r="FU3197" s="75">
        <v>51075</v>
      </c>
    </row>
    <row r="3198" spans="1:177" x14ac:dyDescent="0.25">
      <c r="A3198" s="132"/>
      <c r="B3198" s="132"/>
      <c r="C3198" s="132"/>
      <c r="D3198" s="132"/>
      <c r="E3198" s="132"/>
      <c r="F3198" s="132"/>
      <c r="G3198" s="132"/>
      <c r="H3198" s="132"/>
      <c r="I3198" s="132"/>
      <c r="J3198" s="132"/>
      <c r="K3198" s="132"/>
      <c r="FP3198" s="75">
        <v>69.180000000000007</v>
      </c>
      <c r="FQ3198" s="75">
        <v>3382.47</v>
      </c>
      <c r="FR3198" s="75">
        <v>19464</v>
      </c>
      <c r="FS3198" s="75">
        <v>69.17</v>
      </c>
      <c r="FT3198" s="75">
        <v>9444.7199999999993</v>
      </c>
      <c r="FU3198" s="75">
        <v>51086</v>
      </c>
    </row>
    <row r="3199" spans="1:177" x14ac:dyDescent="0.25">
      <c r="A3199" s="132"/>
      <c r="B3199" s="132"/>
      <c r="C3199" s="132"/>
      <c r="D3199" s="132"/>
      <c r="E3199" s="132"/>
      <c r="F3199" s="132"/>
      <c r="G3199" s="132"/>
      <c r="H3199" s="132"/>
      <c r="I3199" s="132"/>
      <c r="J3199" s="132"/>
      <c r="K3199" s="132"/>
      <c r="FP3199" s="75">
        <v>69.19</v>
      </c>
      <c r="FQ3199" s="75">
        <v>3384.39</v>
      </c>
      <c r="FR3199" s="75">
        <v>19469</v>
      </c>
      <c r="FS3199" s="75">
        <v>69.180000000000007</v>
      </c>
      <c r="FT3199" s="75">
        <v>9449.7900000000009</v>
      </c>
      <c r="FU3199" s="75">
        <v>51097</v>
      </c>
    </row>
    <row r="3200" spans="1:177" x14ac:dyDescent="0.25">
      <c r="A3200" s="132"/>
      <c r="B3200" s="132"/>
      <c r="C3200" s="132"/>
      <c r="D3200" s="132"/>
      <c r="E3200" s="132"/>
      <c r="F3200" s="132"/>
      <c r="G3200" s="132"/>
      <c r="H3200" s="132"/>
      <c r="I3200" s="132"/>
      <c r="J3200" s="132"/>
      <c r="K3200" s="132"/>
      <c r="FP3200" s="75">
        <v>69.2</v>
      </c>
      <c r="FQ3200" s="75">
        <v>3386.32</v>
      </c>
      <c r="FR3200" s="75">
        <v>19475</v>
      </c>
      <c r="FS3200" s="75">
        <v>69.19</v>
      </c>
      <c r="FT3200" s="75">
        <v>9454.86</v>
      </c>
      <c r="FU3200" s="75">
        <v>51108</v>
      </c>
    </row>
    <row r="3201" spans="1:177" x14ac:dyDescent="0.25">
      <c r="A3201" s="132"/>
      <c r="B3201" s="132"/>
      <c r="C3201" s="132"/>
      <c r="D3201" s="132"/>
      <c r="E3201" s="132"/>
      <c r="F3201" s="132"/>
      <c r="G3201" s="132"/>
      <c r="H3201" s="132"/>
      <c r="I3201" s="132"/>
      <c r="J3201" s="132"/>
      <c r="K3201" s="132"/>
      <c r="FP3201" s="75">
        <v>69.209999999999994</v>
      </c>
      <c r="FQ3201" s="75">
        <v>3388.25</v>
      </c>
      <c r="FR3201" s="75">
        <v>19480</v>
      </c>
      <c r="FS3201" s="75">
        <v>69.2</v>
      </c>
      <c r="FT3201" s="75">
        <v>9459.93</v>
      </c>
      <c r="FU3201" s="75">
        <v>51119</v>
      </c>
    </row>
    <row r="3202" spans="1:177" x14ac:dyDescent="0.25">
      <c r="A3202" s="132"/>
      <c r="B3202" s="132"/>
      <c r="C3202" s="132"/>
      <c r="D3202" s="132"/>
      <c r="E3202" s="132"/>
      <c r="F3202" s="132"/>
      <c r="G3202" s="132"/>
      <c r="H3202" s="132"/>
      <c r="I3202" s="132"/>
      <c r="J3202" s="132"/>
      <c r="K3202" s="132"/>
      <c r="FP3202" s="75">
        <v>69.22</v>
      </c>
      <c r="FQ3202" s="75">
        <v>3390.18</v>
      </c>
      <c r="FR3202" s="75">
        <v>19485</v>
      </c>
      <c r="FS3202" s="75">
        <v>69.209999999999994</v>
      </c>
      <c r="FT3202" s="75">
        <v>9465</v>
      </c>
      <c r="FU3202" s="75">
        <v>51130</v>
      </c>
    </row>
    <row r="3203" spans="1:177" x14ac:dyDescent="0.25">
      <c r="A3203" s="132"/>
      <c r="B3203" s="132"/>
      <c r="C3203" s="132"/>
      <c r="D3203" s="132"/>
      <c r="E3203" s="132"/>
      <c r="F3203" s="132"/>
      <c r="G3203" s="132"/>
      <c r="H3203" s="132"/>
      <c r="I3203" s="132"/>
      <c r="J3203" s="132"/>
      <c r="K3203" s="132"/>
      <c r="FP3203" s="75">
        <v>69.23</v>
      </c>
      <c r="FQ3203" s="75">
        <v>3392.11</v>
      </c>
      <c r="FR3203" s="75">
        <v>19490</v>
      </c>
      <c r="FS3203" s="75">
        <v>69.22</v>
      </c>
      <c r="FT3203" s="75">
        <v>9470.09</v>
      </c>
      <c r="FU3203" s="75">
        <v>51141</v>
      </c>
    </row>
    <row r="3204" spans="1:177" x14ac:dyDescent="0.25">
      <c r="A3204" s="132"/>
      <c r="B3204" s="132"/>
      <c r="C3204" s="132"/>
      <c r="D3204" s="132"/>
      <c r="E3204" s="132"/>
      <c r="F3204" s="132"/>
      <c r="G3204" s="132"/>
      <c r="H3204" s="132"/>
      <c r="I3204" s="132"/>
      <c r="J3204" s="132"/>
      <c r="K3204" s="132"/>
      <c r="FP3204" s="75">
        <v>69.239999999999995</v>
      </c>
      <c r="FQ3204" s="75">
        <v>3394.04</v>
      </c>
      <c r="FR3204" s="75">
        <v>19496</v>
      </c>
      <c r="FS3204" s="75">
        <v>69.23</v>
      </c>
      <c r="FT3204" s="75">
        <v>9475.18</v>
      </c>
      <c r="FU3204" s="75">
        <v>51152</v>
      </c>
    </row>
    <row r="3205" spans="1:177" x14ac:dyDescent="0.25">
      <c r="A3205" s="132"/>
      <c r="B3205" s="132"/>
      <c r="C3205" s="132"/>
      <c r="D3205" s="132"/>
      <c r="E3205" s="132"/>
      <c r="F3205" s="132"/>
      <c r="G3205" s="132"/>
      <c r="H3205" s="132"/>
      <c r="I3205" s="132"/>
      <c r="J3205" s="132"/>
      <c r="K3205" s="132"/>
      <c r="FP3205" s="75">
        <v>69.25</v>
      </c>
      <c r="FQ3205" s="75">
        <v>3395.98</v>
      </c>
      <c r="FR3205" s="75">
        <v>19501</v>
      </c>
      <c r="FS3205" s="75">
        <v>69.239999999999995</v>
      </c>
      <c r="FT3205" s="75">
        <v>9480.2800000000007</v>
      </c>
      <c r="FU3205" s="75">
        <v>51163</v>
      </c>
    </row>
    <row r="3206" spans="1:177" x14ac:dyDescent="0.25">
      <c r="A3206" s="132"/>
      <c r="B3206" s="132"/>
      <c r="C3206" s="132"/>
      <c r="D3206" s="132"/>
      <c r="E3206" s="132"/>
      <c r="F3206" s="132"/>
      <c r="G3206" s="132"/>
      <c r="H3206" s="132"/>
      <c r="I3206" s="132"/>
      <c r="J3206" s="132"/>
      <c r="K3206" s="132"/>
      <c r="FP3206" s="75">
        <v>69.260000000000005</v>
      </c>
      <c r="FQ3206" s="75">
        <v>3397.92</v>
      </c>
      <c r="FR3206" s="75">
        <v>19506</v>
      </c>
      <c r="FS3206" s="75">
        <v>69.25</v>
      </c>
      <c r="FT3206" s="75">
        <v>9485.3700000000008</v>
      </c>
      <c r="FU3206" s="75">
        <v>51174</v>
      </c>
    </row>
    <row r="3207" spans="1:177" x14ac:dyDescent="0.25">
      <c r="A3207" s="132"/>
      <c r="B3207" s="132"/>
      <c r="C3207" s="132"/>
      <c r="D3207" s="132"/>
      <c r="E3207" s="132"/>
      <c r="F3207" s="132"/>
      <c r="G3207" s="132"/>
      <c r="H3207" s="132"/>
      <c r="I3207" s="132"/>
      <c r="J3207" s="132"/>
      <c r="K3207" s="132"/>
      <c r="FP3207" s="75">
        <v>69.27</v>
      </c>
      <c r="FQ3207" s="75">
        <v>3399.86</v>
      </c>
      <c r="FR3207" s="75">
        <v>19511</v>
      </c>
      <c r="FS3207" s="75">
        <v>69.260000000000005</v>
      </c>
      <c r="FT3207" s="75">
        <v>9490.4599999999991</v>
      </c>
      <c r="FU3207" s="75">
        <v>51185</v>
      </c>
    </row>
    <row r="3208" spans="1:177" x14ac:dyDescent="0.25">
      <c r="A3208" s="132"/>
      <c r="B3208" s="132"/>
      <c r="C3208" s="132"/>
      <c r="D3208" s="132"/>
      <c r="E3208" s="132"/>
      <c r="F3208" s="132"/>
      <c r="G3208" s="132"/>
      <c r="H3208" s="132"/>
      <c r="I3208" s="132"/>
      <c r="J3208" s="132"/>
      <c r="K3208" s="132"/>
      <c r="FP3208" s="75">
        <v>69.28</v>
      </c>
      <c r="FQ3208" s="75">
        <v>3401.8</v>
      </c>
      <c r="FR3208" s="75">
        <v>19516</v>
      </c>
      <c r="FS3208" s="75">
        <v>69.27</v>
      </c>
      <c r="FT3208" s="75">
        <v>9495.5499999999993</v>
      </c>
      <c r="FU3208" s="75">
        <v>51196</v>
      </c>
    </row>
    <row r="3209" spans="1:177" x14ac:dyDescent="0.25">
      <c r="A3209" s="132"/>
      <c r="B3209" s="132"/>
      <c r="C3209" s="132"/>
      <c r="D3209" s="132"/>
      <c r="E3209" s="132"/>
      <c r="F3209" s="132"/>
      <c r="G3209" s="132"/>
      <c r="H3209" s="132"/>
      <c r="I3209" s="132"/>
      <c r="J3209" s="132"/>
      <c r="K3209" s="132"/>
      <c r="FP3209" s="75">
        <v>69.290000000000006</v>
      </c>
      <c r="FQ3209" s="75">
        <v>3403.74</v>
      </c>
      <c r="FR3209" s="75">
        <v>19522</v>
      </c>
      <c r="FS3209" s="75">
        <v>69.28</v>
      </c>
      <c r="FT3209" s="75">
        <v>9500.64</v>
      </c>
      <c r="FU3209" s="75">
        <v>51207</v>
      </c>
    </row>
    <row r="3210" spans="1:177" x14ac:dyDescent="0.25">
      <c r="A3210" s="132"/>
      <c r="B3210" s="132"/>
      <c r="C3210" s="132"/>
      <c r="D3210" s="132"/>
      <c r="E3210" s="132"/>
      <c r="F3210" s="132"/>
      <c r="G3210" s="132"/>
      <c r="H3210" s="132"/>
      <c r="I3210" s="132"/>
      <c r="J3210" s="132"/>
      <c r="K3210" s="132"/>
      <c r="FP3210" s="75">
        <v>69.3</v>
      </c>
      <c r="FQ3210" s="75">
        <v>3405.68</v>
      </c>
      <c r="FR3210" s="75">
        <v>19527</v>
      </c>
      <c r="FS3210" s="75">
        <v>69.290000000000006</v>
      </c>
      <c r="FT3210" s="75">
        <v>9505.74</v>
      </c>
      <c r="FU3210" s="75">
        <v>51218</v>
      </c>
    </row>
    <row r="3211" spans="1:177" x14ac:dyDescent="0.25">
      <c r="A3211" s="132"/>
      <c r="B3211" s="132"/>
      <c r="C3211" s="132"/>
      <c r="D3211" s="132"/>
      <c r="E3211" s="132"/>
      <c r="F3211" s="132"/>
      <c r="G3211" s="132"/>
      <c r="H3211" s="132"/>
      <c r="I3211" s="132"/>
      <c r="J3211" s="132"/>
      <c r="K3211" s="132"/>
      <c r="FP3211" s="75">
        <v>69.31</v>
      </c>
      <c r="FQ3211" s="75">
        <v>3407.62</v>
      </c>
      <c r="FR3211" s="75">
        <v>19532</v>
      </c>
      <c r="FS3211" s="75">
        <v>69.3</v>
      </c>
      <c r="FT3211" s="75">
        <v>9510.83</v>
      </c>
      <c r="FU3211" s="75">
        <v>51229</v>
      </c>
    </row>
    <row r="3212" spans="1:177" x14ac:dyDescent="0.25">
      <c r="A3212" s="132"/>
      <c r="B3212" s="132"/>
      <c r="C3212" s="132"/>
      <c r="D3212" s="132"/>
      <c r="E3212" s="132"/>
      <c r="F3212" s="132"/>
      <c r="G3212" s="132"/>
      <c r="H3212" s="132"/>
      <c r="I3212" s="132"/>
      <c r="J3212" s="132"/>
      <c r="K3212" s="132"/>
      <c r="FP3212" s="75">
        <v>69.319999999999993</v>
      </c>
      <c r="FQ3212" s="75">
        <v>3409.57</v>
      </c>
      <c r="FR3212" s="75">
        <v>19537</v>
      </c>
      <c r="FS3212" s="75">
        <v>69.31</v>
      </c>
      <c r="FT3212" s="75">
        <v>9515.92</v>
      </c>
      <c r="FU3212" s="75">
        <v>51240</v>
      </c>
    </row>
    <row r="3213" spans="1:177" x14ac:dyDescent="0.25">
      <c r="A3213" s="132"/>
      <c r="B3213" s="132"/>
      <c r="C3213" s="132"/>
      <c r="D3213" s="132"/>
      <c r="E3213" s="132"/>
      <c r="F3213" s="132"/>
      <c r="G3213" s="132"/>
      <c r="H3213" s="132"/>
      <c r="I3213" s="132"/>
      <c r="J3213" s="132"/>
      <c r="K3213" s="132"/>
      <c r="FP3213" s="75">
        <v>69.33</v>
      </c>
      <c r="FQ3213" s="75">
        <v>3411.52</v>
      </c>
      <c r="FR3213" s="75">
        <v>19542</v>
      </c>
      <c r="FS3213" s="75">
        <v>69.319999999999993</v>
      </c>
      <c r="FT3213" s="75">
        <v>9521.0400000000009</v>
      </c>
      <c r="FU3213" s="75">
        <v>51251</v>
      </c>
    </row>
    <row r="3214" spans="1:177" x14ac:dyDescent="0.25">
      <c r="A3214" s="132"/>
      <c r="B3214" s="132"/>
      <c r="C3214" s="132"/>
      <c r="D3214" s="132"/>
      <c r="E3214" s="132"/>
      <c r="F3214" s="132"/>
      <c r="G3214" s="132"/>
      <c r="H3214" s="132"/>
      <c r="I3214" s="132"/>
      <c r="J3214" s="132"/>
      <c r="K3214" s="132"/>
      <c r="FP3214" s="75">
        <v>69.34</v>
      </c>
      <c r="FQ3214" s="75">
        <v>3413.47</v>
      </c>
      <c r="FR3214" s="75">
        <v>19548</v>
      </c>
      <c r="FS3214" s="75">
        <v>69.33</v>
      </c>
      <c r="FT3214" s="75">
        <v>9526.15</v>
      </c>
      <c r="FU3214" s="75">
        <v>51262</v>
      </c>
    </row>
    <row r="3215" spans="1:177" x14ac:dyDescent="0.25">
      <c r="A3215" s="132"/>
      <c r="B3215" s="132"/>
      <c r="C3215" s="132"/>
      <c r="D3215" s="132"/>
      <c r="E3215" s="132"/>
      <c r="F3215" s="132"/>
      <c r="G3215" s="132"/>
      <c r="H3215" s="132"/>
      <c r="I3215" s="132"/>
      <c r="J3215" s="132"/>
      <c r="K3215" s="132"/>
      <c r="FP3215" s="75">
        <v>69.349999999999994</v>
      </c>
      <c r="FQ3215" s="75">
        <v>3415.42</v>
      </c>
      <c r="FR3215" s="75">
        <v>19553</v>
      </c>
      <c r="FS3215" s="75">
        <v>69.34</v>
      </c>
      <c r="FT3215" s="75">
        <v>9531.27</v>
      </c>
      <c r="FU3215" s="75">
        <v>51273</v>
      </c>
    </row>
    <row r="3216" spans="1:177" x14ac:dyDescent="0.25">
      <c r="A3216" s="132"/>
      <c r="B3216" s="132"/>
      <c r="C3216" s="132"/>
      <c r="D3216" s="132"/>
      <c r="E3216" s="132"/>
      <c r="F3216" s="132"/>
      <c r="G3216" s="132"/>
      <c r="H3216" s="132"/>
      <c r="I3216" s="132"/>
      <c r="J3216" s="132"/>
      <c r="K3216" s="132"/>
      <c r="FP3216" s="75">
        <v>69.36</v>
      </c>
      <c r="FQ3216" s="75">
        <v>3417.37</v>
      </c>
      <c r="FR3216" s="75">
        <v>19558</v>
      </c>
      <c r="FS3216" s="75">
        <v>69.349999999999994</v>
      </c>
      <c r="FT3216" s="75">
        <v>9536.3799999999992</v>
      </c>
      <c r="FU3216" s="75">
        <v>51284</v>
      </c>
    </row>
    <row r="3217" spans="1:177" x14ac:dyDescent="0.25">
      <c r="A3217" s="132"/>
      <c r="B3217" s="132"/>
      <c r="C3217" s="132"/>
      <c r="D3217" s="132"/>
      <c r="E3217" s="132"/>
      <c r="F3217" s="132"/>
      <c r="G3217" s="132"/>
      <c r="H3217" s="132"/>
      <c r="I3217" s="132"/>
      <c r="J3217" s="132"/>
      <c r="K3217" s="132"/>
      <c r="FP3217" s="75">
        <v>69.37</v>
      </c>
      <c r="FQ3217" s="75">
        <v>3419.32</v>
      </c>
      <c r="FR3217" s="75">
        <v>19563</v>
      </c>
      <c r="FS3217" s="75">
        <v>69.36</v>
      </c>
      <c r="FT3217" s="75">
        <v>9541.5</v>
      </c>
      <c r="FU3217" s="75">
        <v>51295</v>
      </c>
    </row>
    <row r="3218" spans="1:177" x14ac:dyDescent="0.25">
      <c r="A3218" s="132"/>
      <c r="B3218" s="132"/>
      <c r="C3218" s="132"/>
      <c r="D3218" s="132"/>
      <c r="E3218" s="132"/>
      <c r="F3218" s="132"/>
      <c r="G3218" s="132"/>
      <c r="H3218" s="132"/>
      <c r="I3218" s="132"/>
      <c r="J3218" s="132"/>
      <c r="K3218" s="132"/>
      <c r="FP3218" s="75">
        <v>69.38</v>
      </c>
      <c r="FQ3218" s="75">
        <v>3421.27</v>
      </c>
      <c r="FR3218" s="75">
        <v>19568</v>
      </c>
      <c r="FS3218" s="75">
        <v>69.37</v>
      </c>
      <c r="FT3218" s="75">
        <v>9546.6200000000008</v>
      </c>
      <c r="FU3218" s="75">
        <v>51306</v>
      </c>
    </row>
    <row r="3219" spans="1:177" x14ac:dyDescent="0.25">
      <c r="A3219" s="132"/>
      <c r="B3219" s="132"/>
      <c r="C3219" s="132"/>
      <c r="D3219" s="132"/>
      <c r="E3219" s="132"/>
      <c r="F3219" s="132"/>
      <c r="G3219" s="132"/>
      <c r="H3219" s="132"/>
      <c r="I3219" s="132"/>
      <c r="J3219" s="132"/>
      <c r="K3219" s="132"/>
      <c r="FP3219" s="75">
        <v>69.39</v>
      </c>
      <c r="FQ3219" s="75">
        <v>3423.22</v>
      </c>
      <c r="FR3219" s="75">
        <v>19574</v>
      </c>
      <c r="FS3219" s="75">
        <v>69.38</v>
      </c>
      <c r="FT3219" s="75">
        <v>9551.73</v>
      </c>
      <c r="FU3219" s="75">
        <v>51317</v>
      </c>
    </row>
    <row r="3220" spans="1:177" x14ac:dyDescent="0.25">
      <c r="A3220" s="132"/>
      <c r="B3220" s="132"/>
      <c r="C3220" s="132"/>
      <c r="D3220" s="132"/>
      <c r="E3220" s="132"/>
      <c r="F3220" s="132"/>
      <c r="G3220" s="132"/>
      <c r="H3220" s="132"/>
      <c r="I3220" s="132"/>
      <c r="J3220" s="132"/>
      <c r="K3220" s="132"/>
      <c r="FP3220" s="75">
        <v>69.400000000000006</v>
      </c>
      <c r="FQ3220" s="75">
        <v>3425.17</v>
      </c>
      <c r="FR3220" s="75">
        <v>19579</v>
      </c>
      <c r="FS3220" s="75">
        <v>69.39</v>
      </c>
      <c r="FT3220" s="75">
        <v>9556.85</v>
      </c>
      <c r="FU3220" s="75">
        <v>51328</v>
      </c>
    </row>
    <row r="3221" spans="1:177" x14ac:dyDescent="0.25">
      <c r="A3221" s="132"/>
      <c r="B3221" s="132"/>
      <c r="C3221" s="132"/>
      <c r="D3221" s="132"/>
      <c r="E3221" s="132"/>
      <c r="F3221" s="132"/>
      <c r="G3221" s="132"/>
      <c r="H3221" s="132"/>
      <c r="I3221" s="132"/>
      <c r="J3221" s="132"/>
      <c r="K3221" s="132"/>
      <c r="FP3221" s="75">
        <v>69.41</v>
      </c>
      <c r="FQ3221" s="75">
        <v>3427.13</v>
      </c>
      <c r="FR3221" s="75">
        <v>19584</v>
      </c>
      <c r="FS3221" s="75">
        <v>69.400000000000006</v>
      </c>
      <c r="FT3221" s="75">
        <v>9561.9599999999991</v>
      </c>
      <c r="FU3221" s="75">
        <v>51339</v>
      </c>
    </row>
    <row r="3222" spans="1:177" x14ac:dyDescent="0.25">
      <c r="A3222" s="132"/>
      <c r="B3222" s="132"/>
      <c r="C3222" s="132"/>
      <c r="D3222" s="132"/>
      <c r="E3222" s="132"/>
      <c r="F3222" s="132"/>
      <c r="G3222" s="132"/>
      <c r="H3222" s="132"/>
      <c r="I3222" s="132"/>
      <c r="J3222" s="132"/>
      <c r="K3222" s="132"/>
      <c r="FP3222" s="75">
        <v>69.42</v>
      </c>
      <c r="FQ3222" s="75">
        <v>3429.09</v>
      </c>
      <c r="FR3222" s="75">
        <v>19589</v>
      </c>
      <c r="FS3222" s="75">
        <v>69.41</v>
      </c>
      <c r="FT3222" s="75">
        <v>9567.08</v>
      </c>
      <c r="FU3222" s="75">
        <v>51350</v>
      </c>
    </row>
    <row r="3223" spans="1:177" x14ac:dyDescent="0.25">
      <c r="A3223" s="132"/>
      <c r="B3223" s="132"/>
      <c r="C3223" s="132"/>
      <c r="D3223" s="132"/>
      <c r="E3223" s="132"/>
      <c r="F3223" s="132"/>
      <c r="G3223" s="132"/>
      <c r="H3223" s="132"/>
      <c r="I3223" s="132"/>
      <c r="J3223" s="132"/>
      <c r="K3223" s="132"/>
      <c r="FP3223" s="75">
        <v>69.430000000000007</v>
      </c>
      <c r="FQ3223" s="75">
        <v>3431.05</v>
      </c>
      <c r="FR3223" s="75">
        <v>19594</v>
      </c>
      <c r="FS3223" s="75">
        <v>69.42</v>
      </c>
      <c r="FT3223" s="75">
        <v>9572.2199999999993</v>
      </c>
      <c r="FU3223" s="75">
        <v>51361</v>
      </c>
    </row>
    <row r="3224" spans="1:177" x14ac:dyDescent="0.25">
      <c r="A3224" s="132"/>
      <c r="B3224" s="132"/>
      <c r="C3224" s="132"/>
      <c r="D3224" s="132"/>
      <c r="E3224" s="132"/>
      <c r="F3224" s="132"/>
      <c r="G3224" s="132"/>
      <c r="H3224" s="132"/>
      <c r="I3224" s="132"/>
      <c r="J3224" s="132"/>
      <c r="K3224" s="132"/>
      <c r="FP3224" s="75">
        <v>69.44</v>
      </c>
      <c r="FQ3224" s="75">
        <v>3433.01</v>
      </c>
      <c r="FR3224" s="75">
        <v>19600</v>
      </c>
      <c r="FS3224" s="75">
        <v>69.430000000000007</v>
      </c>
      <c r="FT3224" s="75">
        <v>9577.36</v>
      </c>
      <c r="FU3224" s="75">
        <v>51371</v>
      </c>
    </row>
    <row r="3225" spans="1:177" x14ac:dyDescent="0.25">
      <c r="A3225" s="132"/>
      <c r="B3225" s="132"/>
      <c r="C3225" s="132"/>
      <c r="D3225" s="132"/>
      <c r="E3225" s="132"/>
      <c r="F3225" s="132"/>
      <c r="G3225" s="132"/>
      <c r="H3225" s="132"/>
      <c r="I3225" s="132"/>
      <c r="J3225" s="132"/>
      <c r="K3225" s="132"/>
      <c r="FP3225" s="75">
        <v>69.45</v>
      </c>
      <c r="FQ3225" s="75">
        <v>3434.97</v>
      </c>
      <c r="FR3225" s="75">
        <v>19605</v>
      </c>
      <c r="FS3225" s="75">
        <v>69.44</v>
      </c>
      <c r="FT3225" s="75">
        <v>9582.5</v>
      </c>
      <c r="FU3225" s="75">
        <v>51382</v>
      </c>
    </row>
    <row r="3226" spans="1:177" x14ac:dyDescent="0.25">
      <c r="A3226" s="132"/>
      <c r="B3226" s="132"/>
      <c r="C3226" s="132"/>
      <c r="D3226" s="132"/>
      <c r="E3226" s="132"/>
      <c r="F3226" s="132"/>
      <c r="G3226" s="132"/>
      <c r="H3226" s="132"/>
      <c r="I3226" s="132"/>
      <c r="J3226" s="132"/>
      <c r="K3226" s="132"/>
      <c r="FP3226" s="75">
        <v>69.459999999999994</v>
      </c>
      <c r="FQ3226" s="75">
        <v>3436.93</v>
      </c>
      <c r="FR3226" s="75">
        <v>19610</v>
      </c>
      <c r="FS3226" s="75">
        <v>69.45</v>
      </c>
      <c r="FT3226" s="75">
        <v>9587.64</v>
      </c>
      <c r="FU3226" s="75">
        <v>51392</v>
      </c>
    </row>
    <row r="3227" spans="1:177" x14ac:dyDescent="0.25">
      <c r="A3227" s="132"/>
      <c r="B3227" s="132"/>
      <c r="C3227" s="132"/>
      <c r="D3227" s="132"/>
      <c r="E3227" s="132"/>
      <c r="F3227" s="132"/>
      <c r="G3227" s="132"/>
      <c r="H3227" s="132"/>
      <c r="I3227" s="132"/>
      <c r="J3227" s="132"/>
      <c r="K3227" s="132"/>
      <c r="FP3227" s="75">
        <v>69.47</v>
      </c>
      <c r="FQ3227" s="75">
        <v>3438.9</v>
      </c>
      <c r="FR3227" s="75">
        <v>19615</v>
      </c>
      <c r="FS3227" s="75">
        <v>69.459999999999994</v>
      </c>
      <c r="FT3227" s="75">
        <v>9592.7800000000007</v>
      </c>
      <c r="FU3227" s="75">
        <v>51403</v>
      </c>
    </row>
    <row r="3228" spans="1:177" x14ac:dyDescent="0.25">
      <c r="A3228" s="132"/>
      <c r="B3228" s="132"/>
      <c r="C3228" s="132"/>
      <c r="D3228" s="132"/>
      <c r="E3228" s="132"/>
      <c r="F3228" s="132"/>
      <c r="G3228" s="132"/>
      <c r="H3228" s="132"/>
      <c r="I3228" s="132"/>
      <c r="J3228" s="132"/>
      <c r="K3228" s="132"/>
      <c r="FP3228" s="75">
        <v>69.48</v>
      </c>
      <c r="FQ3228" s="75">
        <v>3440.87</v>
      </c>
      <c r="FR3228" s="75">
        <v>19620</v>
      </c>
      <c r="FS3228" s="75">
        <v>69.47</v>
      </c>
      <c r="FT3228" s="75">
        <v>9597.92</v>
      </c>
      <c r="FU3228" s="75">
        <v>51413</v>
      </c>
    </row>
    <row r="3229" spans="1:177" x14ac:dyDescent="0.25">
      <c r="A3229" s="132"/>
      <c r="B3229" s="132"/>
      <c r="C3229" s="132"/>
      <c r="D3229" s="132"/>
      <c r="E3229" s="132"/>
      <c r="F3229" s="132"/>
      <c r="G3229" s="132"/>
      <c r="H3229" s="132"/>
      <c r="I3229" s="132"/>
      <c r="J3229" s="132"/>
      <c r="K3229" s="132"/>
      <c r="FP3229" s="75">
        <v>69.489999999999995</v>
      </c>
      <c r="FQ3229" s="75">
        <v>3442.84</v>
      </c>
      <c r="FR3229" s="75">
        <v>19626</v>
      </c>
      <c r="FS3229" s="75">
        <v>69.48</v>
      </c>
      <c r="FT3229" s="75">
        <v>9603.06</v>
      </c>
      <c r="FU3229" s="75">
        <v>51424</v>
      </c>
    </row>
    <row r="3230" spans="1:177" x14ac:dyDescent="0.25">
      <c r="A3230" s="132"/>
      <c r="B3230" s="132"/>
      <c r="C3230" s="132"/>
      <c r="D3230" s="132"/>
      <c r="E3230" s="132"/>
      <c r="F3230" s="132"/>
      <c r="G3230" s="132"/>
      <c r="H3230" s="132"/>
      <c r="I3230" s="132"/>
      <c r="J3230" s="132"/>
      <c r="K3230" s="132"/>
      <c r="FP3230" s="75">
        <v>69.5</v>
      </c>
      <c r="FQ3230" s="75">
        <v>3444.81</v>
      </c>
      <c r="FR3230" s="75">
        <v>19631</v>
      </c>
      <c r="FS3230" s="75">
        <v>69.489999999999995</v>
      </c>
      <c r="FT3230" s="75">
        <v>9608.2000000000007</v>
      </c>
      <c r="FU3230" s="75">
        <v>51434</v>
      </c>
    </row>
    <row r="3231" spans="1:177" x14ac:dyDescent="0.25">
      <c r="A3231" s="132"/>
      <c r="B3231" s="132"/>
      <c r="C3231" s="132"/>
      <c r="D3231" s="132"/>
      <c r="E3231" s="132"/>
      <c r="F3231" s="132"/>
      <c r="G3231" s="132"/>
      <c r="H3231" s="132"/>
      <c r="I3231" s="132"/>
      <c r="J3231" s="132"/>
      <c r="K3231" s="132"/>
      <c r="FP3231" s="75">
        <v>69.510000000000005</v>
      </c>
      <c r="FQ3231" s="75">
        <v>3446.78</v>
      </c>
      <c r="FR3231" s="75">
        <v>19636</v>
      </c>
      <c r="FS3231" s="75">
        <v>69.5</v>
      </c>
      <c r="FT3231" s="75">
        <v>9613.34</v>
      </c>
      <c r="FU3231" s="75">
        <v>51445</v>
      </c>
    </row>
    <row r="3232" spans="1:177" x14ac:dyDescent="0.25">
      <c r="A3232" s="132"/>
      <c r="B3232" s="132"/>
      <c r="C3232" s="132"/>
      <c r="D3232" s="132"/>
      <c r="E3232" s="132"/>
      <c r="F3232" s="132"/>
      <c r="G3232" s="132"/>
      <c r="H3232" s="132"/>
      <c r="I3232" s="132"/>
      <c r="J3232" s="132"/>
      <c r="K3232" s="132"/>
      <c r="FP3232" s="75">
        <v>69.52</v>
      </c>
      <c r="FQ3232" s="75">
        <v>3448.75</v>
      </c>
      <c r="FR3232" s="75">
        <v>19641</v>
      </c>
      <c r="FS3232" s="75">
        <v>69.510000000000005</v>
      </c>
      <c r="FT3232" s="75">
        <v>9618.48</v>
      </c>
      <c r="FU3232" s="75">
        <v>51455</v>
      </c>
    </row>
    <row r="3233" spans="1:177" x14ac:dyDescent="0.25">
      <c r="A3233" s="132"/>
      <c r="B3233" s="132"/>
      <c r="C3233" s="132"/>
      <c r="D3233" s="132"/>
      <c r="E3233" s="132"/>
      <c r="F3233" s="132"/>
      <c r="G3233" s="132"/>
      <c r="H3233" s="132"/>
      <c r="I3233" s="132"/>
      <c r="J3233" s="132"/>
      <c r="K3233" s="132"/>
      <c r="FP3233" s="75">
        <v>69.53</v>
      </c>
      <c r="FQ3233" s="75">
        <v>3450.73</v>
      </c>
      <c r="FR3233" s="75">
        <v>19646</v>
      </c>
      <c r="FS3233" s="75">
        <v>69.52</v>
      </c>
      <c r="FT3233" s="75">
        <v>9623.64</v>
      </c>
      <c r="FU3233" s="75">
        <v>51466</v>
      </c>
    </row>
    <row r="3234" spans="1:177" x14ac:dyDescent="0.25">
      <c r="A3234" s="132"/>
      <c r="B3234" s="132"/>
      <c r="C3234" s="132"/>
      <c r="D3234" s="132"/>
      <c r="E3234" s="132"/>
      <c r="F3234" s="132"/>
      <c r="G3234" s="132"/>
      <c r="H3234" s="132"/>
      <c r="I3234" s="132"/>
      <c r="J3234" s="132"/>
      <c r="K3234" s="132"/>
      <c r="FP3234" s="75">
        <v>69.540000000000006</v>
      </c>
      <c r="FQ3234" s="75">
        <v>3452.71</v>
      </c>
      <c r="FR3234" s="75">
        <v>19652</v>
      </c>
      <c r="FS3234" s="75">
        <v>69.53</v>
      </c>
      <c r="FT3234" s="75">
        <v>9628.81</v>
      </c>
      <c r="FU3234" s="75">
        <v>51476</v>
      </c>
    </row>
    <row r="3235" spans="1:177" x14ac:dyDescent="0.25">
      <c r="A3235" s="132"/>
      <c r="B3235" s="132"/>
      <c r="C3235" s="132"/>
      <c r="D3235" s="132"/>
      <c r="E3235" s="132"/>
      <c r="F3235" s="132"/>
      <c r="G3235" s="132"/>
      <c r="H3235" s="132"/>
      <c r="I3235" s="132"/>
      <c r="J3235" s="132"/>
      <c r="K3235" s="132"/>
      <c r="FP3235" s="75">
        <v>69.55</v>
      </c>
      <c r="FQ3235" s="75">
        <v>3454.69</v>
      </c>
      <c r="FR3235" s="75">
        <v>19657</v>
      </c>
      <c r="FS3235" s="75">
        <v>69.540000000000006</v>
      </c>
      <c r="FT3235" s="75">
        <v>9633.9699999999993</v>
      </c>
      <c r="FU3235" s="75">
        <v>51487</v>
      </c>
    </row>
    <row r="3236" spans="1:177" x14ac:dyDescent="0.25">
      <c r="A3236" s="132"/>
      <c r="B3236" s="132"/>
      <c r="C3236" s="132"/>
      <c r="D3236" s="132"/>
      <c r="E3236" s="132"/>
      <c r="F3236" s="132"/>
      <c r="G3236" s="132"/>
      <c r="H3236" s="132"/>
      <c r="I3236" s="132"/>
      <c r="J3236" s="132"/>
      <c r="K3236" s="132"/>
      <c r="FP3236" s="75">
        <v>69.56</v>
      </c>
      <c r="FQ3236" s="75">
        <v>3456.67</v>
      </c>
      <c r="FR3236" s="75">
        <v>19662</v>
      </c>
      <c r="FS3236" s="75">
        <v>69.55</v>
      </c>
      <c r="FT3236" s="75">
        <v>9639.14</v>
      </c>
      <c r="FU3236" s="75">
        <v>51497</v>
      </c>
    </row>
    <row r="3237" spans="1:177" x14ac:dyDescent="0.25">
      <c r="A3237" s="132"/>
      <c r="B3237" s="132"/>
      <c r="C3237" s="132"/>
      <c r="D3237" s="132"/>
      <c r="E3237" s="132"/>
      <c r="F3237" s="132"/>
      <c r="G3237" s="132"/>
      <c r="H3237" s="132"/>
      <c r="I3237" s="132"/>
      <c r="J3237" s="132"/>
      <c r="K3237" s="132"/>
      <c r="FP3237" s="75">
        <v>69.569999999999993</v>
      </c>
      <c r="FQ3237" s="75">
        <v>3458.65</v>
      </c>
      <c r="FR3237" s="75">
        <v>19667</v>
      </c>
      <c r="FS3237" s="75">
        <v>69.56</v>
      </c>
      <c r="FT3237" s="75">
        <v>9644.2999999999993</v>
      </c>
      <c r="FU3237" s="75">
        <v>51508</v>
      </c>
    </row>
    <row r="3238" spans="1:177" x14ac:dyDescent="0.25">
      <c r="A3238" s="132"/>
      <c r="B3238" s="132"/>
      <c r="C3238" s="132"/>
      <c r="D3238" s="132"/>
      <c r="E3238" s="132"/>
      <c r="F3238" s="132"/>
      <c r="G3238" s="132"/>
      <c r="H3238" s="132"/>
      <c r="I3238" s="132"/>
      <c r="J3238" s="132"/>
      <c r="K3238" s="132"/>
      <c r="FP3238" s="75">
        <v>69.58</v>
      </c>
      <c r="FQ3238" s="75">
        <v>3460.63</v>
      </c>
      <c r="FR3238" s="75">
        <v>19672</v>
      </c>
      <c r="FS3238" s="75">
        <v>69.569999999999993</v>
      </c>
      <c r="FT3238" s="75">
        <v>9649.4599999999991</v>
      </c>
      <c r="FU3238" s="75">
        <v>51518</v>
      </c>
    </row>
    <row r="3239" spans="1:177" x14ac:dyDescent="0.25">
      <c r="A3239" s="132"/>
      <c r="B3239" s="132"/>
      <c r="C3239" s="132"/>
      <c r="D3239" s="132"/>
      <c r="E3239" s="132"/>
      <c r="F3239" s="132"/>
      <c r="G3239" s="132"/>
      <c r="H3239" s="132"/>
      <c r="I3239" s="132"/>
      <c r="J3239" s="132"/>
      <c r="K3239" s="132"/>
      <c r="FP3239" s="75">
        <v>69.59</v>
      </c>
      <c r="FQ3239" s="75">
        <v>3462.61</v>
      </c>
      <c r="FR3239" s="75">
        <v>19678</v>
      </c>
      <c r="FS3239" s="75">
        <v>69.58</v>
      </c>
      <c r="FT3239" s="75">
        <v>9654.6299999999992</v>
      </c>
      <c r="FU3239" s="75">
        <v>51529</v>
      </c>
    </row>
    <row r="3240" spans="1:177" x14ac:dyDescent="0.25">
      <c r="A3240" s="132"/>
      <c r="B3240" s="132"/>
      <c r="C3240" s="132"/>
      <c r="D3240" s="132"/>
      <c r="E3240" s="132"/>
      <c r="F3240" s="132"/>
      <c r="G3240" s="132"/>
      <c r="H3240" s="132"/>
      <c r="I3240" s="132"/>
      <c r="J3240" s="132"/>
      <c r="K3240" s="132"/>
      <c r="FP3240" s="75">
        <v>69.599999999999994</v>
      </c>
      <c r="FQ3240" s="75">
        <v>3464.59</v>
      </c>
      <c r="FR3240" s="75">
        <v>19683</v>
      </c>
      <c r="FS3240" s="75">
        <v>69.59</v>
      </c>
      <c r="FT3240" s="75">
        <v>9659.7900000000009</v>
      </c>
      <c r="FU3240" s="75">
        <v>51539</v>
      </c>
    </row>
    <row r="3241" spans="1:177" x14ac:dyDescent="0.25">
      <c r="A3241" s="132"/>
      <c r="B3241" s="132"/>
      <c r="C3241" s="132"/>
      <c r="D3241" s="132"/>
      <c r="E3241" s="132"/>
      <c r="F3241" s="132"/>
      <c r="G3241" s="132"/>
      <c r="H3241" s="132"/>
      <c r="I3241" s="132"/>
      <c r="J3241" s="132"/>
      <c r="K3241" s="132"/>
      <c r="FP3241" s="75">
        <v>69.61</v>
      </c>
      <c r="FQ3241" s="75">
        <v>3466.57</v>
      </c>
      <c r="FR3241" s="75">
        <v>19688</v>
      </c>
      <c r="FS3241" s="75">
        <v>69.599999999999994</v>
      </c>
      <c r="FT3241" s="75">
        <v>9664.9599999999991</v>
      </c>
      <c r="FU3241" s="75">
        <v>51550</v>
      </c>
    </row>
    <row r="3242" spans="1:177" x14ac:dyDescent="0.25">
      <c r="A3242" s="132"/>
      <c r="B3242" s="132"/>
      <c r="C3242" s="132"/>
      <c r="D3242" s="132"/>
      <c r="E3242" s="132"/>
      <c r="F3242" s="132"/>
      <c r="G3242" s="132"/>
      <c r="H3242" s="132"/>
      <c r="I3242" s="132"/>
      <c r="J3242" s="132"/>
      <c r="K3242" s="132"/>
      <c r="FP3242" s="75">
        <v>69.62</v>
      </c>
      <c r="FQ3242" s="75">
        <v>3468.56</v>
      </c>
      <c r="FR3242" s="75">
        <v>19693</v>
      </c>
      <c r="FS3242" s="75">
        <v>69.61</v>
      </c>
      <c r="FT3242" s="75">
        <v>9670.1200000000008</v>
      </c>
      <c r="FU3242" s="75">
        <v>51560</v>
      </c>
    </row>
    <row r="3243" spans="1:177" x14ac:dyDescent="0.25">
      <c r="A3243" s="132"/>
      <c r="B3243" s="132"/>
      <c r="C3243" s="132"/>
      <c r="D3243" s="132"/>
      <c r="E3243" s="132"/>
      <c r="F3243" s="132"/>
      <c r="G3243" s="132"/>
      <c r="H3243" s="132"/>
      <c r="I3243" s="132"/>
      <c r="J3243" s="132"/>
      <c r="K3243" s="132"/>
      <c r="FP3243" s="75">
        <v>69.63</v>
      </c>
      <c r="FQ3243" s="75">
        <v>3470.55</v>
      </c>
      <c r="FR3243" s="75">
        <v>19698</v>
      </c>
      <c r="FS3243" s="75">
        <v>69.62</v>
      </c>
      <c r="FT3243" s="75">
        <v>9675.31</v>
      </c>
      <c r="FU3243" s="75">
        <v>51571</v>
      </c>
    </row>
    <row r="3244" spans="1:177" x14ac:dyDescent="0.25">
      <c r="A3244" s="132"/>
      <c r="B3244" s="132"/>
      <c r="C3244" s="132"/>
      <c r="D3244" s="132"/>
      <c r="E3244" s="132"/>
      <c r="F3244" s="132"/>
      <c r="G3244" s="132"/>
      <c r="H3244" s="132"/>
      <c r="I3244" s="132"/>
      <c r="J3244" s="132"/>
      <c r="K3244" s="132"/>
      <c r="FP3244" s="75">
        <v>69.64</v>
      </c>
      <c r="FQ3244" s="75">
        <v>3472.54</v>
      </c>
      <c r="FR3244" s="75">
        <v>19704</v>
      </c>
      <c r="FS3244" s="75">
        <v>69.63</v>
      </c>
      <c r="FT3244" s="75">
        <v>9680.5</v>
      </c>
      <c r="FU3244" s="75">
        <v>51582</v>
      </c>
    </row>
    <row r="3245" spans="1:177" x14ac:dyDescent="0.25">
      <c r="A3245" s="132"/>
      <c r="B3245" s="132"/>
      <c r="C3245" s="132"/>
      <c r="D3245" s="132"/>
      <c r="E3245" s="132"/>
      <c r="F3245" s="132"/>
      <c r="G3245" s="132"/>
      <c r="H3245" s="132"/>
      <c r="I3245" s="132"/>
      <c r="J3245" s="132"/>
      <c r="K3245" s="132"/>
      <c r="FP3245" s="75">
        <v>69.650000000000006</v>
      </c>
      <c r="FQ3245" s="75">
        <v>3474.53</v>
      </c>
      <c r="FR3245" s="75">
        <v>19709</v>
      </c>
      <c r="FS3245" s="75">
        <v>69.64</v>
      </c>
      <c r="FT3245" s="75">
        <v>9685.68</v>
      </c>
      <c r="FU3245" s="75">
        <v>51593</v>
      </c>
    </row>
    <row r="3246" spans="1:177" x14ac:dyDescent="0.25">
      <c r="A3246" s="132"/>
      <c r="B3246" s="132"/>
      <c r="C3246" s="132"/>
      <c r="D3246" s="132"/>
      <c r="E3246" s="132"/>
      <c r="F3246" s="132"/>
      <c r="G3246" s="132"/>
      <c r="H3246" s="132"/>
      <c r="I3246" s="132"/>
      <c r="J3246" s="132"/>
      <c r="K3246" s="132"/>
      <c r="FP3246" s="75">
        <v>69.66</v>
      </c>
      <c r="FQ3246" s="75">
        <v>3476.52</v>
      </c>
      <c r="FR3246" s="75">
        <v>19714</v>
      </c>
      <c r="FS3246" s="75">
        <v>69.650000000000006</v>
      </c>
      <c r="FT3246" s="75">
        <v>9690.8700000000008</v>
      </c>
      <c r="FU3246" s="75">
        <v>51604</v>
      </c>
    </row>
    <row r="3247" spans="1:177" x14ac:dyDescent="0.25">
      <c r="A3247" s="132"/>
      <c r="B3247" s="132"/>
      <c r="C3247" s="132"/>
      <c r="D3247" s="132"/>
      <c r="E3247" s="132"/>
      <c r="F3247" s="132"/>
      <c r="G3247" s="132"/>
      <c r="H3247" s="132"/>
      <c r="I3247" s="132"/>
      <c r="J3247" s="132"/>
      <c r="K3247" s="132"/>
      <c r="FP3247" s="75">
        <v>69.67</v>
      </c>
      <c r="FQ3247" s="75">
        <v>3478.51</v>
      </c>
      <c r="FR3247" s="75">
        <v>19719</v>
      </c>
      <c r="FS3247" s="75">
        <v>69.66</v>
      </c>
      <c r="FT3247" s="75">
        <v>9696.06</v>
      </c>
      <c r="FU3247" s="75">
        <v>51615</v>
      </c>
    </row>
    <row r="3248" spans="1:177" x14ac:dyDescent="0.25">
      <c r="A3248" s="132"/>
      <c r="B3248" s="132"/>
      <c r="C3248" s="132"/>
      <c r="D3248" s="132"/>
      <c r="E3248" s="132"/>
      <c r="F3248" s="132"/>
      <c r="G3248" s="132"/>
      <c r="H3248" s="132"/>
      <c r="I3248" s="132"/>
      <c r="J3248" s="132"/>
      <c r="K3248" s="132"/>
      <c r="FP3248" s="75">
        <v>69.680000000000007</v>
      </c>
      <c r="FQ3248" s="75">
        <v>3480.5</v>
      </c>
      <c r="FR3248" s="75">
        <v>19724</v>
      </c>
      <c r="FS3248" s="75">
        <v>69.67</v>
      </c>
      <c r="FT3248" s="75">
        <v>9701.25</v>
      </c>
      <c r="FU3248" s="75">
        <v>51626</v>
      </c>
    </row>
    <row r="3249" spans="1:177" x14ac:dyDescent="0.25">
      <c r="A3249" s="132"/>
      <c r="B3249" s="132"/>
      <c r="C3249" s="132"/>
      <c r="D3249" s="132"/>
      <c r="E3249" s="132"/>
      <c r="F3249" s="132"/>
      <c r="G3249" s="132"/>
      <c r="H3249" s="132"/>
      <c r="I3249" s="132"/>
      <c r="J3249" s="132"/>
      <c r="K3249" s="132"/>
      <c r="FP3249" s="75">
        <v>69.69</v>
      </c>
      <c r="FQ3249" s="75">
        <v>3482.5</v>
      </c>
      <c r="FR3249" s="75">
        <v>19730</v>
      </c>
      <c r="FS3249" s="75">
        <v>69.680000000000007</v>
      </c>
      <c r="FT3249" s="75">
        <v>9706.44</v>
      </c>
      <c r="FU3249" s="75">
        <v>51637</v>
      </c>
    </row>
    <row r="3250" spans="1:177" x14ac:dyDescent="0.25">
      <c r="A3250" s="132"/>
      <c r="B3250" s="132"/>
      <c r="C3250" s="132"/>
      <c r="D3250" s="132"/>
      <c r="E3250" s="132"/>
      <c r="F3250" s="132"/>
      <c r="G3250" s="132"/>
      <c r="H3250" s="132"/>
      <c r="I3250" s="132"/>
      <c r="J3250" s="132"/>
      <c r="K3250" s="132"/>
      <c r="FP3250" s="75">
        <v>69.7</v>
      </c>
      <c r="FQ3250" s="75">
        <v>3484.5</v>
      </c>
      <c r="FR3250" s="75">
        <v>19735</v>
      </c>
      <c r="FS3250" s="75">
        <v>69.69</v>
      </c>
      <c r="FT3250" s="75">
        <v>9711.6200000000008</v>
      </c>
      <c r="FU3250" s="75">
        <v>51648</v>
      </c>
    </row>
    <row r="3251" spans="1:177" x14ac:dyDescent="0.25">
      <c r="A3251" s="132"/>
      <c r="B3251" s="132"/>
      <c r="C3251" s="132"/>
      <c r="D3251" s="132"/>
      <c r="E3251" s="132"/>
      <c r="F3251" s="132"/>
      <c r="G3251" s="132"/>
      <c r="H3251" s="132"/>
      <c r="I3251" s="132"/>
      <c r="J3251" s="132"/>
      <c r="K3251" s="132"/>
      <c r="FP3251" s="75">
        <v>69.709999999999994</v>
      </c>
      <c r="FQ3251" s="75">
        <v>3486.5</v>
      </c>
      <c r="FR3251" s="75">
        <v>19740</v>
      </c>
      <c r="FS3251" s="75">
        <v>69.7</v>
      </c>
      <c r="FT3251" s="75">
        <v>9716.81</v>
      </c>
      <c r="FU3251" s="75">
        <v>51659</v>
      </c>
    </row>
    <row r="3252" spans="1:177" x14ac:dyDescent="0.25">
      <c r="A3252" s="132"/>
      <c r="B3252" s="132"/>
      <c r="C3252" s="132"/>
      <c r="D3252" s="132"/>
      <c r="E3252" s="132"/>
      <c r="F3252" s="132"/>
      <c r="G3252" s="132"/>
      <c r="H3252" s="132"/>
      <c r="I3252" s="132"/>
      <c r="J3252" s="132"/>
      <c r="K3252" s="132"/>
      <c r="FP3252" s="75">
        <v>69.72</v>
      </c>
      <c r="FQ3252" s="75">
        <v>3488.5</v>
      </c>
      <c r="FR3252" s="75">
        <v>19745</v>
      </c>
      <c r="FS3252" s="75">
        <v>69.709999999999994</v>
      </c>
      <c r="FT3252" s="75">
        <v>9722</v>
      </c>
      <c r="FU3252" s="75">
        <v>51670</v>
      </c>
    </row>
    <row r="3253" spans="1:177" x14ac:dyDescent="0.25">
      <c r="A3253" s="132"/>
      <c r="B3253" s="132"/>
      <c r="C3253" s="132"/>
      <c r="D3253" s="132"/>
      <c r="E3253" s="132"/>
      <c r="F3253" s="132"/>
      <c r="G3253" s="132"/>
      <c r="H3253" s="132"/>
      <c r="I3253" s="132"/>
      <c r="J3253" s="132"/>
      <c r="K3253" s="132"/>
      <c r="FP3253" s="75">
        <v>69.73</v>
      </c>
      <c r="FQ3253" s="75">
        <v>3490.5</v>
      </c>
      <c r="FR3253" s="75">
        <v>19750</v>
      </c>
      <c r="FS3253" s="75">
        <v>69.72</v>
      </c>
      <c r="FT3253" s="75">
        <v>9727.2099999999991</v>
      </c>
      <c r="FU3253" s="75">
        <v>51681</v>
      </c>
    </row>
    <row r="3254" spans="1:177" x14ac:dyDescent="0.25">
      <c r="A3254" s="132"/>
      <c r="B3254" s="132"/>
      <c r="C3254" s="132"/>
      <c r="D3254" s="132"/>
      <c r="E3254" s="132"/>
      <c r="F3254" s="132"/>
      <c r="G3254" s="132"/>
      <c r="H3254" s="132"/>
      <c r="I3254" s="132"/>
      <c r="J3254" s="132"/>
      <c r="K3254" s="132"/>
      <c r="FP3254" s="75">
        <v>69.739999999999995</v>
      </c>
      <c r="FQ3254" s="75">
        <v>3492.51</v>
      </c>
      <c r="FR3254" s="75">
        <v>19756</v>
      </c>
      <c r="FS3254" s="75">
        <v>69.73</v>
      </c>
      <c r="FT3254" s="75">
        <v>9732.42</v>
      </c>
      <c r="FU3254" s="75">
        <v>51692</v>
      </c>
    </row>
    <row r="3255" spans="1:177" x14ac:dyDescent="0.25">
      <c r="A3255" s="132"/>
      <c r="B3255" s="132"/>
      <c r="C3255" s="132"/>
      <c r="D3255" s="132"/>
      <c r="E3255" s="132"/>
      <c r="F3255" s="132"/>
      <c r="G3255" s="132"/>
      <c r="H3255" s="132"/>
      <c r="I3255" s="132"/>
      <c r="J3255" s="132"/>
      <c r="K3255" s="132"/>
      <c r="FP3255" s="75">
        <v>69.75</v>
      </c>
      <c r="FQ3255" s="75">
        <v>3494.52</v>
      </c>
      <c r="FR3255" s="75">
        <v>19761</v>
      </c>
      <c r="FS3255" s="75">
        <v>69.739999999999995</v>
      </c>
      <c r="FT3255" s="75">
        <v>9737.64</v>
      </c>
      <c r="FU3255" s="75">
        <v>51703</v>
      </c>
    </row>
    <row r="3256" spans="1:177" x14ac:dyDescent="0.25">
      <c r="A3256" s="132"/>
      <c r="B3256" s="132"/>
      <c r="C3256" s="132"/>
      <c r="D3256" s="132"/>
      <c r="E3256" s="132"/>
      <c r="F3256" s="132"/>
      <c r="G3256" s="132"/>
      <c r="H3256" s="132"/>
      <c r="I3256" s="132"/>
      <c r="J3256" s="132"/>
      <c r="K3256" s="132"/>
      <c r="FP3256" s="75">
        <v>69.760000000000005</v>
      </c>
      <c r="FQ3256" s="75">
        <v>3496.53</v>
      </c>
      <c r="FR3256" s="75">
        <v>19766</v>
      </c>
      <c r="FS3256" s="75">
        <v>69.75</v>
      </c>
      <c r="FT3256" s="75">
        <v>9742.85</v>
      </c>
      <c r="FU3256" s="75">
        <v>51714</v>
      </c>
    </row>
    <row r="3257" spans="1:177" x14ac:dyDescent="0.25">
      <c r="A3257" s="132"/>
      <c r="B3257" s="132"/>
      <c r="C3257" s="132"/>
      <c r="D3257" s="132"/>
      <c r="E3257" s="132"/>
      <c r="F3257" s="132"/>
      <c r="G3257" s="132"/>
      <c r="H3257" s="132"/>
      <c r="I3257" s="132"/>
      <c r="J3257" s="132"/>
      <c r="K3257" s="132"/>
      <c r="FP3257" s="75">
        <v>69.77</v>
      </c>
      <c r="FQ3257" s="75">
        <v>3498.54</v>
      </c>
      <c r="FR3257" s="75">
        <v>19771</v>
      </c>
      <c r="FS3257" s="75">
        <v>69.760000000000005</v>
      </c>
      <c r="FT3257" s="75">
        <v>9748.06</v>
      </c>
      <c r="FU3257" s="75">
        <v>51725</v>
      </c>
    </row>
    <row r="3258" spans="1:177" x14ac:dyDescent="0.25">
      <c r="A3258" s="132"/>
      <c r="B3258" s="132"/>
      <c r="C3258" s="132"/>
      <c r="D3258" s="132"/>
      <c r="E3258" s="132"/>
      <c r="F3258" s="132"/>
      <c r="G3258" s="132"/>
      <c r="H3258" s="132"/>
      <c r="I3258" s="132"/>
      <c r="J3258" s="132"/>
      <c r="K3258" s="132"/>
      <c r="FP3258" s="75">
        <v>69.78</v>
      </c>
      <c r="FQ3258" s="75">
        <v>3500.55</v>
      </c>
      <c r="FR3258" s="75">
        <v>19776</v>
      </c>
      <c r="FS3258" s="75">
        <v>69.77</v>
      </c>
      <c r="FT3258" s="75">
        <v>9753.27</v>
      </c>
      <c r="FU3258" s="75">
        <v>51736</v>
      </c>
    </row>
    <row r="3259" spans="1:177" x14ac:dyDescent="0.25">
      <c r="A3259" s="132"/>
      <c r="B3259" s="132"/>
      <c r="C3259" s="132"/>
      <c r="D3259" s="132"/>
      <c r="E3259" s="132"/>
      <c r="F3259" s="132"/>
      <c r="G3259" s="132"/>
      <c r="H3259" s="132"/>
      <c r="I3259" s="132"/>
      <c r="J3259" s="132"/>
      <c r="K3259" s="132"/>
      <c r="FP3259" s="75">
        <v>69.790000000000006</v>
      </c>
      <c r="FQ3259" s="75">
        <v>3502.56</v>
      </c>
      <c r="FR3259" s="75">
        <v>19782</v>
      </c>
      <c r="FS3259" s="75">
        <v>69.78</v>
      </c>
      <c r="FT3259" s="75">
        <v>9758.4599999999991</v>
      </c>
      <c r="FU3259" s="75">
        <v>51747</v>
      </c>
    </row>
    <row r="3260" spans="1:177" x14ac:dyDescent="0.25">
      <c r="A3260" s="132"/>
      <c r="B3260" s="132"/>
      <c r="C3260" s="132"/>
      <c r="D3260" s="132"/>
      <c r="E3260" s="132"/>
      <c r="F3260" s="132"/>
      <c r="G3260" s="132"/>
      <c r="H3260" s="132"/>
      <c r="I3260" s="132"/>
      <c r="J3260" s="132"/>
      <c r="K3260" s="132"/>
      <c r="FP3260" s="75">
        <v>69.8</v>
      </c>
      <c r="FQ3260" s="75">
        <v>3504.57</v>
      </c>
      <c r="FR3260" s="75">
        <v>19787</v>
      </c>
      <c r="FS3260" s="75">
        <v>69.790000000000006</v>
      </c>
      <c r="FT3260" s="75">
        <v>9763.7000000000007</v>
      </c>
      <c r="FU3260" s="75">
        <v>51758</v>
      </c>
    </row>
    <row r="3261" spans="1:177" x14ac:dyDescent="0.25">
      <c r="A3261" s="132"/>
      <c r="B3261" s="132"/>
      <c r="C3261" s="132"/>
      <c r="D3261" s="132"/>
      <c r="E3261" s="132"/>
      <c r="F3261" s="132"/>
      <c r="G3261" s="132"/>
      <c r="H3261" s="132"/>
      <c r="I3261" s="132"/>
      <c r="J3261" s="132"/>
      <c r="K3261" s="132"/>
      <c r="FP3261" s="75">
        <v>69.81</v>
      </c>
      <c r="FQ3261" s="75">
        <v>3506.58</v>
      </c>
      <c r="FR3261" s="75">
        <v>19792</v>
      </c>
      <c r="FS3261" s="75">
        <v>69.8</v>
      </c>
      <c r="FT3261" s="75">
        <v>9768.91</v>
      </c>
      <c r="FU3261" s="75">
        <v>51769</v>
      </c>
    </row>
    <row r="3262" spans="1:177" x14ac:dyDescent="0.25">
      <c r="A3262" s="132"/>
      <c r="B3262" s="132"/>
      <c r="C3262" s="132"/>
      <c r="D3262" s="132"/>
      <c r="E3262" s="132"/>
      <c r="F3262" s="132"/>
      <c r="G3262" s="132"/>
      <c r="H3262" s="132"/>
      <c r="I3262" s="132"/>
      <c r="J3262" s="132"/>
      <c r="K3262" s="132"/>
      <c r="FP3262" s="75">
        <v>69.819999999999993</v>
      </c>
      <c r="FQ3262" s="75">
        <v>3508.6</v>
      </c>
      <c r="FR3262" s="75">
        <v>19797</v>
      </c>
      <c r="FS3262" s="75">
        <v>69.81</v>
      </c>
      <c r="FT3262" s="75">
        <v>9774.1200000000008</v>
      </c>
      <c r="FU3262" s="75">
        <v>51780</v>
      </c>
    </row>
    <row r="3263" spans="1:177" x14ac:dyDescent="0.25">
      <c r="A3263" s="132"/>
      <c r="B3263" s="132"/>
      <c r="C3263" s="132"/>
      <c r="D3263" s="132"/>
      <c r="E3263" s="132"/>
      <c r="F3263" s="132"/>
      <c r="G3263" s="132"/>
      <c r="H3263" s="132"/>
      <c r="I3263" s="132"/>
      <c r="J3263" s="132"/>
      <c r="K3263" s="132"/>
      <c r="FP3263" s="75">
        <v>69.83</v>
      </c>
      <c r="FQ3263" s="75">
        <v>3510.62</v>
      </c>
      <c r="FR3263" s="75">
        <v>19802</v>
      </c>
      <c r="FS3263" s="75">
        <v>69.819999999999993</v>
      </c>
      <c r="FT3263" s="75">
        <v>9779.36</v>
      </c>
      <c r="FU3263" s="75">
        <v>51791</v>
      </c>
    </row>
    <row r="3264" spans="1:177" x14ac:dyDescent="0.25">
      <c r="A3264" s="132"/>
      <c r="B3264" s="132"/>
      <c r="C3264" s="132"/>
      <c r="D3264" s="132"/>
      <c r="E3264" s="132"/>
      <c r="F3264" s="132"/>
      <c r="G3264" s="132"/>
      <c r="H3264" s="132"/>
      <c r="I3264" s="132"/>
      <c r="J3264" s="132"/>
      <c r="K3264" s="132"/>
      <c r="FP3264" s="75">
        <v>69.84</v>
      </c>
      <c r="FQ3264" s="75">
        <v>3512.64</v>
      </c>
      <c r="FR3264" s="75">
        <v>19808</v>
      </c>
      <c r="FS3264" s="75">
        <v>69.83</v>
      </c>
      <c r="FT3264" s="75">
        <v>9784.59</v>
      </c>
      <c r="FU3264" s="75">
        <v>51801</v>
      </c>
    </row>
    <row r="3265" spans="1:177" x14ac:dyDescent="0.25">
      <c r="A3265" s="132"/>
      <c r="B3265" s="132"/>
      <c r="C3265" s="132"/>
      <c r="D3265" s="132"/>
      <c r="E3265" s="132"/>
      <c r="F3265" s="132"/>
      <c r="G3265" s="132"/>
      <c r="H3265" s="132"/>
      <c r="I3265" s="132"/>
      <c r="J3265" s="132"/>
      <c r="K3265" s="132"/>
      <c r="FP3265" s="75">
        <v>69.849999999999994</v>
      </c>
      <c r="FQ3265" s="75">
        <v>3514.66</v>
      </c>
      <c r="FR3265" s="75">
        <v>19813</v>
      </c>
      <c r="FS3265" s="75">
        <v>69.84</v>
      </c>
      <c r="FT3265" s="75">
        <v>9789.83</v>
      </c>
      <c r="FU3265" s="75">
        <v>51812</v>
      </c>
    </row>
    <row r="3266" spans="1:177" x14ac:dyDescent="0.25">
      <c r="A3266" s="132"/>
      <c r="B3266" s="132"/>
      <c r="C3266" s="132"/>
      <c r="D3266" s="132"/>
      <c r="E3266" s="132"/>
      <c r="F3266" s="132"/>
      <c r="G3266" s="132"/>
      <c r="H3266" s="132"/>
      <c r="I3266" s="132"/>
      <c r="J3266" s="132"/>
      <c r="K3266" s="132"/>
      <c r="FP3266" s="75">
        <v>69.86</v>
      </c>
      <c r="FQ3266" s="75">
        <v>3516.68</v>
      </c>
      <c r="FR3266" s="75">
        <v>19818</v>
      </c>
      <c r="FS3266" s="75">
        <v>69.849999999999994</v>
      </c>
      <c r="FT3266" s="75">
        <v>9795.06</v>
      </c>
      <c r="FU3266" s="75">
        <v>51822</v>
      </c>
    </row>
    <row r="3267" spans="1:177" x14ac:dyDescent="0.25">
      <c r="A3267" s="132"/>
      <c r="B3267" s="132"/>
      <c r="C3267" s="132"/>
      <c r="D3267" s="132"/>
      <c r="E3267" s="132"/>
      <c r="F3267" s="132"/>
      <c r="G3267" s="132"/>
      <c r="H3267" s="132"/>
      <c r="I3267" s="132"/>
      <c r="J3267" s="132"/>
      <c r="K3267" s="132"/>
      <c r="FP3267" s="75">
        <v>69.87</v>
      </c>
      <c r="FQ3267" s="75">
        <v>3518.7</v>
      </c>
      <c r="FR3267" s="75">
        <v>19823</v>
      </c>
      <c r="FS3267" s="75">
        <v>69.86</v>
      </c>
      <c r="FT3267" s="75">
        <v>9800.2999999999993</v>
      </c>
      <c r="FU3267" s="75">
        <v>51833</v>
      </c>
    </row>
    <row r="3268" spans="1:177" x14ac:dyDescent="0.25">
      <c r="A3268" s="132"/>
      <c r="B3268" s="132"/>
      <c r="C3268" s="132"/>
      <c r="D3268" s="132"/>
      <c r="E3268" s="132"/>
      <c r="F3268" s="132"/>
      <c r="G3268" s="132"/>
      <c r="H3268" s="132"/>
      <c r="I3268" s="132"/>
      <c r="J3268" s="132"/>
      <c r="K3268" s="132"/>
      <c r="FP3268" s="75">
        <v>69.88</v>
      </c>
      <c r="FQ3268" s="75">
        <v>3520.72</v>
      </c>
      <c r="FR3268" s="75">
        <v>19828</v>
      </c>
      <c r="FS3268" s="75">
        <v>69.87</v>
      </c>
      <c r="FT3268" s="75">
        <v>9805.5400000000009</v>
      </c>
      <c r="FU3268" s="75">
        <v>51843</v>
      </c>
    </row>
    <row r="3269" spans="1:177" x14ac:dyDescent="0.25">
      <c r="A3269" s="132"/>
      <c r="B3269" s="132"/>
      <c r="C3269" s="132"/>
      <c r="D3269" s="132"/>
      <c r="E3269" s="132"/>
      <c r="F3269" s="132"/>
      <c r="G3269" s="132"/>
      <c r="H3269" s="132"/>
      <c r="I3269" s="132"/>
      <c r="J3269" s="132"/>
      <c r="K3269" s="132"/>
      <c r="FP3269" s="75">
        <v>69.89</v>
      </c>
      <c r="FQ3269" s="75">
        <v>3522.74</v>
      </c>
      <c r="FR3269" s="75">
        <v>19834</v>
      </c>
      <c r="FS3269" s="75">
        <v>69.88</v>
      </c>
      <c r="FT3269" s="75">
        <v>9810.77</v>
      </c>
      <c r="FU3269" s="75">
        <v>51854</v>
      </c>
    </row>
    <row r="3270" spans="1:177" x14ac:dyDescent="0.25">
      <c r="A3270" s="132"/>
      <c r="B3270" s="132"/>
      <c r="C3270" s="132"/>
      <c r="D3270" s="132"/>
      <c r="E3270" s="132"/>
      <c r="F3270" s="132"/>
      <c r="G3270" s="132"/>
      <c r="H3270" s="132"/>
      <c r="I3270" s="132"/>
      <c r="J3270" s="132"/>
      <c r="K3270" s="132"/>
      <c r="FP3270" s="75">
        <v>69.900000000000006</v>
      </c>
      <c r="FQ3270" s="75">
        <v>3524.77</v>
      </c>
      <c r="FR3270" s="75">
        <v>19839</v>
      </c>
      <c r="FS3270" s="75">
        <v>69.89</v>
      </c>
      <c r="FT3270" s="75">
        <v>9816.01</v>
      </c>
      <c r="FU3270" s="75">
        <v>51864</v>
      </c>
    </row>
    <row r="3271" spans="1:177" x14ac:dyDescent="0.25">
      <c r="A3271" s="132"/>
      <c r="B3271" s="132"/>
      <c r="C3271" s="132"/>
      <c r="D3271" s="132"/>
      <c r="E3271" s="132"/>
      <c r="F3271" s="132"/>
      <c r="G3271" s="132"/>
      <c r="H3271" s="132"/>
      <c r="I3271" s="132"/>
      <c r="J3271" s="132"/>
      <c r="K3271" s="132"/>
      <c r="FP3271" s="75">
        <v>69.91</v>
      </c>
      <c r="FQ3271" s="75">
        <v>3526.8</v>
      </c>
      <c r="FR3271" s="75">
        <v>19844</v>
      </c>
      <c r="FS3271" s="75">
        <v>69.900000000000006</v>
      </c>
      <c r="FT3271" s="75">
        <v>9821.24</v>
      </c>
      <c r="FU3271" s="75">
        <v>51875</v>
      </c>
    </row>
    <row r="3272" spans="1:177" x14ac:dyDescent="0.25">
      <c r="A3272" s="132"/>
      <c r="B3272" s="132"/>
      <c r="C3272" s="132"/>
      <c r="D3272" s="132"/>
      <c r="E3272" s="132"/>
      <c r="F3272" s="132"/>
      <c r="G3272" s="132"/>
      <c r="H3272" s="132"/>
      <c r="I3272" s="132"/>
      <c r="J3272" s="132"/>
      <c r="K3272" s="132"/>
      <c r="FP3272" s="75">
        <v>69.92</v>
      </c>
      <c r="FQ3272" s="75">
        <v>3528.83</v>
      </c>
      <c r="FR3272" s="75">
        <v>19849</v>
      </c>
      <c r="FS3272" s="75">
        <v>69.91</v>
      </c>
      <c r="FT3272" s="75">
        <v>9826.48</v>
      </c>
      <c r="FU3272" s="75">
        <v>51885</v>
      </c>
    </row>
    <row r="3273" spans="1:177" x14ac:dyDescent="0.25">
      <c r="A3273" s="132"/>
      <c r="B3273" s="132"/>
      <c r="C3273" s="132"/>
      <c r="D3273" s="132"/>
      <c r="E3273" s="132"/>
      <c r="F3273" s="132"/>
      <c r="G3273" s="132"/>
      <c r="H3273" s="132"/>
      <c r="I3273" s="132"/>
      <c r="J3273" s="132"/>
      <c r="K3273" s="132"/>
      <c r="FP3273" s="75">
        <v>69.930000000000007</v>
      </c>
      <c r="FQ3273" s="75">
        <v>3530.86</v>
      </c>
      <c r="FR3273" s="75">
        <v>19854</v>
      </c>
      <c r="FS3273" s="75">
        <v>69.92</v>
      </c>
      <c r="FT3273" s="75">
        <v>9831.74</v>
      </c>
      <c r="FU3273" s="75">
        <v>51896</v>
      </c>
    </row>
    <row r="3274" spans="1:177" x14ac:dyDescent="0.25">
      <c r="A3274" s="132"/>
      <c r="B3274" s="132"/>
      <c r="C3274" s="132"/>
      <c r="D3274" s="132"/>
      <c r="E3274" s="132"/>
      <c r="F3274" s="132"/>
      <c r="G3274" s="132"/>
      <c r="H3274" s="132"/>
      <c r="I3274" s="132"/>
      <c r="J3274" s="132"/>
      <c r="K3274" s="132"/>
      <c r="FP3274" s="75">
        <v>69.94</v>
      </c>
      <c r="FQ3274" s="75">
        <v>3532.89</v>
      </c>
      <c r="FR3274" s="75">
        <v>19860</v>
      </c>
      <c r="FS3274" s="75">
        <v>69.930000000000007</v>
      </c>
      <c r="FT3274" s="75">
        <v>9837</v>
      </c>
      <c r="FU3274" s="75">
        <v>51906</v>
      </c>
    </row>
    <row r="3275" spans="1:177" x14ac:dyDescent="0.25">
      <c r="A3275" s="132"/>
      <c r="B3275" s="132"/>
      <c r="C3275" s="132"/>
      <c r="D3275" s="132"/>
      <c r="E3275" s="132"/>
      <c r="F3275" s="132"/>
      <c r="G3275" s="132"/>
      <c r="H3275" s="132"/>
      <c r="I3275" s="132"/>
      <c r="J3275" s="132"/>
      <c r="K3275" s="132"/>
      <c r="FP3275" s="75">
        <v>69.95</v>
      </c>
      <c r="FQ3275" s="75">
        <v>3534.93</v>
      </c>
      <c r="FR3275" s="75">
        <v>19865</v>
      </c>
      <c r="FS3275" s="75">
        <v>69.94</v>
      </c>
      <c r="FT3275" s="75">
        <v>9842.26</v>
      </c>
      <c r="FU3275" s="75">
        <v>51917</v>
      </c>
    </row>
    <row r="3276" spans="1:177" x14ac:dyDescent="0.25">
      <c r="A3276" s="132"/>
      <c r="B3276" s="132"/>
      <c r="C3276" s="132"/>
      <c r="D3276" s="132"/>
      <c r="E3276" s="132"/>
      <c r="F3276" s="132"/>
      <c r="G3276" s="132"/>
      <c r="H3276" s="132"/>
      <c r="I3276" s="132"/>
      <c r="J3276" s="132"/>
      <c r="K3276" s="132"/>
      <c r="FP3276" s="75">
        <v>69.959999999999994</v>
      </c>
      <c r="FQ3276" s="75">
        <v>3536.96</v>
      </c>
      <c r="FR3276" s="75">
        <v>19870</v>
      </c>
      <c r="FS3276" s="75">
        <v>69.95</v>
      </c>
      <c r="FT3276" s="75">
        <v>9847.52</v>
      </c>
      <c r="FU3276" s="75">
        <v>51927</v>
      </c>
    </row>
    <row r="3277" spans="1:177" x14ac:dyDescent="0.25">
      <c r="A3277" s="132"/>
      <c r="B3277" s="132"/>
      <c r="C3277" s="132"/>
      <c r="D3277" s="132"/>
      <c r="E3277" s="132"/>
      <c r="F3277" s="132"/>
      <c r="G3277" s="132"/>
      <c r="H3277" s="132"/>
      <c r="I3277" s="132"/>
      <c r="J3277" s="132"/>
      <c r="K3277" s="132"/>
      <c r="FP3277" s="75">
        <v>69.97</v>
      </c>
      <c r="FQ3277" s="75">
        <v>3539</v>
      </c>
      <c r="FR3277" s="75">
        <v>19875</v>
      </c>
      <c r="FS3277" s="75">
        <v>69.959999999999994</v>
      </c>
      <c r="FT3277" s="75">
        <v>9852.7800000000007</v>
      </c>
      <c r="FU3277" s="75">
        <v>51938</v>
      </c>
    </row>
    <row r="3278" spans="1:177" x14ac:dyDescent="0.25">
      <c r="A3278" s="132"/>
      <c r="B3278" s="132"/>
      <c r="C3278" s="132"/>
      <c r="D3278" s="132"/>
      <c r="E3278" s="132"/>
      <c r="F3278" s="132"/>
      <c r="G3278" s="132"/>
      <c r="H3278" s="132"/>
      <c r="I3278" s="132"/>
      <c r="J3278" s="132"/>
      <c r="K3278" s="132"/>
      <c r="FP3278" s="75">
        <v>69.98</v>
      </c>
      <c r="FQ3278" s="75">
        <v>3541.04</v>
      </c>
      <c r="FR3278" s="75">
        <v>19880</v>
      </c>
      <c r="FS3278" s="75">
        <v>69.97</v>
      </c>
      <c r="FT3278" s="75">
        <v>9858.0400000000009</v>
      </c>
      <c r="FU3278" s="75">
        <v>51948</v>
      </c>
    </row>
    <row r="3279" spans="1:177" x14ac:dyDescent="0.25">
      <c r="A3279" s="132"/>
      <c r="B3279" s="132"/>
      <c r="C3279" s="132"/>
      <c r="D3279" s="132"/>
      <c r="E3279" s="132"/>
      <c r="F3279" s="132"/>
      <c r="G3279" s="132"/>
      <c r="H3279" s="132"/>
      <c r="I3279" s="132"/>
      <c r="J3279" s="132"/>
      <c r="K3279" s="132"/>
      <c r="FP3279" s="75">
        <v>69.989999999999995</v>
      </c>
      <c r="FQ3279" s="75">
        <v>3543.08</v>
      </c>
      <c r="FR3279" s="75">
        <v>19886</v>
      </c>
      <c r="FS3279" s="75">
        <v>69.98</v>
      </c>
      <c r="FT3279" s="75">
        <v>9863.2999999999993</v>
      </c>
      <c r="FU3279" s="75">
        <v>51959</v>
      </c>
    </row>
    <row r="3280" spans="1:177" x14ac:dyDescent="0.25">
      <c r="A3280" s="132"/>
      <c r="B3280" s="132"/>
      <c r="C3280" s="132"/>
      <c r="D3280" s="132"/>
      <c r="E3280" s="132"/>
      <c r="F3280" s="132"/>
      <c r="G3280" s="132"/>
      <c r="H3280" s="132"/>
      <c r="I3280" s="132"/>
      <c r="J3280" s="132"/>
      <c r="K3280" s="132"/>
      <c r="FP3280" s="75">
        <v>70</v>
      </c>
      <c r="FQ3280" s="75">
        <v>3545.12</v>
      </c>
      <c r="FR3280" s="75">
        <v>19891</v>
      </c>
      <c r="FS3280" s="75">
        <v>69.989999999999995</v>
      </c>
      <c r="FT3280" s="75">
        <v>9868.56</v>
      </c>
      <c r="FU3280" s="75">
        <v>51969</v>
      </c>
    </row>
    <row r="3281" spans="1:177" x14ac:dyDescent="0.25">
      <c r="A3281" s="132"/>
      <c r="B3281" s="132"/>
      <c r="C3281" s="132"/>
      <c r="D3281" s="132"/>
      <c r="E3281" s="132"/>
      <c r="F3281" s="132"/>
      <c r="G3281" s="132"/>
      <c r="H3281" s="132"/>
      <c r="I3281" s="132"/>
      <c r="J3281" s="132"/>
      <c r="K3281" s="132"/>
      <c r="FP3281" s="75">
        <v>70.010000000000005</v>
      </c>
      <c r="FQ3281" s="75">
        <v>3547.16</v>
      </c>
      <c r="FR3281" s="75">
        <v>19896</v>
      </c>
      <c r="FS3281" s="75">
        <v>70</v>
      </c>
      <c r="FT3281" s="75">
        <v>9873.82</v>
      </c>
      <c r="FU3281" s="75">
        <v>51980</v>
      </c>
    </row>
    <row r="3282" spans="1:177" x14ac:dyDescent="0.25">
      <c r="A3282" s="132"/>
      <c r="B3282" s="132"/>
      <c r="C3282" s="132"/>
      <c r="D3282" s="132"/>
      <c r="E3282" s="132"/>
      <c r="F3282" s="132"/>
      <c r="G3282" s="132"/>
      <c r="H3282" s="132"/>
      <c r="I3282" s="132"/>
      <c r="J3282" s="132"/>
      <c r="K3282" s="132"/>
      <c r="FP3282" s="75">
        <v>70.02</v>
      </c>
      <c r="FQ3282" s="75">
        <v>3549.21</v>
      </c>
      <c r="FR3282" s="75">
        <v>19901</v>
      </c>
      <c r="FS3282" s="75">
        <v>70.010000000000005</v>
      </c>
      <c r="FT3282" s="75">
        <v>9879.08</v>
      </c>
      <c r="FU3282" s="75">
        <v>51990</v>
      </c>
    </row>
    <row r="3283" spans="1:177" x14ac:dyDescent="0.25">
      <c r="A3283" s="132"/>
      <c r="B3283" s="132"/>
      <c r="C3283" s="132"/>
      <c r="D3283" s="132"/>
      <c r="E3283" s="132"/>
      <c r="F3283" s="132"/>
      <c r="G3283" s="132"/>
      <c r="H3283" s="132"/>
      <c r="I3283" s="132"/>
      <c r="J3283" s="132"/>
      <c r="K3283" s="132"/>
      <c r="FP3283" s="75">
        <v>70.03</v>
      </c>
      <c r="FQ3283" s="75">
        <v>3551.26</v>
      </c>
      <c r="FR3283" s="75">
        <v>19906</v>
      </c>
      <c r="FS3283" s="75">
        <v>70.02</v>
      </c>
      <c r="FT3283" s="75">
        <v>9884.36</v>
      </c>
      <c r="FU3283" s="75">
        <v>52001</v>
      </c>
    </row>
    <row r="3284" spans="1:177" x14ac:dyDescent="0.25">
      <c r="A3284" s="132"/>
      <c r="B3284" s="132"/>
      <c r="C3284" s="132"/>
      <c r="D3284" s="132"/>
      <c r="E3284" s="132"/>
      <c r="F3284" s="132"/>
      <c r="G3284" s="132"/>
      <c r="H3284" s="132"/>
      <c r="I3284" s="132"/>
      <c r="J3284" s="132"/>
      <c r="K3284" s="132"/>
      <c r="FP3284" s="75">
        <v>70.040000000000006</v>
      </c>
      <c r="FQ3284" s="75">
        <v>3553.31</v>
      </c>
      <c r="FR3284" s="75">
        <v>19912</v>
      </c>
      <c r="FS3284" s="75">
        <v>70.03</v>
      </c>
      <c r="FT3284" s="75">
        <v>9889.65</v>
      </c>
      <c r="FU3284" s="75">
        <v>52011</v>
      </c>
    </row>
    <row r="3285" spans="1:177" x14ac:dyDescent="0.25">
      <c r="A3285" s="132"/>
      <c r="B3285" s="132"/>
      <c r="C3285" s="132"/>
      <c r="D3285" s="132"/>
      <c r="E3285" s="132"/>
      <c r="F3285" s="132"/>
      <c r="G3285" s="132"/>
      <c r="H3285" s="132"/>
      <c r="I3285" s="132"/>
      <c r="J3285" s="132"/>
      <c r="K3285" s="132"/>
      <c r="FP3285" s="75">
        <v>70.05</v>
      </c>
      <c r="FQ3285" s="75">
        <v>3555.36</v>
      </c>
      <c r="FR3285" s="75">
        <v>19917</v>
      </c>
      <c r="FS3285" s="75">
        <v>70.040000000000006</v>
      </c>
      <c r="FT3285" s="75">
        <v>9894.93</v>
      </c>
      <c r="FU3285" s="75">
        <v>52022</v>
      </c>
    </row>
    <row r="3286" spans="1:177" x14ac:dyDescent="0.25">
      <c r="A3286" s="132"/>
      <c r="B3286" s="132"/>
      <c r="C3286" s="132"/>
      <c r="D3286" s="132"/>
      <c r="E3286" s="132"/>
      <c r="F3286" s="132"/>
      <c r="G3286" s="132"/>
      <c r="H3286" s="132"/>
      <c r="I3286" s="132"/>
      <c r="J3286" s="132"/>
      <c r="K3286" s="132"/>
      <c r="FP3286" s="75">
        <v>70.06</v>
      </c>
      <c r="FQ3286" s="75">
        <v>3557.41</v>
      </c>
      <c r="FR3286" s="75">
        <v>19922</v>
      </c>
      <c r="FS3286" s="75">
        <v>70.05</v>
      </c>
      <c r="FT3286" s="75">
        <v>9900.2199999999993</v>
      </c>
      <c r="FU3286" s="75">
        <v>52032</v>
      </c>
    </row>
    <row r="3287" spans="1:177" x14ac:dyDescent="0.25">
      <c r="A3287" s="132"/>
      <c r="B3287" s="132"/>
      <c r="C3287" s="132"/>
      <c r="D3287" s="132"/>
      <c r="E3287" s="132"/>
      <c r="F3287" s="132"/>
      <c r="G3287" s="132"/>
      <c r="H3287" s="132"/>
      <c r="I3287" s="132"/>
      <c r="J3287" s="132"/>
      <c r="K3287" s="132"/>
      <c r="FP3287" s="75">
        <v>70.069999999999993</v>
      </c>
      <c r="FQ3287" s="75">
        <v>3559.46</v>
      </c>
      <c r="FR3287" s="75">
        <v>19927</v>
      </c>
      <c r="FS3287" s="75">
        <v>70.06</v>
      </c>
      <c r="FT3287" s="75">
        <v>9905.5</v>
      </c>
      <c r="FU3287" s="75">
        <v>52043</v>
      </c>
    </row>
    <row r="3288" spans="1:177" x14ac:dyDescent="0.25">
      <c r="A3288" s="132"/>
      <c r="B3288" s="132"/>
      <c r="C3288" s="132"/>
      <c r="D3288" s="132"/>
      <c r="E3288" s="132"/>
      <c r="F3288" s="132"/>
      <c r="G3288" s="132"/>
      <c r="H3288" s="132"/>
      <c r="I3288" s="132"/>
      <c r="J3288" s="132"/>
      <c r="K3288" s="132"/>
      <c r="FP3288" s="75">
        <v>70.08</v>
      </c>
      <c r="FQ3288" s="75">
        <v>3561.51</v>
      </c>
      <c r="FR3288" s="75">
        <v>19932</v>
      </c>
      <c r="FS3288" s="75">
        <v>70.069999999999993</v>
      </c>
      <c r="FT3288" s="75">
        <v>9910.7800000000007</v>
      </c>
      <c r="FU3288" s="75">
        <v>52053</v>
      </c>
    </row>
    <row r="3289" spans="1:177" x14ac:dyDescent="0.25">
      <c r="A3289" s="132"/>
      <c r="B3289" s="132"/>
      <c r="C3289" s="132"/>
      <c r="D3289" s="132"/>
      <c r="E3289" s="132"/>
      <c r="F3289" s="132"/>
      <c r="G3289" s="132"/>
      <c r="H3289" s="132"/>
      <c r="I3289" s="132"/>
      <c r="J3289" s="132"/>
      <c r="K3289" s="132"/>
      <c r="FP3289" s="75">
        <v>70.09</v>
      </c>
      <c r="FQ3289" s="75">
        <v>3563.56</v>
      </c>
      <c r="FR3289" s="75">
        <v>19938</v>
      </c>
      <c r="FS3289" s="75">
        <v>70.08</v>
      </c>
      <c r="FT3289" s="75">
        <v>9916.07</v>
      </c>
      <c r="FU3289" s="75">
        <v>52064</v>
      </c>
    </row>
    <row r="3290" spans="1:177" x14ac:dyDescent="0.25">
      <c r="A3290" s="132"/>
      <c r="B3290" s="132"/>
      <c r="C3290" s="132"/>
      <c r="D3290" s="132"/>
      <c r="E3290" s="132"/>
      <c r="F3290" s="132"/>
      <c r="G3290" s="132"/>
      <c r="H3290" s="132"/>
      <c r="I3290" s="132"/>
      <c r="J3290" s="132"/>
      <c r="K3290" s="132"/>
      <c r="FP3290" s="75">
        <v>70.099999999999994</v>
      </c>
      <c r="FQ3290" s="75">
        <v>3565.61</v>
      </c>
      <c r="FR3290" s="75">
        <v>19943</v>
      </c>
      <c r="FS3290" s="75">
        <v>70.09</v>
      </c>
      <c r="FT3290" s="75">
        <v>9921.35</v>
      </c>
      <c r="FU3290" s="75">
        <v>52074</v>
      </c>
    </row>
    <row r="3291" spans="1:177" x14ac:dyDescent="0.25">
      <c r="A3291" s="132"/>
      <c r="B3291" s="132"/>
      <c r="C3291" s="132"/>
      <c r="D3291" s="132"/>
      <c r="E3291" s="132"/>
      <c r="F3291" s="132"/>
      <c r="G3291" s="132"/>
      <c r="H3291" s="132"/>
      <c r="I3291" s="132"/>
      <c r="J3291" s="132"/>
      <c r="K3291" s="132"/>
      <c r="FP3291" s="75">
        <v>70.11</v>
      </c>
      <c r="FQ3291" s="75">
        <v>3567.66</v>
      </c>
      <c r="FR3291" s="75">
        <v>19948</v>
      </c>
      <c r="FS3291" s="75">
        <v>70.099999999999994</v>
      </c>
      <c r="FT3291" s="75">
        <v>9926.64</v>
      </c>
      <c r="FU3291" s="75">
        <v>52085</v>
      </c>
    </row>
    <row r="3292" spans="1:177" x14ac:dyDescent="0.25">
      <c r="A3292" s="132"/>
      <c r="B3292" s="132"/>
      <c r="C3292" s="132"/>
      <c r="D3292" s="132"/>
      <c r="E3292" s="132"/>
      <c r="F3292" s="132"/>
      <c r="G3292" s="132"/>
      <c r="H3292" s="132"/>
      <c r="I3292" s="132"/>
      <c r="J3292" s="132"/>
      <c r="K3292" s="132"/>
      <c r="FP3292" s="75">
        <v>70.12</v>
      </c>
      <c r="FQ3292" s="75">
        <v>3569.72</v>
      </c>
      <c r="FR3292" s="75">
        <v>19953</v>
      </c>
      <c r="FS3292" s="75">
        <v>70.11</v>
      </c>
      <c r="FT3292" s="75">
        <v>9931.92</v>
      </c>
      <c r="FU3292" s="75">
        <v>52095</v>
      </c>
    </row>
    <row r="3293" spans="1:177" x14ac:dyDescent="0.25">
      <c r="A3293" s="132"/>
      <c r="B3293" s="132"/>
      <c r="C3293" s="132"/>
      <c r="D3293" s="132"/>
      <c r="E3293" s="132"/>
      <c r="F3293" s="132"/>
      <c r="G3293" s="132"/>
      <c r="H3293" s="132"/>
      <c r="I3293" s="132"/>
      <c r="J3293" s="132"/>
      <c r="K3293" s="132"/>
      <c r="FP3293" s="75">
        <v>70.13</v>
      </c>
      <c r="FQ3293" s="75">
        <v>3571.78</v>
      </c>
      <c r="FR3293" s="75">
        <v>19958</v>
      </c>
      <c r="FS3293" s="75">
        <v>70.12</v>
      </c>
      <c r="FT3293" s="75">
        <v>9937.23</v>
      </c>
      <c r="FU3293" s="75">
        <v>52106</v>
      </c>
    </row>
    <row r="3294" spans="1:177" x14ac:dyDescent="0.25">
      <c r="A3294" s="132"/>
      <c r="B3294" s="132"/>
      <c r="C3294" s="132"/>
      <c r="D3294" s="132"/>
      <c r="E3294" s="132"/>
      <c r="F3294" s="132"/>
      <c r="G3294" s="132"/>
      <c r="H3294" s="132"/>
      <c r="I3294" s="132"/>
      <c r="J3294" s="132"/>
      <c r="K3294" s="132"/>
      <c r="FP3294" s="75">
        <v>70.14</v>
      </c>
      <c r="FQ3294" s="75">
        <v>3573.74</v>
      </c>
      <c r="FR3294" s="75">
        <v>19964</v>
      </c>
      <c r="FS3294" s="75">
        <v>70.13</v>
      </c>
      <c r="FT3294" s="75">
        <v>9942.5400000000009</v>
      </c>
      <c r="FU3294" s="75">
        <v>52116</v>
      </c>
    </row>
    <row r="3295" spans="1:177" x14ac:dyDescent="0.25">
      <c r="A3295" s="132"/>
      <c r="B3295" s="132"/>
      <c r="C3295" s="132"/>
      <c r="D3295" s="132"/>
      <c r="E3295" s="132"/>
      <c r="F3295" s="132"/>
      <c r="G3295" s="132"/>
      <c r="H3295" s="132"/>
      <c r="I3295" s="132"/>
      <c r="J3295" s="132"/>
      <c r="K3295" s="132"/>
      <c r="FP3295" s="75">
        <v>70.150000000000006</v>
      </c>
      <c r="FQ3295" s="75">
        <v>3575.9</v>
      </c>
      <c r="FR3295" s="75">
        <v>19969</v>
      </c>
      <c r="FS3295" s="75">
        <v>70.14</v>
      </c>
      <c r="FT3295" s="75">
        <v>9947.84</v>
      </c>
      <c r="FU3295" s="75">
        <v>52127</v>
      </c>
    </row>
    <row r="3296" spans="1:177" x14ac:dyDescent="0.25">
      <c r="A3296" s="132"/>
      <c r="B3296" s="132"/>
      <c r="C3296" s="132"/>
      <c r="D3296" s="132"/>
      <c r="E3296" s="132"/>
      <c r="F3296" s="132"/>
      <c r="G3296" s="132"/>
      <c r="H3296" s="132"/>
      <c r="I3296" s="132"/>
      <c r="J3296" s="132"/>
      <c r="K3296" s="132"/>
      <c r="FP3296" s="75">
        <v>70.16</v>
      </c>
      <c r="FQ3296" s="75">
        <v>3577.96</v>
      </c>
      <c r="FR3296" s="75">
        <v>19974</v>
      </c>
      <c r="FS3296" s="75">
        <v>70.150000000000006</v>
      </c>
      <c r="FT3296" s="75">
        <v>9953.15</v>
      </c>
      <c r="FU3296" s="75">
        <v>52137</v>
      </c>
    </row>
    <row r="3297" spans="1:177" x14ac:dyDescent="0.25">
      <c r="A3297" s="132"/>
      <c r="B3297" s="132"/>
      <c r="C3297" s="132"/>
      <c r="D3297" s="132"/>
      <c r="E3297" s="132"/>
      <c r="F3297" s="132"/>
      <c r="G3297" s="132"/>
      <c r="H3297" s="132"/>
      <c r="I3297" s="132"/>
      <c r="J3297" s="132"/>
      <c r="K3297" s="132"/>
      <c r="FP3297" s="75">
        <v>70.17</v>
      </c>
      <c r="FQ3297" s="75">
        <v>3580.02</v>
      </c>
      <c r="FR3297" s="75">
        <v>19979</v>
      </c>
      <c r="FS3297" s="75">
        <v>70.16</v>
      </c>
      <c r="FT3297" s="75">
        <v>9958.4599999999991</v>
      </c>
      <c r="FU3297" s="75">
        <v>52148</v>
      </c>
    </row>
    <row r="3298" spans="1:177" x14ac:dyDescent="0.25">
      <c r="A3298" s="132"/>
      <c r="B3298" s="132"/>
      <c r="C3298" s="132"/>
      <c r="D3298" s="132"/>
      <c r="E3298" s="132"/>
      <c r="F3298" s="132"/>
      <c r="G3298" s="132"/>
      <c r="H3298" s="132"/>
      <c r="I3298" s="132"/>
      <c r="J3298" s="132"/>
      <c r="K3298" s="132"/>
      <c r="FP3298" s="75">
        <v>70.180000000000007</v>
      </c>
      <c r="FQ3298" s="75">
        <v>3582.09</v>
      </c>
      <c r="FR3298" s="75">
        <v>19984</v>
      </c>
      <c r="FS3298" s="75">
        <v>70.17</v>
      </c>
      <c r="FT3298" s="75">
        <v>9963.77</v>
      </c>
      <c r="FU3298" s="75">
        <v>52158</v>
      </c>
    </row>
    <row r="3299" spans="1:177" x14ac:dyDescent="0.25">
      <c r="A3299" s="132"/>
      <c r="B3299" s="132"/>
      <c r="C3299" s="132"/>
      <c r="D3299" s="132"/>
      <c r="E3299" s="132"/>
      <c r="F3299" s="132"/>
      <c r="G3299" s="132"/>
      <c r="H3299" s="132"/>
      <c r="I3299" s="132"/>
      <c r="J3299" s="132"/>
      <c r="K3299" s="132"/>
      <c r="FP3299" s="75">
        <v>70.19</v>
      </c>
      <c r="FQ3299" s="75">
        <v>3584.16</v>
      </c>
      <c r="FR3299" s="75">
        <v>19990</v>
      </c>
      <c r="FS3299" s="75">
        <v>70.180000000000007</v>
      </c>
      <c r="FT3299" s="75">
        <v>9969.08</v>
      </c>
      <c r="FU3299" s="75">
        <v>52169</v>
      </c>
    </row>
    <row r="3300" spans="1:177" x14ac:dyDescent="0.25">
      <c r="A3300" s="132"/>
      <c r="B3300" s="132"/>
      <c r="C3300" s="132"/>
      <c r="D3300" s="132"/>
      <c r="E3300" s="132"/>
      <c r="F3300" s="132"/>
      <c r="G3300" s="132"/>
      <c r="H3300" s="132"/>
      <c r="I3300" s="132"/>
      <c r="J3300" s="132"/>
      <c r="K3300" s="132"/>
      <c r="FP3300" s="75">
        <v>70.2</v>
      </c>
      <c r="FQ3300" s="75">
        <v>3586.23</v>
      </c>
      <c r="FR3300" s="75">
        <v>19995</v>
      </c>
      <c r="FS3300" s="75">
        <v>70.19</v>
      </c>
      <c r="FT3300" s="75">
        <v>9974.3799999999992</v>
      </c>
      <c r="FU3300" s="75">
        <v>52179</v>
      </c>
    </row>
    <row r="3301" spans="1:177" x14ac:dyDescent="0.25">
      <c r="A3301" s="132"/>
      <c r="B3301" s="132"/>
      <c r="C3301" s="132"/>
      <c r="D3301" s="132"/>
      <c r="E3301" s="132"/>
      <c r="F3301" s="132"/>
      <c r="G3301" s="132"/>
      <c r="H3301" s="132"/>
      <c r="I3301" s="132"/>
      <c r="J3301" s="132"/>
      <c r="K3301" s="132"/>
      <c r="FP3301" s="75">
        <v>70.209999999999994</v>
      </c>
      <c r="FQ3301" s="75">
        <v>3588.3</v>
      </c>
      <c r="FR3301" s="75">
        <v>20000</v>
      </c>
      <c r="FS3301" s="75">
        <v>70.2</v>
      </c>
      <c r="FT3301" s="75">
        <v>9979.69</v>
      </c>
      <c r="FU3301" s="75">
        <v>52190</v>
      </c>
    </row>
    <row r="3302" spans="1:177" x14ac:dyDescent="0.25">
      <c r="A3302" s="132"/>
      <c r="B3302" s="132"/>
      <c r="C3302" s="132"/>
      <c r="D3302" s="132"/>
      <c r="E3302" s="132"/>
      <c r="F3302" s="132"/>
      <c r="G3302" s="132"/>
      <c r="H3302" s="132"/>
      <c r="I3302" s="132"/>
      <c r="J3302" s="132"/>
      <c r="K3302" s="132"/>
      <c r="FP3302" s="75">
        <v>70.22</v>
      </c>
      <c r="FQ3302" s="75">
        <v>3590.31</v>
      </c>
      <c r="FR3302" s="75">
        <v>20005</v>
      </c>
      <c r="FS3302" s="75">
        <v>70.209999999999994</v>
      </c>
      <c r="FT3302" s="75">
        <v>9985</v>
      </c>
      <c r="FU3302" s="75">
        <v>52200</v>
      </c>
    </row>
    <row r="3303" spans="1:177" x14ac:dyDescent="0.25">
      <c r="A3303" s="132"/>
      <c r="B3303" s="132"/>
      <c r="C3303" s="132"/>
      <c r="D3303" s="132"/>
      <c r="E3303" s="132"/>
      <c r="F3303" s="132"/>
      <c r="G3303" s="132"/>
      <c r="H3303" s="132"/>
      <c r="I3303" s="132"/>
      <c r="J3303" s="132"/>
      <c r="K3303" s="132"/>
      <c r="FP3303" s="75">
        <v>70.23</v>
      </c>
      <c r="FQ3303" s="75">
        <v>3592.32</v>
      </c>
      <c r="FR3303" s="75">
        <v>20010</v>
      </c>
      <c r="FS3303" s="75">
        <v>70.22</v>
      </c>
      <c r="FT3303" s="75">
        <v>9990.2199999999993</v>
      </c>
      <c r="FU3303" s="75">
        <v>52210</v>
      </c>
    </row>
    <row r="3304" spans="1:177" x14ac:dyDescent="0.25">
      <c r="A3304" s="132"/>
      <c r="B3304" s="132"/>
      <c r="C3304" s="132"/>
      <c r="D3304" s="132"/>
      <c r="E3304" s="132"/>
      <c r="F3304" s="132"/>
      <c r="G3304" s="132"/>
      <c r="H3304" s="132"/>
      <c r="I3304" s="132"/>
      <c r="J3304" s="132"/>
      <c r="K3304" s="132"/>
      <c r="FP3304" s="75">
        <v>70.239999999999995</v>
      </c>
      <c r="FQ3304" s="75">
        <v>3594.33</v>
      </c>
      <c r="FR3304" s="75">
        <v>20016</v>
      </c>
      <c r="FS3304" s="75">
        <v>70.23</v>
      </c>
      <c r="FT3304" s="75">
        <v>9995.43</v>
      </c>
      <c r="FU3304" s="75">
        <v>52221</v>
      </c>
    </row>
    <row r="3305" spans="1:177" x14ac:dyDescent="0.25">
      <c r="A3305" s="132"/>
      <c r="B3305" s="132"/>
      <c r="C3305" s="132"/>
      <c r="D3305" s="132"/>
      <c r="E3305" s="132"/>
      <c r="F3305" s="132"/>
      <c r="G3305" s="132"/>
      <c r="H3305" s="132"/>
      <c r="I3305" s="132"/>
      <c r="J3305" s="132"/>
      <c r="K3305" s="132"/>
      <c r="FP3305" s="75">
        <v>70.25</v>
      </c>
      <c r="FQ3305" s="75">
        <v>3596.34</v>
      </c>
      <c r="FR3305" s="75">
        <v>20021</v>
      </c>
      <c r="FS3305" s="75">
        <v>70.239999999999995</v>
      </c>
      <c r="FT3305" s="75">
        <v>10000.65</v>
      </c>
      <c r="FU3305" s="75">
        <v>52231</v>
      </c>
    </row>
    <row r="3306" spans="1:177" x14ac:dyDescent="0.25">
      <c r="A3306" s="132"/>
      <c r="B3306" s="132"/>
      <c r="C3306" s="132"/>
      <c r="D3306" s="132"/>
      <c r="E3306" s="132"/>
      <c r="F3306" s="132"/>
      <c r="G3306" s="132"/>
      <c r="H3306" s="132"/>
      <c r="I3306" s="132"/>
      <c r="J3306" s="132"/>
      <c r="K3306" s="132"/>
      <c r="FP3306" s="75">
        <v>70.260000000000005</v>
      </c>
      <c r="FQ3306" s="75">
        <v>3598.35</v>
      </c>
      <c r="FR3306" s="75">
        <v>20026</v>
      </c>
      <c r="FS3306" s="75">
        <v>70.25</v>
      </c>
      <c r="FT3306" s="75">
        <v>10005.86</v>
      </c>
      <c r="FU3306" s="75">
        <v>52241</v>
      </c>
    </row>
    <row r="3307" spans="1:177" x14ac:dyDescent="0.25">
      <c r="A3307" s="132"/>
      <c r="B3307" s="132"/>
      <c r="C3307" s="132"/>
      <c r="D3307" s="132"/>
      <c r="E3307" s="132"/>
      <c r="F3307" s="132"/>
      <c r="G3307" s="132"/>
      <c r="H3307" s="132"/>
      <c r="I3307" s="132"/>
      <c r="J3307" s="132"/>
      <c r="K3307" s="132"/>
      <c r="FP3307" s="75">
        <v>70.27</v>
      </c>
      <c r="FQ3307" s="75">
        <v>3600.36</v>
      </c>
      <c r="FR3307" s="75">
        <v>20031</v>
      </c>
      <c r="FS3307" s="75">
        <v>70.260000000000005</v>
      </c>
      <c r="FT3307" s="75">
        <v>10011.08</v>
      </c>
      <c r="FU3307" s="75">
        <v>52251</v>
      </c>
    </row>
    <row r="3308" spans="1:177" x14ac:dyDescent="0.25">
      <c r="A3308" s="132"/>
      <c r="B3308" s="132"/>
      <c r="C3308" s="132"/>
      <c r="D3308" s="132"/>
      <c r="E3308" s="132"/>
      <c r="F3308" s="132"/>
      <c r="G3308" s="132"/>
      <c r="H3308" s="132"/>
      <c r="I3308" s="132"/>
      <c r="J3308" s="132"/>
      <c r="K3308" s="132"/>
      <c r="FP3308" s="75">
        <v>70.28</v>
      </c>
      <c r="FQ3308" s="75">
        <v>3602.37</v>
      </c>
      <c r="FR3308" s="75">
        <v>20036</v>
      </c>
      <c r="FS3308" s="75">
        <v>70.27</v>
      </c>
      <c r="FT3308" s="75">
        <v>10016.290000000001</v>
      </c>
      <c r="FU3308" s="75">
        <v>52262</v>
      </c>
    </row>
    <row r="3309" spans="1:177" x14ac:dyDescent="0.25">
      <c r="A3309" s="132"/>
      <c r="B3309" s="132"/>
      <c r="C3309" s="132"/>
      <c r="D3309" s="132"/>
      <c r="E3309" s="132"/>
      <c r="F3309" s="132"/>
      <c r="G3309" s="132"/>
      <c r="H3309" s="132"/>
      <c r="I3309" s="132"/>
      <c r="J3309" s="132"/>
      <c r="K3309" s="132"/>
      <c r="FP3309" s="75">
        <v>70.290000000000006</v>
      </c>
      <c r="FQ3309" s="75">
        <v>3604.38</v>
      </c>
      <c r="FR3309" s="75">
        <v>20042</v>
      </c>
      <c r="FS3309" s="75">
        <v>70.28</v>
      </c>
      <c r="FT3309" s="75">
        <v>10021.51</v>
      </c>
      <c r="FU3309" s="75">
        <v>52272</v>
      </c>
    </row>
    <row r="3310" spans="1:177" x14ac:dyDescent="0.25">
      <c r="A3310" s="132"/>
      <c r="B3310" s="132"/>
      <c r="C3310" s="132"/>
      <c r="D3310" s="132"/>
      <c r="E3310" s="132"/>
      <c r="F3310" s="132"/>
      <c r="G3310" s="132"/>
      <c r="H3310" s="132"/>
      <c r="I3310" s="132"/>
      <c r="J3310" s="132"/>
      <c r="K3310" s="132"/>
      <c r="FP3310" s="75">
        <v>70.3</v>
      </c>
      <c r="FQ3310" s="75">
        <v>3606.39</v>
      </c>
      <c r="FR3310" s="75">
        <v>20047</v>
      </c>
      <c r="FS3310" s="75">
        <v>70.290000000000006</v>
      </c>
      <c r="FT3310" s="75">
        <v>10026.719999999999</v>
      </c>
      <c r="FU3310" s="75">
        <v>52282</v>
      </c>
    </row>
    <row r="3311" spans="1:177" x14ac:dyDescent="0.25">
      <c r="A3311" s="132"/>
      <c r="B3311" s="132"/>
      <c r="C3311" s="132"/>
      <c r="D3311" s="132"/>
      <c r="E3311" s="132"/>
      <c r="F3311" s="132"/>
      <c r="G3311" s="132"/>
      <c r="H3311" s="132"/>
      <c r="I3311" s="132"/>
      <c r="J3311" s="132"/>
      <c r="K3311" s="132"/>
      <c r="FP3311" s="75">
        <v>70.31</v>
      </c>
      <c r="FQ3311" s="75">
        <v>3608.4</v>
      </c>
      <c r="FR3311" s="75">
        <v>20052</v>
      </c>
      <c r="FS3311" s="75">
        <v>70.3</v>
      </c>
      <c r="FT3311" s="75">
        <v>10031.94</v>
      </c>
      <c r="FU3311" s="75">
        <v>52292</v>
      </c>
    </row>
    <row r="3312" spans="1:177" x14ac:dyDescent="0.25">
      <c r="A3312" s="132"/>
      <c r="B3312" s="132"/>
      <c r="C3312" s="132"/>
      <c r="D3312" s="132"/>
      <c r="E3312" s="132"/>
      <c r="F3312" s="132"/>
      <c r="G3312" s="132"/>
      <c r="H3312" s="132"/>
      <c r="I3312" s="132"/>
      <c r="J3312" s="132"/>
      <c r="K3312" s="132"/>
      <c r="FP3312" s="75">
        <v>70.319999999999993</v>
      </c>
      <c r="FQ3312" s="75">
        <v>3610.42</v>
      </c>
      <c r="FR3312" s="75">
        <v>20057</v>
      </c>
      <c r="FS3312" s="75">
        <v>70.31</v>
      </c>
      <c r="FT3312" s="75">
        <v>10037.15</v>
      </c>
      <c r="FU3312" s="75">
        <v>52303</v>
      </c>
    </row>
    <row r="3313" spans="1:177" x14ac:dyDescent="0.25">
      <c r="A3313" s="132"/>
      <c r="B3313" s="132"/>
      <c r="C3313" s="132"/>
      <c r="D3313" s="132"/>
      <c r="E3313" s="132"/>
      <c r="F3313" s="132"/>
      <c r="G3313" s="132"/>
      <c r="H3313" s="132"/>
      <c r="I3313" s="132"/>
      <c r="J3313" s="132"/>
      <c r="K3313" s="132"/>
      <c r="FP3313" s="75">
        <v>70.33</v>
      </c>
      <c r="FQ3313" s="75">
        <v>3612.44</v>
      </c>
      <c r="FR3313" s="75">
        <v>20062</v>
      </c>
      <c r="FS3313" s="75">
        <v>70.319999999999993</v>
      </c>
      <c r="FT3313" s="75">
        <v>10042.379999999999</v>
      </c>
      <c r="FU3313" s="75">
        <v>52313</v>
      </c>
    </row>
    <row r="3314" spans="1:177" x14ac:dyDescent="0.25">
      <c r="A3314" s="132"/>
      <c r="B3314" s="132"/>
      <c r="C3314" s="132"/>
      <c r="D3314" s="132"/>
      <c r="E3314" s="132"/>
      <c r="F3314" s="132"/>
      <c r="G3314" s="132"/>
      <c r="H3314" s="132"/>
      <c r="I3314" s="132"/>
      <c r="J3314" s="132"/>
      <c r="K3314" s="132"/>
      <c r="FP3314" s="75">
        <v>70.34</v>
      </c>
      <c r="FQ3314" s="75">
        <v>3614.46</v>
      </c>
      <c r="FR3314" s="75">
        <v>20068</v>
      </c>
      <c r="FS3314" s="75">
        <v>70.33</v>
      </c>
      <c r="FT3314" s="75">
        <v>10047.6</v>
      </c>
      <c r="FU3314" s="75">
        <v>52323</v>
      </c>
    </row>
    <row r="3315" spans="1:177" x14ac:dyDescent="0.25">
      <c r="A3315" s="132"/>
      <c r="B3315" s="132"/>
      <c r="C3315" s="132"/>
      <c r="D3315" s="132"/>
      <c r="E3315" s="132"/>
      <c r="F3315" s="132"/>
      <c r="G3315" s="132"/>
      <c r="H3315" s="132"/>
      <c r="I3315" s="132"/>
      <c r="J3315" s="132"/>
      <c r="K3315" s="132"/>
      <c r="FP3315" s="75">
        <v>70.349999999999994</v>
      </c>
      <c r="FQ3315" s="75">
        <v>3616.48</v>
      </c>
      <c r="FR3315" s="75">
        <v>20073</v>
      </c>
      <c r="FS3315" s="75">
        <v>70.34</v>
      </c>
      <c r="FT3315" s="75">
        <v>10052.83</v>
      </c>
      <c r="FU3315" s="75">
        <v>52333</v>
      </c>
    </row>
    <row r="3316" spans="1:177" x14ac:dyDescent="0.25">
      <c r="A3316" s="132"/>
      <c r="B3316" s="132"/>
      <c r="C3316" s="132"/>
      <c r="D3316" s="132"/>
      <c r="E3316" s="132"/>
      <c r="F3316" s="132"/>
      <c r="G3316" s="132"/>
      <c r="H3316" s="132"/>
      <c r="I3316" s="132"/>
      <c r="J3316" s="132"/>
      <c r="K3316" s="132"/>
      <c r="FP3316" s="75">
        <v>70.36</v>
      </c>
      <c r="FQ3316" s="75">
        <v>3618.5</v>
      </c>
      <c r="FR3316" s="75">
        <v>20078</v>
      </c>
      <c r="FS3316" s="75">
        <v>70.349999999999994</v>
      </c>
      <c r="FT3316" s="75">
        <v>10058.06</v>
      </c>
      <c r="FU3316" s="75">
        <v>52344</v>
      </c>
    </row>
    <row r="3317" spans="1:177" x14ac:dyDescent="0.25">
      <c r="A3317" s="132"/>
      <c r="B3317" s="132"/>
      <c r="C3317" s="132"/>
      <c r="D3317" s="132"/>
      <c r="E3317" s="132"/>
      <c r="F3317" s="132"/>
      <c r="G3317" s="132"/>
      <c r="H3317" s="132"/>
      <c r="I3317" s="132"/>
      <c r="J3317" s="132"/>
      <c r="K3317" s="132"/>
      <c r="FP3317" s="75">
        <v>70.37</v>
      </c>
      <c r="FQ3317" s="75">
        <v>3620.52</v>
      </c>
      <c r="FR3317" s="75">
        <v>20083</v>
      </c>
      <c r="FS3317" s="75">
        <v>70.36</v>
      </c>
      <c r="FT3317" s="75">
        <v>10063.290000000001</v>
      </c>
      <c r="FU3317" s="75">
        <v>52354</v>
      </c>
    </row>
    <row r="3318" spans="1:177" x14ac:dyDescent="0.25">
      <c r="A3318" s="132"/>
      <c r="B3318" s="132"/>
      <c r="C3318" s="132"/>
      <c r="D3318" s="132"/>
      <c r="E3318" s="132"/>
      <c r="F3318" s="132"/>
      <c r="G3318" s="132"/>
      <c r="H3318" s="132"/>
      <c r="I3318" s="132"/>
      <c r="J3318" s="132"/>
      <c r="K3318" s="132"/>
      <c r="FP3318" s="75">
        <v>70.38</v>
      </c>
      <c r="FQ3318" s="75">
        <v>3622.54</v>
      </c>
      <c r="FR3318" s="75">
        <v>20088</v>
      </c>
      <c r="FS3318" s="75">
        <v>70.37</v>
      </c>
      <c r="FT3318" s="75">
        <v>10068.51</v>
      </c>
      <c r="FU3318" s="75">
        <v>52364</v>
      </c>
    </row>
    <row r="3319" spans="1:177" x14ac:dyDescent="0.25">
      <c r="A3319" s="132"/>
      <c r="B3319" s="132"/>
      <c r="C3319" s="132"/>
      <c r="D3319" s="132"/>
      <c r="E3319" s="132"/>
      <c r="F3319" s="132"/>
      <c r="G3319" s="132"/>
      <c r="H3319" s="132"/>
      <c r="I3319" s="132"/>
      <c r="J3319" s="132"/>
      <c r="K3319" s="132"/>
      <c r="FP3319" s="75">
        <v>70.39</v>
      </c>
      <c r="FQ3319" s="75">
        <v>3624.56</v>
      </c>
      <c r="FR3319" s="75">
        <v>20094</v>
      </c>
      <c r="FS3319" s="75">
        <v>70.38</v>
      </c>
      <c r="FT3319" s="75">
        <v>10073.74</v>
      </c>
      <c r="FU3319" s="75">
        <v>52374</v>
      </c>
    </row>
    <row r="3320" spans="1:177" x14ac:dyDescent="0.25">
      <c r="A3320" s="132"/>
      <c r="B3320" s="132"/>
      <c r="C3320" s="132"/>
      <c r="D3320" s="132"/>
      <c r="E3320" s="132"/>
      <c r="F3320" s="132"/>
      <c r="G3320" s="132"/>
      <c r="H3320" s="132"/>
      <c r="I3320" s="132"/>
      <c r="J3320" s="132"/>
      <c r="K3320" s="132"/>
      <c r="FP3320" s="75">
        <v>70.400000000000006</v>
      </c>
      <c r="FQ3320" s="75">
        <v>3626.58</v>
      </c>
      <c r="FR3320" s="75">
        <v>20099</v>
      </c>
      <c r="FS3320" s="75">
        <v>70.39</v>
      </c>
      <c r="FT3320" s="75">
        <v>10078.969999999999</v>
      </c>
      <c r="FU3320" s="75">
        <v>52385</v>
      </c>
    </row>
    <row r="3321" spans="1:177" x14ac:dyDescent="0.25">
      <c r="A3321" s="132"/>
      <c r="B3321" s="132"/>
      <c r="C3321" s="132"/>
      <c r="D3321" s="132"/>
      <c r="E3321" s="132"/>
      <c r="F3321" s="132"/>
      <c r="G3321" s="132"/>
      <c r="H3321" s="132"/>
      <c r="I3321" s="132"/>
      <c r="J3321" s="132"/>
      <c r="K3321" s="132"/>
      <c r="FP3321" s="75">
        <v>70.41</v>
      </c>
      <c r="FQ3321" s="75">
        <v>3628.6</v>
      </c>
      <c r="FR3321" s="75">
        <v>20104</v>
      </c>
      <c r="FS3321" s="75">
        <v>70.400000000000006</v>
      </c>
      <c r="FT3321" s="75">
        <v>10084.19</v>
      </c>
      <c r="FU3321" s="75">
        <v>52395</v>
      </c>
    </row>
    <row r="3322" spans="1:177" x14ac:dyDescent="0.25">
      <c r="A3322" s="132"/>
      <c r="B3322" s="132"/>
      <c r="C3322" s="132"/>
      <c r="D3322" s="132"/>
      <c r="E3322" s="132"/>
      <c r="F3322" s="132"/>
      <c r="G3322" s="132"/>
      <c r="H3322" s="132"/>
      <c r="I3322" s="132"/>
      <c r="J3322" s="132"/>
      <c r="K3322" s="132"/>
      <c r="FP3322" s="75">
        <v>70.42</v>
      </c>
      <c r="FQ3322" s="75">
        <v>3630.63</v>
      </c>
      <c r="FR3322" s="75">
        <v>20109</v>
      </c>
      <c r="FS3322" s="75">
        <v>70.41</v>
      </c>
      <c r="FT3322" s="75">
        <v>10089.42</v>
      </c>
      <c r="FU3322" s="75">
        <v>52405</v>
      </c>
    </row>
    <row r="3323" spans="1:177" x14ac:dyDescent="0.25">
      <c r="A3323" s="132"/>
      <c r="B3323" s="132"/>
      <c r="C3323" s="132"/>
      <c r="D3323" s="132"/>
      <c r="E3323" s="132"/>
      <c r="F3323" s="132"/>
      <c r="G3323" s="132"/>
      <c r="H3323" s="132"/>
      <c r="I3323" s="132"/>
      <c r="J3323" s="132"/>
      <c r="K3323" s="132"/>
      <c r="FP3323" s="75">
        <v>70.430000000000007</v>
      </c>
      <c r="FQ3323" s="75">
        <v>3632.66</v>
      </c>
      <c r="FR3323" s="75">
        <v>20114</v>
      </c>
      <c r="FS3323" s="75">
        <v>70.42</v>
      </c>
      <c r="FT3323" s="75">
        <v>10094.66</v>
      </c>
      <c r="FU3323" s="75">
        <v>52416</v>
      </c>
    </row>
    <row r="3324" spans="1:177" x14ac:dyDescent="0.25">
      <c r="A3324" s="132"/>
      <c r="B3324" s="132"/>
      <c r="C3324" s="132"/>
      <c r="D3324" s="132"/>
      <c r="E3324" s="132"/>
      <c r="F3324" s="132"/>
      <c r="G3324" s="132"/>
      <c r="H3324" s="132"/>
      <c r="I3324" s="132"/>
      <c r="J3324" s="132"/>
      <c r="K3324" s="132"/>
      <c r="FP3324" s="75">
        <v>70.44</v>
      </c>
      <c r="FQ3324" s="75">
        <v>3634.69</v>
      </c>
      <c r="FR3324" s="75">
        <v>20120</v>
      </c>
      <c r="FS3324" s="75">
        <v>70.430000000000007</v>
      </c>
      <c r="FT3324" s="75">
        <v>10099.9</v>
      </c>
      <c r="FU3324" s="75">
        <v>52426</v>
      </c>
    </row>
    <row r="3325" spans="1:177" x14ac:dyDescent="0.25">
      <c r="A3325" s="132"/>
      <c r="B3325" s="132"/>
      <c r="C3325" s="132"/>
      <c r="D3325" s="132"/>
      <c r="E3325" s="132"/>
      <c r="F3325" s="132"/>
      <c r="G3325" s="132"/>
      <c r="H3325" s="132"/>
      <c r="I3325" s="132"/>
      <c r="J3325" s="132"/>
      <c r="K3325" s="132"/>
      <c r="FP3325" s="75">
        <v>70.45</v>
      </c>
      <c r="FQ3325" s="75">
        <v>3636.72</v>
      </c>
      <c r="FR3325" s="75">
        <v>20125</v>
      </c>
      <c r="FS3325" s="75">
        <v>70.44</v>
      </c>
      <c r="FT3325" s="75">
        <v>10105.14</v>
      </c>
      <c r="FU3325" s="75">
        <v>52437</v>
      </c>
    </row>
    <row r="3326" spans="1:177" x14ac:dyDescent="0.25">
      <c r="A3326" s="132"/>
      <c r="B3326" s="132"/>
      <c r="C3326" s="132"/>
      <c r="D3326" s="132"/>
      <c r="E3326" s="132"/>
      <c r="F3326" s="132"/>
      <c r="G3326" s="132"/>
      <c r="H3326" s="132"/>
      <c r="I3326" s="132"/>
      <c r="J3326" s="132"/>
      <c r="K3326" s="132"/>
      <c r="FP3326" s="75">
        <v>70.459999999999994</v>
      </c>
      <c r="FQ3326" s="75">
        <v>3638.75</v>
      </c>
      <c r="FR3326" s="75">
        <v>20130</v>
      </c>
      <c r="FS3326" s="75">
        <v>70.45</v>
      </c>
      <c r="FT3326" s="75">
        <v>10110.379999999999</v>
      </c>
      <c r="FU3326" s="75">
        <v>52447</v>
      </c>
    </row>
    <row r="3327" spans="1:177" x14ac:dyDescent="0.25">
      <c r="A3327" s="132"/>
      <c r="B3327" s="132"/>
      <c r="C3327" s="132"/>
      <c r="D3327" s="132"/>
      <c r="E3327" s="132"/>
      <c r="F3327" s="132"/>
      <c r="G3327" s="132"/>
      <c r="H3327" s="132"/>
      <c r="I3327" s="132"/>
      <c r="J3327" s="132"/>
      <c r="K3327" s="132"/>
      <c r="FP3327" s="75">
        <v>70.47</v>
      </c>
      <c r="FQ3327" s="75">
        <v>3640.78</v>
      </c>
      <c r="FR3327" s="75">
        <v>20135</v>
      </c>
      <c r="FS3327" s="75">
        <v>70.459999999999994</v>
      </c>
      <c r="FT3327" s="75">
        <v>10115.620000000001</v>
      </c>
      <c r="FU3327" s="75">
        <v>52458</v>
      </c>
    </row>
    <row r="3328" spans="1:177" x14ac:dyDescent="0.25">
      <c r="A3328" s="132"/>
      <c r="B3328" s="132"/>
      <c r="C3328" s="132"/>
      <c r="D3328" s="132"/>
      <c r="E3328" s="132"/>
      <c r="F3328" s="132"/>
      <c r="G3328" s="132"/>
      <c r="H3328" s="132"/>
      <c r="I3328" s="132"/>
      <c r="J3328" s="132"/>
      <c r="K3328" s="132"/>
      <c r="FP3328" s="75">
        <v>70.48</v>
      </c>
      <c r="FQ3328" s="75">
        <v>3642.81</v>
      </c>
      <c r="FR3328" s="75">
        <v>20140</v>
      </c>
      <c r="FS3328" s="75">
        <v>70.47</v>
      </c>
      <c r="FT3328" s="75">
        <v>10120.85</v>
      </c>
      <c r="FU3328" s="75">
        <v>52468</v>
      </c>
    </row>
    <row r="3329" spans="1:177" x14ac:dyDescent="0.25">
      <c r="A3329" s="132"/>
      <c r="B3329" s="132"/>
      <c r="C3329" s="132"/>
      <c r="D3329" s="132"/>
      <c r="E3329" s="132"/>
      <c r="F3329" s="132"/>
      <c r="G3329" s="132"/>
      <c r="H3329" s="132"/>
      <c r="I3329" s="132"/>
      <c r="J3329" s="132"/>
      <c r="K3329" s="132"/>
      <c r="FP3329" s="75">
        <v>70.489999999999995</v>
      </c>
      <c r="FQ3329" s="75">
        <v>3644.84</v>
      </c>
      <c r="FR3329" s="75">
        <v>20146</v>
      </c>
      <c r="FS3329" s="75">
        <v>70.48</v>
      </c>
      <c r="FT3329" s="75">
        <v>10126.09</v>
      </c>
      <c r="FU3329" s="75">
        <v>52479</v>
      </c>
    </row>
    <row r="3330" spans="1:177" x14ac:dyDescent="0.25">
      <c r="A3330" s="132"/>
      <c r="B3330" s="132"/>
      <c r="C3330" s="132"/>
      <c r="D3330" s="132"/>
      <c r="E3330" s="132"/>
      <c r="F3330" s="132"/>
      <c r="G3330" s="132"/>
      <c r="H3330" s="132"/>
      <c r="I3330" s="132"/>
      <c r="J3330" s="132"/>
      <c r="K3330" s="132"/>
      <c r="FP3330" s="75">
        <v>70.5</v>
      </c>
      <c r="FQ3330" s="75">
        <v>3646.87</v>
      </c>
      <c r="FR3330" s="75">
        <v>20151</v>
      </c>
      <c r="FS3330" s="75">
        <v>70.489999999999995</v>
      </c>
      <c r="FT3330" s="75">
        <v>10131.33</v>
      </c>
      <c r="FU3330" s="75">
        <v>52489</v>
      </c>
    </row>
    <row r="3331" spans="1:177" x14ac:dyDescent="0.25">
      <c r="A3331" s="132"/>
      <c r="B3331" s="132"/>
      <c r="C3331" s="132"/>
      <c r="D3331" s="132"/>
      <c r="E3331" s="132"/>
      <c r="F3331" s="132"/>
      <c r="G3331" s="132"/>
      <c r="H3331" s="132"/>
      <c r="I3331" s="132"/>
      <c r="J3331" s="132"/>
      <c r="K3331" s="132"/>
      <c r="FP3331" s="75">
        <v>70.510000000000005</v>
      </c>
      <c r="FQ3331" s="75">
        <v>3648.9</v>
      </c>
      <c r="FR3331" s="75">
        <v>20156</v>
      </c>
      <c r="FS3331" s="75">
        <v>70.5</v>
      </c>
      <c r="FT3331" s="75">
        <v>10136.57</v>
      </c>
      <c r="FU3331" s="75">
        <v>52500</v>
      </c>
    </row>
    <row r="3332" spans="1:177" x14ac:dyDescent="0.25">
      <c r="A3332" s="132"/>
      <c r="B3332" s="132"/>
      <c r="C3332" s="132"/>
      <c r="D3332" s="132"/>
      <c r="E3332" s="132"/>
      <c r="F3332" s="132"/>
      <c r="G3332" s="132"/>
      <c r="H3332" s="132"/>
      <c r="I3332" s="132"/>
      <c r="J3332" s="132"/>
      <c r="K3332" s="132"/>
      <c r="FP3332" s="75">
        <v>70.52</v>
      </c>
      <c r="FQ3332" s="75">
        <v>3650.94</v>
      </c>
      <c r="FR3332" s="75">
        <v>20161</v>
      </c>
      <c r="FS3332" s="75">
        <v>70.510000000000005</v>
      </c>
      <c r="FT3332" s="75">
        <v>10141.81</v>
      </c>
      <c r="FU3332" s="75">
        <v>52510</v>
      </c>
    </row>
    <row r="3333" spans="1:177" x14ac:dyDescent="0.25">
      <c r="A3333" s="132"/>
      <c r="B3333" s="132"/>
      <c r="C3333" s="132"/>
      <c r="D3333" s="132"/>
      <c r="E3333" s="132"/>
      <c r="F3333" s="132"/>
      <c r="G3333" s="132"/>
      <c r="H3333" s="132"/>
      <c r="I3333" s="132"/>
      <c r="J3333" s="132"/>
      <c r="K3333" s="132"/>
      <c r="FP3333" s="75">
        <v>70.53</v>
      </c>
      <c r="FQ3333" s="75">
        <v>3652.98</v>
      </c>
      <c r="FR3333" s="75">
        <v>20166</v>
      </c>
      <c r="FS3333" s="75">
        <v>70.52</v>
      </c>
      <c r="FT3333" s="75">
        <v>10147.06</v>
      </c>
      <c r="FU3333" s="75">
        <v>52521</v>
      </c>
    </row>
    <row r="3334" spans="1:177" x14ac:dyDescent="0.25">
      <c r="A3334" s="132"/>
      <c r="B3334" s="132"/>
      <c r="C3334" s="132"/>
      <c r="D3334" s="132"/>
      <c r="E3334" s="132"/>
      <c r="F3334" s="132"/>
      <c r="G3334" s="132"/>
      <c r="H3334" s="132"/>
      <c r="I3334" s="132"/>
      <c r="J3334" s="132"/>
      <c r="K3334" s="132"/>
      <c r="FP3334" s="75">
        <v>70.540000000000006</v>
      </c>
      <c r="FQ3334" s="75">
        <v>3655.02</v>
      </c>
      <c r="FR3334" s="75">
        <v>20172</v>
      </c>
      <c r="FS3334" s="75">
        <v>70.53</v>
      </c>
      <c r="FT3334" s="75">
        <v>10152.31</v>
      </c>
      <c r="FU3334" s="75">
        <v>52531</v>
      </c>
    </row>
    <row r="3335" spans="1:177" x14ac:dyDescent="0.25">
      <c r="A3335" s="132"/>
      <c r="B3335" s="132"/>
      <c r="C3335" s="132"/>
      <c r="D3335" s="132"/>
      <c r="E3335" s="132"/>
      <c r="F3335" s="132"/>
      <c r="G3335" s="132"/>
      <c r="H3335" s="132"/>
      <c r="I3335" s="132"/>
      <c r="J3335" s="132"/>
      <c r="K3335" s="132"/>
      <c r="FP3335" s="75">
        <v>70.55</v>
      </c>
      <c r="FQ3335" s="75">
        <v>3657.06</v>
      </c>
      <c r="FR3335" s="75">
        <v>20177</v>
      </c>
      <c r="FS3335" s="75">
        <v>70.540000000000006</v>
      </c>
      <c r="FT3335" s="75">
        <v>10157.56</v>
      </c>
      <c r="FU3335" s="75">
        <v>52542</v>
      </c>
    </row>
    <row r="3336" spans="1:177" x14ac:dyDescent="0.25">
      <c r="A3336" s="132"/>
      <c r="B3336" s="132"/>
      <c r="C3336" s="132"/>
      <c r="D3336" s="132"/>
      <c r="E3336" s="132"/>
      <c r="F3336" s="132"/>
      <c r="G3336" s="132"/>
      <c r="H3336" s="132"/>
      <c r="I3336" s="132"/>
      <c r="J3336" s="132"/>
      <c r="K3336" s="132"/>
      <c r="FP3336" s="75">
        <v>70.56</v>
      </c>
      <c r="FQ3336" s="75">
        <v>3659.1</v>
      </c>
      <c r="FR3336" s="75">
        <v>20182</v>
      </c>
      <c r="FS3336" s="75">
        <v>70.55</v>
      </c>
      <c r="FT3336" s="75">
        <v>10162.81</v>
      </c>
      <c r="FU3336" s="75">
        <v>52552</v>
      </c>
    </row>
    <row r="3337" spans="1:177" x14ac:dyDescent="0.25">
      <c r="A3337" s="132"/>
      <c r="B3337" s="132"/>
      <c r="C3337" s="132"/>
      <c r="D3337" s="132"/>
      <c r="E3337" s="132"/>
      <c r="F3337" s="132"/>
      <c r="G3337" s="132"/>
      <c r="H3337" s="132"/>
      <c r="I3337" s="132"/>
      <c r="J3337" s="132"/>
      <c r="K3337" s="132"/>
      <c r="FP3337" s="75">
        <v>70.569999999999993</v>
      </c>
      <c r="FQ3337" s="75">
        <v>3661.14</v>
      </c>
      <c r="FR3337" s="75">
        <v>20187</v>
      </c>
      <c r="FS3337" s="75">
        <v>70.56</v>
      </c>
      <c r="FT3337" s="75">
        <v>10168.07</v>
      </c>
      <c r="FU3337" s="75">
        <v>52563</v>
      </c>
    </row>
    <row r="3338" spans="1:177" x14ac:dyDescent="0.25">
      <c r="A3338" s="132"/>
      <c r="B3338" s="132"/>
      <c r="C3338" s="132"/>
      <c r="D3338" s="132"/>
      <c r="E3338" s="132"/>
      <c r="F3338" s="132"/>
      <c r="G3338" s="132"/>
      <c r="H3338" s="132"/>
      <c r="I3338" s="132"/>
      <c r="J3338" s="132"/>
      <c r="K3338" s="132"/>
      <c r="FP3338" s="75">
        <v>70.58</v>
      </c>
      <c r="FQ3338" s="75">
        <v>3663.18</v>
      </c>
      <c r="FR3338" s="75">
        <v>20192</v>
      </c>
      <c r="FS3338" s="75">
        <v>70.569999999999993</v>
      </c>
      <c r="FT3338" s="75">
        <v>10173.32</v>
      </c>
      <c r="FU3338" s="75">
        <v>52573</v>
      </c>
    </row>
    <row r="3339" spans="1:177" x14ac:dyDescent="0.25">
      <c r="A3339" s="132"/>
      <c r="B3339" s="132"/>
      <c r="C3339" s="132"/>
      <c r="D3339" s="132"/>
      <c r="E3339" s="132"/>
      <c r="F3339" s="132"/>
      <c r="G3339" s="132"/>
      <c r="H3339" s="132"/>
      <c r="I3339" s="132"/>
      <c r="J3339" s="132"/>
      <c r="K3339" s="132"/>
      <c r="FP3339" s="75">
        <v>70.59</v>
      </c>
      <c r="FQ3339" s="75">
        <v>3665.22</v>
      </c>
      <c r="FR3339" s="75">
        <v>20198</v>
      </c>
      <c r="FS3339" s="75">
        <v>70.58</v>
      </c>
      <c r="FT3339" s="75">
        <v>10178.57</v>
      </c>
      <c r="FU3339" s="75">
        <v>52584</v>
      </c>
    </row>
    <row r="3340" spans="1:177" x14ac:dyDescent="0.25">
      <c r="A3340" s="132"/>
      <c r="B3340" s="132"/>
      <c r="C3340" s="132"/>
      <c r="D3340" s="132"/>
      <c r="E3340" s="132"/>
      <c r="F3340" s="132"/>
      <c r="G3340" s="132"/>
      <c r="H3340" s="132"/>
      <c r="I3340" s="132"/>
      <c r="J3340" s="132"/>
      <c r="K3340" s="132"/>
      <c r="FP3340" s="75">
        <v>70.599999999999994</v>
      </c>
      <c r="FQ3340" s="75">
        <v>3667.26</v>
      </c>
      <c r="FR3340" s="75">
        <v>20203</v>
      </c>
      <c r="FS3340" s="75">
        <v>70.59</v>
      </c>
      <c r="FT3340" s="75">
        <v>10183.82</v>
      </c>
      <c r="FU3340" s="75">
        <v>52594</v>
      </c>
    </row>
    <row r="3341" spans="1:177" x14ac:dyDescent="0.25">
      <c r="A3341" s="132"/>
      <c r="B3341" s="132"/>
      <c r="C3341" s="132"/>
      <c r="D3341" s="132"/>
      <c r="E3341" s="132"/>
      <c r="F3341" s="132"/>
      <c r="G3341" s="132"/>
      <c r="H3341" s="132"/>
      <c r="I3341" s="132"/>
      <c r="J3341" s="132"/>
      <c r="K3341" s="132"/>
      <c r="FP3341" s="75">
        <v>70.61</v>
      </c>
      <c r="FQ3341" s="75">
        <v>3669.3</v>
      </c>
      <c r="FR3341" s="75">
        <v>20208</v>
      </c>
      <c r="FS3341" s="75">
        <v>70.599999999999994</v>
      </c>
      <c r="FT3341" s="75">
        <v>10189.07</v>
      </c>
      <c r="FU3341" s="75">
        <v>52605</v>
      </c>
    </row>
    <row r="3342" spans="1:177" x14ac:dyDescent="0.25">
      <c r="A3342" s="132"/>
      <c r="B3342" s="132"/>
      <c r="C3342" s="132"/>
      <c r="D3342" s="132"/>
      <c r="E3342" s="132"/>
      <c r="F3342" s="132"/>
      <c r="G3342" s="132"/>
      <c r="H3342" s="132"/>
      <c r="I3342" s="132"/>
      <c r="J3342" s="132"/>
      <c r="K3342" s="132"/>
      <c r="FP3342" s="75">
        <v>70.62</v>
      </c>
      <c r="FQ3342" s="75">
        <v>3671.35</v>
      </c>
      <c r="FR3342" s="75">
        <v>20213</v>
      </c>
      <c r="FS3342" s="75">
        <v>70.61</v>
      </c>
      <c r="FT3342" s="75">
        <v>10194.32</v>
      </c>
      <c r="FU3342" s="75">
        <v>52615</v>
      </c>
    </row>
    <row r="3343" spans="1:177" x14ac:dyDescent="0.25">
      <c r="A3343" s="132"/>
      <c r="B3343" s="132"/>
      <c r="C3343" s="132"/>
      <c r="D3343" s="132"/>
      <c r="E3343" s="132"/>
      <c r="F3343" s="132"/>
      <c r="G3343" s="132"/>
      <c r="H3343" s="132"/>
      <c r="I3343" s="132"/>
      <c r="J3343" s="132"/>
      <c r="K3343" s="132"/>
      <c r="FP3343" s="75">
        <v>70.63</v>
      </c>
      <c r="FQ3343" s="75">
        <v>3673.4</v>
      </c>
      <c r="FR3343" s="75">
        <v>20218</v>
      </c>
      <c r="FS3343" s="75">
        <v>70.62</v>
      </c>
      <c r="FT3343" s="75">
        <v>10199.58</v>
      </c>
      <c r="FU3343" s="75">
        <v>52625</v>
      </c>
    </row>
    <row r="3344" spans="1:177" x14ac:dyDescent="0.25">
      <c r="A3344" s="132"/>
      <c r="B3344" s="132"/>
      <c r="C3344" s="132"/>
      <c r="D3344" s="132"/>
      <c r="E3344" s="132"/>
      <c r="F3344" s="132"/>
      <c r="G3344" s="132"/>
      <c r="H3344" s="132"/>
      <c r="I3344" s="132"/>
      <c r="J3344" s="132"/>
      <c r="K3344" s="132"/>
      <c r="FP3344" s="75">
        <v>70.64</v>
      </c>
      <c r="FQ3344" s="75">
        <v>3675.45</v>
      </c>
      <c r="FR3344" s="75">
        <v>20224</v>
      </c>
      <c r="FS3344" s="75">
        <v>70.63</v>
      </c>
      <c r="FT3344" s="75">
        <v>10204.85</v>
      </c>
      <c r="FU3344" s="75">
        <v>52636</v>
      </c>
    </row>
    <row r="3345" spans="1:177" x14ac:dyDescent="0.25">
      <c r="A3345" s="132"/>
      <c r="B3345" s="132"/>
      <c r="C3345" s="132"/>
      <c r="D3345" s="132"/>
      <c r="E3345" s="132"/>
      <c r="F3345" s="132"/>
      <c r="G3345" s="132"/>
      <c r="H3345" s="132"/>
      <c r="I3345" s="132"/>
      <c r="J3345" s="132"/>
      <c r="K3345" s="132"/>
      <c r="FP3345" s="75">
        <v>70.650000000000006</v>
      </c>
      <c r="FQ3345" s="75">
        <v>3677.5</v>
      </c>
      <c r="FR3345" s="75">
        <v>20229</v>
      </c>
      <c r="FS3345" s="75">
        <v>70.64</v>
      </c>
      <c r="FT3345" s="75">
        <v>10210.11</v>
      </c>
      <c r="FU3345" s="75">
        <v>52646</v>
      </c>
    </row>
    <row r="3346" spans="1:177" x14ac:dyDescent="0.25">
      <c r="A3346" s="132"/>
      <c r="B3346" s="132"/>
      <c r="C3346" s="132"/>
      <c r="D3346" s="132"/>
      <c r="E3346" s="132"/>
      <c r="F3346" s="132"/>
      <c r="G3346" s="132"/>
      <c r="H3346" s="132"/>
      <c r="I3346" s="132"/>
      <c r="J3346" s="132"/>
      <c r="K3346" s="132"/>
      <c r="FP3346" s="75">
        <v>70.66</v>
      </c>
      <c r="FQ3346" s="75">
        <v>3679.55</v>
      </c>
      <c r="FR3346" s="75">
        <v>20234</v>
      </c>
      <c r="FS3346" s="75">
        <v>70.650000000000006</v>
      </c>
      <c r="FT3346" s="75">
        <v>10215.370000000001</v>
      </c>
      <c r="FU3346" s="75">
        <v>52656</v>
      </c>
    </row>
    <row r="3347" spans="1:177" x14ac:dyDescent="0.25">
      <c r="A3347" s="132"/>
      <c r="B3347" s="132"/>
      <c r="C3347" s="132"/>
      <c r="D3347" s="132"/>
      <c r="E3347" s="132"/>
      <c r="F3347" s="132"/>
      <c r="G3347" s="132"/>
      <c r="H3347" s="132"/>
      <c r="I3347" s="132"/>
      <c r="J3347" s="132"/>
      <c r="K3347" s="132"/>
      <c r="FP3347" s="75">
        <v>70.67</v>
      </c>
      <c r="FQ3347" s="75">
        <v>3681.6</v>
      </c>
      <c r="FR3347" s="75">
        <v>20239</v>
      </c>
      <c r="FS3347" s="75">
        <v>70.66</v>
      </c>
      <c r="FT3347" s="75">
        <v>10220.64</v>
      </c>
      <c r="FU3347" s="75">
        <v>52666</v>
      </c>
    </row>
    <row r="3348" spans="1:177" x14ac:dyDescent="0.25">
      <c r="A3348" s="132"/>
      <c r="B3348" s="132"/>
      <c r="C3348" s="132"/>
      <c r="D3348" s="132"/>
      <c r="E3348" s="132"/>
      <c r="F3348" s="132"/>
      <c r="G3348" s="132"/>
      <c r="H3348" s="132"/>
      <c r="I3348" s="132"/>
      <c r="J3348" s="132"/>
      <c r="K3348" s="132"/>
      <c r="FP3348" s="75">
        <v>70.680000000000007</v>
      </c>
      <c r="FQ3348" s="75">
        <v>3683.65</v>
      </c>
      <c r="FR3348" s="75">
        <v>20244</v>
      </c>
      <c r="FS3348" s="75">
        <v>70.67</v>
      </c>
      <c r="FT3348" s="75">
        <v>10225.9</v>
      </c>
      <c r="FU3348" s="75">
        <v>52677</v>
      </c>
    </row>
    <row r="3349" spans="1:177" x14ac:dyDescent="0.25">
      <c r="A3349" s="132"/>
      <c r="B3349" s="132"/>
      <c r="C3349" s="132"/>
      <c r="D3349" s="132"/>
      <c r="E3349" s="132"/>
      <c r="F3349" s="132"/>
      <c r="G3349" s="132"/>
      <c r="H3349" s="132"/>
      <c r="I3349" s="132"/>
      <c r="J3349" s="132"/>
      <c r="K3349" s="132"/>
      <c r="FP3349" s="75">
        <v>70.69</v>
      </c>
      <c r="FQ3349" s="75">
        <v>3685.7</v>
      </c>
      <c r="FR3349" s="75">
        <v>20250</v>
      </c>
      <c r="FS3349" s="75">
        <v>70.680000000000007</v>
      </c>
      <c r="FT3349" s="75">
        <v>10231.16</v>
      </c>
      <c r="FU3349" s="75">
        <v>52687</v>
      </c>
    </row>
    <row r="3350" spans="1:177" x14ac:dyDescent="0.25">
      <c r="A3350" s="132"/>
      <c r="B3350" s="132"/>
      <c r="C3350" s="132"/>
      <c r="D3350" s="132"/>
      <c r="E3350" s="132"/>
      <c r="F3350" s="132"/>
      <c r="G3350" s="132"/>
      <c r="H3350" s="132"/>
      <c r="I3350" s="132"/>
      <c r="J3350" s="132"/>
      <c r="K3350" s="132"/>
      <c r="FP3350" s="75">
        <v>70.7</v>
      </c>
      <c r="FQ3350" s="75">
        <v>3687.75</v>
      </c>
      <c r="FR3350" s="75">
        <v>20255</v>
      </c>
      <c r="FS3350" s="75">
        <v>70.69</v>
      </c>
      <c r="FT3350" s="75">
        <v>10236.42</v>
      </c>
      <c r="FU3350" s="75">
        <v>52697</v>
      </c>
    </row>
    <row r="3351" spans="1:177" x14ac:dyDescent="0.25">
      <c r="A3351" s="132"/>
      <c r="B3351" s="132"/>
      <c r="C3351" s="132"/>
      <c r="D3351" s="132"/>
      <c r="E3351" s="132"/>
      <c r="F3351" s="132"/>
      <c r="G3351" s="132"/>
      <c r="H3351" s="132"/>
      <c r="I3351" s="132"/>
      <c r="J3351" s="132"/>
      <c r="K3351" s="132"/>
      <c r="FP3351" s="75">
        <v>70.709999999999994</v>
      </c>
      <c r="FQ3351" s="75">
        <v>3689.8</v>
      </c>
      <c r="FR3351" s="75">
        <v>20260</v>
      </c>
      <c r="FS3351" s="75">
        <v>70.7</v>
      </c>
      <c r="FT3351" s="75">
        <v>10241.69</v>
      </c>
      <c r="FU3351" s="75">
        <v>52707</v>
      </c>
    </row>
    <row r="3352" spans="1:177" x14ac:dyDescent="0.25">
      <c r="A3352" s="132"/>
      <c r="B3352" s="132"/>
      <c r="C3352" s="132"/>
      <c r="D3352" s="132"/>
      <c r="E3352" s="132"/>
      <c r="F3352" s="132"/>
      <c r="G3352" s="132"/>
      <c r="H3352" s="132"/>
      <c r="I3352" s="132"/>
      <c r="J3352" s="132"/>
      <c r="K3352" s="132"/>
      <c r="FP3352" s="75">
        <v>70.72</v>
      </c>
      <c r="FQ3352" s="75">
        <v>3691.86</v>
      </c>
      <c r="FR3352" s="75">
        <v>20265</v>
      </c>
      <c r="FS3352" s="75">
        <v>70.709999999999994</v>
      </c>
      <c r="FT3352" s="75">
        <v>10246.950000000001</v>
      </c>
      <c r="FU3352" s="75">
        <v>52718</v>
      </c>
    </row>
    <row r="3353" spans="1:177" x14ac:dyDescent="0.25">
      <c r="A3353" s="132"/>
      <c r="B3353" s="132"/>
      <c r="C3353" s="132"/>
      <c r="D3353" s="132"/>
      <c r="E3353" s="132"/>
      <c r="F3353" s="132"/>
      <c r="G3353" s="132"/>
      <c r="H3353" s="132"/>
      <c r="I3353" s="132"/>
      <c r="J3353" s="132"/>
      <c r="K3353" s="132"/>
      <c r="FP3353" s="75">
        <v>70.73</v>
      </c>
      <c r="FQ3353" s="75">
        <v>3693.82</v>
      </c>
      <c r="FR3353" s="75">
        <v>20270</v>
      </c>
      <c r="FS3353" s="75">
        <v>70.72</v>
      </c>
      <c r="FT3353" s="75">
        <v>10252.23</v>
      </c>
      <c r="FU3353" s="75">
        <v>52728</v>
      </c>
    </row>
    <row r="3354" spans="1:177" x14ac:dyDescent="0.25">
      <c r="A3354" s="132"/>
      <c r="B3354" s="132"/>
      <c r="C3354" s="132"/>
      <c r="D3354" s="132"/>
      <c r="E3354" s="132"/>
      <c r="F3354" s="132"/>
      <c r="G3354" s="132"/>
      <c r="H3354" s="132"/>
      <c r="I3354" s="132"/>
      <c r="J3354" s="132"/>
      <c r="K3354" s="132"/>
      <c r="FP3354" s="75">
        <v>70.739999999999995</v>
      </c>
      <c r="FQ3354" s="75">
        <v>3695.98</v>
      </c>
      <c r="FR3354" s="75">
        <v>20275</v>
      </c>
      <c r="FS3354" s="75">
        <v>70.73</v>
      </c>
      <c r="FT3354" s="75">
        <v>10257.5</v>
      </c>
      <c r="FU3354" s="75">
        <v>52738</v>
      </c>
    </row>
    <row r="3355" spans="1:177" x14ac:dyDescent="0.25">
      <c r="A3355" s="132"/>
      <c r="B3355" s="132"/>
      <c r="C3355" s="132"/>
      <c r="D3355" s="132"/>
      <c r="E3355" s="132"/>
      <c r="F3355" s="132"/>
      <c r="G3355" s="132"/>
      <c r="H3355" s="132"/>
      <c r="I3355" s="132"/>
      <c r="J3355" s="132"/>
      <c r="K3355" s="132"/>
      <c r="FP3355" s="75">
        <v>70.75</v>
      </c>
      <c r="FQ3355" s="75">
        <v>3698.04</v>
      </c>
      <c r="FR3355" s="75">
        <v>20281</v>
      </c>
      <c r="FS3355" s="75">
        <v>70.739999999999995</v>
      </c>
      <c r="FT3355" s="75">
        <v>10262.780000000001</v>
      </c>
      <c r="FU3355" s="75">
        <v>52748</v>
      </c>
    </row>
    <row r="3356" spans="1:177" x14ac:dyDescent="0.25">
      <c r="A3356" s="132"/>
      <c r="B3356" s="132"/>
      <c r="C3356" s="132"/>
      <c r="D3356" s="132"/>
      <c r="E3356" s="132"/>
      <c r="F3356" s="132"/>
      <c r="G3356" s="132"/>
      <c r="H3356" s="132"/>
      <c r="I3356" s="132"/>
      <c r="J3356" s="132"/>
      <c r="K3356" s="132"/>
      <c r="FP3356" s="75">
        <v>70.760000000000005</v>
      </c>
      <c r="FQ3356" s="75">
        <v>3700.1</v>
      </c>
      <c r="FR3356" s="75">
        <v>20286</v>
      </c>
      <c r="FS3356" s="75">
        <v>70.75</v>
      </c>
      <c r="FT3356" s="75">
        <v>10268.049999999999</v>
      </c>
      <c r="FU3356" s="75">
        <v>52759</v>
      </c>
    </row>
    <row r="3357" spans="1:177" x14ac:dyDescent="0.25">
      <c r="A3357" s="132"/>
      <c r="B3357" s="132"/>
      <c r="C3357" s="132"/>
      <c r="D3357" s="132"/>
      <c r="E3357" s="132"/>
      <c r="F3357" s="132"/>
      <c r="G3357" s="132"/>
      <c r="H3357" s="132"/>
      <c r="I3357" s="132"/>
      <c r="J3357" s="132"/>
      <c r="K3357" s="132"/>
      <c r="FP3357" s="75">
        <v>70.77</v>
      </c>
      <c r="FQ3357" s="75">
        <v>3702.16</v>
      </c>
      <c r="FR3357" s="75">
        <v>20291</v>
      </c>
      <c r="FS3357" s="75">
        <v>70.760000000000005</v>
      </c>
      <c r="FT3357" s="75">
        <v>10273.33</v>
      </c>
      <c r="FU3357" s="75">
        <v>52769</v>
      </c>
    </row>
    <row r="3358" spans="1:177" x14ac:dyDescent="0.25">
      <c r="A3358" s="132"/>
      <c r="B3358" s="132"/>
      <c r="C3358" s="132"/>
      <c r="D3358" s="132"/>
      <c r="E3358" s="132"/>
      <c r="F3358" s="132"/>
      <c r="G3358" s="132"/>
      <c r="H3358" s="132"/>
      <c r="I3358" s="132"/>
      <c r="J3358" s="132"/>
      <c r="K3358" s="132"/>
      <c r="FP3358" s="75">
        <v>70.78</v>
      </c>
      <c r="FQ3358" s="75">
        <v>3704.22</v>
      </c>
      <c r="FR3358" s="75">
        <v>20296</v>
      </c>
      <c r="FS3358" s="75">
        <v>70.77</v>
      </c>
      <c r="FT3358" s="75">
        <v>10278.6</v>
      </c>
      <c r="FU3358" s="75">
        <v>52779</v>
      </c>
    </row>
    <row r="3359" spans="1:177" x14ac:dyDescent="0.25">
      <c r="A3359" s="132"/>
      <c r="B3359" s="132"/>
      <c r="C3359" s="132"/>
      <c r="D3359" s="132"/>
      <c r="E3359" s="132"/>
      <c r="F3359" s="132"/>
      <c r="G3359" s="132"/>
      <c r="H3359" s="132"/>
      <c r="I3359" s="132"/>
      <c r="J3359" s="132"/>
      <c r="K3359" s="132"/>
      <c r="FP3359" s="75">
        <v>70.790000000000006</v>
      </c>
      <c r="FQ3359" s="75">
        <v>3706.28</v>
      </c>
      <c r="FR3359" s="75">
        <v>20301</v>
      </c>
      <c r="FS3359" s="75">
        <v>70.78</v>
      </c>
      <c r="FT3359" s="75">
        <v>10283.879999999999</v>
      </c>
      <c r="FU3359" s="75">
        <v>52789</v>
      </c>
    </row>
    <row r="3360" spans="1:177" x14ac:dyDescent="0.25">
      <c r="A3360" s="132"/>
      <c r="B3360" s="132"/>
      <c r="C3360" s="132"/>
      <c r="D3360" s="132"/>
      <c r="E3360" s="132"/>
      <c r="F3360" s="132"/>
      <c r="G3360" s="132"/>
      <c r="H3360" s="132"/>
      <c r="I3360" s="132"/>
      <c r="J3360" s="132"/>
      <c r="K3360" s="132"/>
      <c r="FP3360" s="75">
        <v>70.8</v>
      </c>
      <c r="FQ3360" s="75">
        <v>3708.34</v>
      </c>
      <c r="FR3360" s="75">
        <v>20306</v>
      </c>
      <c r="FS3360" s="75">
        <v>70.790000000000006</v>
      </c>
      <c r="FT3360" s="75">
        <v>10289.15</v>
      </c>
      <c r="FU3360" s="75">
        <v>52800</v>
      </c>
    </row>
    <row r="3361" spans="1:177" x14ac:dyDescent="0.25">
      <c r="A3361" s="132"/>
      <c r="B3361" s="132"/>
      <c r="C3361" s="132"/>
      <c r="D3361" s="132"/>
      <c r="E3361" s="132"/>
      <c r="F3361" s="132"/>
      <c r="G3361" s="132"/>
      <c r="H3361" s="132"/>
      <c r="I3361" s="132"/>
      <c r="J3361" s="132"/>
      <c r="K3361" s="132"/>
      <c r="FP3361" s="75">
        <v>70.81</v>
      </c>
      <c r="FQ3361" s="75">
        <v>3710.4</v>
      </c>
      <c r="FR3361" s="75">
        <v>20312</v>
      </c>
      <c r="FS3361" s="75">
        <v>70.8</v>
      </c>
      <c r="FT3361" s="75">
        <v>10294.43</v>
      </c>
      <c r="FU3361" s="75">
        <v>52810</v>
      </c>
    </row>
    <row r="3362" spans="1:177" x14ac:dyDescent="0.25">
      <c r="A3362" s="132"/>
      <c r="B3362" s="132"/>
      <c r="C3362" s="132"/>
      <c r="D3362" s="132"/>
      <c r="E3362" s="132"/>
      <c r="F3362" s="132"/>
      <c r="G3362" s="132"/>
      <c r="H3362" s="132"/>
      <c r="I3362" s="132"/>
      <c r="J3362" s="132"/>
      <c r="K3362" s="132"/>
      <c r="FP3362" s="75">
        <v>70.819999999999993</v>
      </c>
      <c r="FQ3362" s="75">
        <v>3712.47</v>
      </c>
      <c r="FR3362" s="75">
        <v>20317</v>
      </c>
      <c r="FS3362" s="75">
        <v>70.81</v>
      </c>
      <c r="FT3362" s="75">
        <v>10299.700000000001</v>
      </c>
      <c r="FU3362" s="75">
        <v>52820</v>
      </c>
    </row>
    <row r="3363" spans="1:177" x14ac:dyDescent="0.25">
      <c r="A3363" s="132"/>
      <c r="B3363" s="132"/>
      <c r="C3363" s="132"/>
      <c r="D3363" s="132"/>
      <c r="E3363" s="132"/>
      <c r="F3363" s="132"/>
      <c r="G3363" s="132"/>
      <c r="H3363" s="132"/>
      <c r="I3363" s="132"/>
      <c r="J3363" s="132"/>
      <c r="K3363" s="132"/>
      <c r="FP3363" s="75">
        <v>70.83</v>
      </c>
      <c r="FQ3363" s="75">
        <v>3714.54</v>
      </c>
      <c r="FR3363" s="75">
        <v>20322</v>
      </c>
      <c r="FS3363" s="75">
        <v>70.819999999999993</v>
      </c>
      <c r="FT3363" s="75">
        <v>10304.99</v>
      </c>
      <c r="FU3363" s="75">
        <v>52830</v>
      </c>
    </row>
    <row r="3364" spans="1:177" x14ac:dyDescent="0.25">
      <c r="A3364" s="132"/>
      <c r="B3364" s="132"/>
      <c r="C3364" s="132"/>
      <c r="D3364" s="132"/>
      <c r="E3364" s="132"/>
      <c r="F3364" s="132"/>
      <c r="G3364" s="132"/>
      <c r="H3364" s="132"/>
      <c r="I3364" s="132"/>
      <c r="J3364" s="132"/>
      <c r="K3364" s="132"/>
      <c r="FP3364" s="75">
        <v>70.84</v>
      </c>
      <c r="FQ3364" s="75">
        <v>3716.61</v>
      </c>
      <c r="FR3364" s="75">
        <v>20327</v>
      </c>
      <c r="FS3364" s="75">
        <v>70.83</v>
      </c>
      <c r="FT3364" s="75">
        <v>10310.27</v>
      </c>
      <c r="FU3364" s="75">
        <v>52840</v>
      </c>
    </row>
    <row r="3365" spans="1:177" x14ac:dyDescent="0.25">
      <c r="A3365" s="132"/>
      <c r="B3365" s="132"/>
      <c r="C3365" s="132"/>
      <c r="D3365" s="132"/>
      <c r="E3365" s="132"/>
      <c r="F3365" s="132"/>
      <c r="G3365" s="132"/>
      <c r="H3365" s="132"/>
      <c r="I3365" s="132"/>
      <c r="J3365" s="132"/>
      <c r="K3365" s="132"/>
      <c r="FP3365" s="75">
        <v>70.849999999999994</v>
      </c>
      <c r="FQ3365" s="75">
        <v>3718.68</v>
      </c>
      <c r="FR3365" s="75">
        <v>20332</v>
      </c>
      <c r="FS3365" s="75">
        <v>70.84</v>
      </c>
      <c r="FT3365" s="75">
        <v>10315.56</v>
      </c>
      <c r="FU3365" s="75">
        <v>52850</v>
      </c>
    </row>
    <row r="3366" spans="1:177" x14ac:dyDescent="0.25">
      <c r="A3366" s="132"/>
      <c r="B3366" s="132"/>
      <c r="C3366" s="132"/>
      <c r="D3366" s="132"/>
      <c r="E3366" s="132"/>
      <c r="F3366" s="132"/>
      <c r="G3366" s="132"/>
      <c r="H3366" s="132"/>
      <c r="I3366" s="132"/>
      <c r="J3366" s="132"/>
      <c r="K3366" s="132"/>
      <c r="FP3366" s="75">
        <v>70.86</v>
      </c>
      <c r="FQ3366" s="75">
        <v>3720.75</v>
      </c>
      <c r="FR3366" s="75">
        <v>20337</v>
      </c>
      <c r="FS3366" s="75">
        <v>70.849999999999994</v>
      </c>
      <c r="FT3366" s="75">
        <v>10320.85</v>
      </c>
      <c r="FU3366" s="75">
        <v>52860</v>
      </c>
    </row>
    <row r="3367" spans="1:177" x14ac:dyDescent="0.25">
      <c r="A3367" s="132"/>
      <c r="B3367" s="132"/>
      <c r="C3367" s="132"/>
      <c r="D3367" s="132"/>
      <c r="E3367" s="132"/>
      <c r="F3367" s="132"/>
      <c r="G3367" s="132"/>
      <c r="H3367" s="132"/>
      <c r="I3367" s="132"/>
      <c r="J3367" s="132"/>
      <c r="K3367" s="132"/>
      <c r="FP3367" s="75">
        <v>70.87</v>
      </c>
      <c r="FQ3367" s="75">
        <v>3722.82</v>
      </c>
      <c r="FR3367" s="75">
        <v>20343</v>
      </c>
      <c r="FS3367" s="75">
        <v>70.86</v>
      </c>
      <c r="FT3367" s="75">
        <v>10326.14</v>
      </c>
      <c r="FU3367" s="75">
        <v>52870</v>
      </c>
    </row>
    <row r="3368" spans="1:177" x14ac:dyDescent="0.25">
      <c r="A3368" s="132"/>
      <c r="B3368" s="132"/>
      <c r="C3368" s="132"/>
      <c r="D3368" s="132"/>
      <c r="E3368" s="132"/>
      <c r="F3368" s="132"/>
      <c r="G3368" s="132"/>
      <c r="H3368" s="132"/>
      <c r="I3368" s="132"/>
      <c r="J3368" s="132"/>
      <c r="K3368" s="132"/>
      <c r="FP3368" s="75">
        <v>70.88</v>
      </c>
      <c r="FQ3368" s="75">
        <v>3724.89</v>
      </c>
      <c r="FR3368" s="75">
        <v>20348</v>
      </c>
      <c r="FS3368" s="75">
        <v>70.87</v>
      </c>
      <c r="FT3368" s="75">
        <v>10331.42</v>
      </c>
      <c r="FU3368" s="75">
        <v>52880</v>
      </c>
    </row>
    <row r="3369" spans="1:177" x14ac:dyDescent="0.25">
      <c r="A3369" s="132"/>
      <c r="B3369" s="132"/>
      <c r="C3369" s="132"/>
      <c r="D3369" s="132"/>
      <c r="E3369" s="132"/>
      <c r="F3369" s="132"/>
      <c r="G3369" s="132"/>
      <c r="H3369" s="132"/>
      <c r="I3369" s="132"/>
      <c r="J3369" s="132"/>
      <c r="K3369" s="132"/>
      <c r="FP3369" s="75">
        <v>70.89</v>
      </c>
      <c r="FQ3369" s="75">
        <v>3726.96</v>
      </c>
      <c r="FR3369" s="75">
        <v>20353</v>
      </c>
      <c r="FS3369" s="75">
        <v>70.88</v>
      </c>
      <c r="FT3369" s="75">
        <v>10336.709999999999</v>
      </c>
      <c r="FU3369" s="75">
        <v>52890</v>
      </c>
    </row>
    <row r="3370" spans="1:177" x14ac:dyDescent="0.25">
      <c r="A3370" s="132"/>
      <c r="B3370" s="132"/>
      <c r="C3370" s="132"/>
      <c r="D3370" s="132"/>
      <c r="E3370" s="132"/>
      <c r="F3370" s="132"/>
      <c r="G3370" s="132"/>
      <c r="H3370" s="132"/>
      <c r="I3370" s="132"/>
      <c r="J3370" s="132"/>
      <c r="K3370" s="132"/>
      <c r="FP3370" s="75">
        <v>70.900000000000006</v>
      </c>
      <c r="FQ3370" s="75">
        <v>3729.03</v>
      </c>
      <c r="FR3370" s="75">
        <v>20358</v>
      </c>
      <c r="FS3370" s="75">
        <v>70.89</v>
      </c>
      <c r="FT3370" s="75">
        <v>10342</v>
      </c>
      <c r="FU3370" s="75">
        <v>52900</v>
      </c>
    </row>
    <row r="3371" spans="1:177" x14ac:dyDescent="0.25">
      <c r="A3371" s="132"/>
      <c r="B3371" s="132"/>
      <c r="C3371" s="132"/>
      <c r="D3371" s="132"/>
      <c r="E3371" s="132"/>
      <c r="F3371" s="132"/>
      <c r="G3371" s="132"/>
      <c r="H3371" s="132"/>
      <c r="I3371" s="132"/>
      <c r="J3371" s="132"/>
      <c r="K3371" s="132"/>
      <c r="FP3371" s="75">
        <v>70.91</v>
      </c>
      <c r="FQ3371" s="75">
        <v>3731.1</v>
      </c>
      <c r="FR3371" s="75">
        <v>20363</v>
      </c>
      <c r="FS3371" s="75">
        <v>70.900000000000006</v>
      </c>
      <c r="FT3371" s="75">
        <v>10347.280000000001</v>
      </c>
      <c r="FU3371" s="75">
        <v>52910</v>
      </c>
    </row>
    <row r="3372" spans="1:177" x14ac:dyDescent="0.25">
      <c r="A3372" s="132"/>
      <c r="B3372" s="132"/>
      <c r="C3372" s="132"/>
      <c r="D3372" s="132"/>
      <c r="E3372" s="132"/>
      <c r="F3372" s="132"/>
      <c r="G3372" s="132"/>
      <c r="H3372" s="132"/>
      <c r="I3372" s="132"/>
      <c r="J3372" s="132"/>
      <c r="K3372" s="132"/>
      <c r="FP3372" s="75">
        <v>70.92</v>
      </c>
      <c r="FQ3372" s="75">
        <v>3733.18</v>
      </c>
      <c r="FR3372" s="75">
        <v>20368</v>
      </c>
      <c r="FS3372" s="75">
        <v>70.91</v>
      </c>
      <c r="FT3372" s="75">
        <v>10352.57</v>
      </c>
      <c r="FU3372" s="75">
        <v>52920</v>
      </c>
    </row>
    <row r="3373" spans="1:177" x14ac:dyDescent="0.25">
      <c r="A3373" s="132"/>
      <c r="B3373" s="132"/>
      <c r="C3373" s="132"/>
      <c r="D3373" s="132"/>
      <c r="E3373" s="132"/>
      <c r="F3373" s="132"/>
      <c r="G3373" s="132"/>
      <c r="H3373" s="132"/>
      <c r="I3373" s="132"/>
      <c r="J3373" s="132"/>
      <c r="K3373" s="132"/>
      <c r="FP3373" s="75">
        <v>70.930000000000007</v>
      </c>
      <c r="FQ3373" s="75">
        <v>3735.26</v>
      </c>
      <c r="FR3373" s="75">
        <v>20374</v>
      </c>
      <c r="FS3373" s="75">
        <v>70.92</v>
      </c>
      <c r="FT3373" s="75">
        <v>10357.870000000001</v>
      </c>
      <c r="FU3373" s="75">
        <v>52930</v>
      </c>
    </row>
    <row r="3374" spans="1:177" x14ac:dyDescent="0.25">
      <c r="A3374" s="132"/>
      <c r="B3374" s="132"/>
      <c r="C3374" s="132"/>
      <c r="D3374" s="132"/>
      <c r="E3374" s="132"/>
      <c r="F3374" s="132"/>
      <c r="G3374" s="132"/>
      <c r="H3374" s="132"/>
      <c r="I3374" s="132"/>
      <c r="J3374" s="132"/>
      <c r="K3374" s="132"/>
      <c r="FP3374" s="75">
        <v>70.94</v>
      </c>
      <c r="FQ3374" s="75">
        <v>3737.34</v>
      </c>
      <c r="FR3374" s="75">
        <v>20379</v>
      </c>
      <c r="FS3374" s="75">
        <v>70.930000000000007</v>
      </c>
      <c r="FT3374" s="75">
        <v>10363.17</v>
      </c>
      <c r="FU3374" s="75">
        <v>52940</v>
      </c>
    </row>
    <row r="3375" spans="1:177" x14ac:dyDescent="0.25">
      <c r="A3375" s="132"/>
      <c r="B3375" s="132"/>
      <c r="C3375" s="132"/>
      <c r="D3375" s="132"/>
      <c r="E3375" s="132"/>
      <c r="F3375" s="132"/>
      <c r="G3375" s="132"/>
      <c r="H3375" s="132"/>
      <c r="I3375" s="132"/>
      <c r="J3375" s="132"/>
      <c r="K3375" s="132"/>
      <c r="FP3375" s="75">
        <v>70.95</v>
      </c>
      <c r="FQ3375" s="75">
        <v>3739.42</v>
      </c>
      <c r="FR3375" s="75">
        <v>20384</v>
      </c>
      <c r="FS3375" s="75">
        <v>70.94</v>
      </c>
      <c r="FT3375" s="75">
        <v>10368.469999999999</v>
      </c>
      <c r="FU3375" s="75">
        <v>52950</v>
      </c>
    </row>
    <row r="3376" spans="1:177" x14ac:dyDescent="0.25">
      <c r="A3376" s="132"/>
      <c r="B3376" s="132"/>
      <c r="C3376" s="132"/>
      <c r="D3376" s="132"/>
      <c r="E3376" s="132"/>
      <c r="F3376" s="132"/>
      <c r="G3376" s="132"/>
      <c r="H3376" s="132"/>
      <c r="I3376" s="132"/>
      <c r="J3376" s="132"/>
      <c r="K3376" s="132"/>
      <c r="FP3376" s="75">
        <v>70.959999999999994</v>
      </c>
      <c r="FQ3376" s="75">
        <v>3741.5</v>
      </c>
      <c r="FR3376" s="75">
        <v>20389</v>
      </c>
      <c r="FS3376" s="75">
        <v>70.95</v>
      </c>
      <c r="FT3376" s="75">
        <v>10373.77</v>
      </c>
      <c r="FU3376" s="75">
        <v>52960</v>
      </c>
    </row>
    <row r="3377" spans="1:177" x14ac:dyDescent="0.25">
      <c r="A3377" s="132"/>
      <c r="B3377" s="132"/>
      <c r="C3377" s="132"/>
      <c r="D3377" s="132"/>
      <c r="E3377" s="132"/>
      <c r="F3377" s="132"/>
      <c r="G3377" s="132"/>
      <c r="H3377" s="132"/>
      <c r="I3377" s="132"/>
      <c r="J3377" s="132"/>
      <c r="K3377" s="132"/>
      <c r="FP3377" s="75">
        <v>70.97</v>
      </c>
      <c r="FQ3377" s="75">
        <v>3743.58</v>
      </c>
      <c r="FR3377" s="75">
        <v>20394</v>
      </c>
      <c r="FS3377" s="75">
        <v>70.959999999999994</v>
      </c>
      <c r="FT3377" s="75">
        <v>10379.07</v>
      </c>
      <c r="FU3377" s="75">
        <v>52970</v>
      </c>
    </row>
    <row r="3378" spans="1:177" x14ac:dyDescent="0.25">
      <c r="A3378" s="132"/>
      <c r="B3378" s="132"/>
      <c r="C3378" s="132"/>
      <c r="D3378" s="132"/>
      <c r="E3378" s="132"/>
      <c r="F3378" s="132"/>
      <c r="G3378" s="132"/>
      <c r="H3378" s="132"/>
      <c r="I3378" s="132"/>
      <c r="J3378" s="132"/>
      <c r="K3378" s="132"/>
      <c r="FP3378" s="75">
        <v>70.98</v>
      </c>
      <c r="FQ3378" s="75">
        <v>3745.66</v>
      </c>
      <c r="FR3378" s="75">
        <v>20399</v>
      </c>
      <c r="FS3378" s="75">
        <v>70.97</v>
      </c>
      <c r="FT3378" s="75">
        <v>10384.36</v>
      </c>
      <c r="FU3378" s="75">
        <v>52980</v>
      </c>
    </row>
    <row r="3379" spans="1:177" x14ac:dyDescent="0.25">
      <c r="A3379" s="132"/>
      <c r="B3379" s="132"/>
      <c r="C3379" s="132"/>
      <c r="D3379" s="132"/>
      <c r="E3379" s="132"/>
      <c r="F3379" s="132"/>
      <c r="G3379" s="132"/>
      <c r="H3379" s="132"/>
      <c r="I3379" s="132"/>
      <c r="J3379" s="132"/>
      <c r="K3379" s="132"/>
      <c r="FP3379" s="75">
        <v>70.989999999999995</v>
      </c>
      <c r="FQ3379" s="75">
        <v>3747.74</v>
      </c>
      <c r="FR3379" s="75">
        <v>20404</v>
      </c>
      <c r="FS3379" s="75">
        <v>70.98</v>
      </c>
      <c r="FT3379" s="75">
        <v>10389.66</v>
      </c>
      <c r="FU3379" s="75">
        <v>52990</v>
      </c>
    </row>
    <row r="3380" spans="1:177" x14ac:dyDescent="0.25">
      <c r="A3380" s="132"/>
      <c r="B3380" s="132"/>
      <c r="C3380" s="132"/>
      <c r="D3380" s="132"/>
      <c r="E3380" s="132"/>
      <c r="F3380" s="132"/>
      <c r="G3380" s="132"/>
      <c r="H3380" s="132"/>
      <c r="I3380" s="132"/>
      <c r="J3380" s="132"/>
      <c r="K3380" s="132"/>
      <c r="FP3380" s="75">
        <v>71</v>
      </c>
      <c r="FQ3380" s="75">
        <v>3749.82</v>
      </c>
      <c r="FR3380" s="75">
        <v>20410</v>
      </c>
      <c r="FS3380" s="75">
        <v>70.989999999999995</v>
      </c>
      <c r="FT3380" s="75">
        <v>10394.959999999999</v>
      </c>
      <c r="FU3380" s="75">
        <v>53000</v>
      </c>
    </row>
    <row r="3381" spans="1:177" x14ac:dyDescent="0.25">
      <c r="A3381" s="132"/>
      <c r="B3381" s="132"/>
      <c r="C3381" s="132"/>
      <c r="D3381" s="132"/>
      <c r="E3381" s="132"/>
      <c r="F3381" s="132"/>
      <c r="G3381" s="132"/>
      <c r="H3381" s="132"/>
      <c r="I3381" s="132"/>
      <c r="J3381" s="132"/>
      <c r="K3381" s="132"/>
      <c r="FP3381" s="75">
        <v>71.010000000000005</v>
      </c>
      <c r="FQ3381" s="75">
        <v>3751.9</v>
      </c>
      <c r="FR3381" s="75">
        <v>20415</v>
      </c>
      <c r="FS3381" s="75">
        <v>71</v>
      </c>
      <c r="FT3381" s="75">
        <v>10400.26</v>
      </c>
      <c r="FU3381" s="75">
        <v>53010</v>
      </c>
    </row>
    <row r="3382" spans="1:177" x14ac:dyDescent="0.25">
      <c r="A3382" s="132"/>
      <c r="B3382" s="132"/>
      <c r="C3382" s="132"/>
      <c r="D3382" s="132"/>
      <c r="E3382" s="132"/>
      <c r="F3382" s="132"/>
      <c r="G3382" s="132"/>
      <c r="H3382" s="132"/>
      <c r="I3382" s="132"/>
      <c r="J3382" s="132"/>
      <c r="K3382" s="132"/>
      <c r="FP3382" s="75">
        <v>71.02</v>
      </c>
      <c r="FQ3382" s="75">
        <v>3753.99</v>
      </c>
      <c r="FR3382" s="75">
        <v>20420</v>
      </c>
      <c r="FS3382" s="75">
        <v>71.010000000000005</v>
      </c>
      <c r="FT3382" s="75">
        <v>10405.56</v>
      </c>
      <c r="FU3382" s="75">
        <v>53020</v>
      </c>
    </row>
    <row r="3383" spans="1:177" x14ac:dyDescent="0.25">
      <c r="A3383" s="132"/>
      <c r="B3383" s="132"/>
      <c r="C3383" s="132"/>
      <c r="D3383" s="132"/>
      <c r="E3383" s="132"/>
      <c r="F3383" s="132"/>
      <c r="G3383" s="132"/>
      <c r="H3383" s="132"/>
      <c r="I3383" s="132"/>
      <c r="J3383" s="132"/>
      <c r="K3383" s="132"/>
      <c r="FP3383" s="75">
        <v>71.03</v>
      </c>
      <c r="FQ3383" s="75">
        <v>3756.08</v>
      </c>
      <c r="FR3383" s="75">
        <v>20425</v>
      </c>
      <c r="FS3383" s="75">
        <v>71.02</v>
      </c>
      <c r="FT3383" s="75">
        <v>10410.870000000001</v>
      </c>
      <c r="FU3383" s="75">
        <v>53030</v>
      </c>
    </row>
    <row r="3384" spans="1:177" x14ac:dyDescent="0.25">
      <c r="A3384" s="132"/>
      <c r="B3384" s="132"/>
      <c r="C3384" s="132"/>
      <c r="D3384" s="132"/>
      <c r="E3384" s="132"/>
      <c r="F3384" s="132"/>
      <c r="G3384" s="132"/>
      <c r="H3384" s="132"/>
      <c r="I3384" s="132"/>
      <c r="J3384" s="132"/>
      <c r="K3384" s="132"/>
      <c r="FP3384" s="75">
        <v>71.040000000000006</v>
      </c>
      <c r="FQ3384" s="75">
        <v>3758.17</v>
      </c>
      <c r="FR3384" s="75">
        <v>20430</v>
      </c>
      <c r="FS3384" s="75">
        <v>71.03</v>
      </c>
      <c r="FT3384" s="75">
        <v>10416.18</v>
      </c>
      <c r="FU3384" s="75">
        <v>53040</v>
      </c>
    </row>
    <row r="3385" spans="1:177" x14ac:dyDescent="0.25">
      <c r="A3385" s="132"/>
      <c r="B3385" s="132"/>
      <c r="C3385" s="132"/>
      <c r="D3385" s="132"/>
      <c r="E3385" s="132"/>
      <c r="F3385" s="132"/>
      <c r="G3385" s="132"/>
      <c r="H3385" s="132"/>
      <c r="I3385" s="132"/>
      <c r="J3385" s="132"/>
      <c r="K3385" s="132"/>
      <c r="FP3385" s="75">
        <v>71.05</v>
      </c>
      <c r="FQ3385" s="75">
        <v>3760.26</v>
      </c>
      <c r="FR3385" s="75">
        <v>20435</v>
      </c>
      <c r="FS3385" s="75">
        <v>71.040000000000006</v>
      </c>
      <c r="FT3385" s="75">
        <v>10421.49</v>
      </c>
      <c r="FU3385" s="75">
        <v>53050</v>
      </c>
    </row>
    <row r="3386" spans="1:177" x14ac:dyDescent="0.25">
      <c r="A3386" s="132"/>
      <c r="B3386" s="132"/>
      <c r="C3386" s="132"/>
      <c r="D3386" s="132"/>
      <c r="E3386" s="132"/>
      <c r="F3386" s="132"/>
      <c r="G3386" s="132"/>
      <c r="H3386" s="132"/>
      <c r="I3386" s="132"/>
      <c r="J3386" s="132"/>
      <c r="K3386" s="132"/>
      <c r="FP3386" s="75">
        <v>71.06</v>
      </c>
      <c r="FQ3386" s="75">
        <v>3762.35</v>
      </c>
      <c r="FR3386" s="75">
        <v>20441</v>
      </c>
      <c r="FS3386" s="75">
        <v>71.05</v>
      </c>
      <c r="FT3386" s="75">
        <v>10426.799999999999</v>
      </c>
      <c r="FU3386" s="75">
        <v>53060</v>
      </c>
    </row>
    <row r="3387" spans="1:177" x14ac:dyDescent="0.25">
      <c r="A3387" s="132"/>
      <c r="B3387" s="132"/>
      <c r="C3387" s="132"/>
      <c r="D3387" s="132"/>
      <c r="E3387" s="132"/>
      <c r="F3387" s="132"/>
      <c r="G3387" s="132"/>
      <c r="H3387" s="132"/>
      <c r="I3387" s="132"/>
      <c r="J3387" s="132"/>
      <c r="K3387" s="132"/>
      <c r="FP3387" s="75">
        <v>71.069999999999993</v>
      </c>
      <c r="FQ3387" s="75">
        <v>3764.44</v>
      </c>
      <c r="FR3387" s="75">
        <v>20446</v>
      </c>
      <c r="FS3387" s="75">
        <v>71.06</v>
      </c>
      <c r="FT3387" s="75">
        <v>10432.120000000001</v>
      </c>
      <c r="FU3387" s="75">
        <v>53070</v>
      </c>
    </row>
    <row r="3388" spans="1:177" x14ac:dyDescent="0.25">
      <c r="A3388" s="132"/>
      <c r="B3388" s="132"/>
      <c r="C3388" s="132"/>
      <c r="D3388" s="132"/>
      <c r="E3388" s="132"/>
      <c r="F3388" s="132"/>
      <c r="G3388" s="132"/>
      <c r="H3388" s="132"/>
      <c r="I3388" s="132"/>
      <c r="J3388" s="132"/>
      <c r="K3388" s="132"/>
      <c r="FP3388" s="75">
        <v>71.08</v>
      </c>
      <c r="FQ3388" s="75">
        <v>3766.53</v>
      </c>
      <c r="FR3388" s="75">
        <v>20451</v>
      </c>
      <c r="FS3388" s="75">
        <v>71.069999999999993</v>
      </c>
      <c r="FT3388" s="75">
        <v>10437.43</v>
      </c>
      <c r="FU3388" s="75">
        <v>53080</v>
      </c>
    </row>
    <row r="3389" spans="1:177" x14ac:dyDescent="0.25">
      <c r="A3389" s="132"/>
      <c r="B3389" s="132"/>
      <c r="C3389" s="132"/>
      <c r="D3389" s="132"/>
      <c r="E3389" s="132"/>
      <c r="F3389" s="132"/>
      <c r="G3389" s="132"/>
      <c r="H3389" s="132"/>
      <c r="I3389" s="132"/>
      <c r="J3389" s="132"/>
      <c r="K3389" s="132"/>
      <c r="FP3389" s="75">
        <v>71.09</v>
      </c>
      <c r="FQ3389" s="75">
        <v>3768.62</v>
      </c>
      <c r="FR3389" s="75">
        <v>20456</v>
      </c>
      <c r="FS3389" s="75">
        <v>71.08</v>
      </c>
      <c r="FT3389" s="75">
        <v>10442.74</v>
      </c>
      <c r="FU3389" s="75">
        <v>53090</v>
      </c>
    </row>
    <row r="3390" spans="1:177" x14ac:dyDescent="0.25">
      <c r="A3390" s="132"/>
      <c r="B3390" s="132"/>
      <c r="C3390" s="132"/>
      <c r="D3390" s="132"/>
      <c r="E3390" s="132"/>
      <c r="F3390" s="132"/>
      <c r="G3390" s="132"/>
      <c r="H3390" s="132"/>
      <c r="I3390" s="132"/>
      <c r="J3390" s="132"/>
      <c r="K3390" s="132"/>
      <c r="FP3390" s="75">
        <v>71.099999999999994</v>
      </c>
      <c r="FQ3390" s="75">
        <v>3770.71</v>
      </c>
      <c r="FR3390" s="75">
        <v>20461</v>
      </c>
      <c r="FS3390" s="75">
        <v>71.09</v>
      </c>
      <c r="FT3390" s="75">
        <v>10448.049999999999</v>
      </c>
      <c r="FU3390" s="75">
        <v>53100</v>
      </c>
    </row>
    <row r="3391" spans="1:177" x14ac:dyDescent="0.25">
      <c r="A3391" s="132"/>
      <c r="B3391" s="132"/>
      <c r="C3391" s="132"/>
      <c r="D3391" s="132"/>
      <c r="E3391" s="132"/>
      <c r="F3391" s="132"/>
      <c r="G3391" s="132"/>
      <c r="H3391" s="132"/>
      <c r="I3391" s="132"/>
      <c r="J3391" s="132"/>
      <c r="K3391" s="132"/>
      <c r="FP3391" s="75">
        <v>71.11</v>
      </c>
      <c r="FQ3391" s="75">
        <v>3772.8</v>
      </c>
      <c r="FR3391" s="75">
        <v>20466</v>
      </c>
      <c r="FS3391" s="75">
        <v>71.099999999999994</v>
      </c>
      <c r="FT3391" s="75">
        <v>10453.36</v>
      </c>
      <c r="FU3391" s="75">
        <v>53110</v>
      </c>
    </row>
    <row r="3392" spans="1:177" x14ac:dyDescent="0.25">
      <c r="A3392" s="132"/>
      <c r="B3392" s="132"/>
      <c r="C3392" s="132"/>
      <c r="D3392" s="132"/>
      <c r="E3392" s="132"/>
      <c r="F3392" s="132"/>
      <c r="G3392" s="132"/>
      <c r="H3392" s="132"/>
      <c r="I3392" s="132"/>
      <c r="J3392" s="132"/>
      <c r="K3392" s="132"/>
      <c r="FP3392" s="75">
        <v>71.12</v>
      </c>
      <c r="FQ3392" s="75">
        <v>3774.9</v>
      </c>
      <c r="FR3392" s="75">
        <v>20472</v>
      </c>
      <c r="FS3392" s="75">
        <v>71.11</v>
      </c>
      <c r="FT3392" s="75">
        <v>10458.67</v>
      </c>
      <c r="FU3392" s="75">
        <v>53120</v>
      </c>
    </row>
    <row r="3393" spans="1:177" x14ac:dyDescent="0.25">
      <c r="A3393" s="132"/>
      <c r="B3393" s="132"/>
      <c r="C3393" s="132"/>
      <c r="D3393" s="132"/>
      <c r="E3393" s="132"/>
      <c r="F3393" s="132"/>
      <c r="G3393" s="132"/>
      <c r="H3393" s="132"/>
      <c r="I3393" s="132"/>
      <c r="J3393" s="132"/>
      <c r="K3393" s="132"/>
      <c r="FP3393" s="75">
        <v>71.13</v>
      </c>
      <c r="FQ3393" s="75">
        <v>3777</v>
      </c>
      <c r="FR3393" s="75">
        <v>20477</v>
      </c>
      <c r="FS3393" s="75">
        <v>71.12</v>
      </c>
      <c r="FT3393" s="75">
        <v>10463.99</v>
      </c>
      <c r="FU3393" s="75">
        <v>53130</v>
      </c>
    </row>
    <row r="3394" spans="1:177" x14ac:dyDescent="0.25">
      <c r="A3394" s="132"/>
      <c r="B3394" s="132"/>
      <c r="C3394" s="132"/>
      <c r="D3394" s="132"/>
      <c r="E3394" s="132"/>
      <c r="F3394" s="132"/>
      <c r="G3394" s="132"/>
      <c r="H3394" s="132"/>
      <c r="I3394" s="132"/>
      <c r="J3394" s="132"/>
      <c r="K3394" s="132"/>
      <c r="FP3394" s="75">
        <v>71.14</v>
      </c>
      <c r="FQ3394" s="75">
        <v>3779.1</v>
      </c>
      <c r="FR3394" s="75">
        <v>20482</v>
      </c>
      <c r="FS3394" s="75">
        <v>71.13</v>
      </c>
      <c r="FT3394" s="75">
        <v>10469.32</v>
      </c>
      <c r="FU3394" s="75">
        <v>53140</v>
      </c>
    </row>
    <row r="3395" spans="1:177" x14ac:dyDescent="0.25">
      <c r="A3395" s="132"/>
      <c r="B3395" s="132"/>
      <c r="C3395" s="132"/>
      <c r="D3395" s="132"/>
      <c r="E3395" s="132"/>
      <c r="F3395" s="132"/>
      <c r="G3395" s="132"/>
      <c r="H3395" s="132"/>
      <c r="I3395" s="132"/>
      <c r="J3395" s="132"/>
      <c r="K3395" s="132"/>
      <c r="FP3395" s="75">
        <v>71.150000000000006</v>
      </c>
      <c r="FQ3395" s="75">
        <v>3781.2</v>
      </c>
      <c r="FR3395" s="75">
        <v>20487</v>
      </c>
      <c r="FS3395" s="75">
        <v>71.14</v>
      </c>
      <c r="FT3395" s="75">
        <v>10474.64</v>
      </c>
      <c r="FU3395" s="75">
        <v>53150</v>
      </c>
    </row>
    <row r="3396" spans="1:177" x14ac:dyDescent="0.25">
      <c r="A3396" s="132"/>
      <c r="B3396" s="132"/>
      <c r="C3396" s="132"/>
      <c r="D3396" s="132"/>
      <c r="E3396" s="132"/>
      <c r="F3396" s="132"/>
      <c r="G3396" s="132"/>
      <c r="H3396" s="132"/>
      <c r="I3396" s="132"/>
      <c r="J3396" s="132"/>
      <c r="K3396" s="132"/>
      <c r="FP3396" s="75">
        <v>71.16</v>
      </c>
      <c r="FQ3396" s="75">
        <v>3783.3</v>
      </c>
      <c r="FR3396" s="75">
        <v>20492</v>
      </c>
      <c r="FS3396" s="75">
        <v>71.150000000000006</v>
      </c>
      <c r="FT3396" s="75">
        <v>10479.959999999999</v>
      </c>
      <c r="FU3396" s="75">
        <v>53160</v>
      </c>
    </row>
    <row r="3397" spans="1:177" x14ac:dyDescent="0.25">
      <c r="A3397" s="132"/>
      <c r="B3397" s="132"/>
      <c r="C3397" s="132"/>
      <c r="D3397" s="132"/>
      <c r="E3397" s="132"/>
      <c r="F3397" s="132"/>
      <c r="G3397" s="132"/>
      <c r="H3397" s="132"/>
      <c r="I3397" s="132"/>
      <c r="J3397" s="132"/>
      <c r="K3397" s="132"/>
      <c r="FP3397" s="75">
        <v>71.17</v>
      </c>
      <c r="FQ3397" s="75">
        <v>3785.4</v>
      </c>
      <c r="FR3397" s="75">
        <v>20497</v>
      </c>
      <c r="FS3397" s="75">
        <v>71.16</v>
      </c>
      <c r="FT3397" s="75">
        <v>10485.290000000001</v>
      </c>
      <c r="FU3397" s="75">
        <v>53170</v>
      </c>
    </row>
    <row r="3398" spans="1:177" x14ac:dyDescent="0.25">
      <c r="A3398" s="132"/>
      <c r="B3398" s="132"/>
      <c r="C3398" s="132"/>
      <c r="D3398" s="132"/>
      <c r="E3398" s="132"/>
      <c r="F3398" s="132"/>
      <c r="G3398" s="132"/>
      <c r="H3398" s="132"/>
      <c r="I3398" s="132"/>
      <c r="J3398" s="132"/>
      <c r="K3398" s="132"/>
      <c r="FP3398" s="75">
        <v>71.180000000000007</v>
      </c>
      <c r="FQ3398" s="75">
        <v>3787.5</v>
      </c>
      <c r="FR3398" s="75">
        <v>20503</v>
      </c>
      <c r="FS3398" s="75">
        <v>71.17</v>
      </c>
      <c r="FT3398" s="75">
        <v>10490.61</v>
      </c>
      <c r="FU3398" s="75">
        <v>53180</v>
      </c>
    </row>
    <row r="3399" spans="1:177" x14ac:dyDescent="0.25">
      <c r="A3399" s="132"/>
      <c r="B3399" s="132"/>
      <c r="C3399" s="132"/>
      <c r="D3399" s="132"/>
      <c r="E3399" s="132"/>
      <c r="F3399" s="132"/>
      <c r="G3399" s="132"/>
      <c r="H3399" s="132"/>
      <c r="I3399" s="132"/>
      <c r="J3399" s="132"/>
      <c r="K3399" s="132"/>
      <c r="FP3399" s="75">
        <v>71.19</v>
      </c>
      <c r="FQ3399" s="75">
        <v>3789.6</v>
      </c>
      <c r="FR3399" s="75">
        <v>20508</v>
      </c>
      <c r="FS3399" s="75">
        <v>71.180000000000007</v>
      </c>
      <c r="FT3399" s="75">
        <v>10495.93</v>
      </c>
      <c r="FU3399" s="75">
        <v>53190</v>
      </c>
    </row>
    <row r="3400" spans="1:177" x14ac:dyDescent="0.25">
      <c r="A3400" s="132"/>
      <c r="B3400" s="132"/>
      <c r="C3400" s="132"/>
      <c r="D3400" s="132"/>
      <c r="E3400" s="132"/>
      <c r="F3400" s="132"/>
      <c r="G3400" s="132"/>
      <c r="H3400" s="132"/>
      <c r="I3400" s="132"/>
      <c r="J3400" s="132"/>
      <c r="K3400" s="132"/>
      <c r="FP3400" s="75">
        <v>71.2</v>
      </c>
      <c r="FQ3400" s="75">
        <v>3791.7</v>
      </c>
      <c r="FR3400" s="75">
        <v>20513</v>
      </c>
      <c r="FS3400" s="75">
        <v>71.19</v>
      </c>
      <c r="FT3400" s="75">
        <v>10501.25</v>
      </c>
      <c r="FU3400" s="75">
        <v>53200</v>
      </c>
    </row>
    <row r="3401" spans="1:177" x14ac:dyDescent="0.25">
      <c r="A3401" s="132"/>
      <c r="B3401" s="132"/>
      <c r="C3401" s="132"/>
      <c r="D3401" s="132"/>
      <c r="E3401" s="132"/>
      <c r="F3401" s="132"/>
      <c r="G3401" s="132"/>
      <c r="H3401" s="132"/>
      <c r="I3401" s="132"/>
      <c r="J3401" s="132"/>
      <c r="K3401" s="132"/>
      <c r="FP3401" s="75">
        <v>71.209999999999994</v>
      </c>
      <c r="FQ3401" s="75">
        <v>3793.8</v>
      </c>
      <c r="FR3401" s="75">
        <v>20518</v>
      </c>
      <c r="FS3401" s="75">
        <v>71.2</v>
      </c>
      <c r="FT3401" s="75">
        <v>10506.58</v>
      </c>
      <c r="FU3401" s="75">
        <v>53210</v>
      </c>
    </row>
    <row r="3402" spans="1:177" x14ac:dyDescent="0.25">
      <c r="A3402" s="132"/>
      <c r="B3402" s="132"/>
      <c r="C3402" s="132"/>
      <c r="D3402" s="132"/>
      <c r="E3402" s="132"/>
      <c r="F3402" s="132"/>
      <c r="G3402" s="132"/>
      <c r="H3402" s="132"/>
      <c r="I3402" s="132"/>
      <c r="J3402" s="132"/>
      <c r="K3402" s="132"/>
      <c r="FP3402" s="75">
        <v>71.22</v>
      </c>
      <c r="FQ3402" s="75">
        <v>3795.81</v>
      </c>
      <c r="FR3402" s="75">
        <v>20523</v>
      </c>
      <c r="FS3402" s="75">
        <v>71.209999999999994</v>
      </c>
      <c r="FT3402" s="75">
        <v>10511</v>
      </c>
      <c r="FU3402" s="75">
        <v>53220</v>
      </c>
    </row>
    <row r="3403" spans="1:177" x14ac:dyDescent="0.25">
      <c r="A3403" s="132"/>
      <c r="B3403" s="132"/>
      <c r="C3403" s="132"/>
      <c r="D3403" s="132"/>
      <c r="E3403" s="132"/>
      <c r="F3403" s="132"/>
      <c r="G3403" s="132"/>
      <c r="H3403" s="132"/>
      <c r="I3403" s="132"/>
      <c r="J3403" s="132"/>
      <c r="K3403" s="132"/>
      <c r="FP3403" s="75">
        <v>71.23</v>
      </c>
      <c r="FQ3403" s="75">
        <v>3797.81</v>
      </c>
      <c r="FR3403" s="75">
        <v>20528</v>
      </c>
      <c r="FS3403" s="75">
        <v>71.22</v>
      </c>
      <c r="FT3403" s="75">
        <v>10517</v>
      </c>
      <c r="FU3403" s="75">
        <v>53230</v>
      </c>
    </row>
    <row r="3404" spans="1:177" x14ac:dyDescent="0.25">
      <c r="A3404" s="132"/>
      <c r="B3404" s="132"/>
      <c r="C3404" s="132"/>
      <c r="D3404" s="132"/>
      <c r="E3404" s="132"/>
      <c r="F3404" s="132"/>
      <c r="G3404" s="132"/>
      <c r="H3404" s="132"/>
      <c r="I3404" s="132"/>
      <c r="J3404" s="132"/>
      <c r="K3404" s="132"/>
      <c r="FP3404" s="75">
        <v>71.239999999999995</v>
      </c>
      <c r="FQ3404" s="75">
        <v>3799.82</v>
      </c>
      <c r="FR3404" s="75">
        <v>20533</v>
      </c>
      <c r="FS3404" s="75">
        <v>71.23</v>
      </c>
      <c r="FT3404" s="75">
        <v>10522</v>
      </c>
      <c r="FU3404" s="75">
        <v>53240</v>
      </c>
    </row>
    <row r="3405" spans="1:177" x14ac:dyDescent="0.25">
      <c r="A3405" s="132"/>
      <c r="B3405" s="132"/>
      <c r="C3405" s="132"/>
      <c r="D3405" s="132"/>
      <c r="E3405" s="132"/>
      <c r="F3405" s="132"/>
      <c r="G3405" s="132"/>
      <c r="H3405" s="132"/>
      <c r="I3405" s="132"/>
      <c r="J3405" s="132"/>
      <c r="K3405" s="132"/>
      <c r="FP3405" s="75">
        <v>71.25</v>
      </c>
      <c r="FQ3405" s="75">
        <v>3801.83</v>
      </c>
      <c r="FR3405" s="75">
        <v>20538</v>
      </c>
      <c r="FS3405" s="75">
        <v>71.239999999999995</v>
      </c>
      <c r="FT3405" s="75">
        <v>10527</v>
      </c>
      <c r="FU3405" s="75">
        <v>53250</v>
      </c>
    </row>
    <row r="3406" spans="1:177" x14ac:dyDescent="0.25">
      <c r="A3406" s="132"/>
      <c r="B3406" s="132"/>
      <c r="C3406" s="132"/>
      <c r="D3406" s="132"/>
      <c r="E3406" s="132"/>
      <c r="F3406" s="132"/>
      <c r="G3406" s="132"/>
      <c r="H3406" s="132"/>
      <c r="I3406" s="132"/>
      <c r="J3406" s="132"/>
      <c r="K3406" s="132"/>
      <c r="FP3406" s="75">
        <v>71.260000000000005</v>
      </c>
      <c r="FQ3406" s="75">
        <v>3803.84</v>
      </c>
      <c r="FR3406" s="75">
        <v>20543</v>
      </c>
      <c r="FS3406" s="75">
        <v>71.25</v>
      </c>
      <c r="FT3406" s="75">
        <v>10532</v>
      </c>
      <c r="FU3406" s="75">
        <v>53260</v>
      </c>
    </row>
    <row r="3407" spans="1:177" x14ac:dyDescent="0.25">
      <c r="A3407" s="132"/>
      <c r="B3407" s="132"/>
      <c r="C3407" s="132"/>
      <c r="D3407" s="132"/>
      <c r="E3407" s="132"/>
      <c r="F3407" s="132"/>
      <c r="G3407" s="132"/>
      <c r="H3407" s="132"/>
      <c r="I3407" s="132"/>
      <c r="J3407" s="132"/>
      <c r="K3407" s="132"/>
      <c r="FP3407" s="75">
        <v>71.27</v>
      </c>
      <c r="FQ3407" s="75">
        <v>3805.84</v>
      </c>
      <c r="FR3407" s="75">
        <v>20548</v>
      </c>
      <c r="FS3407" s="75">
        <v>71.260000000000005</v>
      </c>
      <c r="FT3407" s="75">
        <v>10537</v>
      </c>
      <c r="FU3407" s="75">
        <v>53270</v>
      </c>
    </row>
    <row r="3408" spans="1:177" x14ac:dyDescent="0.25">
      <c r="A3408" s="132"/>
      <c r="B3408" s="132"/>
      <c r="C3408" s="132"/>
      <c r="D3408" s="132"/>
      <c r="E3408" s="132"/>
      <c r="F3408" s="132"/>
      <c r="G3408" s="132"/>
      <c r="H3408" s="132"/>
      <c r="I3408" s="132"/>
      <c r="J3408" s="132"/>
      <c r="K3408" s="132"/>
      <c r="FP3408" s="75">
        <v>71.28</v>
      </c>
      <c r="FQ3408" s="75">
        <v>3807.85</v>
      </c>
      <c r="FR3408" s="75">
        <v>20553</v>
      </c>
      <c r="FS3408" s="75">
        <v>71.27</v>
      </c>
      <c r="FT3408" s="75">
        <v>10543</v>
      </c>
      <c r="FU3408" s="75">
        <v>53280</v>
      </c>
    </row>
    <row r="3409" spans="1:177" x14ac:dyDescent="0.25">
      <c r="A3409" s="132"/>
      <c r="B3409" s="132"/>
      <c r="C3409" s="132"/>
      <c r="D3409" s="132"/>
      <c r="E3409" s="132"/>
      <c r="F3409" s="132"/>
      <c r="G3409" s="132"/>
      <c r="H3409" s="132"/>
      <c r="I3409" s="132"/>
      <c r="J3409" s="132"/>
      <c r="K3409" s="132"/>
      <c r="FP3409" s="75">
        <v>71.290000000000006</v>
      </c>
      <c r="FQ3409" s="75">
        <v>3809.86</v>
      </c>
      <c r="FR3409" s="75">
        <v>20558</v>
      </c>
      <c r="FS3409" s="75">
        <v>71.28</v>
      </c>
      <c r="FT3409" s="75">
        <v>10548</v>
      </c>
      <c r="FU3409" s="75">
        <v>53290</v>
      </c>
    </row>
    <row r="3410" spans="1:177" x14ac:dyDescent="0.25">
      <c r="A3410" s="132"/>
      <c r="B3410" s="132"/>
      <c r="C3410" s="132"/>
      <c r="D3410" s="132"/>
      <c r="E3410" s="132"/>
      <c r="F3410" s="132"/>
      <c r="G3410" s="132"/>
      <c r="H3410" s="132"/>
      <c r="I3410" s="132"/>
      <c r="J3410" s="132"/>
      <c r="K3410" s="132"/>
      <c r="FP3410" s="75">
        <v>71.3</v>
      </c>
      <c r="FQ3410" s="75">
        <v>3811.86</v>
      </c>
      <c r="FR3410" s="75">
        <v>20563</v>
      </c>
      <c r="FS3410" s="75">
        <v>71.290000000000006</v>
      </c>
      <c r="FT3410" s="75">
        <v>10553</v>
      </c>
      <c r="FU3410" s="75">
        <v>53300</v>
      </c>
    </row>
    <row r="3411" spans="1:177" x14ac:dyDescent="0.25">
      <c r="A3411" s="132"/>
      <c r="B3411" s="132"/>
      <c r="C3411" s="132"/>
      <c r="D3411" s="132"/>
      <c r="E3411" s="132"/>
      <c r="F3411" s="132"/>
      <c r="G3411" s="132"/>
      <c r="H3411" s="132"/>
      <c r="I3411" s="132"/>
      <c r="J3411" s="132"/>
      <c r="K3411" s="132"/>
      <c r="FP3411" s="75">
        <v>71.31</v>
      </c>
      <c r="FQ3411" s="75">
        <v>3813.87</v>
      </c>
      <c r="FR3411" s="75">
        <v>20568</v>
      </c>
      <c r="FS3411" s="75">
        <v>71.3</v>
      </c>
      <c r="FT3411" s="75">
        <v>10558</v>
      </c>
      <c r="FU3411" s="75">
        <v>53310</v>
      </c>
    </row>
    <row r="3412" spans="1:177" x14ac:dyDescent="0.25">
      <c r="A3412" s="132"/>
      <c r="B3412" s="132"/>
      <c r="C3412" s="132"/>
      <c r="D3412" s="132"/>
      <c r="E3412" s="132"/>
      <c r="F3412" s="132"/>
      <c r="G3412" s="132"/>
      <c r="H3412" s="132"/>
      <c r="I3412" s="132"/>
      <c r="J3412" s="132"/>
      <c r="K3412" s="132"/>
      <c r="FP3412" s="75">
        <v>71.319999999999993</v>
      </c>
      <c r="FQ3412" s="75">
        <v>3815.88</v>
      </c>
      <c r="FR3412" s="75">
        <v>20573</v>
      </c>
      <c r="FS3412" s="75">
        <v>71.31</v>
      </c>
      <c r="FT3412" s="75">
        <v>10563</v>
      </c>
      <c r="FU3412" s="75">
        <v>53320</v>
      </c>
    </row>
    <row r="3413" spans="1:177" x14ac:dyDescent="0.25">
      <c r="A3413" s="132"/>
      <c r="B3413" s="132"/>
      <c r="C3413" s="132"/>
      <c r="D3413" s="132"/>
      <c r="E3413" s="132"/>
      <c r="F3413" s="132"/>
      <c r="G3413" s="132"/>
      <c r="H3413" s="132"/>
      <c r="I3413" s="132"/>
      <c r="J3413" s="132"/>
      <c r="K3413" s="132"/>
      <c r="FP3413" s="75">
        <v>71.33</v>
      </c>
      <c r="FQ3413" s="75">
        <v>3817.9</v>
      </c>
      <c r="FR3413" s="75">
        <v>20578</v>
      </c>
      <c r="FS3413" s="75">
        <v>71.319999999999993</v>
      </c>
      <c r="FT3413" s="75">
        <v>10569</v>
      </c>
      <c r="FU3413" s="75">
        <v>53330</v>
      </c>
    </row>
    <row r="3414" spans="1:177" x14ac:dyDescent="0.25">
      <c r="A3414" s="132"/>
      <c r="B3414" s="132"/>
      <c r="C3414" s="132"/>
      <c r="D3414" s="132"/>
      <c r="E3414" s="132"/>
      <c r="F3414" s="132"/>
      <c r="G3414" s="132"/>
      <c r="H3414" s="132"/>
      <c r="I3414" s="132"/>
      <c r="J3414" s="132"/>
      <c r="K3414" s="132"/>
      <c r="FP3414" s="75">
        <v>71.34</v>
      </c>
      <c r="FQ3414" s="75">
        <v>3819.91</v>
      </c>
      <c r="FR3414" s="75">
        <v>20584</v>
      </c>
      <c r="FS3414" s="75">
        <v>71.33</v>
      </c>
      <c r="FT3414" s="75">
        <v>10574</v>
      </c>
      <c r="FU3414" s="75">
        <v>53340</v>
      </c>
    </row>
    <row r="3415" spans="1:177" x14ac:dyDescent="0.25">
      <c r="A3415" s="132"/>
      <c r="B3415" s="132"/>
      <c r="C3415" s="132"/>
      <c r="D3415" s="132"/>
      <c r="E3415" s="132"/>
      <c r="F3415" s="132"/>
      <c r="G3415" s="132"/>
      <c r="H3415" s="132"/>
      <c r="I3415" s="132"/>
      <c r="J3415" s="132"/>
      <c r="K3415" s="132"/>
      <c r="FP3415" s="75">
        <v>71.349999999999994</v>
      </c>
      <c r="FQ3415" s="75">
        <v>3821.93</v>
      </c>
      <c r="FR3415" s="75">
        <v>20589</v>
      </c>
      <c r="FS3415" s="75">
        <v>71.34</v>
      </c>
      <c r="FT3415" s="75">
        <v>10579</v>
      </c>
      <c r="FU3415" s="75">
        <v>53350</v>
      </c>
    </row>
    <row r="3416" spans="1:177" x14ac:dyDescent="0.25">
      <c r="A3416" s="132"/>
      <c r="B3416" s="132"/>
      <c r="C3416" s="132"/>
      <c r="D3416" s="132"/>
      <c r="E3416" s="132"/>
      <c r="F3416" s="132"/>
      <c r="G3416" s="132"/>
      <c r="H3416" s="132"/>
      <c r="I3416" s="132"/>
      <c r="J3416" s="132"/>
      <c r="K3416" s="132"/>
      <c r="FP3416" s="75">
        <v>71.36</v>
      </c>
      <c r="FQ3416" s="75">
        <v>3823.94</v>
      </c>
      <c r="FR3416" s="75">
        <v>20594</v>
      </c>
      <c r="FS3416" s="75">
        <v>71.349999999999994</v>
      </c>
      <c r="FT3416" s="75">
        <v>10584</v>
      </c>
      <c r="FU3416" s="75">
        <v>53360</v>
      </c>
    </row>
    <row r="3417" spans="1:177" x14ac:dyDescent="0.25">
      <c r="A3417" s="132"/>
      <c r="B3417" s="132"/>
      <c r="C3417" s="132"/>
      <c r="D3417" s="132"/>
      <c r="E3417" s="132"/>
      <c r="F3417" s="132"/>
      <c r="G3417" s="132"/>
      <c r="H3417" s="132"/>
      <c r="I3417" s="132"/>
      <c r="J3417" s="132"/>
      <c r="K3417" s="132"/>
      <c r="FP3417" s="75">
        <v>71.37</v>
      </c>
      <c r="FQ3417" s="75">
        <v>3825.95</v>
      </c>
      <c r="FR3417" s="75">
        <v>20599</v>
      </c>
      <c r="FS3417" s="75">
        <v>71.36</v>
      </c>
      <c r="FT3417" s="75">
        <v>10590</v>
      </c>
      <c r="FU3417" s="75">
        <v>53370</v>
      </c>
    </row>
    <row r="3418" spans="1:177" x14ac:dyDescent="0.25">
      <c r="A3418" s="132"/>
      <c r="B3418" s="132"/>
      <c r="C3418" s="132"/>
      <c r="D3418" s="132"/>
      <c r="E3418" s="132"/>
      <c r="F3418" s="132"/>
      <c r="G3418" s="132"/>
      <c r="H3418" s="132"/>
      <c r="I3418" s="132"/>
      <c r="J3418" s="132"/>
      <c r="K3418" s="132"/>
      <c r="FP3418" s="75">
        <v>71.38</v>
      </c>
      <c r="FQ3418" s="75">
        <v>3827.97</v>
      </c>
      <c r="FR3418" s="75">
        <v>20604</v>
      </c>
      <c r="FS3418" s="75">
        <v>71.37</v>
      </c>
      <c r="FT3418" s="75">
        <v>10595</v>
      </c>
      <c r="FU3418" s="75">
        <v>53380</v>
      </c>
    </row>
    <row r="3419" spans="1:177" x14ac:dyDescent="0.25">
      <c r="A3419" s="132"/>
      <c r="B3419" s="132"/>
      <c r="C3419" s="132"/>
      <c r="D3419" s="132"/>
      <c r="E3419" s="132"/>
      <c r="F3419" s="132"/>
      <c r="G3419" s="132"/>
      <c r="H3419" s="132"/>
      <c r="I3419" s="132"/>
      <c r="J3419" s="132"/>
      <c r="K3419" s="132"/>
      <c r="FP3419" s="75">
        <v>71.39</v>
      </c>
      <c r="FQ3419" s="75">
        <v>3829.98</v>
      </c>
      <c r="FR3419" s="75">
        <v>20609</v>
      </c>
      <c r="FS3419" s="75">
        <v>71.38</v>
      </c>
      <c r="FT3419" s="75">
        <v>10600</v>
      </c>
      <c r="FU3419" s="75">
        <v>53390</v>
      </c>
    </row>
    <row r="3420" spans="1:177" x14ac:dyDescent="0.25">
      <c r="A3420" s="132"/>
      <c r="B3420" s="132"/>
      <c r="C3420" s="132"/>
      <c r="D3420" s="132"/>
      <c r="E3420" s="132"/>
      <c r="F3420" s="132"/>
      <c r="G3420" s="132"/>
      <c r="H3420" s="132"/>
      <c r="I3420" s="132"/>
      <c r="J3420" s="132"/>
      <c r="K3420" s="132"/>
      <c r="FP3420" s="75">
        <v>71.400000000000006</v>
      </c>
      <c r="FQ3420" s="75">
        <v>3832</v>
      </c>
      <c r="FR3420" s="75">
        <v>20614</v>
      </c>
      <c r="FS3420" s="75">
        <v>71.39</v>
      </c>
      <c r="FT3420" s="75">
        <v>10605</v>
      </c>
      <c r="FU3420" s="75">
        <v>53400</v>
      </c>
    </row>
    <row r="3421" spans="1:177" x14ac:dyDescent="0.25">
      <c r="A3421" s="132"/>
      <c r="B3421" s="132"/>
      <c r="C3421" s="132"/>
      <c r="D3421" s="132"/>
      <c r="E3421" s="132"/>
      <c r="F3421" s="132"/>
      <c r="G3421" s="132"/>
      <c r="H3421" s="132"/>
      <c r="I3421" s="132"/>
      <c r="J3421" s="132"/>
      <c r="K3421" s="132"/>
      <c r="FP3421" s="75">
        <v>71.41</v>
      </c>
      <c r="FQ3421" s="75">
        <v>3834.01</v>
      </c>
      <c r="FR3421" s="75">
        <v>20619</v>
      </c>
      <c r="FS3421" s="75">
        <v>71.400000000000006</v>
      </c>
      <c r="FT3421" s="75">
        <v>10610</v>
      </c>
      <c r="FU3421" s="75">
        <v>53410</v>
      </c>
    </row>
    <row r="3422" spans="1:177" x14ac:dyDescent="0.25">
      <c r="A3422" s="132"/>
      <c r="B3422" s="132"/>
      <c r="C3422" s="132"/>
      <c r="D3422" s="132"/>
      <c r="E3422" s="132"/>
      <c r="F3422" s="132"/>
      <c r="G3422" s="132"/>
      <c r="H3422" s="132"/>
      <c r="I3422" s="132"/>
      <c r="J3422" s="132"/>
      <c r="K3422" s="132"/>
      <c r="FP3422" s="75">
        <v>71.42</v>
      </c>
      <c r="FQ3422" s="75">
        <v>3836.03</v>
      </c>
      <c r="FR3422" s="75">
        <v>20624</v>
      </c>
      <c r="FS3422" s="75">
        <v>71.41</v>
      </c>
      <c r="FT3422" s="75">
        <v>10616</v>
      </c>
      <c r="FU3422" s="75">
        <v>53420</v>
      </c>
    </row>
    <row r="3423" spans="1:177" x14ac:dyDescent="0.25">
      <c r="A3423" s="132"/>
      <c r="B3423" s="132"/>
      <c r="C3423" s="132"/>
      <c r="D3423" s="132"/>
      <c r="E3423" s="132"/>
      <c r="F3423" s="132"/>
      <c r="G3423" s="132"/>
      <c r="H3423" s="132"/>
      <c r="I3423" s="132"/>
      <c r="J3423" s="132"/>
      <c r="K3423" s="132"/>
      <c r="FP3423" s="75">
        <v>71.430000000000007</v>
      </c>
      <c r="FQ3423" s="75">
        <v>3838.05</v>
      </c>
      <c r="FR3423" s="75">
        <v>20629</v>
      </c>
      <c r="FS3423" s="75">
        <v>71.42</v>
      </c>
      <c r="FT3423" s="75">
        <v>10621</v>
      </c>
      <c r="FU3423" s="75">
        <v>53430</v>
      </c>
    </row>
    <row r="3424" spans="1:177" x14ac:dyDescent="0.25">
      <c r="A3424" s="132"/>
      <c r="B3424" s="132"/>
      <c r="C3424" s="132"/>
      <c r="D3424" s="132"/>
      <c r="E3424" s="132"/>
      <c r="F3424" s="132"/>
      <c r="G3424" s="132"/>
      <c r="H3424" s="132"/>
      <c r="I3424" s="132"/>
      <c r="J3424" s="132"/>
      <c r="K3424" s="132"/>
      <c r="FP3424" s="75">
        <v>71.44</v>
      </c>
      <c r="FQ3424" s="75">
        <v>3840.07</v>
      </c>
      <c r="FR3424" s="75">
        <v>20634</v>
      </c>
      <c r="FS3424" s="75">
        <v>71.430000000000007</v>
      </c>
      <c r="FT3424" s="75">
        <v>10626</v>
      </c>
      <c r="FU3424" s="75">
        <v>53440</v>
      </c>
    </row>
    <row r="3425" spans="1:177" x14ac:dyDescent="0.25">
      <c r="A3425" s="132"/>
      <c r="B3425" s="132"/>
      <c r="C3425" s="132"/>
      <c r="D3425" s="132"/>
      <c r="E3425" s="132"/>
      <c r="F3425" s="132"/>
      <c r="G3425" s="132"/>
      <c r="H3425" s="132"/>
      <c r="I3425" s="132"/>
      <c r="J3425" s="132"/>
      <c r="K3425" s="132"/>
      <c r="FP3425" s="75">
        <v>71.45</v>
      </c>
      <c r="FQ3425" s="75">
        <v>3842.09</v>
      </c>
      <c r="FR3425" s="75">
        <v>20639</v>
      </c>
      <c r="FS3425" s="75">
        <v>71.44</v>
      </c>
      <c r="FT3425" s="75">
        <v>10631</v>
      </c>
      <c r="FU3425" s="75">
        <v>53450</v>
      </c>
    </row>
    <row r="3426" spans="1:177" x14ac:dyDescent="0.25">
      <c r="A3426" s="132"/>
      <c r="B3426" s="132"/>
      <c r="C3426" s="132"/>
      <c r="D3426" s="132"/>
      <c r="E3426" s="132"/>
      <c r="F3426" s="132"/>
      <c r="G3426" s="132"/>
      <c r="H3426" s="132"/>
      <c r="I3426" s="132"/>
      <c r="J3426" s="132"/>
      <c r="K3426" s="132"/>
      <c r="FP3426" s="75">
        <v>71.459999999999994</v>
      </c>
      <c r="FQ3426" s="75">
        <v>3844.11</v>
      </c>
      <c r="FR3426" s="75">
        <v>20644</v>
      </c>
      <c r="FS3426" s="75">
        <v>71.45</v>
      </c>
      <c r="FT3426" s="75">
        <v>10637</v>
      </c>
      <c r="FU3426" s="75">
        <v>53460</v>
      </c>
    </row>
    <row r="3427" spans="1:177" x14ac:dyDescent="0.25">
      <c r="A3427" s="132"/>
      <c r="B3427" s="132"/>
      <c r="C3427" s="132"/>
      <c r="D3427" s="132"/>
      <c r="E3427" s="132"/>
      <c r="F3427" s="132"/>
      <c r="G3427" s="132"/>
      <c r="H3427" s="132"/>
      <c r="I3427" s="132"/>
      <c r="J3427" s="132"/>
      <c r="K3427" s="132"/>
      <c r="FP3427" s="75">
        <v>71.47</v>
      </c>
      <c r="FQ3427" s="75">
        <v>3846.13</v>
      </c>
      <c r="FR3427" s="75">
        <v>20649</v>
      </c>
      <c r="FS3427" s="75">
        <v>71.459999999999994</v>
      </c>
      <c r="FT3427" s="75">
        <v>10642</v>
      </c>
      <c r="FU3427" s="75">
        <v>53470</v>
      </c>
    </row>
    <row r="3428" spans="1:177" x14ac:dyDescent="0.25">
      <c r="A3428" s="132"/>
      <c r="B3428" s="132"/>
      <c r="C3428" s="132"/>
      <c r="D3428" s="132"/>
      <c r="E3428" s="132"/>
      <c r="F3428" s="132"/>
      <c r="G3428" s="132"/>
      <c r="H3428" s="132"/>
      <c r="I3428" s="132"/>
      <c r="J3428" s="132"/>
      <c r="K3428" s="132"/>
      <c r="FP3428" s="75">
        <v>71.48</v>
      </c>
      <c r="FQ3428" s="75">
        <v>3848.15</v>
      </c>
      <c r="FR3428" s="75">
        <v>20654</v>
      </c>
      <c r="FS3428" s="75">
        <v>71.47</v>
      </c>
      <c r="FT3428" s="75">
        <v>10647</v>
      </c>
      <c r="FU3428" s="75">
        <v>53480</v>
      </c>
    </row>
    <row r="3429" spans="1:177" x14ac:dyDescent="0.25">
      <c r="A3429" s="132"/>
      <c r="B3429" s="132"/>
      <c r="C3429" s="132"/>
      <c r="D3429" s="132"/>
      <c r="E3429" s="132"/>
      <c r="F3429" s="132"/>
      <c r="G3429" s="132"/>
      <c r="H3429" s="132"/>
      <c r="I3429" s="132"/>
      <c r="J3429" s="132"/>
      <c r="K3429" s="132"/>
      <c r="FP3429" s="75">
        <v>71.489999999999995</v>
      </c>
      <c r="FQ3429" s="75">
        <v>3850.17</v>
      </c>
      <c r="FR3429" s="75">
        <v>20659</v>
      </c>
      <c r="FS3429" s="75">
        <v>71.48</v>
      </c>
      <c r="FT3429" s="75">
        <v>10652</v>
      </c>
      <c r="FU3429" s="75">
        <v>53490</v>
      </c>
    </row>
    <row r="3430" spans="1:177" x14ac:dyDescent="0.25">
      <c r="A3430" s="132"/>
      <c r="B3430" s="132"/>
      <c r="C3430" s="132"/>
      <c r="D3430" s="132"/>
      <c r="E3430" s="132"/>
      <c r="F3430" s="132"/>
      <c r="G3430" s="132"/>
      <c r="H3430" s="132"/>
      <c r="I3430" s="132"/>
      <c r="J3430" s="132"/>
      <c r="K3430" s="132"/>
      <c r="FP3430" s="75">
        <v>71.5</v>
      </c>
      <c r="FQ3430" s="75">
        <v>3852.19</v>
      </c>
      <c r="FR3430" s="75">
        <v>20664</v>
      </c>
      <c r="FS3430" s="75">
        <v>71.489999999999995</v>
      </c>
      <c r="FT3430" s="75">
        <v>10657</v>
      </c>
      <c r="FU3430" s="75">
        <v>53500</v>
      </c>
    </row>
    <row r="3431" spans="1:177" x14ac:dyDescent="0.25">
      <c r="A3431" s="132"/>
      <c r="B3431" s="132"/>
      <c r="C3431" s="132"/>
      <c r="D3431" s="132"/>
      <c r="E3431" s="132"/>
      <c r="F3431" s="132"/>
      <c r="G3431" s="132"/>
      <c r="H3431" s="132"/>
      <c r="I3431" s="132"/>
      <c r="J3431" s="132"/>
      <c r="K3431" s="132"/>
      <c r="FP3431" s="75">
        <v>71.510000000000005</v>
      </c>
      <c r="FQ3431" s="75">
        <v>3854.21</v>
      </c>
      <c r="FR3431" s="75">
        <v>20669</v>
      </c>
      <c r="FS3431" s="75">
        <v>71.5</v>
      </c>
      <c r="FT3431" s="75">
        <v>10663</v>
      </c>
      <c r="FU3431" s="75">
        <v>53510</v>
      </c>
    </row>
    <row r="3432" spans="1:177" x14ac:dyDescent="0.25">
      <c r="A3432" s="132"/>
      <c r="B3432" s="132"/>
      <c r="C3432" s="132"/>
      <c r="D3432" s="132"/>
      <c r="E3432" s="132"/>
      <c r="F3432" s="132"/>
      <c r="G3432" s="132"/>
      <c r="H3432" s="132"/>
      <c r="I3432" s="132"/>
      <c r="J3432" s="132"/>
      <c r="K3432" s="132"/>
      <c r="FP3432" s="75">
        <v>71.52</v>
      </c>
      <c r="FQ3432" s="75">
        <v>3856.24</v>
      </c>
      <c r="FR3432" s="75">
        <v>20674</v>
      </c>
      <c r="FS3432" s="75">
        <v>71.510000000000005</v>
      </c>
      <c r="FT3432" s="75">
        <v>10668</v>
      </c>
      <c r="FU3432" s="75">
        <v>53520</v>
      </c>
    </row>
    <row r="3433" spans="1:177" x14ac:dyDescent="0.25">
      <c r="A3433" s="132"/>
      <c r="B3433" s="132"/>
      <c r="C3433" s="132"/>
      <c r="D3433" s="132"/>
      <c r="E3433" s="132"/>
      <c r="F3433" s="132"/>
      <c r="G3433" s="132"/>
      <c r="H3433" s="132"/>
      <c r="I3433" s="132"/>
      <c r="J3433" s="132"/>
      <c r="K3433" s="132"/>
      <c r="FP3433" s="75">
        <v>71.53</v>
      </c>
      <c r="FQ3433" s="75">
        <v>3858.26</v>
      </c>
      <c r="FR3433" s="75">
        <v>20679</v>
      </c>
      <c r="FS3433" s="75">
        <v>71.52</v>
      </c>
      <c r="FT3433" s="75">
        <v>10673</v>
      </c>
      <c r="FU3433" s="75">
        <v>53530</v>
      </c>
    </row>
    <row r="3434" spans="1:177" x14ac:dyDescent="0.25">
      <c r="A3434" s="132"/>
      <c r="B3434" s="132"/>
      <c r="C3434" s="132"/>
      <c r="D3434" s="132"/>
      <c r="E3434" s="132"/>
      <c r="F3434" s="132"/>
      <c r="G3434" s="132"/>
      <c r="H3434" s="132"/>
      <c r="I3434" s="132"/>
      <c r="J3434" s="132"/>
      <c r="K3434" s="132"/>
      <c r="FP3434" s="75">
        <v>71.540000000000006</v>
      </c>
      <c r="FQ3434" s="75">
        <v>3860.29</v>
      </c>
      <c r="FR3434" s="75">
        <v>20684</v>
      </c>
      <c r="FS3434" s="75">
        <v>71.53</v>
      </c>
      <c r="FT3434" s="75">
        <v>10678</v>
      </c>
      <c r="FU3434" s="75">
        <v>53540</v>
      </c>
    </row>
    <row r="3435" spans="1:177" x14ac:dyDescent="0.25">
      <c r="A3435" s="132"/>
      <c r="B3435" s="132"/>
      <c r="C3435" s="132"/>
      <c r="D3435" s="132"/>
      <c r="E3435" s="132"/>
      <c r="F3435" s="132"/>
      <c r="G3435" s="132"/>
      <c r="H3435" s="132"/>
      <c r="I3435" s="132"/>
      <c r="J3435" s="132"/>
      <c r="K3435" s="132"/>
      <c r="FP3435" s="75">
        <v>71.55</v>
      </c>
      <c r="FQ3435" s="75">
        <v>3862.31</v>
      </c>
      <c r="FR3435" s="75">
        <v>20689</v>
      </c>
      <c r="FS3435" s="75">
        <v>71.540000000000006</v>
      </c>
      <c r="FT3435" s="75">
        <v>10684</v>
      </c>
      <c r="FU3435" s="75">
        <v>53550</v>
      </c>
    </row>
    <row r="3436" spans="1:177" x14ac:dyDescent="0.25">
      <c r="A3436" s="132"/>
      <c r="B3436" s="132"/>
      <c r="C3436" s="132"/>
      <c r="D3436" s="132"/>
      <c r="E3436" s="132"/>
      <c r="F3436" s="132"/>
      <c r="G3436" s="132"/>
      <c r="H3436" s="132"/>
      <c r="I3436" s="132"/>
      <c r="J3436" s="132"/>
      <c r="K3436" s="132"/>
      <c r="FP3436" s="75">
        <v>71.56</v>
      </c>
      <c r="FQ3436" s="75">
        <v>3864.34</v>
      </c>
      <c r="FR3436" s="75">
        <v>20694</v>
      </c>
      <c r="FS3436" s="75">
        <v>71.55</v>
      </c>
      <c r="FT3436" s="75">
        <v>10689</v>
      </c>
      <c r="FU3436" s="75">
        <v>53560</v>
      </c>
    </row>
    <row r="3437" spans="1:177" x14ac:dyDescent="0.25">
      <c r="A3437" s="132"/>
      <c r="B3437" s="132"/>
      <c r="C3437" s="132"/>
      <c r="D3437" s="132"/>
      <c r="E3437" s="132"/>
      <c r="F3437" s="132"/>
      <c r="G3437" s="132"/>
      <c r="H3437" s="132"/>
      <c r="I3437" s="132"/>
      <c r="J3437" s="132"/>
      <c r="K3437" s="132"/>
      <c r="FP3437" s="75">
        <v>71.569999999999993</v>
      </c>
      <c r="FQ3437" s="75">
        <v>3866.37</v>
      </c>
      <c r="FR3437" s="75">
        <v>20699</v>
      </c>
      <c r="FS3437" s="75">
        <v>71.56</v>
      </c>
      <c r="FT3437" s="75">
        <v>10694</v>
      </c>
      <c r="FU3437" s="75">
        <v>53570</v>
      </c>
    </row>
    <row r="3438" spans="1:177" x14ac:dyDescent="0.25">
      <c r="A3438" s="132"/>
      <c r="B3438" s="132"/>
      <c r="C3438" s="132"/>
      <c r="D3438" s="132"/>
      <c r="E3438" s="132"/>
      <c r="F3438" s="132"/>
      <c r="G3438" s="132"/>
      <c r="H3438" s="132"/>
      <c r="I3438" s="132"/>
      <c r="J3438" s="132"/>
      <c r="K3438" s="132"/>
      <c r="FP3438" s="75">
        <v>71.58</v>
      </c>
      <c r="FQ3438" s="75">
        <v>3868.39</v>
      </c>
      <c r="FR3438" s="75">
        <v>20704</v>
      </c>
      <c r="FS3438" s="75">
        <v>71.569999999999993</v>
      </c>
      <c r="FT3438" s="75">
        <v>10699</v>
      </c>
      <c r="FU3438" s="75">
        <v>53580</v>
      </c>
    </row>
    <row r="3439" spans="1:177" x14ac:dyDescent="0.25">
      <c r="A3439" s="132"/>
      <c r="B3439" s="132"/>
      <c r="C3439" s="132"/>
      <c r="D3439" s="132"/>
      <c r="E3439" s="132"/>
      <c r="F3439" s="132"/>
      <c r="G3439" s="132"/>
      <c r="H3439" s="132"/>
      <c r="I3439" s="132"/>
      <c r="J3439" s="132"/>
      <c r="K3439" s="132"/>
      <c r="FP3439" s="75">
        <v>71.59</v>
      </c>
      <c r="FQ3439" s="75">
        <v>3870.42</v>
      </c>
      <c r="FR3439" s="75">
        <v>20710</v>
      </c>
      <c r="FS3439" s="75">
        <v>71.58</v>
      </c>
      <c r="FT3439" s="75">
        <v>10704</v>
      </c>
      <c r="FU3439" s="75">
        <v>53590</v>
      </c>
    </row>
    <row r="3440" spans="1:177" x14ac:dyDescent="0.25">
      <c r="A3440" s="132"/>
      <c r="B3440" s="132"/>
      <c r="C3440" s="132"/>
      <c r="D3440" s="132"/>
      <c r="E3440" s="132"/>
      <c r="F3440" s="132"/>
      <c r="G3440" s="132"/>
      <c r="H3440" s="132"/>
      <c r="I3440" s="132"/>
      <c r="J3440" s="132"/>
      <c r="K3440" s="132"/>
      <c r="FP3440" s="75">
        <v>71.599999999999994</v>
      </c>
      <c r="FQ3440" s="75">
        <v>3872.44</v>
      </c>
      <c r="FR3440" s="75">
        <v>20715</v>
      </c>
      <c r="FS3440" s="75">
        <v>71.59</v>
      </c>
      <c r="FT3440" s="75">
        <v>10710</v>
      </c>
      <c r="FU3440" s="75">
        <v>53600</v>
      </c>
    </row>
    <row r="3441" spans="1:177" x14ac:dyDescent="0.25">
      <c r="A3441" s="132"/>
      <c r="B3441" s="132"/>
      <c r="C3441" s="132"/>
      <c r="D3441" s="132"/>
      <c r="E3441" s="132"/>
      <c r="F3441" s="132"/>
      <c r="G3441" s="132"/>
      <c r="H3441" s="132"/>
      <c r="I3441" s="132"/>
      <c r="J3441" s="132"/>
      <c r="K3441" s="132"/>
      <c r="FP3441" s="75">
        <v>71.61</v>
      </c>
      <c r="FQ3441" s="75">
        <v>3871.47</v>
      </c>
      <c r="FR3441" s="75">
        <v>20720</v>
      </c>
      <c r="FS3441" s="75">
        <v>71.599999999999994</v>
      </c>
      <c r="FT3441" s="75">
        <v>10715</v>
      </c>
      <c r="FU3441" s="75">
        <v>53610</v>
      </c>
    </row>
    <row r="3442" spans="1:177" x14ac:dyDescent="0.25">
      <c r="A3442" s="132"/>
      <c r="B3442" s="132"/>
      <c r="C3442" s="132"/>
      <c r="D3442" s="132"/>
      <c r="E3442" s="132"/>
      <c r="F3442" s="132"/>
      <c r="G3442" s="132"/>
      <c r="H3442" s="132"/>
      <c r="I3442" s="132"/>
      <c r="J3442" s="132"/>
      <c r="K3442" s="132"/>
      <c r="FP3442" s="75">
        <v>71.62</v>
      </c>
      <c r="FQ3442" s="75">
        <v>3876.5</v>
      </c>
      <c r="FR3442" s="75">
        <v>20725</v>
      </c>
      <c r="FS3442" s="75">
        <v>71.61</v>
      </c>
      <c r="FT3442" s="75">
        <v>10720</v>
      </c>
      <c r="FU3442" s="75">
        <v>53620</v>
      </c>
    </row>
    <row r="3443" spans="1:177" x14ac:dyDescent="0.25">
      <c r="A3443" s="132"/>
      <c r="B3443" s="132"/>
      <c r="C3443" s="132"/>
      <c r="D3443" s="132"/>
      <c r="E3443" s="132"/>
      <c r="F3443" s="132"/>
      <c r="G3443" s="132"/>
      <c r="H3443" s="132"/>
      <c r="I3443" s="132"/>
      <c r="J3443" s="132"/>
      <c r="K3443" s="132"/>
      <c r="FP3443" s="75">
        <v>71.63</v>
      </c>
      <c r="FQ3443" s="75">
        <v>3878.53</v>
      </c>
      <c r="FR3443" s="75">
        <v>20730</v>
      </c>
      <c r="FS3443" s="75">
        <v>71.62</v>
      </c>
      <c r="FT3443" s="75">
        <v>10725</v>
      </c>
      <c r="FU3443" s="75">
        <v>53630</v>
      </c>
    </row>
    <row r="3444" spans="1:177" x14ac:dyDescent="0.25">
      <c r="A3444" s="132"/>
      <c r="B3444" s="132"/>
      <c r="C3444" s="132"/>
      <c r="D3444" s="132"/>
      <c r="E3444" s="132"/>
      <c r="F3444" s="132"/>
      <c r="G3444" s="132"/>
      <c r="H3444" s="132"/>
      <c r="I3444" s="132"/>
      <c r="J3444" s="132"/>
      <c r="K3444" s="132"/>
      <c r="FP3444" s="75">
        <v>71.64</v>
      </c>
      <c r="FQ3444" s="75">
        <v>3880.57</v>
      </c>
      <c r="FR3444" s="75">
        <v>20735</v>
      </c>
      <c r="FS3444" s="75">
        <v>71.63</v>
      </c>
      <c r="FT3444" s="75">
        <v>10731</v>
      </c>
      <c r="FU3444" s="75">
        <v>53640</v>
      </c>
    </row>
    <row r="3445" spans="1:177" x14ac:dyDescent="0.25">
      <c r="A3445" s="132"/>
      <c r="B3445" s="132"/>
      <c r="C3445" s="132"/>
      <c r="D3445" s="132"/>
      <c r="E3445" s="132"/>
      <c r="F3445" s="132"/>
      <c r="G3445" s="132"/>
      <c r="H3445" s="132"/>
      <c r="I3445" s="132"/>
      <c r="J3445" s="132"/>
      <c r="K3445" s="132"/>
      <c r="FP3445" s="75">
        <v>71.650000000000006</v>
      </c>
      <c r="FQ3445" s="75">
        <v>3882.6</v>
      </c>
      <c r="FR3445" s="75">
        <v>20740</v>
      </c>
      <c r="FS3445" s="75">
        <v>71.64</v>
      </c>
      <c r="FT3445" s="75">
        <v>10736</v>
      </c>
      <c r="FU3445" s="75">
        <v>53650</v>
      </c>
    </row>
    <row r="3446" spans="1:177" x14ac:dyDescent="0.25">
      <c r="A3446" s="132"/>
      <c r="B3446" s="132"/>
      <c r="C3446" s="132"/>
      <c r="D3446" s="132"/>
      <c r="E3446" s="132"/>
      <c r="F3446" s="132"/>
      <c r="G3446" s="132"/>
      <c r="H3446" s="132"/>
      <c r="I3446" s="132"/>
      <c r="J3446" s="132"/>
      <c r="K3446" s="132"/>
      <c r="FP3446" s="75">
        <v>71.66</v>
      </c>
      <c r="FQ3446" s="75">
        <v>3884.63</v>
      </c>
      <c r="FR3446" s="75">
        <v>20745</v>
      </c>
      <c r="FS3446" s="75">
        <v>71.650000000000006</v>
      </c>
      <c r="FT3446" s="75">
        <v>10741.6</v>
      </c>
      <c r="FU3446" s="75">
        <v>53660</v>
      </c>
    </row>
    <row r="3447" spans="1:177" x14ac:dyDescent="0.25">
      <c r="A3447" s="132"/>
      <c r="B3447" s="132"/>
      <c r="C3447" s="132"/>
      <c r="D3447" s="132"/>
      <c r="E3447" s="132"/>
      <c r="F3447" s="132"/>
      <c r="G3447" s="132"/>
      <c r="H3447" s="132"/>
      <c r="I3447" s="132"/>
      <c r="J3447" s="132"/>
      <c r="K3447" s="132"/>
      <c r="FP3447" s="75">
        <v>71.67</v>
      </c>
      <c r="FQ3447" s="75">
        <v>3886.66</v>
      </c>
      <c r="FR3447" s="75">
        <v>20750</v>
      </c>
      <c r="FS3447" s="75">
        <v>71.66</v>
      </c>
      <c r="FT3447" s="75">
        <v>10746.8</v>
      </c>
      <c r="FU3447" s="75">
        <v>53670</v>
      </c>
    </row>
    <row r="3448" spans="1:177" x14ac:dyDescent="0.25">
      <c r="A3448" s="132"/>
      <c r="B3448" s="132"/>
      <c r="C3448" s="132"/>
      <c r="D3448" s="132"/>
      <c r="E3448" s="132"/>
      <c r="F3448" s="132"/>
      <c r="G3448" s="132"/>
      <c r="H3448" s="132"/>
      <c r="I3448" s="132"/>
      <c r="J3448" s="132"/>
      <c r="K3448" s="132"/>
      <c r="FP3448" s="75">
        <v>71.680000000000007</v>
      </c>
      <c r="FQ3448" s="75">
        <v>3888.69</v>
      </c>
      <c r="FR3448" s="75">
        <v>20755</v>
      </c>
      <c r="FS3448" s="75">
        <v>71.67</v>
      </c>
      <c r="FT3448" s="75">
        <v>10752.3</v>
      </c>
      <c r="FU3448" s="75">
        <v>53680</v>
      </c>
    </row>
    <row r="3449" spans="1:177" x14ac:dyDescent="0.25">
      <c r="A3449" s="132"/>
      <c r="B3449" s="132"/>
      <c r="C3449" s="132"/>
      <c r="D3449" s="132"/>
      <c r="E3449" s="132"/>
      <c r="F3449" s="132"/>
      <c r="G3449" s="132"/>
      <c r="H3449" s="132"/>
      <c r="I3449" s="132"/>
      <c r="J3449" s="132"/>
      <c r="K3449" s="132"/>
      <c r="FP3449" s="75">
        <v>71.69</v>
      </c>
      <c r="FQ3449" s="75">
        <v>3890.73</v>
      </c>
      <c r="FR3449" s="75">
        <v>20760</v>
      </c>
      <c r="FS3449" s="75">
        <v>71.680000000000007</v>
      </c>
      <c r="FT3449" s="75">
        <v>10757.3</v>
      </c>
      <c r="FU3449" s="75">
        <v>53690</v>
      </c>
    </row>
    <row r="3450" spans="1:177" x14ac:dyDescent="0.25">
      <c r="A3450" s="132"/>
      <c r="B3450" s="132"/>
      <c r="C3450" s="132"/>
      <c r="D3450" s="132"/>
      <c r="E3450" s="132"/>
      <c r="F3450" s="132"/>
      <c r="G3450" s="132"/>
      <c r="H3450" s="132"/>
      <c r="I3450" s="132"/>
      <c r="J3450" s="132"/>
      <c r="K3450" s="132"/>
      <c r="FP3450" s="75">
        <v>71.7</v>
      </c>
      <c r="FQ3450" s="75">
        <v>3892.76</v>
      </c>
      <c r="FR3450" s="75">
        <v>20765</v>
      </c>
      <c r="FS3450" s="75">
        <v>71.69</v>
      </c>
      <c r="FT3450" s="75">
        <v>10762.6</v>
      </c>
      <c r="FU3450" s="75">
        <v>53700</v>
      </c>
    </row>
    <row r="3451" spans="1:177" x14ac:dyDescent="0.25">
      <c r="A3451" s="132"/>
      <c r="B3451" s="132"/>
      <c r="C3451" s="132"/>
      <c r="D3451" s="132"/>
      <c r="E3451" s="132"/>
      <c r="F3451" s="132"/>
      <c r="G3451" s="132"/>
      <c r="H3451" s="132"/>
      <c r="I3451" s="132"/>
      <c r="J3451" s="132"/>
      <c r="K3451" s="132"/>
      <c r="FP3451" s="75">
        <v>71.709999999999994</v>
      </c>
      <c r="FQ3451" s="75">
        <v>3894.79</v>
      </c>
      <c r="FR3451" s="75">
        <v>20770</v>
      </c>
      <c r="FS3451" s="75">
        <v>71.7</v>
      </c>
      <c r="FT3451" s="75">
        <v>10767.8</v>
      </c>
      <c r="FU3451" s="75">
        <v>53710</v>
      </c>
    </row>
    <row r="3452" spans="1:177" x14ac:dyDescent="0.25">
      <c r="A3452" s="132"/>
      <c r="B3452" s="132"/>
      <c r="C3452" s="132"/>
      <c r="D3452" s="132"/>
      <c r="E3452" s="132"/>
      <c r="F3452" s="132"/>
      <c r="G3452" s="132"/>
      <c r="H3452" s="132"/>
      <c r="I3452" s="132"/>
      <c r="J3452" s="132"/>
      <c r="K3452" s="132"/>
      <c r="FP3452" s="75">
        <v>71.72</v>
      </c>
      <c r="FQ3452" s="75">
        <v>3896.83</v>
      </c>
      <c r="FR3452" s="75">
        <v>20775</v>
      </c>
      <c r="FS3452" s="75">
        <v>71.709999999999994</v>
      </c>
      <c r="FT3452" s="75">
        <v>10773.1</v>
      </c>
      <c r="FU3452" s="75">
        <v>53720</v>
      </c>
    </row>
    <row r="3453" spans="1:177" x14ac:dyDescent="0.25">
      <c r="A3453" s="132"/>
      <c r="B3453" s="132"/>
      <c r="C3453" s="132"/>
      <c r="D3453" s="132"/>
      <c r="E3453" s="132"/>
      <c r="F3453" s="132"/>
      <c r="G3453" s="132"/>
      <c r="H3453" s="132"/>
      <c r="I3453" s="132"/>
      <c r="J3453" s="132"/>
      <c r="K3453" s="132"/>
      <c r="FP3453" s="75">
        <v>71.73</v>
      </c>
      <c r="FQ3453" s="75">
        <v>3898.87</v>
      </c>
      <c r="FR3453" s="75">
        <v>20781</v>
      </c>
      <c r="FS3453" s="75">
        <v>71.72</v>
      </c>
      <c r="FT3453" s="75">
        <v>10778.35</v>
      </c>
      <c r="FU3453" s="75">
        <v>53730</v>
      </c>
    </row>
    <row r="3454" spans="1:177" x14ac:dyDescent="0.25">
      <c r="A3454" s="132"/>
      <c r="B3454" s="132"/>
      <c r="C3454" s="132"/>
      <c r="D3454" s="132"/>
      <c r="E3454" s="132"/>
      <c r="F3454" s="132"/>
      <c r="G3454" s="132"/>
      <c r="H3454" s="132"/>
      <c r="I3454" s="132"/>
      <c r="J3454" s="132"/>
      <c r="K3454" s="132"/>
      <c r="FP3454" s="75">
        <v>71.739999999999995</v>
      </c>
      <c r="FQ3454" s="75">
        <v>3900.9</v>
      </c>
      <c r="FR3454" s="75">
        <v>20786</v>
      </c>
      <c r="FS3454" s="75">
        <v>71.73</v>
      </c>
      <c r="FT3454" s="75">
        <v>10783.6</v>
      </c>
      <c r="FU3454" s="75">
        <v>53740</v>
      </c>
    </row>
    <row r="3455" spans="1:177" x14ac:dyDescent="0.25">
      <c r="A3455" s="132"/>
      <c r="B3455" s="132"/>
      <c r="C3455" s="132"/>
      <c r="D3455" s="132"/>
      <c r="E3455" s="132"/>
      <c r="F3455" s="132"/>
      <c r="G3455" s="132"/>
      <c r="H3455" s="132"/>
      <c r="I3455" s="132"/>
      <c r="J3455" s="132"/>
      <c r="K3455" s="132"/>
      <c r="FP3455" s="75">
        <v>71.75</v>
      </c>
      <c r="FQ3455" s="75">
        <v>3902.94</v>
      </c>
      <c r="FR3455" s="75">
        <v>20791</v>
      </c>
      <c r="FS3455" s="75">
        <v>71.739999999999995</v>
      </c>
      <c r="FT3455" s="75">
        <v>10788.85</v>
      </c>
      <c r="FU3455" s="75">
        <v>53750</v>
      </c>
    </row>
    <row r="3456" spans="1:177" x14ac:dyDescent="0.25">
      <c r="A3456" s="132"/>
      <c r="B3456" s="132"/>
      <c r="C3456" s="132"/>
      <c r="D3456" s="132"/>
      <c r="E3456" s="132"/>
      <c r="F3456" s="132"/>
      <c r="G3456" s="132"/>
      <c r="H3456" s="132"/>
      <c r="I3456" s="132"/>
      <c r="J3456" s="132"/>
      <c r="K3456" s="132"/>
      <c r="FP3456" s="75">
        <v>71.760000000000005</v>
      </c>
      <c r="FQ3456" s="75">
        <v>3904.98</v>
      </c>
      <c r="FR3456" s="75">
        <v>20797</v>
      </c>
      <c r="FS3456" s="75">
        <v>71.75</v>
      </c>
      <c r="FT3456" s="75">
        <v>10794.1</v>
      </c>
      <c r="FU3456" s="75">
        <v>53760</v>
      </c>
    </row>
    <row r="3457" spans="1:177" x14ac:dyDescent="0.25">
      <c r="A3457" s="132"/>
      <c r="B3457" s="132"/>
      <c r="C3457" s="132"/>
      <c r="D3457" s="132"/>
      <c r="E3457" s="132"/>
      <c r="F3457" s="132"/>
      <c r="G3457" s="132"/>
      <c r="H3457" s="132"/>
      <c r="I3457" s="132"/>
      <c r="J3457" s="132"/>
      <c r="K3457" s="132"/>
      <c r="FP3457" s="75">
        <v>71.77</v>
      </c>
      <c r="FQ3457" s="75">
        <v>3907.02</v>
      </c>
      <c r="FR3457" s="75">
        <v>20802</v>
      </c>
      <c r="FS3457" s="75">
        <v>71.760000000000005</v>
      </c>
      <c r="FT3457" s="75">
        <v>10799.36</v>
      </c>
      <c r="FU3457" s="75">
        <v>53770</v>
      </c>
    </row>
    <row r="3458" spans="1:177" x14ac:dyDescent="0.25">
      <c r="A3458" s="132"/>
      <c r="B3458" s="132"/>
      <c r="C3458" s="132"/>
      <c r="D3458" s="132"/>
      <c r="E3458" s="132"/>
      <c r="F3458" s="132"/>
      <c r="G3458" s="132"/>
      <c r="H3458" s="132"/>
      <c r="I3458" s="132"/>
      <c r="J3458" s="132"/>
      <c r="K3458" s="132"/>
      <c r="FP3458" s="75">
        <v>71.78</v>
      </c>
      <c r="FQ3458" s="75">
        <v>3909.06</v>
      </c>
      <c r="FR3458" s="75">
        <v>20808</v>
      </c>
      <c r="FS3458" s="75">
        <v>71.77</v>
      </c>
      <c r="FT3458" s="75">
        <v>10804.61</v>
      </c>
      <c r="FU3458" s="75">
        <v>53780</v>
      </c>
    </row>
    <row r="3459" spans="1:177" x14ac:dyDescent="0.25">
      <c r="A3459" s="132"/>
      <c r="B3459" s="132"/>
      <c r="C3459" s="132"/>
      <c r="D3459" s="132"/>
      <c r="E3459" s="132"/>
      <c r="F3459" s="132"/>
      <c r="G3459" s="132"/>
      <c r="H3459" s="132"/>
      <c r="I3459" s="132"/>
      <c r="J3459" s="132"/>
      <c r="K3459" s="132"/>
      <c r="FP3459" s="75">
        <v>71.790000000000006</v>
      </c>
      <c r="FQ3459" s="75">
        <v>3911.09</v>
      </c>
      <c r="FR3459" s="75">
        <v>20813</v>
      </c>
      <c r="FS3459" s="75">
        <v>71.78</v>
      </c>
      <c r="FT3459" s="75">
        <v>10809.86</v>
      </c>
      <c r="FU3459" s="75">
        <v>53790</v>
      </c>
    </row>
    <row r="3460" spans="1:177" x14ac:dyDescent="0.25">
      <c r="A3460" s="132"/>
      <c r="B3460" s="132"/>
      <c r="C3460" s="132"/>
      <c r="D3460" s="132"/>
      <c r="E3460" s="132"/>
      <c r="F3460" s="132"/>
      <c r="G3460" s="132"/>
      <c r="H3460" s="132"/>
      <c r="I3460" s="132"/>
      <c r="J3460" s="132"/>
      <c r="K3460" s="132"/>
      <c r="FP3460" s="75">
        <v>71.8</v>
      </c>
      <c r="FQ3460" s="75">
        <v>3913.13</v>
      </c>
      <c r="FR3460" s="75">
        <v>20818</v>
      </c>
      <c r="FS3460" s="75">
        <v>71.790000000000006</v>
      </c>
      <c r="FT3460" s="75">
        <v>10815.11</v>
      </c>
      <c r="FU3460" s="75">
        <v>53800</v>
      </c>
    </row>
    <row r="3461" spans="1:177" x14ac:dyDescent="0.25">
      <c r="A3461" s="132"/>
      <c r="B3461" s="132"/>
      <c r="C3461" s="132"/>
      <c r="D3461" s="132"/>
      <c r="E3461" s="132"/>
      <c r="F3461" s="132"/>
      <c r="G3461" s="132"/>
      <c r="H3461" s="132"/>
      <c r="I3461" s="132"/>
      <c r="J3461" s="132"/>
      <c r="K3461" s="132"/>
      <c r="FP3461" s="75">
        <v>71.81</v>
      </c>
      <c r="FQ3461" s="75">
        <v>3915.17</v>
      </c>
      <c r="FR3461" s="75">
        <v>20824</v>
      </c>
      <c r="FS3461" s="75">
        <v>71.8</v>
      </c>
      <c r="FT3461" s="75">
        <v>10820.36</v>
      </c>
      <c r="FU3461" s="75">
        <v>53810</v>
      </c>
    </row>
    <row r="3462" spans="1:177" x14ac:dyDescent="0.25">
      <c r="A3462" s="132"/>
      <c r="B3462" s="132"/>
      <c r="C3462" s="132"/>
      <c r="D3462" s="132"/>
      <c r="E3462" s="132"/>
      <c r="F3462" s="132"/>
      <c r="G3462" s="132"/>
      <c r="H3462" s="132"/>
      <c r="I3462" s="132"/>
      <c r="J3462" s="132"/>
      <c r="K3462" s="132"/>
      <c r="FP3462" s="75">
        <v>71.819999999999993</v>
      </c>
      <c r="FQ3462" s="75">
        <v>3917.21</v>
      </c>
      <c r="FR3462" s="75">
        <v>20829</v>
      </c>
      <c r="FS3462" s="75">
        <v>71.81</v>
      </c>
      <c r="FT3462" s="75">
        <v>10825.61</v>
      </c>
      <c r="FU3462" s="75">
        <v>53820</v>
      </c>
    </row>
    <row r="3463" spans="1:177" x14ac:dyDescent="0.25">
      <c r="A3463" s="132"/>
      <c r="B3463" s="132"/>
      <c r="C3463" s="132"/>
      <c r="D3463" s="132"/>
      <c r="E3463" s="132"/>
      <c r="F3463" s="132"/>
      <c r="G3463" s="132"/>
      <c r="H3463" s="132"/>
      <c r="I3463" s="132"/>
      <c r="J3463" s="132"/>
      <c r="K3463" s="132"/>
      <c r="FP3463" s="75">
        <v>71.83</v>
      </c>
      <c r="FQ3463" s="75">
        <v>3919.26</v>
      </c>
      <c r="FR3463" s="75">
        <v>20834</v>
      </c>
      <c r="FS3463" s="75">
        <v>71.819999999999993</v>
      </c>
      <c r="FT3463" s="75">
        <v>10830.87</v>
      </c>
      <c r="FU3463" s="75">
        <v>53830</v>
      </c>
    </row>
    <row r="3464" spans="1:177" x14ac:dyDescent="0.25">
      <c r="A3464" s="132"/>
      <c r="B3464" s="132"/>
      <c r="C3464" s="132"/>
      <c r="D3464" s="132"/>
      <c r="E3464" s="132"/>
      <c r="F3464" s="132"/>
      <c r="G3464" s="132"/>
      <c r="H3464" s="132"/>
      <c r="I3464" s="132"/>
      <c r="J3464" s="132"/>
      <c r="K3464" s="132"/>
      <c r="FP3464" s="75">
        <v>71.84</v>
      </c>
      <c r="FQ3464" s="75">
        <v>3921.3</v>
      </c>
      <c r="FR3464" s="75">
        <v>20840</v>
      </c>
      <c r="FS3464" s="75">
        <v>71.83</v>
      </c>
      <c r="FT3464" s="75">
        <v>10836.13</v>
      </c>
      <c r="FU3464" s="75">
        <v>53840</v>
      </c>
    </row>
    <row r="3465" spans="1:177" x14ac:dyDescent="0.25">
      <c r="A3465" s="132"/>
      <c r="B3465" s="132"/>
      <c r="C3465" s="132"/>
      <c r="D3465" s="132"/>
      <c r="E3465" s="132"/>
      <c r="F3465" s="132"/>
      <c r="G3465" s="132"/>
      <c r="H3465" s="132"/>
      <c r="I3465" s="132"/>
      <c r="J3465" s="132"/>
      <c r="K3465" s="132"/>
      <c r="FP3465" s="75">
        <v>71.849999999999994</v>
      </c>
      <c r="FQ3465" s="75">
        <v>3923.35</v>
      </c>
      <c r="FR3465" s="75">
        <v>20845</v>
      </c>
      <c r="FS3465" s="75">
        <v>71.84</v>
      </c>
      <c r="FT3465" s="75">
        <v>10841.39</v>
      </c>
      <c r="FU3465" s="75">
        <v>53850</v>
      </c>
    </row>
    <row r="3466" spans="1:177" x14ac:dyDescent="0.25">
      <c r="A3466" s="132"/>
      <c r="B3466" s="132"/>
      <c r="C3466" s="132"/>
      <c r="D3466" s="132"/>
      <c r="E3466" s="132"/>
      <c r="F3466" s="132"/>
      <c r="G3466" s="132"/>
      <c r="H3466" s="132"/>
      <c r="I3466" s="132"/>
      <c r="J3466" s="132"/>
      <c r="K3466" s="132"/>
      <c r="FP3466" s="75">
        <v>71.86</v>
      </c>
      <c r="FQ3466" s="75">
        <v>3925.39</v>
      </c>
      <c r="FR3466" s="75">
        <v>20850</v>
      </c>
      <c r="FS3466" s="75">
        <v>71.849999999999994</v>
      </c>
      <c r="FT3466" s="75">
        <v>10846.65</v>
      </c>
      <c r="FU3466" s="75">
        <v>53860</v>
      </c>
    </row>
    <row r="3467" spans="1:177" x14ac:dyDescent="0.25">
      <c r="A3467" s="132"/>
      <c r="B3467" s="132"/>
      <c r="C3467" s="132"/>
      <c r="D3467" s="132"/>
      <c r="E3467" s="132"/>
      <c r="F3467" s="132"/>
      <c r="G3467" s="132"/>
      <c r="H3467" s="132"/>
      <c r="I3467" s="132"/>
      <c r="J3467" s="132"/>
      <c r="K3467" s="132"/>
      <c r="FP3467" s="75">
        <v>71.87</v>
      </c>
      <c r="FQ3467" s="75">
        <v>3927.43</v>
      </c>
      <c r="FR3467" s="75">
        <v>20856</v>
      </c>
      <c r="FS3467" s="75">
        <v>71.86</v>
      </c>
      <c r="FT3467" s="75">
        <v>10851.92</v>
      </c>
      <c r="FU3467" s="75">
        <v>53870</v>
      </c>
    </row>
    <row r="3468" spans="1:177" x14ac:dyDescent="0.25">
      <c r="A3468" s="132"/>
      <c r="B3468" s="132"/>
      <c r="C3468" s="132"/>
      <c r="D3468" s="132"/>
      <c r="E3468" s="132"/>
      <c r="F3468" s="132"/>
      <c r="G3468" s="132"/>
      <c r="H3468" s="132"/>
      <c r="I3468" s="132"/>
      <c r="J3468" s="132"/>
      <c r="K3468" s="132"/>
      <c r="FP3468" s="75">
        <v>71.88</v>
      </c>
      <c r="FQ3468" s="75">
        <v>3929.48</v>
      </c>
      <c r="FR3468" s="75">
        <v>20861</v>
      </c>
      <c r="FS3468" s="75">
        <v>71.87</v>
      </c>
      <c r="FT3468" s="75">
        <v>10857.18</v>
      </c>
      <c r="FU3468" s="75">
        <v>53880</v>
      </c>
    </row>
    <row r="3469" spans="1:177" x14ac:dyDescent="0.25">
      <c r="A3469" s="132"/>
      <c r="B3469" s="132"/>
      <c r="C3469" s="132"/>
      <c r="D3469" s="132"/>
      <c r="E3469" s="132"/>
      <c r="F3469" s="132"/>
      <c r="G3469" s="132"/>
      <c r="H3469" s="132"/>
      <c r="I3469" s="132"/>
      <c r="J3469" s="132"/>
      <c r="K3469" s="132"/>
      <c r="FP3469" s="75">
        <v>71.89</v>
      </c>
      <c r="FQ3469" s="75">
        <v>3931.52</v>
      </c>
      <c r="FR3469" s="75">
        <v>20866</v>
      </c>
      <c r="FS3469" s="75">
        <v>71.88</v>
      </c>
      <c r="FT3469" s="75">
        <v>10862.44</v>
      </c>
      <c r="FU3469" s="75">
        <v>53890</v>
      </c>
    </row>
    <row r="3470" spans="1:177" x14ac:dyDescent="0.25">
      <c r="A3470" s="132"/>
      <c r="B3470" s="132"/>
      <c r="C3470" s="132"/>
      <c r="D3470" s="132"/>
      <c r="E3470" s="132"/>
      <c r="F3470" s="132"/>
      <c r="G3470" s="132"/>
      <c r="H3470" s="132"/>
      <c r="I3470" s="132"/>
      <c r="J3470" s="132"/>
      <c r="K3470" s="132"/>
      <c r="FP3470" s="75">
        <v>71.900000000000006</v>
      </c>
      <c r="FQ3470" s="75">
        <v>3933.57</v>
      </c>
      <c r="FR3470" s="75">
        <v>20872</v>
      </c>
      <c r="FS3470" s="75">
        <v>71.89</v>
      </c>
      <c r="FT3470" s="75">
        <v>10867.7</v>
      </c>
      <c r="FU3470" s="75">
        <v>53900</v>
      </c>
    </row>
    <row r="3471" spans="1:177" x14ac:dyDescent="0.25">
      <c r="A3471" s="132"/>
      <c r="B3471" s="132"/>
      <c r="C3471" s="132"/>
      <c r="D3471" s="132"/>
      <c r="E3471" s="132"/>
      <c r="F3471" s="132"/>
      <c r="G3471" s="132"/>
      <c r="H3471" s="132"/>
      <c r="I3471" s="132"/>
      <c r="J3471" s="132"/>
      <c r="K3471" s="132"/>
      <c r="FP3471" s="75">
        <v>71.91</v>
      </c>
      <c r="FQ3471" s="75">
        <v>3935.61</v>
      </c>
      <c r="FR3471" s="75">
        <v>20877</v>
      </c>
      <c r="FS3471" s="75">
        <v>71.900000000000006</v>
      </c>
      <c r="FT3471" s="75">
        <v>10872.96</v>
      </c>
      <c r="FU3471" s="75">
        <v>53910</v>
      </c>
    </row>
    <row r="3472" spans="1:177" x14ac:dyDescent="0.25">
      <c r="A3472" s="132"/>
      <c r="B3472" s="132"/>
      <c r="C3472" s="132"/>
      <c r="D3472" s="132"/>
      <c r="E3472" s="132"/>
      <c r="F3472" s="132"/>
      <c r="G3472" s="132"/>
      <c r="H3472" s="132"/>
      <c r="I3472" s="132"/>
      <c r="J3472" s="132"/>
      <c r="K3472" s="132"/>
      <c r="FP3472" s="75">
        <v>71.92</v>
      </c>
      <c r="FQ3472" s="75">
        <v>3937.66</v>
      </c>
      <c r="FR3472" s="75">
        <v>20883</v>
      </c>
      <c r="FS3472" s="75">
        <v>71.91</v>
      </c>
      <c r="FT3472" s="75">
        <v>10878.22</v>
      </c>
      <c r="FU3472" s="75">
        <v>53920</v>
      </c>
    </row>
    <row r="3473" spans="1:177" x14ac:dyDescent="0.25">
      <c r="A3473" s="132"/>
      <c r="B3473" s="132"/>
      <c r="C3473" s="132"/>
      <c r="D3473" s="132"/>
      <c r="E3473" s="132"/>
      <c r="F3473" s="132"/>
      <c r="G3473" s="132"/>
      <c r="H3473" s="132"/>
      <c r="I3473" s="132"/>
      <c r="J3473" s="132"/>
      <c r="K3473" s="132"/>
      <c r="FP3473" s="75">
        <v>71.930000000000007</v>
      </c>
      <c r="FQ3473" s="75">
        <v>3939.71</v>
      </c>
      <c r="FR3473" s="75">
        <v>20888</v>
      </c>
      <c r="FS3473" s="75">
        <v>71.92</v>
      </c>
      <c r="FT3473" s="75">
        <v>10883.49</v>
      </c>
      <c r="FU3473" s="75">
        <v>53930</v>
      </c>
    </row>
    <row r="3474" spans="1:177" x14ac:dyDescent="0.25">
      <c r="A3474" s="132"/>
      <c r="B3474" s="132"/>
      <c r="C3474" s="132"/>
      <c r="D3474" s="132"/>
      <c r="E3474" s="132"/>
      <c r="F3474" s="132"/>
      <c r="G3474" s="132"/>
      <c r="H3474" s="132"/>
      <c r="I3474" s="132"/>
      <c r="J3474" s="132"/>
      <c r="K3474" s="132"/>
      <c r="FP3474" s="75">
        <v>71.94</v>
      </c>
      <c r="FQ3474" s="75">
        <v>3941.76</v>
      </c>
      <c r="FR3474" s="75">
        <v>20893</v>
      </c>
      <c r="FS3474" s="75">
        <v>71.930000000000007</v>
      </c>
      <c r="FT3474" s="75">
        <v>10888.76</v>
      </c>
      <c r="FU3474" s="75">
        <v>53940</v>
      </c>
    </row>
    <row r="3475" spans="1:177" x14ac:dyDescent="0.25">
      <c r="A3475" s="132"/>
      <c r="B3475" s="132"/>
      <c r="C3475" s="132"/>
      <c r="D3475" s="132"/>
      <c r="E3475" s="132"/>
      <c r="F3475" s="132"/>
      <c r="G3475" s="132"/>
      <c r="H3475" s="132"/>
      <c r="I3475" s="132"/>
      <c r="J3475" s="132"/>
      <c r="K3475" s="132"/>
      <c r="FP3475" s="75">
        <v>71.95</v>
      </c>
      <c r="FQ3475" s="75">
        <v>3943.81</v>
      </c>
      <c r="FR3475" s="75">
        <v>20899</v>
      </c>
      <c r="FS3475" s="75">
        <v>71.94</v>
      </c>
      <c r="FT3475" s="75">
        <v>10894.03</v>
      </c>
      <c r="FU3475" s="75">
        <v>53950</v>
      </c>
    </row>
    <row r="3476" spans="1:177" x14ac:dyDescent="0.25">
      <c r="A3476" s="132"/>
      <c r="B3476" s="132"/>
      <c r="C3476" s="132"/>
      <c r="D3476" s="132"/>
      <c r="E3476" s="132"/>
      <c r="F3476" s="132"/>
      <c r="G3476" s="132"/>
      <c r="H3476" s="132"/>
      <c r="I3476" s="132"/>
      <c r="J3476" s="132"/>
      <c r="K3476" s="132"/>
      <c r="FP3476" s="75">
        <v>71.959999999999994</v>
      </c>
      <c r="FQ3476" s="75">
        <v>3945.86</v>
      </c>
      <c r="FR3476" s="75">
        <v>20904</v>
      </c>
      <c r="FS3476" s="75">
        <v>71.95</v>
      </c>
      <c r="FT3476" s="75">
        <v>10899.3</v>
      </c>
      <c r="FU3476" s="75">
        <v>53960</v>
      </c>
    </row>
    <row r="3477" spans="1:177" x14ac:dyDescent="0.25">
      <c r="A3477" s="132"/>
      <c r="B3477" s="132"/>
      <c r="C3477" s="132"/>
      <c r="D3477" s="132"/>
      <c r="E3477" s="132"/>
      <c r="F3477" s="132"/>
      <c r="G3477" s="132"/>
      <c r="H3477" s="132"/>
      <c r="I3477" s="132"/>
      <c r="J3477" s="132"/>
      <c r="K3477" s="132"/>
      <c r="FP3477" s="75">
        <v>71.97</v>
      </c>
      <c r="FQ3477" s="75">
        <v>3947.91</v>
      </c>
      <c r="FR3477" s="75">
        <v>20909</v>
      </c>
      <c r="FS3477" s="75">
        <v>71.959999999999994</v>
      </c>
      <c r="FT3477" s="75">
        <v>10904.57</v>
      </c>
      <c r="FU3477" s="75">
        <v>53970</v>
      </c>
    </row>
    <row r="3478" spans="1:177" x14ac:dyDescent="0.25">
      <c r="A3478" s="132"/>
      <c r="B3478" s="132"/>
      <c r="C3478" s="132"/>
      <c r="D3478" s="132"/>
      <c r="E3478" s="132"/>
      <c r="F3478" s="132"/>
      <c r="G3478" s="132"/>
      <c r="H3478" s="132"/>
      <c r="I3478" s="132"/>
      <c r="J3478" s="132"/>
      <c r="K3478" s="132"/>
      <c r="FP3478" s="75">
        <v>71.98</v>
      </c>
      <c r="FQ3478" s="75">
        <v>3949.96</v>
      </c>
      <c r="FR3478" s="75">
        <v>20915</v>
      </c>
      <c r="FS3478" s="75">
        <v>71.97</v>
      </c>
      <c r="FT3478" s="75">
        <v>10909.84</v>
      </c>
      <c r="FU3478" s="75">
        <v>53980</v>
      </c>
    </row>
    <row r="3479" spans="1:177" x14ac:dyDescent="0.25">
      <c r="A3479" s="132"/>
      <c r="B3479" s="132"/>
      <c r="C3479" s="132"/>
      <c r="D3479" s="132"/>
      <c r="E3479" s="132"/>
      <c r="F3479" s="132"/>
      <c r="G3479" s="132"/>
      <c r="H3479" s="132"/>
      <c r="I3479" s="132"/>
      <c r="J3479" s="132"/>
      <c r="K3479" s="132"/>
      <c r="FP3479" s="75">
        <v>71.989999999999995</v>
      </c>
      <c r="FQ3479" s="75">
        <v>3952.01</v>
      </c>
      <c r="FR3479" s="75">
        <v>20920</v>
      </c>
      <c r="FS3479" s="75">
        <v>71.98</v>
      </c>
      <c r="FT3479" s="75">
        <v>10915.11</v>
      </c>
      <c r="FU3479" s="75">
        <v>53990</v>
      </c>
    </row>
    <row r="3480" spans="1:177" x14ac:dyDescent="0.25">
      <c r="A3480" s="132"/>
      <c r="B3480" s="132"/>
      <c r="C3480" s="132"/>
      <c r="D3480" s="132"/>
      <c r="E3480" s="132"/>
      <c r="F3480" s="132"/>
      <c r="G3480" s="132"/>
      <c r="H3480" s="132"/>
      <c r="I3480" s="132"/>
      <c r="J3480" s="132"/>
      <c r="K3480" s="132"/>
      <c r="FP3480" s="75">
        <v>72</v>
      </c>
      <c r="FQ3480" s="75">
        <v>3954.06</v>
      </c>
      <c r="FR3480" s="75">
        <v>20925</v>
      </c>
      <c r="FS3480" s="75">
        <v>71.989999999999995</v>
      </c>
      <c r="FT3480" s="75">
        <v>10920.38</v>
      </c>
      <c r="FU3480" s="75">
        <v>54000</v>
      </c>
    </row>
    <row r="3481" spans="1:177" x14ac:dyDescent="0.25">
      <c r="A3481" s="132"/>
      <c r="B3481" s="132"/>
      <c r="C3481" s="132"/>
      <c r="D3481" s="132"/>
      <c r="E3481" s="132"/>
      <c r="F3481" s="132"/>
      <c r="G3481" s="132"/>
      <c r="H3481" s="132"/>
      <c r="I3481" s="132"/>
      <c r="J3481" s="132"/>
      <c r="K3481" s="132"/>
      <c r="FP3481" s="75">
        <v>72.010000000000005</v>
      </c>
      <c r="FQ3481" s="75">
        <v>3956.11</v>
      </c>
      <c r="FR3481" s="75">
        <v>20931</v>
      </c>
      <c r="FS3481" s="75">
        <v>72</v>
      </c>
      <c r="FT3481" s="75">
        <v>10925.65</v>
      </c>
      <c r="FU3481" s="75">
        <v>54010</v>
      </c>
    </row>
    <row r="3482" spans="1:177" x14ac:dyDescent="0.25">
      <c r="A3482" s="132"/>
      <c r="B3482" s="132"/>
      <c r="C3482" s="132"/>
      <c r="D3482" s="132"/>
      <c r="E3482" s="132"/>
      <c r="F3482" s="132"/>
      <c r="G3482" s="132"/>
      <c r="H3482" s="132"/>
      <c r="I3482" s="132"/>
      <c r="J3482" s="132"/>
      <c r="K3482" s="132"/>
      <c r="FP3482" s="75">
        <v>72.02</v>
      </c>
      <c r="FQ3482" s="75">
        <v>3958.17</v>
      </c>
      <c r="FR3482" s="75">
        <v>20936</v>
      </c>
      <c r="FS3482" s="75">
        <v>72.010000000000005</v>
      </c>
      <c r="FT3482" s="75">
        <v>10930.92</v>
      </c>
      <c r="FU3482" s="75">
        <v>54020</v>
      </c>
    </row>
    <row r="3483" spans="1:177" x14ac:dyDescent="0.25">
      <c r="A3483" s="132"/>
      <c r="B3483" s="132"/>
      <c r="C3483" s="132"/>
      <c r="D3483" s="132"/>
      <c r="E3483" s="132"/>
      <c r="F3483" s="132"/>
      <c r="G3483" s="132"/>
      <c r="H3483" s="132"/>
      <c r="I3483" s="132"/>
      <c r="J3483" s="132"/>
      <c r="K3483" s="132"/>
      <c r="FP3483" s="75">
        <v>72.03</v>
      </c>
      <c r="FQ3483" s="75">
        <v>3960.22</v>
      </c>
      <c r="FR3483" s="75">
        <v>20942</v>
      </c>
      <c r="FS3483" s="75">
        <v>72.02</v>
      </c>
      <c r="FT3483" s="75">
        <v>10936.2</v>
      </c>
      <c r="FU3483" s="75">
        <v>54030</v>
      </c>
    </row>
    <row r="3484" spans="1:177" x14ac:dyDescent="0.25">
      <c r="A3484" s="132"/>
      <c r="B3484" s="132"/>
      <c r="C3484" s="132"/>
      <c r="D3484" s="132"/>
      <c r="E3484" s="132"/>
      <c r="F3484" s="132"/>
      <c r="G3484" s="132"/>
      <c r="H3484" s="132"/>
      <c r="I3484" s="132"/>
      <c r="J3484" s="132"/>
      <c r="K3484" s="132"/>
      <c r="FP3484" s="75">
        <v>72.040000000000006</v>
      </c>
      <c r="FQ3484" s="75">
        <v>3962.28</v>
      </c>
      <c r="FR3484" s="75">
        <v>20947</v>
      </c>
      <c r="FS3484" s="75">
        <v>72.03</v>
      </c>
      <c r="FT3484" s="75">
        <v>10941.48</v>
      </c>
      <c r="FU3484" s="75">
        <v>54041</v>
      </c>
    </row>
    <row r="3485" spans="1:177" x14ac:dyDescent="0.25">
      <c r="A3485" s="132"/>
      <c r="B3485" s="132"/>
      <c r="C3485" s="132"/>
      <c r="D3485" s="132"/>
      <c r="E3485" s="132"/>
      <c r="F3485" s="132"/>
      <c r="G3485" s="132"/>
      <c r="H3485" s="132"/>
      <c r="I3485" s="132"/>
      <c r="J3485" s="132"/>
      <c r="K3485" s="132"/>
      <c r="FP3485" s="75">
        <v>72.05</v>
      </c>
      <c r="FQ3485" s="75">
        <v>3964.33</v>
      </c>
      <c r="FR3485" s="75">
        <v>20952</v>
      </c>
      <c r="FS3485" s="75">
        <v>72.040000000000006</v>
      </c>
      <c r="FT3485" s="75">
        <v>10946.76</v>
      </c>
      <c r="FU3485" s="75">
        <v>54051</v>
      </c>
    </row>
    <row r="3486" spans="1:177" x14ac:dyDescent="0.25">
      <c r="A3486" s="132"/>
      <c r="B3486" s="132"/>
      <c r="C3486" s="132"/>
      <c r="D3486" s="132"/>
      <c r="E3486" s="132"/>
      <c r="F3486" s="132"/>
      <c r="G3486" s="132"/>
      <c r="H3486" s="132"/>
      <c r="I3486" s="132"/>
      <c r="J3486" s="132"/>
      <c r="K3486" s="132"/>
      <c r="FP3486" s="75">
        <v>72.06</v>
      </c>
      <c r="FQ3486" s="75">
        <v>3966.39</v>
      </c>
      <c r="FR3486" s="75">
        <v>20958</v>
      </c>
      <c r="FS3486" s="75">
        <v>72.05</v>
      </c>
      <c r="FT3486" s="75">
        <v>10952.04</v>
      </c>
      <c r="FU3486" s="75">
        <v>54061</v>
      </c>
    </row>
    <row r="3487" spans="1:177" x14ac:dyDescent="0.25">
      <c r="A3487" s="132"/>
      <c r="B3487" s="132"/>
      <c r="C3487" s="132"/>
      <c r="D3487" s="132"/>
      <c r="E3487" s="132"/>
      <c r="F3487" s="132"/>
      <c r="G3487" s="132"/>
      <c r="H3487" s="132"/>
      <c r="I3487" s="132"/>
      <c r="J3487" s="132"/>
      <c r="K3487" s="132"/>
      <c r="FP3487" s="75">
        <v>72.069999999999993</v>
      </c>
      <c r="FQ3487" s="75">
        <v>3968.45</v>
      </c>
      <c r="FR3487" s="75">
        <v>20963</v>
      </c>
      <c r="FS3487" s="75">
        <v>72.06</v>
      </c>
      <c r="FT3487" s="75">
        <v>10957.32</v>
      </c>
      <c r="FU3487" s="75">
        <v>54072</v>
      </c>
    </row>
    <row r="3488" spans="1:177" x14ac:dyDescent="0.25">
      <c r="A3488" s="132"/>
      <c r="B3488" s="132"/>
      <c r="C3488" s="132"/>
      <c r="D3488" s="132"/>
      <c r="E3488" s="132"/>
      <c r="F3488" s="132"/>
      <c r="G3488" s="132"/>
      <c r="H3488" s="132"/>
      <c r="I3488" s="132"/>
      <c r="J3488" s="132"/>
      <c r="K3488" s="132"/>
      <c r="FP3488" s="75">
        <v>72.08</v>
      </c>
      <c r="FQ3488" s="75">
        <v>3970.5</v>
      </c>
      <c r="FR3488" s="75">
        <v>20968</v>
      </c>
      <c r="FS3488" s="75">
        <v>72.069999999999993</v>
      </c>
      <c r="FT3488" s="75">
        <v>10962.59</v>
      </c>
      <c r="FU3488" s="75">
        <v>54082</v>
      </c>
    </row>
    <row r="3489" spans="1:177" x14ac:dyDescent="0.25">
      <c r="A3489" s="132"/>
      <c r="B3489" s="132"/>
      <c r="C3489" s="132"/>
      <c r="D3489" s="132"/>
      <c r="E3489" s="132"/>
      <c r="F3489" s="132"/>
      <c r="G3489" s="132"/>
      <c r="H3489" s="132"/>
      <c r="I3489" s="132"/>
      <c r="J3489" s="132"/>
      <c r="K3489" s="132"/>
      <c r="FP3489" s="75">
        <v>72.09</v>
      </c>
      <c r="FQ3489" s="75">
        <v>3972.56</v>
      </c>
      <c r="FR3489" s="75">
        <v>20974</v>
      </c>
      <c r="FS3489" s="75">
        <v>72.08</v>
      </c>
      <c r="FT3489" s="75">
        <v>10967.87</v>
      </c>
      <c r="FU3489" s="75">
        <v>54092</v>
      </c>
    </row>
    <row r="3490" spans="1:177" x14ac:dyDescent="0.25">
      <c r="A3490" s="132"/>
      <c r="B3490" s="132"/>
      <c r="C3490" s="132"/>
      <c r="D3490" s="132"/>
      <c r="E3490" s="132"/>
      <c r="F3490" s="132"/>
      <c r="G3490" s="132"/>
      <c r="H3490" s="132"/>
      <c r="I3490" s="132"/>
      <c r="J3490" s="132"/>
      <c r="K3490" s="132"/>
      <c r="FP3490" s="75">
        <v>72.099999999999994</v>
      </c>
      <c r="FQ3490" s="75">
        <v>3971.61</v>
      </c>
      <c r="FR3490" s="75">
        <v>20979</v>
      </c>
      <c r="FS3490" s="75">
        <v>72.09</v>
      </c>
      <c r="FT3490" s="75">
        <v>10973.15</v>
      </c>
      <c r="FU3490" s="75">
        <v>54103</v>
      </c>
    </row>
    <row r="3491" spans="1:177" x14ac:dyDescent="0.25">
      <c r="A3491" s="132"/>
      <c r="B3491" s="132"/>
      <c r="C3491" s="132"/>
      <c r="D3491" s="132"/>
      <c r="E3491" s="132"/>
      <c r="F3491" s="132"/>
      <c r="G3491" s="132"/>
      <c r="H3491" s="132"/>
      <c r="I3491" s="132"/>
      <c r="J3491" s="132"/>
      <c r="K3491" s="132"/>
      <c r="FP3491" s="75">
        <v>72.11</v>
      </c>
      <c r="FQ3491" s="75">
        <v>3976.67</v>
      </c>
      <c r="FR3491" s="75">
        <v>20984</v>
      </c>
      <c r="FS3491" s="75">
        <v>72.099999999999994</v>
      </c>
      <c r="FT3491" s="75">
        <v>10978.43</v>
      </c>
      <c r="FU3491" s="75">
        <v>54113</v>
      </c>
    </row>
    <row r="3492" spans="1:177" x14ac:dyDescent="0.25">
      <c r="A3492" s="132"/>
      <c r="B3492" s="132"/>
      <c r="C3492" s="132"/>
      <c r="D3492" s="132"/>
      <c r="E3492" s="132"/>
      <c r="F3492" s="132"/>
      <c r="G3492" s="132"/>
      <c r="H3492" s="132"/>
      <c r="I3492" s="132"/>
      <c r="J3492" s="132"/>
      <c r="K3492" s="132"/>
      <c r="FP3492" s="75">
        <v>72.12</v>
      </c>
      <c r="FQ3492" s="75">
        <v>3978.73</v>
      </c>
      <c r="FR3492" s="75">
        <v>20990</v>
      </c>
      <c r="FS3492" s="75">
        <v>72.11</v>
      </c>
      <c r="FT3492" s="75">
        <v>10983.71</v>
      </c>
      <c r="FU3492" s="75">
        <v>54124</v>
      </c>
    </row>
    <row r="3493" spans="1:177" x14ac:dyDescent="0.25">
      <c r="A3493" s="132"/>
      <c r="B3493" s="132"/>
      <c r="C3493" s="132"/>
      <c r="D3493" s="132"/>
      <c r="E3493" s="132"/>
      <c r="F3493" s="132"/>
      <c r="G3493" s="132"/>
      <c r="H3493" s="132"/>
      <c r="I3493" s="132"/>
      <c r="J3493" s="132"/>
      <c r="K3493" s="132"/>
      <c r="FP3493" s="75">
        <v>72.13</v>
      </c>
      <c r="FQ3493" s="75">
        <v>3980.79</v>
      </c>
      <c r="FR3493" s="75">
        <v>20995</v>
      </c>
      <c r="FS3493" s="75">
        <v>72.12</v>
      </c>
      <c r="FT3493" s="75">
        <v>10989</v>
      </c>
      <c r="FU3493" s="75">
        <v>54134</v>
      </c>
    </row>
    <row r="3494" spans="1:177" x14ac:dyDescent="0.25">
      <c r="A3494" s="132"/>
      <c r="B3494" s="132"/>
      <c r="C3494" s="132"/>
      <c r="D3494" s="132"/>
      <c r="E3494" s="132"/>
      <c r="F3494" s="132"/>
      <c r="G3494" s="132"/>
      <c r="H3494" s="132"/>
      <c r="I3494" s="132"/>
      <c r="J3494" s="132"/>
      <c r="K3494" s="132"/>
      <c r="FP3494" s="75">
        <v>72.14</v>
      </c>
      <c r="FQ3494" s="75">
        <v>3982.86</v>
      </c>
      <c r="FR3494" s="75">
        <v>21000</v>
      </c>
      <c r="FS3494" s="75">
        <v>72.13</v>
      </c>
      <c r="FT3494" s="75">
        <v>10994.29</v>
      </c>
      <c r="FU3494" s="75">
        <v>54144</v>
      </c>
    </row>
    <row r="3495" spans="1:177" x14ac:dyDescent="0.25">
      <c r="A3495" s="132"/>
      <c r="B3495" s="132"/>
      <c r="C3495" s="132"/>
      <c r="D3495" s="132"/>
      <c r="E3495" s="132"/>
      <c r="F3495" s="132"/>
      <c r="G3495" s="132"/>
      <c r="H3495" s="132"/>
      <c r="I3495" s="132"/>
      <c r="J3495" s="132"/>
      <c r="K3495" s="132"/>
      <c r="FP3495" s="75">
        <v>72.150000000000006</v>
      </c>
      <c r="FQ3495" s="75">
        <v>3984.92</v>
      </c>
      <c r="FR3495" s="75">
        <v>21006</v>
      </c>
      <c r="FS3495" s="75">
        <v>72.14</v>
      </c>
      <c r="FT3495" s="75">
        <v>10999.57</v>
      </c>
      <c r="FU3495" s="75">
        <v>54155</v>
      </c>
    </row>
    <row r="3496" spans="1:177" x14ac:dyDescent="0.25">
      <c r="A3496" s="132"/>
      <c r="B3496" s="132"/>
      <c r="C3496" s="132"/>
      <c r="D3496" s="132"/>
      <c r="E3496" s="132"/>
      <c r="F3496" s="132"/>
      <c r="G3496" s="132"/>
      <c r="H3496" s="132"/>
      <c r="I3496" s="132"/>
      <c r="J3496" s="132"/>
      <c r="K3496" s="132"/>
      <c r="FP3496" s="75">
        <v>72.16</v>
      </c>
      <c r="FQ3496" s="75">
        <v>3986.98</v>
      </c>
      <c r="FR3496" s="75">
        <v>21011</v>
      </c>
      <c r="FS3496" s="75">
        <v>72.150000000000006</v>
      </c>
      <c r="FT3496" s="75">
        <v>11004.86</v>
      </c>
      <c r="FU3496" s="75">
        <v>54165</v>
      </c>
    </row>
    <row r="3497" spans="1:177" x14ac:dyDescent="0.25">
      <c r="A3497" s="132"/>
      <c r="B3497" s="132"/>
      <c r="C3497" s="132"/>
      <c r="D3497" s="132"/>
      <c r="E3497" s="132"/>
      <c r="F3497" s="132"/>
      <c r="G3497" s="132"/>
      <c r="H3497" s="132"/>
      <c r="I3497" s="132"/>
      <c r="J3497" s="132"/>
      <c r="K3497" s="132"/>
      <c r="FP3497" s="75">
        <v>72.17</v>
      </c>
      <c r="FQ3497" s="75">
        <v>3989.04</v>
      </c>
      <c r="FR3497" s="75">
        <v>21017</v>
      </c>
      <c r="FS3497" s="75">
        <v>72.16</v>
      </c>
      <c r="FT3497" s="75">
        <v>11010.15</v>
      </c>
      <c r="FU3497" s="75">
        <v>54175</v>
      </c>
    </row>
    <row r="3498" spans="1:177" x14ac:dyDescent="0.25">
      <c r="A3498" s="132"/>
      <c r="B3498" s="132"/>
      <c r="C3498" s="132"/>
      <c r="D3498" s="132"/>
      <c r="E3498" s="132"/>
      <c r="F3498" s="132"/>
      <c r="G3498" s="132"/>
      <c r="H3498" s="132"/>
      <c r="I3498" s="132"/>
      <c r="J3498" s="132"/>
      <c r="K3498" s="132"/>
      <c r="FP3498" s="75">
        <v>72.180000000000007</v>
      </c>
      <c r="FQ3498" s="75">
        <v>3991.1</v>
      </c>
      <c r="FR3498" s="75">
        <v>21022</v>
      </c>
      <c r="FS3498" s="75">
        <v>72.17</v>
      </c>
      <c r="FT3498" s="75">
        <v>11015.44</v>
      </c>
      <c r="FU3498" s="75">
        <v>54186</v>
      </c>
    </row>
    <row r="3499" spans="1:177" x14ac:dyDescent="0.25">
      <c r="A3499" s="132"/>
      <c r="B3499" s="132"/>
      <c r="C3499" s="132"/>
      <c r="D3499" s="132"/>
      <c r="E3499" s="132"/>
      <c r="F3499" s="132"/>
      <c r="G3499" s="132"/>
      <c r="H3499" s="132"/>
      <c r="I3499" s="132"/>
      <c r="J3499" s="132"/>
      <c r="K3499" s="132"/>
      <c r="FP3499" s="75">
        <v>72.19</v>
      </c>
      <c r="FQ3499" s="75">
        <v>3993.17</v>
      </c>
      <c r="FR3499" s="75">
        <v>21027</v>
      </c>
      <c r="FS3499" s="75">
        <v>72.180000000000007</v>
      </c>
      <c r="FT3499" s="75">
        <v>11020.73</v>
      </c>
      <c r="FU3499" s="75">
        <v>54196</v>
      </c>
    </row>
    <row r="3500" spans="1:177" x14ac:dyDescent="0.25">
      <c r="A3500" s="132"/>
      <c r="B3500" s="132"/>
      <c r="C3500" s="132"/>
      <c r="D3500" s="132"/>
      <c r="E3500" s="132"/>
      <c r="F3500" s="132"/>
      <c r="G3500" s="132"/>
      <c r="H3500" s="132"/>
      <c r="I3500" s="132"/>
      <c r="J3500" s="132"/>
      <c r="K3500" s="132"/>
      <c r="FP3500" s="75">
        <v>72.2</v>
      </c>
      <c r="FQ3500" s="75">
        <v>3995.23</v>
      </c>
      <c r="FR3500" s="75">
        <v>21033</v>
      </c>
      <c r="FS3500" s="75">
        <v>72.19</v>
      </c>
      <c r="FT3500" s="75">
        <v>11026.01</v>
      </c>
      <c r="FU3500" s="75">
        <v>54206</v>
      </c>
    </row>
    <row r="3501" spans="1:177" x14ac:dyDescent="0.25">
      <c r="A3501" s="132"/>
      <c r="B3501" s="132"/>
      <c r="C3501" s="132"/>
      <c r="D3501" s="132"/>
      <c r="E3501" s="132"/>
      <c r="F3501" s="132"/>
      <c r="G3501" s="132"/>
      <c r="H3501" s="132"/>
      <c r="I3501" s="132"/>
      <c r="J3501" s="132"/>
      <c r="K3501" s="132"/>
      <c r="FP3501" s="75">
        <v>72.209999999999994</v>
      </c>
      <c r="FQ3501" s="75">
        <v>3997.29</v>
      </c>
      <c r="FR3501" s="75">
        <v>21038</v>
      </c>
      <c r="FS3501" s="75">
        <v>72.2</v>
      </c>
      <c r="FT3501" s="75">
        <v>11031.3</v>
      </c>
      <c r="FU3501" s="75">
        <v>54217</v>
      </c>
    </row>
    <row r="3502" spans="1:177" x14ac:dyDescent="0.25">
      <c r="A3502" s="132"/>
      <c r="B3502" s="132"/>
      <c r="C3502" s="132"/>
      <c r="D3502" s="132"/>
      <c r="E3502" s="132"/>
      <c r="F3502" s="132"/>
      <c r="G3502" s="132"/>
      <c r="H3502" s="132"/>
      <c r="I3502" s="132"/>
      <c r="J3502" s="132"/>
      <c r="K3502" s="132"/>
      <c r="FS3502" s="75">
        <v>72.209999999999994</v>
      </c>
      <c r="FT3502" s="75">
        <v>11036.59</v>
      </c>
      <c r="FU3502" s="75">
        <v>54227</v>
      </c>
    </row>
    <row r="3503" spans="1:177" x14ac:dyDescent="0.25">
      <c r="A3503" s="132"/>
      <c r="B3503" s="132"/>
      <c r="C3503" s="132"/>
      <c r="D3503" s="132"/>
      <c r="E3503" s="132"/>
      <c r="F3503" s="132"/>
      <c r="G3503" s="132"/>
      <c r="H3503" s="132"/>
      <c r="I3503" s="132"/>
      <c r="J3503" s="132"/>
      <c r="K3503" s="132"/>
      <c r="FS3503" s="75">
        <v>72.22</v>
      </c>
      <c r="FT3503" s="75">
        <v>260.505</v>
      </c>
      <c r="FU3503" s="75">
        <v>6505.5</v>
      </c>
    </row>
    <row r="3504" spans="1:177" x14ac:dyDescent="0.25">
      <c r="A3504" s="132"/>
      <c r="B3504" s="132"/>
      <c r="C3504" s="132"/>
      <c r="D3504" s="132"/>
      <c r="E3504" s="132"/>
      <c r="F3504" s="132"/>
      <c r="G3504" s="132"/>
      <c r="H3504" s="132"/>
      <c r="I3504" s="132"/>
      <c r="J3504" s="132"/>
      <c r="K3504" s="132"/>
      <c r="FS3504" s="75">
        <v>72.23</v>
      </c>
      <c r="FT3504" s="75">
        <v>261.01</v>
      </c>
      <c r="FU3504" s="75">
        <v>6511</v>
      </c>
    </row>
    <row r="3505" spans="1:177" x14ac:dyDescent="0.25">
      <c r="A3505" s="132"/>
      <c r="B3505" s="132"/>
      <c r="C3505" s="132"/>
      <c r="D3505" s="132"/>
      <c r="E3505" s="132"/>
      <c r="F3505" s="132"/>
      <c r="G3505" s="132"/>
      <c r="H3505" s="132"/>
      <c r="I3505" s="132"/>
      <c r="J3505" s="132"/>
      <c r="K3505" s="132"/>
      <c r="FS3505" s="75">
        <v>72.239999999999995</v>
      </c>
      <c r="FT3505" s="75">
        <v>261.51499999999999</v>
      </c>
      <c r="FU3505" s="75">
        <v>6516.5</v>
      </c>
    </row>
    <row r="3506" spans="1:177" x14ac:dyDescent="0.25">
      <c r="A3506" s="132"/>
      <c r="B3506" s="132"/>
      <c r="C3506" s="132"/>
      <c r="D3506" s="132"/>
      <c r="E3506" s="132"/>
      <c r="F3506" s="132"/>
      <c r="G3506" s="132"/>
      <c r="H3506" s="132"/>
      <c r="I3506" s="132"/>
      <c r="J3506" s="132"/>
      <c r="K3506" s="132"/>
      <c r="FS3506" s="75">
        <v>72.25</v>
      </c>
      <c r="FT3506" s="75">
        <v>262.02</v>
      </c>
      <c r="FU3506" s="75">
        <v>6522</v>
      </c>
    </row>
    <row r="3507" spans="1:177" x14ac:dyDescent="0.25">
      <c r="A3507" s="132"/>
      <c r="B3507" s="132"/>
      <c r="C3507" s="132"/>
      <c r="D3507" s="132"/>
      <c r="E3507" s="132"/>
      <c r="F3507" s="132"/>
      <c r="G3507" s="132"/>
      <c r="H3507" s="132"/>
      <c r="I3507" s="132"/>
      <c r="J3507" s="132"/>
      <c r="K3507" s="132"/>
      <c r="FS3507" s="75">
        <v>72.260000000000005</v>
      </c>
      <c r="FT3507" s="75">
        <v>262.52499999999998</v>
      </c>
      <c r="FU3507" s="75">
        <v>6527.5</v>
      </c>
    </row>
    <row r="3508" spans="1:177" x14ac:dyDescent="0.25">
      <c r="A3508" s="132"/>
      <c r="B3508" s="132"/>
      <c r="C3508" s="132"/>
      <c r="D3508" s="132"/>
      <c r="E3508" s="132"/>
      <c r="F3508" s="132"/>
      <c r="G3508" s="132"/>
      <c r="H3508" s="132"/>
      <c r="I3508" s="132"/>
      <c r="J3508" s="132"/>
      <c r="K3508" s="132"/>
      <c r="FS3508" s="75">
        <v>72.27</v>
      </c>
      <c r="FT3508" s="75">
        <v>263.02999999999997</v>
      </c>
      <c r="FU3508" s="75">
        <v>6533</v>
      </c>
    </row>
    <row r="3509" spans="1:177" x14ac:dyDescent="0.25">
      <c r="A3509" s="132"/>
      <c r="B3509" s="132"/>
      <c r="C3509" s="132"/>
      <c r="D3509" s="132"/>
      <c r="E3509" s="132"/>
      <c r="F3509" s="132"/>
      <c r="G3509" s="132"/>
      <c r="H3509" s="132"/>
      <c r="I3509" s="132"/>
      <c r="J3509" s="132"/>
      <c r="K3509" s="132"/>
      <c r="FS3509" s="75">
        <v>72.28</v>
      </c>
      <c r="FT3509" s="75">
        <v>263.53500000000003</v>
      </c>
      <c r="FU3509" s="75">
        <v>6538.5</v>
      </c>
    </row>
    <row r="3510" spans="1:177" x14ac:dyDescent="0.25">
      <c r="A3510" s="132"/>
      <c r="B3510" s="132"/>
      <c r="C3510" s="132"/>
      <c r="D3510" s="132"/>
      <c r="E3510" s="132"/>
      <c r="F3510" s="132"/>
      <c r="G3510" s="132"/>
      <c r="H3510" s="132"/>
      <c r="I3510" s="132"/>
      <c r="J3510" s="132"/>
      <c r="K3510" s="132"/>
      <c r="FS3510" s="75">
        <v>72.290000000000006</v>
      </c>
      <c r="FT3510" s="75">
        <v>264.04000000000002</v>
      </c>
      <c r="FU3510" s="75">
        <v>6544</v>
      </c>
    </row>
    <row r="3511" spans="1:177" x14ac:dyDescent="0.25">
      <c r="A3511" s="132"/>
      <c r="B3511" s="132"/>
      <c r="C3511" s="132"/>
      <c r="D3511" s="132"/>
      <c r="E3511" s="132"/>
      <c r="F3511" s="132"/>
      <c r="G3511" s="132"/>
      <c r="H3511" s="132"/>
      <c r="I3511" s="132"/>
      <c r="J3511" s="132"/>
      <c r="K3511" s="132"/>
      <c r="FS3511" s="75">
        <v>72.3</v>
      </c>
      <c r="FT3511" s="75">
        <v>264.54500000000002</v>
      </c>
      <c r="FU3511" s="75">
        <v>6549.5</v>
      </c>
    </row>
    <row r="3512" spans="1:177" x14ac:dyDescent="0.25">
      <c r="A3512" s="132"/>
      <c r="B3512" s="132"/>
      <c r="C3512" s="132"/>
      <c r="D3512" s="132"/>
      <c r="E3512" s="132"/>
      <c r="F3512" s="132"/>
      <c r="G3512" s="132"/>
      <c r="H3512" s="132"/>
      <c r="I3512" s="132"/>
      <c r="J3512" s="132"/>
      <c r="K3512" s="132"/>
      <c r="FS3512" s="75">
        <v>72.31</v>
      </c>
      <c r="FT3512" s="75">
        <v>265.05</v>
      </c>
      <c r="FU3512" s="75">
        <v>6555</v>
      </c>
    </row>
    <row r="3513" spans="1:177" x14ac:dyDescent="0.25">
      <c r="A3513" s="132"/>
      <c r="B3513" s="132"/>
      <c r="C3513" s="132"/>
      <c r="D3513" s="132"/>
      <c r="E3513" s="132"/>
      <c r="F3513" s="132"/>
      <c r="G3513" s="132"/>
      <c r="H3513" s="132"/>
      <c r="I3513" s="132"/>
      <c r="J3513" s="132"/>
      <c r="K3513" s="132"/>
      <c r="FS3513" s="75">
        <v>72.319999999999993</v>
      </c>
      <c r="FT3513" s="75">
        <v>265.55500000000001</v>
      </c>
      <c r="FU3513" s="75">
        <v>6560.5</v>
      </c>
    </row>
    <row r="3514" spans="1:177" x14ac:dyDescent="0.25">
      <c r="A3514" s="132"/>
      <c r="B3514" s="132"/>
      <c r="C3514" s="132"/>
      <c r="D3514" s="132"/>
      <c r="E3514" s="132"/>
      <c r="F3514" s="132"/>
      <c r="G3514" s="132"/>
      <c r="H3514" s="132"/>
      <c r="I3514" s="132"/>
      <c r="J3514" s="132"/>
      <c r="K3514" s="132"/>
      <c r="FS3514" s="75">
        <v>72.33</v>
      </c>
      <c r="FT3514" s="75">
        <v>266.06</v>
      </c>
      <c r="FU3514" s="75">
        <v>6566</v>
      </c>
    </row>
    <row r="3515" spans="1:177" x14ac:dyDescent="0.25">
      <c r="A3515" s="132"/>
      <c r="B3515" s="132"/>
      <c r="C3515" s="132"/>
      <c r="D3515" s="132"/>
      <c r="E3515" s="132"/>
      <c r="F3515" s="132"/>
      <c r="G3515" s="132"/>
      <c r="H3515" s="132"/>
      <c r="I3515" s="132"/>
      <c r="J3515" s="132"/>
      <c r="K3515" s="132"/>
      <c r="FS3515" s="75">
        <v>72.34</v>
      </c>
      <c r="FT3515" s="75">
        <v>266.565</v>
      </c>
      <c r="FU3515" s="75">
        <v>6571.5</v>
      </c>
    </row>
    <row r="3516" spans="1:177" x14ac:dyDescent="0.25">
      <c r="A3516" s="132"/>
      <c r="B3516" s="132"/>
      <c r="C3516" s="132"/>
      <c r="D3516" s="132"/>
      <c r="E3516" s="132"/>
      <c r="F3516" s="132"/>
      <c r="G3516" s="132"/>
      <c r="H3516" s="132"/>
      <c r="I3516" s="132"/>
      <c r="J3516" s="132"/>
      <c r="K3516" s="132"/>
      <c r="FS3516" s="75">
        <v>72.349999999999994</v>
      </c>
      <c r="FT3516" s="75">
        <v>267.07</v>
      </c>
      <c r="FU3516" s="75">
        <v>6577</v>
      </c>
    </row>
    <row r="3517" spans="1:177" x14ac:dyDescent="0.25">
      <c r="A3517" s="132"/>
      <c r="B3517" s="132"/>
      <c r="C3517" s="132"/>
      <c r="D3517" s="132"/>
      <c r="E3517" s="132"/>
      <c r="F3517" s="132"/>
      <c r="G3517" s="132"/>
      <c r="H3517" s="132"/>
      <c r="I3517" s="132"/>
      <c r="J3517" s="132"/>
      <c r="K3517" s="132"/>
      <c r="FS3517" s="75">
        <v>72.36</v>
      </c>
      <c r="FT3517" s="75">
        <v>267.57499999999999</v>
      </c>
      <c r="FU3517" s="75">
        <v>6582.5</v>
      </c>
    </row>
    <row r="3518" spans="1:177" x14ac:dyDescent="0.25">
      <c r="A3518" s="132"/>
      <c r="B3518" s="132"/>
      <c r="C3518" s="132"/>
      <c r="D3518" s="132"/>
      <c r="E3518" s="132"/>
      <c r="F3518" s="132"/>
      <c r="G3518" s="132"/>
      <c r="H3518" s="132"/>
      <c r="I3518" s="132"/>
      <c r="J3518" s="132"/>
      <c r="K3518" s="132"/>
      <c r="FS3518" s="75">
        <v>72.37</v>
      </c>
      <c r="FT3518" s="75">
        <v>268.08</v>
      </c>
      <c r="FU3518" s="75">
        <v>6588</v>
      </c>
    </row>
    <row r="3519" spans="1:177" x14ac:dyDescent="0.25">
      <c r="A3519" s="132"/>
      <c r="B3519" s="132"/>
      <c r="C3519" s="132"/>
      <c r="D3519" s="132"/>
      <c r="E3519" s="132"/>
      <c r="F3519" s="132"/>
      <c r="G3519" s="132"/>
      <c r="H3519" s="132"/>
      <c r="I3519" s="132"/>
      <c r="J3519" s="132"/>
      <c r="K3519" s="132"/>
      <c r="FS3519" s="75">
        <v>72.38</v>
      </c>
      <c r="FT3519" s="75">
        <v>268.58499999999998</v>
      </c>
      <c r="FU3519" s="75">
        <v>6593.5</v>
      </c>
    </row>
    <row r="3520" spans="1:177" x14ac:dyDescent="0.25">
      <c r="A3520" s="132"/>
      <c r="B3520" s="132"/>
      <c r="C3520" s="132"/>
      <c r="D3520" s="132"/>
      <c r="E3520" s="132"/>
      <c r="F3520" s="132"/>
      <c r="G3520" s="132"/>
      <c r="H3520" s="132"/>
      <c r="I3520" s="132"/>
      <c r="J3520" s="132"/>
      <c r="K3520" s="132"/>
      <c r="FS3520" s="75">
        <v>72.39</v>
      </c>
      <c r="FT3520" s="75">
        <v>269.08999999999997</v>
      </c>
      <c r="FU3520" s="75">
        <v>6599</v>
      </c>
    </row>
    <row r="3521" spans="1:177" x14ac:dyDescent="0.25">
      <c r="A3521" s="132"/>
      <c r="B3521" s="132"/>
      <c r="C3521" s="132"/>
      <c r="D3521" s="132"/>
      <c r="E3521" s="132"/>
      <c r="F3521" s="132"/>
      <c r="G3521" s="132"/>
      <c r="H3521" s="132"/>
      <c r="I3521" s="132"/>
      <c r="J3521" s="132"/>
      <c r="K3521" s="132"/>
      <c r="FS3521" s="75">
        <v>72.400000000000006</v>
      </c>
      <c r="FT3521" s="75">
        <v>269.59500000000003</v>
      </c>
      <c r="FU3521" s="75">
        <v>6604.5</v>
      </c>
    </row>
    <row r="3522" spans="1:177" x14ac:dyDescent="0.25">
      <c r="A3522" s="132"/>
      <c r="B3522" s="132"/>
      <c r="C3522" s="132"/>
      <c r="D3522" s="132"/>
      <c r="E3522" s="132"/>
      <c r="F3522" s="132"/>
      <c r="G3522" s="132"/>
      <c r="H3522" s="132"/>
      <c r="I3522" s="132"/>
      <c r="J3522" s="132"/>
      <c r="K3522" s="132"/>
      <c r="FS3522" s="75">
        <v>72.41</v>
      </c>
      <c r="FT3522" s="75">
        <v>270.10000000000002</v>
      </c>
      <c r="FU3522" s="75">
        <v>6610</v>
      </c>
    </row>
    <row r="3523" spans="1:177" x14ac:dyDescent="0.25">
      <c r="A3523" s="132"/>
      <c r="B3523" s="132"/>
      <c r="C3523" s="132"/>
      <c r="D3523" s="132"/>
      <c r="E3523" s="132"/>
      <c r="F3523" s="132"/>
      <c r="G3523" s="132"/>
      <c r="H3523" s="132"/>
      <c r="I3523" s="132"/>
      <c r="J3523" s="132"/>
      <c r="K3523" s="132"/>
      <c r="FS3523" s="75">
        <v>72.42</v>
      </c>
      <c r="FT3523" s="75">
        <v>270.60500000000002</v>
      </c>
      <c r="FU3523" s="75">
        <v>6615.5</v>
      </c>
    </row>
    <row r="3524" spans="1:177" x14ac:dyDescent="0.25">
      <c r="A3524" s="132"/>
      <c r="B3524" s="132"/>
      <c r="C3524" s="132"/>
      <c r="D3524" s="132"/>
      <c r="E3524" s="132"/>
      <c r="F3524" s="132"/>
      <c r="G3524" s="132"/>
      <c r="H3524" s="132"/>
      <c r="I3524" s="132"/>
      <c r="J3524" s="132"/>
      <c r="K3524" s="132"/>
      <c r="FS3524" s="75">
        <v>72.430000000000007</v>
      </c>
      <c r="FT3524" s="75">
        <v>271.11</v>
      </c>
      <c r="FU3524" s="75">
        <v>6621</v>
      </c>
    </row>
    <row r="3525" spans="1:177" x14ac:dyDescent="0.25">
      <c r="A3525" s="132"/>
      <c r="B3525" s="132"/>
      <c r="C3525" s="132"/>
      <c r="D3525" s="132"/>
      <c r="E3525" s="132"/>
      <c r="F3525" s="132"/>
      <c r="G3525" s="132"/>
      <c r="H3525" s="132"/>
      <c r="I3525" s="132"/>
      <c r="J3525" s="132"/>
      <c r="K3525" s="132"/>
      <c r="FS3525" s="75">
        <v>72.44</v>
      </c>
      <c r="FT3525" s="75">
        <v>271.61500000000001</v>
      </c>
      <c r="FU3525" s="75">
        <v>6626.5</v>
      </c>
    </row>
    <row r="3526" spans="1:177" x14ac:dyDescent="0.25">
      <c r="A3526" s="132"/>
      <c r="B3526" s="132"/>
      <c r="C3526" s="132"/>
      <c r="D3526" s="132"/>
      <c r="E3526" s="132"/>
      <c r="F3526" s="132"/>
      <c r="G3526" s="132"/>
      <c r="H3526" s="132"/>
      <c r="I3526" s="132"/>
      <c r="J3526" s="132"/>
      <c r="K3526" s="132"/>
      <c r="FS3526" s="75">
        <v>72.45</v>
      </c>
      <c r="FT3526" s="75">
        <v>272.12</v>
      </c>
      <c r="FU3526" s="75">
        <v>6632</v>
      </c>
    </row>
    <row r="3527" spans="1:177" x14ac:dyDescent="0.25">
      <c r="A3527" s="132"/>
      <c r="B3527" s="132"/>
      <c r="C3527" s="132"/>
      <c r="D3527" s="132"/>
      <c r="E3527" s="132"/>
      <c r="F3527" s="132"/>
      <c r="G3527" s="132"/>
      <c r="H3527" s="132"/>
      <c r="I3527" s="132"/>
      <c r="J3527" s="132"/>
      <c r="K3527" s="132"/>
      <c r="FS3527" s="75">
        <v>72.459999999999994</v>
      </c>
      <c r="FT3527" s="75">
        <v>272.625</v>
      </c>
      <c r="FU3527" s="75">
        <v>6637.5</v>
      </c>
    </row>
    <row r="3528" spans="1:177" x14ac:dyDescent="0.25">
      <c r="A3528" s="132"/>
      <c r="B3528" s="132"/>
      <c r="C3528" s="132"/>
      <c r="D3528" s="132"/>
      <c r="E3528" s="132"/>
      <c r="F3528" s="132"/>
      <c r="G3528" s="132"/>
      <c r="H3528" s="132"/>
      <c r="I3528" s="132"/>
      <c r="J3528" s="132"/>
      <c r="K3528" s="132"/>
      <c r="FS3528" s="75">
        <v>72.47</v>
      </c>
      <c r="FT3528" s="75">
        <v>273.13</v>
      </c>
      <c r="FU3528" s="75">
        <v>6643</v>
      </c>
    </row>
    <row r="3529" spans="1:177" x14ac:dyDescent="0.25">
      <c r="A3529" s="132"/>
      <c r="B3529" s="132"/>
      <c r="C3529" s="132"/>
      <c r="D3529" s="132"/>
      <c r="E3529" s="132"/>
      <c r="F3529" s="132"/>
      <c r="G3529" s="132"/>
      <c r="H3529" s="132"/>
      <c r="I3529" s="132"/>
      <c r="J3529" s="132"/>
      <c r="K3529" s="132"/>
      <c r="FS3529" s="75">
        <v>72.48</v>
      </c>
      <c r="FT3529" s="75">
        <v>273.63499999999999</v>
      </c>
      <c r="FU3529" s="75">
        <v>6648.5</v>
      </c>
    </row>
    <row r="3530" spans="1:177" x14ac:dyDescent="0.25">
      <c r="A3530" s="132"/>
      <c r="B3530" s="132"/>
      <c r="C3530" s="132"/>
      <c r="D3530" s="132"/>
      <c r="E3530" s="132"/>
      <c r="F3530" s="132"/>
      <c r="G3530" s="132"/>
      <c r="H3530" s="132"/>
      <c r="I3530" s="132"/>
      <c r="J3530" s="132"/>
      <c r="K3530" s="132"/>
      <c r="FS3530" s="75">
        <v>72.489999999999995</v>
      </c>
      <c r="FT3530" s="75">
        <v>274.14</v>
      </c>
      <c r="FU3530" s="75">
        <v>6654</v>
      </c>
    </row>
    <row r="3531" spans="1:177" x14ac:dyDescent="0.25">
      <c r="A3531" s="132"/>
      <c r="B3531" s="132"/>
      <c r="C3531" s="132"/>
      <c r="D3531" s="132"/>
      <c r="E3531" s="132"/>
      <c r="F3531" s="132"/>
      <c r="G3531" s="132"/>
      <c r="H3531" s="132"/>
      <c r="I3531" s="132"/>
      <c r="J3531" s="132"/>
      <c r="K3531" s="132"/>
      <c r="FS3531" s="75">
        <v>72.5</v>
      </c>
      <c r="FT3531" s="75">
        <v>274.64499999999998</v>
      </c>
      <c r="FU3531" s="75">
        <v>6659.5</v>
      </c>
    </row>
    <row r="3532" spans="1:177" x14ac:dyDescent="0.25">
      <c r="A3532" s="132"/>
      <c r="B3532" s="132"/>
      <c r="C3532" s="132"/>
      <c r="D3532" s="132"/>
      <c r="E3532" s="132"/>
      <c r="F3532" s="132"/>
      <c r="G3532" s="132"/>
      <c r="H3532" s="132"/>
      <c r="I3532" s="132"/>
      <c r="J3532" s="132"/>
      <c r="K3532" s="132"/>
      <c r="FS3532" s="75">
        <v>72.510000000000005</v>
      </c>
      <c r="FT3532" s="75">
        <v>275.14999999999998</v>
      </c>
      <c r="FU3532" s="75">
        <v>6665</v>
      </c>
    </row>
    <row r="3533" spans="1:177" x14ac:dyDescent="0.25">
      <c r="A3533" s="132"/>
      <c r="B3533" s="132"/>
      <c r="C3533" s="132"/>
      <c r="D3533" s="132"/>
      <c r="E3533" s="132"/>
      <c r="F3533" s="132"/>
      <c r="G3533" s="132"/>
      <c r="H3533" s="132"/>
      <c r="I3533" s="132"/>
      <c r="J3533" s="132"/>
      <c r="K3533" s="132"/>
      <c r="FS3533" s="75">
        <v>72.52</v>
      </c>
      <c r="FT3533" s="75">
        <v>275.65499999999997</v>
      </c>
      <c r="FU3533" s="75">
        <v>6670.5</v>
      </c>
    </row>
    <row r="3534" spans="1:177" x14ac:dyDescent="0.25">
      <c r="A3534" s="132"/>
      <c r="B3534" s="132"/>
      <c r="C3534" s="132"/>
      <c r="D3534" s="132"/>
      <c r="E3534" s="132"/>
      <c r="F3534" s="132"/>
      <c r="G3534" s="132"/>
      <c r="H3534" s="132"/>
      <c r="I3534" s="132"/>
      <c r="J3534" s="132"/>
      <c r="K3534" s="132"/>
      <c r="FS3534" s="75">
        <v>72.53</v>
      </c>
      <c r="FT3534" s="75">
        <v>276.16000000000003</v>
      </c>
      <c r="FU3534" s="75">
        <v>6676</v>
      </c>
    </row>
    <row r="3535" spans="1:177" x14ac:dyDescent="0.25">
      <c r="A3535" s="132"/>
      <c r="B3535" s="132"/>
      <c r="C3535" s="132"/>
      <c r="D3535" s="132"/>
      <c r="E3535" s="132"/>
      <c r="F3535" s="132"/>
      <c r="G3535" s="132"/>
      <c r="H3535" s="132"/>
      <c r="I3535" s="132"/>
      <c r="J3535" s="132"/>
      <c r="K3535" s="132"/>
      <c r="FS3535" s="75">
        <v>72.540000000000006</v>
      </c>
      <c r="FT3535" s="75">
        <v>276.66500000000002</v>
      </c>
      <c r="FU3535" s="75">
        <v>6681.5</v>
      </c>
    </row>
    <row r="3536" spans="1:177" x14ac:dyDescent="0.25">
      <c r="A3536" s="132"/>
      <c r="B3536" s="132"/>
      <c r="C3536" s="132"/>
      <c r="D3536" s="132"/>
      <c r="E3536" s="132"/>
      <c r="F3536" s="132"/>
      <c r="G3536" s="132"/>
      <c r="H3536" s="132"/>
      <c r="I3536" s="132"/>
      <c r="J3536" s="132"/>
      <c r="K3536" s="132"/>
      <c r="FS3536" s="75">
        <v>72.55</v>
      </c>
      <c r="FT3536" s="75">
        <v>277.17</v>
      </c>
      <c r="FU3536" s="75">
        <v>6687</v>
      </c>
    </row>
    <row r="3537" spans="1:177" x14ac:dyDescent="0.25">
      <c r="A3537" s="132"/>
      <c r="B3537" s="132"/>
      <c r="C3537" s="132"/>
      <c r="D3537" s="132"/>
      <c r="E3537" s="132"/>
      <c r="F3537" s="132"/>
      <c r="G3537" s="132"/>
      <c r="H3537" s="132"/>
      <c r="I3537" s="132"/>
      <c r="J3537" s="132"/>
      <c r="K3537" s="132"/>
      <c r="FS3537" s="75">
        <v>72.56</v>
      </c>
      <c r="FT3537" s="75">
        <v>277.67500000000001</v>
      </c>
      <c r="FU3537" s="75">
        <v>6692.5</v>
      </c>
    </row>
    <row r="3538" spans="1:177" x14ac:dyDescent="0.25">
      <c r="A3538" s="132"/>
      <c r="B3538" s="132"/>
      <c r="C3538" s="132"/>
      <c r="D3538" s="132"/>
      <c r="E3538" s="132"/>
      <c r="F3538" s="132"/>
      <c r="G3538" s="132"/>
      <c r="H3538" s="132"/>
      <c r="I3538" s="132"/>
      <c r="J3538" s="132"/>
      <c r="K3538" s="132"/>
      <c r="FS3538" s="75">
        <v>72.569999999999993</v>
      </c>
      <c r="FT3538" s="75">
        <v>278.18</v>
      </c>
      <c r="FU3538" s="75">
        <v>6698</v>
      </c>
    </row>
    <row r="3539" spans="1:177" x14ac:dyDescent="0.25">
      <c r="A3539" s="132"/>
      <c r="B3539" s="132"/>
      <c r="C3539" s="132"/>
      <c r="D3539" s="132"/>
      <c r="E3539" s="132"/>
      <c r="F3539" s="132"/>
      <c r="G3539" s="132"/>
      <c r="H3539" s="132"/>
      <c r="I3539" s="132"/>
      <c r="J3539" s="132"/>
      <c r="K3539" s="132"/>
      <c r="FS3539" s="75">
        <v>72.58</v>
      </c>
      <c r="FT3539" s="75">
        <v>278.685</v>
      </c>
      <c r="FU3539" s="75">
        <v>6703.5</v>
      </c>
    </row>
    <row r="3540" spans="1:177" x14ac:dyDescent="0.25">
      <c r="A3540" s="132"/>
      <c r="B3540" s="132"/>
      <c r="C3540" s="132"/>
      <c r="D3540" s="132"/>
      <c r="E3540" s="132"/>
      <c r="F3540" s="132"/>
      <c r="G3540" s="132"/>
      <c r="H3540" s="132"/>
      <c r="I3540" s="132"/>
      <c r="J3540" s="132"/>
      <c r="K3540" s="132"/>
      <c r="FS3540" s="75">
        <v>72.59</v>
      </c>
      <c r="FT3540" s="75">
        <v>279.19</v>
      </c>
      <c r="FU3540" s="75">
        <v>6709</v>
      </c>
    </row>
    <row r="3541" spans="1:177" x14ac:dyDescent="0.25">
      <c r="A3541" s="132"/>
      <c r="B3541" s="132"/>
      <c r="C3541" s="132"/>
      <c r="D3541" s="132"/>
      <c r="E3541" s="132"/>
      <c r="F3541" s="132"/>
      <c r="G3541" s="132"/>
      <c r="H3541" s="132"/>
      <c r="I3541" s="132"/>
      <c r="J3541" s="132"/>
      <c r="K3541" s="132"/>
      <c r="FS3541" s="75">
        <v>72.599999999999994</v>
      </c>
      <c r="FT3541" s="75">
        <v>279.69499999999999</v>
      </c>
      <c r="FU3541" s="75">
        <v>6714.5</v>
      </c>
    </row>
    <row r="3542" spans="1:177" x14ac:dyDescent="0.25">
      <c r="A3542" s="132"/>
      <c r="B3542" s="132"/>
      <c r="C3542" s="132"/>
      <c r="D3542" s="132"/>
      <c r="E3542" s="132"/>
      <c r="F3542" s="132"/>
      <c r="G3542" s="132"/>
      <c r="H3542" s="132"/>
      <c r="I3542" s="132"/>
      <c r="J3542" s="132"/>
      <c r="K3542" s="132"/>
      <c r="FS3542" s="75">
        <v>72.61</v>
      </c>
      <c r="FT3542" s="75">
        <v>280.2</v>
      </c>
      <c r="FU3542" s="75">
        <v>6720</v>
      </c>
    </row>
    <row r="3543" spans="1:177" x14ac:dyDescent="0.25">
      <c r="A3543" s="132"/>
      <c r="B3543" s="132"/>
      <c r="C3543" s="132"/>
      <c r="D3543" s="132"/>
      <c r="E3543" s="132"/>
      <c r="F3543" s="132"/>
      <c r="G3543" s="132"/>
      <c r="H3543" s="132"/>
      <c r="I3543" s="132"/>
      <c r="J3543" s="132"/>
      <c r="K3543" s="132"/>
      <c r="FS3543" s="75">
        <v>72.62</v>
      </c>
      <c r="FT3543" s="75">
        <v>280.70499999999998</v>
      </c>
      <c r="FU3543" s="75">
        <v>6725.5</v>
      </c>
    </row>
    <row r="3544" spans="1:177" x14ac:dyDescent="0.25">
      <c r="A3544" s="132"/>
      <c r="B3544" s="132"/>
      <c r="C3544" s="132"/>
      <c r="D3544" s="132"/>
      <c r="E3544" s="132"/>
      <c r="F3544" s="132"/>
      <c r="G3544" s="132"/>
      <c r="H3544" s="132"/>
      <c r="I3544" s="132"/>
      <c r="J3544" s="132"/>
      <c r="K3544" s="132"/>
      <c r="FS3544" s="75">
        <v>72.63</v>
      </c>
      <c r="FT3544" s="75">
        <v>281.20999999999998</v>
      </c>
      <c r="FU3544" s="75">
        <v>6731</v>
      </c>
    </row>
    <row r="3545" spans="1:177" x14ac:dyDescent="0.25">
      <c r="A3545" s="132"/>
      <c r="B3545" s="132"/>
      <c r="C3545" s="132"/>
      <c r="D3545" s="132"/>
      <c r="E3545" s="132"/>
      <c r="F3545" s="132"/>
      <c r="G3545" s="132"/>
      <c r="H3545" s="132"/>
      <c r="I3545" s="132"/>
      <c r="J3545" s="132"/>
      <c r="K3545" s="132"/>
      <c r="FS3545" s="75">
        <v>72.64</v>
      </c>
      <c r="FT3545" s="75">
        <v>281.71499999999997</v>
      </c>
      <c r="FU3545" s="75">
        <v>6736.5</v>
      </c>
    </row>
    <row r="3546" spans="1:177" x14ac:dyDescent="0.25">
      <c r="A3546" s="132"/>
      <c r="B3546" s="132"/>
      <c r="C3546" s="132"/>
      <c r="D3546" s="132"/>
      <c r="E3546" s="132"/>
      <c r="F3546" s="132"/>
      <c r="G3546" s="132"/>
      <c r="H3546" s="132"/>
      <c r="I3546" s="132"/>
      <c r="J3546" s="132"/>
      <c r="K3546" s="132"/>
      <c r="FS3546" s="75">
        <v>72.650000000000006</v>
      </c>
      <c r="FT3546" s="75">
        <v>282.22000000000003</v>
      </c>
      <c r="FU3546" s="75">
        <v>6742</v>
      </c>
    </row>
    <row r="3547" spans="1:177" x14ac:dyDescent="0.25">
      <c r="A3547" s="132"/>
      <c r="B3547" s="132"/>
      <c r="C3547" s="132"/>
      <c r="D3547" s="132"/>
      <c r="E3547" s="132"/>
      <c r="F3547" s="132"/>
      <c r="G3547" s="132"/>
      <c r="H3547" s="132"/>
      <c r="I3547" s="132"/>
      <c r="J3547" s="132"/>
      <c r="K3547" s="132"/>
      <c r="FS3547" s="75">
        <v>72.66</v>
      </c>
      <c r="FT3547" s="75">
        <v>282.72500000000002</v>
      </c>
      <c r="FU3547" s="75">
        <v>6747.5</v>
      </c>
    </row>
    <row r="3548" spans="1:177" x14ac:dyDescent="0.25">
      <c r="A3548" s="132"/>
      <c r="B3548" s="132"/>
      <c r="C3548" s="132"/>
      <c r="D3548" s="132"/>
      <c r="E3548" s="132"/>
      <c r="F3548" s="132"/>
      <c r="G3548" s="132"/>
      <c r="H3548" s="132"/>
      <c r="I3548" s="132"/>
      <c r="J3548" s="132"/>
      <c r="K3548" s="132"/>
      <c r="FS3548" s="75">
        <v>72.67</v>
      </c>
      <c r="FT3548" s="75">
        <v>283.23</v>
      </c>
      <c r="FU3548" s="75">
        <v>6753</v>
      </c>
    </row>
    <row r="3549" spans="1:177" x14ac:dyDescent="0.25">
      <c r="A3549" s="132"/>
      <c r="B3549" s="132"/>
      <c r="C3549" s="132"/>
      <c r="D3549" s="132"/>
      <c r="E3549" s="132"/>
      <c r="F3549" s="132"/>
      <c r="G3549" s="132"/>
      <c r="H3549" s="132"/>
      <c r="I3549" s="132"/>
      <c r="J3549" s="132"/>
      <c r="K3549" s="132"/>
      <c r="FS3549" s="75">
        <v>72.680000000000007</v>
      </c>
      <c r="FT3549" s="75">
        <v>283.73500000000001</v>
      </c>
      <c r="FU3549" s="75">
        <v>6758.5</v>
      </c>
    </row>
    <row r="3550" spans="1:177" x14ac:dyDescent="0.25">
      <c r="A3550" s="132"/>
      <c r="B3550" s="132"/>
      <c r="C3550" s="132"/>
      <c r="D3550" s="132"/>
      <c r="E3550" s="132"/>
      <c r="F3550" s="132"/>
      <c r="G3550" s="132"/>
      <c r="H3550" s="132"/>
      <c r="I3550" s="132"/>
      <c r="J3550" s="132"/>
      <c r="K3550" s="132"/>
      <c r="FS3550" s="75">
        <v>72.69</v>
      </c>
      <c r="FT3550" s="75">
        <v>284.24</v>
      </c>
      <c r="FU3550" s="75">
        <v>6764</v>
      </c>
    </row>
    <row r="3551" spans="1:177" x14ac:dyDescent="0.25">
      <c r="A3551" s="132"/>
      <c r="B3551" s="132"/>
      <c r="C3551" s="132"/>
      <c r="D3551" s="132"/>
      <c r="E3551" s="132"/>
      <c r="F3551" s="132"/>
      <c r="G3551" s="132"/>
      <c r="H3551" s="132"/>
      <c r="I3551" s="132"/>
      <c r="J3551" s="132"/>
      <c r="K3551" s="132"/>
      <c r="FS3551" s="75">
        <v>72.7</v>
      </c>
      <c r="FT3551" s="75">
        <v>284.745</v>
      </c>
      <c r="FU3551" s="75">
        <v>6769.5</v>
      </c>
    </row>
    <row r="3552" spans="1:177" x14ac:dyDescent="0.25">
      <c r="A3552" s="132"/>
      <c r="B3552" s="132"/>
      <c r="C3552" s="132"/>
      <c r="D3552" s="132"/>
      <c r="E3552" s="132"/>
      <c r="F3552" s="132"/>
      <c r="G3552" s="132"/>
      <c r="H3552" s="132"/>
      <c r="I3552" s="132"/>
      <c r="J3552" s="132"/>
      <c r="K3552" s="132"/>
      <c r="FS3552" s="75">
        <v>72.709999999999994</v>
      </c>
      <c r="FT3552" s="75">
        <v>285.25</v>
      </c>
      <c r="FU3552" s="75">
        <v>6775</v>
      </c>
    </row>
    <row r="3553" spans="1:177" x14ac:dyDescent="0.25">
      <c r="A3553" s="132"/>
      <c r="B3553" s="132"/>
      <c r="C3553" s="132"/>
      <c r="D3553" s="132"/>
      <c r="E3553" s="132"/>
      <c r="F3553" s="132"/>
      <c r="G3553" s="132"/>
      <c r="H3553" s="132"/>
      <c r="I3553" s="132"/>
      <c r="J3553" s="132"/>
      <c r="K3553" s="132"/>
      <c r="FS3553" s="75">
        <v>72.72</v>
      </c>
      <c r="FT3553" s="75">
        <v>285.755</v>
      </c>
      <c r="FU3553" s="75">
        <v>6780.5</v>
      </c>
    </row>
    <row r="3554" spans="1:177" x14ac:dyDescent="0.25">
      <c r="A3554" s="132"/>
      <c r="B3554" s="132"/>
      <c r="C3554" s="132"/>
      <c r="D3554" s="132"/>
      <c r="E3554" s="132"/>
      <c r="F3554" s="132"/>
      <c r="G3554" s="132"/>
      <c r="H3554" s="132"/>
      <c r="I3554" s="132"/>
      <c r="J3554" s="132"/>
      <c r="K3554" s="132"/>
      <c r="FS3554" s="75">
        <v>72.73</v>
      </c>
      <c r="FT3554" s="75">
        <v>286.26</v>
      </c>
      <c r="FU3554" s="75">
        <v>6786</v>
      </c>
    </row>
    <row r="3555" spans="1:177" x14ac:dyDescent="0.25">
      <c r="A3555" s="132"/>
      <c r="B3555" s="132"/>
      <c r="C3555" s="132"/>
      <c r="D3555" s="132"/>
      <c r="E3555" s="132"/>
      <c r="F3555" s="132"/>
      <c r="G3555" s="132"/>
      <c r="H3555" s="132"/>
      <c r="I3555" s="132"/>
      <c r="J3555" s="132"/>
      <c r="K3555" s="132"/>
      <c r="FS3555" s="75">
        <v>72.739999999999995</v>
      </c>
      <c r="FT3555" s="75">
        <v>286.76499999999999</v>
      </c>
      <c r="FU3555" s="75">
        <v>6791.5</v>
      </c>
    </row>
    <row r="3556" spans="1:177" x14ac:dyDescent="0.25">
      <c r="A3556" s="132"/>
      <c r="B3556" s="132"/>
      <c r="C3556" s="132"/>
      <c r="D3556" s="132"/>
      <c r="E3556" s="132"/>
      <c r="F3556" s="132"/>
      <c r="G3556" s="132"/>
      <c r="H3556" s="132"/>
      <c r="I3556" s="132"/>
      <c r="J3556" s="132"/>
      <c r="K3556" s="132"/>
      <c r="FS3556" s="75">
        <v>72.75</v>
      </c>
      <c r="FT3556" s="75">
        <v>287.27</v>
      </c>
      <c r="FU3556" s="75">
        <v>6797</v>
      </c>
    </row>
    <row r="3557" spans="1:177" x14ac:dyDescent="0.25">
      <c r="A3557" s="132"/>
      <c r="B3557" s="132"/>
      <c r="C3557" s="132"/>
      <c r="D3557" s="132"/>
      <c r="E3557" s="132"/>
      <c r="F3557" s="132"/>
      <c r="G3557" s="132"/>
      <c r="H3557" s="132"/>
      <c r="I3557" s="132"/>
      <c r="J3557" s="132"/>
      <c r="K3557" s="132"/>
      <c r="FS3557" s="75">
        <v>72.760000000000005</v>
      </c>
      <c r="FT3557" s="75">
        <v>287.77499999999998</v>
      </c>
      <c r="FU3557" s="75">
        <v>6802.5</v>
      </c>
    </row>
    <row r="3558" spans="1:177" x14ac:dyDescent="0.25">
      <c r="A3558" s="132"/>
      <c r="B3558" s="132"/>
      <c r="C3558" s="132"/>
      <c r="D3558" s="132"/>
      <c r="E3558" s="132"/>
      <c r="F3558" s="132"/>
      <c r="G3558" s="132"/>
      <c r="H3558" s="132"/>
      <c r="I3558" s="132"/>
      <c r="J3558" s="132"/>
      <c r="K3558" s="132"/>
      <c r="FS3558" s="75">
        <v>72.77</v>
      </c>
      <c r="FT3558" s="75">
        <v>288.27999999999997</v>
      </c>
      <c r="FU3558" s="75">
        <v>6808</v>
      </c>
    </row>
    <row r="3559" spans="1:177" x14ac:dyDescent="0.25">
      <c r="A3559" s="132"/>
      <c r="B3559" s="132"/>
      <c r="C3559" s="132"/>
      <c r="D3559" s="132"/>
      <c r="E3559" s="132"/>
      <c r="F3559" s="132"/>
      <c r="G3559" s="132"/>
      <c r="H3559" s="132"/>
      <c r="I3559" s="132"/>
      <c r="J3559" s="132"/>
      <c r="K3559" s="132"/>
      <c r="FS3559" s="75">
        <v>72.78</v>
      </c>
      <c r="FT3559" s="75">
        <v>288.78500000000003</v>
      </c>
      <c r="FU3559" s="75">
        <v>6813.5</v>
      </c>
    </row>
    <row r="3560" spans="1:177" x14ac:dyDescent="0.25">
      <c r="A3560" s="132"/>
      <c r="B3560" s="132"/>
      <c r="C3560" s="132"/>
      <c r="D3560" s="132"/>
      <c r="E3560" s="132"/>
      <c r="F3560" s="132"/>
      <c r="G3560" s="132"/>
      <c r="H3560" s="132"/>
      <c r="I3560" s="132"/>
      <c r="J3560" s="132"/>
      <c r="K3560" s="132"/>
      <c r="FS3560" s="75">
        <v>72.790000000000006</v>
      </c>
      <c r="FT3560" s="75">
        <v>289.29000000000002</v>
      </c>
      <c r="FU3560" s="75">
        <v>6819</v>
      </c>
    </row>
    <row r="3561" spans="1:177" x14ac:dyDescent="0.25">
      <c r="A3561" s="132"/>
      <c r="B3561" s="132"/>
      <c r="C3561" s="132"/>
      <c r="D3561" s="132"/>
      <c r="E3561" s="132"/>
      <c r="F3561" s="132"/>
      <c r="G3561" s="132"/>
      <c r="H3561" s="132"/>
      <c r="I3561" s="132"/>
      <c r="J3561" s="132"/>
      <c r="K3561" s="132"/>
      <c r="FS3561" s="75">
        <v>72.8</v>
      </c>
      <c r="FT3561" s="75">
        <v>289.79500000000002</v>
      </c>
      <c r="FU3561" s="75">
        <v>6824.5</v>
      </c>
    </row>
    <row r="3562" spans="1:177" x14ac:dyDescent="0.25">
      <c r="A3562" s="132"/>
      <c r="B3562" s="132"/>
      <c r="C3562" s="132"/>
      <c r="D3562" s="132"/>
      <c r="E3562" s="132"/>
      <c r="F3562" s="132"/>
      <c r="G3562" s="132"/>
      <c r="H3562" s="132"/>
      <c r="I3562" s="132"/>
      <c r="J3562" s="132"/>
      <c r="K3562" s="132"/>
      <c r="FS3562" s="75">
        <v>72.81</v>
      </c>
      <c r="FT3562" s="75">
        <v>290.3</v>
      </c>
      <c r="FU3562" s="75">
        <v>6830</v>
      </c>
    </row>
    <row r="3563" spans="1:177" x14ac:dyDescent="0.25">
      <c r="A3563" s="132"/>
      <c r="B3563" s="132"/>
      <c r="C3563" s="132"/>
      <c r="D3563" s="132"/>
      <c r="E3563" s="132"/>
      <c r="F3563" s="132"/>
      <c r="G3563" s="132"/>
      <c r="H3563" s="132"/>
      <c r="I3563" s="132"/>
      <c r="J3563" s="132"/>
      <c r="K3563" s="132"/>
      <c r="FS3563" s="75">
        <v>72.819999999999993</v>
      </c>
      <c r="FT3563" s="75">
        <v>290.80500000000001</v>
      </c>
      <c r="FU3563" s="75">
        <v>6835.5</v>
      </c>
    </row>
    <row r="3564" spans="1:177" x14ac:dyDescent="0.25">
      <c r="A3564" s="132"/>
      <c r="B3564" s="132"/>
      <c r="C3564" s="132"/>
      <c r="D3564" s="132"/>
      <c r="E3564" s="132"/>
      <c r="F3564" s="132"/>
      <c r="G3564" s="132"/>
      <c r="H3564" s="132"/>
      <c r="I3564" s="132"/>
      <c r="J3564" s="132"/>
      <c r="K3564" s="132"/>
      <c r="FS3564" s="75">
        <v>72.83</v>
      </c>
      <c r="FT3564" s="75">
        <v>291.31</v>
      </c>
      <c r="FU3564" s="75">
        <v>6841</v>
      </c>
    </row>
    <row r="3565" spans="1:177" x14ac:dyDescent="0.25">
      <c r="A3565" s="132"/>
      <c r="B3565" s="132"/>
      <c r="C3565" s="132"/>
      <c r="D3565" s="132"/>
      <c r="E3565" s="132"/>
      <c r="F3565" s="132"/>
      <c r="G3565" s="132"/>
      <c r="H3565" s="132"/>
      <c r="I3565" s="132"/>
      <c r="J3565" s="132"/>
      <c r="K3565" s="132"/>
      <c r="FS3565" s="75">
        <v>72.84</v>
      </c>
      <c r="FT3565" s="75">
        <v>291.815</v>
      </c>
      <c r="FU3565" s="75">
        <v>6846.5</v>
      </c>
    </row>
    <row r="3566" spans="1:177" x14ac:dyDescent="0.25">
      <c r="A3566" s="132"/>
      <c r="B3566" s="132"/>
      <c r="C3566" s="132"/>
      <c r="D3566" s="132"/>
      <c r="E3566" s="132"/>
      <c r="F3566" s="132"/>
      <c r="G3566" s="132"/>
      <c r="H3566" s="132"/>
      <c r="I3566" s="132"/>
      <c r="J3566" s="132"/>
      <c r="K3566" s="132"/>
      <c r="FS3566" s="75">
        <v>72.849999999999994</v>
      </c>
      <c r="FT3566" s="75">
        <v>292.32</v>
      </c>
      <c r="FU3566" s="75">
        <v>6852</v>
      </c>
    </row>
    <row r="3567" spans="1:177" x14ac:dyDescent="0.25">
      <c r="A3567" s="132"/>
      <c r="B3567" s="132"/>
      <c r="C3567" s="132"/>
      <c r="D3567" s="132"/>
      <c r="E3567" s="132"/>
      <c r="F3567" s="132"/>
      <c r="G3567" s="132"/>
      <c r="H3567" s="132"/>
      <c r="I3567" s="132"/>
      <c r="J3567" s="132"/>
      <c r="K3567" s="132"/>
      <c r="FS3567" s="75">
        <v>72.86</v>
      </c>
      <c r="FT3567" s="75">
        <v>292.82499999999999</v>
      </c>
      <c r="FU3567" s="75">
        <v>6857.5</v>
      </c>
    </row>
    <row r="3568" spans="1:177" x14ac:dyDescent="0.25">
      <c r="A3568" s="132"/>
      <c r="B3568" s="132"/>
      <c r="C3568" s="132"/>
      <c r="D3568" s="132"/>
      <c r="E3568" s="132"/>
      <c r="F3568" s="132"/>
      <c r="G3568" s="132"/>
      <c r="H3568" s="132"/>
      <c r="I3568" s="132"/>
      <c r="J3568" s="132"/>
      <c r="K3568" s="132"/>
      <c r="FS3568" s="75">
        <v>72.87</v>
      </c>
      <c r="FT3568" s="75">
        <v>293.33</v>
      </c>
      <c r="FU3568" s="75">
        <v>6863</v>
      </c>
    </row>
    <row r="3569" spans="1:177" x14ac:dyDescent="0.25">
      <c r="A3569" s="132"/>
      <c r="B3569" s="132"/>
      <c r="C3569" s="132"/>
      <c r="D3569" s="132"/>
      <c r="E3569" s="132"/>
      <c r="F3569" s="132"/>
      <c r="G3569" s="132"/>
      <c r="H3569" s="132"/>
      <c r="I3569" s="132"/>
      <c r="J3569" s="132"/>
      <c r="K3569" s="132"/>
      <c r="FS3569" s="75">
        <v>72.88</v>
      </c>
      <c r="FT3569" s="75">
        <v>293.83499999999998</v>
      </c>
      <c r="FU3569" s="75">
        <v>6868.5</v>
      </c>
    </row>
    <row r="3570" spans="1:177" x14ac:dyDescent="0.25">
      <c r="A3570" s="132"/>
      <c r="B3570" s="132"/>
      <c r="C3570" s="132"/>
      <c r="D3570" s="132"/>
      <c r="E3570" s="132"/>
      <c r="F3570" s="132"/>
      <c r="G3570" s="132"/>
      <c r="H3570" s="132"/>
      <c r="I3570" s="132"/>
      <c r="J3570" s="132"/>
      <c r="K3570" s="132"/>
      <c r="FS3570" s="75">
        <v>72.89</v>
      </c>
      <c r="FT3570" s="75">
        <v>294.33999999999997</v>
      </c>
      <c r="FU3570" s="75">
        <v>6874</v>
      </c>
    </row>
    <row r="3571" spans="1:177" x14ac:dyDescent="0.25">
      <c r="A3571" s="132"/>
      <c r="B3571" s="132"/>
      <c r="C3571" s="132"/>
      <c r="D3571" s="132"/>
      <c r="E3571" s="132"/>
      <c r="F3571" s="132"/>
      <c r="G3571" s="132"/>
      <c r="H3571" s="132"/>
      <c r="I3571" s="132"/>
      <c r="J3571" s="132"/>
      <c r="K3571" s="132"/>
      <c r="FS3571" s="75">
        <v>72.900000000000006</v>
      </c>
      <c r="FT3571" s="75">
        <v>294.84500000000003</v>
      </c>
      <c r="FU3571" s="75">
        <v>6879.5</v>
      </c>
    </row>
    <row r="3572" spans="1:177" x14ac:dyDescent="0.25">
      <c r="A3572" s="132"/>
      <c r="B3572" s="132"/>
      <c r="C3572" s="132"/>
      <c r="D3572" s="132"/>
      <c r="E3572" s="132"/>
      <c r="F3572" s="132"/>
      <c r="G3572" s="132"/>
      <c r="H3572" s="132"/>
      <c r="I3572" s="132"/>
      <c r="J3572" s="132"/>
      <c r="K3572" s="132"/>
      <c r="FS3572" s="75">
        <v>72.91</v>
      </c>
      <c r="FT3572" s="75">
        <v>295.35000000000002</v>
      </c>
      <c r="FU3572" s="75">
        <v>6885</v>
      </c>
    </row>
    <row r="3573" spans="1:177" x14ac:dyDescent="0.25">
      <c r="A3573" s="132"/>
      <c r="B3573" s="132"/>
      <c r="C3573" s="132"/>
      <c r="D3573" s="132"/>
      <c r="E3573" s="132"/>
      <c r="F3573" s="132"/>
      <c r="G3573" s="132"/>
      <c r="H3573" s="132"/>
      <c r="I3573" s="132"/>
      <c r="J3573" s="132"/>
      <c r="K3573" s="132"/>
      <c r="FS3573" s="75">
        <v>72.92</v>
      </c>
      <c r="FT3573" s="75">
        <v>295.85500000000002</v>
      </c>
      <c r="FU3573" s="75">
        <v>6890.5</v>
      </c>
    </row>
    <row r="3574" spans="1:177" x14ac:dyDescent="0.25">
      <c r="A3574" s="132"/>
      <c r="B3574" s="132"/>
      <c r="C3574" s="132"/>
      <c r="D3574" s="132"/>
      <c r="E3574" s="132"/>
      <c r="F3574" s="132"/>
      <c r="G3574" s="132"/>
      <c r="H3574" s="132"/>
      <c r="I3574" s="132"/>
      <c r="J3574" s="132"/>
      <c r="K3574" s="132"/>
      <c r="FS3574" s="75">
        <v>72.930000000000007</v>
      </c>
      <c r="FT3574" s="75">
        <v>296.36</v>
      </c>
      <c r="FU3574" s="75">
        <v>6896</v>
      </c>
    </row>
    <row r="3575" spans="1:177" x14ac:dyDescent="0.25">
      <c r="A3575" s="132"/>
      <c r="B3575" s="132"/>
      <c r="C3575" s="132"/>
      <c r="D3575" s="132"/>
      <c r="E3575" s="132"/>
      <c r="F3575" s="132"/>
      <c r="G3575" s="132"/>
      <c r="H3575" s="132"/>
      <c r="I3575" s="132"/>
      <c r="J3575" s="132"/>
      <c r="K3575" s="132"/>
      <c r="FS3575" s="75">
        <v>72.94</v>
      </c>
      <c r="FT3575" s="75">
        <v>296.86500000000001</v>
      </c>
      <c r="FU3575" s="75">
        <v>6901.5</v>
      </c>
    </row>
    <row r="3576" spans="1:177" x14ac:dyDescent="0.25">
      <c r="A3576" s="132"/>
      <c r="B3576" s="132"/>
      <c r="C3576" s="132"/>
      <c r="D3576" s="132"/>
      <c r="E3576" s="132"/>
      <c r="F3576" s="132"/>
      <c r="G3576" s="132"/>
      <c r="H3576" s="132"/>
      <c r="I3576" s="132"/>
      <c r="J3576" s="132"/>
      <c r="K3576" s="132"/>
      <c r="FS3576" s="75">
        <v>72.95</v>
      </c>
      <c r="FT3576" s="75">
        <v>297.37</v>
      </c>
      <c r="FU3576" s="75">
        <v>6907</v>
      </c>
    </row>
    <row r="3577" spans="1:177" x14ac:dyDescent="0.25">
      <c r="A3577" s="132"/>
      <c r="B3577" s="132"/>
      <c r="C3577" s="132"/>
      <c r="D3577" s="132"/>
      <c r="E3577" s="132"/>
      <c r="F3577" s="132"/>
      <c r="G3577" s="132"/>
      <c r="H3577" s="132"/>
      <c r="I3577" s="132"/>
      <c r="J3577" s="132"/>
      <c r="K3577" s="132"/>
      <c r="FS3577" s="75">
        <v>72.959999999999994</v>
      </c>
      <c r="FT3577" s="75">
        <v>297.875</v>
      </c>
      <c r="FU3577" s="75">
        <v>6912.5</v>
      </c>
    </row>
    <row r="3578" spans="1:177" x14ac:dyDescent="0.25">
      <c r="A3578" s="132"/>
      <c r="B3578" s="132"/>
      <c r="C3578" s="132"/>
      <c r="D3578" s="132"/>
      <c r="E3578" s="132"/>
      <c r="F3578" s="132"/>
      <c r="G3578" s="132"/>
      <c r="H3578" s="132"/>
      <c r="I3578" s="132"/>
      <c r="J3578" s="132"/>
      <c r="K3578" s="132"/>
      <c r="FS3578" s="75">
        <v>72.97</v>
      </c>
      <c r="FT3578" s="75">
        <v>298.38</v>
      </c>
      <c r="FU3578" s="75">
        <v>6918</v>
      </c>
    </row>
    <row r="3579" spans="1:177" x14ac:dyDescent="0.25">
      <c r="A3579" s="132"/>
      <c r="B3579" s="132"/>
      <c r="C3579" s="132"/>
      <c r="D3579" s="132"/>
      <c r="E3579" s="132"/>
      <c r="F3579" s="132"/>
      <c r="G3579" s="132"/>
      <c r="H3579" s="132"/>
      <c r="I3579" s="132"/>
      <c r="J3579" s="132"/>
      <c r="K3579" s="132"/>
      <c r="FS3579" s="75">
        <v>72.98</v>
      </c>
      <c r="FT3579" s="75">
        <v>298.88499999999999</v>
      </c>
      <c r="FU3579" s="75">
        <v>6923.5</v>
      </c>
    </row>
    <row r="3580" spans="1:177" x14ac:dyDescent="0.25">
      <c r="A3580" s="132"/>
      <c r="B3580" s="132"/>
      <c r="C3580" s="132"/>
      <c r="D3580" s="132"/>
      <c r="E3580" s="132"/>
      <c r="F3580" s="132"/>
      <c r="G3580" s="132"/>
      <c r="H3580" s="132"/>
      <c r="I3580" s="132"/>
      <c r="J3580" s="132"/>
      <c r="K3580" s="132"/>
      <c r="FS3580" s="75">
        <v>72.989999999999995</v>
      </c>
      <c r="FT3580" s="75">
        <v>299.39</v>
      </c>
      <c r="FU3580" s="75">
        <v>6929</v>
      </c>
    </row>
    <row r="3581" spans="1:177" x14ac:dyDescent="0.25">
      <c r="A3581" s="132"/>
      <c r="B3581" s="132"/>
      <c r="C3581" s="132"/>
      <c r="D3581" s="132"/>
      <c r="E3581" s="132"/>
      <c r="F3581" s="132"/>
      <c r="G3581" s="132"/>
      <c r="H3581" s="132"/>
      <c r="I3581" s="132"/>
      <c r="J3581" s="132"/>
      <c r="K3581" s="132"/>
      <c r="FS3581" s="75">
        <v>73</v>
      </c>
      <c r="FT3581" s="75">
        <v>299.89499999999998</v>
      </c>
      <c r="FU3581" s="75">
        <v>6934.5</v>
      </c>
    </row>
    <row r="3582" spans="1:177" x14ac:dyDescent="0.25">
      <c r="A3582" s="132"/>
      <c r="B3582" s="132"/>
      <c r="C3582" s="132"/>
      <c r="D3582" s="132"/>
      <c r="E3582" s="132"/>
      <c r="F3582" s="132"/>
      <c r="G3582" s="132"/>
      <c r="H3582" s="132"/>
      <c r="I3582" s="132"/>
      <c r="J3582" s="132"/>
      <c r="K3582" s="132"/>
      <c r="FS3582" s="75">
        <v>73.010000000000005</v>
      </c>
      <c r="FT3582" s="75">
        <v>300.39999999999998</v>
      </c>
      <c r="FU3582" s="75">
        <v>6940</v>
      </c>
    </row>
    <row r="3583" spans="1:177" x14ac:dyDescent="0.25">
      <c r="A3583" s="132"/>
      <c r="B3583" s="132"/>
      <c r="C3583" s="132"/>
      <c r="D3583" s="132"/>
      <c r="E3583" s="132"/>
      <c r="F3583" s="132"/>
      <c r="G3583" s="132"/>
      <c r="H3583" s="132"/>
      <c r="I3583" s="132"/>
      <c r="J3583" s="132"/>
      <c r="K3583" s="132"/>
      <c r="FS3583" s="75">
        <v>73.02</v>
      </c>
      <c r="FT3583" s="75">
        <v>300.90499999999997</v>
      </c>
      <c r="FU3583" s="75">
        <v>6945.5</v>
      </c>
    </row>
    <row r="3584" spans="1:177" x14ac:dyDescent="0.25">
      <c r="A3584" s="132"/>
      <c r="B3584" s="132"/>
      <c r="C3584" s="132"/>
      <c r="D3584" s="132"/>
      <c r="E3584" s="132"/>
      <c r="F3584" s="132"/>
      <c r="G3584" s="132"/>
      <c r="H3584" s="132"/>
      <c r="I3584" s="132"/>
      <c r="J3584" s="132"/>
      <c r="K3584" s="132"/>
      <c r="FS3584" s="75">
        <v>73.03</v>
      </c>
      <c r="FT3584" s="75">
        <v>301.41000000000003</v>
      </c>
      <c r="FU3584" s="75">
        <v>6951</v>
      </c>
    </row>
    <row r="3585" spans="1:177" x14ac:dyDescent="0.25">
      <c r="A3585" s="132"/>
      <c r="B3585" s="132"/>
      <c r="C3585" s="132"/>
      <c r="D3585" s="132"/>
      <c r="E3585" s="132"/>
      <c r="F3585" s="132"/>
      <c r="G3585" s="132"/>
      <c r="H3585" s="132"/>
      <c r="I3585" s="132"/>
      <c r="J3585" s="132"/>
      <c r="K3585" s="132"/>
      <c r="FS3585" s="75">
        <v>73.040000000000006</v>
      </c>
      <c r="FT3585" s="75">
        <v>301.91500000000002</v>
      </c>
      <c r="FU3585" s="75">
        <v>6956.5</v>
      </c>
    </row>
    <row r="3586" spans="1:177" x14ac:dyDescent="0.25">
      <c r="A3586" s="132"/>
      <c r="B3586" s="132"/>
      <c r="C3586" s="132"/>
      <c r="D3586" s="132"/>
      <c r="E3586" s="132"/>
      <c r="F3586" s="132"/>
      <c r="G3586" s="132"/>
      <c r="H3586" s="132"/>
      <c r="I3586" s="132"/>
      <c r="J3586" s="132"/>
      <c r="K3586" s="132"/>
      <c r="FS3586" s="75">
        <v>73.05</v>
      </c>
      <c r="FT3586" s="75">
        <v>302.42</v>
      </c>
      <c r="FU3586" s="75">
        <v>6962</v>
      </c>
    </row>
    <row r="3587" spans="1:177" x14ac:dyDescent="0.25">
      <c r="A3587" s="132"/>
      <c r="B3587" s="132"/>
      <c r="C3587" s="132"/>
      <c r="D3587" s="132"/>
      <c r="E3587" s="132"/>
      <c r="F3587" s="132"/>
      <c r="G3587" s="132"/>
      <c r="H3587" s="132"/>
      <c r="I3587" s="132"/>
      <c r="J3587" s="132"/>
      <c r="K3587" s="132"/>
      <c r="FS3587" s="75">
        <v>73.06</v>
      </c>
      <c r="FT3587" s="75">
        <v>302.92500000000001</v>
      </c>
      <c r="FU3587" s="75">
        <v>6967.5</v>
      </c>
    </row>
    <row r="3588" spans="1:177" x14ac:dyDescent="0.25">
      <c r="A3588" s="132"/>
      <c r="B3588" s="132"/>
      <c r="C3588" s="132"/>
      <c r="D3588" s="132"/>
      <c r="E3588" s="132"/>
      <c r="F3588" s="132"/>
      <c r="G3588" s="132"/>
      <c r="H3588" s="132"/>
      <c r="I3588" s="132"/>
      <c r="J3588" s="132"/>
      <c r="K3588" s="132"/>
      <c r="FS3588" s="75">
        <v>73.069999999999993</v>
      </c>
      <c r="FT3588" s="75">
        <v>303.43</v>
      </c>
      <c r="FU3588" s="75">
        <v>6973</v>
      </c>
    </row>
    <row r="3589" spans="1:177" x14ac:dyDescent="0.25">
      <c r="A3589" s="132"/>
      <c r="B3589" s="132"/>
      <c r="C3589" s="132"/>
      <c r="D3589" s="132"/>
      <c r="E3589" s="132"/>
      <c r="F3589" s="132"/>
      <c r="G3589" s="132"/>
      <c r="H3589" s="132"/>
      <c r="I3589" s="132"/>
      <c r="J3589" s="132"/>
      <c r="K3589" s="132"/>
      <c r="FS3589" s="75">
        <v>73.08</v>
      </c>
      <c r="FT3589" s="75">
        <v>303.935</v>
      </c>
      <c r="FU3589" s="75">
        <v>6978.5</v>
      </c>
    </row>
    <row r="3590" spans="1:177" x14ac:dyDescent="0.25">
      <c r="A3590" s="132"/>
      <c r="B3590" s="132"/>
      <c r="C3590" s="132"/>
      <c r="D3590" s="132"/>
      <c r="E3590" s="132"/>
      <c r="F3590" s="132"/>
      <c r="G3590" s="132"/>
      <c r="H3590" s="132"/>
      <c r="I3590" s="132"/>
      <c r="J3590" s="132"/>
      <c r="K3590" s="132"/>
      <c r="FS3590" s="75">
        <v>73.09</v>
      </c>
      <c r="FT3590" s="75">
        <v>304.44</v>
      </c>
      <c r="FU3590" s="75">
        <v>6984</v>
      </c>
    </row>
    <row r="3591" spans="1:177" x14ac:dyDescent="0.25">
      <c r="A3591" s="132"/>
      <c r="B3591" s="132"/>
      <c r="C3591" s="132"/>
      <c r="D3591" s="132"/>
      <c r="E3591" s="132"/>
      <c r="F3591" s="132"/>
      <c r="G3591" s="132"/>
      <c r="H3591" s="132"/>
      <c r="I3591" s="132"/>
      <c r="J3591" s="132"/>
      <c r="K3591" s="132"/>
      <c r="FS3591" s="75">
        <v>73.099999999999994</v>
      </c>
      <c r="FT3591" s="75">
        <v>304.94499999999999</v>
      </c>
      <c r="FU3591" s="75">
        <v>6989.5</v>
      </c>
    </row>
    <row r="3592" spans="1:177" x14ac:dyDescent="0.25">
      <c r="A3592" s="132"/>
      <c r="B3592" s="132"/>
      <c r="C3592" s="132"/>
      <c r="D3592" s="132"/>
      <c r="E3592" s="132"/>
      <c r="F3592" s="132"/>
      <c r="G3592" s="132"/>
      <c r="H3592" s="132"/>
      <c r="I3592" s="132"/>
      <c r="J3592" s="132"/>
      <c r="K3592" s="132"/>
      <c r="FS3592" s="75">
        <v>73.11</v>
      </c>
      <c r="FT3592" s="75">
        <v>305.45</v>
      </c>
      <c r="FU3592" s="75">
        <v>6995</v>
      </c>
    </row>
    <row r="3593" spans="1:177" x14ac:dyDescent="0.25">
      <c r="A3593" s="132"/>
      <c r="B3593" s="132"/>
      <c r="C3593" s="132"/>
      <c r="D3593" s="132"/>
      <c r="E3593" s="132"/>
      <c r="F3593" s="132"/>
      <c r="G3593" s="132"/>
      <c r="H3593" s="132"/>
      <c r="I3593" s="132"/>
      <c r="J3593" s="132"/>
      <c r="K3593" s="132"/>
      <c r="FS3593" s="75">
        <v>73.12</v>
      </c>
      <c r="FT3593" s="75">
        <v>305.95499999999998</v>
      </c>
      <c r="FU3593" s="75">
        <v>7000.5</v>
      </c>
    </row>
    <row r="3594" spans="1:177" x14ac:dyDescent="0.25">
      <c r="A3594" s="132"/>
      <c r="B3594" s="132"/>
      <c r="C3594" s="132"/>
      <c r="D3594" s="132"/>
      <c r="E3594" s="132"/>
      <c r="F3594" s="132"/>
      <c r="G3594" s="132"/>
      <c r="H3594" s="132"/>
      <c r="I3594" s="132"/>
      <c r="J3594" s="132"/>
      <c r="K3594" s="132"/>
      <c r="FS3594" s="75">
        <v>73.13</v>
      </c>
      <c r="FT3594" s="75">
        <v>306.45999999999998</v>
      </c>
      <c r="FU3594" s="75">
        <v>7006</v>
      </c>
    </row>
    <row r="3595" spans="1:177" x14ac:dyDescent="0.25">
      <c r="A3595" s="132"/>
      <c r="B3595" s="132"/>
      <c r="C3595" s="132"/>
      <c r="D3595" s="132"/>
      <c r="E3595" s="132"/>
      <c r="F3595" s="132"/>
      <c r="G3595" s="132"/>
      <c r="H3595" s="132"/>
      <c r="I3595" s="132"/>
      <c r="J3595" s="132"/>
      <c r="K3595" s="132"/>
      <c r="FS3595" s="75">
        <v>73.14</v>
      </c>
      <c r="FT3595" s="75">
        <v>306.96499999999997</v>
      </c>
      <c r="FU3595" s="75">
        <v>7011.5</v>
      </c>
    </row>
    <row r="3596" spans="1:177" x14ac:dyDescent="0.25">
      <c r="A3596" s="132"/>
      <c r="B3596" s="132"/>
      <c r="C3596" s="132"/>
      <c r="D3596" s="132"/>
      <c r="E3596" s="132"/>
      <c r="F3596" s="132"/>
      <c r="G3596" s="132"/>
      <c r="H3596" s="132"/>
      <c r="I3596" s="132"/>
      <c r="J3596" s="132"/>
      <c r="K3596" s="132"/>
      <c r="FS3596" s="75">
        <v>73.150000000000006</v>
      </c>
      <c r="FT3596" s="75">
        <v>307.47000000000003</v>
      </c>
      <c r="FU3596" s="75">
        <v>7017</v>
      </c>
    </row>
    <row r="3597" spans="1:177" x14ac:dyDescent="0.25">
      <c r="A3597" s="132"/>
      <c r="B3597" s="132"/>
      <c r="C3597" s="132"/>
      <c r="D3597" s="132"/>
      <c r="E3597" s="132"/>
      <c r="F3597" s="132"/>
      <c r="G3597" s="132"/>
      <c r="H3597" s="132"/>
      <c r="I3597" s="132"/>
      <c r="J3597" s="132"/>
      <c r="K3597" s="132"/>
      <c r="FS3597" s="75">
        <v>73.16</v>
      </c>
      <c r="FT3597" s="75">
        <v>307.97500000000002</v>
      </c>
      <c r="FU3597" s="75">
        <v>7022.5</v>
      </c>
    </row>
    <row r="3598" spans="1:177" x14ac:dyDescent="0.25">
      <c r="A3598" s="132"/>
      <c r="B3598" s="132"/>
      <c r="C3598" s="132"/>
      <c r="D3598" s="132"/>
      <c r="E3598" s="132"/>
      <c r="F3598" s="132"/>
      <c r="G3598" s="132"/>
      <c r="H3598" s="132"/>
      <c r="I3598" s="132"/>
      <c r="J3598" s="132"/>
      <c r="K3598" s="132"/>
      <c r="FS3598" s="75">
        <v>73.17</v>
      </c>
      <c r="FT3598" s="75">
        <v>308.48</v>
      </c>
      <c r="FU3598" s="75">
        <v>7028</v>
      </c>
    </row>
    <row r="3599" spans="1:177" x14ac:dyDescent="0.25">
      <c r="A3599" s="132"/>
      <c r="B3599" s="132"/>
      <c r="C3599" s="132"/>
      <c r="D3599" s="132"/>
      <c r="E3599" s="132"/>
      <c r="F3599" s="132"/>
      <c r="G3599" s="132"/>
      <c r="H3599" s="132"/>
      <c r="I3599" s="132"/>
      <c r="J3599" s="132"/>
      <c r="K3599" s="132"/>
      <c r="FS3599" s="75">
        <v>73.180000000000007</v>
      </c>
      <c r="FT3599" s="75">
        <v>308.98500000000001</v>
      </c>
      <c r="FU3599" s="75">
        <v>7033.5</v>
      </c>
    </row>
    <row r="3600" spans="1:177" x14ac:dyDescent="0.25">
      <c r="A3600" s="132"/>
      <c r="B3600" s="132"/>
      <c r="C3600" s="132"/>
      <c r="D3600" s="132"/>
      <c r="E3600" s="132"/>
      <c r="F3600" s="132"/>
      <c r="G3600" s="132"/>
      <c r="H3600" s="132"/>
      <c r="I3600" s="132"/>
      <c r="J3600" s="132"/>
      <c r="K3600" s="132"/>
      <c r="FS3600" s="75">
        <v>73.19</v>
      </c>
      <c r="FT3600" s="75">
        <v>309.49</v>
      </c>
      <c r="FU3600" s="75">
        <v>7039</v>
      </c>
    </row>
    <row r="3601" spans="1:177" x14ac:dyDescent="0.25">
      <c r="A3601" s="132"/>
      <c r="B3601" s="132"/>
      <c r="C3601" s="132"/>
      <c r="D3601" s="132"/>
      <c r="E3601" s="132"/>
      <c r="F3601" s="132"/>
      <c r="G3601" s="132"/>
      <c r="H3601" s="132"/>
      <c r="I3601" s="132"/>
      <c r="J3601" s="132"/>
      <c r="K3601" s="132"/>
      <c r="FS3601" s="75">
        <v>73.2</v>
      </c>
      <c r="FT3601" s="75">
        <v>309.995</v>
      </c>
      <c r="FU3601" s="75">
        <v>7044.5</v>
      </c>
    </row>
    <row r="3602" spans="1:177" x14ac:dyDescent="0.25">
      <c r="A3602" s="132"/>
      <c r="B3602" s="132"/>
      <c r="C3602" s="132"/>
      <c r="D3602" s="132"/>
      <c r="E3602" s="132"/>
      <c r="F3602" s="132"/>
      <c r="G3602" s="132"/>
      <c r="H3602" s="132"/>
      <c r="I3602" s="132"/>
      <c r="J3602" s="132"/>
      <c r="K3602" s="132"/>
      <c r="FS3602" s="75">
        <v>73.209999999999994</v>
      </c>
      <c r="FT3602" s="75">
        <v>310.5</v>
      </c>
      <c r="FU3602" s="75">
        <v>7050</v>
      </c>
    </row>
    <row r="3603" spans="1:177" x14ac:dyDescent="0.25">
      <c r="A3603" s="132"/>
      <c r="B3603" s="132"/>
      <c r="C3603" s="132"/>
      <c r="D3603" s="132"/>
      <c r="E3603" s="132"/>
      <c r="F3603" s="132"/>
      <c r="G3603" s="132"/>
      <c r="H3603" s="132"/>
      <c r="I3603" s="132"/>
      <c r="J3603" s="132"/>
      <c r="K3603" s="132"/>
      <c r="FS3603" s="75">
        <v>73.22</v>
      </c>
      <c r="FT3603" s="75">
        <v>311.14499999999998</v>
      </c>
      <c r="FU3603" s="75">
        <v>7057</v>
      </c>
    </row>
    <row r="3604" spans="1:177" x14ac:dyDescent="0.25">
      <c r="A3604" s="132"/>
      <c r="B3604" s="132"/>
      <c r="C3604" s="132"/>
      <c r="D3604" s="132"/>
      <c r="E3604" s="132"/>
      <c r="F3604" s="132"/>
      <c r="G3604" s="132"/>
      <c r="H3604" s="132"/>
      <c r="I3604" s="132"/>
      <c r="J3604" s="132"/>
      <c r="K3604" s="132"/>
      <c r="FS3604" s="75">
        <v>73.23</v>
      </c>
      <c r="FT3604" s="75">
        <v>311.79000000000002</v>
      </c>
      <c r="FU3604" s="75">
        <v>7064</v>
      </c>
    </row>
    <row r="3605" spans="1:177" x14ac:dyDescent="0.25">
      <c r="A3605" s="132"/>
      <c r="B3605" s="132"/>
      <c r="C3605" s="132"/>
      <c r="D3605" s="132"/>
      <c r="E3605" s="132"/>
      <c r="F3605" s="132"/>
      <c r="G3605" s="132"/>
      <c r="H3605" s="132"/>
      <c r="I3605" s="132"/>
      <c r="J3605" s="132"/>
      <c r="K3605" s="132"/>
      <c r="FS3605" s="75">
        <v>73.239999999999995</v>
      </c>
      <c r="FT3605" s="75">
        <v>312.435</v>
      </c>
      <c r="FU3605" s="75">
        <v>7071</v>
      </c>
    </row>
    <row r="3606" spans="1:177" x14ac:dyDescent="0.25">
      <c r="A3606" s="132"/>
      <c r="B3606" s="132"/>
      <c r="C3606" s="132"/>
      <c r="D3606" s="132"/>
      <c r="E3606" s="132"/>
      <c r="F3606" s="132"/>
      <c r="G3606" s="132"/>
      <c r="H3606" s="132"/>
      <c r="I3606" s="132"/>
      <c r="J3606" s="132"/>
      <c r="K3606" s="132"/>
      <c r="FS3606" s="75">
        <v>73.25</v>
      </c>
      <c r="FT3606" s="75">
        <v>313.08</v>
      </c>
      <c r="FU3606" s="75">
        <v>7078</v>
      </c>
    </row>
    <row r="3607" spans="1:177" x14ac:dyDescent="0.25">
      <c r="A3607" s="132"/>
      <c r="B3607" s="132"/>
      <c r="C3607" s="132"/>
      <c r="D3607" s="132"/>
      <c r="E3607" s="132"/>
      <c r="F3607" s="132"/>
      <c r="G3607" s="132"/>
      <c r="H3607" s="132"/>
      <c r="I3607" s="132"/>
      <c r="J3607" s="132"/>
      <c r="K3607" s="132"/>
      <c r="FS3607" s="75">
        <v>73.260000000000005</v>
      </c>
      <c r="FT3607" s="75">
        <v>313.72500000000002</v>
      </c>
      <c r="FU3607" s="75">
        <v>7085</v>
      </c>
    </row>
    <row r="3608" spans="1:177" x14ac:dyDescent="0.25">
      <c r="A3608" s="132"/>
      <c r="B3608" s="132"/>
      <c r="C3608" s="132"/>
      <c r="D3608" s="132"/>
      <c r="E3608" s="132"/>
      <c r="F3608" s="132"/>
      <c r="G3608" s="132"/>
      <c r="H3608" s="132"/>
      <c r="I3608" s="132"/>
      <c r="J3608" s="132"/>
      <c r="K3608" s="132"/>
      <c r="FS3608" s="75">
        <v>73.27</v>
      </c>
      <c r="FT3608" s="75">
        <v>314.37</v>
      </c>
      <c r="FU3608" s="75">
        <v>7092</v>
      </c>
    </row>
    <row r="3609" spans="1:177" x14ac:dyDescent="0.25">
      <c r="A3609" s="132"/>
      <c r="B3609" s="132"/>
      <c r="C3609" s="132"/>
      <c r="D3609" s="132"/>
      <c r="E3609" s="132"/>
      <c r="F3609" s="132"/>
      <c r="G3609" s="132"/>
      <c r="H3609" s="132"/>
      <c r="I3609" s="132"/>
      <c r="J3609" s="132"/>
      <c r="K3609" s="132"/>
      <c r="FS3609" s="75">
        <v>73.28</v>
      </c>
      <c r="FT3609" s="75">
        <v>315.01499999999999</v>
      </c>
      <c r="FU3609" s="75">
        <v>7099</v>
      </c>
    </row>
    <row r="3610" spans="1:177" x14ac:dyDescent="0.25">
      <c r="A3610" s="132"/>
      <c r="B3610" s="132"/>
      <c r="C3610" s="132"/>
      <c r="D3610" s="132"/>
      <c r="E3610" s="132"/>
      <c r="F3610" s="132"/>
      <c r="G3610" s="132"/>
      <c r="H3610" s="132"/>
      <c r="I3610" s="132"/>
      <c r="J3610" s="132"/>
      <c r="K3610" s="132"/>
      <c r="FS3610" s="75">
        <v>73.290000000000006</v>
      </c>
      <c r="FT3610" s="75">
        <v>315.66000000000003</v>
      </c>
      <c r="FU3610" s="75">
        <v>7106</v>
      </c>
    </row>
    <row r="3611" spans="1:177" x14ac:dyDescent="0.25">
      <c r="A3611" s="132"/>
      <c r="B3611" s="132"/>
      <c r="C3611" s="132"/>
      <c r="D3611" s="132"/>
      <c r="E3611" s="132"/>
      <c r="F3611" s="132"/>
      <c r="G3611" s="132"/>
      <c r="H3611" s="132"/>
      <c r="I3611" s="132"/>
      <c r="J3611" s="132"/>
      <c r="K3611" s="132"/>
      <c r="FS3611" s="75">
        <v>73.3</v>
      </c>
      <c r="FT3611" s="75">
        <v>316.30500000000001</v>
      </c>
      <c r="FU3611" s="75">
        <v>7113</v>
      </c>
    </row>
    <row r="3612" spans="1:177" x14ac:dyDescent="0.25">
      <c r="A3612" s="132"/>
      <c r="B3612" s="132"/>
      <c r="C3612" s="132"/>
      <c r="D3612" s="132"/>
      <c r="E3612" s="132"/>
      <c r="F3612" s="132"/>
      <c r="G3612" s="132"/>
      <c r="H3612" s="132"/>
      <c r="I3612" s="132"/>
      <c r="J3612" s="132"/>
      <c r="K3612" s="132"/>
      <c r="FS3612" s="75">
        <v>73.31</v>
      </c>
      <c r="FT3612" s="75">
        <v>316.95</v>
      </c>
      <c r="FU3612" s="75">
        <v>7120</v>
      </c>
    </row>
    <row r="3613" spans="1:177" x14ac:dyDescent="0.25">
      <c r="A3613" s="132"/>
      <c r="B3613" s="132"/>
      <c r="C3613" s="132"/>
      <c r="D3613" s="132"/>
      <c r="E3613" s="132"/>
      <c r="F3613" s="132"/>
      <c r="G3613" s="132"/>
      <c r="H3613" s="132"/>
      <c r="I3613" s="132"/>
      <c r="J3613" s="132"/>
      <c r="K3613" s="132"/>
      <c r="FS3613" s="75">
        <v>73.319999999999993</v>
      </c>
      <c r="FT3613" s="75">
        <v>317.59500000000003</v>
      </c>
      <c r="FU3613" s="75">
        <v>7127</v>
      </c>
    </row>
    <row r="3614" spans="1:177" x14ac:dyDescent="0.25">
      <c r="A3614" s="132"/>
      <c r="B3614" s="132"/>
      <c r="C3614" s="132"/>
      <c r="D3614" s="132"/>
      <c r="E3614" s="132"/>
      <c r="F3614" s="132"/>
      <c r="G3614" s="132"/>
      <c r="H3614" s="132"/>
      <c r="I3614" s="132"/>
      <c r="J3614" s="132"/>
      <c r="K3614" s="132"/>
      <c r="FS3614" s="75">
        <v>73.33</v>
      </c>
      <c r="FT3614" s="75">
        <v>318.24</v>
      </c>
      <c r="FU3614" s="75">
        <v>7134</v>
      </c>
    </row>
    <row r="3615" spans="1:177" x14ac:dyDescent="0.25">
      <c r="A3615" s="132"/>
      <c r="B3615" s="132"/>
      <c r="C3615" s="132"/>
      <c r="D3615" s="132"/>
      <c r="E3615" s="132"/>
      <c r="F3615" s="132"/>
      <c r="G3615" s="132"/>
      <c r="H3615" s="132"/>
      <c r="I3615" s="132"/>
      <c r="J3615" s="132"/>
      <c r="K3615" s="132"/>
      <c r="FS3615" s="75">
        <v>73.34</v>
      </c>
      <c r="FT3615" s="75">
        <v>318.88499999999999</v>
      </c>
      <c r="FU3615" s="75">
        <v>7141</v>
      </c>
    </row>
    <row r="3616" spans="1:177" x14ac:dyDescent="0.25">
      <c r="A3616" s="132"/>
      <c r="B3616" s="132"/>
      <c r="C3616" s="132"/>
      <c r="D3616" s="132"/>
      <c r="E3616" s="132"/>
      <c r="F3616" s="132"/>
      <c r="G3616" s="132"/>
      <c r="H3616" s="132"/>
      <c r="I3616" s="132"/>
      <c r="J3616" s="132"/>
      <c r="K3616" s="132"/>
      <c r="FS3616" s="75">
        <v>73.349999999999994</v>
      </c>
      <c r="FT3616" s="75">
        <v>319.52999999999997</v>
      </c>
      <c r="FU3616" s="75">
        <v>7148</v>
      </c>
    </row>
    <row r="3617" spans="1:177" x14ac:dyDescent="0.25">
      <c r="A3617" s="132"/>
      <c r="B3617" s="132"/>
      <c r="C3617" s="132"/>
      <c r="D3617" s="132"/>
      <c r="E3617" s="132"/>
      <c r="F3617" s="132"/>
      <c r="G3617" s="132"/>
      <c r="H3617" s="132"/>
      <c r="I3617" s="132"/>
      <c r="J3617" s="132"/>
      <c r="K3617" s="132"/>
      <c r="FS3617" s="75">
        <v>73.36</v>
      </c>
      <c r="FT3617" s="75">
        <v>320.17500000000001</v>
      </c>
      <c r="FU3617" s="75">
        <v>7155</v>
      </c>
    </row>
    <row r="3618" spans="1:177" x14ac:dyDescent="0.25">
      <c r="A3618" s="132"/>
      <c r="B3618" s="132"/>
      <c r="C3618" s="132"/>
      <c r="D3618" s="132"/>
      <c r="E3618" s="132"/>
      <c r="F3618" s="132"/>
      <c r="G3618" s="132"/>
      <c r="H3618" s="132"/>
      <c r="I3618" s="132"/>
      <c r="J3618" s="132"/>
      <c r="K3618" s="132"/>
      <c r="FS3618" s="75">
        <v>73.37</v>
      </c>
      <c r="FT3618" s="75">
        <v>320.82</v>
      </c>
      <c r="FU3618" s="75">
        <v>7162</v>
      </c>
    </row>
    <row r="3619" spans="1:177" x14ac:dyDescent="0.25">
      <c r="A3619" s="132"/>
      <c r="B3619" s="132"/>
      <c r="C3619" s="132"/>
      <c r="D3619" s="132"/>
      <c r="E3619" s="132"/>
      <c r="F3619" s="132"/>
      <c r="G3619" s="132"/>
      <c r="H3619" s="132"/>
      <c r="I3619" s="132"/>
      <c r="J3619" s="132"/>
      <c r="K3619" s="132"/>
      <c r="FS3619" s="75">
        <v>73.38</v>
      </c>
      <c r="FT3619" s="75">
        <v>321.46499999999997</v>
      </c>
      <c r="FU3619" s="75">
        <v>7169</v>
      </c>
    </row>
    <row r="3620" spans="1:177" x14ac:dyDescent="0.25">
      <c r="A3620" s="132"/>
      <c r="B3620" s="132"/>
      <c r="C3620" s="132"/>
      <c r="D3620" s="132"/>
      <c r="E3620" s="132"/>
      <c r="F3620" s="132"/>
      <c r="G3620" s="132"/>
      <c r="H3620" s="132"/>
      <c r="I3620" s="132"/>
      <c r="J3620" s="132"/>
      <c r="K3620" s="132"/>
      <c r="FS3620" s="75">
        <v>73.39</v>
      </c>
      <c r="FT3620" s="75">
        <v>322.11</v>
      </c>
      <c r="FU3620" s="75">
        <v>7176</v>
      </c>
    </row>
    <row r="3621" spans="1:177" x14ac:dyDescent="0.25">
      <c r="A3621" s="132"/>
      <c r="B3621" s="132"/>
      <c r="C3621" s="132"/>
      <c r="D3621" s="132"/>
      <c r="E3621" s="132"/>
      <c r="F3621" s="132"/>
      <c r="G3621" s="132"/>
      <c r="H3621" s="132"/>
      <c r="I3621" s="132"/>
      <c r="J3621" s="132"/>
      <c r="K3621" s="132"/>
      <c r="FS3621" s="75">
        <v>73.400000000000006</v>
      </c>
      <c r="FT3621" s="75">
        <v>322.755</v>
      </c>
      <c r="FU3621" s="75">
        <v>7183</v>
      </c>
    </row>
    <row r="3622" spans="1:177" x14ac:dyDescent="0.25">
      <c r="A3622" s="132"/>
      <c r="B3622" s="132"/>
      <c r="C3622" s="132"/>
      <c r="D3622" s="132"/>
      <c r="E3622" s="132"/>
      <c r="F3622" s="132"/>
      <c r="G3622" s="132"/>
      <c r="H3622" s="132"/>
      <c r="I3622" s="132"/>
      <c r="J3622" s="132"/>
      <c r="K3622" s="132"/>
      <c r="FS3622" s="75">
        <v>73.41</v>
      </c>
      <c r="FT3622" s="75">
        <v>323.39999999999998</v>
      </c>
      <c r="FU3622" s="75">
        <v>7190</v>
      </c>
    </row>
    <row r="3623" spans="1:177" x14ac:dyDescent="0.25">
      <c r="A3623" s="132"/>
      <c r="B3623" s="132"/>
      <c r="C3623" s="132"/>
      <c r="D3623" s="132"/>
      <c r="E3623" s="132"/>
      <c r="F3623" s="132"/>
      <c r="G3623" s="132"/>
      <c r="H3623" s="132"/>
      <c r="I3623" s="132"/>
      <c r="J3623" s="132"/>
      <c r="K3623" s="132"/>
      <c r="FS3623" s="75">
        <v>73.42</v>
      </c>
      <c r="FT3623" s="75">
        <v>324.04500000000002</v>
      </c>
      <c r="FU3623" s="75">
        <v>7197</v>
      </c>
    </row>
    <row r="3624" spans="1:177" x14ac:dyDescent="0.25">
      <c r="A3624" s="132"/>
      <c r="B3624" s="132"/>
      <c r="C3624" s="132"/>
      <c r="D3624" s="132"/>
      <c r="E3624" s="132"/>
      <c r="F3624" s="132"/>
      <c r="G3624" s="132"/>
      <c r="H3624" s="132"/>
      <c r="I3624" s="132"/>
      <c r="J3624" s="132"/>
      <c r="K3624" s="132"/>
      <c r="FS3624" s="75">
        <v>73.430000000000007</v>
      </c>
      <c r="FT3624" s="75">
        <v>324.69</v>
      </c>
      <c r="FU3624" s="75">
        <v>7204</v>
      </c>
    </row>
    <row r="3625" spans="1:177" x14ac:dyDescent="0.25">
      <c r="A3625" s="132"/>
      <c r="B3625" s="132"/>
      <c r="C3625" s="132"/>
      <c r="D3625" s="132"/>
      <c r="E3625" s="132"/>
      <c r="F3625" s="132"/>
      <c r="G3625" s="132"/>
      <c r="H3625" s="132"/>
      <c r="I3625" s="132"/>
      <c r="J3625" s="132"/>
      <c r="K3625" s="132"/>
      <c r="FS3625" s="75">
        <v>73.44</v>
      </c>
      <c r="FT3625" s="75">
        <v>325.33499999999998</v>
      </c>
      <c r="FU3625" s="75">
        <v>7211</v>
      </c>
    </row>
    <row r="3626" spans="1:177" x14ac:dyDescent="0.25">
      <c r="A3626" s="132"/>
      <c r="B3626" s="132"/>
      <c r="C3626" s="132"/>
      <c r="D3626" s="132"/>
      <c r="E3626" s="132"/>
      <c r="F3626" s="132"/>
      <c r="G3626" s="132"/>
      <c r="H3626" s="132"/>
      <c r="I3626" s="132"/>
      <c r="J3626" s="132"/>
      <c r="K3626" s="132"/>
      <c r="FS3626" s="75">
        <v>73.45</v>
      </c>
      <c r="FT3626" s="75">
        <v>325.98</v>
      </c>
      <c r="FU3626" s="75">
        <v>7218</v>
      </c>
    </row>
    <row r="3627" spans="1:177" x14ac:dyDescent="0.25">
      <c r="A3627" s="132"/>
      <c r="B3627" s="132"/>
      <c r="C3627" s="132"/>
      <c r="D3627" s="132"/>
      <c r="E3627" s="132"/>
      <c r="F3627" s="132"/>
      <c r="G3627" s="132"/>
      <c r="H3627" s="132"/>
      <c r="I3627" s="132"/>
      <c r="J3627" s="132"/>
      <c r="K3627" s="132"/>
      <c r="FS3627" s="75">
        <v>73.459999999999994</v>
      </c>
      <c r="FT3627" s="75">
        <v>326.625</v>
      </c>
      <c r="FU3627" s="75">
        <v>7225</v>
      </c>
    </row>
    <row r="3628" spans="1:177" x14ac:dyDescent="0.25">
      <c r="A3628" s="132"/>
      <c r="B3628" s="132"/>
      <c r="C3628" s="132"/>
      <c r="D3628" s="132"/>
      <c r="E3628" s="132"/>
      <c r="F3628" s="132"/>
      <c r="G3628" s="132"/>
      <c r="H3628" s="132"/>
      <c r="I3628" s="132"/>
      <c r="J3628" s="132"/>
      <c r="K3628" s="132"/>
      <c r="FS3628" s="75">
        <v>73.47</v>
      </c>
      <c r="FT3628" s="75">
        <v>327.27</v>
      </c>
      <c r="FU3628" s="75">
        <v>7232</v>
      </c>
    </row>
    <row r="3629" spans="1:177" x14ac:dyDescent="0.25">
      <c r="A3629" s="132"/>
      <c r="B3629" s="132"/>
      <c r="C3629" s="132"/>
      <c r="D3629" s="132"/>
      <c r="E3629" s="132"/>
      <c r="F3629" s="132"/>
      <c r="G3629" s="132"/>
      <c r="H3629" s="132"/>
      <c r="I3629" s="132"/>
      <c r="J3629" s="132"/>
      <c r="K3629" s="132"/>
      <c r="FS3629" s="75">
        <v>73.48</v>
      </c>
      <c r="FT3629" s="75">
        <v>327.91500000000002</v>
      </c>
      <c r="FU3629" s="75">
        <v>7239</v>
      </c>
    </row>
    <row r="3630" spans="1:177" x14ac:dyDescent="0.25">
      <c r="A3630" s="132"/>
      <c r="B3630" s="132"/>
      <c r="C3630" s="132"/>
      <c r="D3630" s="132"/>
      <c r="E3630" s="132"/>
      <c r="F3630" s="132"/>
      <c r="G3630" s="132"/>
      <c r="H3630" s="132"/>
      <c r="I3630" s="132"/>
      <c r="J3630" s="132"/>
      <c r="K3630" s="132"/>
      <c r="FS3630" s="75">
        <v>73.489999999999995</v>
      </c>
      <c r="FT3630" s="75">
        <v>328.56</v>
      </c>
      <c r="FU3630" s="75">
        <v>7246</v>
      </c>
    </row>
    <row r="3631" spans="1:177" x14ac:dyDescent="0.25">
      <c r="A3631" s="132"/>
      <c r="B3631" s="132"/>
      <c r="C3631" s="132"/>
      <c r="D3631" s="132"/>
      <c r="E3631" s="132"/>
      <c r="F3631" s="132"/>
      <c r="G3631" s="132"/>
      <c r="H3631" s="132"/>
      <c r="I3631" s="132"/>
      <c r="J3631" s="132"/>
      <c r="K3631" s="132"/>
      <c r="FS3631" s="75">
        <v>73.5</v>
      </c>
      <c r="FT3631" s="75">
        <v>329.20499999999998</v>
      </c>
      <c r="FU3631" s="75">
        <v>7253</v>
      </c>
    </row>
    <row r="3632" spans="1:177" x14ac:dyDescent="0.25">
      <c r="A3632" s="132"/>
      <c r="B3632" s="132"/>
      <c r="C3632" s="132"/>
      <c r="D3632" s="132"/>
      <c r="E3632" s="132"/>
      <c r="F3632" s="132"/>
      <c r="G3632" s="132"/>
      <c r="H3632" s="132"/>
      <c r="I3632" s="132"/>
      <c r="J3632" s="132"/>
      <c r="K3632" s="132"/>
      <c r="FS3632" s="75">
        <v>73.510000000000005</v>
      </c>
      <c r="FT3632" s="75">
        <v>329.85</v>
      </c>
      <c r="FU3632" s="75">
        <v>7260</v>
      </c>
    </row>
    <row r="3633" spans="1:177" x14ac:dyDescent="0.25">
      <c r="A3633" s="132"/>
      <c r="B3633" s="132"/>
      <c r="C3633" s="132"/>
      <c r="D3633" s="132"/>
      <c r="E3633" s="132"/>
      <c r="F3633" s="132"/>
      <c r="G3633" s="132"/>
      <c r="H3633" s="132"/>
      <c r="I3633" s="132"/>
      <c r="J3633" s="132"/>
      <c r="K3633" s="132"/>
      <c r="FS3633" s="75">
        <v>73.52</v>
      </c>
      <c r="FT3633" s="75">
        <v>330.495</v>
      </c>
      <c r="FU3633" s="75">
        <v>7267</v>
      </c>
    </row>
    <row r="3634" spans="1:177" x14ac:dyDescent="0.25">
      <c r="A3634" s="132"/>
      <c r="B3634" s="132"/>
      <c r="C3634" s="132"/>
      <c r="D3634" s="132"/>
      <c r="E3634" s="132"/>
      <c r="F3634" s="132"/>
      <c r="G3634" s="132"/>
      <c r="H3634" s="132"/>
      <c r="I3634" s="132"/>
      <c r="J3634" s="132"/>
      <c r="K3634" s="132"/>
      <c r="FS3634" s="75">
        <v>73.53</v>
      </c>
      <c r="FT3634" s="75">
        <v>331.14</v>
      </c>
      <c r="FU3634" s="75">
        <v>7274</v>
      </c>
    </row>
    <row r="3635" spans="1:177" x14ac:dyDescent="0.25">
      <c r="A3635" s="132"/>
      <c r="B3635" s="132"/>
      <c r="C3635" s="132"/>
      <c r="D3635" s="132"/>
      <c r="E3635" s="132"/>
      <c r="F3635" s="132"/>
      <c r="G3635" s="132"/>
      <c r="H3635" s="132"/>
      <c r="I3635" s="132"/>
      <c r="J3635" s="132"/>
      <c r="K3635" s="132"/>
      <c r="FS3635" s="75">
        <v>73.540000000000006</v>
      </c>
      <c r="FT3635" s="75">
        <v>331.78500000000003</v>
      </c>
      <c r="FU3635" s="75">
        <v>7281</v>
      </c>
    </row>
    <row r="3636" spans="1:177" x14ac:dyDescent="0.25">
      <c r="A3636" s="132"/>
      <c r="B3636" s="132"/>
      <c r="C3636" s="132"/>
      <c r="D3636" s="132"/>
      <c r="E3636" s="132"/>
      <c r="F3636" s="132"/>
      <c r="G3636" s="132"/>
      <c r="H3636" s="132"/>
      <c r="I3636" s="132"/>
      <c r="J3636" s="132"/>
      <c r="K3636" s="132"/>
      <c r="FS3636" s="75">
        <v>73.55</v>
      </c>
      <c r="FT3636" s="75">
        <v>332.43</v>
      </c>
      <c r="FU3636" s="75">
        <v>7288</v>
      </c>
    </row>
    <row r="3637" spans="1:177" x14ac:dyDescent="0.25">
      <c r="A3637" s="132"/>
      <c r="B3637" s="132"/>
      <c r="C3637" s="132"/>
      <c r="D3637" s="132"/>
      <c r="E3637" s="132"/>
      <c r="F3637" s="132"/>
      <c r="G3637" s="132"/>
      <c r="H3637" s="132"/>
      <c r="I3637" s="132"/>
      <c r="J3637" s="132"/>
      <c r="K3637" s="132"/>
      <c r="FS3637" s="75">
        <v>73.56</v>
      </c>
      <c r="FT3637" s="75">
        <v>333.07499999999999</v>
      </c>
      <c r="FU3637" s="75">
        <v>7295</v>
      </c>
    </row>
    <row r="3638" spans="1:177" x14ac:dyDescent="0.25">
      <c r="A3638" s="132"/>
      <c r="B3638" s="132"/>
      <c r="C3638" s="132"/>
      <c r="D3638" s="132"/>
      <c r="E3638" s="132"/>
      <c r="F3638" s="132"/>
      <c r="G3638" s="132"/>
      <c r="H3638" s="132"/>
      <c r="I3638" s="132"/>
      <c r="J3638" s="132"/>
      <c r="K3638" s="132"/>
      <c r="FS3638" s="75">
        <v>73.569999999999993</v>
      </c>
      <c r="FT3638" s="75">
        <v>333.72</v>
      </c>
      <c r="FU3638" s="75">
        <v>7302</v>
      </c>
    </row>
    <row r="3639" spans="1:177" x14ac:dyDescent="0.25">
      <c r="A3639" s="132"/>
      <c r="B3639" s="132"/>
      <c r="C3639" s="132"/>
      <c r="D3639" s="132"/>
      <c r="E3639" s="132"/>
      <c r="F3639" s="132"/>
      <c r="G3639" s="132"/>
      <c r="H3639" s="132"/>
      <c r="I3639" s="132"/>
      <c r="J3639" s="132"/>
      <c r="K3639" s="132"/>
      <c r="FS3639" s="75">
        <v>73.58</v>
      </c>
      <c r="FT3639" s="75">
        <v>334.36500000000001</v>
      </c>
      <c r="FU3639" s="75">
        <v>7309</v>
      </c>
    </row>
    <row r="3640" spans="1:177" x14ac:dyDescent="0.25">
      <c r="A3640" s="132"/>
      <c r="B3640" s="132"/>
      <c r="C3640" s="132"/>
      <c r="D3640" s="132"/>
      <c r="E3640" s="132"/>
      <c r="F3640" s="132"/>
      <c r="G3640" s="132"/>
      <c r="H3640" s="132"/>
      <c r="I3640" s="132"/>
      <c r="J3640" s="132"/>
      <c r="K3640" s="132"/>
      <c r="FS3640" s="75">
        <v>73.59</v>
      </c>
      <c r="FT3640" s="75">
        <v>335.01</v>
      </c>
      <c r="FU3640" s="75">
        <v>7316</v>
      </c>
    </row>
    <row r="3641" spans="1:177" x14ac:dyDescent="0.25">
      <c r="A3641" s="132"/>
      <c r="B3641" s="132"/>
      <c r="C3641" s="132"/>
      <c r="D3641" s="132"/>
      <c r="E3641" s="132"/>
      <c r="F3641" s="132"/>
      <c r="G3641" s="132"/>
      <c r="H3641" s="132"/>
      <c r="I3641" s="132"/>
      <c r="J3641" s="132"/>
      <c r="K3641" s="132"/>
      <c r="FS3641" s="75">
        <v>73.599999999999994</v>
      </c>
      <c r="FT3641" s="75">
        <v>335.65499999999997</v>
      </c>
      <c r="FU3641" s="75">
        <v>7323</v>
      </c>
    </row>
    <row r="3642" spans="1:177" x14ac:dyDescent="0.25">
      <c r="A3642" s="132"/>
      <c r="B3642" s="132"/>
      <c r="C3642" s="132"/>
      <c r="D3642" s="132"/>
      <c r="E3642" s="132"/>
      <c r="F3642" s="132"/>
      <c r="G3642" s="132"/>
      <c r="H3642" s="132"/>
      <c r="I3642" s="132"/>
      <c r="J3642" s="132"/>
      <c r="K3642" s="132"/>
      <c r="FS3642" s="75">
        <v>73.61</v>
      </c>
      <c r="FT3642" s="75">
        <v>336.3</v>
      </c>
      <c r="FU3642" s="75">
        <v>7330</v>
      </c>
    </row>
    <row r="3643" spans="1:177" x14ac:dyDescent="0.25">
      <c r="A3643" s="132"/>
      <c r="B3643" s="132"/>
      <c r="C3643" s="132"/>
      <c r="D3643" s="132"/>
      <c r="E3643" s="132"/>
      <c r="F3643" s="132"/>
      <c r="G3643" s="132"/>
      <c r="H3643" s="132"/>
      <c r="I3643" s="132"/>
      <c r="J3643" s="132"/>
      <c r="K3643" s="132"/>
      <c r="FS3643" s="75">
        <v>73.62</v>
      </c>
      <c r="FT3643" s="75">
        <v>336.94499999999999</v>
      </c>
      <c r="FU3643" s="75">
        <v>7337</v>
      </c>
    </row>
    <row r="3644" spans="1:177" x14ac:dyDescent="0.25">
      <c r="A3644" s="132"/>
      <c r="B3644" s="132"/>
      <c r="C3644" s="132"/>
      <c r="D3644" s="132"/>
      <c r="E3644" s="132"/>
      <c r="F3644" s="132"/>
      <c r="G3644" s="132"/>
      <c r="H3644" s="132"/>
      <c r="I3644" s="132"/>
      <c r="J3644" s="132"/>
      <c r="K3644" s="132"/>
      <c r="FS3644" s="75">
        <v>73.63</v>
      </c>
      <c r="FT3644" s="75">
        <v>337.59</v>
      </c>
      <c r="FU3644" s="75">
        <v>7344</v>
      </c>
    </row>
    <row r="3645" spans="1:177" x14ac:dyDescent="0.25">
      <c r="A3645" s="132"/>
      <c r="B3645" s="132"/>
      <c r="C3645" s="132"/>
      <c r="D3645" s="132"/>
      <c r="E3645" s="132"/>
      <c r="F3645" s="132"/>
      <c r="G3645" s="132"/>
      <c r="H3645" s="132"/>
      <c r="I3645" s="132"/>
      <c r="J3645" s="132"/>
      <c r="K3645" s="132"/>
      <c r="FS3645" s="75">
        <v>73.64</v>
      </c>
      <c r="FT3645" s="75">
        <v>338.23500000000001</v>
      </c>
      <c r="FU3645" s="75">
        <v>7351</v>
      </c>
    </row>
    <row r="3646" spans="1:177" x14ac:dyDescent="0.25">
      <c r="A3646" s="132"/>
      <c r="B3646" s="132"/>
      <c r="C3646" s="132"/>
      <c r="D3646" s="132"/>
      <c r="E3646" s="132"/>
      <c r="F3646" s="132"/>
      <c r="G3646" s="132"/>
      <c r="H3646" s="132"/>
      <c r="I3646" s="132"/>
      <c r="J3646" s="132"/>
      <c r="K3646" s="132"/>
      <c r="FS3646" s="75">
        <v>73.650000000000006</v>
      </c>
      <c r="FT3646" s="75">
        <v>338.88</v>
      </c>
      <c r="FU3646" s="75">
        <v>7358</v>
      </c>
    </row>
    <row r="3647" spans="1:177" x14ac:dyDescent="0.25">
      <c r="A3647" s="132"/>
      <c r="B3647" s="132"/>
      <c r="C3647" s="132"/>
      <c r="D3647" s="132"/>
      <c r="E3647" s="132"/>
      <c r="F3647" s="132"/>
      <c r="G3647" s="132"/>
      <c r="H3647" s="132"/>
      <c r="I3647" s="132"/>
      <c r="J3647" s="132"/>
      <c r="K3647" s="132"/>
      <c r="FS3647" s="75">
        <v>73.66</v>
      </c>
      <c r="FT3647" s="75">
        <v>339.52499999999998</v>
      </c>
      <c r="FU3647" s="75">
        <v>7365</v>
      </c>
    </row>
    <row r="3648" spans="1:177" x14ac:dyDescent="0.25">
      <c r="A3648" s="132"/>
      <c r="B3648" s="132"/>
      <c r="C3648" s="132"/>
      <c r="D3648" s="132"/>
      <c r="E3648" s="132"/>
      <c r="F3648" s="132"/>
      <c r="G3648" s="132"/>
      <c r="H3648" s="132"/>
      <c r="I3648" s="132"/>
      <c r="J3648" s="132"/>
      <c r="K3648" s="132"/>
      <c r="FS3648" s="75">
        <v>73.67</v>
      </c>
      <c r="FT3648" s="75">
        <v>340.16899999999998</v>
      </c>
      <c r="FU3648" s="75">
        <v>7372</v>
      </c>
    </row>
    <row r="3649" spans="1:177" x14ac:dyDescent="0.25">
      <c r="A3649" s="132"/>
      <c r="B3649" s="132"/>
      <c r="C3649" s="132"/>
      <c r="D3649" s="132"/>
      <c r="E3649" s="132"/>
      <c r="F3649" s="132"/>
      <c r="G3649" s="132"/>
      <c r="H3649" s="132"/>
      <c r="I3649" s="132"/>
      <c r="J3649" s="132"/>
      <c r="K3649" s="132"/>
      <c r="FS3649" s="75">
        <v>73.680000000000007</v>
      </c>
      <c r="FT3649" s="75">
        <v>340.81400000000002</v>
      </c>
      <c r="FU3649" s="75">
        <v>7379</v>
      </c>
    </row>
    <row r="3650" spans="1:177" x14ac:dyDescent="0.25">
      <c r="A3650" s="132"/>
      <c r="B3650" s="132"/>
      <c r="C3650" s="132"/>
      <c r="D3650" s="132"/>
      <c r="E3650" s="132"/>
      <c r="F3650" s="132"/>
      <c r="G3650" s="132"/>
      <c r="H3650" s="132"/>
      <c r="I3650" s="132"/>
      <c r="J3650" s="132"/>
      <c r="K3650" s="132"/>
      <c r="FS3650" s="75">
        <v>73.69</v>
      </c>
      <c r="FT3650" s="75">
        <v>341.459</v>
      </c>
      <c r="FU3650" s="75">
        <v>7386</v>
      </c>
    </row>
    <row r="3651" spans="1:177" x14ac:dyDescent="0.25">
      <c r="A3651" s="132"/>
      <c r="B3651" s="132"/>
      <c r="C3651" s="132"/>
      <c r="D3651" s="132"/>
      <c r="E3651" s="132"/>
      <c r="F3651" s="132"/>
      <c r="G3651" s="132"/>
      <c r="H3651" s="132"/>
      <c r="I3651" s="132"/>
      <c r="J3651" s="132"/>
      <c r="K3651" s="132"/>
      <c r="FS3651" s="75">
        <v>73.7</v>
      </c>
      <c r="FT3651" s="75">
        <v>342.10399999999998</v>
      </c>
      <c r="FU3651" s="75">
        <v>7393</v>
      </c>
    </row>
    <row r="3652" spans="1:177" x14ac:dyDescent="0.25">
      <c r="A3652" s="132"/>
      <c r="B3652" s="132"/>
      <c r="C3652" s="132"/>
      <c r="D3652" s="132"/>
      <c r="E3652" s="132"/>
      <c r="F3652" s="132"/>
      <c r="G3652" s="132"/>
      <c r="H3652" s="132"/>
      <c r="I3652" s="132"/>
      <c r="J3652" s="132"/>
      <c r="K3652" s="132"/>
      <c r="FS3652" s="75">
        <v>73.709999999999994</v>
      </c>
      <c r="FT3652" s="75">
        <v>342.74900000000002</v>
      </c>
      <c r="FU3652" s="75">
        <v>7400</v>
      </c>
    </row>
    <row r="3653" spans="1:177" x14ac:dyDescent="0.25">
      <c r="A3653" s="132"/>
      <c r="B3653" s="132"/>
      <c r="C3653" s="132"/>
      <c r="D3653" s="132"/>
      <c r="E3653" s="132"/>
      <c r="F3653" s="132"/>
      <c r="G3653" s="132"/>
      <c r="H3653" s="132"/>
      <c r="I3653" s="132"/>
      <c r="J3653" s="132"/>
      <c r="K3653" s="132"/>
      <c r="FS3653" s="75">
        <v>73.72</v>
      </c>
      <c r="FT3653" s="75">
        <v>343.39400000000001</v>
      </c>
      <c r="FU3653" s="75">
        <v>7407</v>
      </c>
    </row>
    <row r="3654" spans="1:177" x14ac:dyDescent="0.25">
      <c r="A3654" s="132"/>
      <c r="B3654" s="132"/>
      <c r="C3654" s="132"/>
      <c r="D3654" s="132"/>
      <c r="E3654" s="132"/>
      <c r="F3654" s="132"/>
      <c r="G3654" s="132"/>
      <c r="H3654" s="132"/>
      <c r="I3654" s="132"/>
      <c r="J3654" s="132"/>
      <c r="K3654" s="132"/>
      <c r="FS3654" s="75">
        <v>73.73</v>
      </c>
      <c r="FT3654" s="75">
        <v>344.03899999999999</v>
      </c>
      <c r="FU3654" s="75">
        <v>7414</v>
      </c>
    </row>
    <row r="3655" spans="1:177" x14ac:dyDescent="0.25">
      <c r="A3655" s="132"/>
      <c r="B3655" s="132"/>
      <c r="C3655" s="132"/>
      <c r="D3655" s="132"/>
      <c r="E3655" s="132"/>
      <c r="F3655" s="132"/>
      <c r="G3655" s="132"/>
      <c r="H3655" s="132"/>
      <c r="I3655" s="132"/>
      <c r="J3655" s="132"/>
      <c r="K3655" s="132"/>
      <c r="FS3655" s="75">
        <v>73.739999999999995</v>
      </c>
      <c r="FT3655" s="75">
        <v>344.68400000000003</v>
      </c>
      <c r="FU3655" s="75">
        <v>7421</v>
      </c>
    </row>
    <row r="3656" spans="1:177" x14ac:dyDescent="0.25">
      <c r="A3656" s="132"/>
      <c r="B3656" s="132"/>
      <c r="C3656" s="132"/>
      <c r="D3656" s="132"/>
      <c r="E3656" s="132"/>
      <c r="F3656" s="132"/>
      <c r="G3656" s="132"/>
      <c r="H3656" s="132"/>
      <c r="I3656" s="132"/>
      <c r="J3656" s="132"/>
      <c r="K3656" s="132"/>
      <c r="FS3656" s="75">
        <v>73.75</v>
      </c>
      <c r="FT3656" s="75">
        <v>345.32900000000001</v>
      </c>
      <c r="FU3656" s="75">
        <v>7428</v>
      </c>
    </row>
    <row r="3657" spans="1:177" x14ac:dyDescent="0.25">
      <c r="A3657" s="132"/>
      <c r="B3657" s="132"/>
      <c r="C3657" s="132"/>
      <c r="D3657" s="132"/>
      <c r="E3657" s="132"/>
      <c r="F3657" s="132"/>
      <c r="G3657" s="132"/>
      <c r="H3657" s="132"/>
      <c r="I3657" s="132"/>
      <c r="J3657" s="132"/>
      <c r="K3657" s="132"/>
      <c r="FS3657" s="75">
        <v>73.760000000000005</v>
      </c>
      <c r="FT3657" s="75">
        <v>345.97399999999999</v>
      </c>
      <c r="FU3657" s="75">
        <v>7435</v>
      </c>
    </row>
    <row r="3658" spans="1:177" x14ac:dyDescent="0.25">
      <c r="A3658" s="132"/>
      <c r="B3658" s="132"/>
      <c r="C3658" s="132"/>
      <c r="D3658" s="132"/>
      <c r="E3658" s="132"/>
      <c r="F3658" s="132"/>
      <c r="G3658" s="132"/>
      <c r="H3658" s="132"/>
      <c r="I3658" s="132"/>
      <c r="J3658" s="132"/>
      <c r="K3658" s="132"/>
      <c r="FS3658" s="75">
        <v>73.77</v>
      </c>
      <c r="FT3658" s="75">
        <v>346.61900000000003</v>
      </c>
      <c r="FU3658" s="75">
        <v>7442</v>
      </c>
    </row>
    <row r="3659" spans="1:177" x14ac:dyDescent="0.25">
      <c r="A3659" s="132"/>
      <c r="B3659" s="132"/>
      <c r="C3659" s="132"/>
      <c r="D3659" s="132"/>
      <c r="E3659" s="132"/>
      <c r="F3659" s="132"/>
      <c r="G3659" s="132"/>
      <c r="H3659" s="132"/>
      <c r="I3659" s="132"/>
      <c r="J3659" s="132"/>
      <c r="K3659" s="132"/>
      <c r="FS3659" s="75">
        <v>73.78</v>
      </c>
      <c r="FT3659" s="75">
        <v>347.26400000000001</v>
      </c>
      <c r="FU3659" s="75">
        <v>7449</v>
      </c>
    </row>
    <row r="3660" spans="1:177" x14ac:dyDescent="0.25">
      <c r="A3660" s="132"/>
      <c r="B3660" s="132"/>
      <c r="C3660" s="132"/>
      <c r="D3660" s="132"/>
      <c r="E3660" s="132"/>
      <c r="F3660" s="132"/>
      <c r="G3660" s="132"/>
      <c r="H3660" s="132"/>
      <c r="I3660" s="132"/>
      <c r="J3660" s="132"/>
      <c r="K3660" s="132"/>
      <c r="FS3660" s="75">
        <v>73.790000000000006</v>
      </c>
      <c r="FT3660" s="75">
        <v>347.90899999999999</v>
      </c>
      <c r="FU3660" s="75">
        <v>7456</v>
      </c>
    </row>
    <row r="3661" spans="1:177" x14ac:dyDescent="0.25">
      <c r="A3661" s="132"/>
      <c r="B3661" s="132"/>
      <c r="C3661" s="132"/>
      <c r="D3661" s="132"/>
      <c r="E3661" s="132"/>
      <c r="F3661" s="132"/>
      <c r="G3661" s="132"/>
      <c r="H3661" s="132"/>
      <c r="I3661" s="132"/>
      <c r="J3661" s="132"/>
      <c r="K3661" s="132"/>
      <c r="FS3661" s="75">
        <v>73.8</v>
      </c>
      <c r="FT3661" s="75">
        <v>348.55399999999997</v>
      </c>
      <c r="FU3661" s="75">
        <v>7463</v>
      </c>
    </row>
    <row r="3662" spans="1:177" x14ac:dyDescent="0.25">
      <c r="A3662" s="132"/>
      <c r="B3662" s="132"/>
      <c r="C3662" s="132"/>
      <c r="D3662" s="132"/>
      <c r="E3662" s="132"/>
      <c r="F3662" s="132"/>
      <c r="G3662" s="132"/>
      <c r="H3662" s="132"/>
      <c r="I3662" s="132"/>
      <c r="J3662" s="132"/>
      <c r="K3662" s="132"/>
      <c r="FS3662" s="75">
        <v>73.81</v>
      </c>
      <c r="FT3662" s="75">
        <v>349.19900000000001</v>
      </c>
      <c r="FU3662" s="75">
        <v>7470</v>
      </c>
    </row>
    <row r="3663" spans="1:177" x14ac:dyDescent="0.25">
      <c r="A3663" s="132"/>
      <c r="B3663" s="132"/>
      <c r="C3663" s="132"/>
      <c r="D3663" s="132"/>
      <c r="E3663" s="132"/>
      <c r="F3663" s="132"/>
      <c r="G3663" s="132"/>
      <c r="H3663" s="132"/>
      <c r="I3663" s="132"/>
      <c r="J3663" s="132"/>
      <c r="K3663" s="132"/>
      <c r="FS3663" s="75">
        <v>73.819999999999993</v>
      </c>
      <c r="FT3663" s="75">
        <v>349.84399999999999</v>
      </c>
      <c r="FU3663" s="75">
        <v>7477</v>
      </c>
    </row>
    <row r="3664" spans="1:177" x14ac:dyDescent="0.25">
      <c r="A3664" s="132"/>
      <c r="B3664" s="132"/>
      <c r="C3664" s="132"/>
      <c r="D3664" s="132"/>
      <c r="E3664" s="132"/>
      <c r="F3664" s="132"/>
      <c r="G3664" s="132"/>
      <c r="H3664" s="132"/>
      <c r="I3664" s="132"/>
      <c r="J3664" s="132"/>
      <c r="K3664" s="132"/>
      <c r="FS3664" s="75">
        <v>73.83</v>
      </c>
      <c r="FT3664" s="75">
        <v>350.48899999999998</v>
      </c>
      <c r="FU3664" s="75">
        <v>7484</v>
      </c>
    </row>
    <row r="3665" spans="1:177" x14ac:dyDescent="0.25">
      <c r="A3665" s="132"/>
      <c r="B3665" s="132"/>
      <c r="C3665" s="132"/>
      <c r="D3665" s="132"/>
      <c r="E3665" s="132"/>
      <c r="F3665" s="132"/>
      <c r="G3665" s="132"/>
      <c r="H3665" s="132"/>
      <c r="I3665" s="132"/>
      <c r="J3665" s="132"/>
      <c r="K3665" s="132"/>
      <c r="FS3665" s="75">
        <v>73.84</v>
      </c>
      <c r="FT3665" s="75">
        <v>351.13400000000001</v>
      </c>
      <c r="FU3665" s="75">
        <v>7491</v>
      </c>
    </row>
    <row r="3666" spans="1:177" x14ac:dyDescent="0.25">
      <c r="A3666" s="132"/>
      <c r="B3666" s="132"/>
      <c r="C3666" s="132"/>
      <c r="D3666" s="132"/>
      <c r="E3666" s="132"/>
      <c r="F3666" s="132"/>
      <c r="G3666" s="132"/>
      <c r="H3666" s="132"/>
      <c r="I3666" s="132"/>
      <c r="J3666" s="132"/>
      <c r="K3666" s="132"/>
      <c r="FS3666" s="75">
        <v>73.849999999999994</v>
      </c>
      <c r="FT3666" s="75">
        <v>351.779</v>
      </c>
      <c r="FU3666" s="75">
        <v>7498</v>
      </c>
    </row>
    <row r="3667" spans="1:177" x14ac:dyDescent="0.25">
      <c r="A3667" s="132"/>
      <c r="B3667" s="132"/>
      <c r="C3667" s="132"/>
      <c r="D3667" s="132"/>
      <c r="E3667" s="132"/>
      <c r="F3667" s="132"/>
      <c r="G3667" s="132"/>
      <c r="H3667" s="132"/>
      <c r="I3667" s="132"/>
      <c r="J3667" s="132"/>
      <c r="K3667" s="132"/>
      <c r="FS3667" s="75">
        <v>73.86</v>
      </c>
      <c r="FT3667" s="75">
        <v>352.42399999999998</v>
      </c>
      <c r="FU3667" s="75">
        <v>7505</v>
      </c>
    </row>
    <row r="3668" spans="1:177" x14ac:dyDescent="0.25">
      <c r="A3668" s="132"/>
      <c r="B3668" s="132"/>
      <c r="C3668" s="132"/>
      <c r="D3668" s="132"/>
      <c r="E3668" s="132"/>
      <c r="F3668" s="132"/>
      <c r="G3668" s="132"/>
      <c r="H3668" s="132"/>
      <c r="I3668" s="132"/>
      <c r="J3668" s="132"/>
      <c r="K3668" s="132"/>
      <c r="FS3668" s="75">
        <v>73.87</v>
      </c>
      <c r="FT3668" s="75">
        <v>353.06900000000002</v>
      </c>
      <c r="FU3668" s="75">
        <v>7512</v>
      </c>
    </row>
    <row r="3669" spans="1:177" x14ac:dyDescent="0.25">
      <c r="A3669" s="132"/>
      <c r="B3669" s="132"/>
      <c r="C3669" s="132"/>
      <c r="D3669" s="132"/>
      <c r="E3669" s="132"/>
      <c r="F3669" s="132"/>
      <c r="G3669" s="132"/>
      <c r="H3669" s="132"/>
      <c r="I3669" s="132"/>
      <c r="J3669" s="132"/>
      <c r="K3669" s="132"/>
      <c r="FS3669" s="75">
        <v>73.88</v>
      </c>
      <c r="FT3669" s="75">
        <v>353.714</v>
      </c>
      <c r="FU3669" s="75">
        <v>7519</v>
      </c>
    </row>
    <row r="3670" spans="1:177" x14ac:dyDescent="0.25">
      <c r="A3670" s="132"/>
      <c r="B3670" s="132"/>
      <c r="C3670" s="132"/>
      <c r="D3670" s="132"/>
      <c r="E3670" s="132"/>
      <c r="F3670" s="132"/>
      <c r="G3670" s="132"/>
      <c r="H3670" s="132"/>
      <c r="I3670" s="132"/>
      <c r="J3670" s="132"/>
      <c r="K3670" s="132"/>
      <c r="FS3670" s="75">
        <v>73.89</v>
      </c>
      <c r="FT3670" s="75">
        <v>354.35899999999998</v>
      </c>
      <c r="FU3670" s="75">
        <v>7526</v>
      </c>
    </row>
    <row r="3671" spans="1:177" x14ac:dyDescent="0.25">
      <c r="A3671" s="132"/>
      <c r="B3671" s="132"/>
      <c r="C3671" s="132"/>
      <c r="D3671" s="132"/>
      <c r="E3671" s="132"/>
      <c r="F3671" s="132"/>
      <c r="G3671" s="132"/>
      <c r="H3671" s="132"/>
      <c r="I3671" s="132"/>
      <c r="J3671" s="132"/>
      <c r="K3671" s="132"/>
      <c r="FS3671" s="75">
        <v>73.900000000000006</v>
      </c>
      <c r="FT3671" s="75">
        <v>355.00400000000002</v>
      </c>
      <c r="FU3671" s="75">
        <v>7533</v>
      </c>
    </row>
    <row r="3672" spans="1:177" x14ac:dyDescent="0.25">
      <c r="A3672" s="132"/>
      <c r="B3672" s="132"/>
      <c r="C3672" s="132"/>
      <c r="D3672" s="132"/>
      <c r="E3672" s="132"/>
      <c r="F3672" s="132"/>
      <c r="G3672" s="132"/>
      <c r="H3672" s="132"/>
      <c r="I3672" s="132"/>
      <c r="J3672" s="132"/>
      <c r="K3672" s="132"/>
      <c r="FS3672" s="75">
        <v>73.91</v>
      </c>
      <c r="FT3672" s="75">
        <v>355.649</v>
      </c>
      <c r="FU3672" s="75">
        <v>7540</v>
      </c>
    </row>
    <row r="3673" spans="1:177" x14ac:dyDescent="0.25">
      <c r="A3673" s="132"/>
      <c r="B3673" s="132"/>
      <c r="C3673" s="132"/>
      <c r="D3673" s="132"/>
      <c r="E3673" s="132"/>
      <c r="F3673" s="132"/>
      <c r="G3673" s="132"/>
      <c r="H3673" s="132"/>
      <c r="I3673" s="132"/>
      <c r="J3673" s="132"/>
      <c r="K3673" s="132"/>
      <c r="FS3673" s="75">
        <v>73.92</v>
      </c>
      <c r="FT3673" s="75">
        <v>356.29399999999998</v>
      </c>
      <c r="FU3673" s="75">
        <v>7547</v>
      </c>
    </row>
    <row r="3674" spans="1:177" x14ac:dyDescent="0.25">
      <c r="A3674" s="132"/>
      <c r="B3674" s="132"/>
      <c r="C3674" s="132"/>
      <c r="D3674" s="132"/>
      <c r="E3674" s="132"/>
      <c r="F3674" s="132"/>
      <c r="G3674" s="132"/>
      <c r="H3674" s="132"/>
      <c r="I3674" s="132"/>
      <c r="J3674" s="132"/>
      <c r="K3674" s="132"/>
      <c r="FS3674" s="75">
        <v>73.930000000000007</v>
      </c>
      <c r="FT3674" s="75">
        <v>356.93900000000002</v>
      </c>
      <c r="FU3674" s="75">
        <v>7554</v>
      </c>
    </row>
    <row r="3675" spans="1:177" x14ac:dyDescent="0.25">
      <c r="A3675" s="132"/>
      <c r="B3675" s="132"/>
      <c r="C3675" s="132"/>
      <c r="D3675" s="132"/>
      <c r="E3675" s="132"/>
      <c r="F3675" s="132"/>
      <c r="G3675" s="132"/>
      <c r="H3675" s="132"/>
      <c r="I3675" s="132"/>
      <c r="J3675" s="132"/>
      <c r="K3675" s="132"/>
      <c r="FS3675" s="75">
        <v>73.94</v>
      </c>
      <c r="FT3675" s="75">
        <v>357.584</v>
      </c>
      <c r="FU3675" s="75">
        <v>7561</v>
      </c>
    </row>
    <row r="3676" spans="1:177" x14ac:dyDescent="0.25">
      <c r="A3676" s="132"/>
      <c r="B3676" s="132"/>
      <c r="C3676" s="132"/>
      <c r="D3676" s="132"/>
      <c r="E3676" s="132"/>
      <c r="F3676" s="132"/>
      <c r="G3676" s="132"/>
      <c r="H3676" s="132"/>
      <c r="I3676" s="132"/>
      <c r="J3676" s="132"/>
      <c r="K3676" s="132"/>
      <c r="FS3676" s="75">
        <v>73.95</v>
      </c>
      <c r="FT3676" s="75">
        <v>358.22899999999998</v>
      </c>
      <c r="FU3676" s="75">
        <v>7568</v>
      </c>
    </row>
    <row r="3677" spans="1:177" x14ac:dyDescent="0.25">
      <c r="A3677" s="132"/>
      <c r="B3677" s="132"/>
      <c r="C3677" s="132"/>
      <c r="D3677" s="132"/>
      <c r="E3677" s="132"/>
      <c r="F3677" s="132"/>
      <c r="G3677" s="132"/>
      <c r="H3677" s="132"/>
      <c r="I3677" s="132"/>
      <c r="J3677" s="132"/>
      <c r="K3677" s="132"/>
      <c r="FS3677" s="75">
        <v>73.959999999999994</v>
      </c>
      <c r="FT3677" s="75">
        <v>358.87400000000002</v>
      </c>
      <c r="FU3677" s="75">
        <v>7575</v>
      </c>
    </row>
    <row r="3678" spans="1:177" x14ac:dyDescent="0.25">
      <c r="A3678" s="132"/>
      <c r="B3678" s="132"/>
      <c r="C3678" s="132"/>
      <c r="D3678" s="132"/>
      <c r="E3678" s="132"/>
      <c r="F3678" s="132"/>
      <c r="G3678" s="132"/>
      <c r="H3678" s="132"/>
      <c r="I3678" s="132"/>
      <c r="J3678" s="132"/>
      <c r="K3678" s="132"/>
      <c r="FS3678" s="75">
        <v>73.97</v>
      </c>
      <c r="FT3678" s="75">
        <v>359.51900000000001</v>
      </c>
      <c r="FU3678" s="75">
        <v>7582</v>
      </c>
    </row>
    <row r="3679" spans="1:177" x14ac:dyDescent="0.25">
      <c r="A3679" s="132"/>
      <c r="B3679" s="132"/>
      <c r="C3679" s="132"/>
      <c r="D3679" s="132"/>
      <c r="E3679" s="132"/>
      <c r="F3679" s="132"/>
      <c r="G3679" s="132"/>
      <c r="H3679" s="132"/>
      <c r="I3679" s="132"/>
      <c r="J3679" s="132"/>
      <c r="K3679" s="132"/>
      <c r="FS3679" s="75">
        <v>73.98</v>
      </c>
      <c r="FT3679" s="75">
        <v>360.16399999999999</v>
      </c>
      <c r="FU3679" s="75">
        <v>7589</v>
      </c>
    </row>
    <row r="3680" spans="1:177" x14ac:dyDescent="0.25">
      <c r="A3680" s="132"/>
      <c r="B3680" s="132"/>
      <c r="C3680" s="132"/>
      <c r="D3680" s="132"/>
      <c r="E3680" s="132"/>
      <c r="F3680" s="132"/>
      <c r="G3680" s="132"/>
      <c r="H3680" s="132"/>
      <c r="I3680" s="132"/>
      <c r="J3680" s="132"/>
      <c r="K3680" s="132"/>
      <c r="FS3680" s="75">
        <v>73.989999999999995</v>
      </c>
      <c r="FT3680" s="75">
        <v>360.80900000000003</v>
      </c>
      <c r="FU3680" s="75">
        <v>7596</v>
      </c>
    </row>
    <row r="3681" spans="1:177" x14ac:dyDescent="0.25">
      <c r="A3681" s="132"/>
      <c r="B3681" s="132"/>
      <c r="C3681" s="132"/>
      <c r="D3681" s="132"/>
      <c r="E3681" s="132"/>
      <c r="F3681" s="132"/>
      <c r="G3681" s="132"/>
      <c r="H3681" s="132"/>
      <c r="I3681" s="132"/>
      <c r="J3681" s="132"/>
      <c r="K3681" s="132"/>
      <c r="FS3681" s="75">
        <v>74</v>
      </c>
      <c r="FT3681" s="75">
        <v>361.45400000000001</v>
      </c>
      <c r="FU3681" s="75">
        <v>7603</v>
      </c>
    </row>
    <row r="3682" spans="1:177" x14ac:dyDescent="0.25">
      <c r="A3682" s="132"/>
      <c r="B3682" s="132"/>
      <c r="C3682" s="132"/>
      <c r="D3682" s="132"/>
      <c r="E3682" s="132"/>
      <c r="F3682" s="132"/>
      <c r="G3682" s="132"/>
      <c r="H3682" s="132"/>
      <c r="I3682" s="132"/>
      <c r="J3682" s="132"/>
      <c r="K3682" s="132"/>
      <c r="FS3682" s="75">
        <v>74.010000000000005</v>
      </c>
      <c r="FT3682" s="75">
        <v>362.09899999999999</v>
      </c>
      <c r="FU3682" s="75">
        <v>7610</v>
      </c>
    </row>
    <row r="3683" spans="1:177" x14ac:dyDescent="0.25">
      <c r="A3683" s="132"/>
      <c r="B3683" s="132"/>
      <c r="C3683" s="132"/>
      <c r="D3683" s="132"/>
      <c r="E3683" s="132"/>
      <c r="F3683" s="132"/>
      <c r="G3683" s="132"/>
      <c r="H3683" s="132"/>
      <c r="I3683" s="132"/>
      <c r="J3683" s="132"/>
      <c r="K3683" s="132"/>
      <c r="FS3683" s="75">
        <v>74.02</v>
      </c>
      <c r="FT3683" s="75">
        <v>362.74400000000003</v>
      </c>
      <c r="FU3683" s="75">
        <v>7617</v>
      </c>
    </row>
    <row r="3684" spans="1:177" x14ac:dyDescent="0.25">
      <c r="A3684" s="132"/>
      <c r="B3684" s="132"/>
      <c r="C3684" s="132"/>
      <c r="D3684" s="132"/>
      <c r="E3684" s="132"/>
      <c r="F3684" s="132"/>
      <c r="G3684" s="132"/>
      <c r="H3684" s="132"/>
      <c r="I3684" s="132"/>
      <c r="J3684" s="132"/>
      <c r="K3684" s="132"/>
      <c r="FS3684" s="75">
        <v>74.03</v>
      </c>
      <c r="FT3684" s="75">
        <v>363.38900000000001</v>
      </c>
      <c r="FU3684" s="75">
        <v>7624</v>
      </c>
    </row>
    <row r="3685" spans="1:177" x14ac:dyDescent="0.25">
      <c r="A3685" s="132"/>
      <c r="B3685" s="132"/>
      <c r="C3685" s="132"/>
      <c r="D3685" s="132"/>
      <c r="E3685" s="132"/>
      <c r="F3685" s="132"/>
      <c r="G3685" s="132"/>
      <c r="H3685" s="132"/>
      <c r="I3685" s="132"/>
      <c r="J3685" s="132"/>
      <c r="K3685" s="132"/>
      <c r="FS3685" s="75">
        <v>74.040000000000006</v>
      </c>
      <c r="FT3685" s="75">
        <v>364.03399999999999</v>
      </c>
      <c r="FU3685" s="75">
        <v>7631</v>
      </c>
    </row>
    <row r="3686" spans="1:177" x14ac:dyDescent="0.25">
      <c r="A3686" s="132"/>
      <c r="B3686" s="132"/>
      <c r="C3686" s="132"/>
      <c r="D3686" s="132"/>
      <c r="E3686" s="132"/>
      <c r="F3686" s="132"/>
      <c r="G3686" s="132"/>
      <c r="H3686" s="132"/>
      <c r="I3686" s="132"/>
      <c r="J3686" s="132"/>
      <c r="K3686" s="132"/>
      <c r="FS3686" s="75">
        <v>74.05</v>
      </c>
      <c r="FT3686" s="75">
        <v>364.67899999999997</v>
      </c>
      <c r="FU3686" s="75">
        <v>7638</v>
      </c>
    </row>
    <row r="3687" spans="1:177" x14ac:dyDescent="0.25">
      <c r="A3687" s="132"/>
      <c r="B3687" s="132"/>
      <c r="C3687" s="132"/>
      <c r="D3687" s="132"/>
      <c r="E3687" s="132"/>
      <c r="F3687" s="132"/>
      <c r="G3687" s="132"/>
      <c r="H3687" s="132"/>
      <c r="I3687" s="132"/>
      <c r="J3687" s="132"/>
      <c r="K3687" s="132"/>
      <c r="FS3687" s="75">
        <v>74.06</v>
      </c>
      <c r="FT3687" s="75">
        <v>365.32400000000001</v>
      </c>
      <c r="FU3687" s="75">
        <v>7645</v>
      </c>
    </row>
    <row r="3688" spans="1:177" x14ac:dyDescent="0.25">
      <c r="A3688" s="132"/>
      <c r="B3688" s="132"/>
      <c r="C3688" s="132"/>
      <c r="D3688" s="132"/>
      <c r="E3688" s="132"/>
      <c r="F3688" s="132"/>
      <c r="G3688" s="132"/>
      <c r="H3688" s="132"/>
      <c r="I3688" s="132"/>
      <c r="J3688" s="132"/>
      <c r="K3688" s="132"/>
      <c r="FS3688" s="75">
        <v>74.069999999999993</v>
      </c>
      <c r="FT3688" s="75">
        <v>365.96899999999999</v>
      </c>
      <c r="FU3688" s="75">
        <v>7652</v>
      </c>
    </row>
    <row r="3689" spans="1:177" x14ac:dyDescent="0.25">
      <c r="A3689" s="132"/>
      <c r="B3689" s="132"/>
      <c r="C3689" s="132"/>
      <c r="D3689" s="132"/>
      <c r="E3689" s="132"/>
      <c r="F3689" s="132"/>
      <c r="G3689" s="132"/>
      <c r="H3689" s="132"/>
      <c r="I3689" s="132"/>
      <c r="J3689" s="132"/>
      <c r="K3689" s="132"/>
      <c r="FS3689" s="75">
        <v>74.08</v>
      </c>
      <c r="FT3689" s="75">
        <v>366.61399999999998</v>
      </c>
      <c r="FU3689" s="75">
        <v>7659</v>
      </c>
    </row>
    <row r="3690" spans="1:177" x14ac:dyDescent="0.25">
      <c r="A3690" s="132"/>
      <c r="B3690" s="132"/>
      <c r="C3690" s="132"/>
      <c r="D3690" s="132"/>
      <c r="E3690" s="132"/>
      <c r="F3690" s="132"/>
      <c r="G3690" s="132"/>
      <c r="H3690" s="132"/>
      <c r="I3690" s="132"/>
      <c r="J3690" s="132"/>
      <c r="K3690" s="132"/>
      <c r="FS3690" s="75">
        <v>74.09</v>
      </c>
      <c r="FT3690" s="75">
        <v>367.25900000000001</v>
      </c>
      <c r="FU3690" s="75">
        <v>7666</v>
      </c>
    </row>
    <row r="3691" spans="1:177" x14ac:dyDescent="0.25">
      <c r="A3691" s="132"/>
      <c r="B3691" s="132"/>
      <c r="C3691" s="132"/>
      <c r="D3691" s="132"/>
      <c r="E3691" s="132"/>
      <c r="F3691" s="132"/>
      <c r="G3691" s="132"/>
      <c r="H3691" s="132"/>
      <c r="I3691" s="132"/>
      <c r="J3691" s="132"/>
      <c r="K3691" s="132"/>
      <c r="FS3691" s="75">
        <v>74.099999999999994</v>
      </c>
      <c r="FT3691" s="75">
        <v>367.904</v>
      </c>
      <c r="FU3691" s="75">
        <v>7673</v>
      </c>
    </row>
    <row r="3692" spans="1:177" x14ac:dyDescent="0.25">
      <c r="A3692" s="132"/>
      <c r="B3692" s="132"/>
      <c r="C3692" s="132"/>
      <c r="D3692" s="132"/>
      <c r="E3692" s="132"/>
      <c r="F3692" s="132"/>
      <c r="G3692" s="132"/>
      <c r="H3692" s="132"/>
      <c r="I3692" s="132"/>
      <c r="J3692" s="132"/>
      <c r="K3692" s="132"/>
      <c r="FS3692" s="75">
        <v>74.11</v>
      </c>
      <c r="FT3692" s="75">
        <v>368.54899999999998</v>
      </c>
      <c r="FU3692" s="75">
        <v>7680</v>
      </c>
    </row>
    <row r="3693" spans="1:177" x14ac:dyDescent="0.25">
      <c r="A3693" s="132"/>
      <c r="B3693" s="132"/>
      <c r="C3693" s="132"/>
      <c r="D3693" s="132"/>
      <c r="E3693" s="132"/>
      <c r="F3693" s="132"/>
      <c r="G3693" s="132"/>
      <c r="H3693" s="132"/>
      <c r="I3693" s="132"/>
      <c r="J3693" s="132"/>
      <c r="K3693" s="132"/>
      <c r="FS3693" s="75">
        <v>74.12</v>
      </c>
      <c r="FT3693" s="75">
        <v>369.19400000000002</v>
      </c>
      <c r="FU3693" s="75">
        <v>7687</v>
      </c>
    </row>
    <row r="3694" spans="1:177" x14ac:dyDescent="0.25">
      <c r="A3694" s="132"/>
      <c r="B3694" s="132"/>
      <c r="C3694" s="132"/>
      <c r="D3694" s="132"/>
      <c r="E3694" s="132"/>
      <c r="F3694" s="132"/>
      <c r="G3694" s="132"/>
      <c r="H3694" s="132"/>
      <c r="I3694" s="132"/>
      <c r="J3694" s="132"/>
      <c r="K3694" s="132"/>
      <c r="FS3694" s="75">
        <v>74.13</v>
      </c>
      <c r="FT3694" s="75">
        <v>369.839</v>
      </c>
      <c r="FU3694" s="75">
        <v>7694</v>
      </c>
    </row>
    <row r="3695" spans="1:177" x14ac:dyDescent="0.25">
      <c r="A3695" s="132"/>
      <c r="B3695" s="132"/>
      <c r="C3695" s="132"/>
      <c r="D3695" s="132"/>
      <c r="E3695" s="132"/>
      <c r="F3695" s="132"/>
      <c r="G3695" s="132"/>
      <c r="H3695" s="132"/>
      <c r="I3695" s="132"/>
      <c r="J3695" s="132"/>
      <c r="K3695" s="132"/>
      <c r="FS3695" s="75">
        <v>74.14</v>
      </c>
      <c r="FT3695" s="75">
        <v>370.48399999999998</v>
      </c>
      <c r="FU3695" s="75">
        <v>7701</v>
      </c>
    </row>
    <row r="3696" spans="1:177" x14ac:dyDescent="0.25">
      <c r="A3696" s="132"/>
      <c r="B3696" s="132"/>
      <c r="C3696" s="132"/>
      <c r="D3696" s="132"/>
      <c r="E3696" s="132"/>
      <c r="F3696" s="132"/>
      <c r="G3696" s="132"/>
      <c r="H3696" s="132"/>
      <c r="I3696" s="132"/>
      <c r="J3696" s="132"/>
      <c r="K3696" s="132"/>
      <c r="FS3696" s="75">
        <v>74.150000000000006</v>
      </c>
      <c r="FT3696" s="75">
        <v>371.12900000000002</v>
      </c>
      <c r="FU3696" s="75">
        <v>7708</v>
      </c>
    </row>
    <row r="3697" spans="1:177" x14ac:dyDescent="0.25">
      <c r="A3697" s="132"/>
      <c r="B3697" s="132"/>
      <c r="C3697" s="132"/>
      <c r="D3697" s="132"/>
      <c r="E3697" s="132"/>
      <c r="F3697" s="132"/>
      <c r="G3697" s="132"/>
      <c r="H3697" s="132"/>
      <c r="I3697" s="132"/>
      <c r="J3697" s="132"/>
      <c r="K3697" s="132"/>
      <c r="FS3697" s="75">
        <v>74.16</v>
      </c>
      <c r="FT3697" s="75">
        <v>371.774</v>
      </c>
      <c r="FU3697" s="75">
        <v>7715</v>
      </c>
    </row>
    <row r="3698" spans="1:177" x14ac:dyDescent="0.25">
      <c r="A3698" s="132"/>
      <c r="B3698" s="132"/>
      <c r="C3698" s="132"/>
      <c r="D3698" s="132"/>
      <c r="E3698" s="132"/>
      <c r="F3698" s="132"/>
      <c r="G3698" s="132"/>
      <c r="H3698" s="132"/>
      <c r="I3698" s="132"/>
      <c r="J3698" s="132"/>
      <c r="K3698" s="132"/>
      <c r="FS3698" s="75">
        <v>74.17</v>
      </c>
      <c r="FT3698" s="75">
        <v>372.41899999999998</v>
      </c>
      <c r="FU3698" s="75">
        <v>7722</v>
      </c>
    </row>
    <row r="3699" spans="1:177" x14ac:dyDescent="0.25">
      <c r="A3699" s="132"/>
      <c r="B3699" s="132"/>
      <c r="C3699" s="132"/>
      <c r="D3699" s="132"/>
      <c r="E3699" s="132"/>
      <c r="F3699" s="132"/>
      <c r="G3699" s="132"/>
      <c r="H3699" s="132"/>
      <c r="I3699" s="132"/>
      <c r="J3699" s="132"/>
      <c r="K3699" s="132"/>
      <c r="FS3699" s="75">
        <v>74.180000000000007</v>
      </c>
      <c r="FT3699" s="75">
        <v>373.06400000000002</v>
      </c>
      <c r="FU3699" s="75">
        <v>7729</v>
      </c>
    </row>
    <row r="3700" spans="1:177" x14ac:dyDescent="0.25">
      <c r="A3700" s="132"/>
      <c r="B3700" s="132"/>
      <c r="C3700" s="132"/>
      <c r="D3700" s="132"/>
      <c r="E3700" s="132"/>
      <c r="F3700" s="132"/>
      <c r="G3700" s="132"/>
      <c r="H3700" s="132"/>
      <c r="I3700" s="132"/>
      <c r="J3700" s="132"/>
      <c r="K3700" s="132"/>
      <c r="FS3700" s="75">
        <v>74.19</v>
      </c>
      <c r="FT3700" s="75">
        <v>373.709</v>
      </c>
      <c r="FU3700" s="75">
        <v>7736</v>
      </c>
    </row>
    <row r="3701" spans="1:177" x14ac:dyDescent="0.25">
      <c r="A3701" s="132"/>
      <c r="B3701" s="132"/>
      <c r="C3701" s="132"/>
      <c r="D3701" s="132"/>
      <c r="E3701" s="132"/>
      <c r="F3701" s="132"/>
      <c r="G3701" s="132"/>
      <c r="H3701" s="132"/>
      <c r="I3701" s="132"/>
      <c r="J3701" s="132"/>
      <c r="K3701" s="132"/>
      <c r="FS3701" s="75">
        <v>74.2</v>
      </c>
      <c r="FT3701" s="75">
        <v>374.35399999999998</v>
      </c>
      <c r="FU3701" s="75">
        <v>7743</v>
      </c>
    </row>
    <row r="3702" spans="1:177" x14ac:dyDescent="0.25">
      <c r="A3702" s="132"/>
      <c r="B3702" s="132"/>
      <c r="C3702" s="132"/>
      <c r="D3702" s="132"/>
      <c r="E3702" s="132"/>
      <c r="F3702" s="132"/>
      <c r="G3702" s="132"/>
      <c r="H3702" s="132"/>
      <c r="I3702" s="132"/>
      <c r="J3702" s="132"/>
      <c r="K3702" s="132"/>
      <c r="FS3702" s="75">
        <v>74.209999999999994</v>
      </c>
      <c r="FT3702" s="75">
        <v>375</v>
      </c>
      <c r="FU3702" s="75">
        <v>7750</v>
      </c>
    </row>
    <row r="3703" spans="1:177" x14ac:dyDescent="0.25">
      <c r="A3703" s="132"/>
      <c r="B3703" s="132"/>
      <c r="C3703" s="132"/>
      <c r="D3703" s="132"/>
      <c r="E3703" s="132"/>
      <c r="F3703" s="132"/>
      <c r="G3703" s="132"/>
      <c r="H3703" s="132"/>
      <c r="I3703" s="132"/>
      <c r="J3703" s="132"/>
      <c r="K3703" s="132"/>
      <c r="FS3703" s="75">
        <v>74.22</v>
      </c>
      <c r="FT3703" s="75">
        <v>376.029</v>
      </c>
      <c r="FU3703" s="75">
        <v>7755.59</v>
      </c>
    </row>
    <row r="3704" spans="1:177" x14ac:dyDescent="0.25">
      <c r="A3704" s="132"/>
      <c r="B3704" s="132"/>
      <c r="C3704" s="132"/>
      <c r="D3704" s="132"/>
      <c r="E3704" s="132"/>
      <c r="F3704" s="132"/>
      <c r="G3704" s="132"/>
      <c r="H3704" s="132"/>
      <c r="I3704" s="132"/>
      <c r="J3704" s="132"/>
      <c r="K3704" s="132"/>
      <c r="FS3704" s="75">
        <v>74.23</v>
      </c>
      <c r="FT3704" s="75">
        <v>377.05700000000002</v>
      </c>
      <c r="FU3704" s="75">
        <v>7761.18</v>
      </c>
    </row>
    <row r="3705" spans="1:177" x14ac:dyDescent="0.25">
      <c r="A3705" s="132"/>
      <c r="B3705" s="132"/>
      <c r="C3705" s="132"/>
      <c r="D3705" s="132"/>
      <c r="E3705" s="132"/>
      <c r="F3705" s="132"/>
      <c r="G3705" s="132"/>
      <c r="H3705" s="132"/>
      <c r="I3705" s="132"/>
      <c r="J3705" s="132"/>
      <c r="K3705" s="132"/>
      <c r="FS3705" s="75">
        <v>74.239999999999995</v>
      </c>
      <c r="FT3705" s="75">
        <v>378.08600000000001</v>
      </c>
      <c r="FU3705" s="75">
        <v>7766.77</v>
      </c>
    </row>
    <row r="3706" spans="1:177" x14ac:dyDescent="0.25">
      <c r="A3706" s="132"/>
      <c r="B3706" s="132"/>
      <c r="C3706" s="132"/>
      <c r="D3706" s="132"/>
      <c r="E3706" s="132"/>
      <c r="F3706" s="132"/>
      <c r="G3706" s="132"/>
      <c r="H3706" s="132"/>
      <c r="I3706" s="132"/>
      <c r="J3706" s="132"/>
      <c r="K3706" s="132"/>
      <c r="FS3706" s="75">
        <v>74.25</v>
      </c>
      <c r="FT3706" s="75">
        <v>379.11399999999998</v>
      </c>
      <c r="FU3706" s="75">
        <v>7772.36</v>
      </c>
    </row>
    <row r="3707" spans="1:177" x14ac:dyDescent="0.25">
      <c r="A3707" s="132"/>
      <c r="B3707" s="132"/>
      <c r="C3707" s="132"/>
      <c r="D3707" s="132"/>
      <c r="E3707" s="132"/>
      <c r="F3707" s="132"/>
      <c r="G3707" s="132"/>
      <c r="H3707" s="132"/>
      <c r="I3707" s="132"/>
      <c r="J3707" s="132"/>
      <c r="K3707" s="132"/>
      <c r="FS3707" s="75">
        <v>74.260000000000005</v>
      </c>
      <c r="FT3707" s="75">
        <v>380.14299999999997</v>
      </c>
      <c r="FU3707" s="75">
        <v>7777.95</v>
      </c>
    </row>
    <row r="3708" spans="1:177" x14ac:dyDescent="0.25">
      <c r="A3708" s="132"/>
      <c r="B3708" s="132"/>
      <c r="C3708" s="132"/>
      <c r="D3708" s="132"/>
      <c r="E3708" s="132"/>
      <c r="F3708" s="132"/>
      <c r="G3708" s="132"/>
      <c r="H3708" s="132"/>
      <c r="I3708" s="132"/>
      <c r="J3708" s="132"/>
      <c r="K3708" s="132"/>
      <c r="FS3708" s="75">
        <v>74.27</v>
      </c>
      <c r="FT3708" s="75">
        <v>381.17200000000003</v>
      </c>
      <c r="FU3708" s="75">
        <v>7783.54</v>
      </c>
    </row>
    <row r="3709" spans="1:177" x14ac:dyDescent="0.25">
      <c r="A3709" s="132"/>
      <c r="B3709" s="132"/>
      <c r="C3709" s="132"/>
      <c r="D3709" s="132"/>
      <c r="E3709" s="132"/>
      <c r="F3709" s="132"/>
      <c r="G3709" s="132"/>
      <c r="H3709" s="132"/>
      <c r="I3709" s="132"/>
      <c r="J3709" s="132"/>
      <c r="K3709" s="132"/>
      <c r="FS3709" s="75">
        <v>74.28</v>
      </c>
      <c r="FT3709" s="75">
        <v>382.2</v>
      </c>
      <c r="FU3709" s="75">
        <v>7789.13</v>
      </c>
    </row>
    <row r="3710" spans="1:177" x14ac:dyDescent="0.25">
      <c r="A3710" s="132"/>
      <c r="B3710" s="132"/>
      <c r="C3710" s="132"/>
      <c r="D3710" s="132"/>
      <c r="E3710" s="132"/>
      <c r="F3710" s="132"/>
      <c r="G3710" s="132"/>
      <c r="H3710" s="132"/>
      <c r="I3710" s="132"/>
      <c r="J3710" s="132"/>
      <c r="K3710" s="132"/>
      <c r="FS3710" s="75">
        <v>74.290000000000006</v>
      </c>
      <c r="FT3710" s="75">
        <v>383.22899999999998</v>
      </c>
      <c r="FU3710" s="75">
        <v>7794.72</v>
      </c>
    </row>
    <row r="3711" spans="1:177" x14ac:dyDescent="0.25">
      <c r="A3711" s="132"/>
      <c r="B3711" s="132"/>
      <c r="C3711" s="132"/>
      <c r="D3711" s="132"/>
      <c r="E3711" s="132"/>
      <c r="F3711" s="132"/>
      <c r="G3711" s="132"/>
      <c r="H3711" s="132"/>
      <c r="I3711" s="132"/>
      <c r="J3711" s="132"/>
      <c r="K3711" s="132"/>
      <c r="FS3711" s="75">
        <v>74.3</v>
      </c>
      <c r="FT3711" s="75">
        <v>384.25700000000001</v>
      </c>
      <c r="FU3711" s="75">
        <v>7800.31</v>
      </c>
    </row>
    <row r="3712" spans="1:177" x14ac:dyDescent="0.25">
      <c r="A3712" s="132"/>
      <c r="B3712" s="132"/>
      <c r="C3712" s="132"/>
      <c r="D3712" s="132"/>
      <c r="E3712" s="132"/>
      <c r="F3712" s="132"/>
      <c r="G3712" s="132"/>
      <c r="H3712" s="132"/>
      <c r="I3712" s="132"/>
      <c r="J3712" s="132"/>
      <c r="K3712" s="132"/>
      <c r="FS3712" s="75">
        <v>74.31</v>
      </c>
      <c r="FT3712" s="75">
        <v>385.286</v>
      </c>
      <c r="FU3712" s="75">
        <v>7805.9</v>
      </c>
    </row>
    <row r="3713" spans="1:177" x14ac:dyDescent="0.25">
      <c r="A3713" s="132"/>
      <c r="B3713" s="132"/>
      <c r="C3713" s="132"/>
      <c r="D3713" s="132"/>
      <c r="E3713" s="132"/>
      <c r="F3713" s="132"/>
      <c r="G3713" s="132"/>
      <c r="H3713" s="132"/>
      <c r="I3713" s="132"/>
      <c r="J3713" s="132"/>
      <c r="K3713" s="132"/>
      <c r="FS3713" s="75">
        <v>74.319999999999993</v>
      </c>
      <c r="FT3713" s="75">
        <v>386.315</v>
      </c>
      <c r="FU3713" s="75">
        <v>7811.49</v>
      </c>
    </row>
    <row r="3714" spans="1:177" x14ac:dyDescent="0.25">
      <c r="A3714" s="132"/>
      <c r="B3714" s="132"/>
      <c r="C3714" s="132"/>
      <c r="D3714" s="132"/>
      <c r="E3714" s="132"/>
      <c r="F3714" s="132"/>
      <c r="G3714" s="132"/>
      <c r="H3714" s="132"/>
      <c r="I3714" s="132"/>
      <c r="J3714" s="132"/>
      <c r="K3714" s="132"/>
      <c r="FS3714" s="75">
        <v>74.33</v>
      </c>
      <c r="FT3714" s="75">
        <v>387.34300000000002</v>
      </c>
      <c r="FU3714" s="75">
        <v>7817.08</v>
      </c>
    </row>
    <row r="3715" spans="1:177" x14ac:dyDescent="0.25">
      <c r="A3715" s="132"/>
      <c r="B3715" s="132"/>
      <c r="C3715" s="132"/>
      <c r="D3715" s="132"/>
      <c r="E3715" s="132"/>
      <c r="F3715" s="132"/>
      <c r="G3715" s="132"/>
      <c r="H3715" s="132"/>
      <c r="I3715" s="132"/>
      <c r="J3715" s="132"/>
      <c r="K3715" s="132"/>
      <c r="FS3715" s="75">
        <v>74.34</v>
      </c>
      <c r="FT3715" s="75">
        <v>388.37200000000001</v>
      </c>
      <c r="FU3715" s="75">
        <v>7822.67</v>
      </c>
    </row>
    <row r="3716" spans="1:177" x14ac:dyDescent="0.25">
      <c r="A3716" s="132"/>
      <c r="B3716" s="132"/>
      <c r="C3716" s="132"/>
      <c r="D3716" s="132"/>
      <c r="E3716" s="132"/>
      <c r="F3716" s="132"/>
      <c r="G3716" s="132"/>
      <c r="H3716" s="132"/>
      <c r="I3716" s="132"/>
      <c r="J3716" s="132"/>
      <c r="K3716" s="132"/>
      <c r="FS3716" s="75">
        <v>74.349999999999994</v>
      </c>
      <c r="FT3716" s="75">
        <v>389.4</v>
      </c>
      <c r="FU3716" s="75">
        <v>7828.26</v>
      </c>
    </row>
    <row r="3717" spans="1:177" x14ac:dyDescent="0.25">
      <c r="A3717" s="132"/>
      <c r="B3717" s="132"/>
      <c r="C3717" s="132"/>
      <c r="D3717" s="132"/>
      <c r="E3717" s="132"/>
      <c r="F3717" s="132"/>
      <c r="G3717" s="132"/>
      <c r="H3717" s="132"/>
      <c r="I3717" s="132"/>
      <c r="J3717" s="132"/>
      <c r="K3717" s="132"/>
      <c r="FS3717" s="75">
        <v>74.36</v>
      </c>
      <c r="FT3717" s="75">
        <v>390.42899999999997</v>
      </c>
      <c r="FU3717" s="75">
        <v>7833.85</v>
      </c>
    </row>
    <row r="3718" spans="1:177" x14ac:dyDescent="0.25">
      <c r="A3718" s="132"/>
      <c r="B3718" s="132"/>
      <c r="C3718" s="132"/>
      <c r="D3718" s="132"/>
      <c r="E3718" s="132"/>
      <c r="F3718" s="132"/>
      <c r="G3718" s="132"/>
      <c r="H3718" s="132"/>
      <c r="I3718" s="132"/>
      <c r="J3718" s="132"/>
      <c r="K3718" s="132"/>
      <c r="FS3718" s="75">
        <v>74.37</v>
      </c>
      <c r="FT3718" s="75">
        <v>391.45800000000003</v>
      </c>
      <c r="FU3718" s="75">
        <v>7839.44</v>
      </c>
    </row>
    <row r="3719" spans="1:177" x14ac:dyDescent="0.25">
      <c r="A3719" s="132"/>
      <c r="B3719" s="132"/>
      <c r="C3719" s="132"/>
      <c r="D3719" s="132"/>
      <c r="E3719" s="132"/>
      <c r="F3719" s="132"/>
      <c r="G3719" s="132"/>
      <c r="H3719" s="132"/>
      <c r="I3719" s="132"/>
      <c r="J3719" s="132"/>
      <c r="K3719" s="132"/>
      <c r="FS3719" s="75">
        <v>74.38</v>
      </c>
      <c r="FT3719" s="75">
        <v>392.48599999999999</v>
      </c>
      <c r="FU3719" s="75">
        <v>7845.03</v>
      </c>
    </row>
    <row r="3720" spans="1:177" x14ac:dyDescent="0.25">
      <c r="A3720" s="132"/>
      <c r="B3720" s="132"/>
      <c r="C3720" s="132"/>
      <c r="D3720" s="132"/>
      <c r="E3720" s="132"/>
      <c r="F3720" s="132"/>
      <c r="G3720" s="132"/>
      <c r="H3720" s="132"/>
      <c r="I3720" s="132"/>
      <c r="J3720" s="132"/>
      <c r="K3720" s="132"/>
      <c r="FS3720" s="75">
        <v>74.39</v>
      </c>
      <c r="FT3720" s="75">
        <v>393.51499999999999</v>
      </c>
      <c r="FU3720" s="75">
        <v>7850.62</v>
      </c>
    </row>
    <row r="3721" spans="1:177" x14ac:dyDescent="0.25">
      <c r="A3721" s="132"/>
      <c r="B3721" s="132"/>
      <c r="C3721" s="132"/>
      <c r="D3721" s="132"/>
      <c r="E3721" s="132"/>
      <c r="F3721" s="132"/>
      <c r="G3721" s="132"/>
      <c r="H3721" s="132"/>
      <c r="I3721" s="132"/>
      <c r="J3721" s="132"/>
      <c r="K3721" s="132"/>
      <c r="FS3721" s="75">
        <v>74.400000000000006</v>
      </c>
      <c r="FT3721" s="75">
        <v>394.54300000000001</v>
      </c>
      <c r="FU3721" s="75">
        <v>7856.21</v>
      </c>
    </row>
    <row r="3722" spans="1:177" x14ac:dyDescent="0.25">
      <c r="A3722" s="132"/>
      <c r="B3722" s="132"/>
      <c r="C3722" s="132"/>
      <c r="D3722" s="132"/>
      <c r="E3722" s="132"/>
      <c r="F3722" s="132"/>
      <c r="G3722" s="132"/>
      <c r="H3722" s="132"/>
      <c r="I3722" s="132"/>
      <c r="J3722" s="132"/>
      <c r="K3722" s="132"/>
      <c r="FS3722" s="75">
        <v>74.41</v>
      </c>
      <c r="FT3722" s="75">
        <v>395.572</v>
      </c>
      <c r="FU3722" s="75">
        <v>7861.8</v>
      </c>
    </row>
    <row r="3723" spans="1:177" x14ac:dyDescent="0.25">
      <c r="A3723" s="132"/>
      <c r="B3723" s="132"/>
      <c r="C3723" s="132"/>
      <c r="D3723" s="132"/>
      <c r="E3723" s="132"/>
      <c r="F3723" s="132"/>
      <c r="G3723" s="132"/>
      <c r="H3723" s="132"/>
      <c r="I3723" s="132"/>
      <c r="J3723" s="132"/>
      <c r="K3723" s="132"/>
      <c r="FS3723" s="75">
        <v>74.42</v>
      </c>
      <c r="FT3723" s="75">
        <v>396.6</v>
      </c>
      <c r="FU3723" s="75">
        <v>7867.39</v>
      </c>
    </row>
    <row r="3724" spans="1:177" x14ac:dyDescent="0.25">
      <c r="A3724" s="132"/>
      <c r="B3724" s="132"/>
      <c r="C3724" s="132"/>
      <c r="D3724" s="132"/>
      <c r="E3724" s="132"/>
      <c r="F3724" s="132"/>
      <c r="G3724" s="132"/>
      <c r="H3724" s="132"/>
      <c r="I3724" s="132"/>
      <c r="J3724" s="132"/>
      <c r="K3724" s="132"/>
      <c r="FS3724" s="75">
        <v>74.430000000000007</v>
      </c>
      <c r="FT3724" s="75">
        <v>397.62900000000002</v>
      </c>
      <c r="FU3724" s="75">
        <v>7872.98</v>
      </c>
    </row>
    <row r="3725" spans="1:177" x14ac:dyDescent="0.25">
      <c r="A3725" s="132"/>
      <c r="B3725" s="132"/>
      <c r="C3725" s="132"/>
      <c r="D3725" s="132"/>
      <c r="E3725" s="132"/>
      <c r="F3725" s="132"/>
      <c r="G3725" s="132"/>
      <c r="H3725" s="132"/>
      <c r="I3725" s="132"/>
      <c r="J3725" s="132"/>
      <c r="K3725" s="132"/>
      <c r="FS3725" s="75">
        <v>74.44</v>
      </c>
      <c r="FT3725" s="75">
        <v>398.65800000000002</v>
      </c>
      <c r="FU3725" s="75">
        <v>7878.57</v>
      </c>
    </row>
    <row r="3726" spans="1:177" x14ac:dyDescent="0.25">
      <c r="A3726" s="132"/>
      <c r="B3726" s="132"/>
      <c r="C3726" s="132"/>
      <c r="D3726" s="132"/>
      <c r="E3726" s="132"/>
      <c r="F3726" s="132"/>
      <c r="G3726" s="132"/>
      <c r="H3726" s="132"/>
      <c r="I3726" s="132"/>
      <c r="J3726" s="132"/>
      <c r="K3726" s="132"/>
      <c r="FS3726" s="75">
        <v>74.45</v>
      </c>
      <c r="FT3726" s="75">
        <v>399.68599999999998</v>
      </c>
      <c r="FU3726" s="75">
        <v>7884.16</v>
      </c>
    </row>
    <row r="3727" spans="1:177" x14ac:dyDescent="0.25">
      <c r="A3727" s="132"/>
      <c r="B3727" s="132"/>
      <c r="C3727" s="132"/>
      <c r="D3727" s="132"/>
      <c r="E3727" s="132"/>
      <c r="F3727" s="132"/>
      <c r="G3727" s="132"/>
      <c r="H3727" s="132"/>
      <c r="I3727" s="132"/>
      <c r="J3727" s="132"/>
      <c r="K3727" s="132"/>
      <c r="FS3727" s="75">
        <v>74.459999999999994</v>
      </c>
      <c r="FT3727" s="75">
        <v>400.71499999999997</v>
      </c>
      <c r="FU3727" s="75">
        <v>7889.75</v>
      </c>
    </row>
    <row r="3728" spans="1:177" x14ac:dyDescent="0.25">
      <c r="A3728" s="132"/>
      <c r="B3728" s="132"/>
      <c r="C3728" s="132"/>
      <c r="D3728" s="132"/>
      <c r="E3728" s="132"/>
      <c r="F3728" s="132"/>
      <c r="G3728" s="132"/>
      <c r="H3728" s="132"/>
      <c r="I3728" s="132"/>
      <c r="J3728" s="132"/>
      <c r="K3728" s="132"/>
      <c r="FS3728" s="75">
        <v>74.47</v>
      </c>
      <c r="FT3728" s="75">
        <v>401.74299999999999</v>
      </c>
      <c r="FU3728" s="75">
        <v>7895.34</v>
      </c>
    </row>
    <row r="3729" spans="1:177" x14ac:dyDescent="0.25">
      <c r="A3729" s="132"/>
      <c r="B3729" s="132"/>
      <c r="C3729" s="132"/>
      <c r="D3729" s="132"/>
      <c r="E3729" s="132"/>
      <c r="F3729" s="132"/>
      <c r="G3729" s="132"/>
      <c r="H3729" s="132"/>
      <c r="I3729" s="132"/>
      <c r="J3729" s="132"/>
      <c r="K3729" s="132"/>
      <c r="FS3729" s="75">
        <v>74.48</v>
      </c>
      <c r="FT3729" s="75">
        <v>402.77199999999999</v>
      </c>
      <c r="FU3729" s="75">
        <v>7900.93</v>
      </c>
    </row>
    <row r="3730" spans="1:177" x14ac:dyDescent="0.25">
      <c r="A3730" s="132"/>
      <c r="B3730" s="132"/>
      <c r="C3730" s="132"/>
      <c r="D3730" s="132"/>
      <c r="E3730" s="132"/>
      <c r="F3730" s="132"/>
      <c r="G3730" s="132"/>
      <c r="H3730" s="132"/>
      <c r="I3730" s="132"/>
      <c r="J3730" s="132"/>
      <c r="K3730" s="132"/>
      <c r="FS3730" s="75">
        <v>74.489999999999995</v>
      </c>
      <c r="FT3730" s="75">
        <v>403.80099999999999</v>
      </c>
      <c r="FU3730" s="75">
        <v>7906.52</v>
      </c>
    </row>
    <row r="3731" spans="1:177" x14ac:dyDescent="0.25">
      <c r="A3731" s="132"/>
      <c r="B3731" s="132"/>
      <c r="C3731" s="132"/>
      <c r="D3731" s="132"/>
      <c r="E3731" s="132"/>
      <c r="F3731" s="132"/>
      <c r="G3731" s="132"/>
      <c r="H3731" s="132"/>
      <c r="I3731" s="132"/>
      <c r="J3731" s="132"/>
      <c r="K3731" s="132"/>
      <c r="FS3731" s="75">
        <v>74.5</v>
      </c>
      <c r="FT3731" s="75">
        <v>404.82900000000001</v>
      </c>
      <c r="FU3731" s="75">
        <v>7912.11</v>
      </c>
    </row>
    <row r="3732" spans="1:177" x14ac:dyDescent="0.25">
      <c r="A3732" s="132"/>
      <c r="B3732" s="132"/>
      <c r="C3732" s="132"/>
      <c r="D3732" s="132"/>
      <c r="E3732" s="132"/>
      <c r="F3732" s="132"/>
      <c r="G3732" s="132"/>
      <c r="H3732" s="132"/>
      <c r="I3732" s="132"/>
      <c r="J3732" s="132"/>
      <c r="K3732" s="132"/>
      <c r="FS3732" s="75">
        <v>74.510000000000005</v>
      </c>
      <c r="FT3732" s="75">
        <v>405.858</v>
      </c>
      <c r="FU3732" s="75">
        <v>7917.7</v>
      </c>
    </row>
    <row r="3733" spans="1:177" x14ac:dyDescent="0.25">
      <c r="A3733" s="132"/>
      <c r="B3733" s="132"/>
      <c r="C3733" s="132"/>
      <c r="D3733" s="132"/>
      <c r="E3733" s="132"/>
      <c r="F3733" s="132"/>
      <c r="G3733" s="132"/>
      <c r="H3733" s="132"/>
      <c r="I3733" s="132"/>
      <c r="J3733" s="132"/>
      <c r="K3733" s="132"/>
      <c r="FS3733" s="75">
        <v>74.52</v>
      </c>
      <c r="FT3733" s="75">
        <v>406.88600000000002</v>
      </c>
      <c r="FU3733" s="75">
        <v>7923.29</v>
      </c>
    </row>
    <row r="3734" spans="1:177" x14ac:dyDescent="0.25">
      <c r="A3734" s="132"/>
      <c r="B3734" s="132"/>
      <c r="C3734" s="132"/>
      <c r="D3734" s="132"/>
      <c r="E3734" s="132"/>
      <c r="F3734" s="132"/>
      <c r="G3734" s="132"/>
      <c r="H3734" s="132"/>
      <c r="I3734" s="132"/>
      <c r="J3734" s="132"/>
      <c r="K3734" s="132"/>
      <c r="FS3734" s="75">
        <v>74.53</v>
      </c>
      <c r="FT3734" s="75">
        <v>407.91500000000002</v>
      </c>
      <c r="FU3734" s="75">
        <v>7928.88</v>
      </c>
    </row>
    <row r="3735" spans="1:177" x14ac:dyDescent="0.25">
      <c r="A3735" s="132"/>
      <c r="B3735" s="132"/>
      <c r="C3735" s="132"/>
      <c r="D3735" s="132"/>
      <c r="E3735" s="132"/>
      <c r="F3735" s="132"/>
      <c r="G3735" s="132"/>
      <c r="H3735" s="132"/>
      <c r="I3735" s="132"/>
      <c r="J3735" s="132"/>
      <c r="K3735" s="132"/>
      <c r="FS3735" s="75">
        <v>74.540000000000006</v>
      </c>
      <c r="FT3735" s="75">
        <v>408.94400000000002</v>
      </c>
      <c r="FU3735" s="75">
        <v>7934.46</v>
      </c>
    </row>
    <row r="3736" spans="1:177" x14ac:dyDescent="0.25">
      <c r="A3736" s="132"/>
      <c r="B3736" s="132"/>
      <c r="C3736" s="132"/>
      <c r="D3736" s="132"/>
      <c r="E3736" s="132"/>
      <c r="F3736" s="132"/>
      <c r="G3736" s="132"/>
      <c r="H3736" s="132"/>
      <c r="I3736" s="132"/>
      <c r="J3736" s="132"/>
      <c r="K3736" s="132"/>
      <c r="FS3736" s="75">
        <v>74.55</v>
      </c>
      <c r="FT3736" s="75">
        <v>409.97199999999998</v>
      </c>
      <c r="FU3736" s="75">
        <v>7940.05</v>
      </c>
    </row>
    <row r="3737" spans="1:177" x14ac:dyDescent="0.25">
      <c r="A3737" s="132"/>
      <c r="B3737" s="132"/>
      <c r="C3737" s="132"/>
      <c r="D3737" s="132"/>
      <c r="E3737" s="132"/>
      <c r="F3737" s="132"/>
      <c r="G3737" s="132"/>
      <c r="H3737" s="132"/>
      <c r="I3737" s="132"/>
      <c r="J3737" s="132"/>
      <c r="K3737" s="132"/>
      <c r="FS3737" s="75">
        <v>74.56</v>
      </c>
      <c r="FT3737" s="75">
        <v>411.00099999999998</v>
      </c>
      <c r="FU3737" s="75">
        <v>7945.64</v>
      </c>
    </row>
    <row r="3738" spans="1:177" x14ac:dyDescent="0.25">
      <c r="A3738" s="132"/>
      <c r="B3738" s="132"/>
      <c r="C3738" s="132"/>
      <c r="D3738" s="132"/>
      <c r="E3738" s="132"/>
      <c r="F3738" s="132"/>
      <c r="G3738" s="132"/>
      <c r="H3738" s="132"/>
      <c r="I3738" s="132"/>
      <c r="J3738" s="132"/>
      <c r="K3738" s="132"/>
      <c r="FS3738" s="75">
        <v>74.569999999999993</v>
      </c>
      <c r="FT3738" s="75">
        <v>412.029</v>
      </c>
      <c r="FU3738" s="75">
        <v>7951.23</v>
      </c>
    </row>
    <row r="3739" spans="1:177" x14ac:dyDescent="0.25">
      <c r="A3739" s="132"/>
      <c r="B3739" s="132"/>
      <c r="C3739" s="132"/>
      <c r="D3739" s="132"/>
      <c r="E3739" s="132"/>
      <c r="F3739" s="132"/>
      <c r="G3739" s="132"/>
      <c r="H3739" s="132"/>
      <c r="I3739" s="132"/>
      <c r="J3739" s="132"/>
      <c r="K3739" s="132"/>
      <c r="FS3739" s="75">
        <v>74.58</v>
      </c>
      <c r="FT3739" s="75">
        <v>413.05799999999999</v>
      </c>
      <c r="FU3739" s="75">
        <v>7956.82</v>
      </c>
    </row>
    <row r="3740" spans="1:177" x14ac:dyDescent="0.25">
      <c r="A3740" s="132"/>
      <c r="B3740" s="132"/>
      <c r="C3740" s="132"/>
      <c r="D3740" s="132"/>
      <c r="E3740" s="132"/>
      <c r="F3740" s="132"/>
      <c r="G3740" s="132"/>
      <c r="H3740" s="132"/>
      <c r="I3740" s="132"/>
      <c r="J3740" s="132"/>
      <c r="K3740" s="132"/>
      <c r="FS3740" s="75">
        <v>74.59</v>
      </c>
      <c r="FT3740" s="75">
        <v>414.08699999999999</v>
      </c>
      <c r="FU3740" s="75">
        <v>7962.41</v>
      </c>
    </row>
    <row r="3741" spans="1:177" x14ac:dyDescent="0.25">
      <c r="A3741" s="132"/>
      <c r="B3741" s="132"/>
      <c r="C3741" s="132"/>
      <c r="D3741" s="132"/>
      <c r="E3741" s="132"/>
      <c r="F3741" s="132"/>
      <c r="G3741" s="132"/>
      <c r="H3741" s="132"/>
      <c r="I3741" s="132"/>
      <c r="J3741" s="132"/>
      <c r="K3741" s="132"/>
      <c r="FS3741" s="75">
        <v>74.599999999999994</v>
      </c>
      <c r="FT3741" s="75">
        <v>415.11500000000001</v>
      </c>
      <c r="FU3741" s="75">
        <v>7968</v>
      </c>
    </row>
    <row r="3742" spans="1:177" x14ac:dyDescent="0.25">
      <c r="A3742" s="132"/>
      <c r="B3742" s="132"/>
      <c r="C3742" s="132"/>
      <c r="D3742" s="132"/>
      <c r="E3742" s="132"/>
      <c r="F3742" s="132"/>
      <c r="G3742" s="132"/>
      <c r="H3742" s="132"/>
      <c r="I3742" s="132"/>
      <c r="J3742" s="132"/>
      <c r="K3742" s="132"/>
      <c r="FS3742" s="75">
        <v>74.61</v>
      </c>
      <c r="FT3742" s="75">
        <v>416.14400000000001</v>
      </c>
      <c r="FU3742" s="75">
        <v>7973.59</v>
      </c>
    </row>
    <row r="3743" spans="1:177" x14ac:dyDescent="0.25">
      <c r="A3743" s="132"/>
      <c r="B3743" s="132"/>
      <c r="C3743" s="132"/>
      <c r="D3743" s="132"/>
      <c r="E3743" s="132"/>
      <c r="F3743" s="132"/>
      <c r="G3743" s="132"/>
      <c r="H3743" s="132"/>
      <c r="I3743" s="132"/>
      <c r="J3743" s="132"/>
      <c r="K3743" s="132"/>
      <c r="FS3743" s="75">
        <v>74.62</v>
      </c>
      <c r="FT3743" s="75">
        <v>417.17200000000003</v>
      </c>
      <c r="FU3743" s="75">
        <v>7979.18</v>
      </c>
    </row>
    <row r="3744" spans="1:177" x14ac:dyDescent="0.25">
      <c r="A3744" s="132"/>
      <c r="B3744" s="132"/>
      <c r="C3744" s="132"/>
      <c r="D3744" s="132"/>
      <c r="E3744" s="132"/>
      <c r="F3744" s="132"/>
      <c r="G3744" s="132"/>
      <c r="H3744" s="132"/>
      <c r="I3744" s="132"/>
      <c r="J3744" s="132"/>
      <c r="K3744" s="132"/>
      <c r="FS3744" s="75">
        <v>74.63</v>
      </c>
      <c r="FT3744" s="75">
        <v>418.20100000000002</v>
      </c>
      <c r="FU3744" s="75">
        <v>7984.77</v>
      </c>
    </row>
    <row r="3745" spans="1:177" x14ac:dyDescent="0.25">
      <c r="A3745" s="132"/>
      <c r="B3745" s="132"/>
      <c r="C3745" s="132"/>
      <c r="D3745" s="132"/>
      <c r="E3745" s="132"/>
      <c r="F3745" s="132"/>
      <c r="G3745" s="132"/>
      <c r="H3745" s="132"/>
      <c r="I3745" s="132"/>
      <c r="J3745" s="132"/>
      <c r="K3745" s="132"/>
      <c r="FS3745" s="75">
        <v>74.64</v>
      </c>
      <c r="FT3745" s="75">
        <v>419.23</v>
      </c>
      <c r="FU3745" s="75">
        <v>7990.36</v>
      </c>
    </row>
    <row r="3746" spans="1:177" x14ac:dyDescent="0.25">
      <c r="A3746" s="132"/>
      <c r="B3746" s="132"/>
      <c r="C3746" s="132"/>
      <c r="D3746" s="132"/>
      <c r="E3746" s="132"/>
      <c r="F3746" s="132"/>
      <c r="G3746" s="132"/>
      <c r="H3746" s="132"/>
      <c r="I3746" s="132"/>
      <c r="J3746" s="132"/>
      <c r="K3746" s="132"/>
      <c r="FS3746" s="75">
        <v>74.650000000000006</v>
      </c>
      <c r="FT3746" s="75">
        <v>420.25799999999998</v>
      </c>
      <c r="FU3746" s="75">
        <v>7995.95</v>
      </c>
    </row>
    <row r="3747" spans="1:177" x14ac:dyDescent="0.25">
      <c r="A3747" s="132"/>
      <c r="B3747" s="132"/>
      <c r="C3747" s="132"/>
      <c r="D3747" s="132"/>
      <c r="E3747" s="132"/>
      <c r="F3747" s="132"/>
      <c r="G3747" s="132"/>
      <c r="H3747" s="132"/>
      <c r="I3747" s="132"/>
      <c r="J3747" s="132"/>
      <c r="K3747" s="132"/>
      <c r="FS3747" s="75">
        <v>74.66</v>
      </c>
      <c r="FT3747" s="75">
        <v>421.28699999999998</v>
      </c>
      <c r="FU3747" s="75">
        <v>8001.54</v>
      </c>
    </row>
    <row r="3748" spans="1:177" x14ac:dyDescent="0.25">
      <c r="A3748" s="132"/>
      <c r="B3748" s="132"/>
      <c r="C3748" s="132"/>
      <c r="D3748" s="132"/>
      <c r="E3748" s="132"/>
      <c r="F3748" s="132"/>
      <c r="G3748" s="132"/>
      <c r="H3748" s="132"/>
      <c r="I3748" s="132"/>
      <c r="J3748" s="132"/>
      <c r="K3748" s="132"/>
      <c r="FS3748" s="75">
        <v>74.67</v>
      </c>
      <c r="FT3748" s="75">
        <v>422.315</v>
      </c>
      <c r="FU3748" s="75">
        <v>8007.13</v>
      </c>
    </row>
    <row r="3749" spans="1:177" x14ac:dyDescent="0.25">
      <c r="A3749" s="132"/>
      <c r="B3749" s="132"/>
      <c r="C3749" s="132"/>
      <c r="D3749" s="132"/>
      <c r="E3749" s="132"/>
      <c r="F3749" s="132"/>
      <c r="G3749" s="132"/>
      <c r="H3749" s="132"/>
      <c r="I3749" s="132"/>
      <c r="J3749" s="132"/>
      <c r="K3749" s="132"/>
      <c r="FS3749" s="75">
        <v>74.680000000000007</v>
      </c>
      <c r="FT3749" s="75">
        <v>423.34399999999999</v>
      </c>
      <c r="FU3749" s="75">
        <v>8012.72</v>
      </c>
    </row>
    <row r="3750" spans="1:177" x14ac:dyDescent="0.25">
      <c r="A3750" s="132"/>
      <c r="B3750" s="132"/>
      <c r="C3750" s="132"/>
      <c r="D3750" s="132"/>
      <c r="E3750" s="132"/>
      <c r="F3750" s="132"/>
      <c r="G3750" s="132"/>
      <c r="H3750" s="132"/>
      <c r="I3750" s="132"/>
      <c r="J3750" s="132"/>
      <c r="K3750" s="132"/>
      <c r="FS3750" s="75">
        <v>74.69</v>
      </c>
      <c r="FT3750" s="75">
        <v>424.37299999999999</v>
      </c>
      <c r="FU3750" s="75">
        <v>8018.31</v>
      </c>
    </row>
    <row r="3751" spans="1:177" x14ac:dyDescent="0.25">
      <c r="A3751" s="132"/>
      <c r="B3751" s="132"/>
      <c r="C3751" s="132"/>
      <c r="D3751" s="132"/>
      <c r="E3751" s="132"/>
      <c r="F3751" s="132"/>
      <c r="G3751" s="132"/>
      <c r="H3751" s="132"/>
      <c r="I3751" s="132"/>
      <c r="J3751" s="132"/>
      <c r="K3751" s="132"/>
      <c r="FS3751" s="75">
        <v>74.7</v>
      </c>
      <c r="FT3751" s="75">
        <v>425.40100000000001</v>
      </c>
      <c r="FU3751" s="75">
        <v>8023.9</v>
      </c>
    </row>
    <row r="3752" spans="1:177" x14ac:dyDescent="0.25">
      <c r="A3752" s="132"/>
      <c r="B3752" s="132"/>
      <c r="C3752" s="132"/>
      <c r="D3752" s="132"/>
      <c r="E3752" s="132"/>
      <c r="F3752" s="132"/>
      <c r="G3752" s="132"/>
      <c r="H3752" s="132"/>
      <c r="I3752" s="132"/>
      <c r="J3752" s="132"/>
      <c r="K3752" s="132"/>
      <c r="FS3752" s="75">
        <v>74.709999999999994</v>
      </c>
      <c r="FT3752" s="75">
        <v>426.43</v>
      </c>
      <c r="FU3752" s="75">
        <v>8029.49</v>
      </c>
    </row>
    <row r="3753" spans="1:177" x14ac:dyDescent="0.25">
      <c r="A3753" s="132"/>
      <c r="B3753" s="132"/>
      <c r="C3753" s="132"/>
      <c r="D3753" s="132"/>
      <c r="E3753" s="132"/>
      <c r="F3753" s="132"/>
      <c r="G3753" s="132"/>
      <c r="H3753" s="132"/>
      <c r="I3753" s="132"/>
      <c r="J3753" s="132"/>
      <c r="K3753" s="132"/>
      <c r="FS3753" s="75">
        <v>74.72</v>
      </c>
      <c r="FT3753" s="75">
        <v>427.45800000000003</v>
      </c>
      <c r="FU3753" s="75">
        <v>8035.08</v>
      </c>
    </row>
    <row r="3754" spans="1:177" x14ac:dyDescent="0.25">
      <c r="A3754" s="132"/>
      <c r="B3754" s="132"/>
      <c r="C3754" s="132"/>
      <c r="D3754" s="132"/>
      <c r="E3754" s="132"/>
      <c r="F3754" s="132"/>
      <c r="G3754" s="132"/>
      <c r="H3754" s="132"/>
      <c r="I3754" s="132"/>
      <c r="J3754" s="132"/>
      <c r="K3754" s="132"/>
      <c r="FS3754" s="75">
        <v>74.73</v>
      </c>
      <c r="FT3754" s="75">
        <v>428.48700000000002</v>
      </c>
      <c r="FU3754" s="75">
        <v>8040.67</v>
      </c>
    </row>
    <row r="3755" spans="1:177" x14ac:dyDescent="0.25">
      <c r="A3755" s="132"/>
      <c r="B3755" s="132"/>
      <c r="C3755" s="132"/>
      <c r="D3755" s="132"/>
      <c r="E3755" s="132"/>
      <c r="F3755" s="132"/>
      <c r="G3755" s="132"/>
      <c r="H3755" s="132"/>
      <c r="I3755" s="132"/>
      <c r="J3755" s="132"/>
      <c r="K3755" s="132"/>
      <c r="FS3755" s="75">
        <v>74.739999999999995</v>
      </c>
      <c r="FT3755" s="75">
        <v>429.51600000000002</v>
      </c>
      <c r="FU3755" s="75">
        <v>8046.26</v>
      </c>
    </row>
    <row r="3756" spans="1:177" x14ac:dyDescent="0.25">
      <c r="A3756" s="132"/>
      <c r="B3756" s="132"/>
      <c r="C3756" s="132"/>
      <c r="D3756" s="132"/>
      <c r="E3756" s="132"/>
      <c r="F3756" s="132"/>
      <c r="G3756" s="132"/>
      <c r="H3756" s="132"/>
      <c r="I3756" s="132"/>
      <c r="J3756" s="132"/>
      <c r="K3756" s="132"/>
      <c r="FS3756" s="75">
        <v>74.75</v>
      </c>
      <c r="FT3756" s="75">
        <v>430.54399999999998</v>
      </c>
      <c r="FU3756" s="75">
        <v>8051.85</v>
      </c>
    </row>
    <row r="3757" spans="1:177" x14ac:dyDescent="0.25">
      <c r="A3757" s="132"/>
      <c r="B3757" s="132"/>
      <c r="C3757" s="132"/>
      <c r="D3757" s="132"/>
      <c r="E3757" s="132"/>
      <c r="F3757" s="132"/>
      <c r="G3757" s="132"/>
      <c r="H3757" s="132"/>
      <c r="I3757" s="132"/>
      <c r="J3757" s="132"/>
      <c r="K3757" s="132"/>
      <c r="FS3757" s="75">
        <v>74.760000000000005</v>
      </c>
      <c r="FT3757" s="75">
        <v>431.57299999999998</v>
      </c>
      <c r="FU3757" s="75">
        <v>8057.44</v>
      </c>
    </row>
    <row r="3758" spans="1:177" x14ac:dyDescent="0.25">
      <c r="A3758" s="132"/>
      <c r="B3758" s="132"/>
      <c r="C3758" s="132"/>
      <c r="D3758" s="132"/>
      <c r="E3758" s="132"/>
      <c r="F3758" s="132"/>
      <c r="G3758" s="132"/>
      <c r="H3758" s="132"/>
      <c r="I3758" s="132"/>
      <c r="J3758" s="132"/>
      <c r="K3758" s="132"/>
      <c r="FS3758" s="75">
        <v>74.77</v>
      </c>
      <c r="FT3758" s="75">
        <v>432.601</v>
      </c>
      <c r="FU3758" s="75">
        <v>8063.03</v>
      </c>
    </row>
    <row r="3759" spans="1:177" x14ac:dyDescent="0.25">
      <c r="A3759" s="132"/>
      <c r="B3759" s="132"/>
      <c r="C3759" s="132"/>
      <c r="D3759" s="132"/>
      <c r="E3759" s="132"/>
      <c r="F3759" s="132"/>
      <c r="G3759" s="132"/>
      <c r="H3759" s="132"/>
      <c r="I3759" s="132"/>
      <c r="J3759" s="132"/>
      <c r="K3759" s="132"/>
      <c r="FS3759" s="75">
        <v>74.78</v>
      </c>
      <c r="FT3759" s="75">
        <v>433.63</v>
      </c>
      <c r="FU3759" s="75">
        <v>8068.62</v>
      </c>
    </row>
    <row r="3760" spans="1:177" x14ac:dyDescent="0.25">
      <c r="A3760" s="132"/>
      <c r="B3760" s="132"/>
      <c r="C3760" s="132"/>
      <c r="D3760" s="132"/>
      <c r="E3760" s="132"/>
      <c r="F3760" s="132"/>
      <c r="G3760" s="132"/>
      <c r="H3760" s="132"/>
      <c r="I3760" s="132"/>
      <c r="J3760" s="132"/>
      <c r="K3760" s="132"/>
      <c r="FS3760" s="75">
        <v>74.790000000000006</v>
      </c>
      <c r="FT3760" s="75">
        <v>434.65899999999999</v>
      </c>
      <c r="FU3760" s="75">
        <v>8074.21</v>
      </c>
    </row>
    <row r="3761" spans="1:177" x14ac:dyDescent="0.25">
      <c r="A3761" s="132"/>
      <c r="B3761" s="132"/>
      <c r="C3761" s="132"/>
      <c r="D3761" s="132"/>
      <c r="E3761" s="132"/>
      <c r="F3761" s="132"/>
      <c r="G3761" s="132"/>
      <c r="H3761" s="132"/>
      <c r="I3761" s="132"/>
      <c r="J3761" s="132"/>
      <c r="K3761" s="132"/>
      <c r="FS3761" s="75">
        <v>74.8</v>
      </c>
      <c r="FT3761" s="75">
        <v>435.68700000000001</v>
      </c>
      <c r="FU3761" s="75">
        <v>8079.8</v>
      </c>
    </row>
    <row r="3762" spans="1:177" x14ac:dyDescent="0.25">
      <c r="A3762" s="132"/>
      <c r="B3762" s="132"/>
      <c r="C3762" s="132"/>
      <c r="D3762" s="132"/>
      <c r="E3762" s="132"/>
      <c r="F3762" s="132"/>
      <c r="G3762" s="132"/>
      <c r="H3762" s="132"/>
      <c r="I3762" s="132"/>
      <c r="J3762" s="132"/>
      <c r="K3762" s="132"/>
      <c r="FS3762" s="75">
        <v>74.81</v>
      </c>
      <c r="FT3762" s="75">
        <v>436.71600000000001</v>
      </c>
      <c r="FU3762" s="75">
        <v>8085.39</v>
      </c>
    </row>
    <row r="3763" spans="1:177" x14ac:dyDescent="0.25">
      <c r="A3763" s="132"/>
      <c r="B3763" s="132"/>
      <c r="C3763" s="132"/>
      <c r="D3763" s="132"/>
      <c r="E3763" s="132"/>
      <c r="F3763" s="132"/>
      <c r="G3763" s="132"/>
      <c r="H3763" s="132"/>
      <c r="I3763" s="132"/>
      <c r="J3763" s="132"/>
      <c r="K3763" s="132"/>
      <c r="FS3763" s="75">
        <v>74.819999999999993</v>
      </c>
      <c r="FT3763" s="75">
        <v>437.74400000000003</v>
      </c>
      <c r="FU3763" s="75">
        <v>8090.98</v>
      </c>
    </row>
    <row r="3764" spans="1:177" x14ac:dyDescent="0.25">
      <c r="A3764" s="132"/>
      <c r="B3764" s="132"/>
      <c r="C3764" s="132"/>
      <c r="D3764" s="132"/>
      <c r="E3764" s="132"/>
      <c r="F3764" s="132"/>
      <c r="G3764" s="132"/>
      <c r="H3764" s="132"/>
      <c r="I3764" s="132"/>
      <c r="J3764" s="132"/>
      <c r="K3764" s="132"/>
      <c r="FS3764" s="75">
        <v>74.83</v>
      </c>
      <c r="FT3764" s="75">
        <v>438.77300000000002</v>
      </c>
      <c r="FU3764" s="75">
        <v>8096.57</v>
      </c>
    </row>
    <row r="3765" spans="1:177" x14ac:dyDescent="0.25">
      <c r="A3765" s="132"/>
      <c r="B3765" s="132"/>
      <c r="C3765" s="132"/>
      <c r="D3765" s="132"/>
      <c r="E3765" s="132"/>
      <c r="F3765" s="132"/>
      <c r="G3765" s="132"/>
      <c r="H3765" s="132"/>
      <c r="I3765" s="132"/>
      <c r="J3765" s="132"/>
      <c r="K3765" s="132"/>
      <c r="FS3765" s="75">
        <v>74.84</v>
      </c>
      <c r="FT3765" s="75">
        <v>439.80099999999999</v>
      </c>
      <c r="FU3765" s="75">
        <v>8102.16</v>
      </c>
    </row>
    <row r="3766" spans="1:177" x14ac:dyDescent="0.25">
      <c r="A3766" s="132"/>
      <c r="B3766" s="132"/>
      <c r="C3766" s="132"/>
      <c r="D3766" s="132"/>
      <c r="E3766" s="132"/>
      <c r="F3766" s="132"/>
      <c r="G3766" s="132"/>
      <c r="H3766" s="132"/>
      <c r="I3766" s="132"/>
      <c r="J3766" s="132"/>
      <c r="K3766" s="132"/>
      <c r="FS3766" s="75">
        <v>74.849999999999994</v>
      </c>
      <c r="FT3766" s="75">
        <v>440.83</v>
      </c>
      <c r="FU3766" s="75">
        <v>8107.75</v>
      </c>
    </row>
    <row r="3767" spans="1:177" x14ac:dyDescent="0.25">
      <c r="A3767" s="132"/>
      <c r="B3767" s="132"/>
      <c r="C3767" s="132"/>
      <c r="D3767" s="132"/>
      <c r="E3767" s="132"/>
      <c r="F3767" s="132"/>
      <c r="G3767" s="132"/>
      <c r="H3767" s="132"/>
      <c r="I3767" s="132"/>
      <c r="J3767" s="132"/>
      <c r="K3767" s="132"/>
      <c r="FS3767" s="75">
        <v>74.86</v>
      </c>
      <c r="FT3767" s="75">
        <v>441.85899999999998</v>
      </c>
      <c r="FU3767" s="75">
        <v>8113.34</v>
      </c>
    </row>
    <row r="3768" spans="1:177" x14ac:dyDescent="0.25">
      <c r="A3768" s="132"/>
      <c r="B3768" s="132"/>
      <c r="C3768" s="132"/>
      <c r="D3768" s="132"/>
      <c r="E3768" s="132"/>
      <c r="F3768" s="132"/>
      <c r="G3768" s="132"/>
      <c r="H3768" s="132"/>
      <c r="I3768" s="132"/>
      <c r="J3768" s="132"/>
      <c r="K3768" s="132"/>
      <c r="FS3768" s="75">
        <v>74.87</v>
      </c>
      <c r="FT3768" s="75">
        <v>442.887</v>
      </c>
      <c r="FU3768" s="75">
        <v>8118.93</v>
      </c>
    </row>
    <row r="3769" spans="1:177" x14ac:dyDescent="0.25">
      <c r="A3769" s="132"/>
      <c r="B3769" s="132"/>
      <c r="C3769" s="132"/>
      <c r="D3769" s="132"/>
      <c r="E3769" s="132"/>
      <c r="F3769" s="132"/>
      <c r="G3769" s="132"/>
      <c r="H3769" s="132"/>
      <c r="I3769" s="132"/>
      <c r="J3769" s="132"/>
      <c r="K3769" s="132"/>
      <c r="FS3769" s="75">
        <v>74.88</v>
      </c>
      <c r="FT3769" s="75">
        <v>443.916</v>
      </c>
      <c r="FU3769" s="75">
        <v>8124.52</v>
      </c>
    </row>
    <row r="3770" spans="1:177" x14ac:dyDescent="0.25">
      <c r="A3770" s="132"/>
      <c r="B3770" s="132"/>
      <c r="C3770" s="132"/>
      <c r="D3770" s="132"/>
      <c r="E3770" s="132"/>
      <c r="F3770" s="132"/>
      <c r="G3770" s="132"/>
      <c r="H3770" s="132"/>
      <c r="I3770" s="132"/>
      <c r="J3770" s="132"/>
      <c r="K3770" s="132"/>
      <c r="FS3770" s="75">
        <v>74.89</v>
      </c>
      <c r="FT3770" s="75">
        <v>444.94400000000002</v>
      </c>
      <c r="FU3770" s="75">
        <v>8130.11</v>
      </c>
    </row>
    <row r="3771" spans="1:177" x14ac:dyDescent="0.25">
      <c r="A3771" s="132"/>
      <c r="B3771" s="132"/>
      <c r="C3771" s="132"/>
      <c r="D3771" s="132"/>
      <c r="E3771" s="132"/>
      <c r="F3771" s="132"/>
      <c r="G3771" s="132"/>
      <c r="H3771" s="132"/>
      <c r="I3771" s="132"/>
      <c r="J3771" s="132"/>
      <c r="K3771" s="132"/>
      <c r="FS3771" s="75">
        <v>74.900000000000006</v>
      </c>
      <c r="FT3771" s="75">
        <v>445.97300000000001</v>
      </c>
      <c r="FU3771" s="75">
        <v>8135.7</v>
      </c>
    </row>
    <row r="3772" spans="1:177" x14ac:dyDescent="0.25">
      <c r="A3772" s="132"/>
      <c r="B3772" s="132"/>
      <c r="C3772" s="132"/>
      <c r="D3772" s="132"/>
      <c r="E3772" s="132"/>
      <c r="F3772" s="132"/>
      <c r="G3772" s="132"/>
      <c r="H3772" s="132"/>
      <c r="I3772" s="132"/>
      <c r="J3772" s="132"/>
      <c r="K3772" s="132"/>
      <c r="FS3772" s="75">
        <v>74.91</v>
      </c>
      <c r="FT3772" s="75">
        <v>447.00200000000001</v>
      </c>
      <c r="FU3772" s="75">
        <v>8141.29</v>
      </c>
    </row>
    <row r="3773" spans="1:177" x14ac:dyDescent="0.25">
      <c r="A3773" s="132"/>
      <c r="B3773" s="132"/>
      <c r="C3773" s="132"/>
      <c r="D3773" s="132"/>
      <c r="E3773" s="132"/>
      <c r="F3773" s="132"/>
      <c r="G3773" s="132"/>
      <c r="H3773" s="132"/>
      <c r="I3773" s="132"/>
      <c r="J3773" s="132"/>
      <c r="K3773" s="132"/>
      <c r="FS3773" s="75">
        <v>74.92</v>
      </c>
      <c r="FT3773" s="75">
        <v>448.03</v>
      </c>
      <c r="FU3773" s="75">
        <v>8146.88</v>
      </c>
    </row>
    <row r="3774" spans="1:177" x14ac:dyDescent="0.25">
      <c r="A3774" s="132"/>
      <c r="B3774" s="132"/>
      <c r="C3774" s="132"/>
      <c r="D3774" s="132"/>
      <c r="E3774" s="132"/>
      <c r="F3774" s="132"/>
      <c r="G3774" s="132"/>
      <c r="H3774" s="132"/>
      <c r="I3774" s="132"/>
      <c r="J3774" s="132"/>
      <c r="K3774" s="132"/>
      <c r="FS3774" s="75">
        <v>74.930000000000007</v>
      </c>
      <c r="FT3774" s="75">
        <v>449.05900000000003</v>
      </c>
      <c r="FU3774" s="75">
        <v>8152.47</v>
      </c>
    </row>
    <row r="3775" spans="1:177" x14ac:dyDescent="0.25">
      <c r="A3775" s="132"/>
      <c r="B3775" s="132"/>
      <c r="C3775" s="132"/>
      <c r="D3775" s="132"/>
      <c r="E3775" s="132"/>
      <c r="F3775" s="132"/>
      <c r="G3775" s="132"/>
      <c r="H3775" s="132"/>
      <c r="I3775" s="132"/>
      <c r="J3775" s="132"/>
      <c r="K3775" s="132"/>
      <c r="FS3775" s="75">
        <v>74.94</v>
      </c>
      <c r="FT3775" s="75">
        <v>450.08699999999999</v>
      </c>
      <c r="FU3775" s="75">
        <v>8158.06</v>
      </c>
    </row>
    <row r="3776" spans="1:177" x14ac:dyDescent="0.25">
      <c r="A3776" s="132"/>
      <c r="B3776" s="132"/>
      <c r="C3776" s="132"/>
      <c r="D3776" s="132"/>
      <c r="E3776" s="132"/>
      <c r="F3776" s="132"/>
      <c r="G3776" s="132"/>
      <c r="H3776" s="132"/>
      <c r="I3776" s="132"/>
      <c r="J3776" s="132"/>
      <c r="K3776" s="132"/>
      <c r="FS3776" s="75">
        <v>74.95</v>
      </c>
      <c r="FT3776" s="75">
        <v>451.11599999999999</v>
      </c>
      <c r="FU3776" s="75">
        <v>8163.65</v>
      </c>
    </row>
    <row r="3777" spans="1:177" x14ac:dyDescent="0.25">
      <c r="A3777" s="132"/>
      <c r="B3777" s="132"/>
      <c r="C3777" s="132"/>
      <c r="D3777" s="132"/>
      <c r="E3777" s="132"/>
      <c r="F3777" s="132"/>
      <c r="G3777" s="132"/>
      <c r="H3777" s="132"/>
      <c r="I3777" s="132"/>
      <c r="J3777" s="132"/>
      <c r="K3777" s="132"/>
      <c r="FS3777" s="75">
        <v>74.959999999999994</v>
      </c>
      <c r="FT3777" s="75">
        <v>452.14499999999998</v>
      </c>
      <c r="FU3777" s="75">
        <v>8169.24</v>
      </c>
    </row>
    <row r="3778" spans="1:177" x14ac:dyDescent="0.25">
      <c r="A3778" s="132"/>
      <c r="B3778" s="132"/>
      <c r="C3778" s="132"/>
      <c r="D3778" s="132"/>
      <c r="E3778" s="132"/>
      <c r="F3778" s="132"/>
      <c r="G3778" s="132"/>
      <c r="H3778" s="132"/>
      <c r="I3778" s="132"/>
      <c r="J3778" s="132"/>
      <c r="K3778" s="132"/>
      <c r="FS3778" s="75">
        <v>74.97</v>
      </c>
      <c r="FT3778" s="75">
        <v>453.173</v>
      </c>
      <c r="FU3778" s="75">
        <v>8174.83</v>
      </c>
    </row>
    <row r="3779" spans="1:177" x14ac:dyDescent="0.25">
      <c r="A3779" s="132"/>
      <c r="B3779" s="132"/>
      <c r="C3779" s="132"/>
      <c r="D3779" s="132"/>
      <c r="E3779" s="132"/>
      <c r="F3779" s="132"/>
      <c r="G3779" s="132"/>
      <c r="H3779" s="132"/>
      <c r="I3779" s="132"/>
      <c r="J3779" s="132"/>
      <c r="K3779" s="132"/>
      <c r="FS3779" s="75">
        <v>74.98</v>
      </c>
      <c r="FT3779" s="75">
        <v>454.202</v>
      </c>
      <c r="FU3779" s="75">
        <v>8180.42</v>
      </c>
    </row>
    <row r="3780" spans="1:177" x14ac:dyDescent="0.25">
      <c r="A3780" s="132"/>
      <c r="B3780" s="132"/>
      <c r="C3780" s="132"/>
      <c r="D3780" s="132"/>
      <c r="E3780" s="132"/>
      <c r="F3780" s="132"/>
      <c r="G3780" s="132"/>
      <c r="H3780" s="132"/>
      <c r="I3780" s="132"/>
      <c r="J3780" s="132"/>
      <c r="K3780" s="132"/>
      <c r="FS3780" s="75">
        <v>74.989999999999995</v>
      </c>
      <c r="FT3780" s="75">
        <v>455.23</v>
      </c>
      <c r="FU3780" s="75">
        <v>8186.01</v>
      </c>
    </row>
    <row r="3781" spans="1:177" x14ac:dyDescent="0.25">
      <c r="A3781" s="132"/>
      <c r="B3781" s="132"/>
      <c r="C3781" s="132"/>
      <c r="D3781" s="132"/>
      <c r="E3781" s="132"/>
      <c r="F3781" s="132"/>
      <c r="G3781" s="132"/>
      <c r="H3781" s="132"/>
      <c r="I3781" s="132"/>
      <c r="J3781" s="132"/>
      <c r="K3781" s="132"/>
      <c r="FS3781" s="75">
        <v>75</v>
      </c>
      <c r="FT3781" s="75">
        <v>456.25900000000001</v>
      </c>
      <c r="FU3781" s="75">
        <v>8191.6</v>
      </c>
    </row>
    <row r="3782" spans="1:177" x14ac:dyDescent="0.25">
      <c r="A3782" s="132"/>
      <c r="B3782" s="132"/>
      <c r="C3782" s="132"/>
      <c r="D3782" s="132"/>
      <c r="E3782" s="132"/>
      <c r="F3782" s="132"/>
      <c r="G3782" s="132"/>
      <c r="H3782" s="132"/>
      <c r="I3782" s="132"/>
      <c r="J3782" s="132"/>
      <c r="K3782" s="132"/>
      <c r="FS3782" s="75">
        <v>75.010000000000005</v>
      </c>
      <c r="FT3782" s="75">
        <v>457.28800000000001</v>
      </c>
      <c r="FU3782" s="75">
        <v>8197.19</v>
      </c>
    </row>
    <row r="3783" spans="1:177" x14ac:dyDescent="0.25">
      <c r="A3783" s="132"/>
      <c r="B3783" s="132"/>
      <c r="C3783" s="132"/>
      <c r="D3783" s="132"/>
      <c r="E3783" s="132"/>
      <c r="F3783" s="132"/>
      <c r="G3783" s="132"/>
      <c r="H3783" s="132"/>
      <c r="I3783" s="132"/>
      <c r="J3783" s="132"/>
      <c r="K3783" s="132"/>
      <c r="FS3783" s="75">
        <v>75.02</v>
      </c>
      <c r="FT3783" s="75">
        <v>458.31599999999997</v>
      </c>
      <c r="FU3783" s="75">
        <v>8202.7800000000007</v>
      </c>
    </row>
    <row r="3784" spans="1:177" x14ac:dyDescent="0.25">
      <c r="A3784" s="132"/>
      <c r="B3784" s="132"/>
      <c r="C3784" s="132"/>
      <c r="D3784" s="132"/>
      <c r="E3784" s="132"/>
      <c r="F3784" s="132"/>
      <c r="G3784" s="132"/>
      <c r="H3784" s="132"/>
      <c r="I3784" s="132"/>
      <c r="J3784" s="132"/>
      <c r="K3784" s="132"/>
      <c r="FS3784" s="75">
        <v>75.03</v>
      </c>
      <c r="FT3784" s="75">
        <v>459.34500000000003</v>
      </c>
      <c r="FU3784" s="75">
        <v>8208.3700000000008</v>
      </c>
    </row>
    <row r="3785" spans="1:177" x14ac:dyDescent="0.25">
      <c r="A3785" s="132"/>
      <c r="B3785" s="132"/>
      <c r="C3785" s="132"/>
      <c r="D3785" s="132"/>
      <c r="E3785" s="132"/>
      <c r="F3785" s="132"/>
      <c r="G3785" s="132"/>
      <c r="H3785" s="132"/>
      <c r="I3785" s="132"/>
      <c r="J3785" s="132"/>
      <c r="K3785" s="132"/>
      <c r="FS3785" s="75">
        <v>75.040000000000006</v>
      </c>
      <c r="FT3785" s="75">
        <v>460.37299999999999</v>
      </c>
      <c r="FU3785" s="75">
        <v>8213.9599999999991</v>
      </c>
    </row>
    <row r="3786" spans="1:177" x14ac:dyDescent="0.25">
      <c r="A3786" s="132"/>
      <c r="B3786" s="132"/>
      <c r="C3786" s="132"/>
      <c r="D3786" s="132"/>
      <c r="E3786" s="132"/>
      <c r="F3786" s="132"/>
      <c r="G3786" s="132"/>
      <c r="H3786" s="132"/>
      <c r="I3786" s="132"/>
      <c r="J3786" s="132"/>
      <c r="K3786" s="132"/>
      <c r="FS3786" s="75">
        <v>75.05</v>
      </c>
      <c r="FT3786" s="75">
        <v>461.40199999999999</v>
      </c>
      <c r="FU3786" s="75">
        <v>8219.5499999999993</v>
      </c>
    </row>
    <row r="3787" spans="1:177" x14ac:dyDescent="0.25">
      <c r="A3787" s="132"/>
      <c r="B3787" s="132"/>
      <c r="C3787" s="132"/>
      <c r="D3787" s="132"/>
      <c r="E3787" s="132"/>
      <c r="F3787" s="132"/>
      <c r="G3787" s="132"/>
      <c r="H3787" s="132"/>
      <c r="I3787" s="132"/>
      <c r="J3787" s="132"/>
      <c r="K3787" s="132"/>
      <c r="FS3787" s="75">
        <v>75.06</v>
      </c>
      <c r="FT3787" s="75">
        <v>462.43099999999998</v>
      </c>
      <c r="FU3787" s="75">
        <v>8225.14</v>
      </c>
    </row>
    <row r="3788" spans="1:177" x14ac:dyDescent="0.25">
      <c r="A3788" s="132"/>
      <c r="B3788" s="132"/>
      <c r="C3788" s="132"/>
      <c r="D3788" s="132"/>
      <c r="E3788" s="132"/>
      <c r="F3788" s="132"/>
      <c r="G3788" s="132"/>
      <c r="H3788" s="132"/>
      <c r="I3788" s="132"/>
      <c r="J3788" s="132"/>
      <c r="K3788" s="132"/>
      <c r="FS3788" s="75">
        <v>75.069999999999993</v>
      </c>
      <c r="FT3788" s="75">
        <v>463.459</v>
      </c>
      <c r="FU3788" s="75">
        <v>8230.73</v>
      </c>
    </row>
    <row r="3789" spans="1:177" x14ac:dyDescent="0.25">
      <c r="A3789" s="132"/>
      <c r="B3789" s="132"/>
      <c r="C3789" s="132"/>
      <c r="D3789" s="132"/>
      <c r="E3789" s="132"/>
      <c r="F3789" s="132"/>
      <c r="G3789" s="132"/>
      <c r="H3789" s="132"/>
      <c r="I3789" s="132"/>
      <c r="J3789" s="132"/>
      <c r="K3789" s="132"/>
      <c r="FS3789" s="75">
        <v>75.08</v>
      </c>
      <c r="FT3789" s="75">
        <v>464.488</v>
      </c>
      <c r="FU3789" s="75">
        <v>8236.32</v>
      </c>
    </row>
    <row r="3790" spans="1:177" x14ac:dyDescent="0.25">
      <c r="A3790" s="132"/>
      <c r="B3790" s="132"/>
      <c r="C3790" s="132"/>
      <c r="D3790" s="132"/>
      <c r="E3790" s="132"/>
      <c r="F3790" s="132"/>
      <c r="G3790" s="132"/>
      <c r="H3790" s="132"/>
      <c r="I3790" s="132"/>
      <c r="J3790" s="132"/>
      <c r="K3790" s="132"/>
      <c r="FS3790" s="75">
        <v>75.09</v>
      </c>
      <c r="FT3790" s="75">
        <v>465.51600000000002</v>
      </c>
      <c r="FU3790" s="75">
        <v>8241.91</v>
      </c>
    </row>
    <row r="3791" spans="1:177" x14ac:dyDescent="0.25">
      <c r="A3791" s="132"/>
      <c r="B3791" s="132"/>
      <c r="C3791" s="132"/>
      <c r="D3791" s="132"/>
      <c r="E3791" s="132"/>
      <c r="F3791" s="132"/>
      <c r="G3791" s="132"/>
      <c r="H3791" s="132"/>
      <c r="I3791" s="132"/>
      <c r="J3791" s="132"/>
      <c r="K3791" s="132"/>
      <c r="FS3791" s="75">
        <v>75.099999999999994</v>
      </c>
      <c r="FT3791" s="75">
        <v>466.54500000000002</v>
      </c>
      <c r="FU3791" s="75">
        <v>8247.5</v>
      </c>
    </row>
    <row r="3792" spans="1:177" x14ac:dyDescent="0.25">
      <c r="A3792" s="132"/>
      <c r="B3792" s="132"/>
      <c r="C3792" s="132"/>
      <c r="D3792" s="132"/>
      <c r="E3792" s="132"/>
      <c r="F3792" s="132"/>
      <c r="G3792" s="132"/>
      <c r="H3792" s="132"/>
      <c r="I3792" s="132"/>
      <c r="J3792" s="132"/>
      <c r="K3792" s="132"/>
      <c r="FS3792" s="75">
        <v>75.11</v>
      </c>
      <c r="FT3792" s="75">
        <v>467.57400000000001</v>
      </c>
      <c r="FU3792" s="75">
        <v>8253.09</v>
      </c>
    </row>
    <row r="3793" spans="1:177" x14ac:dyDescent="0.25">
      <c r="A3793" s="132"/>
      <c r="B3793" s="132"/>
      <c r="C3793" s="132"/>
      <c r="D3793" s="132"/>
      <c r="E3793" s="132"/>
      <c r="F3793" s="132"/>
      <c r="G3793" s="132"/>
      <c r="H3793" s="132"/>
      <c r="I3793" s="132"/>
      <c r="J3793" s="132"/>
      <c r="K3793" s="132"/>
      <c r="FS3793" s="75">
        <v>75.12</v>
      </c>
      <c r="FT3793" s="75">
        <v>468.60199999999998</v>
      </c>
      <c r="FU3793" s="75">
        <v>8258.68</v>
      </c>
    </row>
    <row r="3794" spans="1:177" x14ac:dyDescent="0.25">
      <c r="A3794" s="132"/>
      <c r="B3794" s="132"/>
      <c r="C3794" s="132"/>
      <c r="D3794" s="132"/>
      <c r="E3794" s="132"/>
      <c r="F3794" s="132"/>
      <c r="G3794" s="132"/>
      <c r="H3794" s="132"/>
      <c r="I3794" s="132"/>
      <c r="J3794" s="132"/>
      <c r="K3794" s="132"/>
      <c r="FS3794" s="75">
        <v>75.13</v>
      </c>
      <c r="FT3794" s="75">
        <v>469.63099999999997</v>
      </c>
      <c r="FU3794" s="75">
        <v>8264.27</v>
      </c>
    </row>
    <row r="3795" spans="1:177" x14ac:dyDescent="0.25">
      <c r="A3795" s="132"/>
      <c r="B3795" s="132"/>
      <c r="C3795" s="132"/>
      <c r="D3795" s="132"/>
      <c r="E3795" s="132"/>
      <c r="F3795" s="132"/>
      <c r="G3795" s="132"/>
      <c r="H3795" s="132"/>
      <c r="I3795" s="132"/>
      <c r="J3795" s="132"/>
      <c r="K3795" s="132"/>
      <c r="FS3795" s="75">
        <v>75.14</v>
      </c>
      <c r="FT3795" s="75">
        <v>470.65899999999999</v>
      </c>
      <c r="FU3795" s="75">
        <v>8269.86</v>
      </c>
    </row>
    <row r="3796" spans="1:177" x14ac:dyDescent="0.25">
      <c r="A3796" s="132"/>
      <c r="B3796" s="132"/>
      <c r="C3796" s="132"/>
      <c r="D3796" s="132"/>
      <c r="E3796" s="132"/>
      <c r="F3796" s="132"/>
      <c r="G3796" s="132"/>
      <c r="H3796" s="132"/>
      <c r="I3796" s="132"/>
      <c r="J3796" s="132"/>
      <c r="K3796" s="132"/>
      <c r="FS3796" s="75">
        <v>75.150000000000006</v>
      </c>
      <c r="FT3796" s="75">
        <v>471.68799999999999</v>
      </c>
      <c r="FU3796" s="75">
        <v>8275.4500000000007</v>
      </c>
    </row>
    <row r="3797" spans="1:177" x14ac:dyDescent="0.25">
      <c r="A3797" s="132"/>
      <c r="B3797" s="132"/>
      <c r="C3797" s="132"/>
      <c r="D3797" s="132"/>
      <c r="E3797" s="132"/>
      <c r="F3797" s="132"/>
      <c r="G3797" s="132"/>
      <c r="H3797" s="132"/>
      <c r="I3797" s="132"/>
      <c r="J3797" s="132"/>
      <c r="K3797" s="132"/>
      <c r="FS3797" s="75">
        <v>75.16</v>
      </c>
      <c r="FT3797" s="75">
        <v>472.71699999999998</v>
      </c>
      <c r="FU3797" s="75">
        <v>8281.0400000000009</v>
      </c>
    </row>
    <row r="3798" spans="1:177" x14ac:dyDescent="0.25">
      <c r="A3798" s="132"/>
      <c r="B3798" s="132"/>
      <c r="C3798" s="132"/>
      <c r="D3798" s="132"/>
      <c r="E3798" s="132"/>
      <c r="F3798" s="132"/>
      <c r="G3798" s="132"/>
      <c r="H3798" s="132"/>
      <c r="I3798" s="132"/>
      <c r="J3798" s="132"/>
      <c r="K3798" s="132"/>
      <c r="FS3798" s="75">
        <v>75.17</v>
      </c>
      <c r="FT3798" s="75">
        <v>473.745</v>
      </c>
      <c r="FU3798" s="75">
        <v>8286.6299999999992</v>
      </c>
    </row>
    <row r="3799" spans="1:177" x14ac:dyDescent="0.25">
      <c r="A3799" s="132"/>
      <c r="B3799" s="132"/>
      <c r="C3799" s="132"/>
      <c r="D3799" s="132"/>
      <c r="E3799" s="132"/>
      <c r="F3799" s="132"/>
      <c r="G3799" s="132"/>
      <c r="H3799" s="132"/>
      <c r="I3799" s="132"/>
      <c r="J3799" s="132"/>
      <c r="K3799" s="132"/>
      <c r="FS3799" s="75">
        <v>75.180000000000007</v>
      </c>
      <c r="FT3799" s="75">
        <v>474.774</v>
      </c>
      <c r="FU3799" s="75">
        <v>8292.2099999999991</v>
      </c>
    </row>
    <row r="3800" spans="1:177" x14ac:dyDescent="0.25">
      <c r="A3800" s="132"/>
      <c r="B3800" s="132"/>
      <c r="C3800" s="132"/>
      <c r="D3800" s="132"/>
      <c r="E3800" s="132"/>
      <c r="F3800" s="132"/>
      <c r="G3800" s="132"/>
      <c r="H3800" s="132"/>
      <c r="I3800" s="132"/>
      <c r="J3800" s="132"/>
      <c r="K3800" s="132"/>
      <c r="FS3800" s="75">
        <v>75.19</v>
      </c>
      <c r="FT3800" s="75">
        <v>475.80200000000002</v>
      </c>
      <c r="FU3800" s="75">
        <v>8297.7999999999993</v>
      </c>
    </row>
    <row r="3801" spans="1:177" x14ac:dyDescent="0.25">
      <c r="A3801" s="132"/>
      <c r="B3801" s="132"/>
      <c r="C3801" s="132"/>
      <c r="D3801" s="132"/>
      <c r="E3801" s="132"/>
      <c r="F3801" s="132"/>
      <c r="G3801" s="132"/>
      <c r="H3801" s="132"/>
      <c r="I3801" s="132"/>
      <c r="J3801" s="132"/>
      <c r="K3801" s="132"/>
      <c r="FS3801" s="75">
        <v>75.2</v>
      </c>
      <c r="FT3801" s="75">
        <v>476.83100000000002</v>
      </c>
      <c r="FU3801" s="75">
        <v>8303.39</v>
      </c>
    </row>
    <row r="3802" spans="1:177" x14ac:dyDescent="0.25">
      <c r="A3802" s="132"/>
      <c r="B3802" s="132"/>
      <c r="C3802" s="132"/>
      <c r="D3802" s="132"/>
      <c r="E3802" s="132"/>
      <c r="F3802" s="132"/>
      <c r="G3802" s="132"/>
      <c r="H3802" s="132"/>
      <c r="I3802" s="132"/>
      <c r="J3802" s="132"/>
      <c r="K3802" s="132"/>
      <c r="FS3802" s="75">
        <v>75.209999999999994</v>
      </c>
      <c r="FT3802" s="75">
        <v>477.86</v>
      </c>
      <c r="FU3802" s="75">
        <v>8309</v>
      </c>
    </row>
    <row r="3803" spans="1:177" x14ac:dyDescent="0.25">
      <c r="A3803" s="132"/>
      <c r="B3803" s="132"/>
      <c r="C3803" s="132"/>
      <c r="D3803" s="132"/>
      <c r="E3803" s="132"/>
      <c r="F3803" s="132"/>
      <c r="G3803" s="132"/>
      <c r="H3803" s="132"/>
      <c r="I3803" s="132"/>
      <c r="J3803" s="132"/>
      <c r="K3803" s="132"/>
      <c r="FS3803" s="75">
        <v>75.22</v>
      </c>
      <c r="FT3803" s="75">
        <v>478.69099999999997</v>
      </c>
      <c r="FU3803" s="75">
        <v>8320.1</v>
      </c>
    </row>
    <row r="3804" spans="1:177" x14ac:dyDescent="0.25">
      <c r="A3804" s="132"/>
      <c r="B3804" s="132"/>
      <c r="C3804" s="132"/>
      <c r="D3804" s="132"/>
      <c r="E3804" s="132"/>
      <c r="F3804" s="132"/>
      <c r="G3804" s="132"/>
      <c r="H3804" s="132"/>
      <c r="I3804" s="132"/>
      <c r="J3804" s="132"/>
      <c r="K3804" s="132"/>
      <c r="FS3804" s="75">
        <v>75.23</v>
      </c>
      <c r="FT3804" s="75">
        <v>479.52300000000002</v>
      </c>
      <c r="FU3804" s="75">
        <v>8331.2000000000007</v>
      </c>
    </row>
    <row r="3805" spans="1:177" x14ac:dyDescent="0.25">
      <c r="A3805" s="132"/>
      <c r="B3805" s="132"/>
      <c r="C3805" s="132"/>
      <c r="D3805" s="132"/>
      <c r="E3805" s="132"/>
      <c r="F3805" s="132"/>
      <c r="G3805" s="132"/>
      <c r="H3805" s="132"/>
      <c r="I3805" s="132"/>
      <c r="J3805" s="132"/>
      <c r="K3805" s="132"/>
      <c r="FS3805" s="75">
        <v>75.239999999999995</v>
      </c>
      <c r="FT3805" s="75">
        <v>480.35500000000002</v>
      </c>
      <c r="FU3805" s="75">
        <v>8342.2999999999993</v>
      </c>
    </row>
    <row r="3806" spans="1:177" x14ac:dyDescent="0.25">
      <c r="A3806" s="132"/>
      <c r="B3806" s="132"/>
      <c r="C3806" s="132"/>
      <c r="D3806" s="132"/>
      <c r="E3806" s="132"/>
      <c r="F3806" s="132"/>
      <c r="G3806" s="132"/>
      <c r="H3806" s="132"/>
      <c r="I3806" s="132"/>
      <c r="J3806" s="132"/>
      <c r="K3806" s="132"/>
      <c r="FS3806" s="75">
        <v>75.25</v>
      </c>
      <c r="FT3806" s="75">
        <v>481.18599999999998</v>
      </c>
      <c r="FU3806" s="75">
        <v>8353.4</v>
      </c>
    </row>
    <row r="3807" spans="1:177" x14ac:dyDescent="0.25">
      <c r="A3807" s="132"/>
      <c r="B3807" s="132"/>
      <c r="C3807" s="132"/>
      <c r="D3807" s="132"/>
      <c r="E3807" s="132"/>
      <c r="F3807" s="132"/>
      <c r="G3807" s="132"/>
      <c r="H3807" s="132"/>
      <c r="I3807" s="132"/>
      <c r="J3807" s="132"/>
      <c r="K3807" s="132"/>
      <c r="FS3807" s="75">
        <v>75.260000000000005</v>
      </c>
      <c r="FT3807" s="75">
        <v>482.01799999999997</v>
      </c>
      <c r="FU3807" s="75">
        <v>8364.5</v>
      </c>
    </row>
    <row r="3808" spans="1:177" x14ac:dyDescent="0.25">
      <c r="A3808" s="132"/>
      <c r="B3808" s="132"/>
      <c r="C3808" s="132"/>
      <c r="D3808" s="132"/>
      <c r="E3808" s="132"/>
      <c r="F3808" s="132"/>
      <c r="G3808" s="132"/>
      <c r="H3808" s="132"/>
      <c r="I3808" s="132"/>
      <c r="J3808" s="132"/>
      <c r="K3808" s="132"/>
      <c r="FS3808" s="75">
        <v>75.27</v>
      </c>
      <c r="FT3808" s="75">
        <v>482.84899999999999</v>
      </c>
      <c r="FU3808" s="75">
        <v>8375.6</v>
      </c>
    </row>
    <row r="3809" spans="1:177" x14ac:dyDescent="0.25">
      <c r="A3809" s="132"/>
      <c r="B3809" s="132"/>
      <c r="C3809" s="132"/>
      <c r="D3809" s="132"/>
      <c r="E3809" s="132"/>
      <c r="F3809" s="132"/>
      <c r="G3809" s="132"/>
      <c r="H3809" s="132"/>
      <c r="I3809" s="132"/>
      <c r="J3809" s="132"/>
      <c r="K3809" s="132"/>
      <c r="FS3809" s="75">
        <v>75.28</v>
      </c>
      <c r="FT3809" s="75">
        <v>483.68099999999998</v>
      </c>
      <c r="FU3809" s="75">
        <v>8386.7000000000007</v>
      </c>
    </row>
    <row r="3810" spans="1:177" x14ac:dyDescent="0.25">
      <c r="A3810" s="132"/>
      <c r="B3810" s="132"/>
      <c r="C3810" s="132"/>
      <c r="D3810" s="132"/>
      <c r="E3810" s="132"/>
      <c r="F3810" s="132"/>
      <c r="G3810" s="132"/>
      <c r="H3810" s="132"/>
      <c r="I3810" s="132"/>
      <c r="J3810" s="132"/>
      <c r="K3810" s="132"/>
      <c r="FS3810" s="75">
        <v>75.290000000000006</v>
      </c>
      <c r="FT3810" s="75">
        <v>484.512</v>
      </c>
      <c r="FU3810" s="75">
        <v>8397.7999999999993</v>
      </c>
    </row>
    <row r="3811" spans="1:177" x14ac:dyDescent="0.25">
      <c r="A3811" s="132"/>
      <c r="B3811" s="132"/>
      <c r="C3811" s="132"/>
      <c r="D3811" s="132"/>
      <c r="E3811" s="132"/>
      <c r="F3811" s="132"/>
      <c r="G3811" s="132"/>
      <c r="H3811" s="132"/>
      <c r="I3811" s="132"/>
      <c r="J3811" s="132"/>
      <c r="K3811" s="132"/>
      <c r="FS3811" s="75">
        <v>75.3</v>
      </c>
      <c r="FT3811" s="75">
        <v>485.34399999999999</v>
      </c>
      <c r="FU3811" s="75">
        <v>8408.9</v>
      </c>
    </row>
    <row r="3812" spans="1:177" x14ac:dyDescent="0.25">
      <c r="A3812" s="132"/>
      <c r="B3812" s="132"/>
      <c r="C3812" s="132"/>
      <c r="D3812" s="132"/>
      <c r="E3812" s="132"/>
      <c r="F3812" s="132"/>
      <c r="G3812" s="132"/>
      <c r="H3812" s="132"/>
      <c r="I3812" s="132"/>
      <c r="J3812" s="132"/>
      <c r="K3812" s="132"/>
      <c r="FS3812" s="75">
        <v>75.31</v>
      </c>
      <c r="FT3812" s="75">
        <v>486.17500000000001</v>
      </c>
      <c r="FU3812" s="75">
        <v>8420</v>
      </c>
    </row>
    <row r="3813" spans="1:177" x14ac:dyDescent="0.25">
      <c r="A3813" s="132"/>
      <c r="B3813" s="132"/>
      <c r="C3813" s="132"/>
      <c r="D3813" s="132"/>
      <c r="E3813" s="132"/>
      <c r="F3813" s="132"/>
      <c r="G3813" s="132"/>
      <c r="H3813" s="132"/>
      <c r="I3813" s="132"/>
      <c r="J3813" s="132"/>
      <c r="K3813" s="132"/>
      <c r="FS3813" s="75">
        <v>75.319999999999993</v>
      </c>
      <c r="FT3813" s="75">
        <v>487.00700000000001</v>
      </c>
      <c r="FU3813" s="75">
        <v>8431.1</v>
      </c>
    </row>
    <row r="3814" spans="1:177" x14ac:dyDescent="0.25">
      <c r="A3814" s="132"/>
      <c r="B3814" s="132"/>
      <c r="C3814" s="132"/>
      <c r="D3814" s="132"/>
      <c r="E3814" s="132"/>
      <c r="F3814" s="132"/>
      <c r="G3814" s="132"/>
      <c r="H3814" s="132"/>
      <c r="I3814" s="132"/>
      <c r="J3814" s="132"/>
      <c r="K3814" s="132"/>
      <c r="FS3814" s="75">
        <v>75.33</v>
      </c>
      <c r="FT3814" s="75">
        <v>487.83800000000002</v>
      </c>
      <c r="FU3814" s="75">
        <v>8442.2000000000007</v>
      </c>
    </row>
    <row r="3815" spans="1:177" x14ac:dyDescent="0.25">
      <c r="A3815" s="132"/>
      <c r="B3815" s="132"/>
      <c r="C3815" s="132"/>
      <c r="D3815" s="132"/>
      <c r="E3815" s="132"/>
      <c r="F3815" s="132"/>
      <c r="G3815" s="132"/>
      <c r="H3815" s="132"/>
      <c r="I3815" s="132"/>
      <c r="J3815" s="132"/>
      <c r="K3815" s="132"/>
      <c r="FS3815" s="75">
        <v>75.34</v>
      </c>
      <c r="FT3815" s="75">
        <v>488.67</v>
      </c>
      <c r="FU3815" s="75">
        <v>8453.2900000000009</v>
      </c>
    </row>
    <row r="3816" spans="1:177" x14ac:dyDescent="0.25">
      <c r="A3816" s="132"/>
      <c r="B3816" s="132"/>
      <c r="C3816" s="132"/>
      <c r="D3816" s="132"/>
      <c r="E3816" s="132"/>
      <c r="F3816" s="132"/>
      <c r="G3816" s="132"/>
      <c r="H3816" s="132"/>
      <c r="I3816" s="132"/>
      <c r="J3816" s="132"/>
      <c r="K3816" s="132"/>
      <c r="FS3816" s="75">
        <v>75.349999999999994</v>
      </c>
      <c r="FT3816" s="75">
        <v>489.50099999999998</v>
      </c>
      <c r="FU3816" s="75">
        <v>8464.39</v>
      </c>
    </row>
    <row r="3817" spans="1:177" x14ac:dyDescent="0.25">
      <c r="A3817" s="132"/>
      <c r="B3817" s="132"/>
      <c r="C3817" s="132"/>
      <c r="D3817" s="132"/>
      <c r="E3817" s="132"/>
      <c r="F3817" s="132"/>
      <c r="G3817" s="132"/>
      <c r="H3817" s="132"/>
      <c r="I3817" s="132"/>
      <c r="J3817" s="132"/>
      <c r="K3817" s="132"/>
      <c r="FS3817" s="75">
        <v>75.36</v>
      </c>
      <c r="FT3817" s="75">
        <v>490.33300000000003</v>
      </c>
      <c r="FU3817" s="75">
        <v>8475.49</v>
      </c>
    </row>
    <row r="3818" spans="1:177" x14ac:dyDescent="0.25">
      <c r="A3818" s="132"/>
      <c r="B3818" s="132"/>
      <c r="C3818" s="132"/>
      <c r="D3818" s="132"/>
      <c r="E3818" s="132"/>
      <c r="F3818" s="132"/>
      <c r="G3818" s="132"/>
      <c r="H3818" s="132"/>
      <c r="I3818" s="132"/>
      <c r="J3818" s="132"/>
      <c r="K3818" s="132"/>
      <c r="FS3818" s="75">
        <v>75.37</v>
      </c>
      <c r="FT3818" s="75">
        <v>491.16399999999999</v>
      </c>
      <c r="FU3818" s="75">
        <v>8486.59</v>
      </c>
    </row>
    <row r="3819" spans="1:177" x14ac:dyDescent="0.25">
      <c r="A3819" s="132"/>
      <c r="B3819" s="132"/>
      <c r="C3819" s="132"/>
      <c r="D3819" s="132"/>
      <c r="E3819" s="132"/>
      <c r="F3819" s="132"/>
      <c r="G3819" s="132"/>
      <c r="H3819" s="132"/>
      <c r="I3819" s="132"/>
      <c r="J3819" s="132"/>
      <c r="K3819" s="132"/>
      <c r="FS3819" s="75">
        <v>75.38</v>
      </c>
      <c r="FT3819" s="75">
        <v>491.99599999999998</v>
      </c>
      <c r="FU3819" s="75">
        <v>8497.69</v>
      </c>
    </row>
    <row r="3820" spans="1:177" x14ac:dyDescent="0.25">
      <c r="A3820" s="132"/>
      <c r="B3820" s="132"/>
      <c r="C3820" s="132"/>
      <c r="D3820" s="132"/>
      <c r="E3820" s="132"/>
      <c r="F3820" s="132"/>
      <c r="G3820" s="132"/>
      <c r="H3820" s="132"/>
      <c r="I3820" s="132"/>
      <c r="J3820" s="132"/>
      <c r="K3820" s="132"/>
      <c r="FS3820" s="75">
        <v>75.39</v>
      </c>
      <c r="FT3820" s="75">
        <v>492.827</v>
      </c>
      <c r="FU3820" s="75">
        <v>8508.7900000000009</v>
      </c>
    </row>
    <row r="3821" spans="1:177" x14ac:dyDescent="0.25">
      <c r="A3821" s="132"/>
      <c r="B3821" s="132"/>
      <c r="C3821" s="132"/>
      <c r="D3821" s="132"/>
      <c r="E3821" s="132"/>
      <c r="F3821" s="132"/>
      <c r="G3821" s="132"/>
      <c r="H3821" s="132"/>
      <c r="I3821" s="132"/>
      <c r="J3821" s="132"/>
      <c r="K3821" s="132"/>
      <c r="FS3821" s="75">
        <v>75.400000000000006</v>
      </c>
      <c r="FT3821" s="75">
        <v>493.65899999999999</v>
      </c>
      <c r="FU3821" s="75">
        <v>8519.89</v>
      </c>
    </row>
    <row r="3822" spans="1:177" x14ac:dyDescent="0.25">
      <c r="A3822" s="132"/>
      <c r="B3822" s="132"/>
      <c r="C3822" s="132"/>
      <c r="D3822" s="132"/>
      <c r="E3822" s="132"/>
      <c r="F3822" s="132"/>
      <c r="G3822" s="132"/>
      <c r="H3822" s="132"/>
      <c r="I3822" s="132"/>
      <c r="J3822" s="132"/>
      <c r="K3822" s="132"/>
      <c r="FS3822" s="75">
        <v>75.41</v>
      </c>
      <c r="FT3822" s="75">
        <v>494.49</v>
      </c>
      <c r="FU3822" s="75">
        <v>8530.99</v>
      </c>
    </row>
    <row r="3823" spans="1:177" x14ac:dyDescent="0.25">
      <c r="A3823" s="132"/>
      <c r="B3823" s="132"/>
      <c r="C3823" s="132"/>
      <c r="D3823" s="132"/>
      <c r="E3823" s="132"/>
      <c r="F3823" s="132"/>
      <c r="G3823" s="132"/>
      <c r="H3823" s="132"/>
      <c r="I3823" s="132"/>
      <c r="J3823" s="132"/>
      <c r="K3823" s="132"/>
      <c r="FS3823" s="75">
        <v>75.42</v>
      </c>
      <c r="FT3823" s="75">
        <v>495.322</v>
      </c>
      <c r="FU3823" s="75">
        <v>8542.09</v>
      </c>
    </row>
    <row r="3824" spans="1:177" x14ac:dyDescent="0.25">
      <c r="A3824" s="132"/>
      <c r="B3824" s="132"/>
      <c r="C3824" s="132"/>
      <c r="D3824" s="132"/>
      <c r="E3824" s="132"/>
      <c r="F3824" s="132"/>
      <c r="G3824" s="132"/>
      <c r="H3824" s="132"/>
      <c r="I3824" s="132"/>
      <c r="J3824" s="132"/>
      <c r="K3824" s="132"/>
      <c r="FS3824" s="75">
        <v>75.430000000000007</v>
      </c>
      <c r="FT3824" s="75">
        <v>496.15300000000002</v>
      </c>
      <c r="FU3824" s="75">
        <v>8553.19</v>
      </c>
    </row>
    <row r="3825" spans="1:177" x14ac:dyDescent="0.25">
      <c r="A3825" s="132"/>
      <c r="B3825" s="132"/>
      <c r="C3825" s="132"/>
      <c r="D3825" s="132"/>
      <c r="E3825" s="132"/>
      <c r="F3825" s="132"/>
      <c r="G3825" s="132"/>
      <c r="H3825" s="132"/>
      <c r="I3825" s="132"/>
      <c r="J3825" s="132"/>
      <c r="K3825" s="132"/>
      <c r="FS3825" s="75">
        <v>75.44</v>
      </c>
      <c r="FT3825" s="75">
        <v>496.98500000000001</v>
      </c>
      <c r="FU3825" s="75">
        <v>8564.2900000000009</v>
      </c>
    </row>
    <row r="3826" spans="1:177" x14ac:dyDescent="0.25">
      <c r="A3826" s="132"/>
      <c r="B3826" s="132"/>
      <c r="C3826" s="132"/>
      <c r="D3826" s="132"/>
      <c r="E3826" s="132"/>
      <c r="F3826" s="132"/>
      <c r="G3826" s="132"/>
      <c r="H3826" s="132"/>
      <c r="I3826" s="132"/>
      <c r="J3826" s="132"/>
      <c r="K3826" s="132"/>
      <c r="FS3826" s="75">
        <v>75.45</v>
      </c>
      <c r="FT3826" s="75">
        <v>497.81599999999997</v>
      </c>
      <c r="FU3826" s="75">
        <v>8575.39</v>
      </c>
    </row>
    <row r="3827" spans="1:177" x14ac:dyDescent="0.25">
      <c r="A3827" s="132"/>
      <c r="B3827" s="132"/>
      <c r="C3827" s="132"/>
      <c r="D3827" s="132"/>
      <c r="E3827" s="132"/>
      <c r="F3827" s="132"/>
      <c r="G3827" s="132"/>
      <c r="H3827" s="132"/>
      <c r="I3827" s="132"/>
      <c r="J3827" s="132"/>
      <c r="K3827" s="132"/>
      <c r="FS3827" s="75">
        <v>75.459999999999994</v>
      </c>
      <c r="FT3827" s="75">
        <v>498.64800000000002</v>
      </c>
      <c r="FU3827" s="75">
        <v>8586.49</v>
      </c>
    </row>
    <row r="3828" spans="1:177" x14ac:dyDescent="0.25">
      <c r="A3828" s="132"/>
      <c r="B3828" s="132"/>
      <c r="C3828" s="132"/>
      <c r="D3828" s="132"/>
      <c r="E3828" s="132"/>
      <c r="F3828" s="132"/>
      <c r="G3828" s="132"/>
      <c r="H3828" s="132"/>
      <c r="I3828" s="132"/>
      <c r="J3828" s="132"/>
      <c r="K3828" s="132"/>
      <c r="FS3828" s="75">
        <v>75.47</v>
      </c>
      <c r="FT3828" s="75">
        <v>499.47899999999998</v>
      </c>
      <c r="FU3828" s="75">
        <v>8597.59</v>
      </c>
    </row>
    <row r="3829" spans="1:177" x14ac:dyDescent="0.25">
      <c r="A3829" s="132"/>
      <c r="B3829" s="132"/>
      <c r="C3829" s="132"/>
      <c r="D3829" s="132"/>
      <c r="E3829" s="132"/>
      <c r="F3829" s="132"/>
      <c r="G3829" s="132"/>
      <c r="H3829" s="132"/>
      <c r="I3829" s="132"/>
      <c r="J3829" s="132"/>
      <c r="K3829" s="132"/>
      <c r="FS3829" s="75">
        <v>75.48</v>
      </c>
      <c r="FT3829" s="75">
        <v>500.31099999999998</v>
      </c>
      <c r="FU3829" s="75">
        <v>8608.69</v>
      </c>
    </row>
    <row r="3830" spans="1:177" x14ac:dyDescent="0.25">
      <c r="A3830" s="132"/>
      <c r="B3830" s="132"/>
      <c r="C3830" s="132"/>
      <c r="D3830" s="132"/>
      <c r="E3830" s="132"/>
      <c r="F3830" s="132"/>
      <c r="G3830" s="132"/>
      <c r="H3830" s="132"/>
      <c r="I3830" s="132"/>
      <c r="J3830" s="132"/>
      <c r="K3830" s="132"/>
      <c r="FS3830" s="75">
        <v>75.489999999999995</v>
      </c>
      <c r="FT3830" s="75">
        <v>501.142</v>
      </c>
      <c r="FU3830" s="75">
        <v>8619.7900000000009</v>
      </c>
    </row>
    <row r="3831" spans="1:177" x14ac:dyDescent="0.25">
      <c r="A3831" s="132"/>
      <c r="B3831" s="132"/>
      <c r="C3831" s="132"/>
      <c r="D3831" s="132"/>
      <c r="E3831" s="132"/>
      <c r="F3831" s="132"/>
      <c r="G3831" s="132"/>
      <c r="H3831" s="132"/>
      <c r="I3831" s="132"/>
      <c r="J3831" s="132"/>
      <c r="K3831" s="132"/>
      <c r="FS3831" s="75">
        <v>75.5</v>
      </c>
      <c r="FT3831" s="75">
        <v>501.97399999999999</v>
      </c>
      <c r="FU3831" s="75">
        <v>8630.89</v>
      </c>
    </row>
    <row r="3832" spans="1:177" x14ac:dyDescent="0.25">
      <c r="A3832" s="132"/>
      <c r="B3832" s="132"/>
      <c r="C3832" s="132"/>
      <c r="D3832" s="132"/>
      <c r="E3832" s="132"/>
      <c r="F3832" s="132"/>
      <c r="G3832" s="132"/>
      <c r="H3832" s="132"/>
      <c r="I3832" s="132"/>
      <c r="J3832" s="132"/>
      <c r="K3832" s="132"/>
      <c r="FS3832" s="75">
        <v>75.510000000000005</v>
      </c>
      <c r="FT3832" s="75">
        <v>502.80500000000001</v>
      </c>
      <c r="FU3832" s="75">
        <v>8641.99</v>
      </c>
    </row>
    <row r="3833" spans="1:177" x14ac:dyDescent="0.25">
      <c r="A3833" s="132"/>
      <c r="B3833" s="132"/>
      <c r="C3833" s="132"/>
      <c r="D3833" s="132"/>
      <c r="E3833" s="132"/>
      <c r="F3833" s="132"/>
      <c r="G3833" s="132"/>
      <c r="H3833" s="132"/>
      <c r="I3833" s="132"/>
      <c r="J3833" s="132"/>
      <c r="K3833" s="132"/>
      <c r="FS3833" s="75">
        <v>75.52</v>
      </c>
      <c r="FT3833" s="75">
        <v>503.637</v>
      </c>
      <c r="FU3833" s="75">
        <v>8653.09</v>
      </c>
    </row>
    <row r="3834" spans="1:177" x14ac:dyDescent="0.25">
      <c r="A3834" s="132"/>
      <c r="B3834" s="132"/>
      <c r="C3834" s="132"/>
      <c r="D3834" s="132"/>
      <c r="E3834" s="132"/>
      <c r="F3834" s="132"/>
      <c r="G3834" s="132"/>
      <c r="H3834" s="132"/>
      <c r="I3834" s="132"/>
      <c r="J3834" s="132"/>
      <c r="K3834" s="132"/>
      <c r="FS3834" s="75">
        <v>75.53</v>
      </c>
      <c r="FT3834" s="75">
        <v>504.46800000000002</v>
      </c>
      <c r="FU3834" s="75">
        <v>8664.19</v>
      </c>
    </row>
    <row r="3835" spans="1:177" x14ac:dyDescent="0.25">
      <c r="A3835" s="132"/>
      <c r="B3835" s="132"/>
      <c r="C3835" s="132"/>
      <c r="D3835" s="132"/>
      <c r="E3835" s="132"/>
      <c r="F3835" s="132"/>
      <c r="G3835" s="132"/>
      <c r="H3835" s="132"/>
      <c r="I3835" s="132"/>
      <c r="J3835" s="132"/>
      <c r="K3835" s="132"/>
      <c r="FS3835" s="75">
        <v>75.540000000000006</v>
      </c>
      <c r="FT3835" s="75">
        <v>505.3</v>
      </c>
      <c r="FU3835" s="75">
        <v>8675.2900000000009</v>
      </c>
    </row>
    <row r="3836" spans="1:177" x14ac:dyDescent="0.25">
      <c r="A3836" s="132"/>
      <c r="B3836" s="132"/>
      <c r="C3836" s="132"/>
      <c r="D3836" s="132"/>
      <c r="E3836" s="132"/>
      <c r="F3836" s="132"/>
      <c r="G3836" s="132"/>
      <c r="H3836" s="132"/>
      <c r="I3836" s="132"/>
      <c r="J3836" s="132"/>
      <c r="K3836" s="132"/>
      <c r="FS3836" s="75">
        <v>75.55</v>
      </c>
      <c r="FT3836" s="75">
        <v>506.13099999999997</v>
      </c>
      <c r="FU3836" s="75">
        <v>8686.39</v>
      </c>
    </row>
    <row r="3837" spans="1:177" x14ac:dyDescent="0.25">
      <c r="A3837" s="132"/>
      <c r="B3837" s="132"/>
      <c r="C3837" s="132"/>
      <c r="D3837" s="132"/>
      <c r="E3837" s="132"/>
      <c r="F3837" s="132"/>
      <c r="G3837" s="132"/>
      <c r="H3837" s="132"/>
      <c r="I3837" s="132"/>
      <c r="J3837" s="132"/>
      <c r="K3837" s="132"/>
      <c r="FS3837" s="75">
        <v>75.56</v>
      </c>
      <c r="FT3837" s="75">
        <v>506.96300000000002</v>
      </c>
      <c r="FU3837" s="75">
        <v>8697.49</v>
      </c>
    </row>
    <row r="3838" spans="1:177" x14ac:dyDescent="0.25">
      <c r="A3838" s="132"/>
      <c r="B3838" s="132"/>
      <c r="C3838" s="132"/>
      <c r="D3838" s="132"/>
      <c r="E3838" s="132"/>
      <c r="F3838" s="132"/>
      <c r="G3838" s="132"/>
      <c r="H3838" s="132"/>
      <c r="I3838" s="132"/>
      <c r="J3838" s="132"/>
      <c r="K3838" s="132"/>
      <c r="FS3838" s="75">
        <v>75.569999999999993</v>
      </c>
      <c r="FT3838" s="75">
        <v>507.79399999999998</v>
      </c>
      <c r="FU3838" s="75">
        <v>8708.59</v>
      </c>
    </row>
    <row r="3839" spans="1:177" x14ac:dyDescent="0.25">
      <c r="A3839" s="132"/>
      <c r="B3839" s="132"/>
      <c r="C3839" s="132"/>
      <c r="D3839" s="132"/>
      <c r="E3839" s="132"/>
      <c r="F3839" s="132"/>
      <c r="G3839" s="132"/>
      <c r="H3839" s="132"/>
      <c r="I3839" s="132"/>
      <c r="J3839" s="132"/>
      <c r="K3839" s="132"/>
      <c r="FS3839" s="75">
        <v>75.58</v>
      </c>
      <c r="FT3839" s="75">
        <v>508.62599999999998</v>
      </c>
      <c r="FU3839" s="75">
        <v>8719.69</v>
      </c>
    </row>
    <row r="3840" spans="1:177" x14ac:dyDescent="0.25">
      <c r="A3840" s="132"/>
      <c r="B3840" s="132"/>
      <c r="C3840" s="132"/>
      <c r="D3840" s="132"/>
      <c r="E3840" s="132"/>
      <c r="F3840" s="132"/>
      <c r="G3840" s="132"/>
      <c r="H3840" s="132"/>
      <c r="I3840" s="132"/>
      <c r="J3840" s="132"/>
      <c r="K3840" s="132"/>
      <c r="FS3840" s="75">
        <v>75.59</v>
      </c>
      <c r="FT3840" s="75">
        <v>509.45699999999999</v>
      </c>
      <c r="FU3840" s="75">
        <v>8730.7900000000009</v>
      </c>
    </row>
    <row r="3841" spans="1:177" x14ac:dyDescent="0.25">
      <c r="A3841" s="132"/>
      <c r="B3841" s="132"/>
      <c r="C3841" s="132"/>
      <c r="D3841" s="132"/>
      <c r="E3841" s="132"/>
      <c r="F3841" s="132"/>
      <c r="G3841" s="132"/>
      <c r="H3841" s="132"/>
      <c r="I3841" s="132"/>
      <c r="J3841" s="132"/>
      <c r="K3841" s="132"/>
      <c r="FS3841" s="75">
        <v>75.599999999999994</v>
      </c>
      <c r="FT3841" s="75">
        <v>510.28899999999999</v>
      </c>
      <c r="FU3841" s="75">
        <v>8741.8799999999992</v>
      </c>
    </row>
    <row r="3842" spans="1:177" x14ac:dyDescent="0.25">
      <c r="A3842" s="132"/>
      <c r="B3842" s="132"/>
      <c r="C3842" s="132"/>
      <c r="D3842" s="132"/>
      <c r="E3842" s="132"/>
      <c r="F3842" s="132"/>
      <c r="G3842" s="132"/>
      <c r="H3842" s="132"/>
      <c r="I3842" s="132"/>
      <c r="J3842" s="132"/>
      <c r="K3842" s="132"/>
      <c r="FS3842" s="75">
        <v>75.61</v>
      </c>
      <c r="FT3842" s="75">
        <v>511.12</v>
      </c>
      <c r="FU3842" s="75">
        <v>8752.98</v>
      </c>
    </row>
    <row r="3843" spans="1:177" x14ac:dyDescent="0.25">
      <c r="A3843" s="132"/>
      <c r="B3843" s="132"/>
      <c r="C3843" s="132"/>
      <c r="D3843" s="132"/>
      <c r="E3843" s="132"/>
      <c r="F3843" s="132"/>
      <c r="G3843" s="132"/>
      <c r="H3843" s="132"/>
      <c r="I3843" s="132"/>
      <c r="J3843" s="132"/>
      <c r="K3843" s="132"/>
      <c r="FS3843" s="75">
        <v>75.62</v>
      </c>
      <c r="FT3843" s="75">
        <v>511.952</v>
      </c>
      <c r="FU3843" s="75">
        <v>8764.08</v>
      </c>
    </row>
    <row r="3844" spans="1:177" x14ac:dyDescent="0.25">
      <c r="A3844" s="132"/>
      <c r="B3844" s="132"/>
      <c r="C3844" s="132"/>
      <c r="D3844" s="132"/>
      <c r="E3844" s="132"/>
      <c r="F3844" s="132"/>
      <c r="G3844" s="132"/>
      <c r="H3844" s="132"/>
      <c r="I3844" s="132"/>
      <c r="J3844" s="132"/>
      <c r="K3844" s="132"/>
      <c r="FS3844" s="75">
        <v>75.63</v>
      </c>
      <c r="FT3844" s="75">
        <v>512.78399999999999</v>
      </c>
      <c r="FU3844" s="75">
        <v>8775.18</v>
      </c>
    </row>
    <row r="3845" spans="1:177" x14ac:dyDescent="0.25">
      <c r="A3845" s="132"/>
      <c r="B3845" s="132"/>
      <c r="C3845" s="132"/>
      <c r="D3845" s="132"/>
      <c r="E3845" s="132"/>
      <c r="F3845" s="132"/>
      <c r="G3845" s="132"/>
      <c r="H3845" s="132"/>
      <c r="I3845" s="132"/>
      <c r="J3845" s="132"/>
      <c r="K3845" s="132"/>
      <c r="FS3845" s="75">
        <v>75.64</v>
      </c>
      <c r="FT3845" s="75">
        <v>513.61500000000001</v>
      </c>
      <c r="FU3845" s="75">
        <v>8786.2800000000007</v>
      </c>
    </row>
    <row r="3846" spans="1:177" x14ac:dyDescent="0.25">
      <c r="A3846" s="132"/>
      <c r="B3846" s="132"/>
      <c r="C3846" s="132"/>
      <c r="D3846" s="132"/>
      <c r="E3846" s="132"/>
      <c r="F3846" s="132"/>
      <c r="G3846" s="132"/>
      <c r="H3846" s="132"/>
      <c r="I3846" s="132"/>
      <c r="J3846" s="132"/>
      <c r="K3846" s="132"/>
      <c r="FS3846" s="75">
        <v>75.650000000000006</v>
      </c>
      <c r="FT3846" s="75">
        <v>514.44600000000003</v>
      </c>
      <c r="FU3846" s="75">
        <v>8797.3799999999992</v>
      </c>
    </row>
    <row r="3847" spans="1:177" x14ac:dyDescent="0.25">
      <c r="A3847" s="132"/>
      <c r="B3847" s="132"/>
      <c r="C3847" s="132"/>
      <c r="D3847" s="132"/>
      <c r="E3847" s="132"/>
      <c r="F3847" s="132"/>
      <c r="G3847" s="132"/>
      <c r="H3847" s="132"/>
      <c r="I3847" s="132"/>
      <c r="J3847" s="132"/>
      <c r="K3847" s="132"/>
      <c r="FS3847" s="75">
        <v>75.66</v>
      </c>
      <c r="FT3847" s="75">
        <v>515.27800000000002</v>
      </c>
      <c r="FU3847" s="75">
        <v>8808.48</v>
      </c>
    </row>
    <row r="3848" spans="1:177" x14ac:dyDescent="0.25">
      <c r="A3848" s="132"/>
      <c r="B3848" s="132"/>
      <c r="C3848" s="132"/>
      <c r="D3848" s="132"/>
      <c r="E3848" s="132"/>
      <c r="F3848" s="132"/>
      <c r="G3848" s="132"/>
      <c r="H3848" s="132"/>
      <c r="I3848" s="132"/>
      <c r="J3848" s="132"/>
      <c r="K3848" s="132"/>
      <c r="FS3848" s="75">
        <v>75.67</v>
      </c>
      <c r="FT3848" s="75">
        <v>516.10900000000004</v>
      </c>
      <c r="FU3848" s="75">
        <v>8819.58</v>
      </c>
    </row>
    <row r="3849" spans="1:177" x14ac:dyDescent="0.25">
      <c r="A3849" s="132"/>
      <c r="B3849" s="132"/>
      <c r="C3849" s="132"/>
      <c r="D3849" s="132"/>
      <c r="E3849" s="132"/>
      <c r="F3849" s="132"/>
      <c r="G3849" s="132"/>
      <c r="H3849" s="132"/>
      <c r="I3849" s="132"/>
      <c r="J3849" s="132"/>
      <c r="K3849" s="132"/>
      <c r="FS3849" s="75">
        <v>75.680000000000007</v>
      </c>
      <c r="FT3849" s="75">
        <v>516.94100000000003</v>
      </c>
      <c r="FU3849" s="75">
        <v>8830.68</v>
      </c>
    </row>
    <row r="3850" spans="1:177" x14ac:dyDescent="0.25">
      <c r="A3850" s="132"/>
      <c r="B3850" s="132"/>
      <c r="C3850" s="132"/>
      <c r="D3850" s="132"/>
      <c r="E3850" s="132"/>
      <c r="F3850" s="132"/>
      <c r="G3850" s="132"/>
      <c r="H3850" s="132"/>
      <c r="I3850" s="132"/>
      <c r="J3850" s="132"/>
      <c r="K3850" s="132"/>
      <c r="FS3850" s="75">
        <v>75.69</v>
      </c>
      <c r="FT3850" s="75">
        <v>517.77200000000005</v>
      </c>
      <c r="FU3850" s="75">
        <v>8841.7800000000007</v>
      </c>
    </row>
    <row r="3851" spans="1:177" x14ac:dyDescent="0.25">
      <c r="A3851" s="132"/>
      <c r="B3851" s="132"/>
      <c r="C3851" s="132"/>
      <c r="D3851" s="132"/>
      <c r="E3851" s="132"/>
      <c r="F3851" s="132"/>
      <c r="G3851" s="132"/>
      <c r="H3851" s="132"/>
      <c r="I3851" s="132"/>
      <c r="J3851" s="132"/>
      <c r="K3851" s="132"/>
      <c r="FS3851" s="75">
        <v>75.7</v>
      </c>
      <c r="FT3851" s="75">
        <v>518.60400000000004</v>
      </c>
      <c r="FU3851" s="75">
        <v>8852.8799999999992</v>
      </c>
    </row>
    <row r="3852" spans="1:177" x14ac:dyDescent="0.25">
      <c r="A3852" s="132"/>
      <c r="B3852" s="132"/>
      <c r="C3852" s="132"/>
      <c r="D3852" s="132"/>
      <c r="E3852" s="132"/>
      <c r="F3852" s="132"/>
      <c r="G3852" s="132"/>
      <c r="H3852" s="132"/>
      <c r="I3852" s="132"/>
      <c r="J3852" s="132"/>
      <c r="K3852" s="132"/>
      <c r="FS3852" s="75">
        <v>75.709999999999994</v>
      </c>
      <c r="FT3852" s="75">
        <v>519.43499999999995</v>
      </c>
      <c r="FU3852" s="75">
        <v>8863.98</v>
      </c>
    </row>
    <row r="3853" spans="1:177" x14ac:dyDescent="0.25">
      <c r="A3853" s="132"/>
      <c r="B3853" s="132"/>
      <c r="C3853" s="132"/>
      <c r="D3853" s="132"/>
      <c r="E3853" s="132"/>
      <c r="F3853" s="132"/>
      <c r="G3853" s="132"/>
      <c r="H3853" s="132"/>
      <c r="I3853" s="132"/>
      <c r="J3853" s="132"/>
      <c r="K3853" s="132"/>
      <c r="FS3853" s="75">
        <v>75.72</v>
      </c>
      <c r="FT3853" s="75">
        <v>520.26700000000005</v>
      </c>
      <c r="FU3853" s="75">
        <v>8875.08</v>
      </c>
    </row>
    <row r="3854" spans="1:177" x14ac:dyDescent="0.25">
      <c r="A3854" s="132"/>
      <c r="B3854" s="132"/>
      <c r="C3854" s="132"/>
      <c r="D3854" s="132"/>
      <c r="E3854" s="132"/>
      <c r="F3854" s="132"/>
      <c r="G3854" s="132"/>
      <c r="H3854" s="132"/>
      <c r="I3854" s="132"/>
      <c r="J3854" s="132"/>
      <c r="K3854" s="132"/>
      <c r="FS3854" s="75">
        <v>75.73</v>
      </c>
      <c r="FT3854" s="75">
        <v>521.09799999999996</v>
      </c>
      <c r="FU3854" s="75">
        <v>8886.18</v>
      </c>
    </row>
    <row r="3855" spans="1:177" x14ac:dyDescent="0.25">
      <c r="A3855" s="132"/>
      <c r="B3855" s="132"/>
      <c r="C3855" s="132"/>
      <c r="D3855" s="132"/>
      <c r="E3855" s="132"/>
      <c r="F3855" s="132"/>
      <c r="G3855" s="132"/>
      <c r="H3855" s="132"/>
      <c r="I3855" s="132"/>
      <c r="J3855" s="132"/>
      <c r="K3855" s="132"/>
      <c r="FS3855" s="75">
        <v>75.739999999999995</v>
      </c>
      <c r="FT3855" s="75">
        <v>521.92999999999995</v>
      </c>
      <c r="FU3855" s="75">
        <v>8897.2800000000007</v>
      </c>
    </row>
    <row r="3856" spans="1:177" x14ac:dyDescent="0.25">
      <c r="A3856" s="132"/>
      <c r="B3856" s="132"/>
      <c r="C3856" s="132"/>
      <c r="D3856" s="132"/>
      <c r="E3856" s="132"/>
      <c r="F3856" s="132"/>
      <c r="G3856" s="132"/>
      <c r="H3856" s="132"/>
      <c r="I3856" s="132"/>
      <c r="J3856" s="132"/>
      <c r="K3856" s="132"/>
      <c r="FS3856" s="75">
        <v>75.75</v>
      </c>
      <c r="FT3856" s="75">
        <v>522.76099999999997</v>
      </c>
      <c r="FU3856" s="75">
        <v>8908.3799999999992</v>
      </c>
    </row>
    <row r="3857" spans="1:177" x14ac:dyDescent="0.25">
      <c r="A3857" s="132"/>
      <c r="B3857" s="132"/>
      <c r="C3857" s="132"/>
      <c r="D3857" s="132"/>
      <c r="E3857" s="132"/>
      <c r="F3857" s="132"/>
      <c r="G3857" s="132"/>
      <c r="H3857" s="132"/>
      <c r="I3857" s="132"/>
      <c r="J3857" s="132"/>
      <c r="K3857" s="132"/>
      <c r="FS3857" s="75">
        <v>75.760000000000005</v>
      </c>
      <c r="FT3857" s="75">
        <v>523.59299999999996</v>
      </c>
      <c r="FU3857" s="75">
        <v>8919.48</v>
      </c>
    </row>
    <row r="3858" spans="1:177" x14ac:dyDescent="0.25">
      <c r="A3858" s="132"/>
      <c r="B3858" s="132"/>
      <c r="C3858" s="132"/>
      <c r="D3858" s="132"/>
      <c r="E3858" s="132"/>
      <c r="F3858" s="132"/>
      <c r="G3858" s="132"/>
      <c r="H3858" s="132"/>
      <c r="I3858" s="132"/>
      <c r="J3858" s="132"/>
      <c r="K3858" s="132"/>
      <c r="FS3858" s="75">
        <v>75.77</v>
      </c>
      <c r="FT3858" s="75">
        <v>524.42399999999998</v>
      </c>
      <c r="FU3858" s="75">
        <v>8930.58</v>
      </c>
    </row>
    <row r="3859" spans="1:177" x14ac:dyDescent="0.25">
      <c r="A3859" s="132"/>
      <c r="B3859" s="132"/>
      <c r="C3859" s="132"/>
      <c r="D3859" s="132"/>
      <c r="E3859" s="132"/>
      <c r="F3859" s="132"/>
      <c r="G3859" s="132"/>
      <c r="H3859" s="132"/>
      <c r="I3859" s="132"/>
      <c r="J3859" s="132"/>
      <c r="K3859" s="132"/>
      <c r="FS3859" s="75">
        <v>75.78</v>
      </c>
      <c r="FT3859" s="75">
        <v>525.25599999999997</v>
      </c>
      <c r="FU3859" s="75">
        <v>8941.68</v>
      </c>
    </row>
    <row r="3860" spans="1:177" x14ac:dyDescent="0.25">
      <c r="A3860" s="132"/>
      <c r="B3860" s="132"/>
      <c r="C3860" s="132"/>
      <c r="D3860" s="132"/>
      <c r="E3860" s="132"/>
      <c r="F3860" s="132"/>
      <c r="G3860" s="132"/>
      <c r="H3860" s="132"/>
      <c r="I3860" s="132"/>
      <c r="J3860" s="132"/>
      <c r="K3860" s="132"/>
      <c r="FS3860" s="75">
        <v>75.790000000000006</v>
      </c>
      <c r="FT3860" s="75">
        <v>526.08699999999999</v>
      </c>
      <c r="FU3860" s="75">
        <v>8952.7800000000007</v>
      </c>
    </row>
    <row r="3861" spans="1:177" x14ac:dyDescent="0.25">
      <c r="A3861" s="132"/>
      <c r="B3861" s="132"/>
      <c r="C3861" s="132"/>
      <c r="D3861" s="132"/>
      <c r="E3861" s="132"/>
      <c r="F3861" s="132"/>
      <c r="G3861" s="132"/>
      <c r="H3861" s="132"/>
      <c r="I3861" s="132"/>
      <c r="J3861" s="132"/>
      <c r="K3861" s="132"/>
      <c r="FS3861" s="75">
        <v>75.8</v>
      </c>
      <c r="FT3861" s="75">
        <v>526.91899999999998</v>
      </c>
      <c r="FU3861" s="75">
        <v>8963.8799999999992</v>
      </c>
    </row>
    <row r="3862" spans="1:177" x14ac:dyDescent="0.25">
      <c r="A3862" s="132"/>
      <c r="B3862" s="132"/>
      <c r="C3862" s="132"/>
      <c r="D3862" s="132"/>
      <c r="E3862" s="132"/>
      <c r="F3862" s="132"/>
      <c r="G3862" s="132"/>
      <c r="H3862" s="132"/>
      <c r="I3862" s="132"/>
      <c r="J3862" s="132"/>
      <c r="K3862" s="132"/>
      <c r="FS3862" s="75">
        <v>75.81</v>
      </c>
      <c r="FT3862" s="75">
        <v>527.75</v>
      </c>
      <c r="FU3862" s="75">
        <v>8974.98</v>
      </c>
    </row>
    <row r="3863" spans="1:177" x14ac:dyDescent="0.25">
      <c r="A3863" s="132"/>
      <c r="B3863" s="132"/>
      <c r="C3863" s="132"/>
      <c r="D3863" s="132"/>
      <c r="E3863" s="132"/>
      <c r="F3863" s="132"/>
      <c r="G3863" s="132"/>
      <c r="H3863" s="132"/>
      <c r="I3863" s="132"/>
      <c r="J3863" s="132"/>
      <c r="K3863" s="132"/>
      <c r="FS3863" s="75">
        <v>75.819999999999993</v>
      </c>
      <c r="FT3863" s="75">
        <v>528.58199999999999</v>
      </c>
      <c r="FU3863" s="75">
        <v>8986.08</v>
      </c>
    </row>
    <row r="3864" spans="1:177" x14ac:dyDescent="0.25">
      <c r="A3864" s="132"/>
      <c r="B3864" s="132"/>
      <c r="C3864" s="132"/>
      <c r="D3864" s="132"/>
      <c r="E3864" s="132"/>
      <c r="F3864" s="132"/>
      <c r="G3864" s="132"/>
      <c r="H3864" s="132"/>
      <c r="I3864" s="132"/>
      <c r="J3864" s="132"/>
      <c r="K3864" s="132"/>
      <c r="FS3864" s="75">
        <v>75.83</v>
      </c>
      <c r="FT3864" s="75">
        <v>529.41300000000001</v>
      </c>
      <c r="FU3864" s="75">
        <v>8997.18</v>
      </c>
    </row>
    <row r="3865" spans="1:177" x14ac:dyDescent="0.25">
      <c r="A3865" s="132"/>
      <c r="B3865" s="132"/>
      <c r="C3865" s="132"/>
      <c r="D3865" s="132"/>
      <c r="E3865" s="132"/>
      <c r="F3865" s="132"/>
      <c r="G3865" s="132"/>
      <c r="H3865" s="132"/>
      <c r="I3865" s="132"/>
      <c r="J3865" s="132"/>
      <c r="K3865" s="132"/>
      <c r="FS3865" s="75">
        <v>75.84</v>
      </c>
      <c r="FT3865" s="75">
        <v>530.245</v>
      </c>
      <c r="FU3865" s="75">
        <v>9008.2800000000007</v>
      </c>
    </row>
    <row r="3866" spans="1:177" x14ac:dyDescent="0.25">
      <c r="A3866" s="132"/>
      <c r="B3866" s="132"/>
      <c r="C3866" s="132"/>
      <c r="D3866" s="132"/>
      <c r="E3866" s="132"/>
      <c r="F3866" s="132"/>
      <c r="G3866" s="132"/>
      <c r="H3866" s="132"/>
      <c r="I3866" s="132"/>
      <c r="J3866" s="132"/>
      <c r="K3866" s="132"/>
      <c r="FS3866" s="75">
        <v>75.849999999999994</v>
      </c>
      <c r="FT3866" s="75">
        <v>531.07600000000002</v>
      </c>
      <c r="FU3866" s="75">
        <v>9019.3799999999992</v>
      </c>
    </row>
    <row r="3867" spans="1:177" x14ac:dyDescent="0.25">
      <c r="A3867" s="132"/>
      <c r="B3867" s="132"/>
      <c r="C3867" s="132"/>
      <c r="D3867" s="132"/>
      <c r="E3867" s="132"/>
      <c r="F3867" s="132"/>
      <c r="G3867" s="132"/>
      <c r="H3867" s="132"/>
      <c r="I3867" s="132"/>
      <c r="J3867" s="132"/>
      <c r="K3867" s="132"/>
      <c r="FS3867" s="75">
        <v>75.86</v>
      </c>
      <c r="FT3867" s="75">
        <v>531.90800000000002</v>
      </c>
      <c r="FU3867" s="75">
        <v>9030.4699999999993</v>
      </c>
    </row>
    <row r="3868" spans="1:177" x14ac:dyDescent="0.25">
      <c r="A3868" s="132"/>
      <c r="B3868" s="132"/>
      <c r="C3868" s="132"/>
      <c r="D3868" s="132"/>
      <c r="E3868" s="132"/>
      <c r="F3868" s="132"/>
      <c r="G3868" s="132"/>
      <c r="H3868" s="132"/>
      <c r="I3868" s="132"/>
      <c r="J3868" s="132"/>
      <c r="K3868" s="132"/>
      <c r="FS3868" s="75">
        <v>75.87</v>
      </c>
      <c r="FT3868" s="75">
        <v>532.73900000000003</v>
      </c>
      <c r="FU3868" s="75">
        <v>9041.57</v>
      </c>
    </row>
    <row r="3869" spans="1:177" x14ac:dyDescent="0.25">
      <c r="A3869" s="132"/>
      <c r="B3869" s="132"/>
      <c r="C3869" s="132"/>
      <c r="D3869" s="132"/>
      <c r="E3869" s="132"/>
      <c r="F3869" s="132"/>
      <c r="G3869" s="132"/>
      <c r="H3869" s="132"/>
      <c r="I3869" s="132"/>
      <c r="J3869" s="132"/>
      <c r="K3869" s="132"/>
      <c r="FS3869" s="75">
        <v>75.88</v>
      </c>
      <c r="FT3869" s="75">
        <v>533.57100000000003</v>
      </c>
      <c r="FU3869" s="75">
        <v>9052.67</v>
      </c>
    </row>
    <row r="3870" spans="1:177" x14ac:dyDescent="0.25">
      <c r="A3870" s="132"/>
      <c r="B3870" s="132"/>
      <c r="C3870" s="132"/>
      <c r="D3870" s="132"/>
      <c r="E3870" s="132"/>
      <c r="F3870" s="132"/>
      <c r="G3870" s="132"/>
      <c r="H3870" s="132"/>
      <c r="I3870" s="132"/>
      <c r="J3870" s="132"/>
      <c r="K3870" s="132"/>
      <c r="FS3870" s="75">
        <v>75.89</v>
      </c>
      <c r="FT3870" s="75">
        <v>534.40200000000004</v>
      </c>
      <c r="FU3870" s="75">
        <v>9063.77</v>
      </c>
    </row>
    <row r="3871" spans="1:177" x14ac:dyDescent="0.25">
      <c r="A3871" s="132"/>
      <c r="B3871" s="132"/>
      <c r="C3871" s="132"/>
      <c r="D3871" s="132"/>
      <c r="E3871" s="132"/>
      <c r="F3871" s="132"/>
      <c r="G3871" s="132"/>
      <c r="H3871" s="132"/>
      <c r="I3871" s="132"/>
      <c r="J3871" s="132"/>
      <c r="K3871" s="132"/>
      <c r="FS3871" s="75">
        <v>75.900000000000006</v>
      </c>
      <c r="FT3871" s="75">
        <v>535.23400000000004</v>
      </c>
      <c r="FU3871" s="75">
        <v>9074.8700000000008</v>
      </c>
    </row>
    <row r="3872" spans="1:177" x14ac:dyDescent="0.25">
      <c r="A3872" s="132"/>
      <c r="B3872" s="132"/>
      <c r="C3872" s="132"/>
      <c r="D3872" s="132"/>
      <c r="E3872" s="132"/>
      <c r="F3872" s="132"/>
      <c r="G3872" s="132"/>
      <c r="H3872" s="132"/>
      <c r="I3872" s="132"/>
      <c r="J3872" s="132"/>
      <c r="K3872" s="132"/>
      <c r="FS3872" s="75">
        <v>75.91</v>
      </c>
      <c r="FT3872" s="75">
        <v>536.06500000000005</v>
      </c>
      <c r="FU3872" s="75">
        <v>9085.9699999999993</v>
      </c>
    </row>
    <row r="3873" spans="1:177" x14ac:dyDescent="0.25">
      <c r="A3873" s="132"/>
      <c r="B3873" s="132"/>
      <c r="C3873" s="132"/>
      <c r="D3873" s="132"/>
      <c r="E3873" s="132"/>
      <c r="F3873" s="132"/>
      <c r="G3873" s="132"/>
      <c r="H3873" s="132"/>
      <c r="I3873" s="132"/>
      <c r="J3873" s="132"/>
      <c r="K3873" s="132"/>
      <c r="FS3873" s="75">
        <v>75.92</v>
      </c>
      <c r="FT3873" s="75">
        <v>536.89599999999996</v>
      </c>
      <c r="FU3873" s="75">
        <v>9097.07</v>
      </c>
    </row>
    <row r="3874" spans="1:177" x14ac:dyDescent="0.25">
      <c r="A3874" s="132"/>
      <c r="B3874" s="132"/>
      <c r="C3874" s="132"/>
      <c r="D3874" s="132"/>
      <c r="E3874" s="132"/>
      <c r="F3874" s="132"/>
      <c r="G3874" s="132"/>
      <c r="H3874" s="132"/>
      <c r="I3874" s="132"/>
      <c r="J3874" s="132"/>
      <c r="K3874" s="132"/>
      <c r="FS3874" s="75">
        <v>75.930000000000007</v>
      </c>
      <c r="FT3874" s="75">
        <v>537.72799999999995</v>
      </c>
      <c r="FU3874" s="75">
        <v>9108.17</v>
      </c>
    </row>
    <row r="3875" spans="1:177" x14ac:dyDescent="0.25">
      <c r="A3875" s="132"/>
      <c r="B3875" s="132"/>
      <c r="C3875" s="132"/>
      <c r="D3875" s="132"/>
      <c r="E3875" s="132"/>
      <c r="F3875" s="132"/>
      <c r="G3875" s="132"/>
      <c r="H3875" s="132"/>
      <c r="I3875" s="132"/>
      <c r="J3875" s="132"/>
      <c r="K3875" s="132"/>
      <c r="FS3875" s="75">
        <v>75.94</v>
      </c>
      <c r="FT3875" s="75">
        <v>538.55899999999997</v>
      </c>
      <c r="FU3875" s="75">
        <v>9119.27</v>
      </c>
    </row>
    <row r="3876" spans="1:177" x14ac:dyDescent="0.25">
      <c r="A3876" s="132"/>
      <c r="B3876" s="132"/>
      <c r="C3876" s="132"/>
      <c r="D3876" s="132"/>
      <c r="E3876" s="132"/>
      <c r="F3876" s="132"/>
      <c r="G3876" s="132"/>
      <c r="H3876" s="132"/>
      <c r="I3876" s="132"/>
      <c r="J3876" s="132"/>
      <c r="K3876" s="132"/>
      <c r="FS3876" s="75">
        <v>75.95</v>
      </c>
      <c r="FT3876" s="75">
        <v>539.39099999999996</v>
      </c>
      <c r="FU3876" s="75">
        <v>9130.3700000000008</v>
      </c>
    </row>
    <row r="3877" spans="1:177" x14ac:dyDescent="0.25">
      <c r="A3877" s="132"/>
      <c r="B3877" s="132"/>
      <c r="C3877" s="132"/>
      <c r="D3877" s="132"/>
      <c r="E3877" s="132"/>
      <c r="F3877" s="132"/>
      <c r="G3877" s="132"/>
      <c r="H3877" s="132"/>
      <c r="I3877" s="132"/>
      <c r="J3877" s="132"/>
      <c r="K3877" s="132"/>
      <c r="FS3877" s="75">
        <v>75.959999999999994</v>
      </c>
      <c r="FT3877" s="75">
        <v>540.22199999999998</v>
      </c>
      <c r="FU3877" s="75">
        <v>9141.4699999999993</v>
      </c>
    </row>
    <row r="3878" spans="1:177" x14ac:dyDescent="0.25">
      <c r="A3878" s="132"/>
      <c r="B3878" s="132"/>
      <c r="C3878" s="132"/>
      <c r="D3878" s="132"/>
      <c r="E3878" s="132"/>
      <c r="F3878" s="132"/>
      <c r="G3878" s="132"/>
      <c r="H3878" s="132"/>
      <c r="I3878" s="132"/>
      <c r="J3878" s="132"/>
      <c r="K3878" s="132"/>
      <c r="FS3878" s="75">
        <v>75.97</v>
      </c>
      <c r="FT3878" s="75">
        <v>541.05399999999997</v>
      </c>
      <c r="FU3878" s="75">
        <v>9152.57</v>
      </c>
    </row>
    <row r="3879" spans="1:177" x14ac:dyDescent="0.25">
      <c r="A3879" s="132"/>
      <c r="B3879" s="132"/>
      <c r="C3879" s="132"/>
      <c r="D3879" s="132"/>
      <c r="E3879" s="132"/>
      <c r="F3879" s="132"/>
      <c r="G3879" s="132"/>
      <c r="H3879" s="132"/>
      <c r="I3879" s="132"/>
      <c r="J3879" s="132"/>
      <c r="K3879" s="132"/>
      <c r="FS3879" s="75">
        <v>75.98</v>
      </c>
      <c r="FT3879" s="75">
        <v>541.88499999999999</v>
      </c>
      <c r="FU3879" s="75">
        <v>9163.67</v>
      </c>
    </row>
    <row r="3880" spans="1:177" x14ac:dyDescent="0.25">
      <c r="A3880" s="132"/>
      <c r="B3880" s="132"/>
      <c r="C3880" s="132"/>
      <c r="D3880" s="132"/>
      <c r="E3880" s="132"/>
      <c r="F3880" s="132"/>
      <c r="G3880" s="132"/>
      <c r="H3880" s="132"/>
      <c r="I3880" s="132"/>
      <c r="J3880" s="132"/>
      <c r="K3880" s="132"/>
      <c r="FS3880" s="75">
        <v>75.989999999999995</v>
      </c>
      <c r="FT3880" s="75">
        <v>542.71699999999998</v>
      </c>
      <c r="FU3880" s="75">
        <v>9174.77</v>
      </c>
    </row>
    <row r="3881" spans="1:177" x14ac:dyDescent="0.25">
      <c r="A3881" s="132"/>
      <c r="B3881" s="132"/>
      <c r="C3881" s="132"/>
      <c r="D3881" s="132"/>
      <c r="E3881" s="132"/>
      <c r="F3881" s="132"/>
      <c r="G3881" s="132"/>
      <c r="H3881" s="132"/>
      <c r="I3881" s="132"/>
      <c r="J3881" s="132"/>
      <c r="K3881" s="132"/>
      <c r="FS3881" s="75">
        <v>76</v>
      </c>
      <c r="FT3881" s="75">
        <v>543.548</v>
      </c>
      <c r="FU3881" s="75">
        <v>9185.8700000000008</v>
      </c>
    </row>
    <row r="3882" spans="1:177" x14ac:dyDescent="0.25">
      <c r="A3882" s="132"/>
      <c r="B3882" s="132"/>
      <c r="C3882" s="132"/>
      <c r="D3882" s="132"/>
      <c r="E3882" s="132"/>
      <c r="F3882" s="132"/>
      <c r="G3882" s="132"/>
      <c r="H3882" s="132"/>
      <c r="I3882" s="132"/>
      <c r="J3882" s="132"/>
      <c r="K3882" s="132"/>
      <c r="FS3882" s="75">
        <v>76.010000000000005</v>
      </c>
      <c r="FT3882" s="75">
        <v>544.38</v>
      </c>
      <c r="FU3882" s="75">
        <v>9196.9699999999993</v>
      </c>
    </row>
    <row r="3883" spans="1:177" x14ac:dyDescent="0.25">
      <c r="A3883" s="132"/>
      <c r="B3883" s="132"/>
      <c r="C3883" s="132"/>
      <c r="D3883" s="132"/>
      <c r="E3883" s="132"/>
      <c r="F3883" s="132"/>
      <c r="G3883" s="132"/>
      <c r="H3883" s="132"/>
      <c r="I3883" s="132"/>
      <c r="J3883" s="132"/>
      <c r="K3883" s="132"/>
      <c r="FS3883" s="75">
        <v>76.02</v>
      </c>
      <c r="FT3883" s="75">
        <v>545.21100000000001</v>
      </c>
      <c r="FU3883" s="75">
        <v>9208.07</v>
      </c>
    </row>
    <row r="3884" spans="1:177" x14ac:dyDescent="0.25">
      <c r="A3884" s="132"/>
      <c r="B3884" s="132"/>
      <c r="C3884" s="132"/>
      <c r="D3884" s="132"/>
      <c r="E3884" s="132"/>
      <c r="F3884" s="132"/>
      <c r="G3884" s="132"/>
      <c r="H3884" s="132"/>
      <c r="I3884" s="132"/>
      <c r="J3884" s="132"/>
      <c r="K3884" s="132"/>
      <c r="FS3884" s="75">
        <v>76.03</v>
      </c>
      <c r="FT3884" s="75">
        <v>546.04300000000001</v>
      </c>
      <c r="FU3884" s="75">
        <v>9219.17</v>
      </c>
    </row>
    <row r="3885" spans="1:177" x14ac:dyDescent="0.25">
      <c r="A3885" s="132"/>
      <c r="B3885" s="132"/>
      <c r="C3885" s="132"/>
      <c r="D3885" s="132"/>
      <c r="E3885" s="132"/>
      <c r="F3885" s="132"/>
      <c r="G3885" s="132"/>
      <c r="H3885" s="132"/>
      <c r="I3885" s="132"/>
      <c r="J3885" s="132"/>
      <c r="K3885" s="132"/>
      <c r="FS3885" s="75">
        <v>76.040000000000006</v>
      </c>
      <c r="FT3885" s="75">
        <v>546.87400000000002</v>
      </c>
      <c r="FU3885" s="75">
        <v>9230.27</v>
      </c>
    </row>
    <row r="3886" spans="1:177" x14ac:dyDescent="0.25">
      <c r="A3886" s="132"/>
      <c r="B3886" s="132"/>
      <c r="C3886" s="132"/>
      <c r="D3886" s="132"/>
      <c r="E3886" s="132"/>
      <c r="F3886" s="132"/>
      <c r="G3886" s="132"/>
      <c r="H3886" s="132"/>
      <c r="I3886" s="132"/>
      <c r="J3886" s="132"/>
      <c r="K3886" s="132"/>
      <c r="FS3886" s="75">
        <v>76.05</v>
      </c>
      <c r="FT3886" s="75">
        <v>547.70600000000002</v>
      </c>
      <c r="FU3886" s="75">
        <v>9241.3700000000008</v>
      </c>
    </row>
    <row r="3887" spans="1:177" x14ac:dyDescent="0.25">
      <c r="A3887" s="132"/>
      <c r="B3887" s="132"/>
      <c r="C3887" s="132"/>
      <c r="D3887" s="132"/>
      <c r="E3887" s="132"/>
      <c r="F3887" s="132"/>
      <c r="G3887" s="132"/>
      <c r="H3887" s="132"/>
      <c r="I3887" s="132"/>
      <c r="J3887" s="132"/>
      <c r="K3887" s="132"/>
      <c r="FS3887" s="75">
        <v>76.06</v>
      </c>
      <c r="FT3887" s="75">
        <v>548.53700000000003</v>
      </c>
      <c r="FU3887" s="75">
        <v>9252.4699999999993</v>
      </c>
    </row>
    <row r="3888" spans="1:177" x14ac:dyDescent="0.25">
      <c r="A3888" s="132"/>
      <c r="B3888" s="132"/>
      <c r="C3888" s="132"/>
      <c r="D3888" s="132"/>
      <c r="E3888" s="132"/>
      <c r="F3888" s="132"/>
      <c r="G3888" s="132"/>
      <c r="H3888" s="132"/>
      <c r="I3888" s="132"/>
      <c r="J3888" s="132"/>
      <c r="K3888" s="132"/>
      <c r="FS3888" s="75">
        <v>76.069999999999993</v>
      </c>
      <c r="FT3888" s="75">
        <v>549.36900000000003</v>
      </c>
      <c r="FU3888" s="75">
        <v>9263.57</v>
      </c>
    </row>
    <row r="3889" spans="1:177" x14ac:dyDescent="0.25">
      <c r="A3889" s="132"/>
      <c r="B3889" s="132"/>
      <c r="C3889" s="132"/>
      <c r="D3889" s="132"/>
      <c r="E3889" s="132"/>
      <c r="F3889" s="132"/>
      <c r="G3889" s="132"/>
      <c r="H3889" s="132"/>
      <c r="I3889" s="132"/>
      <c r="J3889" s="132"/>
      <c r="K3889" s="132"/>
      <c r="FS3889" s="75">
        <v>76.08</v>
      </c>
      <c r="FT3889" s="75">
        <v>550.20000000000005</v>
      </c>
      <c r="FU3889" s="75">
        <v>9274.67</v>
      </c>
    </row>
    <row r="3890" spans="1:177" x14ac:dyDescent="0.25">
      <c r="A3890" s="132"/>
      <c r="B3890" s="132"/>
      <c r="C3890" s="132"/>
      <c r="D3890" s="132"/>
      <c r="E3890" s="132"/>
      <c r="F3890" s="132"/>
      <c r="G3890" s="132"/>
      <c r="H3890" s="132"/>
      <c r="I3890" s="132"/>
      <c r="J3890" s="132"/>
      <c r="K3890" s="132"/>
      <c r="FS3890" s="75">
        <v>76.09</v>
      </c>
      <c r="FT3890" s="75">
        <v>551.03200000000004</v>
      </c>
      <c r="FU3890" s="75">
        <v>9285.77</v>
      </c>
    </row>
    <row r="3891" spans="1:177" x14ac:dyDescent="0.25">
      <c r="A3891" s="132"/>
      <c r="B3891" s="132"/>
      <c r="C3891" s="132"/>
      <c r="D3891" s="132"/>
      <c r="E3891" s="132"/>
      <c r="F3891" s="132"/>
      <c r="G3891" s="132"/>
      <c r="H3891" s="132"/>
      <c r="I3891" s="132"/>
      <c r="J3891" s="132"/>
      <c r="K3891" s="132"/>
      <c r="FS3891" s="75">
        <v>76.099999999999994</v>
      </c>
      <c r="FT3891" s="75">
        <v>551.86300000000006</v>
      </c>
      <c r="FU3891" s="75">
        <v>9296.8700000000008</v>
      </c>
    </row>
    <row r="3892" spans="1:177" x14ac:dyDescent="0.25">
      <c r="A3892" s="132"/>
      <c r="B3892" s="132"/>
      <c r="C3892" s="132"/>
      <c r="D3892" s="132"/>
      <c r="E3892" s="132"/>
      <c r="F3892" s="132"/>
      <c r="G3892" s="132"/>
      <c r="H3892" s="132"/>
      <c r="I3892" s="132"/>
      <c r="J3892" s="132"/>
      <c r="K3892" s="132"/>
      <c r="FS3892" s="75">
        <v>76.11</v>
      </c>
      <c r="FT3892" s="75">
        <v>552.69500000000005</v>
      </c>
      <c r="FU3892" s="75">
        <v>9307.9599999999991</v>
      </c>
    </row>
    <row r="3893" spans="1:177" x14ac:dyDescent="0.25">
      <c r="A3893" s="132"/>
      <c r="B3893" s="132"/>
      <c r="C3893" s="132"/>
      <c r="D3893" s="132"/>
      <c r="E3893" s="132"/>
      <c r="F3893" s="132"/>
      <c r="G3893" s="132"/>
      <c r="H3893" s="132"/>
      <c r="I3893" s="132"/>
      <c r="J3893" s="132"/>
      <c r="K3893" s="132"/>
      <c r="FS3893" s="75">
        <v>76.12</v>
      </c>
      <c r="FT3893" s="75">
        <v>553.52599999999995</v>
      </c>
      <c r="FU3893" s="75">
        <v>9319.06</v>
      </c>
    </row>
    <row r="3894" spans="1:177" x14ac:dyDescent="0.25">
      <c r="A3894" s="132"/>
      <c r="B3894" s="132"/>
      <c r="C3894" s="132"/>
      <c r="D3894" s="132"/>
      <c r="E3894" s="132"/>
      <c r="F3894" s="132"/>
      <c r="G3894" s="132"/>
      <c r="H3894" s="132"/>
      <c r="I3894" s="132"/>
      <c r="J3894" s="132"/>
      <c r="K3894" s="132"/>
      <c r="FS3894" s="75">
        <v>76.13</v>
      </c>
      <c r="FT3894" s="75">
        <v>554.35799999999995</v>
      </c>
      <c r="FU3894" s="75">
        <v>9330.16</v>
      </c>
    </row>
    <row r="3895" spans="1:177" x14ac:dyDescent="0.25">
      <c r="A3895" s="132"/>
      <c r="B3895" s="132"/>
      <c r="C3895" s="132"/>
      <c r="D3895" s="132"/>
      <c r="E3895" s="132"/>
      <c r="F3895" s="132"/>
      <c r="G3895" s="132"/>
      <c r="H3895" s="132"/>
      <c r="I3895" s="132"/>
      <c r="J3895" s="132"/>
      <c r="K3895" s="132"/>
      <c r="FS3895" s="75">
        <v>76.14</v>
      </c>
      <c r="FT3895" s="75">
        <v>555.18899999999996</v>
      </c>
      <c r="FU3895" s="75">
        <v>9341.26</v>
      </c>
    </row>
    <row r="3896" spans="1:177" x14ac:dyDescent="0.25">
      <c r="A3896" s="132"/>
      <c r="B3896" s="132"/>
      <c r="C3896" s="132"/>
      <c r="D3896" s="132"/>
      <c r="E3896" s="132"/>
      <c r="F3896" s="132"/>
      <c r="G3896" s="132"/>
      <c r="H3896" s="132"/>
      <c r="I3896" s="132"/>
      <c r="J3896" s="132"/>
      <c r="K3896" s="132"/>
      <c r="FS3896" s="75">
        <v>76.150000000000006</v>
      </c>
      <c r="FT3896" s="75">
        <v>556.02099999999996</v>
      </c>
      <c r="FU3896" s="75">
        <v>9352.36</v>
      </c>
    </row>
    <row r="3897" spans="1:177" x14ac:dyDescent="0.25">
      <c r="A3897" s="132"/>
      <c r="B3897" s="132"/>
      <c r="C3897" s="132"/>
      <c r="D3897" s="132"/>
      <c r="E3897" s="132"/>
      <c r="F3897" s="132"/>
      <c r="G3897" s="132"/>
      <c r="H3897" s="132"/>
      <c r="I3897" s="132"/>
      <c r="J3897" s="132"/>
      <c r="K3897" s="132"/>
      <c r="FS3897" s="75">
        <v>76.16</v>
      </c>
      <c r="FT3897" s="75">
        <v>556.85199999999998</v>
      </c>
      <c r="FU3897" s="75">
        <v>9363.4599999999991</v>
      </c>
    </row>
    <row r="3898" spans="1:177" x14ac:dyDescent="0.25">
      <c r="A3898" s="132"/>
      <c r="B3898" s="132"/>
      <c r="C3898" s="132"/>
      <c r="D3898" s="132"/>
      <c r="E3898" s="132"/>
      <c r="F3898" s="132"/>
      <c r="G3898" s="132"/>
      <c r="H3898" s="132"/>
      <c r="I3898" s="132"/>
      <c r="J3898" s="132"/>
      <c r="K3898" s="132"/>
      <c r="FS3898" s="75">
        <v>76.17</v>
      </c>
      <c r="FT3898" s="75">
        <v>557.68399999999997</v>
      </c>
      <c r="FU3898" s="75">
        <v>9374.56</v>
      </c>
    </row>
    <row r="3899" spans="1:177" x14ac:dyDescent="0.25">
      <c r="A3899" s="132"/>
      <c r="B3899" s="132"/>
      <c r="C3899" s="132"/>
      <c r="D3899" s="132"/>
      <c r="E3899" s="132"/>
      <c r="F3899" s="132"/>
      <c r="G3899" s="132"/>
      <c r="H3899" s="132"/>
      <c r="I3899" s="132"/>
      <c r="J3899" s="132"/>
      <c r="K3899" s="132"/>
      <c r="FS3899" s="75">
        <v>76.180000000000007</v>
      </c>
      <c r="FT3899" s="75">
        <v>558.51499999999999</v>
      </c>
      <c r="FU3899" s="75">
        <v>9385.66</v>
      </c>
    </row>
    <row r="3900" spans="1:177" x14ac:dyDescent="0.25">
      <c r="A3900" s="132"/>
      <c r="B3900" s="132"/>
      <c r="C3900" s="132"/>
      <c r="D3900" s="132"/>
      <c r="E3900" s="132"/>
      <c r="F3900" s="132"/>
      <c r="G3900" s="132"/>
      <c r="H3900" s="132"/>
      <c r="I3900" s="132"/>
      <c r="J3900" s="132"/>
      <c r="K3900" s="132"/>
      <c r="FS3900" s="75">
        <v>76.19</v>
      </c>
      <c r="FT3900" s="75">
        <v>559.346</v>
      </c>
      <c r="FU3900" s="75">
        <v>9396.76</v>
      </c>
    </row>
    <row r="3901" spans="1:177" x14ac:dyDescent="0.25">
      <c r="A3901" s="132"/>
      <c r="B3901" s="132"/>
      <c r="C3901" s="132"/>
      <c r="D3901" s="132"/>
      <c r="E3901" s="132"/>
      <c r="F3901" s="132"/>
      <c r="G3901" s="132"/>
      <c r="H3901" s="132"/>
      <c r="I3901" s="132"/>
      <c r="J3901" s="132"/>
      <c r="K3901" s="132"/>
      <c r="FS3901" s="75">
        <v>76.2</v>
      </c>
      <c r="FT3901" s="75">
        <v>560.178</v>
      </c>
      <c r="FU3901" s="75">
        <v>9407.86</v>
      </c>
    </row>
    <row r="3902" spans="1:177" x14ac:dyDescent="0.25">
      <c r="A3902" s="132"/>
      <c r="B3902" s="132"/>
      <c r="C3902" s="132"/>
      <c r="D3902" s="132"/>
      <c r="E3902" s="132"/>
      <c r="F3902" s="132"/>
      <c r="G3902" s="132"/>
      <c r="H3902" s="132"/>
      <c r="I3902" s="132"/>
      <c r="J3902" s="132"/>
      <c r="K3902" s="132"/>
      <c r="FS3902" s="75">
        <v>76.209999999999994</v>
      </c>
      <c r="FT3902" s="75">
        <v>561.01</v>
      </c>
      <c r="FU3902" s="75">
        <v>9419</v>
      </c>
    </row>
    <row r="3903" spans="1:177" x14ac:dyDescent="0.25">
      <c r="A3903" s="132"/>
      <c r="B3903" s="132"/>
      <c r="C3903" s="132"/>
      <c r="D3903" s="132"/>
      <c r="E3903" s="132"/>
      <c r="F3903" s="132"/>
      <c r="G3903" s="132"/>
      <c r="H3903" s="132"/>
      <c r="I3903" s="132"/>
      <c r="J3903" s="132"/>
      <c r="K3903" s="132"/>
      <c r="FS3903" s="75">
        <v>76.22</v>
      </c>
      <c r="FT3903" s="75">
        <v>561.99099999999999</v>
      </c>
      <c r="FU3903" s="75">
        <v>9430.35</v>
      </c>
    </row>
    <row r="3904" spans="1:177" x14ac:dyDescent="0.25">
      <c r="A3904" s="132"/>
      <c r="B3904" s="132"/>
      <c r="C3904" s="132"/>
      <c r="D3904" s="132"/>
      <c r="E3904" s="132"/>
      <c r="F3904" s="132"/>
      <c r="G3904" s="132"/>
      <c r="H3904" s="132"/>
      <c r="I3904" s="132"/>
      <c r="J3904" s="132"/>
      <c r="K3904" s="132"/>
      <c r="FS3904" s="75">
        <v>76.23</v>
      </c>
      <c r="FT3904" s="75">
        <v>562.971</v>
      </c>
      <c r="FU3904" s="75">
        <v>9441.7000000000007</v>
      </c>
    </row>
    <row r="3905" spans="1:177" x14ac:dyDescent="0.25">
      <c r="A3905" s="132"/>
      <c r="B3905" s="132"/>
      <c r="C3905" s="132"/>
      <c r="D3905" s="132"/>
      <c r="E3905" s="132"/>
      <c r="F3905" s="132"/>
      <c r="G3905" s="132"/>
      <c r="H3905" s="132"/>
      <c r="I3905" s="132"/>
      <c r="J3905" s="132"/>
      <c r="K3905" s="132"/>
      <c r="FS3905" s="75">
        <v>76.239999999999995</v>
      </c>
      <c r="FT3905" s="75">
        <v>563.952</v>
      </c>
      <c r="FU3905" s="75">
        <v>9453.0499999999993</v>
      </c>
    </row>
    <row r="3906" spans="1:177" x14ac:dyDescent="0.25">
      <c r="A3906" s="132"/>
      <c r="B3906" s="132"/>
      <c r="C3906" s="132"/>
      <c r="D3906" s="132"/>
      <c r="E3906" s="132"/>
      <c r="F3906" s="132"/>
      <c r="G3906" s="132"/>
      <c r="H3906" s="132"/>
      <c r="I3906" s="132"/>
      <c r="J3906" s="132"/>
      <c r="K3906" s="132"/>
      <c r="FS3906" s="75">
        <v>76.25</v>
      </c>
      <c r="FT3906" s="75">
        <v>564.93299999999999</v>
      </c>
      <c r="FU3906" s="75">
        <v>9464.4</v>
      </c>
    </row>
    <row r="3907" spans="1:177" x14ac:dyDescent="0.25">
      <c r="A3907" s="132"/>
      <c r="B3907" s="132"/>
      <c r="C3907" s="132"/>
      <c r="D3907" s="132"/>
      <c r="E3907" s="132"/>
      <c r="F3907" s="132"/>
      <c r="G3907" s="132"/>
      <c r="H3907" s="132"/>
      <c r="I3907" s="132"/>
      <c r="J3907" s="132"/>
      <c r="K3907" s="132"/>
      <c r="FS3907" s="75">
        <v>76.260000000000005</v>
      </c>
      <c r="FT3907" s="75">
        <v>565.91399999999999</v>
      </c>
      <c r="FU3907" s="75">
        <v>9475.75</v>
      </c>
    </row>
    <row r="3908" spans="1:177" x14ac:dyDescent="0.25">
      <c r="A3908" s="132"/>
      <c r="B3908" s="132"/>
      <c r="C3908" s="132"/>
      <c r="D3908" s="132"/>
      <c r="E3908" s="132"/>
      <c r="F3908" s="132"/>
      <c r="G3908" s="132"/>
      <c r="H3908" s="132"/>
      <c r="I3908" s="132"/>
      <c r="J3908" s="132"/>
      <c r="K3908" s="132"/>
      <c r="FS3908" s="75">
        <v>76.27</v>
      </c>
      <c r="FT3908" s="75">
        <v>566.89400000000001</v>
      </c>
      <c r="FU3908" s="75">
        <v>9487.1</v>
      </c>
    </row>
    <row r="3909" spans="1:177" x14ac:dyDescent="0.25">
      <c r="A3909" s="132"/>
      <c r="B3909" s="132"/>
      <c r="C3909" s="132"/>
      <c r="D3909" s="132"/>
      <c r="E3909" s="132"/>
      <c r="F3909" s="132"/>
      <c r="G3909" s="132"/>
      <c r="H3909" s="132"/>
      <c r="I3909" s="132"/>
      <c r="J3909" s="132"/>
      <c r="K3909" s="132"/>
      <c r="FS3909" s="75">
        <v>76.28</v>
      </c>
      <c r="FT3909" s="75">
        <v>567.875</v>
      </c>
      <c r="FU3909" s="75">
        <v>9498.4500000000007</v>
      </c>
    </row>
    <row r="3910" spans="1:177" x14ac:dyDescent="0.25">
      <c r="A3910" s="132"/>
      <c r="B3910" s="132"/>
      <c r="C3910" s="132"/>
      <c r="D3910" s="132"/>
      <c r="E3910" s="132"/>
      <c r="F3910" s="132"/>
      <c r="G3910" s="132"/>
      <c r="H3910" s="132"/>
      <c r="I3910" s="132"/>
      <c r="J3910" s="132"/>
      <c r="K3910" s="132"/>
      <c r="FS3910" s="75">
        <v>76.290000000000006</v>
      </c>
      <c r="FT3910" s="75">
        <v>568.85599999999999</v>
      </c>
      <c r="FU3910" s="75">
        <v>9509.7999999999993</v>
      </c>
    </row>
    <row r="3911" spans="1:177" x14ac:dyDescent="0.25">
      <c r="A3911" s="132"/>
      <c r="B3911" s="132"/>
      <c r="C3911" s="132"/>
      <c r="D3911" s="132"/>
      <c r="E3911" s="132"/>
      <c r="F3911" s="132"/>
      <c r="G3911" s="132"/>
      <c r="H3911" s="132"/>
      <c r="I3911" s="132"/>
      <c r="J3911" s="132"/>
      <c r="K3911" s="132"/>
      <c r="FS3911" s="75">
        <v>76.3</v>
      </c>
      <c r="FT3911" s="75">
        <v>569.83600000000001</v>
      </c>
      <c r="FU3911" s="75">
        <v>9521.15</v>
      </c>
    </row>
    <row r="3912" spans="1:177" x14ac:dyDescent="0.25">
      <c r="A3912" s="132"/>
      <c r="B3912" s="132"/>
      <c r="C3912" s="132"/>
      <c r="D3912" s="132"/>
      <c r="E3912" s="132"/>
      <c r="F3912" s="132"/>
      <c r="G3912" s="132"/>
      <c r="H3912" s="132"/>
      <c r="I3912" s="132"/>
      <c r="J3912" s="132"/>
      <c r="K3912" s="132"/>
      <c r="FS3912" s="75">
        <v>76.31</v>
      </c>
      <c r="FT3912" s="75">
        <v>570.81700000000001</v>
      </c>
      <c r="FU3912" s="75">
        <v>9532.5</v>
      </c>
    </row>
    <row r="3913" spans="1:177" x14ac:dyDescent="0.25">
      <c r="A3913" s="132"/>
      <c r="B3913" s="132"/>
      <c r="C3913" s="132"/>
      <c r="D3913" s="132"/>
      <c r="E3913" s="132"/>
      <c r="F3913" s="132"/>
      <c r="G3913" s="132"/>
      <c r="H3913" s="132"/>
      <c r="I3913" s="132"/>
      <c r="J3913" s="132"/>
      <c r="K3913" s="132"/>
      <c r="FS3913" s="75">
        <v>76.319999999999993</v>
      </c>
      <c r="FT3913" s="75">
        <v>571.798</v>
      </c>
      <c r="FU3913" s="75">
        <v>9543.85</v>
      </c>
    </row>
    <row r="3914" spans="1:177" x14ac:dyDescent="0.25">
      <c r="A3914" s="132"/>
      <c r="B3914" s="132"/>
      <c r="C3914" s="132"/>
      <c r="D3914" s="132"/>
      <c r="E3914" s="132"/>
      <c r="F3914" s="132"/>
      <c r="G3914" s="132"/>
      <c r="H3914" s="132"/>
      <c r="I3914" s="132"/>
      <c r="J3914" s="132"/>
      <c r="K3914" s="132"/>
      <c r="FS3914" s="75">
        <v>76.33</v>
      </c>
      <c r="FT3914" s="75">
        <v>572.779</v>
      </c>
      <c r="FU3914" s="75">
        <v>9555.2000000000007</v>
      </c>
    </row>
    <row r="3915" spans="1:177" x14ac:dyDescent="0.25">
      <c r="A3915" s="132"/>
      <c r="B3915" s="132"/>
      <c r="C3915" s="132"/>
      <c r="D3915" s="132"/>
      <c r="E3915" s="132"/>
      <c r="F3915" s="132"/>
      <c r="G3915" s="132"/>
      <c r="H3915" s="132"/>
      <c r="I3915" s="132"/>
      <c r="J3915" s="132"/>
      <c r="K3915" s="132"/>
      <c r="FS3915" s="75">
        <v>76.34</v>
      </c>
      <c r="FT3915" s="75">
        <v>573.75900000000001</v>
      </c>
      <c r="FU3915" s="75">
        <v>9566.5400000000009</v>
      </c>
    </row>
    <row r="3916" spans="1:177" x14ac:dyDescent="0.25">
      <c r="A3916" s="132"/>
      <c r="B3916" s="132"/>
      <c r="C3916" s="132"/>
      <c r="D3916" s="132"/>
      <c r="E3916" s="132"/>
      <c r="F3916" s="132"/>
      <c r="G3916" s="132"/>
      <c r="H3916" s="132"/>
      <c r="I3916" s="132"/>
      <c r="J3916" s="132"/>
      <c r="K3916" s="132"/>
      <c r="FS3916" s="75">
        <v>76.349999999999994</v>
      </c>
      <c r="FT3916" s="75">
        <v>574.74</v>
      </c>
      <c r="FU3916" s="75">
        <v>9577.89</v>
      </c>
    </row>
    <row r="3917" spans="1:177" x14ac:dyDescent="0.25">
      <c r="A3917" s="132"/>
      <c r="B3917" s="132"/>
      <c r="C3917" s="132"/>
      <c r="D3917" s="132"/>
      <c r="E3917" s="132"/>
      <c r="F3917" s="132"/>
      <c r="G3917" s="132"/>
      <c r="H3917" s="132"/>
      <c r="I3917" s="132"/>
      <c r="J3917" s="132"/>
      <c r="K3917" s="132"/>
      <c r="FS3917" s="75">
        <v>76.36</v>
      </c>
      <c r="FT3917" s="75">
        <v>575.721</v>
      </c>
      <c r="FU3917" s="75">
        <v>9589.24</v>
      </c>
    </row>
    <row r="3918" spans="1:177" x14ac:dyDescent="0.25">
      <c r="A3918" s="132"/>
      <c r="B3918" s="132"/>
      <c r="C3918" s="132"/>
      <c r="D3918" s="132"/>
      <c r="E3918" s="132"/>
      <c r="F3918" s="132"/>
      <c r="G3918" s="132"/>
      <c r="H3918" s="132"/>
      <c r="I3918" s="132"/>
      <c r="J3918" s="132"/>
      <c r="K3918" s="132"/>
      <c r="FS3918" s="75">
        <v>76.37</v>
      </c>
      <c r="FT3918" s="75">
        <v>576.70100000000002</v>
      </c>
      <c r="FU3918" s="75">
        <v>9600.59</v>
      </c>
    </row>
    <row r="3919" spans="1:177" x14ac:dyDescent="0.25">
      <c r="A3919" s="132"/>
      <c r="B3919" s="132"/>
      <c r="C3919" s="132"/>
      <c r="D3919" s="132"/>
      <c r="E3919" s="132"/>
      <c r="F3919" s="132"/>
      <c r="G3919" s="132"/>
      <c r="H3919" s="132"/>
      <c r="I3919" s="132"/>
      <c r="J3919" s="132"/>
      <c r="K3919" s="132"/>
      <c r="FS3919" s="75">
        <v>76.38</v>
      </c>
      <c r="FT3919" s="75">
        <v>577.68200000000002</v>
      </c>
      <c r="FU3919" s="75">
        <v>9611.94</v>
      </c>
    </row>
    <row r="3920" spans="1:177" x14ac:dyDescent="0.25">
      <c r="A3920" s="132"/>
      <c r="B3920" s="132"/>
      <c r="C3920" s="132"/>
      <c r="D3920" s="132"/>
      <c r="E3920" s="132"/>
      <c r="F3920" s="132"/>
      <c r="G3920" s="132"/>
      <c r="H3920" s="132"/>
      <c r="I3920" s="132"/>
      <c r="J3920" s="132"/>
      <c r="K3920" s="132"/>
      <c r="FS3920" s="75">
        <v>76.39</v>
      </c>
      <c r="FT3920" s="75">
        <v>578.66300000000001</v>
      </c>
      <c r="FU3920" s="75">
        <v>9623.2900000000009</v>
      </c>
    </row>
    <row r="3921" spans="1:177" x14ac:dyDescent="0.25">
      <c r="A3921" s="132"/>
      <c r="B3921" s="132"/>
      <c r="C3921" s="132"/>
      <c r="D3921" s="132"/>
      <c r="E3921" s="132"/>
      <c r="F3921" s="132"/>
      <c r="G3921" s="132"/>
      <c r="H3921" s="132"/>
      <c r="I3921" s="132"/>
      <c r="J3921" s="132"/>
      <c r="K3921" s="132"/>
      <c r="FS3921" s="75">
        <v>76.400000000000006</v>
      </c>
      <c r="FT3921" s="75">
        <v>579.64400000000001</v>
      </c>
      <c r="FU3921" s="75">
        <v>9634.64</v>
      </c>
    </row>
    <row r="3922" spans="1:177" x14ac:dyDescent="0.25">
      <c r="A3922" s="132"/>
      <c r="B3922" s="132"/>
      <c r="C3922" s="132"/>
      <c r="D3922" s="132"/>
      <c r="E3922" s="132"/>
      <c r="F3922" s="132"/>
      <c r="G3922" s="132"/>
      <c r="H3922" s="132"/>
      <c r="I3922" s="132"/>
      <c r="J3922" s="132"/>
      <c r="K3922" s="132"/>
      <c r="FS3922" s="75">
        <v>76.41</v>
      </c>
      <c r="FT3922" s="75">
        <v>580.62400000000002</v>
      </c>
      <c r="FU3922" s="75">
        <v>9645.99</v>
      </c>
    </row>
    <row r="3923" spans="1:177" x14ac:dyDescent="0.25">
      <c r="A3923" s="132"/>
      <c r="B3923" s="132"/>
      <c r="C3923" s="132"/>
      <c r="D3923" s="132"/>
      <c r="E3923" s="132"/>
      <c r="F3923" s="132"/>
      <c r="G3923" s="132"/>
      <c r="H3923" s="132"/>
      <c r="I3923" s="132"/>
      <c r="J3923" s="132"/>
      <c r="K3923" s="132"/>
      <c r="FS3923" s="75">
        <v>76.42</v>
      </c>
      <c r="FT3923" s="75">
        <v>581.60500000000002</v>
      </c>
      <c r="FU3923" s="75">
        <v>9657.34</v>
      </c>
    </row>
    <row r="3924" spans="1:177" x14ac:dyDescent="0.25">
      <c r="A3924" s="132"/>
      <c r="B3924" s="132"/>
      <c r="C3924" s="132"/>
      <c r="D3924" s="132"/>
      <c r="E3924" s="132"/>
      <c r="F3924" s="132"/>
      <c r="G3924" s="132"/>
      <c r="H3924" s="132"/>
      <c r="I3924" s="132"/>
      <c r="J3924" s="132"/>
      <c r="K3924" s="132"/>
      <c r="FS3924" s="75">
        <v>76.430000000000007</v>
      </c>
      <c r="FT3924" s="75">
        <v>582.58600000000001</v>
      </c>
      <c r="FU3924" s="75">
        <v>9668.69</v>
      </c>
    </row>
    <row r="3925" spans="1:177" x14ac:dyDescent="0.25">
      <c r="A3925" s="132"/>
      <c r="B3925" s="132"/>
      <c r="C3925" s="132"/>
      <c r="D3925" s="132"/>
      <c r="E3925" s="132"/>
      <c r="F3925" s="132"/>
      <c r="G3925" s="132"/>
      <c r="H3925" s="132"/>
      <c r="I3925" s="132"/>
      <c r="J3925" s="132"/>
      <c r="K3925" s="132"/>
      <c r="FS3925" s="75">
        <v>76.44</v>
      </c>
      <c r="FT3925" s="75">
        <v>583.56600000000003</v>
      </c>
      <c r="FU3925" s="75">
        <v>9680.0400000000009</v>
      </c>
    </row>
    <row r="3926" spans="1:177" x14ac:dyDescent="0.25">
      <c r="A3926" s="132"/>
      <c r="B3926" s="132"/>
      <c r="C3926" s="132"/>
      <c r="D3926" s="132"/>
      <c r="E3926" s="132"/>
      <c r="F3926" s="132"/>
      <c r="G3926" s="132"/>
      <c r="H3926" s="132"/>
      <c r="I3926" s="132"/>
      <c r="J3926" s="132"/>
      <c r="K3926" s="132"/>
      <c r="FS3926" s="75">
        <v>76.45</v>
      </c>
      <c r="FT3926" s="75">
        <v>584.54700000000003</v>
      </c>
      <c r="FU3926" s="75">
        <v>9691.39</v>
      </c>
    </row>
    <row r="3927" spans="1:177" x14ac:dyDescent="0.25">
      <c r="A3927" s="132"/>
      <c r="B3927" s="132"/>
      <c r="C3927" s="132"/>
      <c r="D3927" s="132"/>
      <c r="E3927" s="132"/>
      <c r="F3927" s="132"/>
      <c r="G3927" s="132"/>
      <c r="H3927" s="132"/>
      <c r="I3927" s="132"/>
      <c r="J3927" s="132"/>
      <c r="K3927" s="132"/>
      <c r="FS3927" s="75">
        <v>76.459999999999994</v>
      </c>
      <c r="FT3927" s="75">
        <v>585.52800000000002</v>
      </c>
      <c r="FU3927" s="75">
        <v>9702.74</v>
      </c>
    </row>
    <row r="3928" spans="1:177" x14ac:dyDescent="0.25">
      <c r="A3928" s="132"/>
      <c r="B3928" s="132"/>
      <c r="C3928" s="132"/>
      <c r="D3928" s="132"/>
      <c r="E3928" s="132"/>
      <c r="F3928" s="132"/>
      <c r="G3928" s="132"/>
      <c r="H3928" s="132"/>
      <c r="I3928" s="132"/>
      <c r="J3928" s="132"/>
      <c r="K3928" s="132"/>
      <c r="FS3928" s="75">
        <v>76.47</v>
      </c>
      <c r="FT3928" s="75">
        <v>586.50900000000001</v>
      </c>
      <c r="FU3928" s="75">
        <v>9714.09</v>
      </c>
    </row>
    <row r="3929" spans="1:177" x14ac:dyDescent="0.25">
      <c r="A3929" s="132"/>
      <c r="B3929" s="132"/>
      <c r="C3929" s="132"/>
      <c r="D3929" s="132"/>
      <c r="E3929" s="132"/>
      <c r="F3929" s="132"/>
      <c r="G3929" s="132"/>
      <c r="H3929" s="132"/>
      <c r="I3929" s="132"/>
      <c r="J3929" s="132"/>
      <c r="K3929" s="132"/>
      <c r="FS3929" s="75">
        <v>76.48</v>
      </c>
      <c r="FT3929" s="75">
        <v>587.48900000000003</v>
      </c>
      <c r="FU3929" s="75">
        <v>9725.44</v>
      </c>
    </row>
    <row r="3930" spans="1:177" x14ac:dyDescent="0.25">
      <c r="A3930" s="132"/>
      <c r="B3930" s="132"/>
      <c r="C3930" s="132"/>
      <c r="D3930" s="132"/>
      <c r="E3930" s="132"/>
      <c r="F3930" s="132"/>
      <c r="G3930" s="132"/>
      <c r="H3930" s="132"/>
      <c r="I3930" s="132"/>
      <c r="J3930" s="132"/>
      <c r="K3930" s="132"/>
      <c r="FS3930" s="75">
        <v>76.489999999999995</v>
      </c>
      <c r="FT3930" s="75">
        <v>588.47</v>
      </c>
      <c r="FU3930" s="75">
        <v>9736.7900000000009</v>
      </c>
    </row>
    <row r="3931" spans="1:177" x14ac:dyDescent="0.25">
      <c r="A3931" s="132"/>
      <c r="B3931" s="132"/>
      <c r="C3931" s="132"/>
      <c r="D3931" s="132"/>
      <c r="E3931" s="132"/>
      <c r="F3931" s="132"/>
      <c r="G3931" s="132"/>
      <c r="H3931" s="132"/>
      <c r="I3931" s="132"/>
      <c r="J3931" s="132"/>
      <c r="K3931" s="132"/>
      <c r="FS3931" s="75">
        <v>76.5</v>
      </c>
      <c r="FT3931" s="75">
        <v>589.45100000000002</v>
      </c>
      <c r="FU3931" s="75">
        <v>9748.14</v>
      </c>
    </row>
    <row r="3932" spans="1:177" x14ac:dyDescent="0.25">
      <c r="A3932" s="132"/>
      <c r="B3932" s="132"/>
      <c r="C3932" s="132"/>
      <c r="D3932" s="132"/>
      <c r="E3932" s="132"/>
      <c r="F3932" s="132"/>
      <c r="G3932" s="132"/>
      <c r="H3932" s="132"/>
      <c r="I3932" s="132"/>
      <c r="J3932" s="132"/>
      <c r="K3932" s="132"/>
      <c r="FS3932" s="75">
        <v>76.510000000000005</v>
      </c>
      <c r="FT3932" s="75">
        <v>590.43100000000004</v>
      </c>
      <c r="FU3932" s="75">
        <v>9759.49</v>
      </c>
    </row>
    <row r="3933" spans="1:177" x14ac:dyDescent="0.25">
      <c r="A3933" s="132"/>
      <c r="B3933" s="132"/>
      <c r="C3933" s="132"/>
      <c r="D3933" s="132"/>
      <c r="E3933" s="132"/>
      <c r="F3933" s="132"/>
      <c r="G3933" s="132"/>
      <c r="H3933" s="132"/>
      <c r="I3933" s="132"/>
      <c r="J3933" s="132"/>
      <c r="K3933" s="132"/>
      <c r="FS3933" s="75">
        <v>76.52</v>
      </c>
      <c r="FT3933" s="75">
        <v>591.41200000000003</v>
      </c>
      <c r="FU3933" s="75">
        <v>9770.84</v>
      </c>
    </row>
    <row r="3934" spans="1:177" x14ac:dyDescent="0.25">
      <c r="A3934" s="132"/>
      <c r="B3934" s="132"/>
      <c r="C3934" s="132"/>
      <c r="D3934" s="132"/>
      <c r="E3934" s="132"/>
      <c r="F3934" s="132"/>
      <c r="G3934" s="132"/>
      <c r="H3934" s="132"/>
      <c r="I3934" s="132"/>
      <c r="J3934" s="132"/>
      <c r="K3934" s="132"/>
      <c r="FS3934" s="75">
        <v>76.53</v>
      </c>
      <c r="FT3934" s="75">
        <v>592.39300000000003</v>
      </c>
      <c r="FU3934" s="75">
        <v>9782.19</v>
      </c>
    </row>
    <row r="3935" spans="1:177" x14ac:dyDescent="0.25">
      <c r="A3935" s="132"/>
      <c r="B3935" s="132"/>
      <c r="C3935" s="132"/>
      <c r="D3935" s="132"/>
      <c r="E3935" s="132"/>
      <c r="F3935" s="132"/>
      <c r="G3935" s="132"/>
      <c r="H3935" s="132"/>
      <c r="I3935" s="132"/>
      <c r="J3935" s="132"/>
      <c r="K3935" s="132"/>
      <c r="FS3935" s="75">
        <v>76.540000000000006</v>
      </c>
      <c r="FT3935" s="75">
        <v>593.37400000000002</v>
      </c>
      <c r="FU3935" s="75">
        <v>9793.5400000000009</v>
      </c>
    </row>
    <row r="3936" spans="1:177" x14ac:dyDescent="0.25">
      <c r="A3936" s="132"/>
      <c r="B3936" s="132"/>
      <c r="C3936" s="132"/>
      <c r="D3936" s="132"/>
      <c r="E3936" s="132"/>
      <c r="F3936" s="132"/>
      <c r="G3936" s="132"/>
      <c r="H3936" s="132"/>
      <c r="I3936" s="132"/>
      <c r="J3936" s="132"/>
      <c r="K3936" s="132"/>
      <c r="FS3936" s="75">
        <v>76.55</v>
      </c>
      <c r="FT3936" s="75">
        <v>594.35400000000004</v>
      </c>
      <c r="FU3936" s="75">
        <v>9804.89</v>
      </c>
    </row>
    <row r="3937" spans="1:177" x14ac:dyDescent="0.25">
      <c r="A3937" s="132"/>
      <c r="B3937" s="132"/>
      <c r="C3937" s="132"/>
      <c r="D3937" s="132"/>
      <c r="E3937" s="132"/>
      <c r="F3937" s="132"/>
      <c r="G3937" s="132"/>
      <c r="H3937" s="132"/>
      <c r="I3937" s="132"/>
      <c r="J3937" s="132"/>
      <c r="K3937" s="132"/>
      <c r="FS3937" s="75">
        <v>76.56</v>
      </c>
      <c r="FT3937" s="75">
        <v>595.33500000000004</v>
      </c>
      <c r="FU3937" s="75">
        <v>9816.24</v>
      </c>
    </row>
    <row r="3938" spans="1:177" x14ac:dyDescent="0.25">
      <c r="A3938" s="132"/>
      <c r="B3938" s="132"/>
      <c r="C3938" s="132"/>
      <c r="D3938" s="132"/>
      <c r="E3938" s="132"/>
      <c r="F3938" s="132"/>
      <c r="G3938" s="132"/>
      <c r="H3938" s="132"/>
      <c r="I3938" s="132"/>
      <c r="J3938" s="132"/>
      <c r="K3938" s="132"/>
      <c r="FS3938" s="75">
        <v>76.569999999999993</v>
      </c>
      <c r="FT3938" s="75">
        <v>596.31600000000003</v>
      </c>
      <c r="FU3938" s="75">
        <v>9827.59</v>
      </c>
    </row>
    <row r="3939" spans="1:177" x14ac:dyDescent="0.25">
      <c r="A3939" s="132"/>
      <c r="B3939" s="132"/>
      <c r="C3939" s="132"/>
      <c r="D3939" s="132"/>
      <c r="E3939" s="132"/>
      <c r="F3939" s="132"/>
      <c r="G3939" s="132"/>
      <c r="H3939" s="132"/>
      <c r="I3939" s="132"/>
      <c r="J3939" s="132"/>
      <c r="K3939" s="132"/>
      <c r="FS3939" s="75">
        <v>76.58</v>
      </c>
      <c r="FT3939" s="75">
        <v>597.29600000000005</v>
      </c>
      <c r="FU3939" s="75">
        <v>9838.94</v>
      </c>
    </row>
    <row r="3940" spans="1:177" x14ac:dyDescent="0.25">
      <c r="A3940" s="132"/>
      <c r="B3940" s="132"/>
      <c r="C3940" s="132"/>
      <c r="D3940" s="132"/>
      <c r="E3940" s="132"/>
      <c r="F3940" s="132"/>
      <c r="G3940" s="132"/>
      <c r="H3940" s="132"/>
      <c r="I3940" s="132"/>
      <c r="J3940" s="132"/>
      <c r="K3940" s="132"/>
      <c r="FS3940" s="75">
        <v>76.59</v>
      </c>
      <c r="FT3940" s="75">
        <v>598.27700000000004</v>
      </c>
      <c r="FU3940" s="75">
        <v>9850.2900000000009</v>
      </c>
    </row>
    <row r="3941" spans="1:177" x14ac:dyDescent="0.25">
      <c r="A3941" s="132"/>
      <c r="B3941" s="132"/>
      <c r="C3941" s="132"/>
      <c r="D3941" s="132"/>
      <c r="E3941" s="132"/>
      <c r="F3941" s="132"/>
      <c r="G3941" s="132"/>
      <c r="H3941" s="132"/>
      <c r="I3941" s="132"/>
      <c r="J3941" s="132"/>
      <c r="K3941" s="132"/>
      <c r="FS3941" s="75">
        <v>76.599999999999994</v>
      </c>
      <c r="FT3941" s="75">
        <v>599.25800000000004</v>
      </c>
      <c r="FU3941" s="75">
        <v>9861.6299999999992</v>
      </c>
    </row>
    <row r="3942" spans="1:177" x14ac:dyDescent="0.25">
      <c r="A3942" s="132"/>
      <c r="B3942" s="132"/>
      <c r="C3942" s="132"/>
      <c r="D3942" s="132"/>
      <c r="E3942" s="132"/>
      <c r="F3942" s="132"/>
      <c r="G3942" s="132"/>
      <c r="H3942" s="132"/>
      <c r="I3942" s="132"/>
      <c r="J3942" s="132"/>
      <c r="K3942" s="132"/>
      <c r="FS3942" s="75">
        <v>76.61</v>
      </c>
      <c r="FT3942" s="75">
        <v>600.23900000000003</v>
      </c>
      <c r="FU3942" s="75">
        <v>9872.98</v>
      </c>
    </row>
    <row r="3943" spans="1:177" x14ac:dyDescent="0.25">
      <c r="A3943" s="132"/>
      <c r="B3943" s="132"/>
      <c r="C3943" s="132"/>
      <c r="D3943" s="132"/>
      <c r="E3943" s="132"/>
      <c r="F3943" s="132"/>
      <c r="G3943" s="132"/>
      <c r="H3943" s="132"/>
      <c r="I3943" s="132"/>
      <c r="J3943" s="132"/>
      <c r="K3943" s="132"/>
      <c r="FS3943" s="75">
        <v>76.62</v>
      </c>
      <c r="FT3943" s="75">
        <v>601.21900000000005</v>
      </c>
      <c r="FU3943" s="75">
        <v>9884.33</v>
      </c>
    </row>
    <row r="3944" spans="1:177" x14ac:dyDescent="0.25">
      <c r="A3944" s="132"/>
      <c r="B3944" s="132"/>
      <c r="C3944" s="132"/>
      <c r="D3944" s="132"/>
      <c r="E3944" s="132"/>
      <c r="F3944" s="132"/>
      <c r="G3944" s="132"/>
      <c r="H3944" s="132"/>
      <c r="I3944" s="132"/>
      <c r="J3944" s="132"/>
      <c r="K3944" s="132"/>
      <c r="FS3944" s="75">
        <v>76.63</v>
      </c>
      <c r="FT3944" s="75">
        <v>602.20000000000005</v>
      </c>
      <c r="FU3944" s="75">
        <v>9895.68</v>
      </c>
    </row>
    <row r="3945" spans="1:177" x14ac:dyDescent="0.25">
      <c r="A3945" s="132"/>
      <c r="B3945" s="132"/>
      <c r="C3945" s="132"/>
      <c r="D3945" s="132"/>
      <c r="E3945" s="132"/>
      <c r="F3945" s="132"/>
      <c r="G3945" s="132"/>
      <c r="H3945" s="132"/>
      <c r="I3945" s="132"/>
      <c r="J3945" s="132"/>
      <c r="K3945" s="132"/>
      <c r="FS3945" s="75">
        <v>76.64</v>
      </c>
      <c r="FT3945" s="75">
        <v>603.18100000000004</v>
      </c>
      <c r="FU3945" s="75">
        <v>9907.0300000000007</v>
      </c>
    </row>
    <row r="3946" spans="1:177" x14ac:dyDescent="0.25">
      <c r="A3946" s="132"/>
      <c r="B3946" s="132"/>
      <c r="C3946" s="132"/>
      <c r="D3946" s="132"/>
      <c r="E3946" s="132"/>
      <c r="F3946" s="132"/>
      <c r="G3946" s="132"/>
      <c r="H3946" s="132"/>
      <c r="I3946" s="132"/>
      <c r="J3946" s="132"/>
      <c r="K3946" s="132"/>
      <c r="FS3946" s="75">
        <v>76.650000000000006</v>
      </c>
      <c r="FT3946" s="75">
        <v>604.16099999999994</v>
      </c>
      <c r="FU3946" s="75">
        <v>9918.3799999999992</v>
      </c>
    </row>
    <row r="3947" spans="1:177" x14ac:dyDescent="0.25">
      <c r="A3947" s="132"/>
      <c r="B3947" s="132"/>
      <c r="C3947" s="132"/>
      <c r="D3947" s="132"/>
      <c r="E3947" s="132"/>
      <c r="F3947" s="132"/>
      <c r="G3947" s="132"/>
      <c r="H3947" s="132"/>
      <c r="I3947" s="132"/>
      <c r="J3947" s="132"/>
      <c r="K3947" s="132"/>
      <c r="FS3947" s="75">
        <v>76.66</v>
      </c>
      <c r="FT3947" s="75">
        <v>605.14200000000005</v>
      </c>
      <c r="FU3947" s="75">
        <v>9929.73</v>
      </c>
    </row>
    <row r="3948" spans="1:177" x14ac:dyDescent="0.25">
      <c r="A3948" s="132"/>
      <c r="B3948" s="132"/>
      <c r="C3948" s="132"/>
      <c r="D3948" s="132"/>
      <c r="E3948" s="132"/>
      <c r="F3948" s="132"/>
      <c r="G3948" s="132"/>
      <c r="H3948" s="132"/>
      <c r="I3948" s="132"/>
      <c r="J3948" s="132"/>
      <c r="K3948" s="132"/>
      <c r="FS3948" s="75">
        <v>76.67</v>
      </c>
      <c r="FT3948" s="75">
        <v>606.12300000000005</v>
      </c>
      <c r="FU3948" s="75">
        <v>9941.08</v>
      </c>
    </row>
    <row r="3949" spans="1:177" x14ac:dyDescent="0.25">
      <c r="A3949" s="132"/>
      <c r="B3949" s="132"/>
      <c r="C3949" s="132"/>
      <c r="D3949" s="132"/>
      <c r="E3949" s="132"/>
      <c r="F3949" s="132"/>
      <c r="G3949" s="132"/>
      <c r="H3949" s="132"/>
      <c r="I3949" s="132"/>
      <c r="J3949" s="132"/>
      <c r="K3949" s="132"/>
      <c r="FS3949" s="75">
        <v>76.680000000000007</v>
      </c>
      <c r="FT3949" s="75">
        <v>607.10400000000004</v>
      </c>
      <c r="FU3949" s="75">
        <v>9952.43</v>
      </c>
    </row>
    <row r="3950" spans="1:177" x14ac:dyDescent="0.25">
      <c r="A3950" s="132"/>
      <c r="B3950" s="132"/>
      <c r="C3950" s="132"/>
      <c r="D3950" s="132"/>
      <c r="E3950" s="132"/>
      <c r="F3950" s="132"/>
      <c r="G3950" s="132"/>
      <c r="H3950" s="132"/>
      <c r="I3950" s="132"/>
      <c r="J3950" s="132"/>
      <c r="K3950" s="132"/>
      <c r="FS3950" s="75">
        <v>76.69</v>
      </c>
      <c r="FT3950" s="75">
        <v>608.08399999999995</v>
      </c>
      <c r="FU3950" s="75">
        <v>9963.7800000000007</v>
      </c>
    </row>
    <row r="3951" spans="1:177" x14ac:dyDescent="0.25">
      <c r="A3951" s="132"/>
      <c r="B3951" s="132"/>
      <c r="C3951" s="132"/>
      <c r="D3951" s="132"/>
      <c r="E3951" s="132"/>
      <c r="F3951" s="132"/>
      <c r="G3951" s="132"/>
      <c r="H3951" s="132"/>
      <c r="I3951" s="132"/>
      <c r="J3951" s="132"/>
      <c r="K3951" s="132"/>
      <c r="FS3951" s="75">
        <v>76.7</v>
      </c>
      <c r="FT3951" s="75">
        <v>609.06500000000005</v>
      </c>
      <c r="FU3951" s="75">
        <v>9975.1299999999992</v>
      </c>
    </row>
    <row r="3952" spans="1:177" x14ac:dyDescent="0.25">
      <c r="A3952" s="132"/>
      <c r="B3952" s="132"/>
      <c r="C3952" s="132"/>
      <c r="D3952" s="132"/>
      <c r="E3952" s="132"/>
      <c r="F3952" s="132"/>
      <c r="G3952" s="132"/>
      <c r="H3952" s="132"/>
      <c r="I3952" s="132"/>
      <c r="J3952" s="132"/>
      <c r="K3952" s="132"/>
      <c r="FS3952" s="75">
        <v>76.709999999999994</v>
      </c>
      <c r="FT3952" s="75">
        <v>610.04600000000005</v>
      </c>
      <c r="FU3952" s="75">
        <v>9986.48</v>
      </c>
    </row>
    <row r="3953" spans="1:177" x14ac:dyDescent="0.25">
      <c r="A3953" s="132"/>
      <c r="B3953" s="132"/>
      <c r="C3953" s="132"/>
      <c r="D3953" s="132"/>
      <c r="E3953" s="132"/>
      <c r="F3953" s="132"/>
      <c r="G3953" s="132"/>
      <c r="H3953" s="132"/>
      <c r="I3953" s="132"/>
      <c r="J3953" s="132"/>
      <c r="K3953" s="132"/>
      <c r="FS3953" s="75">
        <v>76.72</v>
      </c>
      <c r="FT3953" s="75">
        <v>611.02599999999995</v>
      </c>
      <c r="FU3953" s="75">
        <v>9997.83</v>
      </c>
    </row>
    <row r="3954" spans="1:177" x14ac:dyDescent="0.25">
      <c r="A3954" s="132"/>
      <c r="B3954" s="132"/>
      <c r="C3954" s="132"/>
      <c r="D3954" s="132"/>
      <c r="E3954" s="132"/>
      <c r="F3954" s="132"/>
      <c r="G3954" s="132"/>
      <c r="H3954" s="132"/>
      <c r="I3954" s="132"/>
      <c r="J3954" s="132"/>
      <c r="K3954" s="132"/>
      <c r="FS3954" s="75">
        <v>76.73</v>
      </c>
      <c r="FT3954" s="75">
        <v>612.00699999999995</v>
      </c>
      <c r="FU3954" s="75">
        <v>10009.18</v>
      </c>
    </row>
    <row r="3955" spans="1:177" x14ac:dyDescent="0.25">
      <c r="A3955" s="132"/>
      <c r="B3955" s="132"/>
      <c r="C3955" s="132"/>
      <c r="D3955" s="132"/>
      <c r="E3955" s="132"/>
      <c r="F3955" s="132"/>
      <c r="G3955" s="132"/>
      <c r="H3955" s="132"/>
      <c r="I3955" s="132"/>
      <c r="J3955" s="132"/>
      <c r="K3955" s="132"/>
      <c r="FS3955" s="75">
        <v>76.739999999999995</v>
      </c>
      <c r="FT3955" s="75">
        <v>612.98800000000006</v>
      </c>
      <c r="FU3955" s="75">
        <v>10020.530000000001</v>
      </c>
    </row>
    <row r="3956" spans="1:177" x14ac:dyDescent="0.25">
      <c r="A3956" s="132"/>
      <c r="B3956" s="132"/>
      <c r="C3956" s="132"/>
      <c r="D3956" s="132"/>
      <c r="E3956" s="132"/>
      <c r="F3956" s="132"/>
      <c r="G3956" s="132"/>
      <c r="H3956" s="132"/>
      <c r="I3956" s="132"/>
      <c r="J3956" s="132"/>
      <c r="K3956" s="132"/>
      <c r="FS3956" s="75">
        <v>76.75</v>
      </c>
      <c r="FT3956" s="75">
        <v>613.96900000000005</v>
      </c>
      <c r="FU3956" s="75">
        <v>10031.879999999999</v>
      </c>
    </row>
    <row r="3957" spans="1:177" x14ac:dyDescent="0.25">
      <c r="A3957" s="132"/>
      <c r="B3957" s="132"/>
      <c r="C3957" s="132"/>
      <c r="D3957" s="132"/>
      <c r="E3957" s="132"/>
      <c r="F3957" s="132"/>
      <c r="G3957" s="132"/>
      <c r="H3957" s="132"/>
      <c r="I3957" s="132"/>
      <c r="J3957" s="132"/>
      <c r="K3957" s="132"/>
      <c r="FS3957" s="75">
        <v>76.760000000000005</v>
      </c>
      <c r="FT3957" s="75">
        <v>614.94899999999996</v>
      </c>
      <c r="FU3957" s="75">
        <v>10043.23</v>
      </c>
    </row>
    <row r="3958" spans="1:177" x14ac:dyDescent="0.25">
      <c r="A3958" s="132"/>
      <c r="B3958" s="132"/>
      <c r="C3958" s="132"/>
      <c r="D3958" s="132"/>
      <c r="E3958" s="132"/>
      <c r="F3958" s="132"/>
      <c r="G3958" s="132"/>
      <c r="H3958" s="132"/>
      <c r="I3958" s="132"/>
      <c r="J3958" s="132"/>
      <c r="K3958" s="132"/>
      <c r="FS3958" s="75">
        <v>76.77</v>
      </c>
      <c r="FT3958" s="75">
        <v>615.92999999999995</v>
      </c>
      <c r="FU3958" s="75">
        <v>10054.58</v>
      </c>
    </row>
    <row r="3959" spans="1:177" x14ac:dyDescent="0.25">
      <c r="A3959" s="132"/>
      <c r="B3959" s="132"/>
      <c r="C3959" s="132"/>
      <c r="D3959" s="132"/>
      <c r="E3959" s="132"/>
      <c r="F3959" s="132"/>
      <c r="G3959" s="132"/>
      <c r="H3959" s="132"/>
      <c r="I3959" s="132"/>
      <c r="J3959" s="132"/>
      <c r="K3959" s="132"/>
      <c r="FS3959" s="75">
        <v>76.78</v>
      </c>
      <c r="FT3959" s="75">
        <v>616.91099999999994</v>
      </c>
      <c r="FU3959" s="75">
        <v>10065.93</v>
      </c>
    </row>
    <row r="3960" spans="1:177" x14ac:dyDescent="0.25">
      <c r="A3960" s="132"/>
      <c r="B3960" s="132"/>
      <c r="C3960" s="132"/>
      <c r="D3960" s="132"/>
      <c r="E3960" s="132"/>
      <c r="F3960" s="132"/>
      <c r="G3960" s="132"/>
      <c r="H3960" s="132"/>
      <c r="I3960" s="132"/>
      <c r="J3960" s="132"/>
      <c r="K3960" s="132"/>
      <c r="FS3960" s="75">
        <v>76.790000000000006</v>
      </c>
      <c r="FT3960" s="75">
        <v>617.89099999999996</v>
      </c>
      <c r="FU3960" s="75">
        <v>10077.280000000001</v>
      </c>
    </row>
    <row r="3961" spans="1:177" x14ac:dyDescent="0.25">
      <c r="A3961" s="132"/>
      <c r="B3961" s="132"/>
      <c r="C3961" s="132"/>
      <c r="D3961" s="132"/>
      <c r="E3961" s="132"/>
      <c r="F3961" s="132"/>
      <c r="G3961" s="132"/>
      <c r="H3961" s="132"/>
      <c r="I3961" s="132"/>
      <c r="J3961" s="132"/>
      <c r="K3961" s="132"/>
      <c r="FS3961" s="75">
        <v>76.8</v>
      </c>
      <c r="FT3961" s="75">
        <v>618.87199999999996</v>
      </c>
      <c r="FU3961" s="75">
        <v>10088.629999999999</v>
      </c>
    </row>
    <row r="3962" spans="1:177" x14ac:dyDescent="0.25">
      <c r="A3962" s="132"/>
      <c r="B3962" s="132"/>
      <c r="C3962" s="132"/>
      <c r="D3962" s="132"/>
      <c r="E3962" s="132"/>
      <c r="F3962" s="132"/>
      <c r="G3962" s="132"/>
      <c r="H3962" s="132"/>
      <c r="I3962" s="132"/>
      <c r="J3962" s="132"/>
      <c r="K3962" s="132"/>
      <c r="FS3962" s="75">
        <v>76.81</v>
      </c>
      <c r="FT3962" s="75">
        <v>619.85299999999995</v>
      </c>
      <c r="FU3962" s="75">
        <v>10099.98</v>
      </c>
    </row>
    <row r="3963" spans="1:177" x14ac:dyDescent="0.25">
      <c r="A3963" s="132"/>
      <c r="B3963" s="132"/>
      <c r="C3963" s="132"/>
      <c r="D3963" s="132"/>
      <c r="E3963" s="132"/>
      <c r="F3963" s="132"/>
      <c r="G3963" s="132"/>
      <c r="H3963" s="132"/>
      <c r="I3963" s="132"/>
      <c r="J3963" s="132"/>
      <c r="K3963" s="132"/>
      <c r="FS3963" s="75">
        <v>76.819999999999993</v>
      </c>
      <c r="FT3963" s="75">
        <v>620.83299999999997</v>
      </c>
      <c r="FU3963" s="75">
        <v>10111.33</v>
      </c>
    </row>
    <row r="3964" spans="1:177" x14ac:dyDescent="0.25">
      <c r="A3964" s="132"/>
      <c r="B3964" s="132"/>
      <c r="C3964" s="132"/>
      <c r="D3964" s="132"/>
      <c r="E3964" s="132"/>
      <c r="F3964" s="132"/>
      <c r="G3964" s="132"/>
      <c r="H3964" s="132"/>
      <c r="I3964" s="132"/>
      <c r="J3964" s="132"/>
      <c r="K3964" s="132"/>
      <c r="FS3964" s="75">
        <v>76.83</v>
      </c>
      <c r="FT3964" s="75">
        <v>621.81399999999996</v>
      </c>
      <c r="FU3964" s="75">
        <v>10122.68</v>
      </c>
    </row>
    <row r="3965" spans="1:177" x14ac:dyDescent="0.25">
      <c r="A3965" s="132"/>
      <c r="B3965" s="132"/>
      <c r="C3965" s="132"/>
      <c r="D3965" s="132"/>
      <c r="E3965" s="132"/>
      <c r="F3965" s="132"/>
      <c r="G3965" s="132"/>
      <c r="H3965" s="132"/>
      <c r="I3965" s="132"/>
      <c r="J3965" s="132"/>
      <c r="K3965" s="132"/>
      <c r="FS3965" s="75">
        <v>76.84</v>
      </c>
      <c r="FT3965" s="75">
        <v>622.79499999999996</v>
      </c>
      <c r="FU3965" s="75">
        <v>10134.030000000001</v>
      </c>
    </row>
    <row r="3966" spans="1:177" x14ac:dyDescent="0.25">
      <c r="A3966" s="132"/>
      <c r="B3966" s="132"/>
      <c r="C3966" s="132"/>
      <c r="D3966" s="132"/>
      <c r="E3966" s="132"/>
      <c r="F3966" s="132"/>
      <c r="G3966" s="132"/>
      <c r="H3966" s="132"/>
      <c r="I3966" s="132"/>
      <c r="J3966" s="132"/>
      <c r="K3966" s="132"/>
      <c r="FS3966" s="75">
        <v>76.849999999999994</v>
      </c>
      <c r="FT3966" s="75">
        <v>623.77599999999995</v>
      </c>
      <c r="FU3966" s="75">
        <v>10145.379999999999</v>
      </c>
    </row>
    <row r="3967" spans="1:177" x14ac:dyDescent="0.25">
      <c r="A3967" s="132"/>
      <c r="B3967" s="132"/>
      <c r="C3967" s="132"/>
      <c r="D3967" s="132"/>
      <c r="E3967" s="132"/>
      <c r="F3967" s="132"/>
      <c r="G3967" s="132"/>
      <c r="H3967" s="132"/>
      <c r="I3967" s="132"/>
      <c r="J3967" s="132"/>
      <c r="K3967" s="132"/>
      <c r="FS3967" s="75">
        <v>76.86</v>
      </c>
      <c r="FT3967" s="75">
        <v>624.75599999999997</v>
      </c>
      <c r="FU3967" s="75">
        <v>10156.719999999999</v>
      </c>
    </row>
    <row r="3968" spans="1:177" x14ac:dyDescent="0.25">
      <c r="A3968" s="132"/>
      <c r="B3968" s="132"/>
      <c r="C3968" s="132"/>
      <c r="D3968" s="132"/>
      <c r="E3968" s="132"/>
      <c r="F3968" s="132"/>
      <c r="G3968" s="132"/>
      <c r="H3968" s="132"/>
      <c r="I3968" s="132"/>
      <c r="J3968" s="132"/>
      <c r="K3968" s="132"/>
      <c r="FS3968" s="75">
        <v>76.87</v>
      </c>
      <c r="FT3968" s="75">
        <v>625.73699999999997</v>
      </c>
      <c r="FU3968" s="75">
        <v>10168.07</v>
      </c>
    </row>
    <row r="3969" spans="1:177" x14ac:dyDescent="0.25">
      <c r="A3969" s="132"/>
      <c r="B3969" s="132"/>
      <c r="C3969" s="132"/>
      <c r="D3969" s="132"/>
      <c r="E3969" s="132"/>
      <c r="F3969" s="132"/>
      <c r="G3969" s="132"/>
      <c r="H3969" s="132"/>
      <c r="I3969" s="132"/>
      <c r="J3969" s="132"/>
      <c r="K3969" s="132"/>
      <c r="FS3969" s="75">
        <v>76.88</v>
      </c>
      <c r="FT3969" s="75">
        <v>626.71799999999996</v>
      </c>
      <c r="FU3969" s="75">
        <v>10179.42</v>
      </c>
    </row>
    <row r="3970" spans="1:177" x14ac:dyDescent="0.25">
      <c r="A3970" s="132"/>
      <c r="B3970" s="132"/>
      <c r="C3970" s="132"/>
      <c r="D3970" s="132"/>
      <c r="E3970" s="132"/>
      <c r="F3970" s="132"/>
      <c r="G3970" s="132"/>
      <c r="H3970" s="132"/>
      <c r="I3970" s="132"/>
      <c r="J3970" s="132"/>
      <c r="K3970" s="132"/>
      <c r="FS3970" s="75">
        <v>76.89</v>
      </c>
      <c r="FT3970" s="75">
        <v>627.69799999999998</v>
      </c>
      <c r="FU3970" s="75">
        <v>10190.77</v>
      </c>
    </row>
    <row r="3971" spans="1:177" x14ac:dyDescent="0.25">
      <c r="A3971" s="132"/>
      <c r="B3971" s="132"/>
      <c r="C3971" s="132"/>
      <c r="D3971" s="132"/>
      <c r="E3971" s="132"/>
      <c r="F3971" s="132"/>
      <c r="G3971" s="132"/>
      <c r="H3971" s="132"/>
      <c r="I3971" s="132"/>
      <c r="J3971" s="132"/>
      <c r="K3971" s="132"/>
      <c r="FS3971" s="75">
        <v>76.900000000000006</v>
      </c>
      <c r="FT3971" s="75">
        <v>628.67899999999997</v>
      </c>
      <c r="FU3971" s="75">
        <v>10202.120000000001</v>
      </c>
    </row>
    <row r="3972" spans="1:177" x14ac:dyDescent="0.25">
      <c r="A3972" s="132"/>
      <c r="B3972" s="132"/>
      <c r="C3972" s="132"/>
      <c r="D3972" s="132"/>
      <c r="E3972" s="132"/>
      <c r="F3972" s="132"/>
      <c r="G3972" s="132"/>
      <c r="H3972" s="132"/>
      <c r="I3972" s="132"/>
      <c r="J3972" s="132"/>
      <c r="K3972" s="132"/>
      <c r="FS3972" s="75">
        <v>76.91</v>
      </c>
      <c r="FT3972" s="75">
        <v>629.66</v>
      </c>
      <c r="FU3972" s="75">
        <v>10213.469999999999</v>
      </c>
    </row>
    <row r="3973" spans="1:177" x14ac:dyDescent="0.25">
      <c r="A3973" s="132"/>
      <c r="B3973" s="132"/>
      <c r="C3973" s="132"/>
      <c r="D3973" s="132"/>
      <c r="E3973" s="132"/>
      <c r="F3973" s="132"/>
      <c r="G3973" s="132"/>
      <c r="H3973" s="132"/>
      <c r="I3973" s="132"/>
      <c r="J3973" s="132"/>
      <c r="K3973" s="132"/>
      <c r="FS3973" s="75">
        <v>76.92</v>
      </c>
      <c r="FT3973" s="75">
        <v>630.64099999999996</v>
      </c>
      <c r="FU3973" s="75">
        <v>10224.82</v>
      </c>
    </row>
    <row r="3974" spans="1:177" x14ac:dyDescent="0.25">
      <c r="A3974" s="132"/>
      <c r="B3974" s="132"/>
      <c r="C3974" s="132"/>
      <c r="D3974" s="132"/>
      <c r="E3974" s="132"/>
      <c r="F3974" s="132"/>
      <c r="G3974" s="132"/>
      <c r="H3974" s="132"/>
      <c r="I3974" s="132"/>
      <c r="J3974" s="132"/>
      <c r="K3974" s="132"/>
      <c r="FS3974" s="75">
        <v>76.930000000000007</v>
      </c>
      <c r="FT3974" s="75">
        <v>631.62099999999998</v>
      </c>
      <c r="FU3974" s="75">
        <v>10236.17</v>
      </c>
    </row>
    <row r="3975" spans="1:177" x14ac:dyDescent="0.25">
      <c r="A3975" s="132"/>
      <c r="B3975" s="132"/>
      <c r="C3975" s="132"/>
      <c r="D3975" s="132"/>
      <c r="E3975" s="132"/>
      <c r="F3975" s="132"/>
      <c r="G3975" s="132"/>
      <c r="H3975" s="132"/>
      <c r="I3975" s="132"/>
      <c r="J3975" s="132"/>
      <c r="K3975" s="132"/>
      <c r="FS3975" s="75">
        <v>76.94</v>
      </c>
      <c r="FT3975" s="75">
        <v>632.60199999999998</v>
      </c>
      <c r="FU3975" s="75">
        <v>10247.52</v>
      </c>
    </row>
    <row r="3976" spans="1:177" x14ac:dyDescent="0.25">
      <c r="A3976" s="132"/>
      <c r="B3976" s="132"/>
      <c r="C3976" s="132"/>
      <c r="D3976" s="132"/>
      <c r="E3976" s="132"/>
      <c r="F3976" s="132"/>
      <c r="G3976" s="132"/>
      <c r="H3976" s="132"/>
      <c r="I3976" s="132"/>
      <c r="J3976" s="132"/>
      <c r="K3976" s="132"/>
      <c r="FS3976" s="75">
        <v>76.95</v>
      </c>
      <c r="FT3976" s="75">
        <v>633.58299999999997</v>
      </c>
      <c r="FU3976" s="75">
        <v>10258.870000000001</v>
      </c>
    </row>
    <row r="3977" spans="1:177" x14ac:dyDescent="0.25">
      <c r="A3977" s="132"/>
      <c r="B3977" s="132"/>
      <c r="C3977" s="132"/>
      <c r="D3977" s="132"/>
      <c r="E3977" s="132"/>
      <c r="F3977" s="132"/>
      <c r="G3977" s="132"/>
      <c r="H3977" s="132"/>
      <c r="I3977" s="132"/>
      <c r="J3977" s="132"/>
      <c r="K3977" s="132"/>
      <c r="FS3977" s="75">
        <v>76.959999999999994</v>
      </c>
      <c r="FT3977" s="75">
        <v>634.56299999999999</v>
      </c>
      <c r="FU3977" s="75">
        <v>10270.219999999999</v>
      </c>
    </row>
    <row r="3978" spans="1:177" x14ac:dyDescent="0.25">
      <c r="A3978" s="132"/>
      <c r="B3978" s="132"/>
      <c r="C3978" s="132"/>
      <c r="D3978" s="132"/>
      <c r="E3978" s="132"/>
      <c r="F3978" s="132"/>
      <c r="G3978" s="132"/>
      <c r="H3978" s="132"/>
      <c r="I3978" s="132"/>
      <c r="J3978" s="132"/>
      <c r="K3978" s="132"/>
      <c r="FS3978" s="75">
        <v>76.97</v>
      </c>
      <c r="FT3978" s="75">
        <v>635.54399999999998</v>
      </c>
      <c r="FU3978" s="75">
        <v>10281.57</v>
      </c>
    </row>
    <row r="3979" spans="1:177" x14ac:dyDescent="0.25">
      <c r="A3979" s="132"/>
      <c r="B3979" s="132"/>
      <c r="C3979" s="132"/>
      <c r="D3979" s="132"/>
      <c r="E3979" s="132"/>
      <c r="F3979" s="132"/>
      <c r="G3979" s="132"/>
      <c r="H3979" s="132"/>
      <c r="I3979" s="132"/>
      <c r="J3979" s="132"/>
      <c r="K3979" s="132"/>
      <c r="FS3979" s="75">
        <v>76.98</v>
      </c>
      <c r="FT3979" s="75">
        <v>636.52499999999998</v>
      </c>
      <c r="FU3979" s="75">
        <v>10292.92</v>
      </c>
    </row>
    <row r="3980" spans="1:177" x14ac:dyDescent="0.25">
      <c r="A3980" s="132"/>
      <c r="B3980" s="132"/>
      <c r="C3980" s="132"/>
      <c r="D3980" s="132"/>
      <c r="E3980" s="132"/>
      <c r="F3980" s="132"/>
      <c r="G3980" s="132"/>
      <c r="H3980" s="132"/>
      <c r="I3980" s="132"/>
      <c r="J3980" s="132"/>
      <c r="K3980" s="132"/>
      <c r="FS3980" s="75">
        <v>76.989999999999995</v>
      </c>
      <c r="FT3980" s="75">
        <v>637.50599999999997</v>
      </c>
      <c r="FU3980" s="75">
        <v>10304.27</v>
      </c>
    </row>
    <row r="3981" spans="1:177" x14ac:dyDescent="0.25">
      <c r="A3981" s="132"/>
      <c r="B3981" s="132"/>
      <c r="C3981" s="132"/>
      <c r="D3981" s="132"/>
      <c r="E3981" s="132"/>
      <c r="F3981" s="132"/>
      <c r="G3981" s="132"/>
      <c r="H3981" s="132"/>
      <c r="I3981" s="132"/>
      <c r="J3981" s="132"/>
      <c r="K3981" s="132"/>
      <c r="FS3981" s="75">
        <v>77</v>
      </c>
      <c r="FT3981" s="75">
        <v>638.48599999999999</v>
      </c>
      <c r="FU3981" s="75">
        <v>10315.620000000001</v>
      </c>
    </row>
    <row r="3982" spans="1:177" x14ac:dyDescent="0.25">
      <c r="A3982" s="132"/>
      <c r="B3982" s="132"/>
      <c r="C3982" s="132"/>
      <c r="D3982" s="132"/>
      <c r="E3982" s="132"/>
      <c r="F3982" s="132"/>
      <c r="G3982" s="132"/>
      <c r="H3982" s="132"/>
      <c r="I3982" s="132"/>
      <c r="J3982" s="132"/>
      <c r="K3982" s="132"/>
      <c r="FS3982" s="75">
        <v>77.010000000000005</v>
      </c>
      <c r="FT3982" s="75">
        <v>639.46699999999998</v>
      </c>
      <c r="FU3982" s="75">
        <v>10326.969999999999</v>
      </c>
    </row>
    <row r="3983" spans="1:177" x14ac:dyDescent="0.25">
      <c r="A3983" s="132"/>
      <c r="B3983" s="132"/>
      <c r="C3983" s="132"/>
      <c r="D3983" s="132"/>
      <c r="E3983" s="132"/>
      <c r="F3983" s="132"/>
      <c r="G3983" s="132"/>
      <c r="H3983" s="132"/>
      <c r="I3983" s="132"/>
      <c r="J3983" s="132"/>
      <c r="K3983" s="132"/>
      <c r="FS3983" s="75">
        <v>77.02</v>
      </c>
      <c r="FT3983" s="75">
        <v>640.44799999999998</v>
      </c>
      <c r="FU3983" s="75">
        <v>10338.32</v>
      </c>
    </row>
    <row r="3984" spans="1:177" x14ac:dyDescent="0.25">
      <c r="A3984" s="132"/>
      <c r="B3984" s="132"/>
      <c r="C3984" s="132"/>
      <c r="D3984" s="132"/>
      <c r="E3984" s="132"/>
      <c r="F3984" s="132"/>
      <c r="G3984" s="132"/>
      <c r="H3984" s="132"/>
      <c r="I3984" s="132"/>
      <c r="J3984" s="132"/>
      <c r="K3984" s="132"/>
      <c r="FS3984" s="75">
        <v>77.03</v>
      </c>
      <c r="FT3984" s="75">
        <v>641.428</v>
      </c>
      <c r="FU3984" s="75">
        <v>10349.67</v>
      </c>
    </row>
    <row r="3985" spans="1:177" x14ac:dyDescent="0.25">
      <c r="A3985" s="132"/>
      <c r="B3985" s="132"/>
      <c r="C3985" s="132"/>
      <c r="D3985" s="132"/>
      <c r="E3985" s="132"/>
      <c r="F3985" s="132"/>
      <c r="G3985" s="132"/>
      <c r="H3985" s="132"/>
      <c r="I3985" s="132"/>
      <c r="J3985" s="132"/>
      <c r="K3985" s="132"/>
      <c r="FS3985" s="75">
        <v>77.040000000000006</v>
      </c>
      <c r="FT3985" s="75">
        <v>642.40899999999999</v>
      </c>
      <c r="FU3985" s="75">
        <v>10361.02</v>
      </c>
    </row>
    <row r="3986" spans="1:177" x14ac:dyDescent="0.25">
      <c r="A3986" s="132"/>
      <c r="B3986" s="132"/>
      <c r="C3986" s="132"/>
      <c r="D3986" s="132"/>
      <c r="E3986" s="132"/>
      <c r="F3986" s="132"/>
      <c r="G3986" s="132"/>
      <c r="H3986" s="132"/>
      <c r="I3986" s="132"/>
      <c r="J3986" s="132"/>
      <c r="K3986" s="132"/>
      <c r="FS3986" s="75">
        <v>77.05</v>
      </c>
      <c r="FT3986" s="75">
        <v>643.39</v>
      </c>
      <c r="FU3986" s="75">
        <v>10372.370000000001</v>
      </c>
    </row>
    <row r="3987" spans="1:177" x14ac:dyDescent="0.25">
      <c r="A3987" s="132"/>
      <c r="B3987" s="132"/>
      <c r="C3987" s="132"/>
      <c r="D3987" s="132"/>
      <c r="E3987" s="132"/>
      <c r="F3987" s="132"/>
      <c r="G3987" s="132"/>
      <c r="H3987" s="132"/>
      <c r="I3987" s="132"/>
      <c r="J3987" s="132"/>
      <c r="K3987" s="132"/>
      <c r="FS3987" s="75">
        <v>77.06</v>
      </c>
      <c r="FT3987" s="75">
        <v>644.37099999999998</v>
      </c>
      <c r="FU3987" s="75">
        <v>10383.719999999999</v>
      </c>
    </row>
    <row r="3988" spans="1:177" x14ac:dyDescent="0.25">
      <c r="A3988" s="132"/>
      <c r="B3988" s="132"/>
      <c r="C3988" s="132"/>
      <c r="D3988" s="132"/>
      <c r="E3988" s="132"/>
      <c r="F3988" s="132"/>
      <c r="G3988" s="132"/>
      <c r="H3988" s="132"/>
      <c r="I3988" s="132"/>
      <c r="J3988" s="132"/>
      <c r="K3988" s="132"/>
      <c r="FS3988" s="75">
        <v>77.069999999999993</v>
      </c>
      <c r="FT3988" s="75">
        <v>645.351</v>
      </c>
      <c r="FU3988" s="75">
        <v>10395.07</v>
      </c>
    </row>
    <row r="3989" spans="1:177" x14ac:dyDescent="0.25">
      <c r="A3989" s="132"/>
      <c r="B3989" s="132"/>
      <c r="C3989" s="132"/>
      <c r="D3989" s="132"/>
      <c r="E3989" s="132"/>
      <c r="F3989" s="132"/>
      <c r="G3989" s="132"/>
      <c r="H3989" s="132"/>
      <c r="I3989" s="132"/>
      <c r="J3989" s="132"/>
      <c r="K3989" s="132"/>
      <c r="FS3989" s="75">
        <v>77.08</v>
      </c>
      <c r="FT3989" s="75">
        <v>646.33199999999999</v>
      </c>
      <c r="FU3989" s="75">
        <v>10406.42</v>
      </c>
    </row>
    <row r="3990" spans="1:177" x14ac:dyDescent="0.25">
      <c r="A3990" s="132"/>
      <c r="B3990" s="132"/>
      <c r="C3990" s="132"/>
      <c r="D3990" s="132"/>
      <c r="E3990" s="132"/>
      <c r="F3990" s="132"/>
      <c r="G3990" s="132"/>
      <c r="H3990" s="132"/>
      <c r="I3990" s="132"/>
      <c r="J3990" s="132"/>
      <c r="K3990" s="132"/>
      <c r="FS3990" s="75">
        <v>77.09</v>
      </c>
      <c r="FT3990" s="75">
        <v>647.31299999999999</v>
      </c>
      <c r="FU3990" s="75">
        <v>10417.77</v>
      </c>
    </row>
    <row r="3991" spans="1:177" x14ac:dyDescent="0.25">
      <c r="A3991" s="132"/>
      <c r="B3991" s="132"/>
      <c r="C3991" s="132"/>
      <c r="D3991" s="132"/>
      <c r="E3991" s="132"/>
      <c r="F3991" s="132"/>
      <c r="G3991" s="132"/>
      <c r="H3991" s="132"/>
      <c r="I3991" s="132"/>
      <c r="J3991" s="132"/>
      <c r="K3991" s="132"/>
      <c r="FS3991" s="75">
        <v>77.099999999999994</v>
      </c>
      <c r="FT3991" s="75">
        <v>648.29300000000001</v>
      </c>
      <c r="FU3991" s="75">
        <v>10429.120000000001</v>
      </c>
    </row>
    <row r="3992" spans="1:177" x14ac:dyDescent="0.25">
      <c r="A3992" s="132"/>
      <c r="B3992" s="132"/>
      <c r="C3992" s="132"/>
      <c r="D3992" s="132"/>
      <c r="E3992" s="132"/>
      <c r="F3992" s="132"/>
      <c r="G3992" s="132"/>
      <c r="H3992" s="132"/>
      <c r="I3992" s="132"/>
      <c r="J3992" s="132"/>
      <c r="K3992" s="132"/>
      <c r="FS3992" s="75">
        <v>77.11</v>
      </c>
      <c r="FT3992" s="75">
        <v>649.274</v>
      </c>
      <c r="FU3992" s="75">
        <v>10440.459999999999</v>
      </c>
    </row>
    <row r="3993" spans="1:177" x14ac:dyDescent="0.25">
      <c r="A3993" s="132"/>
      <c r="B3993" s="132"/>
      <c r="C3993" s="132"/>
      <c r="D3993" s="132"/>
      <c r="E3993" s="132"/>
      <c r="F3993" s="132"/>
      <c r="G3993" s="132"/>
      <c r="H3993" s="132"/>
      <c r="I3993" s="132"/>
      <c r="J3993" s="132"/>
      <c r="K3993" s="132"/>
      <c r="FS3993" s="75">
        <v>77.12</v>
      </c>
      <c r="FT3993" s="75">
        <v>650.255</v>
      </c>
      <c r="FU3993" s="75">
        <v>10451.81</v>
      </c>
    </row>
    <row r="3994" spans="1:177" x14ac:dyDescent="0.25">
      <c r="A3994" s="132"/>
      <c r="B3994" s="132"/>
      <c r="C3994" s="132"/>
      <c r="D3994" s="132"/>
      <c r="E3994" s="132"/>
      <c r="F3994" s="132"/>
      <c r="G3994" s="132"/>
      <c r="H3994" s="132"/>
      <c r="I3994" s="132"/>
      <c r="J3994" s="132"/>
      <c r="K3994" s="132"/>
      <c r="FS3994" s="75">
        <v>77.13</v>
      </c>
      <c r="FT3994" s="75">
        <v>651.23599999999999</v>
      </c>
      <c r="FU3994" s="75">
        <v>10463.16</v>
      </c>
    </row>
    <row r="3995" spans="1:177" x14ac:dyDescent="0.25">
      <c r="A3995" s="132"/>
      <c r="B3995" s="132"/>
      <c r="C3995" s="132"/>
      <c r="D3995" s="132"/>
      <c r="E3995" s="132"/>
      <c r="F3995" s="132"/>
      <c r="G3995" s="132"/>
      <c r="H3995" s="132"/>
      <c r="I3995" s="132"/>
      <c r="J3995" s="132"/>
      <c r="K3995" s="132"/>
      <c r="FS3995" s="75">
        <v>77.14</v>
      </c>
      <c r="FT3995" s="75">
        <v>652.21600000000001</v>
      </c>
      <c r="FU3995" s="75">
        <v>10474.51</v>
      </c>
    </row>
    <row r="3996" spans="1:177" x14ac:dyDescent="0.25">
      <c r="A3996" s="132"/>
      <c r="B3996" s="132"/>
      <c r="C3996" s="132"/>
      <c r="D3996" s="132"/>
      <c r="E3996" s="132"/>
      <c r="F3996" s="132"/>
      <c r="G3996" s="132"/>
      <c r="H3996" s="132"/>
      <c r="I3996" s="132"/>
      <c r="J3996" s="132"/>
      <c r="K3996" s="132"/>
      <c r="FS3996" s="75">
        <v>77.150000000000006</v>
      </c>
      <c r="FT3996" s="75">
        <v>653.197</v>
      </c>
      <c r="FU3996" s="75">
        <v>10485.86</v>
      </c>
    </row>
    <row r="3997" spans="1:177" x14ac:dyDescent="0.25">
      <c r="A3997" s="132"/>
      <c r="B3997" s="132"/>
      <c r="C3997" s="132"/>
      <c r="D3997" s="132"/>
      <c r="E3997" s="132"/>
      <c r="F3997" s="132"/>
      <c r="G3997" s="132"/>
      <c r="H3997" s="132"/>
      <c r="I3997" s="132"/>
      <c r="J3997" s="132"/>
      <c r="K3997" s="132"/>
      <c r="FS3997" s="75">
        <v>77.16</v>
      </c>
      <c r="FT3997" s="75">
        <v>654.178</v>
      </c>
      <c r="FU3997" s="75">
        <v>10497.21</v>
      </c>
    </row>
    <row r="3998" spans="1:177" x14ac:dyDescent="0.25">
      <c r="A3998" s="132"/>
      <c r="B3998" s="132"/>
      <c r="C3998" s="132"/>
      <c r="D3998" s="132"/>
      <c r="E3998" s="132"/>
      <c r="F3998" s="132"/>
      <c r="G3998" s="132"/>
      <c r="H3998" s="132"/>
      <c r="I3998" s="132"/>
      <c r="J3998" s="132"/>
      <c r="K3998" s="132"/>
      <c r="FS3998" s="75">
        <v>77.17</v>
      </c>
      <c r="FT3998" s="75">
        <v>655.15800000000002</v>
      </c>
      <c r="FU3998" s="75">
        <v>10508.56</v>
      </c>
    </row>
    <row r="3999" spans="1:177" x14ac:dyDescent="0.25">
      <c r="A3999" s="132"/>
      <c r="B3999" s="132"/>
      <c r="C3999" s="132"/>
      <c r="D3999" s="132"/>
      <c r="E3999" s="132"/>
      <c r="F3999" s="132"/>
      <c r="G3999" s="132"/>
      <c r="H3999" s="132"/>
      <c r="I3999" s="132"/>
      <c r="J3999" s="132"/>
      <c r="K3999" s="132"/>
      <c r="FS3999" s="75">
        <v>77.180000000000007</v>
      </c>
      <c r="FT3999" s="75">
        <v>656.13900000000001</v>
      </c>
      <c r="FU3999" s="75">
        <v>10519.91</v>
      </c>
    </row>
    <row r="4000" spans="1:177" x14ac:dyDescent="0.25">
      <c r="A4000" s="132"/>
      <c r="B4000" s="132"/>
      <c r="C4000" s="132"/>
      <c r="D4000" s="132"/>
      <c r="E4000" s="132"/>
      <c r="F4000" s="132"/>
      <c r="G4000" s="132"/>
      <c r="H4000" s="132"/>
      <c r="I4000" s="132"/>
      <c r="J4000" s="132"/>
      <c r="K4000" s="132"/>
      <c r="FS4000" s="75">
        <v>77.19</v>
      </c>
      <c r="FT4000" s="75">
        <v>657.12</v>
      </c>
      <c r="FU4000" s="75">
        <v>10531.26</v>
      </c>
    </row>
    <row r="4001" spans="1:177" x14ac:dyDescent="0.25">
      <c r="A4001" s="132"/>
      <c r="B4001" s="132"/>
      <c r="C4001" s="132"/>
      <c r="D4001" s="132"/>
      <c r="E4001" s="132"/>
      <c r="F4001" s="132"/>
      <c r="G4001" s="132"/>
      <c r="H4001" s="132"/>
      <c r="I4001" s="132"/>
      <c r="J4001" s="132"/>
      <c r="K4001" s="132"/>
      <c r="FS4001" s="75">
        <v>77.2</v>
      </c>
      <c r="FT4001" s="75">
        <v>658.101</v>
      </c>
      <c r="FU4001" s="75">
        <v>10542.61</v>
      </c>
    </row>
    <row r="4002" spans="1:177" x14ac:dyDescent="0.25">
      <c r="A4002" s="132"/>
      <c r="B4002" s="132"/>
      <c r="C4002" s="132"/>
      <c r="D4002" s="132"/>
      <c r="E4002" s="132"/>
      <c r="F4002" s="132"/>
      <c r="G4002" s="132"/>
      <c r="H4002" s="132"/>
      <c r="I4002" s="132"/>
      <c r="J4002" s="132"/>
      <c r="K4002" s="132"/>
      <c r="FS4002" s="75">
        <v>77.209999999999994</v>
      </c>
      <c r="FT4002" s="75">
        <v>659.08</v>
      </c>
      <c r="FU4002" s="75">
        <v>10554</v>
      </c>
    </row>
    <row r="4003" spans="1:177" x14ac:dyDescent="0.25">
      <c r="A4003" s="132"/>
      <c r="B4003" s="132"/>
      <c r="C4003" s="132"/>
      <c r="D4003" s="132"/>
      <c r="E4003" s="132"/>
      <c r="F4003" s="132"/>
      <c r="G4003" s="132"/>
      <c r="H4003" s="132"/>
      <c r="I4003" s="132"/>
      <c r="J4003" s="132"/>
      <c r="K4003" s="132"/>
      <c r="FS4003" s="75">
        <v>77.22</v>
      </c>
      <c r="FT4003" s="75">
        <v>660.23599999999999</v>
      </c>
      <c r="FU4003" s="75">
        <v>10565.4</v>
      </c>
    </row>
    <row r="4004" spans="1:177" x14ac:dyDescent="0.25">
      <c r="A4004" s="132"/>
      <c r="B4004" s="132"/>
      <c r="C4004" s="132"/>
      <c r="D4004" s="132"/>
      <c r="E4004" s="132"/>
      <c r="F4004" s="132"/>
      <c r="G4004" s="132"/>
      <c r="H4004" s="132"/>
      <c r="I4004" s="132"/>
      <c r="J4004" s="132"/>
      <c r="K4004" s="132"/>
      <c r="FS4004" s="75">
        <v>77.23</v>
      </c>
      <c r="FT4004" s="75">
        <v>661.39200000000005</v>
      </c>
      <c r="FU4004" s="75">
        <v>10576.8</v>
      </c>
    </row>
    <row r="4005" spans="1:177" x14ac:dyDescent="0.25">
      <c r="A4005" s="132"/>
      <c r="B4005" s="132"/>
      <c r="C4005" s="132"/>
      <c r="D4005" s="132"/>
      <c r="E4005" s="132"/>
      <c r="F4005" s="132"/>
      <c r="G4005" s="132"/>
      <c r="H4005" s="132"/>
      <c r="I4005" s="132"/>
      <c r="J4005" s="132"/>
      <c r="K4005" s="132"/>
      <c r="FS4005" s="75">
        <v>77.239999999999995</v>
      </c>
      <c r="FT4005" s="75">
        <v>662.548</v>
      </c>
      <c r="FU4005" s="75">
        <v>10588.2</v>
      </c>
    </row>
    <row r="4006" spans="1:177" x14ac:dyDescent="0.25">
      <c r="A4006" s="132"/>
      <c r="B4006" s="132"/>
      <c r="C4006" s="132"/>
      <c r="D4006" s="132"/>
      <c r="E4006" s="132"/>
      <c r="F4006" s="132"/>
      <c r="G4006" s="132"/>
      <c r="H4006" s="132"/>
      <c r="I4006" s="132"/>
      <c r="J4006" s="132"/>
      <c r="K4006" s="132"/>
      <c r="FS4006" s="75">
        <v>77.25</v>
      </c>
      <c r="FT4006" s="75">
        <v>663.70399999999995</v>
      </c>
      <c r="FU4006" s="75">
        <v>10599.6</v>
      </c>
    </row>
    <row r="4007" spans="1:177" x14ac:dyDescent="0.25">
      <c r="A4007" s="132"/>
      <c r="B4007" s="132"/>
      <c r="C4007" s="132"/>
      <c r="D4007" s="132"/>
      <c r="E4007" s="132"/>
      <c r="F4007" s="132"/>
      <c r="G4007" s="132"/>
      <c r="H4007" s="132"/>
      <c r="I4007" s="132"/>
      <c r="J4007" s="132"/>
      <c r="K4007" s="132"/>
      <c r="FS4007" s="75">
        <v>77.260000000000005</v>
      </c>
      <c r="FT4007" s="75">
        <v>664.86</v>
      </c>
      <c r="FU4007" s="75">
        <v>10611</v>
      </c>
    </row>
    <row r="4008" spans="1:177" x14ac:dyDescent="0.25">
      <c r="A4008" s="132"/>
      <c r="B4008" s="132"/>
      <c r="C4008" s="132"/>
      <c r="D4008" s="132"/>
      <c r="E4008" s="132"/>
      <c r="F4008" s="132"/>
      <c r="G4008" s="132"/>
      <c r="H4008" s="132"/>
      <c r="I4008" s="132"/>
      <c r="J4008" s="132"/>
      <c r="K4008" s="132"/>
      <c r="FS4008" s="75">
        <v>77.27</v>
      </c>
      <c r="FT4008" s="75">
        <v>666.01599999999996</v>
      </c>
      <c r="FU4008" s="75">
        <v>10622.4</v>
      </c>
    </row>
    <row r="4009" spans="1:177" x14ac:dyDescent="0.25">
      <c r="A4009" s="132"/>
      <c r="B4009" s="132"/>
      <c r="C4009" s="132"/>
      <c r="D4009" s="132"/>
      <c r="E4009" s="132"/>
      <c r="F4009" s="132"/>
      <c r="G4009" s="132"/>
      <c r="H4009" s="132"/>
      <c r="I4009" s="132"/>
      <c r="J4009" s="132"/>
      <c r="K4009" s="132"/>
      <c r="FS4009" s="75">
        <v>77.28</v>
      </c>
      <c r="FT4009" s="75">
        <v>667.17200000000003</v>
      </c>
      <c r="FU4009" s="75">
        <v>10633.8</v>
      </c>
    </row>
    <row r="4010" spans="1:177" x14ac:dyDescent="0.25">
      <c r="A4010" s="132"/>
      <c r="B4010" s="132"/>
      <c r="C4010" s="132"/>
      <c r="D4010" s="132"/>
      <c r="E4010" s="132"/>
      <c r="F4010" s="132"/>
      <c r="G4010" s="132"/>
      <c r="H4010" s="132"/>
      <c r="I4010" s="132"/>
      <c r="J4010" s="132"/>
      <c r="K4010" s="132"/>
      <c r="FS4010" s="75">
        <v>77.290000000000006</v>
      </c>
      <c r="FT4010" s="75">
        <v>668.32799999999997</v>
      </c>
      <c r="FU4010" s="75">
        <v>10645.2</v>
      </c>
    </row>
    <row r="4011" spans="1:177" x14ac:dyDescent="0.25">
      <c r="A4011" s="132"/>
      <c r="B4011" s="132"/>
      <c r="C4011" s="132"/>
      <c r="D4011" s="132"/>
      <c r="E4011" s="132"/>
      <c r="F4011" s="132"/>
      <c r="G4011" s="132"/>
      <c r="H4011" s="132"/>
      <c r="I4011" s="132"/>
      <c r="J4011" s="132"/>
      <c r="K4011" s="132"/>
      <c r="FS4011" s="75">
        <v>77.3</v>
      </c>
      <c r="FT4011" s="75">
        <v>669.48400000000004</v>
      </c>
      <c r="FU4011" s="75">
        <v>10656.6</v>
      </c>
    </row>
    <row r="4012" spans="1:177" x14ac:dyDescent="0.25">
      <c r="A4012" s="132"/>
      <c r="B4012" s="132"/>
      <c r="C4012" s="132"/>
      <c r="D4012" s="132"/>
      <c r="E4012" s="132"/>
      <c r="F4012" s="132"/>
      <c r="G4012" s="132"/>
      <c r="H4012" s="132"/>
      <c r="I4012" s="132"/>
      <c r="J4012" s="132"/>
      <c r="K4012" s="132"/>
      <c r="FS4012" s="75">
        <v>77.31</v>
      </c>
      <c r="FT4012" s="75">
        <v>670.64</v>
      </c>
      <c r="FU4012" s="75">
        <v>10668</v>
      </c>
    </row>
    <row r="4013" spans="1:177" x14ac:dyDescent="0.25">
      <c r="A4013" s="132"/>
      <c r="B4013" s="132"/>
      <c r="C4013" s="132"/>
      <c r="D4013" s="132"/>
      <c r="E4013" s="132"/>
      <c r="F4013" s="132"/>
      <c r="G4013" s="132"/>
      <c r="H4013" s="132"/>
      <c r="I4013" s="132"/>
      <c r="J4013" s="132"/>
      <c r="K4013" s="132"/>
      <c r="FS4013" s="75">
        <v>77.319999999999993</v>
      </c>
      <c r="FT4013" s="75">
        <v>671.79600000000005</v>
      </c>
      <c r="FU4013" s="75">
        <v>10679.4</v>
      </c>
    </row>
    <row r="4014" spans="1:177" x14ac:dyDescent="0.25">
      <c r="A4014" s="132"/>
      <c r="B4014" s="132"/>
      <c r="C4014" s="132"/>
      <c r="D4014" s="132"/>
      <c r="E4014" s="132"/>
      <c r="F4014" s="132"/>
      <c r="G4014" s="132"/>
      <c r="H4014" s="132"/>
      <c r="I4014" s="132"/>
      <c r="J4014" s="132"/>
      <c r="K4014" s="132"/>
      <c r="FS4014" s="75">
        <v>77.33</v>
      </c>
      <c r="FT4014" s="75">
        <v>672.952</v>
      </c>
      <c r="FU4014" s="75">
        <v>10690.8</v>
      </c>
    </row>
    <row r="4015" spans="1:177" x14ac:dyDescent="0.25">
      <c r="A4015" s="132"/>
      <c r="B4015" s="132"/>
      <c r="C4015" s="132"/>
      <c r="D4015" s="132"/>
      <c r="E4015" s="132"/>
      <c r="F4015" s="132"/>
      <c r="G4015" s="132"/>
      <c r="H4015" s="132"/>
      <c r="I4015" s="132"/>
      <c r="J4015" s="132"/>
      <c r="K4015" s="132"/>
      <c r="FS4015" s="75">
        <v>77.34</v>
      </c>
      <c r="FT4015" s="75">
        <v>674.10799999999995</v>
      </c>
      <c r="FU4015" s="75">
        <v>10702.21</v>
      </c>
    </row>
    <row r="4016" spans="1:177" x14ac:dyDescent="0.25">
      <c r="A4016" s="132"/>
      <c r="B4016" s="132"/>
      <c r="C4016" s="132"/>
      <c r="D4016" s="132"/>
      <c r="E4016" s="132"/>
      <c r="F4016" s="132"/>
      <c r="G4016" s="132"/>
      <c r="H4016" s="132"/>
      <c r="I4016" s="132"/>
      <c r="J4016" s="132"/>
      <c r="K4016" s="132"/>
      <c r="FS4016" s="75">
        <v>77.349999999999994</v>
      </c>
      <c r="FT4016" s="75">
        <v>675.26400000000001</v>
      </c>
      <c r="FU4016" s="75">
        <v>10713.61</v>
      </c>
    </row>
    <row r="4017" spans="1:177" x14ac:dyDescent="0.25">
      <c r="A4017" s="132"/>
      <c r="B4017" s="132"/>
      <c r="C4017" s="132"/>
      <c r="D4017" s="132"/>
      <c r="E4017" s="132"/>
      <c r="F4017" s="132"/>
      <c r="G4017" s="132"/>
      <c r="H4017" s="132"/>
      <c r="I4017" s="132"/>
      <c r="J4017" s="132"/>
      <c r="K4017" s="132"/>
      <c r="FS4017" s="75">
        <v>77.36</v>
      </c>
      <c r="FT4017" s="75">
        <v>676.42</v>
      </c>
      <c r="FU4017" s="75">
        <v>10725.01</v>
      </c>
    </row>
    <row r="4018" spans="1:177" x14ac:dyDescent="0.25">
      <c r="A4018" s="132"/>
      <c r="B4018" s="132"/>
      <c r="C4018" s="132"/>
      <c r="D4018" s="132"/>
      <c r="E4018" s="132"/>
      <c r="F4018" s="132"/>
      <c r="G4018" s="132"/>
      <c r="H4018" s="132"/>
      <c r="I4018" s="132"/>
      <c r="J4018" s="132"/>
      <c r="K4018" s="132"/>
      <c r="FS4018" s="75">
        <v>77.37</v>
      </c>
      <c r="FT4018" s="75">
        <v>677.57600000000002</v>
      </c>
      <c r="FU4018" s="75">
        <v>10736.41</v>
      </c>
    </row>
    <row r="4019" spans="1:177" x14ac:dyDescent="0.25">
      <c r="A4019" s="132"/>
      <c r="B4019" s="132"/>
      <c r="C4019" s="132"/>
      <c r="D4019" s="132"/>
      <c r="E4019" s="132"/>
      <c r="F4019" s="132"/>
      <c r="G4019" s="132"/>
      <c r="H4019" s="132"/>
      <c r="I4019" s="132"/>
      <c r="J4019" s="132"/>
      <c r="K4019" s="132"/>
      <c r="FS4019" s="75">
        <v>77.38</v>
      </c>
      <c r="FT4019" s="75">
        <v>678.73199999999997</v>
      </c>
      <c r="FU4019" s="75">
        <v>10747.81</v>
      </c>
    </row>
    <row r="4020" spans="1:177" x14ac:dyDescent="0.25">
      <c r="A4020" s="132"/>
      <c r="B4020" s="132"/>
      <c r="C4020" s="132"/>
      <c r="D4020" s="132"/>
      <c r="E4020" s="132"/>
      <c r="F4020" s="132"/>
      <c r="G4020" s="132"/>
      <c r="H4020" s="132"/>
      <c r="I4020" s="132"/>
      <c r="J4020" s="132"/>
      <c r="K4020" s="132"/>
      <c r="FS4020" s="75">
        <v>77.39</v>
      </c>
      <c r="FT4020" s="75">
        <v>679.88800000000003</v>
      </c>
      <c r="FU4020" s="75">
        <v>10759.21</v>
      </c>
    </row>
    <row r="4021" spans="1:177" x14ac:dyDescent="0.25">
      <c r="A4021" s="132"/>
      <c r="B4021" s="132"/>
      <c r="C4021" s="132"/>
      <c r="D4021" s="132"/>
      <c r="E4021" s="132"/>
      <c r="F4021" s="132"/>
      <c r="G4021" s="132"/>
      <c r="H4021" s="132"/>
      <c r="I4021" s="132"/>
      <c r="J4021" s="132"/>
      <c r="K4021" s="132"/>
      <c r="FS4021" s="75">
        <v>77.400000000000006</v>
      </c>
      <c r="FT4021" s="75">
        <v>681.04399999999998</v>
      </c>
      <c r="FU4021" s="75">
        <v>10770.61</v>
      </c>
    </row>
    <row r="4022" spans="1:177" x14ac:dyDescent="0.25">
      <c r="A4022" s="132"/>
      <c r="B4022" s="132"/>
      <c r="C4022" s="132"/>
      <c r="D4022" s="132"/>
      <c r="E4022" s="132"/>
      <c r="F4022" s="132"/>
      <c r="G4022" s="132"/>
      <c r="H4022" s="132"/>
      <c r="I4022" s="132"/>
      <c r="J4022" s="132"/>
      <c r="K4022" s="132"/>
      <c r="FS4022" s="75">
        <v>77.41</v>
      </c>
      <c r="FT4022" s="75">
        <v>682.2</v>
      </c>
      <c r="FU4022" s="75">
        <v>10782.01</v>
      </c>
    </row>
    <row r="4023" spans="1:177" x14ac:dyDescent="0.25">
      <c r="A4023" s="132"/>
      <c r="B4023" s="132"/>
      <c r="C4023" s="132"/>
      <c r="D4023" s="132"/>
      <c r="E4023" s="132"/>
      <c r="F4023" s="132"/>
      <c r="G4023" s="132"/>
      <c r="H4023" s="132"/>
      <c r="I4023" s="132"/>
      <c r="J4023" s="132"/>
      <c r="K4023" s="132"/>
      <c r="FS4023" s="75">
        <v>77.42</v>
      </c>
      <c r="FT4023" s="75">
        <v>683.35599999999999</v>
      </c>
      <c r="FU4023" s="75">
        <v>10793.41</v>
      </c>
    </row>
    <row r="4024" spans="1:177" x14ac:dyDescent="0.25">
      <c r="A4024" s="132"/>
      <c r="B4024" s="132"/>
      <c r="C4024" s="132"/>
      <c r="D4024" s="132"/>
      <c r="E4024" s="132"/>
      <c r="F4024" s="132"/>
      <c r="G4024" s="132"/>
      <c r="H4024" s="132"/>
      <c r="I4024" s="132"/>
      <c r="J4024" s="132"/>
      <c r="K4024" s="132"/>
      <c r="FS4024" s="75">
        <v>77.430000000000007</v>
      </c>
      <c r="FT4024" s="75">
        <v>684.51199999999994</v>
      </c>
      <c r="FU4024" s="75">
        <v>10804.81</v>
      </c>
    </row>
    <row r="4025" spans="1:177" x14ac:dyDescent="0.25">
      <c r="A4025" s="132"/>
      <c r="B4025" s="132"/>
      <c r="C4025" s="132"/>
      <c r="D4025" s="132"/>
      <c r="E4025" s="132"/>
      <c r="F4025" s="132"/>
      <c r="G4025" s="132"/>
      <c r="H4025" s="132"/>
      <c r="I4025" s="132"/>
      <c r="J4025" s="132"/>
      <c r="K4025" s="132"/>
      <c r="FS4025" s="75">
        <v>77.44</v>
      </c>
      <c r="FT4025" s="75">
        <v>685.66800000000001</v>
      </c>
      <c r="FU4025" s="75">
        <v>10816.21</v>
      </c>
    </row>
    <row r="4026" spans="1:177" x14ac:dyDescent="0.25">
      <c r="A4026" s="132"/>
      <c r="B4026" s="132"/>
      <c r="C4026" s="132"/>
      <c r="D4026" s="132"/>
      <c r="E4026" s="132"/>
      <c r="F4026" s="132"/>
      <c r="G4026" s="132"/>
      <c r="H4026" s="132"/>
      <c r="I4026" s="132"/>
      <c r="J4026" s="132"/>
      <c r="K4026" s="132"/>
      <c r="FS4026" s="75">
        <v>77.45</v>
      </c>
      <c r="FT4026" s="75">
        <v>686.82399999999996</v>
      </c>
      <c r="FU4026" s="75">
        <v>10827.61</v>
      </c>
    </row>
    <row r="4027" spans="1:177" x14ac:dyDescent="0.25">
      <c r="A4027" s="132"/>
      <c r="B4027" s="132"/>
      <c r="C4027" s="132"/>
      <c r="D4027" s="132"/>
      <c r="E4027" s="132"/>
      <c r="F4027" s="132"/>
      <c r="G4027" s="132"/>
      <c r="H4027" s="132"/>
      <c r="I4027" s="132"/>
      <c r="J4027" s="132"/>
      <c r="K4027" s="132"/>
      <c r="FS4027" s="75">
        <v>77.459999999999994</v>
      </c>
      <c r="FT4027" s="75">
        <v>687.98</v>
      </c>
      <c r="FU4027" s="75">
        <v>10839.01</v>
      </c>
    </row>
    <row r="4028" spans="1:177" x14ac:dyDescent="0.25">
      <c r="A4028" s="132"/>
      <c r="B4028" s="132"/>
      <c r="C4028" s="132"/>
      <c r="D4028" s="132"/>
      <c r="E4028" s="132"/>
      <c r="F4028" s="132"/>
      <c r="G4028" s="132"/>
      <c r="H4028" s="132"/>
      <c r="I4028" s="132"/>
      <c r="J4028" s="132"/>
      <c r="K4028" s="132"/>
      <c r="FS4028" s="75">
        <v>77.47</v>
      </c>
      <c r="FT4028" s="75">
        <v>689.13599999999997</v>
      </c>
      <c r="FU4028" s="75">
        <v>10850.41</v>
      </c>
    </row>
    <row r="4029" spans="1:177" x14ac:dyDescent="0.25">
      <c r="A4029" s="132"/>
      <c r="B4029" s="132"/>
      <c r="C4029" s="132"/>
      <c r="D4029" s="132"/>
      <c r="E4029" s="132"/>
      <c r="F4029" s="132"/>
      <c r="G4029" s="132"/>
      <c r="H4029" s="132"/>
      <c r="I4029" s="132"/>
      <c r="J4029" s="132"/>
      <c r="K4029" s="132"/>
      <c r="FS4029" s="75">
        <v>77.48</v>
      </c>
      <c r="FT4029" s="75">
        <v>690.29200000000003</v>
      </c>
      <c r="FU4029" s="75">
        <v>10861.81</v>
      </c>
    </row>
    <row r="4030" spans="1:177" x14ac:dyDescent="0.25">
      <c r="A4030" s="132"/>
      <c r="B4030" s="132"/>
      <c r="C4030" s="132"/>
      <c r="D4030" s="132"/>
      <c r="E4030" s="132"/>
      <c r="F4030" s="132"/>
      <c r="G4030" s="132"/>
      <c r="H4030" s="132"/>
      <c r="I4030" s="132"/>
      <c r="J4030" s="132"/>
      <c r="K4030" s="132"/>
      <c r="FS4030" s="75">
        <v>77.489999999999995</v>
      </c>
      <c r="FT4030" s="75">
        <v>691.44799999999998</v>
      </c>
      <c r="FU4030" s="75">
        <v>10873.21</v>
      </c>
    </row>
    <row r="4031" spans="1:177" x14ac:dyDescent="0.25">
      <c r="A4031" s="132"/>
      <c r="B4031" s="132"/>
      <c r="C4031" s="132"/>
      <c r="D4031" s="132"/>
      <c r="E4031" s="132"/>
      <c r="F4031" s="132"/>
      <c r="G4031" s="132"/>
      <c r="H4031" s="132"/>
      <c r="I4031" s="132"/>
      <c r="J4031" s="132"/>
      <c r="K4031" s="132"/>
      <c r="FS4031" s="75">
        <v>77.5</v>
      </c>
      <c r="FT4031" s="75">
        <v>692.60400000000004</v>
      </c>
      <c r="FU4031" s="75">
        <v>10884.61</v>
      </c>
    </row>
    <row r="4032" spans="1:177" x14ac:dyDescent="0.25">
      <c r="A4032" s="132"/>
      <c r="B4032" s="132"/>
      <c r="C4032" s="132"/>
      <c r="D4032" s="132"/>
      <c r="E4032" s="132"/>
      <c r="F4032" s="132"/>
      <c r="G4032" s="132"/>
      <c r="H4032" s="132"/>
      <c r="I4032" s="132"/>
      <c r="J4032" s="132"/>
      <c r="K4032" s="132"/>
      <c r="FS4032" s="75">
        <v>77.510000000000005</v>
      </c>
      <c r="FT4032" s="75">
        <v>693.76</v>
      </c>
      <c r="FU4032" s="75">
        <v>10896.01</v>
      </c>
    </row>
    <row r="4033" spans="1:177" x14ac:dyDescent="0.25">
      <c r="A4033" s="132"/>
      <c r="B4033" s="132"/>
      <c r="C4033" s="132"/>
      <c r="D4033" s="132"/>
      <c r="E4033" s="132"/>
      <c r="F4033" s="132"/>
      <c r="G4033" s="132"/>
      <c r="H4033" s="132"/>
      <c r="I4033" s="132"/>
      <c r="J4033" s="132"/>
      <c r="K4033" s="132"/>
      <c r="FS4033" s="75">
        <v>77.52</v>
      </c>
      <c r="FT4033" s="75">
        <v>694.91600000000005</v>
      </c>
      <c r="FU4033" s="75">
        <v>10907.41</v>
      </c>
    </row>
    <row r="4034" spans="1:177" x14ac:dyDescent="0.25">
      <c r="A4034" s="132"/>
      <c r="B4034" s="132"/>
      <c r="C4034" s="132"/>
      <c r="D4034" s="132"/>
      <c r="E4034" s="132"/>
      <c r="F4034" s="132"/>
      <c r="G4034" s="132"/>
      <c r="H4034" s="132"/>
      <c r="I4034" s="132"/>
      <c r="J4034" s="132"/>
      <c r="K4034" s="132"/>
      <c r="FS4034" s="75">
        <v>77.53</v>
      </c>
      <c r="FT4034" s="75">
        <v>696.072</v>
      </c>
      <c r="FU4034" s="75">
        <v>10918.81</v>
      </c>
    </row>
    <row r="4035" spans="1:177" x14ac:dyDescent="0.25">
      <c r="A4035" s="132"/>
      <c r="B4035" s="132"/>
      <c r="C4035" s="132"/>
      <c r="D4035" s="132"/>
      <c r="E4035" s="132"/>
      <c r="F4035" s="132"/>
      <c r="G4035" s="132"/>
      <c r="H4035" s="132"/>
      <c r="I4035" s="132"/>
      <c r="J4035" s="132"/>
      <c r="K4035" s="132"/>
      <c r="FS4035" s="75">
        <v>77.540000000000006</v>
      </c>
      <c r="FT4035" s="75">
        <v>697.22799999999995</v>
      </c>
      <c r="FU4035" s="75">
        <v>10930.21</v>
      </c>
    </row>
    <row r="4036" spans="1:177" x14ac:dyDescent="0.25">
      <c r="A4036" s="132"/>
      <c r="B4036" s="132"/>
      <c r="C4036" s="132"/>
      <c r="D4036" s="132"/>
      <c r="E4036" s="132"/>
      <c r="F4036" s="132"/>
      <c r="G4036" s="132"/>
      <c r="H4036" s="132"/>
      <c r="I4036" s="132"/>
      <c r="J4036" s="132"/>
      <c r="K4036" s="132"/>
      <c r="FS4036" s="75">
        <v>77.55</v>
      </c>
      <c r="FT4036" s="75">
        <v>698.38400000000001</v>
      </c>
      <c r="FU4036" s="75">
        <v>10941.61</v>
      </c>
    </row>
    <row r="4037" spans="1:177" x14ac:dyDescent="0.25">
      <c r="A4037" s="132"/>
      <c r="B4037" s="132"/>
      <c r="C4037" s="132"/>
      <c r="D4037" s="132"/>
      <c r="E4037" s="132"/>
      <c r="F4037" s="132"/>
      <c r="G4037" s="132"/>
      <c r="H4037" s="132"/>
      <c r="I4037" s="132"/>
      <c r="J4037" s="132"/>
      <c r="K4037" s="132"/>
      <c r="FS4037" s="75">
        <v>77.56</v>
      </c>
      <c r="FT4037" s="75">
        <v>699.54</v>
      </c>
      <c r="FU4037" s="75">
        <v>10953.01</v>
      </c>
    </row>
    <row r="4038" spans="1:177" x14ac:dyDescent="0.25">
      <c r="A4038" s="132"/>
      <c r="B4038" s="132"/>
      <c r="C4038" s="132"/>
      <c r="D4038" s="132"/>
      <c r="E4038" s="132"/>
      <c r="F4038" s="132"/>
      <c r="G4038" s="132"/>
      <c r="H4038" s="132"/>
      <c r="I4038" s="132"/>
      <c r="J4038" s="132"/>
      <c r="K4038" s="132"/>
      <c r="FS4038" s="75">
        <v>77.569999999999993</v>
      </c>
      <c r="FT4038" s="75">
        <v>700.69600000000003</v>
      </c>
      <c r="FU4038" s="75">
        <v>10964.41</v>
      </c>
    </row>
    <row r="4039" spans="1:177" x14ac:dyDescent="0.25">
      <c r="A4039" s="132"/>
      <c r="B4039" s="132"/>
      <c r="C4039" s="132"/>
      <c r="D4039" s="132"/>
      <c r="E4039" s="132"/>
      <c r="F4039" s="132"/>
      <c r="G4039" s="132"/>
      <c r="H4039" s="132"/>
      <c r="I4039" s="132"/>
      <c r="J4039" s="132"/>
      <c r="K4039" s="132"/>
      <c r="FS4039" s="75">
        <v>77.58</v>
      </c>
      <c r="FT4039" s="75">
        <v>701.85199999999998</v>
      </c>
      <c r="FU4039" s="75">
        <v>10975.81</v>
      </c>
    </row>
    <row r="4040" spans="1:177" x14ac:dyDescent="0.25">
      <c r="A4040" s="132"/>
      <c r="B4040" s="132"/>
      <c r="C4040" s="132"/>
      <c r="D4040" s="132"/>
      <c r="E4040" s="132"/>
      <c r="F4040" s="132"/>
      <c r="G4040" s="132"/>
      <c r="H4040" s="132"/>
      <c r="I4040" s="132"/>
      <c r="J4040" s="132"/>
      <c r="K4040" s="132"/>
      <c r="FS4040" s="75">
        <v>77.59</v>
      </c>
      <c r="FT4040" s="75">
        <v>703.00800000000004</v>
      </c>
      <c r="FU4040" s="75">
        <v>10987.21</v>
      </c>
    </row>
    <row r="4041" spans="1:177" x14ac:dyDescent="0.25">
      <c r="A4041" s="132"/>
      <c r="B4041" s="132"/>
      <c r="C4041" s="132"/>
      <c r="D4041" s="132"/>
      <c r="E4041" s="132"/>
      <c r="F4041" s="132"/>
      <c r="G4041" s="132"/>
      <c r="H4041" s="132"/>
      <c r="I4041" s="132"/>
      <c r="J4041" s="132"/>
      <c r="K4041" s="132"/>
      <c r="FS4041" s="75">
        <v>77.599999999999994</v>
      </c>
      <c r="FT4041" s="75">
        <v>704.16399999999999</v>
      </c>
      <c r="FU4041" s="75">
        <v>10998.62</v>
      </c>
    </row>
    <row r="4042" spans="1:177" x14ac:dyDescent="0.25">
      <c r="A4042" s="132"/>
      <c r="B4042" s="132"/>
      <c r="C4042" s="132"/>
      <c r="D4042" s="132"/>
      <c r="E4042" s="132"/>
      <c r="F4042" s="132"/>
      <c r="G4042" s="132"/>
      <c r="H4042" s="132"/>
      <c r="I4042" s="132"/>
      <c r="J4042" s="132"/>
      <c r="K4042" s="132"/>
      <c r="FS4042" s="75">
        <v>77.61</v>
      </c>
      <c r="FT4042" s="75">
        <v>705.32</v>
      </c>
      <c r="FU4042" s="75">
        <v>11010.02</v>
      </c>
    </row>
    <row r="4043" spans="1:177" x14ac:dyDescent="0.25">
      <c r="A4043" s="132"/>
      <c r="B4043" s="132"/>
      <c r="C4043" s="132"/>
      <c r="D4043" s="132"/>
      <c r="E4043" s="132"/>
      <c r="F4043" s="132"/>
      <c r="G4043" s="132"/>
      <c r="H4043" s="132"/>
      <c r="I4043" s="132"/>
      <c r="J4043" s="132"/>
      <c r="K4043" s="132"/>
      <c r="FS4043" s="75">
        <v>77.62</v>
      </c>
      <c r="FT4043" s="75">
        <v>706.476</v>
      </c>
      <c r="FU4043" s="75">
        <v>11021.42</v>
      </c>
    </row>
    <row r="4044" spans="1:177" x14ac:dyDescent="0.25">
      <c r="A4044" s="132"/>
      <c r="B4044" s="132"/>
      <c r="C4044" s="132"/>
      <c r="D4044" s="132"/>
      <c r="E4044" s="132"/>
      <c r="F4044" s="132"/>
      <c r="G4044" s="132"/>
      <c r="H4044" s="132"/>
      <c r="I4044" s="132"/>
      <c r="J4044" s="132"/>
      <c r="K4044" s="132"/>
      <c r="FS4044" s="75">
        <v>77.63</v>
      </c>
      <c r="FT4044" s="75">
        <v>707.63199999999995</v>
      </c>
      <c r="FU4044" s="75">
        <v>11032.82</v>
      </c>
    </row>
    <row r="4045" spans="1:177" x14ac:dyDescent="0.25">
      <c r="A4045" s="132"/>
      <c r="B4045" s="132"/>
      <c r="C4045" s="132"/>
      <c r="D4045" s="132"/>
      <c r="E4045" s="132"/>
      <c r="F4045" s="132"/>
      <c r="G4045" s="132"/>
      <c r="H4045" s="132"/>
      <c r="I4045" s="132"/>
      <c r="J4045" s="132"/>
      <c r="K4045" s="132"/>
      <c r="FS4045" s="75">
        <v>77.64</v>
      </c>
      <c r="FT4045" s="75">
        <v>708.78800000000001</v>
      </c>
      <c r="FU4045" s="75">
        <v>11044.22</v>
      </c>
    </row>
    <row r="4046" spans="1:177" x14ac:dyDescent="0.25">
      <c r="A4046" s="132"/>
      <c r="B4046" s="132"/>
      <c r="C4046" s="132"/>
      <c r="D4046" s="132"/>
      <c r="E4046" s="132"/>
      <c r="F4046" s="132"/>
      <c r="G4046" s="132"/>
      <c r="H4046" s="132"/>
      <c r="I4046" s="132"/>
      <c r="J4046" s="132"/>
      <c r="K4046" s="132"/>
      <c r="FS4046" s="75">
        <v>77.650000000000006</v>
      </c>
      <c r="FT4046" s="75">
        <v>709.94399999999996</v>
      </c>
      <c r="FU4046" s="75">
        <v>11055.62</v>
      </c>
    </row>
    <row r="4047" spans="1:177" x14ac:dyDescent="0.25">
      <c r="A4047" s="132"/>
      <c r="B4047" s="132"/>
      <c r="C4047" s="132"/>
      <c r="D4047" s="132"/>
      <c r="E4047" s="132"/>
      <c r="F4047" s="132"/>
      <c r="G4047" s="132"/>
      <c r="H4047" s="132"/>
      <c r="I4047" s="132"/>
      <c r="J4047" s="132"/>
      <c r="K4047" s="132"/>
      <c r="FS4047" s="75">
        <v>77.66</v>
      </c>
      <c r="FT4047" s="75">
        <v>711.1</v>
      </c>
      <c r="FU4047" s="75">
        <v>11067.02</v>
      </c>
    </row>
    <row r="4048" spans="1:177" x14ac:dyDescent="0.25">
      <c r="A4048" s="132"/>
      <c r="B4048" s="132"/>
      <c r="C4048" s="132"/>
      <c r="D4048" s="132"/>
      <c r="E4048" s="132"/>
      <c r="F4048" s="132"/>
      <c r="G4048" s="132"/>
      <c r="H4048" s="132"/>
      <c r="I4048" s="132"/>
      <c r="J4048" s="132"/>
      <c r="K4048" s="132"/>
      <c r="FS4048" s="75">
        <v>77.67</v>
      </c>
      <c r="FT4048" s="75">
        <v>712.25599999999997</v>
      </c>
      <c r="FU4048" s="75">
        <v>11078.42</v>
      </c>
    </row>
    <row r="4049" spans="1:177" x14ac:dyDescent="0.25">
      <c r="A4049" s="132"/>
      <c r="B4049" s="132"/>
      <c r="C4049" s="132"/>
      <c r="D4049" s="132"/>
      <c r="E4049" s="132"/>
      <c r="F4049" s="132"/>
      <c r="G4049" s="132"/>
      <c r="H4049" s="132"/>
      <c r="I4049" s="132"/>
      <c r="J4049" s="132"/>
      <c r="K4049" s="132"/>
      <c r="FS4049" s="75">
        <v>77.680000000000007</v>
      </c>
      <c r="FT4049" s="75">
        <v>713.41200000000003</v>
      </c>
      <c r="FU4049" s="75">
        <v>11089.82</v>
      </c>
    </row>
    <row r="4050" spans="1:177" x14ac:dyDescent="0.25">
      <c r="A4050" s="132"/>
      <c r="B4050" s="132"/>
      <c r="C4050" s="132"/>
      <c r="D4050" s="132"/>
      <c r="E4050" s="132"/>
      <c r="F4050" s="132"/>
      <c r="G4050" s="132"/>
      <c r="H4050" s="132"/>
      <c r="I4050" s="132"/>
      <c r="J4050" s="132"/>
      <c r="K4050" s="132"/>
      <c r="FS4050" s="75">
        <v>77.69</v>
      </c>
      <c r="FT4050" s="75">
        <v>714.56799999999998</v>
      </c>
      <c r="FU4050" s="75">
        <v>11101.22</v>
      </c>
    </row>
    <row r="4051" spans="1:177" x14ac:dyDescent="0.25">
      <c r="A4051" s="132"/>
      <c r="B4051" s="132"/>
      <c r="C4051" s="132"/>
      <c r="D4051" s="132"/>
      <c r="E4051" s="132"/>
      <c r="F4051" s="132"/>
      <c r="G4051" s="132"/>
      <c r="H4051" s="132"/>
      <c r="I4051" s="132"/>
      <c r="J4051" s="132"/>
      <c r="K4051" s="132"/>
      <c r="FS4051" s="75">
        <v>77.7</v>
      </c>
      <c r="FT4051" s="75">
        <v>715.72400000000005</v>
      </c>
      <c r="FU4051" s="75">
        <v>11112.62</v>
      </c>
    </row>
    <row r="4052" spans="1:177" x14ac:dyDescent="0.25">
      <c r="A4052" s="132"/>
      <c r="B4052" s="132"/>
      <c r="C4052" s="132"/>
      <c r="D4052" s="132"/>
      <c r="E4052" s="132"/>
      <c r="F4052" s="132"/>
      <c r="G4052" s="132"/>
      <c r="H4052" s="132"/>
      <c r="I4052" s="132"/>
      <c r="J4052" s="132"/>
      <c r="K4052" s="132"/>
      <c r="FS4052" s="75">
        <v>77.709999999999994</v>
      </c>
      <c r="FT4052" s="75">
        <v>716.88</v>
      </c>
      <c r="FU4052" s="75">
        <v>11124.02</v>
      </c>
    </row>
    <row r="4053" spans="1:177" x14ac:dyDescent="0.25">
      <c r="A4053" s="132"/>
      <c r="B4053" s="132"/>
      <c r="C4053" s="132"/>
      <c r="D4053" s="132"/>
      <c r="E4053" s="132"/>
      <c r="F4053" s="132"/>
      <c r="G4053" s="132"/>
      <c r="H4053" s="132"/>
      <c r="I4053" s="132"/>
      <c r="J4053" s="132"/>
      <c r="K4053" s="132"/>
      <c r="FS4053" s="75">
        <v>77.72</v>
      </c>
      <c r="FT4053" s="75">
        <v>718.03599999999994</v>
      </c>
      <c r="FU4053" s="75">
        <v>11135.42</v>
      </c>
    </row>
    <row r="4054" spans="1:177" x14ac:dyDescent="0.25">
      <c r="A4054" s="132"/>
      <c r="B4054" s="132"/>
      <c r="C4054" s="132"/>
      <c r="D4054" s="132"/>
      <c r="E4054" s="132"/>
      <c r="F4054" s="132"/>
      <c r="G4054" s="132"/>
      <c r="H4054" s="132"/>
      <c r="I4054" s="132"/>
      <c r="J4054" s="132"/>
      <c r="K4054" s="132"/>
      <c r="FS4054" s="75">
        <v>77.73</v>
      </c>
      <c r="FT4054" s="75">
        <v>719.19200000000001</v>
      </c>
      <c r="FU4054" s="75">
        <v>11146.82</v>
      </c>
    </row>
    <row r="4055" spans="1:177" x14ac:dyDescent="0.25">
      <c r="A4055" s="132"/>
      <c r="B4055" s="132"/>
      <c r="C4055" s="132"/>
      <c r="D4055" s="132"/>
      <c r="E4055" s="132"/>
      <c r="F4055" s="132"/>
      <c r="G4055" s="132"/>
      <c r="H4055" s="132"/>
      <c r="I4055" s="132"/>
      <c r="J4055" s="132"/>
      <c r="K4055" s="132"/>
      <c r="FS4055" s="75">
        <v>77.739999999999995</v>
      </c>
      <c r="FT4055" s="75">
        <v>720.34799999999996</v>
      </c>
      <c r="FU4055" s="75">
        <v>11158.22</v>
      </c>
    </row>
    <row r="4056" spans="1:177" x14ac:dyDescent="0.25">
      <c r="A4056" s="132"/>
      <c r="B4056" s="132"/>
      <c r="C4056" s="132"/>
      <c r="D4056" s="132"/>
      <c r="E4056" s="132"/>
      <c r="F4056" s="132"/>
      <c r="G4056" s="132"/>
      <c r="H4056" s="132"/>
      <c r="I4056" s="132"/>
      <c r="J4056" s="132"/>
      <c r="K4056" s="132"/>
      <c r="FS4056" s="75">
        <v>77.75</v>
      </c>
      <c r="FT4056" s="75">
        <v>721.50400000000002</v>
      </c>
      <c r="FU4056" s="75">
        <v>11169.62</v>
      </c>
    </row>
    <row r="4057" spans="1:177" x14ac:dyDescent="0.25">
      <c r="A4057" s="132"/>
      <c r="B4057" s="132"/>
      <c r="C4057" s="132"/>
      <c r="D4057" s="132"/>
      <c r="E4057" s="132"/>
      <c r="F4057" s="132"/>
      <c r="G4057" s="132"/>
      <c r="H4057" s="132"/>
      <c r="I4057" s="132"/>
      <c r="J4057" s="132"/>
      <c r="K4057" s="132"/>
      <c r="FS4057" s="75">
        <v>77.760000000000005</v>
      </c>
      <c r="FT4057" s="75">
        <v>722.66</v>
      </c>
      <c r="FU4057" s="75">
        <v>11181.02</v>
      </c>
    </row>
    <row r="4058" spans="1:177" x14ac:dyDescent="0.25">
      <c r="A4058" s="132"/>
      <c r="B4058" s="132"/>
      <c r="C4058" s="132"/>
      <c r="D4058" s="132"/>
      <c r="E4058" s="132"/>
      <c r="F4058" s="132"/>
      <c r="G4058" s="132"/>
      <c r="H4058" s="132"/>
      <c r="I4058" s="132"/>
      <c r="J4058" s="132"/>
      <c r="K4058" s="132"/>
      <c r="FS4058" s="75">
        <v>77.77</v>
      </c>
      <c r="FT4058" s="75">
        <v>723.81600000000003</v>
      </c>
      <c r="FU4058" s="75">
        <v>11192.42</v>
      </c>
    </row>
    <row r="4059" spans="1:177" x14ac:dyDescent="0.25">
      <c r="A4059" s="132"/>
      <c r="B4059" s="132"/>
      <c r="C4059" s="132"/>
      <c r="D4059" s="132"/>
      <c r="E4059" s="132"/>
      <c r="F4059" s="132"/>
      <c r="G4059" s="132"/>
      <c r="H4059" s="132"/>
      <c r="I4059" s="132"/>
      <c r="J4059" s="132"/>
      <c r="K4059" s="132"/>
      <c r="FS4059" s="75">
        <v>77.78</v>
      </c>
      <c r="FT4059" s="75">
        <v>724.97199999999998</v>
      </c>
      <c r="FU4059" s="75">
        <v>11203.82</v>
      </c>
    </row>
    <row r="4060" spans="1:177" x14ac:dyDescent="0.25">
      <c r="A4060" s="132"/>
      <c r="B4060" s="132"/>
      <c r="C4060" s="132"/>
      <c r="D4060" s="132"/>
      <c r="E4060" s="132"/>
      <c r="F4060" s="132"/>
      <c r="G4060" s="132"/>
      <c r="H4060" s="132"/>
      <c r="I4060" s="132"/>
      <c r="J4060" s="132"/>
      <c r="K4060" s="132"/>
      <c r="FS4060" s="75">
        <v>77.790000000000006</v>
      </c>
      <c r="FT4060" s="75">
        <v>726.12800000000004</v>
      </c>
      <c r="FU4060" s="75">
        <v>11215.22</v>
      </c>
    </row>
    <row r="4061" spans="1:177" x14ac:dyDescent="0.25">
      <c r="A4061" s="132"/>
      <c r="B4061" s="132"/>
      <c r="C4061" s="132"/>
      <c r="D4061" s="132"/>
      <c r="E4061" s="132"/>
      <c r="F4061" s="132"/>
      <c r="G4061" s="132"/>
      <c r="H4061" s="132"/>
      <c r="I4061" s="132"/>
      <c r="J4061" s="132"/>
      <c r="K4061" s="132"/>
      <c r="FS4061" s="75">
        <v>77.8</v>
      </c>
      <c r="FT4061" s="75">
        <v>727.28399999999999</v>
      </c>
      <c r="FU4061" s="75">
        <v>11226.62</v>
      </c>
    </row>
    <row r="4062" spans="1:177" x14ac:dyDescent="0.25">
      <c r="A4062" s="132"/>
      <c r="B4062" s="132"/>
      <c r="C4062" s="132"/>
      <c r="D4062" s="132"/>
      <c r="E4062" s="132"/>
      <c r="F4062" s="132"/>
      <c r="G4062" s="132"/>
      <c r="H4062" s="132"/>
      <c r="I4062" s="132"/>
      <c r="J4062" s="132"/>
      <c r="K4062" s="132"/>
      <c r="FS4062" s="75">
        <v>77.81</v>
      </c>
      <c r="FT4062" s="75">
        <v>728.44</v>
      </c>
      <c r="FU4062" s="75">
        <v>11238.02</v>
      </c>
    </row>
    <row r="4063" spans="1:177" x14ac:dyDescent="0.25">
      <c r="A4063" s="132"/>
      <c r="B4063" s="132"/>
      <c r="C4063" s="132"/>
      <c r="D4063" s="132"/>
      <c r="E4063" s="132"/>
      <c r="F4063" s="132"/>
      <c r="G4063" s="132"/>
      <c r="H4063" s="132"/>
      <c r="I4063" s="132"/>
      <c r="J4063" s="132"/>
      <c r="K4063" s="132"/>
      <c r="FS4063" s="75">
        <v>77.819999999999993</v>
      </c>
      <c r="FT4063" s="75">
        <v>729.596</v>
      </c>
      <c r="FU4063" s="75">
        <v>11249.42</v>
      </c>
    </row>
    <row r="4064" spans="1:177" x14ac:dyDescent="0.25">
      <c r="A4064" s="132"/>
      <c r="B4064" s="132"/>
      <c r="C4064" s="132"/>
      <c r="D4064" s="132"/>
      <c r="E4064" s="132"/>
      <c r="F4064" s="132"/>
      <c r="G4064" s="132"/>
      <c r="H4064" s="132"/>
      <c r="I4064" s="132"/>
      <c r="J4064" s="132"/>
      <c r="K4064" s="132"/>
      <c r="FS4064" s="75">
        <v>77.83</v>
      </c>
      <c r="FT4064" s="75">
        <v>730.75199999999995</v>
      </c>
      <c r="FU4064" s="75">
        <v>11260.82</v>
      </c>
    </row>
    <row r="4065" spans="1:177" x14ac:dyDescent="0.25">
      <c r="A4065" s="132"/>
      <c r="B4065" s="132"/>
      <c r="C4065" s="132"/>
      <c r="D4065" s="132"/>
      <c r="E4065" s="132"/>
      <c r="F4065" s="132"/>
      <c r="G4065" s="132"/>
      <c r="H4065" s="132"/>
      <c r="I4065" s="132"/>
      <c r="J4065" s="132"/>
      <c r="K4065" s="132"/>
      <c r="FS4065" s="75">
        <v>77.84</v>
      </c>
      <c r="FT4065" s="75">
        <v>731.90800000000002</v>
      </c>
      <c r="FU4065" s="75">
        <v>11272.22</v>
      </c>
    </row>
    <row r="4066" spans="1:177" x14ac:dyDescent="0.25">
      <c r="A4066" s="132"/>
      <c r="B4066" s="132"/>
      <c r="C4066" s="132"/>
      <c r="D4066" s="132"/>
      <c r="E4066" s="132"/>
      <c r="F4066" s="132"/>
      <c r="G4066" s="132"/>
      <c r="H4066" s="132"/>
      <c r="I4066" s="132"/>
      <c r="J4066" s="132"/>
      <c r="K4066" s="132"/>
      <c r="FS4066" s="75">
        <v>77.849999999999994</v>
      </c>
      <c r="FT4066" s="75">
        <v>733.06399999999996</v>
      </c>
      <c r="FU4066" s="75">
        <v>11283.63</v>
      </c>
    </row>
    <row r="4067" spans="1:177" x14ac:dyDescent="0.25">
      <c r="A4067" s="132"/>
      <c r="B4067" s="132"/>
      <c r="C4067" s="132"/>
      <c r="D4067" s="132"/>
      <c r="E4067" s="132"/>
      <c r="F4067" s="132"/>
      <c r="G4067" s="132"/>
      <c r="H4067" s="132"/>
      <c r="I4067" s="132"/>
      <c r="J4067" s="132"/>
      <c r="K4067" s="132"/>
      <c r="FS4067" s="75">
        <v>77.86</v>
      </c>
      <c r="FT4067" s="75">
        <v>734.22</v>
      </c>
      <c r="FU4067" s="75">
        <v>11295.03</v>
      </c>
    </row>
    <row r="4068" spans="1:177" x14ac:dyDescent="0.25">
      <c r="A4068" s="132"/>
      <c r="B4068" s="132"/>
      <c r="C4068" s="132"/>
      <c r="D4068" s="132"/>
      <c r="E4068" s="132"/>
      <c r="F4068" s="132"/>
      <c r="G4068" s="132"/>
      <c r="H4068" s="132"/>
      <c r="I4068" s="132"/>
      <c r="J4068" s="132"/>
      <c r="K4068" s="132"/>
      <c r="FS4068" s="75">
        <v>77.87</v>
      </c>
      <c r="FT4068" s="75">
        <v>735.37599999999998</v>
      </c>
      <c r="FU4068" s="75">
        <v>11306.43</v>
      </c>
    </row>
    <row r="4069" spans="1:177" x14ac:dyDescent="0.25">
      <c r="A4069" s="132"/>
      <c r="B4069" s="132"/>
      <c r="C4069" s="132"/>
      <c r="D4069" s="132"/>
      <c r="E4069" s="132"/>
      <c r="F4069" s="132"/>
      <c r="G4069" s="132"/>
      <c r="H4069" s="132"/>
      <c r="I4069" s="132"/>
      <c r="J4069" s="132"/>
      <c r="K4069" s="132"/>
      <c r="FS4069" s="75">
        <v>77.88</v>
      </c>
      <c r="FT4069" s="75">
        <v>736.53200000000004</v>
      </c>
      <c r="FU4069" s="75">
        <v>11317.83</v>
      </c>
    </row>
    <row r="4070" spans="1:177" x14ac:dyDescent="0.25">
      <c r="A4070" s="132"/>
      <c r="B4070" s="132"/>
      <c r="C4070" s="132"/>
      <c r="D4070" s="132"/>
      <c r="E4070" s="132"/>
      <c r="F4070" s="132"/>
      <c r="G4070" s="132"/>
      <c r="H4070" s="132"/>
      <c r="I4070" s="132"/>
      <c r="J4070" s="132"/>
      <c r="K4070" s="132"/>
      <c r="FS4070" s="75">
        <v>77.89</v>
      </c>
      <c r="FT4070" s="75">
        <v>737.68799999999999</v>
      </c>
      <c r="FU4070" s="75">
        <v>11329.23</v>
      </c>
    </row>
    <row r="4071" spans="1:177" x14ac:dyDescent="0.25">
      <c r="A4071" s="132"/>
      <c r="B4071" s="132"/>
      <c r="C4071" s="132"/>
      <c r="D4071" s="132"/>
      <c r="E4071" s="132"/>
      <c r="F4071" s="132"/>
      <c r="G4071" s="132"/>
      <c r="H4071" s="132"/>
      <c r="I4071" s="132"/>
      <c r="J4071" s="132"/>
      <c r="K4071" s="132"/>
      <c r="FS4071" s="75">
        <v>77.900000000000006</v>
      </c>
      <c r="FT4071" s="75">
        <v>738.84400000000005</v>
      </c>
      <c r="FU4071" s="75">
        <v>11340.63</v>
      </c>
    </row>
    <row r="4072" spans="1:177" x14ac:dyDescent="0.25">
      <c r="A4072" s="132"/>
      <c r="B4072" s="132"/>
      <c r="C4072" s="132"/>
      <c r="D4072" s="132"/>
      <c r="E4072" s="132"/>
      <c r="F4072" s="132"/>
      <c r="G4072" s="132"/>
      <c r="H4072" s="132"/>
      <c r="I4072" s="132"/>
      <c r="J4072" s="132"/>
      <c r="K4072" s="132"/>
      <c r="FS4072" s="75">
        <v>77.91</v>
      </c>
      <c r="FT4072" s="75">
        <v>740</v>
      </c>
      <c r="FU4072" s="75">
        <v>11352.03</v>
      </c>
    </row>
    <row r="4073" spans="1:177" x14ac:dyDescent="0.25">
      <c r="A4073" s="132"/>
      <c r="B4073" s="132"/>
      <c r="C4073" s="132"/>
      <c r="D4073" s="132"/>
      <c r="E4073" s="132"/>
      <c r="F4073" s="132"/>
      <c r="G4073" s="132"/>
      <c r="H4073" s="132"/>
      <c r="I4073" s="132"/>
      <c r="J4073" s="132"/>
      <c r="K4073" s="132"/>
      <c r="FS4073" s="75">
        <v>77.92</v>
      </c>
      <c r="FT4073" s="75">
        <v>741.15599999999995</v>
      </c>
      <c r="FU4073" s="75">
        <v>11363.43</v>
      </c>
    </row>
    <row r="4074" spans="1:177" x14ac:dyDescent="0.25">
      <c r="A4074" s="132"/>
      <c r="B4074" s="132"/>
      <c r="C4074" s="132"/>
      <c r="D4074" s="132"/>
      <c r="E4074" s="132"/>
      <c r="F4074" s="132"/>
      <c r="G4074" s="132"/>
      <c r="H4074" s="132"/>
      <c r="I4074" s="132"/>
      <c r="J4074" s="132"/>
      <c r="K4074" s="132"/>
      <c r="FS4074" s="75">
        <v>77.930000000000007</v>
      </c>
      <c r="FT4074" s="75">
        <v>742.31200000000001</v>
      </c>
      <c r="FU4074" s="75">
        <v>11374.83</v>
      </c>
    </row>
    <row r="4075" spans="1:177" x14ac:dyDescent="0.25">
      <c r="A4075" s="132"/>
      <c r="B4075" s="132"/>
      <c r="C4075" s="132"/>
      <c r="D4075" s="132"/>
      <c r="E4075" s="132"/>
      <c r="F4075" s="132"/>
      <c r="G4075" s="132"/>
      <c r="H4075" s="132"/>
      <c r="I4075" s="132"/>
      <c r="J4075" s="132"/>
      <c r="K4075" s="132"/>
      <c r="FS4075" s="75">
        <v>77.94</v>
      </c>
      <c r="FT4075" s="75">
        <v>743.46799999999996</v>
      </c>
      <c r="FU4075" s="75">
        <v>11386.23</v>
      </c>
    </row>
    <row r="4076" spans="1:177" x14ac:dyDescent="0.25">
      <c r="A4076" s="132"/>
      <c r="B4076" s="132"/>
      <c r="C4076" s="132"/>
      <c r="D4076" s="132"/>
      <c r="E4076" s="132"/>
      <c r="F4076" s="132"/>
      <c r="G4076" s="132"/>
      <c r="H4076" s="132"/>
      <c r="I4076" s="132"/>
      <c r="J4076" s="132"/>
      <c r="K4076" s="132"/>
      <c r="FS4076" s="75">
        <v>77.95</v>
      </c>
      <c r="FT4076" s="75">
        <v>744.62400000000002</v>
      </c>
      <c r="FU4076" s="75">
        <v>11397.63</v>
      </c>
    </row>
    <row r="4077" spans="1:177" x14ac:dyDescent="0.25">
      <c r="A4077" s="132"/>
      <c r="B4077" s="132"/>
      <c r="C4077" s="132"/>
      <c r="D4077" s="132"/>
      <c r="E4077" s="132"/>
      <c r="F4077" s="132"/>
      <c r="G4077" s="132"/>
      <c r="H4077" s="132"/>
      <c r="I4077" s="132"/>
      <c r="J4077" s="132"/>
      <c r="K4077" s="132"/>
      <c r="FS4077" s="75">
        <v>77.959999999999994</v>
      </c>
      <c r="FT4077" s="75">
        <v>745.78</v>
      </c>
      <c r="FU4077" s="75">
        <v>11409.03</v>
      </c>
    </row>
    <row r="4078" spans="1:177" x14ac:dyDescent="0.25">
      <c r="A4078" s="132"/>
      <c r="B4078" s="132"/>
      <c r="C4078" s="132"/>
      <c r="D4078" s="132"/>
      <c r="E4078" s="132"/>
      <c r="F4078" s="132"/>
      <c r="G4078" s="132"/>
      <c r="H4078" s="132"/>
      <c r="I4078" s="132"/>
      <c r="J4078" s="132"/>
      <c r="K4078" s="132"/>
      <c r="FS4078" s="75">
        <v>77.97</v>
      </c>
      <c r="FT4078" s="75">
        <v>746.93600000000004</v>
      </c>
      <c r="FU4078" s="75">
        <v>11420.43</v>
      </c>
    </row>
    <row r="4079" spans="1:177" x14ac:dyDescent="0.25">
      <c r="A4079" s="132"/>
      <c r="B4079" s="132"/>
      <c r="C4079" s="132"/>
      <c r="D4079" s="132"/>
      <c r="E4079" s="132"/>
      <c r="F4079" s="132"/>
      <c r="G4079" s="132"/>
      <c r="H4079" s="132"/>
      <c r="I4079" s="132"/>
      <c r="J4079" s="132"/>
      <c r="K4079" s="132"/>
      <c r="FS4079" s="75">
        <v>77.98</v>
      </c>
      <c r="FT4079" s="75">
        <v>748.09199999999998</v>
      </c>
      <c r="FU4079" s="75">
        <v>11431.83</v>
      </c>
    </row>
    <row r="4080" spans="1:177" x14ac:dyDescent="0.25">
      <c r="A4080" s="132"/>
      <c r="B4080" s="132"/>
      <c r="C4080" s="132"/>
      <c r="D4080" s="132"/>
      <c r="E4080" s="132"/>
      <c r="F4080" s="132"/>
      <c r="G4080" s="132"/>
      <c r="H4080" s="132"/>
      <c r="I4080" s="132"/>
      <c r="J4080" s="132"/>
      <c r="K4080" s="132"/>
      <c r="FS4080" s="75">
        <v>77.989999999999995</v>
      </c>
      <c r="FT4080" s="75">
        <v>749.24800000000005</v>
      </c>
      <c r="FU4080" s="75">
        <v>11443.23</v>
      </c>
    </row>
    <row r="4081" spans="1:177" x14ac:dyDescent="0.25">
      <c r="A4081" s="132"/>
      <c r="B4081" s="132"/>
      <c r="C4081" s="132"/>
      <c r="D4081" s="132"/>
      <c r="E4081" s="132"/>
      <c r="F4081" s="132"/>
      <c r="G4081" s="132"/>
      <c r="H4081" s="132"/>
      <c r="I4081" s="132"/>
      <c r="J4081" s="132"/>
      <c r="K4081" s="132"/>
      <c r="FS4081" s="75">
        <v>78</v>
      </c>
      <c r="FT4081" s="75">
        <v>750.404</v>
      </c>
      <c r="FU4081" s="75">
        <v>11454.63</v>
      </c>
    </row>
    <row r="4082" spans="1:177" x14ac:dyDescent="0.25">
      <c r="A4082" s="132"/>
      <c r="B4082" s="132"/>
      <c r="C4082" s="132"/>
      <c r="D4082" s="132"/>
      <c r="E4082" s="132"/>
      <c r="F4082" s="132"/>
      <c r="G4082" s="132"/>
      <c r="H4082" s="132"/>
      <c r="I4082" s="132"/>
      <c r="J4082" s="132"/>
      <c r="K4082" s="132"/>
      <c r="FS4082" s="75">
        <v>78.010000000000005</v>
      </c>
      <c r="FT4082" s="75">
        <v>751.56</v>
      </c>
      <c r="FU4082" s="75">
        <v>11466.03</v>
      </c>
    </row>
    <row r="4083" spans="1:177" x14ac:dyDescent="0.25">
      <c r="A4083" s="132"/>
      <c r="B4083" s="132"/>
      <c r="C4083" s="132"/>
      <c r="D4083" s="132"/>
      <c r="E4083" s="132"/>
      <c r="F4083" s="132"/>
      <c r="G4083" s="132"/>
      <c r="H4083" s="132"/>
      <c r="I4083" s="132"/>
      <c r="J4083" s="132"/>
      <c r="K4083" s="132"/>
      <c r="FS4083" s="75">
        <v>78.02</v>
      </c>
      <c r="FT4083" s="75">
        <v>752.71600000000001</v>
      </c>
      <c r="FU4083" s="75">
        <v>11477.43</v>
      </c>
    </row>
    <row r="4084" spans="1:177" x14ac:dyDescent="0.25">
      <c r="A4084" s="132"/>
      <c r="B4084" s="132"/>
      <c r="C4084" s="132"/>
      <c r="D4084" s="132"/>
      <c r="E4084" s="132"/>
      <c r="F4084" s="132"/>
      <c r="G4084" s="132"/>
      <c r="H4084" s="132"/>
      <c r="I4084" s="132"/>
      <c r="J4084" s="132"/>
      <c r="K4084" s="132"/>
      <c r="FS4084" s="75">
        <v>78.03</v>
      </c>
      <c r="FT4084" s="75">
        <v>753.87199999999996</v>
      </c>
      <c r="FU4084" s="75">
        <v>11488.83</v>
      </c>
    </row>
    <row r="4085" spans="1:177" x14ac:dyDescent="0.25">
      <c r="A4085" s="132"/>
      <c r="B4085" s="132"/>
      <c r="C4085" s="132"/>
      <c r="D4085" s="132"/>
      <c r="E4085" s="132"/>
      <c r="F4085" s="132"/>
      <c r="G4085" s="132"/>
      <c r="H4085" s="132"/>
      <c r="I4085" s="132"/>
      <c r="J4085" s="132"/>
      <c r="K4085" s="132"/>
      <c r="FS4085" s="75">
        <v>78.040000000000006</v>
      </c>
      <c r="FT4085" s="75">
        <v>755.029</v>
      </c>
      <c r="FU4085" s="75">
        <v>11500.23</v>
      </c>
    </row>
    <row r="4086" spans="1:177" x14ac:dyDescent="0.25">
      <c r="A4086" s="132"/>
      <c r="B4086" s="132"/>
      <c r="C4086" s="132"/>
      <c r="D4086" s="132"/>
      <c r="E4086" s="132"/>
      <c r="F4086" s="132"/>
      <c r="G4086" s="132"/>
      <c r="H4086" s="132"/>
      <c r="I4086" s="132"/>
      <c r="J4086" s="132"/>
      <c r="K4086" s="132"/>
      <c r="FS4086" s="75">
        <v>78.05</v>
      </c>
      <c r="FT4086" s="75">
        <v>756.18499999999995</v>
      </c>
      <c r="FU4086" s="75">
        <v>11511.63</v>
      </c>
    </row>
    <row r="4087" spans="1:177" x14ac:dyDescent="0.25">
      <c r="A4087" s="132"/>
      <c r="B4087" s="132"/>
      <c r="C4087" s="132"/>
      <c r="D4087" s="132"/>
      <c r="E4087" s="132"/>
      <c r="F4087" s="132"/>
      <c r="G4087" s="132"/>
      <c r="H4087" s="132"/>
      <c r="I4087" s="132"/>
      <c r="J4087" s="132"/>
      <c r="K4087" s="132"/>
      <c r="FS4087" s="75">
        <v>78.06</v>
      </c>
      <c r="FT4087" s="75">
        <v>757.34100000000001</v>
      </c>
      <c r="FU4087" s="75">
        <v>11523.03</v>
      </c>
    </row>
    <row r="4088" spans="1:177" x14ac:dyDescent="0.25">
      <c r="A4088" s="132"/>
      <c r="B4088" s="132"/>
      <c r="C4088" s="132"/>
      <c r="D4088" s="132"/>
      <c r="E4088" s="132"/>
      <c r="F4088" s="132"/>
      <c r="G4088" s="132"/>
      <c r="H4088" s="132"/>
      <c r="I4088" s="132"/>
      <c r="J4088" s="132"/>
      <c r="K4088" s="132"/>
      <c r="FS4088" s="75">
        <v>78.069999999999993</v>
      </c>
      <c r="FT4088" s="75">
        <v>758.49699999999996</v>
      </c>
      <c r="FU4088" s="75">
        <v>11534.43</v>
      </c>
    </row>
    <row r="4089" spans="1:177" x14ac:dyDescent="0.25">
      <c r="A4089" s="132"/>
      <c r="B4089" s="132"/>
      <c r="C4089" s="132"/>
      <c r="D4089" s="132"/>
      <c r="E4089" s="132"/>
      <c r="F4089" s="132"/>
      <c r="G4089" s="132"/>
      <c r="H4089" s="132"/>
      <c r="I4089" s="132"/>
      <c r="J4089" s="132"/>
      <c r="K4089" s="132"/>
      <c r="FS4089" s="75">
        <v>78.08</v>
      </c>
      <c r="FT4089" s="75">
        <v>759.65300000000002</v>
      </c>
      <c r="FU4089" s="75">
        <v>11545.83</v>
      </c>
    </row>
    <row r="4090" spans="1:177" x14ac:dyDescent="0.25">
      <c r="A4090" s="132"/>
      <c r="B4090" s="132"/>
      <c r="C4090" s="132"/>
      <c r="D4090" s="132"/>
      <c r="E4090" s="132"/>
      <c r="F4090" s="132"/>
      <c r="G4090" s="132"/>
      <c r="H4090" s="132"/>
      <c r="I4090" s="132"/>
      <c r="J4090" s="132"/>
      <c r="K4090" s="132"/>
      <c r="FS4090" s="75">
        <v>78.09</v>
      </c>
      <c r="FT4090" s="75">
        <v>760.80899999999997</v>
      </c>
      <c r="FU4090" s="75">
        <v>11557.23</v>
      </c>
    </row>
    <row r="4091" spans="1:177" x14ac:dyDescent="0.25">
      <c r="A4091" s="132"/>
      <c r="B4091" s="132"/>
      <c r="C4091" s="132"/>
      <c r="D4091" s="132"/>
      <c r="E4091" s="132"/>
      <c r="F4091" s="132"/>
      <c r="G4091" s="132"/>
      <c r="H4091" s="132"/>
      <c r="I4091" s="132"/>
      <c r="J4091" s="132"/>
      <c r="K4091" s="132"/>
      <c r="FS4091" s="75">
        <v>78.099999999999994</v>
      </c>
      <c r="FT4091" s="75">
        <v>761.96500000000003</v>
      </c>
      <c r="FU4091" s="75">
        <v>11568.63</v>
      </c>
    </row>
    <row r="4092" spans="1:177" x14ac:dyDescent="0.25">
      <c r="A4092" s="132"/>
      <c r="B4092" s="132"/>
      <c r="C4092" s="132"/>
      <c r="D4092" s="132"/>
      <c r="E4092" s="132"/>
      <c r="F4092" s="132"/>
      <c r="G4092" s="132"/>
      <c r="H4092" s="132"/>
      <c r="I4092" s="132"/>
      <c r="J4092" s="132"/>
      <c r="K4092" s="132"/>
      <c r="FS4092" s="75">
        <v>78.11</v>
      </c>
      <c r="FT4092" s="75">
        <v>763.12099999999998</v>
      </c>
      <c r="FU4092" s="75">
        <v>11580.04</v>
      </c>
    </row>
    <row r="4093" spans="1:177" x14ac:dyDescent="0.25">
      <c r="A4093" s="132"/>
      <c r="B4093" s="132"/>
      <c r="C4093" s="132"/>
      <c r="D4093" s="132"/>
      <c r="E4093" s="132"/>
      <c r="F4093" s="132"/>
      <c r="G4093" s="132"/>
      <c r="H4093" s="132"/>
      <c r="I4093" s="132"/>
      <c r="J4093" s="132"/>
      <c r="K4093" s="132"/>
      <c r="FS4093" s="75">
        <v>78.12</v>
      </c>
      <c r="FT4093" s="75">
        <v>764.27700000000004</v>
      </c>
      <c r="FU4093" s="75">
        <v>11591.44</v>
      </c>
    </row>
    <row r="4094" spans="1:177" x14ac:dyDescent="0.25">
      <c r="A4094" s="132"/>
      <c r="B4094" s="132"/>
      <c r="C4094" s="132"/>
      <c r="D4094" s="132"/>
      <c r="E4094" s="132"/>
      <c r="F4094" s="132"/>
      <c r="G4094" s="132"/>
      <c r="H4094" s="132"/>
      <c r="I4094" s="132"/>
      <c r="J4094" s="132"/>
      <c r="K4094" s="132"/>
      <c r="FS4094" s="75">
        <v>78.13</v>
      </c>
      <c r="FT4094" s="75">
        <v>765.43299999999999</v>
      </c>
      <c r="FU4094" s="75">
        <v>11602.84</v>
      </c>
    </row>
    <row r="4095" spans="1:177" x14ac:dyDescent="0.25">
      <c r="A4095" s="132"/>
      <c r="B4095" s="132"/>
      <c r="C4095" s="132"/>
      <c r="D4095" s="132"/>
      <c r="E4095" s="132"/>
      <c r="F4095" s="132"/>
      <c r="G4095" s="132"/>
      <c r="H4095" s="132"/>
      <c r="I4095" s="132"/>
      <c r="J4095" s="132"/>
      <c r="K4095" s="132"/>
      <c r="FS4095" s="75">
        <v>78.14</v>
      </c>
      <c r="FT4095" s="75">
        <v>766.58900000000006</v>
      </c>
      <c r="FU4095" s="75">
        <v>11614.24</v>
      </c>
    </row>
    <row r="4096" spans="1:177" x14ac:dyDescent="0.25">
      <c r="A4096" s="132"/>
      <c r="B4096" s="132"/>
      <c r="C4096" s="132"/>
      <c r="D4096" s="132"/>
      <c r="E4096" s="132"/>
      <c r="F4096" s="132"/>
      <c r="G4096" s="132"/>
      <c r="H4096" s="132"/>
      <c r="I4096" s="132"/>
      <c r="J4096" s="132"/>
      <c r="K4096" s="132"/>
      <c r="FS4096" s="75">
        <v>78.150000000000006</v>
      </c>
      <c r="FT4096" s="75">
        <v>767.745</v>
      </c>
      <c r="FU4096" s="75">
        <v>11625.64</v>
      </c>
    </row>
    <row r="4097" spans="1:177" x14ac:dyDescent="0.25">
      <c r="A4097" s="132"/>
      <c r="B4097" s="132"/>
      <c r="C4097" s="132"/>
      <c r="D4097" s="132"/>
      <c r="E4097" s="132"/>
      <c r="F4097" s="132"/>
      <c r="G4097" s="132"/>
      <c r="H4097" s="132"/>
      <c r="I4097" s="132"/>
      <c r="J4097" s="132"/>
      <c r="K4097" s="132"/>
      <c r="FS4097" s="75">
        <v>78.16</v>
      </c>
      <c r="FT4097" s="75">
        <v>768.90099999999995</v>
      </c>
      <c r="FU4097" s="75">
        <v>11637.04</v>
      </c>
    </row>
    <row r="4098" spans="1:177" x14ac:dyDescent="0.25">
      <c r="A4098" s="132"/>
      <c r="B4098" s="132"/>
      <c r="C4098" s="132"/>
      <c r="D4098" s="132"/>
      <c r="E4098" s="132"/>
      <c r="F4098" s="132"/>
      <c r="G4098" s="132"/>
      <c r="H4098" s="132"/>
      <c r="I4098" s="132"/>
      <c r="J4098" s="132"/>
      <c r="K4098" s="132"/>
      <c r="FS4098" s="75">
        <v>78.17</v>
      </c>
      <c r="FT4098" s="75">
        <v>770.05700000000002</v>
      </c>
      <c r="FU4098" s="75">
        <v>11648.44</v>
      </c>
    </row>
    <row r="4099" spans="1:177" x14ac:dyDescent="0.25">
      <c r="A4099" s="132"/>
      <c r="B4099" s="132"/>
      <c r="C4099" s="132"/>
      <c r="D4099" s="132"/>
      <c r="E4099" s="132"/>
      <c r="F4099" s="132"/>
      <c r="G4099" s="132"/>
      <c r="H4099" s="132"/>
      <c r="I4099" s="132"/>
      <c r="J4099" s="132"/>
      <c r="K4099" s="132"/>
      <c r="FS4099" s="75">
        <v>78.180000000000007</v>
      </c>
      <c r="FT4099" s="75">
        <v>771.21299999999997</v>
      </c>
      <c r="FU4099" s="75">
        <v>11659.84</v>
      </c>
    </row>
    <row r="4100" spans="1:177" x14ac:dyDescent="0.25">
      <c r="A4100" s="132"/>
      <c r="B4100" s="132"/>
      <c r="C4100" s="132"/>
      <c r="D4100" s="132"/>
      <c r="E4100" s="132"/>
      <c r="F4100" s="132"/>
      <c r="G4100" s="132"/>
      <c r="H4100" s="132"/>
      <c r="I4100" s="132"/>
      <c r="J4100" s="132"/>
      <c r="K4100" s="132"/>
      <c r="FS4100" s="75">
        <v>78.19</v>
      </c>
      <c r="FT4100" s="75">
        <v>772.36900000000003</v>
      </c>
      <c r="FU4100" s="75">
        <v>11671.24</v>
      </c>
    </row>
    <row r="4101" spans="1:177" x14ac:dyDescent="0.25">
      <c r="A4101" s="132"/>
      <c r="B4101" s="132"/>
      <c r="C4101" s="132"/>
      <c r="D4101" s="132"/>
      <c r="E4101" s="132"/>
      <c r="F4101" s="132"/>
      <c r="G4101" s="132"/>
      <c r="H4101" s="132"/>
      <c r="I4101" s="132"/>
      <c r="J4101" s="132"/>
      <c r="K4101" s="132"/>
      <c r="FS4101" s="75">
        <v>78.2</v>
      </c>
      <c r="FT4101" s="75">
        <v>773.52499999999998</v>
      </c>
      <c r="FU4101" s="75">
        <v>11682.64</v>
      </c>
    </row>
    <row r="4102" spans="1:177" x14ac:dyDescent="0.25">
      <c r="A4102" s="132"/>
      <c r="B4102" s="132"/>
      <c r="C4102" s="132"/>
      <c r="D4102" s="132"/>
      <c r="E4102" s="132"/>
      <c r="F4102" s="132"/>
      <c r="G4102" s="132"/>
      <c r="H4102" s="132"/>
      <c r="I4102" s="132"/>
      <c r="J4102" s="132"/>
      <c r="K4102" s="132"/>
      <c r="FS4102" s="75">
        <v>78.209999999999994</v>
      </c>
      <c r="FT4102" s="75">
        <v>774.68</v>
      </c>
      <c r="FU4102" s="75">
        <v>11694</v>
      </c>
    </row>
    <row r="4103" spans="1:177" x14ac:dyDescent="0.25">
      <c r="A4103" s="132"/>
      <c r="B4103" s="132"/>
      <c r="C4103" s="132"/>
      <c r="D4103" s="132"/>
      <c r="E4103" s="132"/>
      <c r="F4103" s="132"/>
      <c r="G4103" s="132"/>
      <c r="H4103" s="132"/>
      <c r="I4103" s="132"/>
      <c r="J4103" s="132"/>
      <c r="K4103" s="132"/>
      <c r="FS4103" s="75">
        <v>78.22</v>
      </c>
      <c r="FT4103" s="75">
        <v>775.99099999999999</v>
      </c>
      <c r="FU4103" s="75">
        <v>11705.3</v>
      </c>
    </row>
    <row r="4104" spans="1:177" x14ac:dyDescent="0.25">
      <c r="A4104" s="132"/>
      <c r="B4104" s="132"/>
      <c r="C4104" s="132"/>
      <c r="D4104" s="132"/>
      <c r="E4104" s="132"/>
      <c r="F4104" s="132"/>
      <c r="G4104" s="132"/>
      <c r="H4104" s="132"/>
      <c r="I4104" s="132"/>
      <c r="J4104" s="132"/>
      <c r="K4104" s="132"/>
      <c r="FS4104" s="75">
        <v>78.23</v>
      </c>
      <c r="FT4104" s="75">
        <v>777.30200000000002</v>
      </c>
      <c r="FU4104" s="75">
        <v>11716.6</v>
      </c>
    </row>
    <row r="4105" spans="1:177" x14ac:dyDescent="0.25">
      <c r="A4105" s="132"/>
      <c r="B4105" s="132"/>
      <c r="C4105" s="132"/>
      <c r="D4105" s="132"/>
      <c r="E4105" s="132"/>
      <c r="F4105" s="132"/>
      <c r="G4105" s="132"/>
      <c r="H4105" s="132"/>
      <c r="I4105" s="132"/>
      <c r="J4105" s="132"/>
      <c r="K4105" s="132"/>
      <c r="FS4105" s="75">
        <v>78.239999999999995</v>
      </c>
      <c r="FT4105" s="75">
        <v>778.61199999999997</v>
      </c>
      <c r="FU4105" s="75">
        <v>11727.9</v>
      </c>
    </row>
    <row r="4106" spans="1:177" x14ac:dyDescent="0.25">
      <c r="A4106" s="132"/>
      <c r="B4106" s="132"/>
      <c r="C4106" s="132"/>
      <c r="D4106" s="132"/>
      <c r="E4106" s="132"/>
      <c r="F4106" s="132"/>
      <c r="G4106" s="132"/>
      <c r="H4106" s="132"/>
      <c r="I4106" s="132"/>
      <c r="J4106" s="132"/>
      <c r="K4106" s="132"/>
      <c r="FS4106" s="75">
        <v>78.25</v>
      </c>
      <c r="FT4106" s="75">
        <v>779.923</v>
      </c>
      <c r="FU4106" s="75">
        <v>11739.2</v>
      </c>
    </row>
    <row r="4107" spans="1:177" x14ac:dyDescent="0.25">
      <c r="A4107" s="132"/>
      <c r="B4107" s="132"/>
      <c r="C4107" s="132"/>
      <c r="D4107" s="132"/>
      <c r="E4107" s="132"/>
      <c r="F4107" s="132"/>
      <c r="G4107" s="132"/>
      <c r="H4107" s="132"/>
      <c r="I4107" s="132"/>
      <c r="J4107" s="132"/>
      <c r="K4107" s="132"/>
      <c r="FS4107" s="75">
        <v>78.260000000000005</v>
      </c>
      <c r="FT4107" s="75">
        <v>781.23400000000004</v>
      </c>
      <c r="FU4107" s="75">
        <v>11750.5</v>
      </c>
    </row>
    <row r="4108" spans="1:177" x14ac:dyDescent="0.25">
      <c r="A4108" s="132"/>
      <c r="B4108" s="132"/>
      <c r="C4108" s="132"/>
      <c r="D4108" s="132"/>
      <c r="E4108" s="132"/>
      <c r="F4108" s="132"/>
      <c r="G4108" s="132"/>
      <c r="H4108" s="132"/>
      <c r="I4108" s="132"/>
      <c r="J4108" s="132"/>
      <c r="K4108" s="132"/>
      <c r="FS4108" s="75">
        <v>78.27</v>
      </c>
      <c r="FT4108" s="75">
        <v>782.54499999999996</v>
      </c>
      <c r="FU4108" s="75">
        <v>11761.8</v>
      </c>
    </row>
    <row r="4109" spans="1:177" x14ac:dyDescent="0.25">
      <c r="A4109" s="132"/>
      <c r="B4109" s="132"/>
      <c r="C4109" s="132"/>
      <c r="D4109" s="132"/>
      <c r="E4109" s="132"/>
      <c r="F4109" s="132"/>
      <c r="G4109" s="132"/>
      <c r="H4109" s="132"/>
      <c r="I4109" s="132"/>
      <c r="J4109" s="132"/>
      <c r="K4109" s="132"/>
      <c r="FS4109" s="75">
        <v>78.28</v>
      </c>
      <c r="FT4109" s="75">
        <v>783.85599999999999</v>
      </c>
      <c r="FU4109" s="75">
        <v>11773.1</v>
      </c>
    </row>
    <row r="4110" spans="1:177" x14ac:dyDescent="0.25">
      <c r="A4110" s="132"/>
      <c r="B4110" s="132"/>
      <c r="C4110" s="132"/>
      <c r="D4110" s="132"/>
      <c r="E4110" s="132"/>
      <c r="F4110" s="132"/>
      <c r="G4110" s="132"/>
      <c r="H4110" s="132"/>
      <c r="I4110" s="132"/>
      <c r="J4110" s="132"/>
      <c r="K4110" s="132"/>
      <c r="FS4110" s="75">
        <v>78.290000000000006</v>
      </c>
      <c r="FT4110" s="75">
        <v>785.16600000000005</v>
      </c>
      <c r="FU4110" s="75">
        <v>11784.4</v>
      </c>
    </row>
    <row r="4111" spans="1:177" x14ac:dyDescent="0.25">
      <c r="A4111" s="132"/>
      <c r="B4111" s="132"/>
      <c r="C4111" s="132"/>
      <c r="D4111" s="132"/>
      <c r="E4111" s="132"/>
      <c r="F4111" s="132"/>
      <c r="G4111" s="132"/>
      <c r="H4111" s="132"/>
      <c r="I4111" s="132"/>
      <c r="J4111" s="132"/>
      <c r="K4111" s="132"/>
      <c r="FS4111" s="75">
        <v>78.3</v>
      </c>
      <c r="FT4111" s="75">
        <v>786.47699999999998</v>
      </c>
      <c r="FU4111" s="75">
        <v>11795.7</v>
      </c>
    </row>
    <row r="4112" spans="1:177" x14ac:dyDescent="0.25">
      <c r="A4112" s="132"/>
      <c r="B4112" s="132"/>
      <c r="C4112" s="132"/>
      <c r="D4112" s="132"/>
      <c r="E4112" s="132"/>
      <c r="F4112" s="132"/>
      <c r="G4112" s="132"/>
      <c r="H4112" s="132"/>
      <c r="I4112" s="132"/>
      <c r="J4112" s="132"/>
      <c r="K4112" s="132"/>
      <c r="FS4112" s="75">
        <v>78.31</v>
      </c>
      <c r="FT4112" s="75">
        <v>787.78800000000001</v>
      </c>
      <c r="FU4112" s="75">
        <v>11807</v>
      </c>
    </row>
    <row r="4113" spans="1:177" x14ac:dyDescent="0.25">
      <c r="A4113" s="132"/>
      <c r="B4113" s="132"/>
      <c r="C4113" s="132"/>
      <c r="D4113" s="132"/>
      <c r="E4113" s="132"/>
      <c r="F4113" s="132"/>
      <c r="G4113" s="132"/>
      <c r="H4113" s="132"/>
      <c r="I4113" s="132"/>
      <c r="J4113" s="132"/>
      <c r="K4113" s="132"/>
      <c r="FS4113" s="75">
        <v>78.319999999999993</v>
      </c>
      <c r="FT4113" s="75">
        <v>789.09900000000005</v>
      </c>
      <c r="FU4113" s="75">
        <v>11818.3</v>
      </c>
    </row>
    <row r="4114" spans="1:177" x14ac:dyDescent="0.25">
      <c r="A4114" s="132"/>
      <c r="B4114" s="132"/>
      <c r="C4114" s="132"/>
      <c r="D4114" s="132"/>
      <c r="E4114" s="132"/>
      <c r="F4114" s="132"/>
      <c r="G4114" s="132"/>
      <c r="H4114" s="132"/>
      <c r="I4114" s="132"/>
      <c r="J4114" s="132"/>
      <c r="K4114" s="132"/>
      <c r="FS4114" s="75">
        <v>78.33</v>
      </c>
      <c r="FT4114" s="75">
        <v>790.40899999999999</v>
      </c>
      <c r="FU4114" s="75">
        <v>11829.6</v>
      </c>
    </row>
    <row r="4115" spans="1:177" x14ac:dyDescent="0.25">
      <c r="A4115" s="132"/>
      <c r="B4115" s="132"/>
      <c r="C4115" s="132"/>
      <c r="D4115" s="132"/>
      <c r="E4115" s="132"/>
      <c r="F4115" s="132"/>
      <c r="G4115" s="132"/>
      <c r="H4115" s="132"/>
      <c r="I4115" s="132"/>
      <c r="J4115" s="132"/>
      <c r="K4115" s="132"/>
      <c r="FS4115" s="75">
        <v>78.34</v>
      </c>
      <c r="FT4115" s="75">
        <v>791.72</v>
      </c>
      <c r="FU4115" s="75">
        <v>11840.9</v>
      </c>
    </row>
    <row r="4116" spans="1:177" x14ac:dyDescent="0.25">
      <c r="A4116" s="132"/>
      <c r="B4116" s="132"/>
      <c r="C4116" s="132"/>
      <c r="D4116" s="132"/>
      <c r="E4116" s="132"/>
      <c r="F4116" s="132"/>
      <c r="G4116" s="132"/>
      <c r="H4116" s="132"/>
      <c r="I4116" s="132"/>
      <c r="J4116" s="132"/>
      <c r="K4116" s="132"/>
      <c r="FS4116" s="75">
        <v>78.349999999999994</v>
      </c>
      <c r="FT4116" s="75">
        <v>793.03099999999995</v>
      </c>
      <c r="FU4116" s="75">
        <v>11852.2</v>
      </c>
    </row>
    <row r="4117" spans="1:177" x14ac:dyDescent="0.25">
      <c r="A4117" s="132"/>
      <c r="B4117" s="132"/>
      <c r="C4117" s="132"/>
      <c r="D4117" s="132"/>
      <c r="E4117" s="132"/>
      <c r="F4117" s="132"/>
      <c r="G4117" s="132"/>
      <c r="H4117" s="132"/>
      <c r="I4117" s="132"/>
      <c r="J4117" s="132"/>
      <c r="K4117" s="132"/>
      <c r="FS4117" s="75">
        <v>78.36</v>
      </c>
      <c r="FT4117" s="75">
        <v>794.34199999999998</v>
      </c>
      <c r="FU4117" s="75">
        <v>11863.5</v>
      </c>
    </row>
    <row r="4118" spans="1:177" x14ac:dyDescent="0.25">
      <c r="A4118" s="132"/>
      <c r="B4118" s="132"/>
      <c r="C4118" s="132"/>
      <c r="D4118" s="132"/>
      <c r="E4118" s="132"/>
      <c r="F4118" s="132"/>
      <c r="G4118" s="132"/>
      <c r="H4118" s="132"/>
      <c r="I4118" s="132"/>
      <c r="J4118" s="132"/>
      <c r="K4118" s="132"/>
      <c r="FS4118" s="75">
        <v>78.37</v>
      </c>
      <c r="FT4118" s="75">
        <v>795.65300000000002</v>
      </c>
      <c r="FU4118" s="75">
        <v>11874.8</v>
      </c>
    </row>
    <row r="4119" spans="1:177" x14ac:dyDescent="0.25">
      <c r="A4119" s="132"/>
      <c r="B4119" s="132"/>
      <c r="C4119" s="132"/>
      <c r="D4119" s="132"/>
      <c r="E4119" s="132"/>
      <c r="F4119" s="132"/>
      <c r="G4119" s="132"/>
      <c r="H4119" s="132"/>
      <c r="I4119" s="132"/>
      <c r="J4119" s="132"/>
      <c r="K4119" s="132"/>
      <c r="FS4119" s="75">
        <v>78.38</v>
      </c>
      <c r="FT4119" s="75">
        <v>796.96299999999997</v>
      </c>
      <c r="FU4119" s="75">
        <v>11886.1</v>
      </c>
    </row>
    <row r="4120" spans="1:177" x14ac:dyDescent="0.25">
      <c r="A4120" s="132"/>
      <c r="B4120" s="132"/>
      <c r="C4120" s="132"/>
      <c r="D4120" s="132"/>
      <c r="E4120" s="132"/>
      <c r="F4120" s="132"/>
      <c r="G4120" s="132"/>
      <c r="H4120" s="132"/>
      <c r="I4120" s="132"/>
      <c r="J4120" s="132"/>
      <c r="K4120" s="132"/>
      <c r="FS4120" s="75">
        <v>78.39</v>
      </c>
      <c r="FT4120" s="75">
        <v>798.274</v>
      </c>
      <c r="FU4120" s="75">
        <v>11897.4</v>
      </c>
    </row>
    <row r="4121" spans="1:177" x14ac:dyDescent="0.25">
      <c r="A4121" s="132"/>
      <c r="B4121" s="132"/>
      <c r="C4121" s="132"/>
      <c r="D4121" s="132"/>
      <c r="E4121" s="132"/>
      <c r="F4121" s="132"/>
      <c r="G4121" s="132"/>
      <c r="H4121" s="132"/>
      <c r="I4121" s="132"/>
      <c r="J4121" s="132"/>
      <c r="K4121" s="132"/>
      <c r="FS4121" s="75">
        <v>78.400000000000006</v>
      </c>
      <c r="FT4121" s="75">
        <v>799.58500000000004</v>
      </c>
      <c r="FU4121" s="75">
        <v>11908.7</v>
      </c>
    </row>
    <row r="4122" spans="1:177" x14ac:dyDescent="0.25">
      <c r="A4122" s="132"/>
      <c r="B4122" s="132"/>
      <c r="C4122" s="132"/>
      <c r="D4122" s="132"/>
      <c r="E4122" s="132"/>
      <c r="F4122" s="132"/>
      <c r="G4122" s="132"/>
      <c r="H4122" s="132"/>
      <c r="I4122" s="132"/>
      <c r="J4122" s="132"/>
      <c r="K4122" s="132"/>
      <c r="FS4122" s="75">
        <v>78.41</v>
      </c>
      <c r="FT4122" s="75">
        <v>800.89599999999996</v>
      </c>
      <c r="FU4122" s="75">
        <v>11920</v>
      </c>
    </row>
    <row r="4123" spans="1:177" x14ac:dyDescent="0.25">
      <c r="A4123" s="132"/>
      <c r="B4123" s="132"/>
      <c r="C4123" s="132"/>
      <c r="D4123" s="132"/>
      <c r="E4123" s="132"/>
      <c r="F4123" s="132"/>
      <c r="G4123" s="132"/>
      <c r="H4123" s="132"/>
      <c r="I4123" s="132"/>
      <c r="J4123" s="132"/>
      <c r="K4123" s="132"/>
      <c r="FS4123" s="75">
        <v>78.42</v>
      </c>
      <c r="FT4123" s="75">
        <v>802.20699999999999</v>
      </c>
      <c r="FU4123" s="75">
        <v>11931.3</v>
      </c>
    </row>
    <row r="4124" spans="1:177" x14ac:dyDescent="0.25">
      <c r="A4124" s="132"/>
      <c r="B4124" s="132"/>
      <c r="C4124" s="132"/>
      <c r="D4124" s="132"/>
      <c r="E4124" s="132"/>
      <c r="F4124" s="132"/>
      <c r="G4124" s="132"/>
      <c r="H4124" s="132"/>
      <c r="I4124" s="132"/>
      <c r="J4124" s="132"/>
      <c r="K4124" s="132"/>
      <c r="FS4124" s="75">
        <v>78.430000000000007</v>
      </c>
      <c r="FT4124" s="75">
        <v>803.51700000000005</v>
      </c>
      <c r="FU4124" s="75">
        <v>11942.6</v>
      </c>
    </row>
    <row r="4125" spans="1:177" x14ac:dyDescent="0.25">
      <c r="A4125" s="132"/>
      <c r="B4125" s="132"/>
      <c r="C4125" s="132"/>
      <c r="D4125" s="132"/>
      <c r="E4125" s="132"/>
      <c r="F4125" s="132"/>
      <c r="G4125" s="132"/>
      <c r="H4125" s="132"/>
      <c r="I4125" s="132"/>
      <c r="J4125" s="132"/>
      <c r="K4125" s="132"/>
      <c r="FS4125" s="75">
        <v>78.44</v>
      </c>
      <c r="FT4125" s="75">
        <v>804.82799999999997</v>
      </c>
      <c r="FU4125" s="75">
        <v>11953.9</v>
      </c>
    </row>
    <row r="4126" spans="1:177" x14ac:dyDescent="0.25">
      <c r="A4126" s="132"/>
      <c r="B4126" s="132"/>
      <c r="C4126" s="132"/>
      <c r="D4126" s="132"/>
      <c r="E4126" s="132"/>
      <c r="F4126" s="132"/>
      <c r="G4126" s="132"/>
      <c r="H4126" s="132"/>
      <c r="I4126" s="132"/>
      <c r="J4126" s="132"/>
      <c r="K4126" s="132"/>
      <c r="FS4126" s="75">
        <v>78.45</v>
      </c>
      <c r="FT4126" s="75">
        <v>806.13900000000001</v>
      </c>
      <c r="FU4126" s="75">
        <v>11965.2</v>
      </c>
    </row>
    <row r="4127" spans="1:177" x14ac:dyDescent="0.25">
      <c r="A4127" s="132"/>
      <c r="B4127" s="132"/>
      <c r="C4127" s="132"/>
      <c r="D4127" s="132"/>
      <c r="E4127" s="132"/>
      <c r="F4127" s="132"/>
      <c r="G4127" s="132"/>
      <c r="H4127" s="132"/>
      <c r="I4127" s="132"/>
      <c r="J4127" s="132"/>
      <c r="K4127" s="132"/>
      <c r="FS4127" s="75">
        <v>78.459999999999994</v>
      </c>
      <c r="FT4127" s="75">
        <v>807.45</v>
      </c>
      <c r="FU4127" s="75">
        <v>11976.5</v>
      </c>
    </row>
    <row r="4128" spans="1:177" x14ac:dyDescent="0.25">
      <c r="A4128" s="132"/>
      <c r="B4128" s="132"/>
      <c r="C4128" s="132"/>
      <c r="D4128" s="132"/>
      <c r="E4128" s="132"/>
      <c r="F4128" s="132"/>
      <c r="G4128" s="132"/>
      <c r="H4128" s="132"/>
      <c r="I4128" s="132"/>
      <c r="J4128" s="132"/>
      <c r="K4128" s="132"/>
      <c r="FS4128" s="75">
        <v>78.47</v>
      </c>
      <c r="FT4128" s="75">
        <v>808.76099999999997</v>
      </c>
      <c r="FU4128" s="75">
        <v>11987.79</v>
      </c>
    </row>
    <row r="4129" spans="1:177" x14ac:dyDescent="0.25">
      <c r="A4129" s="132"/>
      <c r="B4129" s="132"/>
      <c r="C4129" s="132"/>
      <c r="D4129" s="132"/>
      <c r="E4129" s="132"/>
      <c r="F4129" s="132"/>
      <c r="G4129" s="132"/>
      <c r="H4129" s="132"/>
      <c r="I4129" s="132"/>
      <c r="J4129" s="132"/>
      <c r="K4129" s="132"/>
      <c r="FS4129" s="75">
        <v>78.48</v>
      </c>
      <c r="FT4129" s="75">
        <v>810.07100000000003</v>
      </c>
      <c r="FU4129" s="75">
        <v>11999.09</v>
      </c>
    </row>
    <row r="4130" spans="1:177" x14ac:dyDescent="0.25">
      <c r="A4130" s="132"/>
      <c r="B4130" s="132"/>
      <c r="C4130" s="132"/>
      <c r="D4130" s="132"/>
      <c r="E4130" s="132"/>
      <c r="F4130" s="132"/>
      <c r="G4130" s="132"/>
      <c r="H4130" s="132"/>
      <c r="I4130" s="132"/>
      <c r="J4130" s="132"/>
      <c r="K4130" s="132"/>
      <c r="FS4130" s="75">
        <v>78.489999999999995</v>
      </c>
      <c r="FT4130" s="75">
        <v>811.38199999999995</v>
      </c>
      <c r="FU4130" s="75">
        <v>12010.39</v>
      </c>
    </row>
    <row r="4131" spans="1:177" x14ac:dyDescent="0.25">
      <c r="A4131" s="132"/>
      <c r="B4131" s="132"/>
      <c r="C4131" s="132"/>
      <c r="D4131" s="132"/>
      <c r="E4131" s="132"/>
      <c r="F4131" s="132"/>
      <c r="G4131" s="132"/>
      <c r="H4131" s="132"/>
      <c r="I4131" s="132"/>
      <c r="J4131" s="132"/>
      <c r="K4131" s="132"/>
      <c r="FS4131" s="75">
        <v>78.5</v>
      </c>
      <c r="FT4131" s="75">
        <v>812.69299999999998</v>
      </c>
      <c r="FU4131" s="75">
        <v>12021.69</v>
      </c>
    </row>
    <row r="4132" spans="1:177" x14ac:dyDescent="0.25">
      <c r="A4132" s="132"/>
      <c r="B4132" s="132"/>
      <c r="C4132" s="132"/>
      <c r="D4132" s="132"/>
      <c r="E4132" s="132"/>
      <c r="F4132" s="132"/>
      <c r="G4132" s="132"/>
      <c r="H4132" s="132"/>
      <c r="I4132" s="132"/>
      <c r="J4132" s="132"/>
      <c r="K4132" s="132"/>
      <c r="FS4132" s="75">
        <v>78.510000000000005</v>
      </c>
      <c r="FT4132" s="75">
        <v>814.00400000000002</v>
      </c>
      <c r="FU4132" s="75">
        <v>12032.99</v>
      </c>
    </row>
    <row r="4133" spans="1:177" x14ac:dyDescent="0.25">
      <c r="A4133" s="132"/>
      <c r="B4133" s="132"/>
      <c r="C4133" s="132"/>
      <c r="D4133" s="132"/>
      <c r="E4133" s="132"/>
      <c r="F4133" s="132"/>
      <c r="G4133" s="132"/>
      <c r="H4133" s="132"/>
      <c r="I4133" s="132"/>
      <c r="J4133" s="132"/>
      <c r="K4133" s="132"/>
      <c r="FS4133" s="75">
        <v>78.52</v>
      </c>
      <c r="FT4133" s="75">
        <v>815.31500000000005</v>
      </c>
      <c r="FU4133" s="75">
        <v>12044.29</v>
      </c>
    </row>
    <row r="4134" spans="1:177" x14ac:dyDescent="0.25">
      <c r="A4134" s="132"/>
      <c r="B4134" s="132"/>
      <c r="C4134" s="132"/>
      <c r="D4134" s="132"/>
      <c r="E4134" s="132"/>
      <c r="F4134" s="132"/>
      <c r="G4134" s="132"/>
      <c r="H4134" s="132"/>
      <c r="I4134" s="132"/>
      <c r="J4134" s="132"/>
      <c r="K4134" s="132"/>
      <c r="FS4134" s="75">
        <v>78.53</v>
      </c>
      <c r="FT4134" s="75">
        <v>816.625</v>
      </c>
      <c r="FU4134" s="75">
        <v>12055.59</v>
      </c>
    </row>
    <row r="4135" spans="1:177" x14ac:dyDescent="0.25">
      <c r="A4135" s="132"/>
      <c r="B4135" s="132"/>
      <c r="C4135" s="132"/>
      <c r="D4135" s="132"/>
      <c r="E4135" s="132"/>
      <c r="F4135" s="132"/>
      <c r="G4135" s="132"/>
      <c r="H4135" s="132"/>
      <c r="I4135" s="132"/>
      <c r="J4135" s="132"/>
      <c r="K4135" s="132"/>
      <c r="FS4135" s="75">
        <v>78.540000000000006</v>
      </c>
      <c r="FT4135" s="75">
        <v>817.93600000000004</v>
      </c>
      <c r="FU4135" s="75">
        <v>12066.89</v>
      </c>
    </row>
    <row r="4136" spans="1:177" x14ac:dyDescent="0.25">
      <c r="A4136" s="132"/>
      <c r="B4136" s="132"/>
      <c r="C4136" s="132"/>
      <c r="D4136" s="132"/>
      <c r="E4136" s="132"/>
      <c r="F4136" s="132"/>
      <c r="G4136" s="132"/>
      <c r="H4136" s="132"/>
      <c r="I4136" s="132"/>
      <c r="J4136" s="132"/>
      <c r="K4136" s="132"/>
      <c r="FS4136" s="75">
        <v>78.55</v>
      </c>
      <c r="FT4136" s="75">
        <v>819.24699999999996</v>
      </c>
      <c r="FU4136" s="75">
        <v>12078.19</v>
      </c>
    </row>
    <row r="4137" spans="1:177" x14ac:dyDescent="0.25">
      <c r="A4137" s="132"/>
      <c r="B4137" s="132"/>
      <c r="C4137" s="132"/>
      <c r="D4137" s="132"/>
      <c r="E4137" s="132"/>
      <c r="F4137" s="132"/>
      <c r="G4137" s="132"/>
      <c r="H4137" s="132"/>
      <c r="I4137" s="132"/>
      <c r="J4137" s="132"/>
      <c r="K4137" s="132"/>
      <c r="FS4137" s="75">
        <v>78.56</v>
      </c>
      <c r="FT4137" s="75">
        <v>820.55799999999999</v>
      </c>
      <c r="FU4137" s="75">
        <v>12089.49</v>
      </c>
    </row>
    <row r="4138" spans="1:177" x14ac:dyDescent="0.25">
      <c r="A4138" s="132"/>
      <c r="B4138" s="132"/>
      <c r="C4138" s="132"/>
      <c r="D4138" s="132"/>
      <c r="E4138" s="132"/>
      <c r="F4138" s="132"/>
      <c r="G4138" s="132"/>
      <c r="H4138" s="132"/>
      <c r="I4138" s="132"/>
      <c r="J4138" s="132"/>
      <c r="K4138" s="132"/>
      <c r="FS4138" s="75">
        <v>78.569999999999993</v>
      </c>
      <c r="FT4138" s="75">
        <v>821.86800000000005</v>
      </c>
      <c r="FU4138" s="75">
        <v>12100.79</v>
      </c>
    </row>
    <row r="4139" spans="1:177" x14ac:dyDescent="0.25">
      <c r="A4139" s="132"/>
      <c r="B4139" s="132"/>
      <c r="C4139" s="132"/>
      <c r="D4139" s="132"/>
      <c r="E4139" s="132"/>
      <c r="F4139" s="132"/>
      <c r="G4139" s="132"/>
      <c r="H4139" s="132"/>
      <c r="I4139" s="132"/>
      <c r="J4139" s="132"/>
      <c r="K4139" s="132"/>
      <c r="FS4139" s="75">
        <v>78.58</v>
      </c>
      <c r="FT4139" s="75">
        <v>823.17899999999997</v>
      </c>
      <c r="FU4139" s="75">
        <v>12112.09</v>
      </c>
    </row>
    <row r="4140" spans="1:177" x14ac:dyDescent="0.25">
      <c r="A4140" s="132"/>
      <c r="B4140" s="132"/>
      <c r="C4140" s="132"/>
      <c r="D4140" s="132"/>
      <c r="E4140" s="132"/>
      <c r="F4140" s="132"/>
      <c r="G4140" s="132"/>
      <c r="H4140" s="132"/>
      <c r="I4140" s="132"/>
      <c r="J4140" s="132"/>
      <c r="K4140" s="132"/>
      <c r="FS4140" s="75">
        <v>78.59</v>
      </c>
      <c r="FT4140" s="75">
        <v>824.49</v>
      </c>
      <c r="FU4140" s="75">
        <v>12123.39</v>
      </c>
    </row>
    <row r="4141" spans="1:177" x14ac:dyDescent="0.25">
      <c r="A4141" s="132"/>
      <c r="B4141" s="132"/>
      <c r="C4141" s="132"/>
      <c r="D4141" s="132"/>
      <c r="E4141" s="132"/>
      <c r="F4141" s="132"/>
      <c r="G4141" s="132"/>
      <c r="H4141" s="132"/>
      <c r="I4141" s="132"/>
      <c r="J4141" s="132"/>
      <c r="K4141" s="132"/>
      <c r="FS4141" s="75">
        <v>78.599999999999994</v>
      </c>
      <c r="FT4141" s="75">
        <v>825.80100000000004</v>
      </c>
      <c r="FU4141" s="75">
        <v>12134.69</v>
      </c>
    </row>
    <row r="4142" spans="1:177" x14ac:dyDescent="0.25">
      <c r="A4142" s="132"/>
      <c r="B4142" s="132"/>
      <c r="C4142" s="132"/>
      <c r="D4142" s="132"/>
      <c r="E4142" s="132"/>
      <c r="F4142" s="132"/>
      <c r="G4142" s="132"/>
      <c r="H4142" s="132"/>
      <c r="I4142" s="132"/>
      <c r="J4142" s="132"/>
      <c r="K4142" s="132"/>
      <c r="FS4142" s="75">
        <v>78.61</v>
      </c>
      <c r="FT4142" s="75">
        <v>827.11199999999997</v>
      </c>
      <c r="FU4142" s="75">
        <v>12145.99</v>
      </c>
    </row>
    <row r="4143" spans="1:177" x14ac:dyDescent="0.25">
      <c r="A4143" s="132"/>
      <c r="B4143" s="132"/>
      <c r="C4143" s="132"/>
      <c r="D4143" s="132"/>
      <c r="E4143" s="132"/>
      <c r="F4143" s="132"/>
      <c r="G4143" s="132"/>
      <c r="H4143" s="132"/>
      <c r="I4143" s="132"/>
      <c r="J4143" s="132"/>
      <c r="K4143" s="132"/>
      <c r="FS4143" s="75">
        <v>78.62</v>
      </c>
      <c r="FT4143" s="75">
        <v>828.42200000000003</v>
      </c>
      <c r="FU4143" s="75">
        <v>12157.29</v>
      </c>
    </row>
    <row r="4144" spans="1:177" x14ac:dyDescent="0.25">
      <c r="A4144" s="132"/>
      <c r="B4144" s="132"/>
      <c r="C4144" s="132"/>
      <c r="D4144" s="132"/>
      <c r="E4144" s="132"/>
      <c r="F4144" s="132"/>
      <c r="G4144" s="132"/>
      <c r="H4144" s="132"/>
      <c r="I4144" s="132"/>
      <c r="J4144" s="132"/>
      <c r="K4144" s="132"/>
      <c r="FS4144" s="75">
        <v>78.63</v>
      </c>
      <c r="FT4144" s="75">
        <v>829.73299999999995</v>
      </c>
      <c r="FU4144" s="75">
        <v>12168.59</v>
      </c>
    </row>
    <row r="4145" spans="1:177" x14ac:dyDescent="0.25">
      <c r="A4145" s="132"/>
      <c r="B4145" s="132"/>
      <c r="C4145" s="132"/>
      <c r="D4145" s="132"/>
      <c r="E4145" s="132"/>
      <c r="F4145" s="132"/>
      <c r="G4145" s="132"/>
      <c r="H4145" s="132"/>
      <c r="I4145" s="132"/>
      <c r="J4145" s="132"/>
      <c r="K4145" s="132"/>
      <c r="FS4145" s="75">
        <v>78.64</v>
      </c>
      <c r="FT4145" s="75">
        <v>831.04399999999998</v>
      </c>
      <c r="FU4145" s="75">
        <v>12179.89</v>
      </c>
    </row>
    <row r="4146" spans="1:177" x14ac:dyDescent="0.25">
      <c r="A4146" s="132"/>
      <c r="B4146" s="132"/>
      <c r="C4146" s="132"/>
      <c r="D4146" s="132"/>
      <c r="E4146" s="132"/>
      <c r="F4146" s="132"/>
      <c r="G4146" s="132"/>
      <c r="H4146" s="132"/>
      <c r="I4146" s="132"/>
      <c r="J4146" s="132"/>
      <c r="K4146" s="132"/>
      <c r="FS4146" s="75">
        <v>78.650000000000006</v>
      </c>
      <c r="FT4146" s="75">
        <v>832.35500000000002</v>
      </c>
      <c r="FU4146" s="75">
        <v>12191.19</v>
      </c>
    </row>
    <row r="4147" spans="1:177" x14ac:dyDescent="0.25">
      <c r="A4147" s="132"/>
      <c r="B4147" s="132"/>
      <c r="C4147" s="132"/>
      <c r="D4147" s="132"/>
      <c r="E4147" s="132"/>
      <c r="F4147" s="132"/>
      <c r="G4147" s="132"/>
      <c r="H4147" s="132"/>
      <c r="I4147" s="132"/>
      <c r="J4147" s="132"/>
      <c r="K4147" s="132"/>
      <c r="FS4147" s="75">
        <v>78.66</v>
      </c>
      <c r="FT4147" s="75">
        <v>833.66600000000005</v>
      </c>
      <c r="FU4147" s="75">
        <v>12202.49</v>
      </c>
    </row>
    <row r="4148" spans="1:177" x14ac:dyDescent="0.25">
      <c r="A4148" s="132"/>
      <c r="B4148" s="132"/>
      <c r="C4148" s="132"/>
      <c r="D4148" s="132"/>
      <c r="E4148" s="132"/>
      <c r="F4148" s="132"/>
      <c r="G4148" s="132"/>
      <c r="H4148" s="132"/>
      <c r="I4148" s="132"/>
      <c r="J4148" s="132"/>
      <c r="K4148" s="132"/>
      <c r="FS4148" s="75">
        <v>78.67</v>
      </c>
      <c r="FT4148" s="75">
        <v>834.976</v>
      </c>
      <c r="FU4148" s="75">
        <v>12213.79</v>
      </c>
    </row>
    <row r="4149" spans="1:177" x14ac:dyDescent="0.25">
      <c r="A4149" s="132"/>
      <c r="B4149" s="132"/>
      <c r="C4149" s="132"/>
      <c r="D4149" s="132"/>
      <c r="E4149" s="132"/>
      <c r="F4149" s="132"/>
      <c r="G4149" s="132"/>
      <c r="H4149" s="132"/>
      <c r="I4149" s="132"/>
      <c r="J4149" s="132"/>
      <c r="K4149" s="132"/>
      <c r="FS4149" s="75">
        <v>78.680000000000007</v>
      </c>
      <c r="FT4149" s="75">
        <v>836.28700000000003</v>
      </c>
      <c r="FU4149" s="75">
        <v>12225.09</v>
      </c>
    </row>
    <row r="4150" spans="1:177" x14ac:dyDescent="0.25">
      <c r="A4150" s="132"/>
      <c r="B4150" s="132"/>
      <c r="C4150" s="132"/>
      <c r="D4150" s="132"/>
      <c r="E4150" s="132"/>
      <c r="F4150" s="132"/>
      <c r="G4150" s="132"/>
      <c r="H4150" s="132"/>
      <c r="I4150" s="132"/>
      <c r="J4150" s="132"/>
      <c r="K4150" s="132"/>
      <c r="FS4150" s="75">
        <v>78.69</v>
      </c>
      <c r="FT4150" s="75">
        <v>837.59799999999996</v>
      </c>
      <c r="FU4150" s="75">
        <v>12236.39</v>
      </c>
    </row>
    <row r="4151" spans="1:177" x14ac:dyDescent="0.25">
      <c r="A4151" s="132"/>
      <c r="B4151" s="132"/>
      <c r="C4151" s="132"/>
      <c r="D4151" s="132"/>
      <c r="E4151" s="132"/>
      <c r="F4151" s="132"/>
      <c r="G4151" s="132"/>
      <c r="H4151" s="132"/>
      <c r="I4151" s="132"/>
      <c r="J4151" s="132"/>
      <c r="K4151" s="132"/>
      <c r="FS4151" s="75">
        <v>78.7</v>
      </c>
      <c r="FT4151" s="75">
        <v>838.90899999999999</v>
      </c>
      <c r="FU4151" s="75">
        <v>12247.69</v>
      </c>
    </row>
    <row r="4152" spans="1:177" x14ac:dyDescent="0.25">
      <c r="A4152" s="132"/>
      <c r="B4152" s="132"/>
      <c r="C4152" s="132"/>
      <c r="D4152" s="132"/>
      <c r="E4152" s="132"/>
      <c r="F4152" s="132"/>
      <c r="G4152" s="132"/>
      <c r="H4152" s="132"/>
      <c r="I4152" s="132"/>
      <c r="J4152" s="132"/>
      <c r="K4152" s="132"/>
      <c r="FS4152" s="75">
        <v>78.709999999999994</v>
      </c>
      <c r="FT4152" s="75">
        <v>840.22</v>
      </c>
      <c r="FU4152" s="75">
        <v>12258.99</v>
      </c>
    </row>
    <row r="4153" spans="1:177" x14ac:dyDescent="0.25">
      <c r="A4153" s="132"/>
      <c r="B4153" s="132"/>
      <c r="C4153" s="132"/>
      <c r="D4153" s="132"/>
      <c r="E4153" s="132"/>
      <c r="F4153" s="132"/>
      <c r="G4153" s="132"/>
      <c r="H4153" s="132"/>
      <c r="I4153" s="132"/>
      <c r="J4153" s="132"/>
      <c r="K4153" s="132"/>
      <c r="FS4153" s="75">
        <v>78.72</v>
      </c>
      <c r="FT4153" s="75">
        <v>841.53</v>
      </c>
      <c r="FU4153" s="75">
        <v>12270.29</v>
      </c>
    </row>
    <row r="4154" spans="1:177" x14ac:dyDescent="0.25">
      <c r="A4154" s="132"/>
      <c r="B4154" s="132"/>
      <c r="C4154" s="132"/>
      <c r="D4154" s="132"/>
      <c r="E4154" s="132"/>
      <c r="F4154" s="132"/>
      <c r="G4154" s="132"/>
      <c r="H4154" s="132"/>
      <c r="I4154" s="132"/>
      <c r="J4154" s="132"/>
      <c r="K4154" s="132"/>
      <c r="FS4154" s="75">
        <v>78.73</v>
      </c>
      <c r="FT4154" s="75">
        <v>842.84100000000001</v>
      </c>
      <c r="FU4154" s="75">
        <v>12281.59</v>
      </c>
    </row>
    <row r="4155" spans="1:177" x14ac:dyDescent="0.25">
      <c r="A4155" s="132"/>
      <c r="B4155" s="132"/>
      <c r="C4155" s="132"/>
      <c r="D4155" s="132"/>
      <c r="E4155" s="132"/>
      <c r="F4155" s="132"/>
      <c r="G4155" s="132"/>
      <c r="H4155" s="132"/>
      <c r="I4155" s="132"/>
      <c r="J4155" s="132"/>
      <c r="K4155" s="132"/>
      <c r="FS4155" s="75">
        <v>78.739999999999995</v>
      </c>
      <c r="FT4155" s="75">
        <v>844.15200000000004</v>
      </c>
      <c r="FU4155" s="75">
        <v>12292.89</v>
      </c>
    </row>
    <row r="4156" spans="1:177" x14ac:dyDescent="0.25">
      <c r="A4156" s="132"/>
      <c r="B4156" s="132"/>
      <c r="C4156" s="132"/>
      <c r="D4156" s="132"/>
      <c r="E4156" s="132"/>
      <c r="F4156" s="132"/>
      <c r="G4156" s="132"/>
      <c r="H4156" s="132"/>
      <c r="I4156" s="132"/>
      <c r="J4156" s="132"/>
      <c r="K4156" s="132"/>
      <c r="FS4156" s="75">
        <v>78.75</v>
      </c>
      <c r="FT4156" s="75">
        <v>845.46299999999997</v>
      </c>
      <c r="FU4156" s="75">
        <v>12304.19</v>
      </c>
    </row>
    <row r="4157" spans="1:177" x14ac:dyDescent="0.25">
      <c r="A4157" s="132"/>
      <c r="B4157" s="132"/>
      <c r="C4157" s="132"/>
      <c r="D4157" s="132"/>
      <c r="E4157" s="132"/>
      <c r="F4157" s="132"/>
      <c r="G4157" s="132"/>
      <c r="H4157" s="132"/>
      <c r="I4157" s="132"/>
      <c r="J4157" s="132"/>
      <c r="K4157" s="132"/>
      <c r="FS4157" s="75">
        <v>78.760000000000005</v>
      </c>
      <c r="FT4157" s="75">
        <v>846.77300000000002</v>
      </c>
      <c r="FU4157" s="75">
        <v>12315.49</v>
      </c>
    </row>
    <row r="4158" spans="1:177" x14ac:dyDescent="0.25">
      <c r="A4158" s="132"/>
      <c r="B4158" s="132"/>
      <c r="C4158" s="132"/>
      <c r="D4158" s="132"/>
      <c r="E4158" s="132"/>
      <c r="F4158" s="132"/>
      <c r="G4158" s="132"/>
      <c r="H4158" s="132"/>
      <c r="I4158" s="132"/>
      <c r="J4158" s="132"/>
      <c r="K4158" s="132"/>
      <c r="FS4158" s="75">
        <v>78.77</v>
      </c>
      <c r="FT4158" s="75">
        <v>848.08399999999995</v>
      </c>
      <c r="FU4158" s="75">
        <v>12326.79</v>
      </c>
    </row>
    <row r="4159" spans="1:177" x14ac:dyDescent="0.25">
      <c r="A4159" s="132"/>
      <c r="B4159" s="132"/>
      <c r="C4159" s="132"/>
      <c r="D4159" s="132"/>
      <c r="E4159" s="132"/>
      <c r="F4159" s="132"/>
      <c r="G4159" s="132"/>
      <c r="H4159" s="132"/>
      <c r="I4159" s="132"/>
      <c r="J4159" s="132"/>
      <c r="K4159" s="132"/>
      <c r="FS4159" s="75">
        <v>78.78</v>
      </c>
      <c r="FT4159" s="75">
        <v>849.39499999999998</v>
      </c>
      <c r="FU4159" s="75">
        <v>12338.09</v>
      </c>
    </row>
    <row r="4160" spans="1:177" x14ac:dyDescent="0.25">
      <c r="A4160" s="132"/>
      <c r="B4160" s="132"/>
      <c r="C4160" s="132"/>
      <c r="D4160" s="132"/>
      <c r="E4160" s="132"/>
      <c r="F4160" s="132"/>
      <c r="G4160" s="132"/>
      <c r="H4160" s="132"/>
      <c r="I4160" s="132"/>
      <c r="J4160" s="132"/>
      <c r="K4160" s="132"/>
      <c r="FS4160" s="75">
        <v>78.790000000000006</v>
      </c>
      <c r="FT4160" s="75">
        <v>850.70600000000002</v>
      </c>
      <c r="FU4160" s="75">
        <v>12349.39</v>
      </c>
    </row>
    <row r="4161" spans="1:177" x14ac:dyDescent="0.25">
      <c r="A4161" s="132"/>
      <c r="B4161" s="132"/>
      <c r="C4161" s="132"/>
      <c r="D4161" s="132"/>
      <c r="E4161" s="132"/>
      <c r="F4161" s="132"/>
      <c r="G4161" s="132"/>
      <c r="H4161" s="132"/>
      <c r="I4161" s="132"/>
      <c r="J4161" s="132"/>
      <c r="K4161" s="132"/>
      <c r="FS4161" s="75">
        <v>78.8</v>
      </c>
      <c r="FT4161" s="75">
        <v>852.01700000000005</v>
      </c>
      <c r="FU4161" s="75">
        <v>12360.69</v>
      </c>
    </row>
    <row r="4162" spans="1:177" x14ac:dyDescent="0.25">
      <c r="A4162" s="132"/>
      <c r="B4162" s="132"/>
      <c r="C4162" s="132"/>
      <c r="D4162" s="132"/>
      <c r="E4162" s="132"/>
      <c r="F4162" s="132"/>
      <c r="G4162" s="132"/>
      <c r="H4162" s="132"/>
      <c r="I4162" s="132"/>
      <c r="J4162" s="132"/>
      <c r="K4162" s="132"/>
      <c r="FS4162" s="75">
        <v>78.81</v>
      </c>
      <c r="FT4162" s="75">
        <v>853.327</v>
      </c>
      <c r="FU4162" s="75">
        <v>12371.99</v>
      </c>
    </row>
    <row r="4163" spans="1:177" x14ac:dyDescent="0.25">
      <c r="A4163" s="132"/>
      <c r="B4163" s="132"/>
      <c r="C4163" s="132"/>
      <c r="D4163" s="132"/>
      <c r="E4163" s="132"/>
      <c r="F4163" s="132"/>
      <c r="G4163" s="132"/>
      <c r="H4163" s="132"/>
      <c r="I4163" s="132"/>
      <c r="J4163" s="132"/>
      <c r="K4163" s="132"/>
      <c r="FS4163" s="75">
        <v>78.819999999999993</v>
      </c>
      <c r="FT4163" s="75">
        <v>854.63800000000003</v>
      </c>
      <c r="FU4163" s="75">
        <v>12383.29</v>
      </c>
    </row>
    <row r="4164" spans="1:177" x14ac:dyDescent="0.25">
      <c r="A4164" s="132"/>
      <c r="B4164" s="132"/>
      <c r="C4164" s="132"/>
      <c r="D4164" s="132"/>
      <c r="E4164" s="132"/>
      <c r="F4164" s="132"/>
      <c r="G4164" s="132"/>
      <c r="H4164" s="132"/>
      <c r="I4164" s="132"/>
      <c r="J4164" s="132"/>
      <c r="K4164" s="132"/>
      <c r="FS4164" s="75">
        <v>78.83</v>
      </c>
      <c r="FT4164" s="75">
        <v>855.94899999999996</v>
      </c>
      <c r="FU4164" s="75">
        <v>12394.59</v>
      </c>
    </row>
    <row r="4165" spans="1:177" x14ac:dyDescent="0.25">
      <c r="A4165" s="132"/>
      <c r="B4165" s="132"/>
      <c r="C4165" s="132"/>
      <c r="D4165" s="132"/>
      <c r="E4165" s="132"/>
      <c r="F4165" s="132"/>
      <c r="G4165" s="132"/>
      <c r="H4165" s="132"/>
      <c r="I4165" s="132"/>
      <c r="J4165" s="132"/>
      <c r="K4165" s="132"/>
      <c r="FS4165" s="75">
        <v>78.84</v>
      </c>
      <c r="FT4165" s="75">
        <v>857.26</v>
      </c>
      <c r="FU4165" s="75">
        <v>12405.89</v>
      </c>
    </row>
    <row r="4166" spans="1:177" x14ac:dyDescent="0.25">
      <c r="A4166" s="132"/>
      <c r="B4166" s="132"/>
      <c r="C4166" s="132"/>
      <c r="D4166" s="132"/>
      <c r="E4166" s="132"/>
      <c r="F4166" s="132"/>
      <c r="G4166" s="132"/>
      <c r="H4166" s="132"/>
      <c r="I4166" s="132"/>
      <c r="J4166" s="132"/>
      <c r="K4166" s="132"/>
      <c r="FS4166" s="75">
        <v>78.849999999999994</v>
      </c>
      <c r="FT4166" s="75">
        <v>858.57100000000003</v>
      </c>
      <c r="FU4166" s="75">
        <v>12417.19</v>
      </c>
    </row>
    <row r="4167" spans="1:177" x14ac:dyDescent="0.25">
      <c r="A4167" s="132"/>
      <c r="B4167" s="132"/>
      <c r="C4167" s="132"/>
      <c r="D4167" s="132"/>
      <c r="E4167" s="132"/>
      <c r="F4167" s="132"/>
      <c r="G4167" s="132"/>
      <c r="H4167" s="132"/>
      <c r="I4167" s="132"/>
      <c r="J4167" s="132"/>
      <c r="K4167" s="132"/>
      <c r="FS4167" s="75">
        <v>78.86</v>
      </c>
      <c r="FT4167" s="75">
        <v>859.88099999999997</v>
      </c>
      <c r="FU4167" s="75">
        <v>12428.49</v>
      </c>
    </row>
    <row r="4168" spans="1:177" x14ac:dyDescent="0.25">
      <c r="A4168" s="132"/>
      <c r="B4168" s="132"/>
      <c r="C4168" s="132"/>
      <c r="D4168" s="132"/>
      <c r="E4168" s="132"/>
      <c r="F4168" s="132"/>
      <c r="G4168" s="132"/>
      <c r="H4168" s="132"/>
      <c r="I4168" s="132"/>
      <c r="J4168" s="132"/>
      <c r="K4168" s="132"/>
      <c r="FS4168" s="75">
        <v>78.87</v>
      </c>
      <c r="FT4168" s="75">
        <v>861.19200000000001</v>
      </c>
      <c r="FU4168" s="75">
        <v>12439.79</v>
      </c>
    </row>
    <row r="4169" spans="1:177" x14ac:dyDescent="0.25">
      <c r="A4169" s="132"/>
      <c r="B4169" s="132"/>
      <c r="C4169" s="132"/>
      <c r="D4169" s="132"/>
      <c r="E4169" s="132"/>
      <c r="F4169" s="132"/>
      <c r="G4169" s="132"/>
      <c r="H4169" s="132"/>
      <c r="I4169" s="132"/>
      <c r="J4169" s="132"/>
      <c r="K4169" s="132"/>
      <c r="FS4169" s="75">
        <v>78.88</v>
      </c>
      <c r="FT4169" s="75">
        <v>862.50300000000004</v>
      </c>
      <c r="FU4169" s="75">
        <v>12451.09</v>
      </c>
    </row>
    <row r="4170" spans="1:177" x14ac:dyDescent="0.25">
      <c r="A4170" s="132"/>
      <c r="B4170" s="132"/>
      <c r="C4170" s="132"/>
      <c r="D4170" s="132"/>
      <c r="E4170" s="132"/>
      <c r="F4170" s="132"/>
      <c r="G4170" s="132"/>
      <c r="H4170" s="132"/>
      <c r="I4170" s="132"/>
      <c r="J4170" s="132"/>
      <c r="K4170" s="132"/>
      <c r="FS4170" s="75">
        <v>78.89</v>
      </c>
      <c r="FT4170" s="75">
        <v>863.81399999999996</v>
      </c>
      <c r="FU4170" s="75">
        <v>12462.39</v>
      </c>
    </row>
    <row r="4171" spans="1:177" x14ac:dyDescent="0.25">
      <c r="A4171" s="132"/>
      <c r="B4171" s="132"/>
      <c r="C4171" s="132"/>
      <c r="D4171" s="132"/>
      <c r="E4171" s="132"/>
      <c r="F4171" s="132"/>
      <c r="G4171" s="132"/>
      <c r="H4171" s="132"/>
      <c r="I4171" s="132"/>
      <c r="J4171" s="132"/>
      <c r="K4171" s="132"/>
      <c r="FS4171" s="75">
        <v>78.900000000000006</v>
      </c>
      <c r="FT4171" s="75">
        <v>865.125</v>
      </c>
      <c r="FU4171" s="75">
        <v>12473.69</v>
      </c>
    </row>
    <row r="4172" spans="1:177" x14ac:dyDescent="0.25">
      <c r="A4172" s="132"/>
      <c r="B4172" s="132"/>
      <c r="C4172" s="132"/>
      <c r="D4172" s="132"/>
      <c r="E4172" s="132"/>
      <c r="F4172" s="132"/>
      <c r="G4172" s="132"/>
      <c r="H4172" s="132"/>
      <c r="I4172" s="132"/>
      <c r="J4172" s="132"/>
      <c r="K4172" s="132"/>
      <c r="FS4172" s="75">
        <v>78.91</v>
      </c>
      <c r="FT4172" s="75">
        <v>866.43499999999995</v>
      </c>
      <c r="FU4172" s="75">
        <v>12484.99</v>
      </c>
    </row>
    <row r="4173" spans="1:177" x14ac:dyDescent="0.25">
      <c r="A4173" s="132"/>
      <c r="B4173" s="132"/>
      <c r="C4173" s="132"/>
      <c r="D4173" s="132"/>
      <c r="E4173" s="132"/>
      <c r="F4173" s="132"/>
      <c r="G4173" s="132"/>
      <c r="H4173" s="132"/>
      <c r="I4173" s="132"/>
      <c r="J4173" s="132"/>
      <c r="K4173" s="132"/>
      <c r="FS4173" s="75">
        <v>78.92</v>
      </c>
      <c r="FT4173" s="75">
        <v>867.74599999999998</v>
      </c>
      <c r="FU4173" s="75">
        <v>12496.29</v>
      </c>
    </row>
    <row r="4174" spans="1:177" x14ac:dyDescent="0.25">
      <c r="A4174" s="132"/>
      <c r="B4174" s="132"/>
      <c r="C4174" s="132"/>
      <c r="D4174" s="132"/>
      <c r="E4174" s="132"/>
      <c r="F4174" s="132"/>
      <c r="G4174" s="132"/>
      <c r="H4174" s="132"/>
      <c r="I4174" s="132"/>
      <c r="J4174" s="132"/>
      <c r="K4174" s="132"/>
      <c r="FS4174" s="75">
        <v>78.930000000000007</v>
      </c>
      <c r="FT4174" s="75">
        <v>869.05700000000002</v>
      </c>
      <c r="FU4174" s="75">
        <v>12507.59</v>
      </c>
    </row>
    <row r="4175" spans="1:177" x14ac:dyDescent="0.25">
      <c r="A4175" s="132"/>
      <c r="B4175" s="132"/>
      <c r="C4175" s="132"/>
      <c r="D4175" s="132"/>
      <c r="E4175" s="132"/>
      <c r="F4175" s="132"/>
      <c r="G4175" s="132"/>
      <c r="H4175" s="132"/>
      <c r="I4175" s="132"/>
      <c r="J4175" s="132"/>
      <c r="K4175" s="132"/>
      <c r="FS4175" s="75">
        <v>78.94</v>
      </c>
      <c r="FT4175" s="75">
        <v>870.36800000000005</v>
      </c>
      <c r="FU4175" s="75">
        <v>12518.89</v>
      </c>
    </row>
    <row r="4176" spans="1:177" x14ac:dyDescent="0.25">
      <c r="A4176" s="132"/>
      <c r="B4176" s="132"/>
      <c r="C4176" s="132"/>
      <c r="D4176" s="132"/>
      <c r="E4176" s="132"/>
      <c r="F4176" s="132"/>
      <c r="G4176" s="132"/>
      <c r="H4176" s="132"/>
      <c r="I4176" s="132"/>
      <c r="J4176" s="132"/>
      <c r="K4176" s="132"/>
      <c r="FS4176" s="75">
        <v>78.95</v>
      </c>
      <c r="FT4176" s="75">
        <v>871.67899999999997</v>
      </c>
      <c r="FU4176" s="75">
        <v>12530.19</v>
      </c>
    </row>
    <row r="4177" spans="1:177" x14ac:dyDescent="0.25">
      <c r="A4177" s="132"/>
      <c r="B4177" s="132"/>
      <c r="C4177" s="132"/>
      <c r="D4177" s="132"/>
      <c r="E4177" s="132"/>
      <c r="F4177" s="132"/>
      <c r="G4177" s="132"/>
      <c r="H4177" s="132"/>
      <c r="I4177" s="132"/>
      <c r="J4177" s="132"/>
      <c r="K4177" s="132"/>
      <c r="FS4177" s="75">
        <v>78.959999999999994</v>
      </c>
      <c r="FT4177" s="75">
        <v>872.98900000000003</v>
      </c>
      <c r="FU4177" s="75">
        <v>12541.49</v>
      </c>
    </row>
    <row r="4178" spans="1:177" x14ac:dyDescent="0.25">
      <c r="A4178" s="132"/>
      <c r="B4178" s="132"/>
      <c r="C4178" s="132"/>
      <c r="D4178" s="132"/>
      <c r="E4178" s="132"/>
      <c r="F4178" s="132"/>
      <c r="G4178" s="132"/>
      <c r="H4178" s="132"/>
      <c r="I4178" s="132"/>
      <c r="J4178" s="132"/>
      <c r="K4178" s="132"/>
      <c r="FS4178" s="75">
        <v>78.97</v>
      </c>
      <c r="FT4178" s="75">
        <v>874.3</v>
      </c>
      <c r="FU4178" s="75">
        <v>12552.79</v>
      </c>
    </row>
    <row r="4179" spans="1:177" x14ac:dyDescent="0.25">
      <c r="A4179" s="132"/>
      <c r="B4179" s="132"/>
      <c r="C4179" s="132"/>
      <c r="D4179" s="132"/>
      <c r="E4179" s="132"/>
      <c r="F4179" s="132"/>
      <c r="G4179" s="132"/>
      <c r="H4179" s="132"/>
      <c r="I4179" s="132"/>
      <c r="J4179" s="132"/>
      <c r="K4179" s="132"/>
      <c r="FS4179" s="75">
        <v>78.98</v>
      </c>
      <c r="FT4179" s="75">
        <v>875.61099999999999</v>
      </c>
      <c r="FU4179" s="75">
        <v>12564.08</v>
      </c>
    </row>
    <row r="4180" spans="1:177" x14ac:dyDescent="0.25">
      <c r="A4180" s="132"/>
      <c r="B4180" s="132"/>
      <c r="C4180" s="132"/>
      <c r="D4180" s="132"/>
      <c r="E4180" s="132"/>
      <c r="F4180" s="132"/>
      <c r="G4180" s="132"/>
      <c r="H4180" s="132"/>
      <c r="I4180" s="132"/>
      <c r="J4180" s="132"/>
      <c r="K4180" s="132"/>
      <c r="FS4180" s="75">
        <v>78.989999999999995</v>
      </c>
      <c r="FT4180" s="75">
        <v>876.92200000000003</v>
      </c>
      <c r="FU4180" s="75">
        <v>12575.38</v>
      </c>
    </row>
    <row r="4181" spans="1:177" x14ac:dyDescent="0.25">
      <c r="A4181" s="132"/>
      <c r="B4181" s="132"/>
      <c r="C4181" s="132"/>
      <c r="D4181" s="132"/>
      <c r="E4181" s="132"/>
      <c r="F4181" s="132"/>
      <c r="G4181" s="132"/>
      <c r="H4181" s="132"/>
      <c r="I4181" s="132"/>
      <c r="J4181" s="132"/>
      <c r="K4181" s="132"/>
      <c r="FS4181" s="75">
        <v>79</v>
      </c>
      <c r="FT4181" s="75">
        <v>878.23199999999997</v>
      </c>
      <c r="FU4181" s="75">
        <v>12586.68</v>
      </c>
    </row>
    <row r="4182" spans="1:177" x14ac:dyDescent="0.25">
      <c r="A4182" s="132"/>
      <c r="B4182" s="132"/>
      <c r="C4182" s="132"/>
      <c r="D4182" s="132"/>
      <c r="E4182" s="132"/>
      <c r="F4182" s="132"/>
      <c r="G4182" s="132"/>
      <c r="H4182" s="132"/>
      <c r="I4182" s="132"/>
      <c r="J4182" s="132"/>
      <c r="K4182" s="132"/>
      <c r="FS4182" s="75">
        <v>79.010000000000005</v>
      </c>
      <c r="FT4182" s="75">
        <v>879.54300000000001</v>
      </c>
      <c r="FU4182" s="75">
        <v>12597.98</v>
      </c>
    </row>
    <row r="4183" spans="1:177" x14ac:dyDescent="0.25">
      <c r="A4183" s="132"/>
      <c r="B4183" s="132"/>
      <c r="C4183" s="132"/>
      <c r="D4183" s="132"/>
      <c r="E4183" s="132"/>
      <c r="F4183" s="132"/>
      <c r="G4183" s="132"/>
      <c r="H4183" s="132"/>
      <c r="I4183" s="132"/>
      <c r="J4183" s="132"/>
      <c r="K4183" s="132"/>
      <c r="FS4183" s="75">
        <v>79.02</v>
      </c>
      <c r="FT4183" s="75">
        <v>880.85400000000004</v>
      </c>
      <c r="FU4183" s="75">
        <v>12609.28</v>
      </c>
    </row>
    <row r="4184" spans="1:177" x14ac:dyDescent="0.25">
      <c r="A4184" s="132"/>
      <c r="B4184" s="132"/>
      <c r="C4184" s="132"/>
      <c r="D4184" s="132"/>
      <c r="E4184" s="132"/>
      <c r="F4184" s="132"/>
      <c r="G4184" s="132"/>
      <c r="H4184" s="132"/>
      <c r="I4184" s="132"/>
      <c r="J4184" s="132"/>
      <c r="K4184" s="132"/>
      <c r="FS4184" s="75">
        <v>79.03</v>
      </c>
      <c r="FT4184" s="75">
        <v>882.16499999999996</v>
      </c>
      <c r="FU4184" s="75">
        <v>12620.58</v>
      </c>
    </row>
    <row r="4185" spans="1:177" x14ac:dyDescent="0.25">
      <c r="A4185" s="132"/>
      <c r="B4185" s="132"/>
      <c r="C4185" s="132"/>
      <c r="D4185" s="132"/>
      <c r="E4185" s="132"/>
      <c r="F4185" s="132"/>
      <c r="G4185" s="132"/>
      <c r="H4185" s="132"/>
      <c r="I4185" s="132"/>
      <c r="J4185" s="132"/>
      <c r="K4185" s="132"/>
      <c r="FS4185" s="75">
        <v>79.040000000000006</v>
      </c>
      <c r="FT4185" s="75">
        <v>883.476</v>
      </c>
      <c r="FU4185" s="75">
        <v>12631.88</v>
      </c>
    </row>
    <row r="4186" spans="1:177" x14ac:dyDescent="0.25">
      <c r="A4186" s="132"/>
      <c r="B4186" s="132"/>
      <c r="C4186" s="132"/>
      <c r="D4186" s="132"/>
      <c r="E4186" s="132"/>
      <c r="F4186" s="132"/>
      <c r="G4186" s="132"/>
      <c r="H4186" s="132"/>
      <c r="I4186" s="132"/>
      <c r="J4186" s="132"/>
      <c r="K4186" s="132"/>
      <c r="FS4186" s="75">
        <v>79.05</v>
      </c>
      <c r="FT4186" s="75">
        <v>884.78599999999994</v>
      </c>
      <c r="FU4186" s="75">
        <v>12643.18</v>
      </c>
    </row>
    <row r="4187" spans="1:177" x14ac:dyDescent="0.25">
      <c r="A4187" s="132"/>
      <c r="B4187" s="132"/>
      <c r="C4187" s="132"/>
      <c r="D4187" s="132"/>
      <c r="E4187" s="132"/>
      <c r="F4187" s="132"/>
      <c r="G4187" s="132"/>
      <c r="H4187" s="132"/>
      <c r="I4187" s="132"/>
      <c r="J4187" s="132"/>
      <c r="K4187" s="132"/>
      <c r="FS4187" s="75">
        <v>79.06</v>
      </c>
      <c r="FT4187" s="75">
        <v>886.09699999999998</v>
      </c>
      <c r="FU4187" s="75">
        <v>12654.48</v>
      </c>
    </row>
    <row r="4188" spans="1:177" x14ac:dyDescent="0.25">
      <c r="A4188" s="132"/>
      <c r="B4188" s="132"/>
      <c r="C4188" s="132"/>
      <c r="D4188" s="132"/>
      <c r="E4188" s="132"/>
      <c r="F4188" s="132"/>
      <c r="G4188" s="132"/>
      <c r="H4188" s="132"/>
      <c r="I4188" s="132"/>
      <c r="J4188" s="132"/>
      <c r="K4188" s="132"/>
      <c r="FS4188" s="75">
        <v>79.069999999999993</v>
      </c>
      <c r="FT4188" s="75">
        <v>887.40800000000002</v>
      </c>
      <c r="FU4188" s="75">
        <v>12665.78</v>
      </c>
    </row>
    <row r="4189" spans="1:177" x14ac:dyDescent="0.25">
      <c r="A4189" s="132"/>
      <c r="B4189" s="132"/>
      <c r="C4189" s="132"/>
      <c r="D4189" s="132"/>
      <c r="E4189" s="132"/>
      <c r="F4189" s="132"/>
      <c r="G4189" s="132"/>
      <c r="H4189" s="132"/>
      <c r="I4189" s="132"/>
      <c r="J4189" s="132"/>
      <c r="K4189" s="132"/>
      <c r="FS4189" s="75">
        <v>79.08</v>
      </c>
      <c r="FT4189" s="75">
        <v>888.71900000000005</v>
      </c>
      <c r="FU4189" s="75">
        <v>12677.08</v>
      </c>
    </row>
    <row r="4190" spans="1:177" x14ac:dyDescent="0.25">
      <c r="A4190" s="132"/>
      <c r="B4190" s="132"/>
      <c r="C4190" s="132"/>
      <c r="D4190" s="132"/>
      <c r="E4190" s="132"/>
      <c r="F4190" s="132"/>
      <c r="G4190" s="132"/>
      <c r="H4190" s="132"/>
      <c r="I4190" s="132"/>
      <c r="J4190" s="132"/>
      <c r="K4190" s="132"/>
      <c r="FS4190" s="75">
        <v>79.09</v>
      </c>
      <c r="FT4190" s="75">
        <v>890.03</v>
      </c>
      <c r="FU4190" s="75">
        <v>12688.38</v>
      </c>
    </row>
    <row r="4191" spans="1:177" x14ac:dyDescent="0.25">
      <c r="A4191" s="132"/>
      <c r="B4191" s="132"/>
      <c r="C4191" s="132"/>
      <c r="D4191" s="132"/>
      <c r="E4191" s="132"/>
      <c r="F4191" s="132"/>
      <c r="G4191" s="132"/>
      <c r="H4191" s="132"/>
      <c r="I4191" s="132"/>
      <c r="J4191" s="132"/>
      <c r="K4191" s="132"/>
      <c r="FS4191" s="75">
        <v>79.099999999999994</v>
      </c>
      <c r="FT4191" s="75">
        <v>891.34</v>
      </c>
      <c r="FU4191" s="75">
        <v>12699.68</v>
      </c>
    </row>
    <row r="4192" spans="1:177" x14ac:dyDescent="0.25">
      <c r="A4192" s="132"/>
      <c r="B4192" s="132"/>
      <c r="C4192" s="132"/>
      <c r="D4192" s="132"/>
      <c r="E4192" s="132"/>
      <c r="F4192" s="132"/>
      <c r="G4192" s="132"/>
      <c r="H4192" s="132"/>
      <c r="I4192" s="132"/>
      <c r="J4192" s="132"/>
      <c r="K4192" s="132"/>
      <c r="FS4192" s="75">
        <v>79.11</v>
      </c>
      <c r="FT4192" s="75">
        <v>892.65099999999995</v>
      </c>
      <c r="FU4192" s="75">
        <v>12710.98</v>
      </c>
    </row>
    <row r="4193" spans="1:177" x14ac:dyDescent="0.25">
      <c r="A4193" s="132"/>
      <c r="B4193" s="132"/>
      <c r="C4193" s="132"/>
      <c r="D4193" s="132"/>
      <c r="E4193" s="132"/>
      <c r="F4193" s="132"/>
      <c r="G4193" s="132"/>
      <c r="H4193" s="132"/>
      <c r="I4193" s="132"/>
      <c r="J4193" s="132"/>
      <c r="K4193" s="132"/>
      <c r="FS4193" s="75">
        <v>79.12</v>
      </c>
      <c r="FT4193" s="75">
        <v>893.96199999999999</v>
      </c>
      <c r="FU4193" s="75">
        <v>12722.28</v>
      </c>
    </row>
    <row r="4194" spans="1:177" x14ac:dyDescent="0.25">
      <c r="A4194" s="132"/>
      <c r="B4194" s="132"/>
      <c r="C4194" s="132"/>
      <c r="D4194" s="132"/>
      <c r="E4194" s="132"/>
      <c r="F4194" s="132"/>
      <c r="G4194" s="132"/>
      <c r="H4194" s="132"/>
      <c r="I4194" s="132"/>
      <c r="J4194" s="132"/>
      <c r="K4194" s="132"/>
      <c r="FS4194" s="75">
        <v>79.13</v>
      </c>
      <c r="FT4194" s="75">
        <v>895.27300000000002</v>
      </c>
      <c r="FU4194" s="75">
        <v>12733.58</v>
      </c>
    </row>
    <row r="4195" spans="1:177" x14ac:dyDescent="0.25">
      <c r="A4195" s="132"/>
      <c r="B4195" s="132"/>
      <c r="C4195" s="132"/>
      <c r="D4195" s="132"/>
      <c r="E4195" s="132"/>
      <c r="F4195" s="132"/>
      <c r="G4195" s="132"/>
      <c r="H4195" s="132"/>
      <c r="I4195" s="132"/>
      <c r="J4195" s="132"/>
      <c r="K4195" s="132"/>
      <c r="FS4195" s="75">
        <v>79.14</v>
      </c>
      <c r="FT4195" s="75">
        <v>896.58399999999995</v>
      </c>
      <c r="FU4195" s="75">
        <v>12744.88</v>
      </c>
    </row>
    <row r="4196" spans="1:177" x14ac:dyDescent="0.25">
      <c r="A4196" s="132"/>
      <c r="B4196" s="132"/>
      <c r="C4196" s="132"/>
      <c r="D4196" s="132"/>
      <c r="E4196" s="132"/>
      <c r="F4196" s="132"/>
      <c r="G4196" s="132"/>
      <c r="H4196" s="132"/>
      <c r="I4196" s="132"/>
      <c r="J4196" s="132"/>
      <c r="K4196" s="132"/>
      <c r="FS4196" s="75">
        <v>79.150000000000006</v>
      </c>
      <c r="FT4196" s="75">
        <v>897.89400000000001</v>
      </c>
      <c r="FU4196" s="75">
        <v>12756.18</v>
      </c>
    </row>
    <row r="4197" spans="1:177" x14ac:dyDescent="0.25">
      <c r="A4197" s="132"/>
      <c r="B4197" s="132"/>
      <c r="C4197" s="132"/>
      <c r="D4197" s="132"/>
      <c r="E4197" s="132"/>
      <c r="F4197" s="132"/>
      <c r="G4197" s="132"/>
      <c r="H4197" s="132"/>
      <c r="I4197" s="132"/>
      <c r="J4197" s="132"/>
      <c r="K4197" s="132"/>
      <c r="FS4197" s="75">
        <v>79.16</v>
      </c>
      <c r="FT4197" s="75">
        <v>899.20500000000004</v>
      </c>
      <c r="FU4197" s="75">
        <v>12767.48</v>
      </c>
    </row>
    <row r="4198" spans="1:177" x14ac:dyDescent="0.25">
      <c r="A4198" s="132"/>
      <c r="B4198" s="132"/>
      <c r="C4198" s="132"/>
      <c r="D4198" s="132"/>
      <c r="E4198" s="132"/>
      <c r="F4198" s="132"/>
      <c r="G4198" s="132"/>
      <c r="H4198" s="132"/>
      <c r="I4198" s="132"/>
      <c r="J4198" s="132"/>
      <c r="K4198" s="132"/>
      <c r="FS4198" s="75">
        <v>79.17</v>
      </c>
      <c r="FT4198" s="75">
        <v>900.51599999999996</v>
      </c>
      <c r="FU4198" s="75">
        <v>12778.78</v>
      </c>
    </row>
    <row r="4199" spans="1:177" x14ac:dyDescent="0.25">
      <c r="A4199" s="132"/>
      <c r="B4199" s="132"/>
      <c r="C4199" s="132"/>
      <c r="D4199" s="132"/>
      <c r="E4199" s="132"/>
      <c r="F4199" s="132"/>
      <c r="G4199" s="132"/>
      <c r="H4199" s="132"/>
      <c r="I4199" s="132"/>
      <c r="J4199" s="132"/>
      <c r="K4199" s="132"/>
      <c r="FS4199" s="75">
        <v>79.180000000000007</v>
      </c>
      <c r="FT4199" s="75">
        <v>901.827</v>
      </c>
      <c r="FU4199" s="75">
        <v>12790.08</v>
      </c>
    </row>
    <row r="4200" spans="1:177" x14ac:dyDescent="0.25">
      <c r="A4200" s="132"/>
      <c r="B4200" s="132"/>
      <c r="C4200" s="132"/>
      <c r="D4200" s="132"/>
      <c r="E4200" s="132"/>
      <c r="F4200" s="132"/>
      <c r="G4200" s="132"/>
      <c r="H4200" s="132"/>
      <c r="I4200" s="132"/>
      <c r="J4200" s="132"/>
      <c r="K4200" s="132"/>
      <c r="FS4200" s="75">
        <v>79.19</v>
      </c>
      <c r="FT4200" s="75">
        <v>903.13800000000003</v>
      </c>
      <c r="FU4200" s="75">
        <v>12801.38</v>
      </c>
    </row>
    <row r="4201" spans="1:177" x14ac:dyDescent="0.25">
      <c r="A4201" s="132"/>
      <c r="B4201" s="132"/>
      <c r="C4201" s="132"/>
      <c r="D4201" s="132"/>
      <c r="E4201" s="132"/>
      <c r="F4201" s="132"/>
      <c r="G4201" s="132"/>
      <c r="H4201" s="132"/>
      <c r="I4201" s="132"/>
      <c r="J4201" s="132"/>
      <c r="K4201" s="132"/>
      <c r="FS4201" s="75">
        <v>79.2</v>
      </c>
      <c r="FT4201" s="75">
        <v>904.44799999999998</v>
      </c>
      <c r="FU4201" s="75">
        <v>12812.68</v>
      </c>
    </row>
    <row r="4202" spans="1:177" x14ac:dyDescent="0.25">
      <c r="A4202" s="132"/>
      <c r="B4202" s="132"/>
      <c r="C4202" s="132"/>
      <c r="D4202" s="132"/>
      <c r="E4202" s="132"/>
      <c r="F4202" s="132"/>
      <c r="G4202" s="132"/>
      <c r="H4202" s="132"/>
      <c r="I4202" s="132"/>
      <c r="J4202" s="132"/>
      <c r="K4202" s="132"/>
      <c r="FS4202" s="75">
        <v>79.209999999999994</v>
      </c>
      <c r="FT4202" s="75">
        <v>905.76</v>
      </c>
      <c r="FU4202" s="75">
        <v>12824</v>
      </c>
    </row>
    <row r="4203" spans="1:177" x14ac:dyDescent="0.25">
      <c r="A4203" s="132"/>
      <c r="B4203" s="132"/>
      <c r="C4203" s="132"/>
      <c r="D4203" s="132"/>
      <c r="E4203" s="132"/>
      <c r="F4203" s="132"/>
      <c r="G4203" s="132"/>
      <c r="H4203" s="132"/>
      <c r="I4203" s="132"/>
      <c r="J4203" s="132"/>
      <c r="K4203" s="132"/>
      <c r="FS4203" s="75">
        <v>79.22</v>
      </c>
      <c r="FT4203" s="75">
        <v>907.13699999999994</v>
      </c>
      <c r="FU4203" s="75">
        <v>12835.15</v>
      </c>
    </row>
    <row r="4204" spans="1:177" x14ac:dyDescent="0.25">
      <c r="A4204" s="132"/>
      <c r="B4204" s="132"/>
      <c r="C4204" s="132"/>
      <c r="D4204" s="132"/>
      <c r="E4204" s="132"/>
      <c r="F4204" s="132"/>
      <c r="G4204" s="132"/>
      <c r="H4204" s="132"/>
      <c r="I4204" s="132"/>
      <c r="J4204" s="132"/>
      <c r="K4204" s="132"/>
      <c r="FS4204" s="75">
        <v>79.23</v>
      </c>
      <c r="FT4204" s="75">
        <v>908.51400000000001</v>
      </c>
      <c r="FU4204" s="75">
        <v>12846.3</v>
      </c>
    </row>
    <row r="4205" spans="1:177" x14ac:dyDescent="0.25">
      <c r="A4205" s="132"/>
      <c r="B4205" s="132"/>
      <c r="C4205" s="132"/>
      <c r="D4205" s="132"/>
      <c r="E4205" s="132"/>
      <c r="F4205" s="132"/>
      <c r="G4205" s="132"/>
      <c r="H4205" s="132"/>
      <c r="I4205" s="132"/>
      <c r="J4205" s="132"/>
      <c r="K4205" s="132"/>
      <c r="FS4205" s="75">
        <v>79.239999999999995</v>
      </c>
      <c r="FT4205" s="75">
        <v>909.89099999999996</v>
      </c>
      <c r="FU4205" s="75">
        <v>12857.45</v>
      </c>
    </row>
    <row r="4206" spans="1:177" x14ac:dyDescent="0.25">
      <c r="A4206" s="132"/>
      <c r="B4206" s="132"/>
      <c r="C4206" s="132"/>
      <c r="D4206" s="132"/>
      <c r="E4206" s="132"/>
      <c r="F4206" s="132"/>
      <c r="G4206" s="132"/>
      <c r="H4206" s="132"/>
      <c r="I4206" s="132"/>
      <c r="J4206" s="132"/>
      <c r="K4206" s="132"/>
      <c r="FS4206" s="75">
        <v>79.25</v>
      </c>
      <c r="FT4206" s="75">
        <v>911.26800000000003</v>
      </c>
      <c r="FU4206" s="75">
        <v>12868.6</v>
      </c>
    </row>
    <row r="4207" spans="1:177" x14ac:dyDescent="0.25">
      <c r="A4207" s="132"/>
      <c r="B4207" s="132"/>
      <c r="C4207" s="132"/>
      <c r="D4207" s="132"/>
      <c r="E4207" s="132"/>
      <c r="F4207" s="132"/>
      <c r="G4207" s="132"/>
      <c r="H4207" s="132"/>
      <c r="I4207" s="132"/>
      <c r="J4207" s="132"/>
      <c r="K4207" s="132"/>
      <c r="FS4207" s="75">
        <v>79.260000000000005</v>
      </c>
      <c r="FT4207" s="75">
        <v>912.64400000000001</v>
      </c>
      <c r="FU4207" s="75">
        <v>12879.75</v>
      </c>
    </row>
    <row r="4208" spans="1:177" x14ac:dyDescent="0.25">
      <c r="A4208" s="132"/>
      <c r="B4208" s="132"/>
      <c r="C4208" s="132"/>
      <c r="D4208" s="132"/>
      <c r="E4208" s="132"/>
      <c r="F4208" s="132"/>
      <c r="G4208" s="132"/>
      <c r="H4208" s="132"/>
      <c r="I4208" s="132"/>
      <c r="J4208" s="132"/>
      <c r="K4208" s="132"/>
      <c r="FS4208" s="75">
        <v>79.27</v>
      </c>
      <c r="FT4208" s="75">
        <v>914.02099999999996</v>
      </c>
      <c r="FU4208" s="75">
        <v>12890.9</v>
      </c>
    </row>
    <row r="4209" spans="1:177" x14ac:dyDescent="0.25">
      <c r="A4209" s="132"/>
      <c r="B4209" s="132"/>
      <c r="C4209" s="132"/>
      <c r="D4209" s="132"/>
      <c r="E4209" s="132"/>
      <c r="F4209" s="132"/>
      <c r="G4209" s="132"/>
      <c r="H4209" s="132"/>
      <c r="I4209" s="132"/>
      <c r="J4209" s="132"/>
      <c r="K4209" s="132"/>
      <c r="FS4209" s="75">
        <v>79.28</v>
      </c>
      <c r="FT4209" s="75">
        <v>915.39800000000002</v>
      </c>
      <c r="FU4209" s="75">
        <v>12902.05</v>
      </c>
    </row>
    <row r="4210" spans="1:177" x14ac:dyDescent="0.25">
      <c r="A4210" s="132"/>
      <c r="B4210" s="132"/>
      <c r="C4210" s="132"/>
      <c r="D4210" s="132"/>
      <c r="E4210" s="132"/>
      <c r="F4210" s="132"/>
      <c r="G4210" s="132"/>
      <c r="H4210" s="132"/>
      <c r="I4210" s="132"/>
      <c r="J4210" s="132"/>
      <c r="K4210" s="132"/>
      <c r="FS4210" s="75">
        <v>79.290000000000006</v>
      </c>
      <c r="FT4210" s="75">
        <v>916.77499999999998</v>
      </c>
      <c r="FU4210" s="75">
        <v>12913.2</v>
      </c>
    </row>
    <row r="4211" spans="1:177" x14ac:dyDescent="0.25">
      <c r="A4211" s="132"/>
      <c r="B4211" s="132"/>
      <c r="C4211" s="132"/>
      <c r="D4211" s="132"/>
      <c r="E4211" s="132"/>
      <c r="F4211" s="132"/>
      <c r="G4211" s="132"/>
      <c r="H4211" s="132"/>
      <c r="I4211" s="132"/>
      <c r="J4211" s="132"/>
      <c r="K4211" s="132"/>
      <c r="FS4211" s="75">
        <v>79.3</v>
      </c>
      <c r="FT4211" s="75">
        <v>918.15200000000004</v>
      </c>
      <c r="FU4211" s="75">
        <v>12924.35</v>
      </c>
    </row>
    <row r="4212" spans="1:177" x14ac:dyDescent="0.25">
      <c r="A4212" s="132"/>
      <c r="B4212" s="132"/>
      <c r="C4212" s="132"/>
      <c r="D4212" s="132"/>
      <c r="E4212" s="132"/>
      <c r="F4212" s="132"/>
      <c r="G4212" s="132"/>
      <c r="H4212" s="132"/>
      <c r="I4212" s="132"/>
      <c r="J4212" s="132"/>
      <c r="K4212" s="132"/>
      <c r="FS4212" s="75">
        <v>79.31</v>
      </c>
      <c r="FT4212" s="75">
        <v>919.529</v>
      </c>
      <c r="FU4212" s="75">
        <v>12935.5</v>
      </c>
    </row>
    <row r="4213" spans="1:177" x14ac:dyDescent="0.25">
      <c r="A4213" s="132"/>
      <c r="B4213" s="132"/>
      <c r="C4213" s="132"/>
      <c r="D4213" s="132"/>
      <c r="E4213" s="132"/>
      <c r="F4213" s="132"/>
      <c r="G4213" s="132"/>
      <c r="H4213" s="132"/>
      <c r="I4213" s="132"/>
      <c r="J4213" s="132"/>
      <c r="K4213" s="132"/>
      <c r="FS4213" s="75">
        <v>79.319999999999993</v>
      </c>
      <c r="FT4213" s="75">
        <v>920.90599999999995</v>
      </c>
      <c r="FU4213" s="75">
        <v>12946.65</v>
      </c>
    </row>
    <row r="4214" spans="1:177" x14ac:dyDescent="0.25">
      <c r="A4214" s="132"/>
      <c r="B4214" s="132"/>
      <c r="C4214" s="132"/>
      <c r="D4214" s="132"/>
      <c r="E4214" s="132"/>
      <c r="F4214" s="132"/>
      <c r="G4214" s="132"/>
      <c r="H4214" s="132"/>
      <c r="I4214" s="132"/>
      <c r="J4214" s="132"/>
      <c r="K4214" s="132"/>
      <c r="FS4214" s="75">
        <v>79.33</v>
      </c>
      <c r="FT4214" s="75">
        <v>922.28300000000002</v>
      </c>
      <c r="FU4214" s="75">
        <v>12957.8</v>
      </c>
    </row>
    <row r="4215" spans="1:177" x14ac:dyDescent="0.25">
      <c r="A4215" s="132"/>
      <c r="B4215" s="132"/>
      <c r="C4215" s="132"/>
      <c r="D4215" s="132"/>
      <c r="E4215" s="132"/>
      <c r="F4215" s="132"/>
      <c r="G4215" s="132"/>
      <c r="H4215" s="132"/>
      <c r="I4215" s="132"/>
      <c r="J4215" s="132"/>
      <c r="K4215" s="132"/>
      <c r="FS4215" s="75">
        <v>79.34</v>
      </c>
      <c r="FT4215" s="75">
        <v>923.66</v>
      </c>
      <c r="FU4215" s="75">
        <v>12968.96</v>
      </c>
    </row>
    <row r="4216" spans="1:177" x14ac:dyDescent="0.25">
      <c r="A4216" s="132"/>
      <c r="B4216" s="132"/>
      <c r="C4216" s="132"/>
      <c r="D4216" s="132"/>
      <c r="E4216" s="132"/>
      <c r="F4216" s="132"/>
      <c r="G4216" s="132"/>
      <c r="H4216" s="132"/>
      <c r="I4216" s="132"/>
      <c r="J4216" s="132"/>
      <c r="K4216" s="132"/>
      <c r="FS4216" s="75">
        <v>79.349999999999994</v>
      </c>
      <c r="FT4216" s="75">
        <v>925.03599999999994</v>
      </c>
      <c r="FU4216" s="75">
        <v>12980.11</v>
      </c>
    </row>
    <row r="4217" spans="1:177" x14ac:dyDescent="0.25">
      <c r="A4217" s="132"/>
      <c r="B4217" s="132"/>
      <c r="C4217" s="132"/>
      <c r="D4217" s="132"/>
      <c r="E4217" s="132"/>
      <c r="F4217" s="132"/>
      <c r="G4217" s="132"/>
      <c r="H4217" s="132"/>
      <c r="I4217" s="132"/>
      <c r="J4217" s="132"/>
      <c r="K4217" s="132"/>
      <c r="FS4217" s="75">
        <v>79.36</v>
      </c>
      <c r="FT4217" s="75">
        <v>926.41300000000001</v>
      </c>
      <c r="FU4217" s="75">
        <v>12991.26</v>
      </c>
    </row>
    <row r="4218" spans="1:177" x14ac:dyDescent="0.25">
      <c r="A4218" s="132"/>
      <c r="B4218" s="132"/>
      <c r="C4218" s="132"/>
      <c r="D4218" s="132"/>
      <c r="E4218" s="132"/>
      <c r="F4218" s="132"/>
      <c r="G4218" s="132"/>
      <c r="H4218" s="132"/>
      <c r="I4218" s="132"/>
      <c r="J4218" s="132"/>
      <c r="K4218" s="132"/>
      <c r="FS4218" s="75">
        <v>79.37</v>
      </c>
      <c r="FT4218" s="75">
        <v>927.79</v>
      </c>
      <c r="FU4218" s="75">
        <v>13002.41</v>
      </c>
    </row>
    <row r="4219" spans="1:177" x14ac:dyDescent="0.25">
      <c r="A4219" s="132"/>
      <c r="B4219" s="132"/>
      <c r="C4219" s="132"/>
      <c r="D4219" s="132"/>
      <c r="E4219" s="132"/>
      <c r="F4219" s="132"/>
      <c r="G4219" s="132"/>
      <c r="H4219" s="132"/>
      <c r="I4219" s="132"/>
      <c r="J4219" s="132"/>
      <c r="K4219" s="132"/>
      <c r="FS4219" s="75">
        <v>79.38</v>
      </c>
      <c r="FT4219" s="75">
        <v>929.16700000000003</v>
      </c>
      <c r="FU4219" s="75">
        <v>13013.56</v>
      </c>
    </row>
    <row r="4220" spans="1:177" x14ac:dyDescent="0.25">
      <c r="A4220" s="132"/>
      <c r="B4220" s="132"/>
      <c r="C4220" s="132"/>
      <c r="D4220" s="132"/>
      <c r="E4220" s="132"/>
      <c r="F4220" s="132"/>
      <c r="G4220" s="132"/>
      <c r="H4220" s="132"/>
      <c r="I4220" s="132"/>
      <c r="J4220" s="132"/>
      <c r="K4220" s="132"/>
      <c r="FS4220" s="75">
        <v>79.39</v>
      </c>
      <c r="FT4220" s="75">
        <v>930.54399999999998</v>
      </c>
      <c r="FU4220" s="75">
        <v>13024.71</v>
      </c>
    </row>
    <row r="4221" spans="1:177" x14ac:dyDescent="0.25">
      <c r="A4221" s="132"/>
      <c r="B4221" s="132"/>
      <c r="C4221" s="132"/>
      <c r="D4221" s="132"/>
      <c r="E4221" s="132"/>
      <c r="F4221" s="132"/>
      <c r="G4221" s="132"/>
      <c r="H4221" s="132"/>
      <c r="I4221" s="132"/>
      <c r="J4221" s="132"/>
      <c r="K4221" s="132"/>
      <c r="FS4221" s="75">
        <v>79.400000000000006</v>
      </c>
      <c r="FT4221" s="75">
        <v>931.92100000000005</v>
      </c>
      <c r="FU4221" s="75">
        <v>13035.86</v>
      </c>
    </row>
    <row r="4222" spans="1:177" x14ac:dyDescent="0.25">
      <c r="A4222" s="132"/>
      <c r="B4222" s="132"/>
      <c r="C4222" s="132"/>
      <c r="D4222" s="132"/>
      <c r="E4222" s="132"/>
      <c r="F4222" s="132"/>
      <c r="G4222" s="132"/>
      <c r="H4222" s="132"/>
      <c r="I4222" s="132"/>
      <c r="J4222" s="132"/>
      <c r="K4222" s="132"/>
      <c r="FS4222" s="75">
        <v>79.41</v>
      </c>
      <c r="FT4222" s="75">
        <v>933.298</v>
      </c>
      <c r="FU4222" s="75">
        <v>13047.01</v>
      </c>
    </row>
    <row r="4223" spans="1:177" x14ac:dyDescent="0.25">
      <c r="A4223" s="132"/>
      <c r="B4223" s="132"/>
      <c r="C4223" s="132"/>
      <c r="D4223" s="132"/>
      <c r="E4223" s="132"/>
      <c r="F4223" s="132"/>
      <c r="G4223" s="132"/>
      <c r="H4223" s="132"/>
      <c r="I4223" s="132"/>
      <c r="J4223" s="132"/>
      <c r="K4223" s="132"/>
      <c r="FS4223" s="75">
        <v>79.42</v>
      </c>
      <c r="FT4223" s="75">
        <v>934.67499999999995</v>
      </c>
      <c r="FU4223" s="75">
        <v>13058.16</v>
      </c>
    </row>
    <row r="4224" spans="1:177" x14ac:dyDescent="0.25">
      <c r="A4224" s="132"/>
      <c r="B4224" s="132"/>
      <c r="C4224" s="132"/>
      <c r="D4224" s="132"/>
      <c r="E4224" s="132"/>
      <c r="F4224" s="132"/>
      <c r="G4224" s="132"/>
      <c r="H4224" s="132"/>
      <c r="I4224" s="132"/>
      <c r="J4224" s="132"/>
      <c r="K4224" s="132"/>
      <c r="FS4224" s="75">
        <v>79.430000000000007</v>
      </c>
      <c r="FT4224" s="75">
        <v>936.05200000000002</v>
      </c>
      <c r="FU4224" s="75">
        <v>13069.31</v>
      </c>
    </row>
    <row r="4225" spans="1:177" x14ac:dyDescent="0.25">
      <c r="A4225" s="132"/>
      <c r="B4225" s="132"/>
      <c r="C4225" s="132"/>
      <c r="D4225" s="132"/>
      <c r="E4225" s="132"/>
      <c r="F4225" s="132"/>
      <c r="G4225" s="132"/>
      <c r="H4225" s="132"/>
      <c r="I4225" s="132"/>
      <c r="J4225" s="132"/>
      <c r="K4225" s="132"/>
      <c r="FS4225" s="75">
        <v>79.44</v>
      </c>
      <c r="FT4225" s="75">
        <v>937.42899999999997</v>
      </c>
      <c r="FU4225" s="75">
        <v>13080.46</v>
      </c>
    </row>
    <row r="4226" spans="1:177" x14ac:dyDescent="0.25">
      <c r="A4226" s="132"/>
      <c r="B4226" s="132"/>
      <c r="C4226" s="132"/>
      <c r="D4226" s="132"/>
      <c r="E4226" s="132"/>
      <c r="F4226" s="132"/>
      <c r="G4226" s="132"/>
      <c r="H4226" s="132"/>
      <c r="I4226" s="132"/>
      <c r="J4226" s="132"/>
      <c r="K4226" s="132"/>
      <c r="FS4226" s="75">
        <v>79.45</v>
      </c>
      <c r="FT4226" s="75">
        <v>938.80499999999995</v>
      </c>
      <c r="FU4226" s="75">
        <v>13091.61</v>
      </c>
    </row>
    <row r="4227" spans="1:177" x14ac:dyDescent="0.25">
      <c r="A4227" s="132"/>
      <c r="B4227" s="132"/>
      <c r="C4227" s="132"/>
      <c r="D4227" s="132"/>
      <c r="E4227" s="132"/>
      <c r="F4227" s="132"/>
      <c r="G4227" s="132"/>
      <c r="H4227" s="132"/>
      <c r="I4227" s="132"/>
      <c r="J4227" s="132"/>
      <c r="K4227" s="132"/>
      <c r="FS4227" s="75">
        <v>79.459999999999994</v>
      </c>
      <c r="FT4227" s="75">
        <v>940.18200000000002</v>
      </c>
      <c r="FU4227" s="75">
        <v>13102.76</v>
      </c>
    </row>
    <row r="4228" spans="1:177" x14ac:dyDescent="0.25">
      <c r="A4228" s="132"/>
      <c r="B4228" s="132"/>
      <c r="C4228" s="132"/>
      <c r="D4228" s="132"/>
      <c r="E4228" s="132"/>
      <c r="F4228" s="132"/>
      <c r="G4228" s="132"/>
      <c r="H4228" s="132"/>
      <c r="I4228" s="132"/>
      <c r="J4228" s="132"/>
      <c r="K4228" s="132"/>
      <c r="FS4228" s="75">
        <v>79.47</v>
      </c>
      <c r="FT4228" s="75">
        <v>941.55899999999997</v>
      </c>
      <c r="FU4228" s="75">
        <v>13113.91</v>
      </c>
    </row>
    <row r="4229" spans="1:177" x14ac:dyDescent="0.25">
      <c r="A4229" s="132"/>
      <c r="B4229" s="132"/>
      <c r="C4229" s="132"/>
      <c r="D4229" s="132"/>
      <c r="E4229" s="132"/>
      <c r="F4229" s="132"/>
      <c r="G4229" s="132"/>
      <c r="H4229" s="132"/>
      <c r="I4229" s="132"/>
      <c r="J4229" s="132"/>
      <c r="K4229" s="132"/>
      <c r="FS4229" s="75">
        <v>79.48</v>
      </c>
      <c r="FT4229" s="75">
        <v>942.93600000000004</v>
      </c>
      <c r="FU4229" s="75">
        <v>13125.06</v>
      </c>
    </row>
    <row r="4230" spans="1:177" x14ac:dyDescent="0.25">
      <c r="A4230" s="132"/>
      <c r="B4230" s="132"/>
      <c r="C4230" s="132"/>
      <c r="D4230" s="132"/>
      <c r="E4230" s="132"/>
      <c r="F4230" s="132"/>
      <c r="G4230" s="132"/>
      <c r="H4230" s="132"/>
      <c r="I4230" s="132"/>
      <c r="J4230" s="132"/>
      <c r="K4230" s="132"/>
      <c r="FS4230" s="75">
        <v>79.489999999999995</v>
      </c>
      <c r="FT4230" s="75">
        <v>944.31299999999999</v>
      </c>
      <c r="FU4230" s="75">
        <v>13136.21</v>
      </c>
    </row>
    <row r="4231" spans="1:177" x14ac:dyDescent="0.25">
      <c r="A4231" s="132"/>
      <c r="B4231" s="132"/>
      <c r="C4231" s="132"/>
      <c r="D4231" s="132"/>
      <c r="E4231" s="132"/>
      <c r="F4231" s="132"/>
      <c r="G4231" s="132"/>
      <c r="H4231" s="132"/>
      <c r="I4231" s="132"/>
      <c r="J4231" s="132"/>
      <c r="K4231" s="132"/>
      <c r="FS4231" s="75">
        <v>79.5</v>
      </c>
      <c r="FT4231" s="75">
        <v>945.69</v>
      </c>
      <c r="FU4231" s="75">
        <v>13147.36</v>
      </c>
    </row>
    <row r="4232" spans="1:177" x14ac:dyDescent="0.25">
      <c r="A4232" s="132"/>
      <c r="B4232" s="132"/>
      <c r="C4232" s="132"/>
      <c r="D4232" s="132"/>
      <c r="E4232" s="132"/>
      <c r="F4232" s="132"/>
      <c r="G4232" s="132"/>
      <c r="H4232" s="132"/>
      <c r="I4232" s="132"/>
      <c r="J4232" s="132"/>
      <c r="K4232" s="132"/>
      <c r="FS4232" s="75">
        <v>79.510000000000005</v>
      </c>
      <c r="FT4232" s="75">
        <v>947.06700000000001</v>
      </c>
      <c r="FU4232" s="75">
        <v>13158.51</v>
      </c>
    </row>
    <row r="4233" spans="1:177" x14ac:dyDescent="0.25">
      <c r="A4233" s="132"/>
      <c r="B4233" s="132"/>
      <c r="C4233" s="132"/>
      <c r="D4233" s="132"/>
      <c r="E4233" s="132"/>
      <c r="F4233" s="132"/>
      <c r="G4233" s="132"/>
      <c r="H4233" s="132"/>
      <c r="I4233" s="132"/>
      <c r="J4233" s="132"/>
      <c r="K4233" s="132"/>
      <c r="FS4233" s="75">
        <v>79.52</v>
      </c>
      <c r="FT4233" s="75">
        <v>948.44399999999996</v>
      </c>
      <c r="FU4233" s="75">
        <v>13169.66</v>
      </c>
    </row>
    <row r="4234" spans="1:177" x14ac:dyDescent="0.25">
      <c r="A4234" s="132"/>
      <c r="B4234" s="132"/>
      <c r="C4234" s="132"/>
      <c r="D4234" s="132"/>
      <c r="E4234" s="132"/>
      <c r="F4234" s="132"/>
      <c r="G4234" s="132"/>
      <c r="H4234" s="132"/>
      <c r="I4234" s="132"/>
      <c r="J4234" s="132"/>
      <c r="K4234" s="132"/>
      <c r="FS4234" s="75">
        <v>79.53</v>
      </c>
      <c r="FT4234" s="75">
        <v>949.82100000000003</v>
      </c>
      <c r="FU4234" s="75">
        <v>13180.81</v>
      </c>
    </row>
    <row r="4235" spans="1:177" x14ac:dyDescent="0.25">
      <c r="A4235" s="132"/>
      <c r="B4235" s="132"/>
      <c r="C4235" s="132"/>
      <c r="D4235" s="132"/>
      <c r="E4235" s="132"/>
      <c r="F4235" s="132"/>
      <c r="G4235" s="132"/>
      <c r="H4235" s="132"/>
      <c r="I4235" s="132"/>
      <c r="J4235" s="132"/>
      <c r="K4235" s="132"/>
      <c r="FS4235" s="75">
        <v>79.540000000000006</v>
      </c>
      <c r="FT4235" s="75">
        <v>951.197</v>
      </c>
      <c r="FU4235" s="75">
        <v>13191.96</v>
      </c>
    </row>
    <row r="4236" spans="1:177" x14ac:dyDescent="0.25">
      <c r="A4236" s="132"/>
      <c r="B4236" s="132"/>
      <c r="C4236" s="132"/>
      <c r="D4236" s="132"/>
      <c r="E4236" s="132"/>
      <c r="F4236" s="132"/>
      <c r="G4236" s="132"/>
      <c r="H4236" s="132"/>
      <c r="I4236" s="132"/>
      <c r="J4236" s="132"/>
      <c r="K4236" s="132"/>
      <c r="FS4236" s="75">
        <v>79.55</v>
      </c>
      <c r="FT4236" s="75">
        <v>952.57399999999996</v>
      </c>
      <c r="FU4236" s="75">
        <v>13203.11</v>
      </c>
    </row>
    <row r="4237" spans="1:177" x14ac:dyDescent="0.25">
      <c r="A4237" s="132"/>
      <c r="B4237" s="132"/>
      <c r="C4237" s="132"/>
      <c r="D4237" s="132"/>
      <c r="E4237" s="132"/>
      <c r="F4237" s="132"/>
      <c r="G4237" s="132"/>
      <c r="H4237" s="132"/>
      <c r="I4237" s="132"/>
      <c r="J4237" s="132"/>
      <c r="K4237" s="132"/>
      <c r="FS4237" s="75">
        <v>79.56</v>
      </c>
      <c r="FT4237" s="75">
        <v>953.95100000000002</v>
      </c>
      <c r="FU4237" s="75">
        <v>13214.26</v>
      </c>
    </row>
    <row r="4238" spans="1:177" x14ac:dyDescent="0.25">
      <c r="A4238" s="132"/>
      <c r="B4238" s="132"/>
      <c r="C4238" s="132"/>
      <c r="D4238" s="132"/>
      <c r="E4238" s="132"/>
      <c r="F4238" s="132"/>
      <c r="G4238" s="132"/>
      <c r="H4238" s="132"/>
      <c r="I4238" s="132"/>
      <c r="J4238" s="132"/>
      <c r="K4238" s="132"/>
      <c r="FS4238" s="75">
        <v>79.569999999999993</v>
      </c>
      <c r="FT4238" s="75">
        <v>955.32799999999997</v>
      </c>
      <c r="FU4238" s="75">
        <v>13225.41</v>
      </c>
    </row>
    <row r="4239" spans="1:177" x14ac:dyDescent="0.25">
      <c r="A4239" s="132"/>
      <c r="B4239" s="132"/>
      <c r="C4239" s="132"/>
      <c r="D4239" s="132"/>
      <c r="E4239" s="132"/>
      <c r="F4239" s="132"/>
      <c r="G4239" s="132"/>
      <c r="H4239" s="132"/>
      <c r="I4239" s="132"/>
      <c r="J4239" s="132"/>
      <c r="K4239" s="132"/>
      <c r="FS4239" s="75">
        <v>79.58</v>
      </c>
      <c r="FT4239" s="75">
        <v>956.70500000000004</v>
      </c>
      <c r="FU4239" s="75">
        <v>13236.56</v>
      </c>
    </row>
    <row r="4240" spans="1:177" x14ac:dyDescent="0.25">
      <c r="A4240" s="132"/>
      <c r="B4240" s="132"/>
      <c r="C4240" s="132"/>
      <c r="D4240" s="132"/>
      <c r="E4240" s="132"/>
      <c r="F4240" s="132"/>
      <c r="G4240" s="132"/>
      <c r="H4240" s="132"/>
      <c r="I4240" s="132"/>
      <c r="J4240" s="132"/>
      <c r="K4240" s="132"/>
      <c r="FS4240" s="75">
        <v>79.59</v>
      </c>
      <c r="FT4240" s="75">
        <v>958.08199999999999</v>
      </c>
      <c r="FU4240" s="75">
        <v>13247.71</v>
      </c>
    </row>
    <row r="4241" spans="1:177" x14ac:dyDescent="0.25">
      <c r="A4241" s="132"/>
      <c r="B4241" s="132"/>
      <c r="C4241" s="132"/>
      <c r="D4241" s="132"/>
      <c r="E4241" s="132"/>
      <c r="F4241" s="132"/>
      <c r="G4241" s="132"/>
      <c r="H4241" s="132"/>
      <c r="I4241" s="132"/>
      <c r="J4241" s="132"/>
      <c r="K4241" s="132"/>
      <c r="FS4241" s="75">
        <v>79.599999999999994</v>
      </c>
      <c r="FT4241" s="75">
        <v>959.45899999999995</v>
      </c>
      <c r="FU4241" s="75">
        <v>13258.87</v>
      </c>
    </row>
    <row r="4242" spans="1:177" x14ac:dyDescent="0.25">
      <c r="A4242" s="132"/>
      <c r="B4242" s="132"/>
      <c r="C4242" s="132"/>
      <c r="D4242" s="132"/>
      <c r="E4242" s="132"/>
      <c r="F4242" s="132"/>
      <c r="G4242" s="132"/>
      <c r="H4242" s="132"/>
      <c r="I4242" s="132"/>
      <c r="J4242" s="132"/>
      <c r="K4242" s="132"/>
      <c r="FS4242" s="75">
        <v>79.61</v>
      </c>
      <c r="FT4242" s="75">
        <v>960.83600000000001</v>
      </c>
      <c r="FU4242" s="75">
        <v>13270.02</v>
      </c>
    </row>
    <row r="4243" spans="1:177" x14ac:dyDescent="0.25">
      <c r="A4243" s="132"/>
      <c r="B4243" s="132"/>
      <c r="C4243" s="132"/>
      <c r="D4243" s="132"/>
      <c r="E4243" s="132"/>
      <c r="F4243" s="132"/>
      <c r="G4243" s="132"/>
      <c r="H4243" s="132"/>
      <c r="I4243" s="132"/>
      <c r="J4243" s="132"/>
      <c r="K4243" s="132"/>
      <c r="FS4243" s="75">
        <v>79.62</v>
      </c>
      <c r="FT4243" s="75">
        <v>962.21299999999997</v>
      </c>
      <c r="FU4243" s="75">
        <v>13281.17</v>
      </c>
    </row>
    <row r="4244" spans="1:177" x14ac:dyDescent="0.25">
      <c r="A4244" s="132"/>
      <c r="B4244" s="132"/>
      <c r="C4244" s="132"/>
      <c r="D4244" s="132"/>
      <c r="E4244" s="132"/>
      <c r="F4244" s="132"/>
      <c r="G4244" s="132"/>
      <c r="H4244" s="132"/>
      <c r="I4244" s="132"/>
      <c r="J4244" s="132"/>
      <c r="K4244" s="132"/>
      <c r="FS4244" s="75">
        <v>79.63</v>
      </c>
      <c r="FT4244" s="75">
        <v>963.58900000000006</v>
      </c>
      <c r="FU4244" s="75">
        <v>13292.32</v>
      </c>
    </row>
    <row r="4245" spans="1:177" x14ac:dyDescent="0.25">
      <c r="A4245" s="132"/>
      <c r="B4245" s="132"/>
      <c r="C4245" s="132"/>
      <c r="D4245" s="132"/>
      <c r="E4245" s="132"/>
      <c r="F4245" s="132"/>
      <c r="G4245" s="132"/>
      <c r="H4245" s="132"/>
      <c r="I4245" s="132"/>
      <c r="J4245" s="132"/>
      <c r="K4245" s="132"/>
      <c r="FS4245" s="75">
        <v>79.64</v>
      </c>
      <c r="FT4245" s="75">
        <v>964.96600000000001</v>
      </c>
      <c r="FU4245" s="75">
        <v>13303.47</v>
      </c>
    </row>
    <row r="4246" spans="1:177" x14ac:dyDescent="0.25">
      <c r="A4246" s="132"/>
      <c r="B4246" s="132"/>
      <c r="C4246" s="132"/>
      <c r="D4246" s="132"/>
      <c r="E4246" s="132"/>
      <c r="F4246" s="132"/>
      <c r="G4246" s="132"/>
      <c r="H4246" s="132"/>
      <c r="I4246" s="132"/>
      <c r="J4246" s="132"/>
      <c r="K4246" s="132"/>
      <c r="FS4246" s="75">
        <v>79.650000000000006</v>
      </c>
      <c r="FT4246" s="75">
        <v>966.34299999999996</v>
      </c>
      <c r="FU4246" s="75">
        <v>13314.62</v>
      </c>
    </row>
    <row r="4247" spans="1:177" x14ac:dyDescent="0.25">
      <c r="A4247" s="132"/>
      <c r="B4247" s="132"/>
      <c r="C4247" s="132"/>
      <c r="D4247" s="132"/>
      <c r="E4247" s="132"/>
      <c r="F4247" s="132"/>
      <c r="G4247" s="132"/>
      <c r="H4247" s="132"/>
      <c r="I4247" s="132"/>
      <c r="J4247" s="132"/>
      <c r="K4247" s="132"/>
      <c r="FS4247" s="75">
        <v>79.66</v>
      </c>
      <c r="FT4247" s="75">
        <v>967.72</v>
      </c>
      <c r="FU4247" s="75">
        <v>13325.77</v>
      </c>
    </row>
    <row r="4248" spans="1:177" x14ac:dyDescent="0.25">
      <c r="A4248" s="132"/>
      <c r="B4248" s="132"/>
      <c r="C4248" s="132"/>
      <c r="D4248" s="132"/>
      <c r="E4248" s="132"/>
      <c r="F4248" s="132"/>
      <c r="G4248" s="132"/>
      <c r="H4248" s="132"/>
      <c r="I4248" s="132"/>
      <c r="J4248" s="132"/>
      <c r="K4248" s="132"/>
      <c r="FS4248" s="75">
        <v>79.67</v>
      </c>
      <c r="FT4248" s="75">
        <v>969.09699999999998</v>
      </c>
      <c r="FU4248" s="75">
        <v>13336.92</v>
      </c>
    </row>
    <row r="4249" spans="1:177" x14ac:dyDescent="0.25">
      <c r="A4249" s="132"/>
      <c r="B4249" s="132"/>
      <c r="C4249" s="132"/>
      <c r="D4249" s="132"/>
      <c r="E4249" s="132"/>
      <c r="F4249" s="132"/>
      <c r="G4249" s="132"/>
      <c r="H4249" s="132"/>
      <c r="I4249" s="132"/>
      <c r="J4249" s="132"/>
      <c r="K4249" s="132"/>
      <c r="FS4249" s="75">
        <v>79.680000000000007</v>
      </c>
      <c r="FT4249" s="75">
        <v>970.47400000000005</v>
      </c>
      <c r="FU4249" s="75">
        <v>13348.07</v>
      </c>
    </row>
    <row r="4250" spans="1:177" x14ac:dyDescent="0.25">
      <c r="A4250" s="132"/>
      <c r="B4250" s="132"/>
      <c r="C4250" s="132"/>
      <c r="D4250" s="132"/>
      <c r="E4250" s="132"/>
      <c r="F4250" s="132"/>
      <c r="G4250" s="132"/>
      <c r="H4250" s="132"/>
      <c r="I4250" s="132"/>
      <c r="J4250" s="132"/>
      <c r="K4250" s="132"/>
      <c r="FS4250" s="75">
        <v>79.69</v>
      </c>
      <c r="FT4250" s="75">
        <v>971.851</v>
      </c>
      <c r="FU4250" s="75">
        <v>13359.22</v>
      </c>
    </row>
    <row r="4251" spans="1:177" x14ac:dyDescent="0.25">
      <c r="A4251" s="132"/>
      <c r="B4251" s="132"/>
      <c r="C4251" s="132"/>
      <c r="D4251" s="132"/>
      <c r="E4251" s="132"/>
      <c r="F4251" s="132"/>
      <c r="G4251" s="132"/>
      <c r="H4251" s="132"/>
      <c r="I4251" s="132"/>
      <c r="J4251" s="132"/>
      <c r="K4251" s="132"/>
      <c r="FS4251" s="75">
        <v>79.7</v>
      </c>
      <c r="FT4251" s="75">
        <v>973.22799999999995</v>
      </c>
      <c r="FU4251" s="75">
        <v>13370.37</v>
      </c>
    </row>
    <row r="4252" spans="1:177" x14ac:dyDescent="0.25">
      <c r="A4252" s="132"/>
      <c r="B4252" s="132"/>
      <c r="C4252" s="132"/>
      <c r="D4252" s="132"/>
      <c r="E4252" s="132"/>
      <c r="F4252" s="132"/>
      <c r="G4252" s="132"/>
      <c r="H4252" s="132"/>
      <c r="I4252" s="132"/>
      <c r="J4252" s="132"/>
      <c r="K4252" s="132"/>
      <c r="FS4252" s="75">
        <v>79.709999999999994</v>
      </c>
      <c r="FT4252" s="75">
        <v>974.60500000000002</v>
      </c>
      <c r="FU4252" s="75">
        <v>13381.52</v>
      </c>
    </row>
    <row r="4253" spans="1:177" x14ac:dyDescent="0.25">
      <c r="A4253" s="132"/>
      <c r="B4253" s="132"/>
      <c r="C4253" s="132"/>
      <c r="D4253" s="132"/>
      <c r="E4253" s="132"/>
      <c r="F4253" s="132"/>
      <c r="G4253" s="132"/>
      <c r="H4253" s="132"/>
      <c r="I4253" s="132"/>
      <c r="J4253" s="132"/>
      <c r="K4253" s="132"/>
      <c r="FS4253" s="75">
        <v>79.72</v>
      </c>
      <c r="FT4253" s="75">
        <v>975.98199999999997</v>
      </c>
      <c r="FU4253" s="75">
        <v>13392.67</v>
      </c>
    </row>
    <row r="4254" spans="1:177" x14ac:dyDescent="0.25">
      <c r="A4254" s="132"/>
      <c r="B4254" s="132"/>
      <c r="C4254" s="132"/>
      <c r="D4254" s="132"/>
      <c r="E4254" s="132"/>
      <c r="F4254" s="132"/>
      <c r="G4254" s="132"/>
      <c r="H4254" s="132"/>
      <c r="I4254" s="132"/>
      <c r="J4254" s="132"/>
      <c r="K4254" s="132"/>
      <c r="FS4254" s="75">
        <v>79.73</v>
      </c>
      <c r="FT4254" s="75">
        <v>977.35799999999995</v>
      </c>
      <c r="FU4254" s="75">
        <v>13403.82</v>
      </c>
    </row>
    <row r="4255" spans="1:177" x14ac:dyDescent="0.25">
      <c r="A4255" s="132"/>
      <c r="B4255" s="132"/>
      <c r="C4255" s="132"/>
      <c r="D4255" s="132"/>
      <c r="E4255" s="132"/>
      <c r="F4255" s="132"/>
      <c r="G4255" s="132"/>
      <c r="H4255" s="132"/>
      <c r="I4255" s="132"/>
      <c r="J4255" s="132"/>
      <c r="K4255" s="132"/>
      <c r="FS4255" s="75">
        <v>79.739999999999995</v>
      </c>
      <c r="FT4255" s="75">
        <v>978.73500000000001</v>
      </c>
      <c r="FU4255" s="75">
        <v>13414.97</v>
      </c>
    </row>
    <row r="4256" spans="1:177" x14ac:dyDescent="0.25">
      <c r="A4256" s="132"/>
      <c r="B4256" s="132"/>
      <c r="C4256" s="132"/>
      <c r="D4256" s="132"/>
      <c r="E4256" s="132"/>
      <c r="F4256" s="132"/>
      <c r="G4256" s="132"/>
      <c r="H4256" s="132"/>
      <c r="I4256" s="132"/>
      <c r="J4256" s="132"/>
      <c r="K4256" s="132"/>
      <c r="FS4256" s="75">
        <v>79.75</v>
      </c>
      <c r="FT4256" s="75">
        <v>980.11199999999997</v>
      </c>
      <c r="FU4256" s="75">
        <v>13426.12</v>
      </c>
    </row>
    <row r="4257" spans="1:177" x14ac:dyDescent="0.25">
      <c r="A4257" s="132"/>
      <c r="B4257" s="132"/>
      <c r="C4257" s="132"/>
      <c r="D4257" s="132"/>
      <c r="E4257" s="132"/>
      <c r="F4257" s="132"/>
      <c r="G4257" s="132"/>
      <c r="H4257" s="132"/>
      <c r="I4257" s="132"/>
      <c r="J4257" s="132"/>
      <c r="K4257" s="132"/>
      <c r="FS4257" s="75">
        <v>79.760000000000005</v>
      </c>
      <c r="FT4257" s="75">
        <v>981.48900000000003</v>
      </c>
      <c r="FU4257" s="75">
        <v>13437.27</v>
      </c>
    </row>
    <row r="4258" spans="1:177" x14ac:dyDescent="0.25">
      <c r="A4258" s="132"/>
      <c r="B4258" s="132"/>
      <c r="C4258" s="132"/>
      <c r="D4258" s="132"/>
      <c r="E4258" s="132"/>
      <c r="F4258" s="132"/>
      <c r="G4258" s="132"/>
      <c r="H4258" s="132"/>
      <c r="I4258" s="132"/>
      <c r="J4258" s="132"/>
      <c r="K4258" s="132"/>
      <c r="FS4258" s="75">
        <v>79.77</v>
      </c>
      <c r="FT4258" s="75">
        <v>982.86599999999999</v>
      </c>
      <c r="FU4258" s="75">
        <v>13448.42</v>
      </c>
    </row>
    <row r="4259" spans="1:177" x14ac:dyDescent="0.25">
      <c r="A4259" s="132"/>
      <c r="B4259" s="132"/>
      <c r="C4259" s="132"/>
      <c r="D4259" s="132"/>
      <c r="E4259" s="132"/>
      <c r="F4259" s="132"/>
      <c r="G4259" s="132"/>
      <c r="H4259" s="132"/>
      <c r="I4259" s="132"/>
      <c r="J4259" s="132"/>
      <c r="K4259" s="132"/>
      <c r="FS4259" s="75">
        <v>79.78</v>
      </c>
      <c r="FT4259" s="75">
        <v>984.24300000000005</v>
      </c>
      <c r="FU4259" s="75">
        <v>13459.57</v>
      </c>
    </row>
    <row r="4260" spans="1:177" x14ac:dyDescent="0.25">
      <c r="A4260" s="132"/>
      <c r="B4260" s="132"/>
      <c r="C4260" s="132"/>
      <c r="D4260" s="132"/>
      <c r="E4260" s="132"/>
      <c r="F4260" s="132"/>
      <c r="G4260" s="132"/>
      <c r="H4260" s="132"/>
      <c r="I4260" s="132"/>
      <c r="J4260" s="132"/>
      <c r="K4260" s="132"/>
      <c r="FS4260" s="75">
        <v>79.790000000000006</v>
      </c>
      <c r="FT4260" s="75">
        <v>985.62</v>
      </c>
      <c r="FU4260" s="75">
        <v>13470.72</v>
      </c>
    </row>
    <row r="4261" spans="1:177" x14ac:dyDescent="0.25">
      <c r="A4261" s="132"/>
      <c r="B4261" s="132"/>
      <c r="C4261" s="132"/>
      <c r="D4261" s="132"/>
      <c r="E4261" s="132"/>
      <c r="F4261" s="132"/>
      <c r="G4261" s="132"/>
      <c r="H4261" s="132"/>
      <c r="I4261" s="132"/>
      <c r="J4261" s="132"/>
      <c r="K4261" s="132"/>
      <c r="FS4261" s="75">
        <v>79.8</v>
      </c>
      <c r="FT4261" s="75">
        <v>986.99699999999996</v>
      </c>
      <c r="FU4261" s="75">
        <v>13481.87</v>
      </c>
    </row>
    <row r="4262" spans="1:177" x14ac:dyDescent="0.25">
      <c r="A4262" s="132"/>
      <c r="B4262" s="132"/>
      <c r="C4262" s="132"/>
      <c r="D4262" s="132"/>
      <c r="E4262" s="132"/>
      <c r="F4262" s="132"/>
      <c r="G4262" s="132"/>
      <c r="H4262" s="132"/>
      <c r="I4262" s="132"/>
      <c r="J4262" s="132"/>
      <c r="K4262" s="132"/>
      <c r="FS4262" s="75">
        <v>79.81</v>
      </c>
      <c r="FT4262" s="75">
        <v>988.37400000000002</v>
      </c>
      <c r="FU4262" s="75">
        <v>13493.02</v>
      </c>
    </row>
    <row r="4263" spans="1:177" x14ac:dyDescent="0.25">
      <c r="A4263" s="132"/>
      <c r="B4263" s="132"/>
      <c r="C4263" s="132"/>
      <c r="D4263" s="132"/>
      <c r="E4263" s="132"/>
      <c r="F4263" s="132"/>
      <c r="G4263" s="132"/>
      <c r="H4263" s="132"/>
      <c r="I4263" s="132"/>
      <c r="J4263" s="132"/>
      <c r="K4263" s="132"/>
      <c r="FS4263" s="75">
        <v>79.819999999999993</v>
      </c>
      <c r="FT4263" s="75">
        <v>989.75</v>
      </c>
      <c r="FU4263" s="75">
        <v>13504.17</v>
      </c>
    </row>
    <row r="4264" spans="1:177" x14ac:dyDescent="0.25">
      <c r="A4264" s="132"/>
      <c r="B4264" s="132"/>
      <c r="C4264" s="132"/>
      <c r="D4264" s="132"/>
      <c r="E4264" s="132"/>
      <c r="F4264" s="132"/>
      <c r="G4264" s="132"/>
      <c r="H4264" s="132"/>
      <c r="I4264" s="132"/>
      <c r="J4264" s="132"/>
      <c r="K4264" s="132"/>
      <c r="FS4264" s="75">
        <v>79.83</v>
      </c>
      <c r="FT4264" s="75">
        <v>991.12699999999995</v>
      </c>
      <c r="FU4264" s="75">
        <v>13515.32</v>
      </c>
    </row>
    <row r="4265" spans="1:177" x14ac:dyDescent="0.25">
      <c r="A4265" s="132"/>
      <c r="B4265" s="132"/>
      <c r="C4265" s="132"/>
      <c r="D4265" s="132"/>
      <c r="E4265" s="132"/>
      <c r="F4265" s="132"/>
      <c r="G4265" s="132"/>
      <c r="H4265" s="132"/>
      <c r="I4265" s="132"/>
      <c r="J4265" s="132"/>
      <c r="K4265" s="132"/>
      <c r="FS4265" s="75">
        <v>79.84</v>
      </c>
      <c r="FT4265" s="75">
        <v>992.50400000000002</v>
      </c>
      <c r="FU4265" s="75">
        <v>13526.47</v>
      </c>
    </row>
    <row r="4266" spans="1:177" x14ac:dyDescent="0.25">
      <c r="A4266" s="132"/>
      <c r="B4266" s="132"/>
      <c r="C4266" s="132"/>
      <c r="D4266" s="132"/>
      <c r="E4266" s="132"/>
      <c r="F4266" s="132"/>
      <c r="G4266" s="132"/>
      <c r="H4266" s="132"/>
      <c r="I4266" s="132"/>
      <c r="J4266" s="132"/>
      <c r="K4266" s="132"/>
      <c r="FS4266" s="75">
        <v>79.849999999999994</v>
      </c>
      <c r="FT4266" s="75">
        <v>993.88099999999997</v>
      </c>
      <c r="FU4266" s="75">
        <v>13537.63</v>
      </c>
    </row>
    <row r="4267" spans="1:177" x14ac:dyDescent="0.25">
      <c r="A4267" s="132"/>
      <c r="B4267" s="132"/>
      <c r="C4267" s="132"/>
      <c r="D4267" s="132"/>
      <c r="E4267" s="132"/>
      <c r="F4267" s="132"/>
      <c r="G4267" s="132"/>
      <c r="H4267" s="132"/>
      <c r="I4267" s="132"/>
      <c r="J4267" s="132"/>
      <c r="K4267" s="132"/>
      <c r="FS4267" s="75">
        <v>79.86</v>
      </c>
      <c r="FT4267" s="75">
        <v>995.25800000000004</v>
      </c>
      <c r="FU4267" s="75">
        <v>13548.78</v>
      </c>
    </row>
    <row r="4268" spans="1:177" x14ac:dyDescent="0.25">
      <c r="A4268" s="132"/>
      <c r="B4268" s="132"/>
      <c r="C4268" s="132"/>
      <c r="D4268" s="132"/>
      <c r="E4268" s="132"/>
      <c r="F4268" s="132"/>
      <c r="G4268" s="132"/>
      <c r="H4268" s="132"/>
      <c r="I4268" s="132"/>
      <c r="J4268" s="132"/>
      <c r="K4268" s="132"/>
      <c r="FS4268" s="75">
        <v>79.87</v>
      </c>
      <c r="FT4268" s="75">
        <v>996.63499999999999</v>
      </c>
      <c r="FU4268" s="75">
        <v>13559.93</v>
      </c>
    </row>
    <row r="4269" spans="1:177" x14ac:dyDescent="0.25">
      <c r="A4269" s="132"/>
      <c r="B4269" s="132"/>
      <c r="C4269" s="132"/>
      <c r="D4269" s="132"/>
      <c r="E4269" s="132"/>
      <c r="F4269" s="132"/>
      <c r="G4269" s="132"/>
      <c r="H4269" s="132"/>
      <c r="I4269" s="132"/>
      <c r="J4269" s="132"/>
      <c r="K4269" s="132"/>
      <c r="FS4269" s="75">
        <v>79.88</v>
      </c>
      <c r="FT4269" s="75">
        <v>998.01199999999994</v>
      </c>
      <c r="FU4269" s="75">
        <v>13571.08</v>
      </c>
    </row>
    <row r="4270" spans="1:177" x14ac:dyDescent="0.25">
      <c r="A4270" s="132"/>
      <c r="B4270" s="132"/>
      <c r="C4270" s="132"/>
      <c r="D4270" s="132"/>
      <c r="E4270" s="132"/>
      <c r="F4270" s="132"/>
      <c r="G4270" s="132"/>
      <c r="H4270" s="132"/>
      <c r="I4270" s="132"/>
      <c r="J4270" s="132"/>
      <c r="K4270" s="132"/>
      <c r="FS4270" s="75">
        <v>79.89</v>
      </c>
      <c r="FT4270" s="75">
        <v>999.38900000000001</v>
      </c>
      <c r="FU4270" s="75">
        <v>13582.23</v>
      </c>
    </row>
    <row r="4271" spans="1:177" x14ac:dyDescent="0.25">
      <c r="A4271" s="132"/>
      <c r="B4271" s="132"/>
      <c r="C4271" s="132"/>
      <c r="D4271" s="132"/>
      <c r="E4271" s="132"/>
      <c r="F4271" s="132"/>
      <c r="G4271" s="132"/>
      <c r="H4271" s="132"/>
      <c r="I4271" s="132"/>
      <c r="J4271" s="132"/>
      <c r="K4271" s="132"/>
      <c r="FS4271" s="75">
        <v>79.900000000000006</v>
      </c>
      <c r="FT4271" s="75">
        <v>1000.766</v>
      </c>
      <c r="FU4271" s="75">
        <v>13593.38</v>
      </c>
    </row>
    <row r="4272" spans="1:177" x14ac:dyDescent="0.25">
      <c r="A4272" s="132"/>
      <c r="B4272" s="132"/>
      <c r="C4272" s="132"/>
      <c r="D4272" s="132"/>
      <c r="E4272" s="132"/>
      <c r="F4272" s="132"/>
      <c r="G4272" s="132"/>
      <c r="H4272" s="132"/>
      <c r="I4272" s="132"/>
      <c r="J4272" s="132"/>
      <c r="K4272" s="132"/>
      <c r="FS4272" s="75">
        <v>79.91</v>
      </c>
      <c r="FT4272" s="75">
        <v>1002.1420000000001</v>
      </c>
      <c r="FU4272" s="75">
        <v>13604.53</v>
      </c>
    </row>
    <row r="4273" spans="1:177" x14ac:dyDescent="0.25">
      <c r="A4273" s="132"/>
      <c r="B4273" s="132"/>
      <c r="C4273" s="132"/>
      <c r="D4273" s="132"/>
      <c r="E4273" s="132"/>
      <c r="F4273" s="132"/>
      <c r="G4273" s="132"/>
      <c r="H4273" s="132"/>
      <c r="I4273" s="132"/>
      <c r="J4273" s="132"/>
      <c r="K4273" s="132"/>
      <c r="FS4273" s="75">
        <v>79.92</v>
      </c>
      <c r="FT4273" s="75">
        <v>1003.519</v>
      </c>
      <c r="FU4273" s="75">
        <v>13615.68</v>
      </c>
    </row>
    <row r="4274" spans="1:177" x14ac:dyDescent="0.25">
      <c r="A4274" s="132"/>
      <c r="B4274" s="132"/>
      <c r="C4274" s="132"/>
      <c r="D4274" s="132"/>
      <c r="E4274" s="132"/>
      <c r="F4274" s="132"/>
      <c r="G4274" s="132"/>
      <c r="H4274" s="132"/>
      <c r="I4274" s="132"/>
      <c r="J4274" s="132"/>
      <c r="K4274" s="132"/>
      <c r="FS4274" s="75">
        <v>79.930000000000007</v>
      </c>
      <c r="FT4274" s="75">
        <v>1004.896</v>
      </c>
      <c r="FU4274" s="75">
        <v>13626.83</v>
      </c>
    </row>
    <row r="4275" spans="1:177" x14ac:dyDescent="0.25">
      <c r="A4275" s="132"/>
      <c r="B4275" s="132"/>
      <c r="C4275" s="132"/>
      <c r="D4275" s="132"/>
      <c r="E4275" s="132"/>
      <c r="F4275" s="132"/>
      <c r="G4275" s="132"/>
      <c r="H4275" s="132"/>
      <c r="I4275" s="132"/>
      <c r="J4275" s="132"/>
      <c r="K4275" s="132"/>
      <c r="FS4275" s="75">
        <v>79.94</v>
      </c>
      <c r="FT4275" s="75">
        <v>1006.273</v>
      </c>
      <c r="FU4275" s="75">
        <v>13637.98</v>
      </c>
    </row>
    <row r="4276" spans="1:177" x14ac:dyDescent="0.25">
      <c r="A4276" s="132"/>
      <c r="B4276" s="132"/>
      <c r="C4276" s="132"/>
      <c r="D4276" s="132"/>
      <c r="E4276" s="132"/>
      <c r="F4276" s="132"/>
      <c r="G4276" s="132"/>
      <c r="H4276" s="132"/>
      <c r="I4276" s="132"/>
      <c r="J4276" s="132"/>
      <c r="K4276" s="132"/>
      <c r="FS4276" s="75">
        <v>79.95</v>
      </c>
      <c r="FT4276" s="75">
        <v>1007.65</v>
      </c>
      <c r="FU4276" s="75">
        <v>13649.13</v>
      </c>
    </row>
    <row r="4277" spans="1:177" x14ac:dyDescent="0.25">
      <c r="A4277" s="132"/>
      <c r="B4277" s="132"/>
      <c r="C4277" s="132"/>
      <c r="D4277" s="132"/>
      <c r="E4277" s="132"/>
      <c r="F4277" s="132"/>
      <c r="G4277" s="132"/>
      <c r="H4277" s="132"/>
      <c r="I4277" s="132"/>
      <c r="J4277" s="132"/>
      <c r="K4277" s="132"/>
      <c r="FS4277" s="75">
        <v>79.959999999999994</v>
      </c>
      <c r="FT4277" s="75">
        <v>1009.027</v>
      </c>
      <c r="FU4277" s="75">
        <v>13660.28</v>
      </c>
    </row>
    <row r="4278" spans="1:177" x14ac:dyDescent="0.25">
      <c r="A4278" s="132"/>
      <c r="B4278" s="132"/>
      <c r="C4278" s="132"/>
      <c r="D4278" s="132"/>
      <c r="E4278" s="132"/>
      <c r="F4278" s="132"/>
      <c r="G4278" s="132"/>
      <c r="H4278" s="132"/>
      <c r="I4278" s="132"/>
      <c r="J4278" s="132"/>
      <c r="K4278" s="132"/>
      <c r="FS4278" s="75">
        <v>79.97</v>
      </c>
      <c r="FT4278" s="75">
        <v>1010.404</v>
      </c>
      <c r="FU4278" s="75">
        <v>13671.43</v>
      </c>
    </row>
    <row r="4279" spans="1:177" x14ac:dyDescent="0.25">
      <c r="A4279" s="132"/>
      <c r="B4279" s="132"/>
      <c r="C4279" s="132"/>
      <c r="D4279" s="132"/>
      <c r="E4279" s="132"/>
      <c r="F4279" s="132"/>
      <c r="G4279" s="132"/>
      <c r="H4279" s="132"/>
      <c r="I4279" s="132"/>
      <c r="J4279" s="132"/>
      <c r="K4279" s="132"/>
      <c r="FS4279" s="75">
        <v>79.98</v>
      </c>
      <c r="FT4279" s="75">
        <v>1011.7809999999999</v>
      </c>
      <c r="FU4279" s="75">
        <v>13682.58</v>
      </c>
    </row>
    <row r="4280" spans="1:177" x14ac:dyDescent="0.25">
      <c r="A4280" s="132"/>
      <c r="B4280" s="132"/>
      <c r="C4280" s="132"/>
      <c r="D4280" s="132"/>
      <c r="E4280" s="132"/>
      <c r="F4280" s="132"/>
      <c r="G4280" s="132"/>
      <c r="H4280" s="132"/>
      <c r="I4280" s="132"/>
      <c r="J4280" s="132"/>
      <c r="K4280" s="132"/>
      <c r="FS4280" s="75">
        <v>79.989999999999995</v>
      </c>
      <c r="FT4280" s="75">
        <v>1013.158</v>
      </c>
      <c r="FU4280" s="75">
        <v>13693.73</v>
      </c>
    </row>
    <row r="4281" spans="1:177" x14ac:dyDescent="0.25">
      <c r="A4281" s="132"/>
      <c r="B4281" s="132"/>
      <c r="C4281" s="132"/>
      <c r="D4281" s="132"/>
      <c r="E4281" s="132"/>
      <c r="F4281" s="132"/>
      <c r="G4281" s="132"/>
      <c r="H4281" s="132"/>
      <c r="I4281" s="132"/>
      <c r="J4281" s="132"/>
      <c r="K4281" s="132"/>
      <c r="FS4281" s="75">
        <v>80</v>
      </c>
      <c r="FT4281" s="75">
        <v>1014.534</v>
      </c>
      <c r="FU4281" s="75">
        <v>13704.88</v>
      </c>
    </row>
    <row r="4282" spans="1:177" x14ac:dyDescent="0.25">
      <c r="A4282" s="132"/>
      <c r="B4282" s="132"/>
      <c r="C4282" s="132"/>
      <c r="D4282" s="132"/>
      <c r="E4282" s="132"/>
      <c r="F4282" s="132"/>
      <c r="G4282" s="132"/>
      <c r="H4282" s="132"/>
      <c r="I4282" s="132"/>
      <c r="J4282" s="132"/>
      <c r="K4282" s="132"/>
      <c r="FS4282" s="75">
        <v>80.010000000000005</v>
      </c>
      <c r="FT4282" s="75">
        <v>1015.9109999999999</v>
      </c>
      <c r="FU4282" s="75">
        <v>13716.03</v>
      </c>
    </row>
    <row r="4283" spans="1:177" x14ac:dyDescent="0.25">
      <c r="A4283" s="132"/>
      <c r="B4283" s="132"/>
      <c r="C4283" s="132"/>
      <c r="D4283" s="132"/>
      <c r="E4283" s="132"/>
      <c r="F4283" s="132"/>
      <c r="G4283" s="132"/>
      <c r="H4283" s="132"/>
      <c r="I4283" s="132"/>
      <c r="J4283" s="132"/>
      <c r="K4283" s="132"/>
      <c r="FS4283" s="75">
        <v>80.02</v>
      </c>
      <c r="FT4283" s="75">
        <v>1017.288</v>
      </c>
      <c r="FU4283" s="75">
        <v>13727.18</v>
      </c>
    </row>
    <row r="4284" spans="1:177" x14ac:dyDescent="0.25">
      <c r="A4284" s="132"/>
      <c r="B4284" s="132"/>
      <c r="C4284" s="132"/>
      <c r="D4284" s="132"/>
      <c r="E4284" s="132"/>
      <c r="F4284" s="132"/>
      <c r="G4284" s="132"/>
      <c r="H4284" s="132"/>
      <c r="I4284" s="132"/>
      <c r="J4284" s="132"/>
      <c r="K4284" s="132"/>
      <c r="FS4284" s="75">
        <v>80.03</v>
      </c>
      <c r="FT4284" s="75">
        <v>1018.665</v>
      </c>
      <c r="FU4284" s="75">
        <v>13738.33</v>
      </c>
    </row>
    <row r="4285" spans="1:177" x14ac:dyDescent="0.25">
      <c r="A4285" s="132"/>
      <c r="B4285" s="132"/>
      <c r="C4285" s="132"/>
      <c r="D4285" s="132"/>
      <c r="E4285" s="132"/>
      <c r="F4285" s="132"/>
      <c r="G4285" s="132"/>
      <c r="H4285" s="132"/>
      <c r="I4285" s="132"/>
      <c r="J4285" s="132"/>
      <c r="K4285" s="132"/>
      <c r="FS4285" s="75">
        <v>80.040000000000006</v>
      </c>
      <c r="FT4285" s="75">
        <v>1020.042</v>
      </c>
      <c r="FU4285" s="75">
        <v>13749.48</v>
      </c>
    </row>
    <row r="4286" spans="1:177" x14ac:dyDescent="0.25">
      <c r="A4286" s="132"/>
      <c r="B4286" s="132"/>
      <c r="C4286" s="132"/>
      <c r="D4286" s="132"/>
      <c r="E4286" s="132"/>
      <c r="F4286" s="132"/>
      <c r="G4286" s="132"/>
      <c r="H4286" s="132"/>
      <c r="I4286" s="132"/>
      <c r="J4286" s="132"/>
      <c r="K4286" s="132"/>
      <c r="FS4286" s="75">
        <v>80.05</v>
      </c>
      <c r="FT4286" s="75">
        <v>1021.419</v>
      </c>
      <c r="FU4286" s="75">
        <v>13760.63</v>
      </c>
    </row>
    <row r="4287" spans="1:177" x14ac:dyDescent="0.25">
      <c r="A4287" s="132"/>
      <c r="B4287" s="132"/>
      <c r="C4287" s="132"/>
      <c r="D4287" s="132"/>
      <c r="E4287" s="132"/>
      <c r="F4287" s="132"/>
      <c r="G4287" s="132"/>
      <c r="H4287" s="132"/>
      <c r="I4287" s="132"/>
      <c r="J4287" s="132"/>
      <c r="K4287" s="132"/>
      <c r="FS4287" s="75">
        <v>80.06</v>
      </c>
      <c r="FT4287" s="75">
        <v>1022.796</v>
      </c>
      <c r="FU4287" s="75">
        <v>13771.78</v>
      </c>
    </row>
    <row r="4288" spans="1:177" x14ac:dyDescent="0.25">
      <c r="A4288" s="132"/>
      <c r="B4288" s="132"/>
      <c r="C4288" s="132"/>
      <c r="D4288" s="132"/>
      <c r="E4288" s="132"/>
      <c r="F4288" s="132"/>
      <c r="G4288" s="132"/>
      <c r="H4288" s="132"/>
      <c r="I4288" s="132"/>
      <c r="J4288" s="132"/>
      <c r="K4288" s="132"/>
      <c r="FS4288" s="75">
        <v>80.069999999999993</v>
      </c>
      <c r="FT4288" s="75">
        <v>1024.173</v>
      </c>
      <c r="FU4288" s="75">
        <v>13782.93</v>
      </c>
    </row>
    <row r="4289" spans="1:177" x14ac:dyDescent="0.25">
      <c r="A4289" s="132"/>
      <c r="B4289" s="132"/>
      <c r="C4289" s="132"/>
      <c r="D4289" s="132"/>
      <c r="E4289" s="132"/>
      <c r="F4289" s="132"/>
      <c r="G4289" s="132"/>
      <c r="H4289" s="132"/>
      <c r="I4289" s="132"/>
      <c r="J4289" s="132"/>
      <c r="K4289" s="132"/>
      <c r="FS4289" s="75">
        <v>80.08</v>
      </c>
      <c r="FT4289" s="75">
        <v>1025.55</v>
      </c>
      <c r="FU4289" s="75">
        <v>13794.08</v>
      </c>
    </row>
    <row r="4290" spans="1:177" x14ac:dyDescent="0.25">
      <c r="A4290" s="132"/>
      <c r="B4290" s="132"/>
      <c r="C4290" s="132"/>
      <c r="D4290" s="132"/>
      <c r="E4290" s="132"/>
      <c r="F4290" s="132"/>
      <c r="G4290" s="132"/>
      <c r="H4290" s="132"/>
      <c r="I4290" s="132"/>
      <c r="J4290" s="132"/>
      <c r="K4290" s="132"/>
      <c r="FS4290" s="75">
        <v>80.09</v>
      </c>
      <c r="FT4290" s="75">
        <v>1026.9269999999999</v>
      </c>
      <c r="FU4290" s="75">
        <v>13805.23</v>
      </c>
    </row>
    <row r="4291" spans="1:177" x14ac:dyDescent="0.25">
      <c r="A4291" s="132"/>
      <c r="B4291" s="132"/>
      <c r="C4291" s="132"/>
      <c r="D4291" s="132"/>
      <c r="E4291" s="132"/>
      <c r="F4291" s="132"/>
      <c r="G4291" s="132"/>
      <c r="H4291" s="132"/>
      <c r="I4291" s="132"/>
      <c r="J4291" s="132"/>
      <c r="K4291" s="132"/>
      <c r="FS4291" s="75">
        <v>80.099999999999994</v>
      </c>
      <c r="FT4291" s="75">
        <v>1028.3040000000001</v>
      </c>
      <c r="FU4291" s="75">
        <v>13816.38</v>
      </c>
    </row>
    <row r="4292" spans="1:177" x14ac:dyDescent="0.25">
      <c r="A4292" s="132"/>
      <c r="B4292" s="132"/>
      <c r="C4292" s="132"/>
      <c r="D4292" s="132"/>
      <c r="E4292" s="132"/>
      <c r="F4292" s="132"/>
      <c r="G4292" s="132"/>
      <c r="H4292" s="132"/>
      <c r="I4292" s="132"/>
      <c r="J4292" s="132"/>
      <c r="K4292" s="132"/>
      <c r="FS4292" s="75">
        <v>80.11</v>
      </c>
      <c r="FT4292" s="75">
        <v>1029.681</v>
      </c>
      <c r="FU4292" s="75">
        <v>13827.54</v>
      </c>
    </row>
    <row r="4293" spans="1:177" x14ac:dyDescent="0.25">
      <c r="A4293" s="132"/>
      <c r="B4293" s="132"/>
      <c r="C4293" s="132"/>
      <c r="D4293" s="132"/>
      <c r="E4293" s="132"/>
      <c r="F4293" s="132"/>
      <c r="G4293" s="132"/>
      <c r="H4293" s="132"/>
      <c r="I4293" s="132"/>
      <c r="J4293" s="132"/>
      <c r="K4293" s="132"/>
      <c r="FS4293" s="75">
        <v>80.12</v>
      </c>
      <c r="FT4293" s="75">
        <v>1031.057</v>
      </c>
      <c r="FU4293" s="75">
        <v>13838.69</v>
      </c>
    </row>
    <row r="4294" spans="1:177" x14ac:dyDescent="0.25">
      <c r="A4294" s="132"/>
      <c r="B4294" s="132"/>
      <c r="C4294" s="132"/>
      <c r="D4294" s="132"/>
      <c r="E4294" s="132"/>
      <c r="F4294" s="132"/>
      <c r="G4294" s="132"/>
      <c r="H4294" s="132"/>
      <c r="I4294" s="132"/>
      <c r="J4294" s="132"/>
      <c r="K4294" s="132"/>
      <c r="FS4294" s="75">
        <v>80.13</v>
      </c>
      <c r="FT4294" s="75">
        <v>1032.434</v>
      </c>
      <c r="FU4294" s="75">
        <v>13849.84</v>
      </c>
    </row>
    <row r="4295" spans="1:177" x14ac:dyDescent="0.25">
      <c r="A4295" s="132"/>
      <c r="B4295" s="132"/>
      <c r="C4295" s="132"/>
      <c r="D4295" s="132"/>
      <c r="E4295" s="132"/>
      <c r="F4295" s="132"/>
      <c r="G4295" s="132"/>
      <c r="H4295" s="132"/>
      <c r="I4295" s="132"/>
      <c r="J4295" s="132"/>
      <c r="K4295" s="132"/>
      <c r="FS4295" s="75">
        <v>80.14</v>
      </c>
      <c r="FT4295" s="75">
        <v>1033.8109999999999</v>
      </c>
      <c r="FU4295" s="75">
        <v>13860.99</v>
      </c>
    </row>
    <row r="4296" spans="1:177" x14ac:dyDescent="0.25">
      <c r="A4296" s="132"/>
      <c r="B4296" s="132"/>
      <c r="C4296" s="132"/>
      <c r="D4296" s="132"/>
      <c r="E4296" s="132"/>
      <c r="F4296" s="132"/>
      <c r="G4296" s="132"/>
      <c r="H4296" s="132"/>
      <c r="I4296" s="132"/>
      <c r="J4296" s="132"/>
      <c r="K4296" s="132"/>
      <c r="FS4296" s="75">
        <v>80.150000000000006</v>
      </c>
      <c r="FT4296" s="75">
        <v>1035.1880000000001</v>
      </c>
      <c r="FU4296" s="75">
        <v>13872.14</v>
      </c>
    </row>
    <row r="4297" spans="1:177" x14ac:dyDescent="0.25">
      <c r="A4297" s="132"/>
      <c r="B4297" s="132"/>
      <c r="C4297" s="132"/>
      <c r="D4297" s="132"/>
      <c r="E4297" s="132"/>
      <c r="F4297" s="132"/>
      <c r="G4297" s="132"/>
      <c r="H4297" s="132"/>
      <c r="I4297" s="132"/>
      <c r="J4297" s="132"/>
      <c r="K4297" s="132"/>
      <c r="FS4297" s="75">
        <v>80.16</v>
      </c>
      <c r="FT4297" s="75">
        <v>1036.5650000000001</v>
      </c>
      <c r="FU4297" s="75">
        <v>13883.29</v>
      </c>
    </row>
    <row r="4298" spans="1:177" x14ac:dyDescent="0.25">
      <c r="A4298" s="132"/>
      <c r="B4298" s="132"/>
      <c r="C4298" s="132"/>
      <c r="D4298" s="132"/>
      <c r="E4298" s="132"/>
      <c r="F4298" s="132"/>
      <c r="G4298" s="132"/>
      <c r="H4298" s="132"/>
      <c r="I4298" s="132"/>
      <c r="J4298" s="132"/>
      <c r="K4298" s="132"/>
      <c r="FS4298" s="75">
        <v>80.17</v>
      </c>
      <c r="FT4298" s="75">
        <v>1037.942</v>
      </c>
      <c r="FU4298" s="75">
        <v>13894.44</v>
      </c>
    </row>
    <row r="4299" spans="1:177" x14ac:dyDescent="0.25">
      <c r="A4299" s="132"/>
      <c r="B4299" s="132"/>
      <c r="C4299" s="132"/>
      <c r="D4299" s="132"/>
      <c r="E4299" s="132"/>
      <c r="F4299" s="132"/>
      <c r="G4299" s="132"/>
      <c r="H4299" s="132"/>
      <c r="I4299" s="132"/>
      <c r="J4299" s="132"/>
      <c r="K4299" s="132"/>
      <c r="FS4299" s="75">
        <v>80.180000000000007</v>
      </c>
      <c r="FT4299" s="75">
        <v>1039.319</v>
      </c>
      <c r="FU4299" s="75">
        <v>13905.59</v>
      </c>
    </row>
    <row r="4300" spans="1:177" x14ac:dyDescent="0.25">
      <c r="A4300" s="132"/>
      <c r="B4300" s="132"/>
      <c r="C4300" s="132"/>
      <c r="D4300" s="132"/>
      <c r="E4300" s="132"/>
      <c r="F4300" s="132"/>
      <c r="G4300" s="132"/>
      <c r="H4300" s="132"/>
      <c r="I4300" s="132"/>
      <c r="J4300" s="132"/>
      <c r="K4300" s="132"/>
      <c r="FS4300" s="75">
        <v>80.19</v>
      </c>
      <c r="FT4300" s="75">
        <v>1040.6959999999999</v>
      </c>
      <c r="FU4300" s="75">
        <v>13916.74</v>
      </c>
    </row>
    <row r="4301" spans="1:177" x14ac:dyDescent="0.25">
      <c r="A4301" s="132"/>
      <c r="B4301" s="132"/>
      <c r="C4301" s="132"/>
      <c r="D4301" s="132"/>
      <c r="E4301" s="132"/>
      <c r="F4301" s="132"/>
      <c r="G4301" s="132"/>
      <c r="H4301" s="132"/>
      <c r="I4301" s="132"/>
      <c r="J4301" s="132"/>
      <c r="K4301" s="132"/>
      <c r="FS4301" s="75">
        <v>80.2</v>
      </c>
      <c r="FT4301" s="75">
        <v>1042.0730000000001</v>
      </c>
      <c r="FU4301" s="75">
        <v>13927.89</v>
      </c>
    </row>
    <row r="4302" spans="1:177" x14ac:dyDescent="0.25">
      <c r="A4302" s="132"/>
      <c r="B4302" s="132"/>
      <c r="C4302" s="132"/>
      <c r="D4302" s="132"/>
      <c r="E4302" s="132"/>
      <c r="F4302" s="132"/>
      <c r="G4302" s="132"/>
      <c r="H4302" s="132"/>
      <c r="I4302" s="132"/>
      <c r="J4302" s="132"/>
      <c r="K4302" s="132"/>
      <c r="FS4302" s="75">
        <v>80.209999999999994</v>
      </c>
      <c r="FT4302" s="75">
        <v>1043.45</v>
      </c>
      <c r="FU4302" s="75">
        <v>13939</v>
      </c>
    </row>
    <row r="4303" spans="1:177" x14ac:dyDescent="0.25">
      <c r="A4303" s="132"/>
      <c r="B4303" s="132"/>
      <c r="C4303" s="132"/>
      <c r="D4303" s="132"/>
      <c r="E4303" s="132"/>
      <c r="F4303" s="132"/>
      <c r="G4303" s="132"/>
      <c r="H4303" s="132"/>
      <c r="I4303" s="132"/>
      <c r="J4303" s="132"/>
      <c r="K4303" s="132"/>
      <c r="FS4303" s="75">
        <v>80.22</v>
      </c>
      <c r="FT4303" s="75">
        <v>1044.925</v>
      </c>
      <c r="FU4303" s="75">
        <v>13950.1</v>
      </c>
    </row>
    <row r="4304" spans="1:177" x14ac:dyDescent="0.25">
      <c r="A4304" s="132"/>
      <c r="B4304" s="132"/>
      <c r="C4304" s="132"/>
      <c r="D4304" s="132"/>
      <c r="E4304" s="132"/>
      <c r="F4304" s="132"/>
      <c r="G4304" s="132"/>
      <c r="H4304" s="132"/>
      <c r="I4304" s="132"/>
      <c r="J4304" s="132"/>
      <c r="K4304" s="132"/>
      <c r="FS4304" s="75">
        <v>80.23</v>
      </c>
      <c r="FT4304" s="75">
        <v>1046.3989999999999</v>
      </c>
      <c r="FU4304" s="75">
        <v>13961.2</v>
      </c>
    </row>
    <row r="4305" spans="1:177" x14ac:dyDescent="0.25">
      <c r="A4305" s="132"/>
      <c r="B4305" s="132"/>
      <c r="C4305" s="132"/>
      <c r="D4305" s="132"/>
      <c r="E4305" s="132"/>
      <c r="F4305" s="132"/>
      <c r="G4305" s="132"/>
      <c r="H4305" s="132"/>
      <c r="I4305" s="132"/>
      <c r="J4305" s="132"/>
      <c r="K4305" s="132"/>
      <c r="FS4305" s="75">
        <v>80.239999999999995</v>
      </c>
      <c r="FT4305" s="75">
        <v>1047.874</v>
      </c>
      <c r="FU4305" s="75">
        <v>13972.3</v>
      </c>
    </row>
    <row r="4306" spans="1:177" x14ac:dyDescent="0.25">
      <c r="A4306" s="132"/>
      <c r="B4306" s="132"/>
      <c r="C4306" s="132"/>
      <c r="D4306" s="132"/>
      <c r="E4306" s="132"/>
      <c r="F4306" s="132"/>
      <c r="G4306" s="132"/>
      <c r="H4306" s="132"/>
      <c r="I4306" s="132"/>
      <c r="J4306" s="132"/>
      <c r="K4306" s="132"/>
      <c r="FS4306" s="75">
        <v>80.25</v>
      </c>
      <c r="FT4306" s="75">
        <v>1049.348</v>
      </c>
      <c r="FU4306" s="75">
        <v>13983.4</v>
      </c>
    </row>
    <row r="4307" spans="1:177" x14ac:dyDescent="0.25">
      <c r="A4307" s="132"/>
      <c r="B4307" s="132"/>
      <c r="C4307" s="132"/>
      <c r="D4307" s="132"/>
      <c r="E4307" s="132"/>
      <c r="F4307" s="132"/>
      <c r="G4307" s="132"/>
      <c r="H4307" s="132"/>
      <c r="I4307" s="132"/>
      <c r="J4307" s="132"/>
      <c r="K4307" s="132"/>
      <c r="FS4307" s="75">
        <v>80.260000000000005</v>
      </c>
      <c r="FT4307" s="75">
        <v>1050.8230000000001</v>
      </c>
      <c r="FU4307" s="75">
        <v>13994.5</v>
      </c>
    </row>
    <row r="4308" spans="1:177" x14ac:dyDescent="0.25">
      <c r="A4308" s="132"/>
      <c r="B4308" s="132"/>
      <c r="C4308" s="132"/>
      <c r="D4308" s="132"/>
      <c r="E4308" s="132"/>
      <c r="F4308" s="132"/>
      <c r="G4308" s="132"/>
      <c r="H4308" s="132"/>
      <c r="I4308" s="132"/>
      <c r="J4308" s="132"/>
      <c r="K4308" s="132"/>
      <c r="FS4308" s="75">
        <v>80.27</v>
      </c>
      <c r="FT4308" s="75">
        <v>1052.298</v>
      </c>
      <c r="FU4308" s="75">
        <v>14005.6</v>
      </c>
    </row>
    <row r="4309" spans="1:177" x14ac:dyDescent="0.25">
      <c r="A4309" s="132"/>
      <c r="B4309" s="132"/>
      <c r="C4309" s="132"/>
      <c r="D4309" s="132"/>
      <c r="E4309" s="132"/>
      <c r="F4309" s="132"/>
      <c r="G4309" s="132"/>
      <c r="H4309" s="132"/>
      <c r="I4309" s="132"/>
      <c r="J4309" s="132"/>
      <c r="K4309" s="132"/>
      <c r="FS4309" s="75">
        <v>80.28</v>
      </c>
      <c r="FT4309" s="75">
        <v>1053.7719999999999</v>
      </c>
      <c r="FU4309" s="75">
        <v>14016.7</v>
      </c>
    </row>
    <row r="4310" spans="1:177" x14ac:dyDescent="0.25">
      <c r="A4310" s="132"/>
      <c r="B4310" s="132"/>
      <c r="C4310" s="132"/>
      <c r="D4310" s="132"/>
      <c r="E4310" s="132"/>
      <c r="F4310" s="132"/>
      <c r="G4310" s="132"/>
      <c r="H4310" s="132"/>
      <c r="I4310" s="132"/>
      <c r="J4310" s="132"/>
      <c r="K4310" s="132"/>
      <c r="FS4310" s="75">
        <v>80.290000000000006</v>
      </c>
      <c r="FT4310" s="75">
        <v>1055.2470000000001</v>
      </c>
      <c r="FU4310" s="75">
        <v>14027.8</v>
      </c>
    </row>
    <row r="4311" spans="1:177" x14ac:dyDescent="0.25">
      <c r="A4311" s="132"/>
      <c r="B4311" s="132"/>
      <c r="C4311" s="132"/>
      <c r="D4311" s="132"/>
      <c r="E4311" s="132"/>
      <c r="F4311" s="132"/>
      <c r="G4311" s="132"/>
      <c r="H4311" s="132"/>
      <c r="I4311" s="132"/>
      <c r="J4311" s="132"/>
      <c r="K4311" s="132"/>
      <c r="FS4311" s="75">
        <v>80.3</v>
      </c>
      <c r="FT4311" s="75">
        <v>1056.721</v>
      </c>
      <c r="FU4311" s="75">
        <v>14038.9</v>
      </c>
    </row>
    <row r="4312" spans="1:177" x14ac:dyDescent="0.25">
      <c r="A4312" s="132"/>
      <c r="B4312" s="132"/>
      <c r="C4312" s="132"/>
      <c r="D4312" s="132"/>
      <c r="E4312" s="132"/>
      <c r="F4312" s="132"/>
      <c r="G4312" s="132"/>
      <c r="H4312" s="132"/>
      <c r="I4312" s="132"/>
      <c r="J4312" s="132"/>
      <c r="K4312" s="132"/>
      <c r="FS4312" s="75">
        <v>80.31</v>
      </c>
      <c r="FT4312" s="75">
        <v>1058.1959999999999</v>
      </c>
      <c r="FU4312" s="75">
        <v>14050</v>
      </c>
    </row>
    <row r="4313" spans="1:177" x14ac:dyDescent="0.25">
      <c r="A4313" s="132"/>
      <c r="B4313" s="132"/>
      <c r="C4313" s="132"/>
      <c r="D4313" s="132"/>
      <c r="E4313" s="132"/>
      <c r="F4313" s="132"/>
      <c r="G4313" s="132"/>
      <c r="H4313" s="132"/>
      <c r="I4313" s="132"/>
      <c r="J4313" s="132"/>
      <c r="K4313" s="132"/>
      <c r="FS4313" s="75">
        <v>80.319999999999993</v>
      </c>
      <c r="FT4313" s="75">
        <v>1059.671</v>
      </c>
      <c r="FU4313" s="75">
        <v>14061.1</v>
      </c>
    </row>
    <row r="4314" spans="1:177" x14ac:dyDescent="0.25">
      <c r="A4314" s="132"/>
      <c r="B4314" s="132"/>
      <c r="C4314" s="132"/>
      <c r="D4314" s="132"/>
      <c r="E4314" s="132"/>
      <c r="F4314" s="132"/>
      <c r="G4314" s="132"/>
      <c r="H4314" s="132"/>
      <c r="I4314" s="132"/>
      <c r="J4314" s="132"/>
      <c r="K4314" s="132"/>
      <c r="FS4314" s="75">
        <v>80.33</v>
      </c>
      <c r="FT4314" s="75">
        <v>1061.145</v>
      </c>
      <c r="FU4314" s="75">
        <v>14072.2</v>
      </c>
    </row>
    <row r="4315" spans="1:177" x14ac:dyDescent="0.25">
      <c r="A4315" s="132"/>
      <c r="B4315" s="132"/>
      <c r="C4315" s="132"/>
      <c r="D4315" s="132"/>
      <c r="E4315" s="132"/>
      <c r="F4315" s="132"/>
      <c r="G4315" s="132"/>
      <c r="H4315" s="132"/>
      <c r="I4315" s="132"/>
      <c r="J4315" s="132"/>
      <c r="K4315" s="132"/>
      <c r="FS4315" s="75">
        <v>80.34</v>
      </c>
      <c r="FT4315" s="75">
        <v>1062.6199999999999</v>
      </c>
      <c r="FU4315" s="75">
        <v>14083.29</v>
      </c>
    </row>
    <row r="4316" spans="1:177" x14ac:dyDescent="0.25">
      <c r="A4316" s="132"/>
      <c r="B4316" s="132"/>
      <c r="C4316" s="132"/>
      <c r="D4316" s="132"/>
      <c r="E4316" s="132"/>
      <c r="F4316" s="132"/>
      <c r="G4316" s="132"/>
      <c r="H4316" s="132"/>
      <c r="I4316" s="132"/>
      <c r="J4316" s="132"/>
      <c r="K4316" s="132"/>
      <c r="FS4316" s="75">
        <v>80.349999999999994</v>
      </c>
      <c r="FT4316" s="75">
        <v>1064.0940000000001</v>
      </c>
      <c r="FU4316" s="75">
        <v>14094.39</v>
      </c>
    </row>
    <row r="4317" spans="1:177" x14ac:dyDescent="0.25">
      <c r="A4317" s="132"/>
      <c r="B4317" s="132"/>
      <c r="C4317" s="132"/>
      <c r="D4317" s="132"/>
      <c r="E4317" s="132"/>
      <c r="F4317" s="132"/>
      <c r="G4317" s="132"/>
      <c r="H4317" s="132"/>
      <c r="I4317" s="132"/>
      <c r="J4317" s="132"/>
      <c r="K4317" s="132"/>
      <c r="FS4317" s="75">
        <v>80.36</v>
      </c>
      <c r="FT4317" s="75">
        <v>1065.569</v>
      </c>
      <c r="FU4317" s="75">
        <v>14105.49</v>
      </c>
    </row>
    <row r="4318" spans="1:177" x14ac:dyDescent="0.25">
      <c r="A4318" s="132"/>
      <c r="B4318" s="132"/>
      <c r="C4318" s="132"/>
      <c r="D4318" s="132"/>
      <c r="E4318" s="132"/>
      <c r="F4318" s="132"/>
      <c r="G4318" s="132"/>
      <c r="H4318" s="132"/>
      <c r="I4318" s="132"/>
      <c r="J4318" s="132"/>
      <c r="K4318" s="132"/>
      <c r="FS4318" s="75">
        <v>80.37</v>
      </c>
      <c r="FT4318" s="75">
        <v>1067.0440000000001</v>
      </c>
      <c r="FU4318" s="75">
        <v>14116.59</v>
      </c>
    </row>
    <row r="4319" spans="1:177" x14ac:dyDescent="0.25">
      <c r="A4319" s="132"/>
      <c r="B4319" s="132"/>
      <c r="C4319" s="132"/>
      <c r="D4319" s="132"/>
      <c r="E4319" s="132"/>
      <c r="F4319" s="132"/>
      <c r="G4319" s="132"/>
      <c r="H4319" s="132"/>
      <c r="I4319" s="132"/>
      <c r="J4319" s="132"/>
      <c r="K4319" s="132"/>
      <c r="FS4319" s="75">
        <v>80.38</v>
      </c>
      <c r="FT4319" s="75">
        <v>1068.518</v>
      </c>
      <c r="FU4319" s="75">
        <v>14127.69</v>
      </c>
    </row>
    <row r="4320" spans="1:177" x14ac:dyDescent="0.25">
      <c r="A4320" s="132"/>
      <c r="B4320" s="132"/>
      <c r="C4320" s="132"/>
      <c r="D4320" s="132"/>
      <c r="E4320" s="132"/>
      <c r="F4320" s="132"/>
      <c r="G4320" s="132"/>
      <c r="H4320" s="132"/>
      <c r="I4320" s="132"/>
      <c r="J4320" s="132"/>
      <c r="K4320" s="132"/>
      <c r="FS4320" s="75">
        <v>80.39</v>
      </c>
      <c r="FT4320" s="75">
        <v>1069.9929999999999</v>
      </c>
      <c r="FU4320" s="75">
        <v>14138.79</v>
      </c>
    </row>
    <row r="4321" spans="1:177" x14ac:dyDescent="0.25">
      <c r="A4321" s="132"/>
      <c r="B4321" s="132"/>
      <c r="C4321" s="132"/>
      <c r="D4321" s="132"/>
      <c r="E4321" s="132"/>
      <c r="F4321" s="132"/>
      <c r="G4321" s="132"/>
      <c r="H4321" s="132"/>
      <c r="I4321" s="132"/>
      <c r="J4321" s="132"/>
      <c r="K4321" s="132"/>
      <c r="FS4321" s="75">
        <v>80.400000000000006</v>
      </c>
      <c r="FT4321" s="75">
        <v>1071.4680000000001</v>
      </c>
      <c r="FU4321" s="75">
        <v>14149.89</v>
      </c>
    </row>
    <row r="4322" spans="1:177" x14ac:dyDescent="0.25">
      <c r="A4322" s="132"/>
      <c r="B4322" s="132"/>
      <c r="C4322" s="132"/>
      <c r="D4322" s="132"/>
      <c r="E4322" s="132"/>
      <c r="F4322" s="132"/>
      <c r="G4322" s="132"/>
      <c r="H4322" s="132"/>
      <c r="I4322" s="132"/>
      <c r="J4322" s="132"/>
      <c r="K4322" s="132"/>
      <c r="FS4322" s="75">
        <v>80.41</v>
      </c>
      <c r="FT4322" s="75">
        <v>1072.942</v>
      </c>
      <c r="FU4322" s="75">
        <v>14160.99</v>
      </c>
    </row>
    <row r="4323" spans="1:177" x14ac:dyDescent="0.25">
      <c r="A4323" s="132"/>
      <c r="B4323" s="132"/>
      <c r="C4323" s="132"/>
      <c r="D4323" s="132"/>
      <c r="E4323" s="132"/>
      <c r="F4323" s="132"/>
      <c r="G4323" s="132"/>
      <c r="H4323" s="132"/>
      <c r="I4323" s="132"/>
      <c r="J4323" s="132"/>
      <c r="K4323" s="132"/>
      <c r="FS4323" s="75">
        <v>80.42</v>
      </c>
      <c r="FT4323" s="75">
        <v>1074.4169999999999</v>
      </c>
      <c r="FU4323" s="75">
        <v>14172.09</v>
      </c>
    </row>
    <row r="4324" spans="1:177" x14ac:dyDescent="0.25">
      <c r="A4324" s="132"/>
      <c r="B4324" s="132"/>
      <c r="C4324" s="132"/>
      <c r="D4324" s="132"/>
      <c r="E4324" s="132"/>
      <c r="F4324" s="132"/>
      <c r="G4324" s="132"/>
      <c r="H4324" s="132"/>
      <c r="I4324" s="132"/>
      <c r="J4324" s="132"/>
      <c r="K4324" s="132"/>
      <c r="FS4324" s="75">
        <v>80.430000000000007</v>
      </c>
      <c r="FT4324" s="75">
        <v>1075.8910000000001</v>
      </c>
      <c r="FU4324" s="75">
        <v>14183.19</v>
      </c>
    </row>
    <row r="4325" spans="1:177" x14ac:dyDescent="0.25">
      <c r="A4325" s="132"/>
      <c r="B4325" s="132"/>
      <c r="C4325" s="132"/>
      <c r="D4325" s="132"/>
      <c r="E4325" s="132"/>
      <c r="F4325" s="132"/>
      <c r="G4325" s="132"/>
      <c r="H4325" s="132"/>
      <c r="I4325" s="132"/>
      <c r="J4325" s="132"/>
      <c r="K4325" s="132"/>
      <c r="FS4325" s="75">
        <v>80.44</v>
      </c>
      <c r="FT4325" s="75">
        <v>1077.366</v>
      </c>
      <c r="FU4325" s="75">
        <v>14194.29</v>
      </c>
    </row>
    <row r="4326" spans="1:177" x14ac:dyDescent="0.25">
      <c r="A4326" s="132"/>
      <c r="B4326" s="132"/>
      <c r="C4326" s="132"/>
      <c r="D4326" s="132"/>
      <c r="E4326" s="132"/>
      <c r="F4326" s="132"/>
      <c r="G4326" s="132"/>
      <c r="H4326" s="132"/>
      <c r="I4326" s="132"/>
      <c r="J4326" s="132"/>
      <c r="K4326" s="132"/>
      <c r="FS4326" s="75">
        <v>80.45</v>
      </c>
      <c r="FT4326" s="75">
        <v>1078.8409999999999</v>
      </c>
      <c r="FU4326" s="75">
        <v>14205.39</v>
      </c>
    </row>
    <row r="4327" spans="1:177" x14ac:dyDescent="0.25">
      <c r="A4327" s="132"/>
      <c r="B4327" s="132"/>
      <c r="C4327" s="132"/>
      <c r="D4327" s="132"/>
      <c r="E4327" s="132"/>
      <c r="F4327" s="132"/>
      <c r="G4327" s="132"/>
      <c r="H4327" s="132"/>
      <c r="I4327" s="132"/>
      <c r="J4327" s="132"/>
      <c r="K4327" s="132"/>
      <c r="FS4327" s="75">
        <v>80.459999999999994</v>
      </c>
      <c r="FT4327" s="75">
        <v>1080.3150000000001</v>
      </c>
      <c r="FU4327" s="75">
        <v>14216.49</v>
      </c>
    </row>
    <row r="4328" spans="1:177" x14ac:dyDescent="0.25">
      <c r="A4328" s="132"/>
      <c r="B4328" s="132"/>
      <c r="C4328" s="132"/>
      <c r="D4328" s="132"/>
      <c r="E4328" s="132"/>
      <c r="F4328" s="132"/>
      <c r="G4328" s="132"/>
      <c r="H4328" s="132"/>
      <c r="I4328" s="132"/>
      <c r="J4328" s="132"/>
      <c r="K4328" s="132"/>
      <c r="FS4328" s="75">
        <v>80.47</v>
      </c>
      <c r="FT4328" s="75">
        <v>1081.79</v>
      </c>
      <c r="FU4328" s="75">
        <v>14227.59</v>
      </c>
    </row>
    <row r="4329" spans="1:177" x14ac:dyDescent="0.25">
      <c r="A4329" s="132"/>
      <c r="B4329" s="132"/>
      <c r="C4329" s="132"/>
      <c r="D4329" s="132"/>
      <c r="E4329" s="132"/>
      <c r="F4329" s="132"/>
      <c r="G4329" s="132"/>
      <c r="H4329" s="132"/>
      <c r="I4329" s="132"/>
      <c r="J4329" s="132"/>
      <c r="K4329" s="132"/>
      <c r="FS4329" s="75">
        <v>80.48</v>
      </c>
      <c r="FT4329" s="75">
        <v>1083.2639999999999</v>
      </c>
      <c r="FU4329" s="75">
        <v>14238.69</v>
      </c>
    </row>
    <row r="4330" spans="1:177" x14ac:dyDescent="0.25">
      <c r="A4330" s="132"/>
      <c r="B4330" s="132"/>
      <c r="C4330" s="132"/>
      <c r="D4330" s="132"/>
      <c r="E4330" s="132"/>
      <c r="F4330" s="132"/>
      <c r="G4330" s="132"/>
      <c r="H4330" s="132"/>
      <c r="I4330" s="132"/>
      <c r="J4330" s="132"/>
      <c r="K4330" s="132"/>
      <c r="FS4330" s="75">
        <v>80.489999999999995</v>
      </c>
      <c r="FT4330" s="75">
        <v>1084.739</v>
      </c>
      <c r="FU4330" s="75">
        <v>14249.79</v>
      </c>
    </row>
    <row r="4331" spans="1:177" x14ac:dyDescent="0.25">
      <c r="A4331" s="132"/>
      <c r="B4331" s="132"/>
      <c r="C4331" s="132"/>
      <c r="D4331" s="132"/>
      <c r="E4331" s="132"/>
      <c r="F4331" s="132"/>
      <c r="G4331" s="132"/>
      <c r="H4331" s="132"/>
      <c r="I4331" s="132"/>
      <c r="J4331" s="132"/>
      <c r="K4331" s="132"/>
      <c r="FS4331" s="75">
        <v>80.5</v>
      </c>
      <c r="FT4331" s="75">
        <v>1086.2139999999999</v>
      </c>
      <c r="FU4331" s="75">
        <v>14260.89</v>
      </c>
    </row>
    <row r="4332" spans="1:177" x14ac:dyDescent="0.25">
      <c r="A4332" s="132"/>
      <c r="B4332" s="132"/>
      <c r="C4332" s="132"/>
      <c r="D4332" s="132"/>
      <c r="E4332" s="132"/>
      <c r="F4332" s="132"/>
      <c r="G4332" s="132"/>
      <c r="H4332" s="132"/>
      <c r="I4332" s="132"/>
      <c r="J4332" s="132"/>
      <c r="K4332" s="132"/>
      <c r="FS4332" s="75">
        <v>80.510000000000005</v>
      </c>
      <c r="FT4332" s="75">
        <v>1087.6880000000001</v>
      </c>
      <c r="FU4332" s="75">
        <v>14271.99</v>
      </c>
    </row>
    <row r="4333" spans="1:177" x14ac:dyDescent="0.25">
      <c r="A4333" s="132"/>
      <c r="B4333" s="132"/>
      <c r="C4333" s="132"/>
      <c r="D4333" s="132"/>
      <c r="E4333" s="132"/>
      <c r="F4333" s="132"/>
      <c r="G4333" s="132"/>
      <c r="H4333" s="132"/>
      <c r="I4333" s="132"/>
      <c r="J4333" s="132"/>
      <c r="K4333" s="132"/>
      <c r="FS4333" s="75">
        <v>80.52</v>
      </c>
      <c r="FT4333" s="75">
        <v>1089.163</v>
      </c>
      <c r="FU4333" s="75">
        <v>14283.09</v>
      </c>
    </row>
    <row r="4334" spans="1:177" x14ac:dyDescent="0.25">
      <c r="A4334" s="132"/>
      <c r="B4334" s="132"/>
      <c r="C4334" s="132"/>
      <c r="D4334" s="132"/>
      <c r="E4334" s="132"/>
      <c r="F4334" s="132"/>
      <c r="G4334" s="132"/>
      <c r="H4334" s="132"/>
      <c r="I4334" s="132"/>
      <c r="J4334" s="132"/>
      <c r="K4334" s="132"/>
      <c r="FS4334" s="75">
        <v>80.53</v>
      </c>
      <c r="FT4334" s="75">
        <v>1090.6369999999999</v>
      </c>
      <c r="FU4334" s="75">
        <v>14294.19</v>
      </c>
    </row>
    <row r="4335" spans="1:177" x14ac:dyDescent="0.25">
      <c r="A4335" s="132"/>
      <c r="B4335" s="132"/>
      <c r="C4335" s="132"/>
      <c r="D4335" s="132"/>
      <c r="E4335" s="132"/>
      <c r="F4335" s="132"/>
      <c r="G4335" s="132"/>
      <c r="H4335" s="132"/>
      <c r="I4335" s="132"/>
      <c r="J4335" s="132"/>
      <c r="K4335" s="132"/>
      <c r="FS4335" s="75">
        <v>80.540000000000006</v>
      </c>
      <c r="FT4335" s="75">
        <v>1092.1120000000001</v>
      </c>
      <c r="FU4335" s="75">
        <v>14305.29</v>
      </c>
    </row>
    <row r="4336" spans="1:177" x14ac:dyDescent="0.25">
      <c r="A4336" s="132"/>
      <c r="B4336" s="132"/>
      <c r="C4336" s="132"/>
      <c r="D4336" s="132"/>
      <c r="E4336" s="132"/>
      <c r="F4336" s="132"/>
      <c r="G4336" s="132"/>
      <c r="H4336" s="132"/>
      <c r="I4336" s="132"/>
      <c r="J4336" s="132"/>
      <c r="K4336" s="132"/>
      <c r="FS4336" s="75">
        <v>80.55</v>
      </c>
      <c r="FT4336" s="75">
        <v>1093.587</v>
      </c>
      <c r="FU4336" s="75">
        <v>14316.39</v>
      </c>
    </row>
    <row r="4337" spans="1:177" x14ac:dyDescent="0.25">
      <c r="A4337" s="132"/>
      <c r="B4337" s="132"/>
      <c r="C4337" s="132"/>
      <c r="D4337" s="132"/>
      <c r="E4337" s="132"/>
      <c r="F4337" s="132"/>
      <c r="G4337" s="132"/>
      <c r="H4337" s="132"/>
      <c r="I4337" s="132"/>
      <c r="J4337" s="132"/>
      <c r="K4337" s="132"/>
      <c r="FS4337" s="75">
        <v>80.56</v>
      </c>
      <c r="FT4337" s="75">
        <v>1095.0609999999999</v>
      </c>
      <c r="FU4337" s="75">
        <v>14327.49</v>
      </c>
    </row>
    <row r="4338" spans="1:177" x14ac:dyDescent="0.25">
      <c r="A4338" s="132"/>
      <c r="B4338" s="132"/>
      <c r="C4338" s="132"/>
      <c r="D4338" s="132"/>
      <c r="E4338" s="132"/>
      <c r="F4338" s="132"/>
      <c r="G4338" s="132"/>
      <c r="H4338" s="132"/>
      <c r="I4338" s="132"/>
      <c r="J4338" s="132"/>
      <c r="K4338" s="132"/>
      <c r="FS4338" s="75">
        <v>80.569999999999993</v>
      </c>
      <c r="FT4338" s="75">
        <v>1096.5360000000001</v>
      </c>
      <c r="FU4338" s="75">
        <v>14338.59</v>
      </c>
    </row>
    <row r="4339" spans="1:177" x14ac:dyDescent="0.25">
      <c r="A4339" s="132"/>
      <c r="B4339" s="132"/>
      <c r="C4339" s="132"/>
      <c r="D4339" s="132"/>
      <c r="E4339" s="132"/>
      <c r="F4339" s="132"/>
      <c r="G4339" s="132"/>
      <c r="H4339" s="132"/>
      <c r="I4339" s="132"/>
      <c r="J4339" s="132"/>
      <c r="K4339" s="132"/>
      <c r="FS4339" s="75">
        <v>80.58</v>
      </c>
      <c r="FT4339" s="75">
        <v>1098.01</v>
      </c>
      <c r="FU4339" s="75">
        <v>14349.69</v>
      </c>
    </row>
    <row r="4340" spans="1:177" x14ac:dyDescent="0.25">
      <c r="A4340" s="132"/>
      <c r="B4340" s="132"/>
      <c r="C4340" s="132"/>
      <c r="D4340" s="132"/>
      <c r="E4340" s="132"/>
      <c r="F4340" s="132"/>
      <c r="G4340" s="132"/>
      <c r="H4340" s="132"/>
      <c r="I4340" s="132"/>
      <c r="J4340" s="132"/>
      <c r="K4340" s="132"/>
      <c r="FS4340" s="75">
        <v>80.59</v>
      </c>
      <c r="FT4340" s="75">
        <v>1099.4849999999999</v>
      </c>
      <c r="FU4340" s="75">
        <v>14360.79</v>
      </c>
    </row>
    <row r="4341" spans="1:177" x14ac:dyDescent="0.25">
      <c r="A4341" s="132"/>
      <c r="B4341" s="132"/>
      <c r="C4341" s="132"/>
      <c r="D4341" s="132"/>
      <c r="E4341" s="132"/>
      <c r="F4341" s="132"/>
      <c r="G4341" s="132"/>
      <c r="H4341" s="132"/>
      <c r="I4341" s="132"/>
      <c r="J4341" s="132"/>
      <c r="K4341" s="132"/>
      <c r="FS4341" s="75">
        <v>80.599999999999994</v>
      </c>
      <c r="FT4341" s="75">
        <v>1100.96</v>
      </c>
      <c r="FU4341" s="75">
        <v>14371.88</v>
      </c>
    </row>
    <row r="4342" spans="1:177" x14ac:dyDescent="0.25">
      <c r="A4342" s="132"/>
      <c r="B4342" s="132"/>
      <c r="C4342" s="132"/>
      <c r="D4342" s="132"/>
      <c r="E4342" s="132"/>
      <c r="F4342" s="132"/>
      <c r="G4342" s="132"/>
      <c r="H4342" s="132"/>
      <c r="I4342" s="132"/>
      <c r="J4342" s="132"/>
      <c r="K4342" s="132"/>
      <c r="FS4342" s="75">
        <v>80.61</v>
      </c>
      <c r="FT4342" s="75">
        <v>1102.434</v>
      </c>
      <c r="FU4342" s="75">
        <v>14382.98</v>
      </c>
    </row>
    <row r="4343" spans="1:177" x14ac:dyDescent="0.25">
      <c r="A4343" s="132"/>
      <c r="B4343" s="132"/>
      <c r="C4343" s="132"/>
      <c r="D4343" s="132"/>
      <c r="E4343" s="132"/>
      <c r="F4343" s="132"/>
      <c r="G4343" s="132"/>
      <c r="H4343" s="132"/>
      <c r="I4343" s="132"/>
      <c r="J4343" s="132"/>
      <c r="K4343" s="132"/>
      <c r="FS4343" s="75">
        <v>80.62</v>
      </c>
      <c r="FT4343" s="75">
        <v>1103.9090000000001</v>
      </c>
      <c r="FU4343" s="75">
        <v>14394.08</v>
      </c>
    </row>
    <row r="4344" spans="1:177" x14ac:dyDescent="0.25">
      <c r="A4344" s="132"/>
      <c r="B4344" s="132"/>
      <c r="C4344" s="132"/>
      <c r="D4344" s="132"/>
      <c r="E4344" s="132"/>
      <c r="F4344" s="132"/>
      <c r="G4344" s="132"/>
      <c r="H4344" s="132"/>
      <c r="I4344" s="132"/>
      <c r="J4344" s="132"/>
      <c r="K4344" s="132"/>
      <c r="FS4344" s="75">
        <v>80.63</v>
      </c>
      <c r="FT4344" s="75">
        <v>1105.384</v>
      </c>
      <c r="FU4344" s="75">
        <v>14405.18</v>
      </c>
    </row>
    <row r="4345" spans="1:177" x14ac:dyDescent="0.25">
      <c r="A4345" s="132"/>
      <c r="B4345" s="132"/>
      <c r="C4345" s="132"/>
      <c r="D4345" s="132"/>
      <c r="E4345" s="132"/>
      <c r="F4345" s="132"/>
      <c r="G4345" s="132"/>
      <c r="H4345" s="132"/>
      <c r="I4345" s="132"/>
      <c r="J4345" s="132"/>
      <c r="K4345" s="132"/>
      <c r="FS4345" s="75">
        <v>80.64</v>
      </c>
      <c r="FT4345" s="75">
        <v>1106.8579999999999</v>
      </c>
      <c r="FU4345" s="75">
        <v>14416.28</v>
      </c>
    </row>
    <row r="4346" spans="1:177" x14ac:dyDescent="0.25">
      <c r="A4346" s="132"/>
      <c r="B4346" s="132"/>
      <c r="C4346" s="132"/>
      <c r="D4346" s="132"/>
      <c r="E4346" s="132"/>
      <c r="F4346" s="132"/>
      <c r="G4346" s="132"/>
      <c r="H4346" s="132"/>
      <c r="I4346" s="132"/>
      <c r="J4346" s="132"/>
      <c r="K4346" s="132"/>
      <c r="FS4346" s="75">
        <v>80.650000000000006</v>
      </c>
      <c r="FT4346" s="75">
        <v>1108.3330000000001</v>
      </c>
      <c r="FU4346" s="75">
        <v>14427.38</v>
      </c>
    </row>
    <row r="4347" spans="1:177" x14ac:dyDescent="0.25">
      <c r="A4347" s="132"/>
      <c r="B4347" s="132"/>
      <c r="C4347" s="132"/>
      <c r="D4347" s="132"/>
      <c r="E4347" s="132"/>
      <c r="F4347" s="132"/>
      <c r="G4347" s="132"/>
      <c r="H4347" s="132"/>
      <c r="I4347" s="132"/>
      <c r="J4347" s="132"/>
      <c r="K4347" s="132"/>
      <c r="FS4347" s="75">
        <v>80.66</v>
      </c>
      <c r="FT4347" s="75">
        <v>1109.807</v>
      </c>
      <c r="FU4347" s="75">
        <v>14438.48</v>
      </c>
    </row>
    <row r="4348" spans="1:177" x14ac:dyDescent="0.25">
      <c r="A4348" s="132"/>
      <c r="B4348" s="132"/>
      <c r="C4348" s="132"/>
      <c r="D4348" s="132"/>
      <c r="E4348" s="132"/>
      <c r="F4348" s="132"/>
      <c r="G4348" s="132"/>
      <c r="H4348" s="132"/>
      <c r="I4348" s="132"/>
      <c r="J4348" s="132"/>
      <c r="K4348" s="132"/>
      <c r="FS4348" s="75">
        <v>80.67</v>
      </c>
      <c r="FT4348" s="75">
        <v>1111.2819999999999</v>
      </c>
      <c r="FU4348" s="75">
        <v>14449.58</v>
      </c>
    </row>
    <row r="4349" spans="1:177" x14ac:dyDescent="0.25">
      <c r="A4349" s="132"/>
      <c r="B4349" s="132"/>
      <c r="C4349" s="132"/>
      <c r="D4349" s="132"/>
      <c r="E4349" s="132"/>
      <c r="F4349" s="132"/>
      <c r="G4349" s="132"/>
      <c r="H4349" s="132"/>
      <c r="I4349" s="132"/>
      <c r="J4349" s="132"/>
      <c r="K4349" s="132"/>
      <c r="FS4349" s="75">
        <v>80.680000000000007</v>
      </c>
      <c r="FT4349" s="75">
        <v>1112.7570000000001</v>
      </c>
      <c r="FU4349" s="75">
        <v>14460.68</v>
      </c>
    </row>
    <row r="4350" spans="1:177" x14ac:dyDescent="0.25">
      <c r="A4350" s="132"/>
      <c r="B4350" s="132"/>
      <c r="C4350" s="132"/>
      <c r="D4350" s="132"/>
      <c r="E4350" s="132"/>
      <c r="F4350" s="132"/>
      <c r="G4350" s="132"/>
      <c r="H4350" s="132"/>
      <c r="I4350" s="132"/>
      <c r="J4350" s="132"/>
      <c r="K4350" s="132"/>
      <c r="FS4350" s="75">
        <v>80.69</v>
      </c>
      <c r="FT4350" s="75">
        <v>1114.231</v>
      </c>
      <c r="FU4350" s="75">
        <v>14471.78</v>
      </c>
    </row>
    <row r="4351" spans="1:177" x14ac:dyDescent="0.25">
      <c r="A4351" s="132"/>
      <c r="B4351" s="132"/>
      <c r="C4351" s="132"/>
      <c r="D4351" s="132"/>
      <c r="E4351" s="132"/>
      <c r="F4351" s="132"/>
      <c r="G4351" s="132"/>
      <c r="H4351" s="132"/>
      <c r="I4351" s="132"/>
      <c r="J4351" s="132"/>
      <c r="K4351" s="132"/>
      <c r="FS4351" s="75">
        <v>80.7</v>
      </c>
      <c r="FT4351" s="75">
        <v>1115.7059999999999</v>
      </c>
      <c r="FU4351" s="75">
        <v>14482.88</v>
      </c>
    </row>
    <row r="4352" spans="1:177" x14ac:dyDescent="0.25">
      <c r="A4352" s="132"/>
      <c r="B4352" s="132"/>
      <c r="C4352" s="132"/>
      <c r="D4352" s="132"/>
      <c r="E4352" s="132"/>
      <c r="F4352" s="132"/>
      <c r="G4352" s="132"/>
      <c r="H4352" s="132"/>
      <c r="I4352" s="132"/>
      <c r="J4352" s="132"/>
      <c r="K4352" s="132"/>
      <c r="FS4352" s="75">
        <v>80.709999999999994</v>
      </c>
      <c r="FT4352" s="75">
        <v>1117.18</v>
      </c>
      <c r="FU4352" s="75">
        <v>14493.98</v>
      </c>
    </row>
    <row r="4353" spans="1:177" x14ac:dyDescent="0.25">
      <c r="A4353" s="132"/>
      <c r="B4353" s="132"/>
      <c r="C4353" s="132"/>
      <c r="D4353" s="132"/>
      <c r="E4353" s="132"/>
      <c r="F4353" s="132"/>
      <c r="G4353" s="132"/>
      <c r="H4353" s="132"/>
      <c r="I4353" s="132"/>
      <c r="J4353" s="132"/>
      <c r="K4353" s="132"/>
      <c r="FS4353" s="75">
        <v>80.72</v>
      </c>
      <c r="FT4353" s="75">
        <v>1118.655</v>
      </c>
      <c r="FU4353" s="75">
        <v>14505.08</v>
      </c>
    </row>
    <row r="4354" spans="1:177" x14ac:dyDescent="0.25">
      <c r="A4354" s="132"/>
      <c r="B4354" s="132"/>
      <c r="C4354" s="132"/>
      <c r="D4354" s="132"/>
      <c r="E4354" s="132"/>
      <c r="F4354" s="132"/>
      <c r="G4354" s="132"/>
      <c r="H4354" s="132"/>
      <c r="I4354" s="132"/>
      <c r="J4354" s="132"/>
      <c r="K4354" s="132"/>
      <c r="FS4354" s="75">
        <v>80.73</v>
      </c>
      <c r="FT4354" s="75">
        <v>1120.1300000000001</v>
      </c>
      <c r="FU4354" s="75">
        <v>14516.18</v>
      </c>
    </row>
    <row r="4355" spans="1:177" x14ac:dyDescent="0.25">
      <c r="A4355" s="132"/>
      <c r="B4355" s="132"/>
      <c r="C4355" s="132"/>
      <c r="D4355" s="132"/>
      <c r="E4355" s="132"/>
      <c r="F4355" s="132"/>
      <c r="G4355" s="132"/>
      <c r="H4355" s="132"/>
      <c r="I4355" s="132"/>
      <c r="J4355" s="132"/>
      <c r="K4355" s="132"/>
      <c r="FS4355" s="75">
        <v>80.739999999999995</v>
      </c>
      <c r="FT4355" s="75">
        <v>1121.604</v>
      </c>
      <c r="FU4355" s="75">
        <v>14527.28</v>
      </c>
    </row>
    <row r="4356" spans="1:177" x14ac:dyDescent="0.25">
      <c r="A4356" s="132"/>
      <c r="B4356" s="132"/>
      <c r="C4356" s="132"/>
      <c r="D4356" s="132"/>
      <c r="E4356" s="132"/>
      <c r="F4356" s="132"/>
      <c r="G4356" s="132"/>
      <c r="H4356" s="132"/>
      <c r="I4356" s="132"/>
      <c r="J4356" s="132"/>
      <c r="K4356" s="132"/>
      <c r="FS4356" s="75">
        <v>80.75</v>
      </c>
      <c r="FT4356" s="75">
        <v>1123.079</v>
      </c>
      <c r="FU4356" s="75">
        <v>14538.38</v>
      </c>
    </row>
    <row r="4357" spans="1:177" x14ac:dyDescent="0.25">
      <c r="A4357" s="132"/>
      <c r="B4357" s="132"/>
      <c r="C4357" s="132"/>
      <c r="D4357" s="132"/>
      <c r="E4357" s="132"/>
      <c r="F4357" s="132"/>
      <c r="G4357" s="132"/>
      <c r="H4357" s="132"/>
      <c r="I4357" s="132"/>
      <c r="J4357" s="132"/>
      <c r="K4357" s="132"/>
      <c r="FS4357" s="75">
        <v>80.760000000000005</v>
      </c>
      <c r="FT4357" s="75">
        <v>1124.5530000000001</v>
      </c>
      <c r="FU4357" s="75">
        <v>14549.48</v>
      </c>
    </row>
    <row r="4358" spans="1:177" x14ac:dyDescent="0.25">
      <c r="A4358" s="132"/>
      <c r="B4358" s="132"/>
      <c r="C4358" s="132"/>
      <c r="D4358" s="132"/>
      <c r="E4358" s="132"/>
      <c r="F4358" s="132"/>
      <c r="G4358" s="132"/>
      <c r="H4358" s="132"/>
      <c r="I4358" s="132"/>
      <c r="J4358" s="132"/>
      <c r="K4358" s="132"/>
      <c r="FS4358" s="75">
        <v>80.77</v>
      </c>
      <c r="FT4358" s="75">
        <v>1126.028</v>
      </c>
      <c r="FU4358" s="75">
        <v>14560.58</v>
      </c>
    </row>
    <row r="4359" spans="1:177" x14ac:dyDescent="0.25">
      <c r="A4359" s="132"/>
      <c r="B4359" s="132"/>
      <c r="C4359" s="132"/>
      <c r="D4359" s="132"/>
      <c r="E4359" s="132"/>
      <c r="F4359" s="132"/>
      <c r="G4359" s="132"/>
      <c r="H4359" s="132"/>
      <c r="I4359" s="132"/>
      <c r="J4359" s="132"/>
      <c r="K4359" s="132"/>
      <c r="FS4359" s="75">
        <v>80.78</v>
      </c>
      <c r="FT4359" s="75">
        <v>1127.5029999999999</v>
      </c>
      <c r="FU4359" s="75">
        <v>14571.68</v>
      </c>
    </row>
    <row r="4360" spans="1:177" x14ac:dyDescent="0.25">
      <c r="A4360" s="132"/>
      <c r="B4360" s="132"/>
      <c r="C4360" s="132"/>
      <c r="D4360" s="132"/>
      <c r="E4360" s="132"/>
      <c r="F4360" s="132"/>
      <c r="G4360" s="132"/>
      <c r="H4360" s="132"/>
      <c r="I4360" s="132"/>
      <c r="J4360" s="132"/>
      <c r="K4360" s="132"/>
      <c r="FS4360" s="75">
        <v>80.790000000000006</v>
      </c>
      <c r="FT4360" s="75">
        <v>1128.9770000000001</v>
      </c>
      <c r="FU4360" s="75">
        <v>14582.78</v>
      </c>
    </row>
    <row r="4361" spans="1:177" x14ac:dyDescent="0.25">
      <c r="A4361" s="132"/>
      <c r="B4361" s="132"/>
      <c r="C4361" s="132"/>
      <c r="D4361" s="132"/>
      <c r="E4361" s="132"/>
      <c r="F4361" s="132"/>
      <c r="G4361" s="132"/>
      <c r="H4361" s="132"/>
      <c r="I4361" s="132"/>
      <c r="J4361" s="132"/>
      <c r="K4361" s="132"/>
      <c r="FS4361" s="75">
        <v>80.8</v>
      </c>
      <c r="FT4361" s="75">
        <v>1130.452</v>
      </c>
      <c r="FU4361" s="75">
        <v>14593.88</v>
      </c>
    </row>
    <row r="4362" spans="1:177" x14ac:dyDescent="0.25">
      <c r="A4362" s="132"/>
      <c r="B4362" s="132"/>
      <c r="C4362" s="132"/>
      <c r="D4362" s="132"/>
      <c r="E4362" s="132"/>
      <c r="F4362" s="132"/>
      <c r="G4362" s="132"/>
      <c r="H4362" s="132"/>
      <c r="I4362" s="132"/>
      <c r="J4362" s="132"/>
      <c r="K4362" s="132"/>
      <c r="FS4362" s="75">
        <v>80.81</v>
      </c>
      <c r="FT4362" s="75">
        <v>1131.9269999999999</v>
      </c>
      <c r="FU4362" s="75">
        <v>14604.98</v>
      </c>
    </row>
    <row r="4363" spans="1:177" x14ac:dyDescent="0.25">
      <c r="A4363" s="132"/>
      <c r="B4363" s="132"/>
      <c r="C4363" s="132"/>
      <c r="D4363" s="132"/>
      <c r="E4363" s="132"/>
      <c r="F4363" s="132"/>
      <c r="G4363" s="132"/>
      <c r="H4363" s="132"/>
      <c r="I4363" s="132"/>
      <c r="J4363" s="132"/>
      <c r="K4363" s="132"/>
      <c r="FS4363" s="75">
        <v>80.819999999999993</v>
      </c>
      <c r="FT4363" s="75">
        <v>1133.4010000000001</v>
      </c>
      <c r="FU4363" s="75">
        <v>14616.08</v>
      </c>
    </row>
    <row r="4364" spans="1:177" x14ac:dyDescent="0.25">
      <c r="A4364" s="132"/>
      <c r="B4364" s="132"/>
      <c r="C4364" s="132"/>
      <c r="D4364" s="132"/>
      <c r="E4364" s="132"/>
      <c r="F4364" s="132"/>
      <c r="G4364" s="132"/>
      <c r="H4364" s="132"/>
      <c r="I4364" s="132"/>
      <c r="J4364" s="132"/>
      <c r="K4364" s="132"/>
      <c r="FS4364" s="75">
        <v>80.83</v>
      </c>
      <c r="FT4364" s="75">
        <v>1134.876</v>
      </c>
      <c r="FU4364" s="75">
        <v>14627.18</v>
      </c>
    </row>
    <row r="4365" spans="1:177" x14ac:dyDescent="0.25">
      <c r="A4365" s="132"/>
      <c r="B4365" s="132"/>
      <c r="C4365" s="132"/>
      <c r="D4365" s="132"/>
      <c r="E4365" s="132"/>
      <c r="F4365" s="132"/>
      <c r="G4365" s="132"/>
      <c r="H4365" s="132"/>
      <c r="I4365" s="132"/>
      <c r="J4365" s="132"/>
      <c r="K4365" s="132"/>
      <c r="FS4365" s="75">
        <v>80.84</v>
      </c>
      <c r="FT4365" s="75">
        <v>1136.3499999999999</v>
      </c>
      <c r="FU4365" s="75">
        <v>14638.28</v>
      </c>
    </row>
    <row r="4366" spans="1:177" x14ac:dyDescent="0.25">
      <c r="A4366" s="132"/>
      <c r="B4366" s="132"/>
      <c r="C4366" s="132"/>
      <c r="D4366" s="132"/>
      <c r="E4366" s="132"/>
      <c r="F4366" s="132"/>
      <c r="G4366" s="132"/>
      <c r="H4366" s="132"/>
      <c r="I4366" s="132"/>
      <c r="J4366" s="132"/>
      <c r="K4366" s="132"/>
      <c r="FS4366" s="75">
        <v>80.849999999999994</v>
      </c>
      <c r="FT4366" s="75">
        <v>1137.825</v>
      </c>
      <c r="FU4366" s="75">
        <v>14649.38</v>
      </c>
    </row>
    <row r="4367" spans="1:177" x14ac:dyDescent="0.25">
      <c r="A4367" s="132"/>
      <c r="B4367" s="132"/>
      <c r="C4367" s="132"/>
      <c r="D4367" s="132"/>
      <c r="E4367" s="132"/>
      <c r="F4367" s="132"/>
      <c r="G4367" s="132"/>
      <c r="H4367" s="132"/>
      <c r="I4367" s="132"/>
      <c r="J4367" s="132"/>
      <c r="K4367" s="132"/>
      <c r="FS4367" s="75">
        <v>80.86</v>
      </c>
      <c r="FT4367" s="75">
        <v>1139.3</v>
      </c>
      <c r="FU4367" s="75">
        <v>14660.47</v>
      </c>
    </row>
    <row r="4368" spans="1:177" x14ac:dyDescent="0.25">
      <c r="A4368" s="132"/>
      <c r="B4368" s="132"/>
      <c r="C4368" s="132"/>
      <c r="D4368" s="132"/>
      <c r="E4368" s="132"/>
      <c r="F4368" s="132"/>
      <c r="G4368" s="132"/>
      <c r="H4368" s="132"/>
      <c r="I4368" s="132"/>
      <c r="J4368" s="132"/>
      <c r="K4368" s="132"/>
      <c r="FS4368" s="75">
        <v>80.87</v>
      </c>
      <c r="FT4368" s="75">
        <v>1140.7739999999999</v>
      </c>
      <c r="FU4368" s="75">
        <v>14671.57</v>
      </c>
    </row>
    <row r="4369" spans="1:177" x14ac:dyDescent="0.25">
      <c r="A4369" s="132"/>
      <c r="B4369" s="132"/>
      <c r="C4369" s="132"/>
      <c r="D4369" s="132"/>
      <c r="E4369" s="132"/>
      <c r="F4369" s="132"/>
      <c r="G4369" s="132"/>
      <c r="H4369" s="132"/>
      <c r="I4369" s="132"/>
      <c r="J4369" s="132"/>
      <c r="K4369" s="132"/>
      <c r="FS4369" s="75">
        <v>80.88</v>
      </c>
      <c r="FT4369" s="75">
        <v>1142.249</v>
      </c>
      <c r="FU4369" s="75">
        <v>14682.67</v>
      </c>
    </row>
    <row r="4370" spans="1:177" x14ac:dyDescent="0.25">
      <c r="A4370" s="132"/>
      <c r="B4370" s="132"/>
      <c r="C4370" s="132"/>
      <c r="D4370" s="132"/>
      <c r="E4370" s="132"/>
      <c r="F4370" s="132"/>
      <c r="G4370" s="132"/>
      <c r="H4370" s="132"/>
      <c r="I4370" s="132"/>
      <c r="J4370" s="132"/>
      <c r="K4370" s="132"/>
      <c r="FS4370" s="75">
        <v>80.89</v>
      </c>
      <c r="FT4370" s="75">
        <v>1143.723</v>
      </c>
      <c r="FU4370" s="75">
        <v>14693.77</v>
      </c>
    </row>
    <row r="4371" spans="1:177" x14ac:dyDescent="0.25">
      <c r="A4371" s="132"/>
      <c r="B4371" s="132"/>
      <c r="C4371" s="132"/>
      <c r="D4371" s="132"/>
      <c r="E4371" s="132"/>
      <c r="F4371" s="132"/>
      <c r="G4371" s="132"/>
      <c r="H4371" s="132"/>
      <c r="I4371" s="132"/>
      <c r="J4371" s="132"/>
      <c r="K4371" s="132"/>
      <c r="FS4371" s="75">
        <v>80.900000000000006</v>
      </c>
      <c r="FT4371" s="75">
        <v>1145.1980000000001</v>
      </c>
      <c r="FU4371" s="75">
        <v>14704.87</v>
      </c>
    </row>
    <row r="4372" spans="1:177" x14ac:dyDescent="0.25">
      <c r="A4372" s="132"/>
      <c r="B4372" s="132"/>
      <c r="C4372" s="132"/>
      <c r="D4372" s="132"/>
      <c r="E4372" s="132"/>
      <c r="F4372" s="132"/>
      <c r="G4372" s="132"/>
      <c r="H4372" s="132"/>
      <c r="I4372" s="132"/>
      <c r="J4372" s="132"/>
      <c r="K4372" s="132"/>
      <c r="FS4372" s="75">
        <v>80.91</v>
      </c>
      <c r="FT4372" s="75">
        <v>1146.673</v>
      </c>
      <c r="FU4372" s="75">
        <v>14715.97</v>
      </c>
    </row>
    <row r="4373" spans="1:177" x14ac:dyDescent="0.25">
      <c r="A4373" s="132"/>
      <c r="B4373" s="132"/>
      <c r="C4373" s="132"/>
      <c r="D4373" s="132"/>
      <c r="E4373" s="132"/>
      <c r="F4373" s="132"/>
      <c r="G4373" s="132"/>
      <c r="H4373" s="132"/>
      <c r="I4373" s="132"/>
      <c r="J4373" s="132"/>
      <c r="K4373" s="132"/>
      <c r="FS4373" s="75">
        <v>80.92</v>
      </c>
      <c r="FT4373" s="75">
        <v>1148.1469999999999</v>
      </c>
      <c r="FU4373" s="75">
        <v>14727.07</v>
      </c>
    </row>
    <row r="4374" spans="1:177" x14ac:dyDescent="0.25">
      <c r="A4374" s="132"/>
      <c r="B4374" s="132"/>
      <c r="C4374" s="132"/>
      <c r="D4374" s="132"/>
      <c r="E4374" s="132"/>
      <c r="F4374" s="132"/>
      <c r="G4374" s="132"/>
      <c r="H4374" s="132"/>
      <c r="I4374" s="132"/>
      <c r="J4374" s="132"/>
      <c r="K4374" s="132"/>
      <c r="FS4374" s="75">
        <v>80.930000000000007</v>
      </c>
      <c r="FT4374" s="75">
        <v>1149.6220000000001</v>
      </c>
      <c r="FU4374" s="75">
        <v>14738.17</v>
      </c>
    </row>
    <row r="4375" spans="1:177" x14ac:dyDescent="0.25">
      <c r="A4375" s="132"/>
      <c r="B4375" s="132"/>
      <c r="C4375" s="132"/>
      <c r="D4375" s="132"/>
      <c r="E4375" s="132"/>
      <c r="F4375" s="132"/>
      <c r="G4375" s="132"/>
      <c r="H4375" s="132"/>
      <c r="I4375" s="132"/>
      <c r="J4375" s="132"/>
      <c r="K4375" s="132"/>
      <c r="FS4375" s="75">
        <v>80.94</v>
      </c>
      <c r="FT4375" s="75">
        <v>1151.096</v>
      </c>
      <c r="FU4375" s="75">
        <v>14749.27</v>
      </c>
    </row>
    <row r="4376" spans="1:177" x14ac:dyDescent="0.25">
      <c r="A4376" s="132"/>
      <c r="B4376" s="132"/>
      <c r="C4376" s="132"/>
      <c r="D4376" s="132"/>
      <c r="E4376" s="132"/>
      <c r="F4376" s="132"/>
      <c r="G4376" s="132"/>
      <c r="H4376" s="132"/>
      <c r="I4376" s="132"/>
      <c r="J4376" s="132"/>
      <c r="K4376" s="132"/>
      <c r="FS4376" s="75">
        <v>80.95</v>
      </c>
      <c r="FT4376" s="75">
        <v>1152.5709999999999</v>
      </c>
      <c r="FU4376" s="75">
        <v>14760.37</v>
      </c>
    </row>
    <row r="4377" spans="1:177" x14ac:dyDescent="0.25">
      <c r="A4377" s="132"/>
      <c r="B4377" s="132"/>
      <c r="C4377" s="132"/>
      <c r="D4377" s="132"/>
      <c r="E4377" s="132"/>
      <c r="F4377" s="132"/>
      <c r="G4377" s="132"/>
      <c r="H4377" s="132"/>
      <c r="I4377" s="132"/>
      <c r="J4377" s="132"/>
      <c r="K4377" s="132"/>
      <c r="FS4377" s="75">
        <v>80.959999999999994</v>
      </c>
      <c r="FT4377" s="75">
        <v>1154.046</v>
      </c>
      <c r="FU4377" s="75">
        <v>14771.47</v>
      </c>
    </row>
    <row r="4378" spans="1:177" x14ac:dyDescent="0.25">
      <c r="A4378" s="132"/>
      <c r="B4378" s="132"/>
      <c r="C4378" s="132"/>
      <c r="D4378" s="132"/>
      <c r="E4378" s="132"/>
      <c r="F4378" s="132"/>
      <c r="G4378" s="132"/>
      <c r="H4378" s="132"/>
      <c r="I4378" s="132"/>
      <c r="J4378" s="132"/>
      <c r="K4378" s="132"/>
      <c r="FS4378" s="75">
        <v>80.97</v>
      </c>
      <c r="FT4378" s="75">
        <v>1155.52</v>
      </c>
      <c r="FU4378" s="75">
        <v>14782.57</v>
      </c>
    </row>
    <row r="4379" spans="1:177" x14ac:dyDescent="0.25">
      <c r="A4379" s="132"/>
      <c r="B4379" s="132"/>
      <c r="C4379" s="132"/>
      <c r="D4379" s="132"/>
      <c r="E4379" s="132"/>
      <c r="F4379" s="132"/>
      <c r="G4379" s="132"/>
      <c r="H4379" s="132"/>
      <c r="I4379" s="132"/>
      <c r="J4379" s="132"/>
      <c r="K4379" s="132"/>
      <c r="FS4379" s="75">
        <v>80.98</v>
      </c>
      <c r="FT4379" s="75">
        <v>1156.9949999999999</v>
      </c>
      <c r="FU4379" s="75">
        <v>14793.67</v>
      </c>
    </row>
    <row r="4380" spans="1:177" x14ac:dyDescent="0.25">
      <c r="A4380" s="132"/>
      <c r="B4380" s="132"/>
      <c r="C4380" s="132"/>
      <c r="D4380" s="132"/>
      <c r="E4380" s="132"/>
      <c r="F4380" s="132"/>
      <c r="G4380" s="132"/>
      <c r="H4380" s="132"/>
      <c r="I4380" s="132"/>
      <c r="J4380" s="132"/>
      <c r="K4380" s="132"/>
      <c r="FS4380" s="75">
        <v>80.989999999999995</v>
      </c>
      <c r="FT4380" s="75">
        <v>1158.4690000000001</v>
      </c>
      <c r="FU4380" s="75">
        <v>14804.77</v>
      </c>
    </row>
    <row r="4381" spans="1:177" x14ac:dyDescent="0.25">
      <c r="A4381" s="132"/>
      <c r="B4381" s="132"/>
      <c r="C4381" s="132"/>
      <c r="D4381" s="132"/>
      <c r="E4381" s="132"/>
      <c r="F4381" s="132"/>
      <c r="G4381" s="132"/>
      <c r="H4381" s="132"/>
      <c r="I4381" s="132"/>
      <c r="J4381" s="132"/>
      <c r="K4381" s="132"/>
      <c r="FS4381" s="75">
        <v>81</v>
      </c>
      <c r="FT4381" s="75">
        <v>1159.944</v>
      </c>
      <c r="FU4381" s="75">
        <v>14815.87</v>
      </c>
    </row>
    <row r="4382" spans="1:177" x14ac:dyDescent="0.25">
      <c r="A4382" s="132"/>
      <c r="B4382" s="132"/>
      <c r="C4382" s="132"/>
      <c r="D4382" s="132"/>
      <c r="E4382" s="132"/>
      <c r="F4382" s="132"/>
      <c r="G4382" s="132"/>
      <c r="H4382" s="132"/>
      <c r="I4382" s="132"/>
      <c r="J4382" s="132"/>
      <c r="K4382" s="132"/>
      <c r="FS4382" s="75">
        <v>81.010000000000005</v>
      </c>
      <c r="FT4382" s="75">
        <v>1161.4190000000001</v>
      </c>
      <c r="FU4382" s="75">
        <v>14826.97</v>
      </c>
    </row>
    <row r="4383" spans="1:177" x14ac:dyDescent="0.25">
      <c r="A4383" s="132"/>
      <c r="B4383" s="132"/>
      <c r="C4383" s="132"/>
      <c r="D4383" s="132"/>
      <c r="E4383" s="132"/>
      <c r="F4383" s="132"/>
      <c r="G4383" s="132"/>
      <c r="H4383" s="132"/>
      <c r="I4383" s="132"/>
      <c r="J4383" s="132"/>
      <c r="K4383" s="132"/>
      <c r="FS4383" s="75">
        <v>81.02</v>
      </c>
      <c r="FT4383" s="75">
        <v>1162.893</v>
      </c>
      <c r="FU4383" s="75">
        <v>14838.07</v>
      </c>
    </row>
    <row r="4384" spans="1:177" x14ac:dyDescent="0.25">
      <c r="A4384" s="132"/>
      <c r="B4384" s="132"/>
      <c r="C4384" s="132"/>
      <c r="D4384" s="132"/>
      <c r="E4384" s="132"/>
      <c r="F4384" s="132"/>
      <c r="G4384" s="132"/>
      <c r="H4384" s="132"/>
      <c r="I4384" s="132"/>
      <c r="J4384" s="132"/>
      <c r="K4384" s="132"/>
      <c r="FS4384" s="75">
        <v>81.03</v>
      </c>
      <c r="FT4384" s="75">
        <v>1164.3679999999999</v>
      </c>
      <c r="FU4384" s="75">
        <v>14849.17</v>
      </c>
    </row>
    <row r="4385" spans="1:177" x14ac:dyDescent="0.25">
      <c r="A4385" s="132"/>
      <c r="B4385" s="132"/>
      <c r="C4385" s="132"/>
      <c r="D4385" s="132"/>
      <c r="E4385" s="132"/>
      <c r="F4385" s="132"/>
      <c r="G4385" s="132"/>
      <c r="H4385" s="132"/>
      <c r="I4385" s="132"/>
      <c r="J4385" s="132"/>
      <c r="K4385" s="132"/>
      <c r="FS4385" s="75">
        <v>81.040000000000006</v>
      </c>
      <c r="FT4385" s="75">
        <v>1165.8430000000001</v>
      </c>
      <c r="FU4385" s="75">
        <v>14860.27</v>
      </c>
    </row>
    <row r="4386" spans="1:177" x14ac:dyDescent="0.25">
      <c r="A4386" s="132"/>
      <c r="B4386" s="132"/>
      <c r="C4386" s="132"/>
      <c r="D4386" s="132"/>
      <c r="E4386" s="132"/>
      <c r="F4386" s="132"/>
      <c r="G4386" s="132"/>
      <c r="H4386" s="132"/>
      <c r="I4386" s="132"/>
      <c r="J4386" s="132"/>
      <c r="K4386" s="132"/>
      <c r="FS4386" s="75">
        <v>81.05</v>
      </c>
      <c r="FT4386" s="75">
        <v>1167.317</v>
      </c>
      <c r="FU4386" s="75">
        <v>14871.37</v>
      </c>
    </row>
    <row r="4387" spans="1:177" x14ac:dyDescent="0.25">
      <c r="A4387" s="132"/>
      <c r="B4387" s="132"/>
      <c r="C4387" s="132"/>
      <c r="D4387" s="132"/>
      <c r="E4387" s="132"/>
      <c r="F4387" s="132"/>
      <c r="G4387" s="132"/>
      <c r="H4387" s="132"/>
      <c r="I4387" s="132"/>
      <c r="J4387" s="132"/>
      <c r="K4387" s="132"/>
      <c r="FS4387" s="75">
        <v>81.06</v>
      </c>
      <c r="FT4387" s="75">
        <v>1168.7919999999999</v>
      </c>
      <c r="FU4387" s="75">
        <v>14882.47</v>
      </c>
    </row>
    <row r="4388" spans="1:177" x14ac:dyDescent="0.25">
      <c r="A4388" s="132"/>
      <c r="B4388" s="132"/>
      <c r="C4388" s="132"/>
      <c r="D4388" s="132"/>
      <c r="E4388" s="132"/>
      <c r="F4388" s="132"/>
      <c r="G4388" s="132"/>
      <c r="H4388" s="132"/>
      <c r="I4388" s="132"/>
      <c r="J4388" s="132"/>
      <c r="K4388" s="132"/>
      <c r="FS4388" s="75">
        <v>81.069999999999993</v>
      </c>
      <c r="FT4388" s="75">
        <v>1170.2660000000001</v>
      </c>
      <c r="FU4388" s="75">
        <v>14893.57</v>
      </c>
    </row>
    <row r="4389" spans="1:177" x14ac:dyDescent="0.25">
      <c r="A4389" s="132"/>
      <c r="B4389" s="132"/>
      <c r="C4389" s="132"/>
      <c r="D4389" s="132"/>
      <c r="E4389" s="132"/>
      <c r="F4389" s="132"/>
      <c r="G4389" s="132"/>
      <c r="H4389" s="132"/>
      <c r="I4389" s="132"/>
      <c r="J4389" s="132"/>
      <c r="K4389" s="132"/>
      <c r="FS4389" s="75">
        <v>81.08</v>
      </c>
      <c r="FT4389" s="75">
        <v>1171.741</v>
      </c>
      <c r="FU4389" s="75">
        <v>14904.67</v>
      </c>
    </row>
    <row r="4390" spans="1:177" x14ac:dyDescent="0.25">
      <c r="A4390" s="132"/>
      <c r="B4390" s="132"/>
      <c r="C4390" s="132"/>
      <c r="D4390" s="132"/>
      <c r="E4390" s="132"/>
      <c r="F4390" s="132"/>
      <c r="G4390" s="132"/>
      <c r="H4390" s="132"/>
      <c r="I4390" s="132"/>
      <c r="J4390" s="132"/>
      <c r="K4390" s="132"/>
      <c r="FS4390" s="75">
        <v>81.09</v>
      </c>
      <c r="FT4390" s="75">
        <v>1173.2159999999999</v>
      </c>
      <c r="FU4390" s="75">
        <v>14915.77</v>
      </c>
    </row>
    <row r="4391" spans="1:177" x14ac:dyDescent="0.25">
      <c r="A4391" s="132"/>
      <c r="B4391" s="132"/>
      <c r="C4391" s="132"/>
      <c r="D4391" s="132"/>
      <c r="E4391" s="132"/>
      <c r="F4391" s="132"/>
      <c r="G4391" s="132"/>
      <c r="H4391" s="132"/>
      <c r="I4391" s="132"/>
      <c r="J4391" s="132"/>
      <c r="K4391" s="132"/>
      <c r="FS4391" s="75">
        <v>81.099999999999994</v>
      </c>
      <c r="FT4391" s="75">
        <v>1174.69</v>
      </c>
      <c r="FU4391" s="75">
        <v>14926.87</v>
      </c>
    </row>
    <row r="4392" spans="1:177" x14ac:dyDescent="0.25">
      <c r="A4392" s="132"/>
      <c r="B4392" s="132"/>
      <c r="C4392" s="132"/>
      <c r="D4392" s="132"/>
      <c r="E4392" s="132"/>
      <c r="F4392" s="132"/>
      <c r="G4392" s="132"/>
      <c r="H4392" s="132"/>
      <c r="I4392" s="132"/>
      <c r="J4392" s="132"/>
      <c r="K4392" s="132"/>
      <c r="FS4392" s="75">
        <v>81.11</v>
      </c>
      <c r="FT4392" s="75">
        <v>1176.165</v>
      </c>
      <c r="FU4392" s="75">
        <v>14937.96</v>
      </c>
    </row>
    <row r="4393" spans="1:177" x14ac:dyDescent="0.25">
      <c r="A4393" s="132"/>
      <c r="B4393" s="132"/>
      <c r="C4393" s="132"/>
      <c r="D4393" s="132"/>
      <c r="E4393" s="132"/>
      <c r="F4393" s="132"/>
      <c r="G4393" s="132"/>
      <c r="H4393" s="132"/>
      <c r="I4393" s="132"/>
      <c r="J4393" s="132"/>
      <c r="K4393" s="132"/>
      <c r="FS4393" s="75">
        <v>81.12</v>
      </c>
      <c r="FT4393" s="75">
        <v>1177.6389999999999</v>
      </c>
      <c r="FU4393" s="75">
        <v>14949.06</v>
      </c>
    </row>
    <row r="4394" spans="1:177" x14ac:dyDescent="0.25">
      <c r="A4394" s="132"/>
      <c r="B4394" s="132"/>
      <c r="C4394" s="132"/>
      <c r="D4394" s="132"/>
      <c r="E4394" s="132"/>
      <c r="F4394" s="132"/>
      <c r="G4394" s="132"/>
      <c r="H4394" s="132"/>
      <c r="I4394" s="132"/>
      <c r="J4394" s="132"/>
      <c r="K4394" s="132"/>
      <c r="FS4394" s="75">
        <v>81.13</v>
      </c>
      <c r="FT4394" s="75">
        <v>1179.114</v>
      </c>
      <c r="FU4394" s="75">
        <v>14960.16</v>
      </c>
    </row>
    <row r="4395" spans="1:177" x14ac:dyDescent="0.25">
      <c r="A4395" s="132"/>
      <c r="B4395" s="132"/>
      <c r="C4395" s="132"/>
      <c r="D4395" s="132"/>
      <c r="E4395" s="132"/>
      <c r="F4395" s="132"/>
      <c r="G4395" s="132"/>
      <c r="H4395" s="132"/>
      <c r="I4395" s="132"/>
      <c r="J4395" s="132"/>
      <c r="K4395" s="132"/>
      <c r="FS4395" s="75">
        <v>81.14</v>
      </c>
      <c r="FT4395" s="75">
        <v>1180.5889999999999</v>
      </c>
      <c r="FU4395" s="75">
        <v>14971.26</v>
      </c>
    </row>
    <row r="4396" spans="1:177" x14ac:dyDescent="0.25">
      <c r="A4396" s="132"/>
      <c r="B4396" s="132"/>
      <c r="C4396" s="132"/>
      <c r="D4396" s="132"/>
      <c r="E4396" s="132"/>
      <c r="F4396" s="132"/>
      <c r="G4396" s="132"/>
      <c r="H4396" s="132"/>
      <c r="I4396" s="132"/>
      <c r="J4396" s="132"/>
      <c r="K4396" s="132"/>
      <c r="FS4396" s="75">
        <v>81.150000000000006</v>
      </c>
      <c r="FT4396" s="75">
        <v>1182.0630000000001</v>
      </c>
      <c r="FU4396" s="75">
        <v>14982.36</v>
      </c>
    </row>
    <row r="4397" spans="1:177" x14ac:dyDescent="0.25">
      <c r="A4397" s="132"/>
      <c r="B4397" s="132"/>
      <c r="C4397" s="132"/>
      <c r="D4397" s="132"/>
      <c r="E4397" s="132"/>
      <c r="F4397" s="132"/>
      <c r="G4397" s="132"/>
      <c r="H4397" s="132"/>
      <c r="I4397" s="132"/>
      <c r="J4397" s="132"/>
      <c r="K4397" s="132"/>
      <c r="FS4397" s="75">
        <v>81.16</v>
      </c>
      <c r="FT4397" s="75">
        <v>1183.538</v>
      </c>
      <c r="FU4397" s="75">
        <v>14993.46</v>
      </c>
    </row>
    <row r="4398" spans="1:177" x14ac:dyDescent="0.25">
      <c r="A4398" s="132"/>
      <c r="B4398" s="132"/>
      <c r="C4398" s="132"/>
      <c r="D4398" s="132"/>
      <c r="E4398" s="132"/>
      <c r="F4398" s="132"/>
      <c r="G4398" s="132"/>
      <c r="H4398" s="132"/>
      <c r="I4398" s="132"/>
      <c r="J4398" s="132"/>
      <c r="K4398" s="132"/>
      <c r="FS4398" s="75">
        <v>81.17</v>
      </c>
      <c r="FT4398" s="75">
        <v>1185.0119999999999</v>
      </c>
      <c r="FU4398" s="75">
        <v>15004.56</v>
      </c>
    </row>
    <row r="4399" spans="1:177" x14ac:dyDescent="0.25">
      <c r="A4399" s="132"/>
      <c r="B4399" s="132"/>
      <c r="C4399" s="132"/>
      <c r="D4399" s="132"/>
      <c r="E4399" s="132"/>
      <c r="F4399" s="132"/>
      <c r="G4399" s="132"/>
      <c r="H4399" s="132"/>
      <c r="I4399" s="132"/>
      <c r="J4399" s="132"/>
      <c r="K4399" s="132"/>
      <c r="FS4399" s="75">
        <v>81.180000000000007</v>
      </c>
      <c r="FT4399" s="75">
        <v>1186.4870000000001</v>
      </c>
      <c r="FU4399" s="75">
        <v>15015.66</v>
      </c>
    </row>
    <row r="4400" spans="1:177" x14ac:dyDescent="0.25">
      <c r="A4400" s="132"/>
      <c r="B4400" s="132"/>
      <c r="C4400" s="132"/>
      <c r="D4400" s="132"/>
      <c r="E4400" s="132"/>
      <c r="F4400" s="132"/>
      <c r="G4400" s="132"/>
      <c r="H4400" s="132"/>
      <c r="I4400" s="132"/>
      <c r="J4400" s="132"/>
      <c r="K4400" s="132"/>
      <c r="FS4400" s="75">
        <v>81.19</v>
      </c>
      <c r="FT4400" s="75">
        <v>1187.962</v>
      </c>
      <c r="FU4400" s="75">
        <v>15026.76</v>
      </c>
    </row>
    <row r="4401" spans="1:177" x14ac:dyDescent="0.25">
      <c r="A4401" s="132"/>
      <c r="B4401" s="132"/>
      <c r="C4401" s="132"/>
      <c r="D4401" s="132"/>
      <c r="E4401" s="132"/>
      <c r="F4401" s="132"/>
      <c r="G4401" s="132"/>
      <c r="H4401" s="132"/>
      <c r="I4401" s="132"/>
      <c r="J4401" s="132"/>
      <c r="K4401" s="132"/>
      <c r="FS4401" s="75">
        <v>81.2</v>
      </c>
      <c r="FT4401" s="75">
        <v>1189.4359999999999</v>
      </c>
      <c r="FU4401" s="75">
        <v>15037.86</v>
      </c>
    </row>
    <row r="4402" spans="1:177" x14ac:dyDescent="0.25">
      <c r="A4402" s="132"/>
      <c r="B4402" s="132"/>
      <c r="C4402" s="132"/>
      <c r="D4402" s="132"/>
      <c r="E4402" s="132"/>
      <c r="F4402" s="132"/>
      <c r="G4402" s="132"/>
      <c r="H4402" s="132"/>
      <c r="I4402" s="132"/>
      <c r="J4402" s="132"/>
      <c r="K4402" s="132"/>
      <c r="FS4402" s="75">
        <v>81.209999999999994</v>
      </c>
      <c r="FT4402" s="75">
        <v>1190.9100000000001</v>
      </c>
      <c r="FU4402" s="75">
        <v>15049</v>
      </c>
    </row>
    <row r="4403" spans="1:177" x14ac:dyDescent="0.25">
      <c r="A4403" s="132"/>
      <c r="B4403" s="132"/>
      <c r="C4403" s="132"/>
      <c r="D4403" s="132"/>
      <c r="E4403" s="132"/>
      <c r="F4403" s="132"/>
      <c r="G4403" s="132"/>
      <c r="H4403" s="132"/>
      <c r="I4403" s="132"/>
      <c r="J4403" s="132"/>
      <c r="K4403" s="132"/>
      <c r="FS4403" s="75">
        <v>81.22</v>
      </c>
      <c r="FT4403" s="75">
        <v>1192.4580000000001</v>
      </c>
      <c r="FU4403" s="75">
        <v>15060</v>
      </c>
    </row>
    <row r="4404" spans="1:177" x14ac:dyDescent="0.25">
      <c r="A4404" s="132"/>
      <c r="B4404" s="132"/>
      <c r="C4404" s="132"/>
      <c r="D4404" s="132"/>
      <c r="E4404" s="132"/>
      <c r="F4404" s="132"/>
      <c r="G4404" s="132"/>
      <c r="H4404" s="132"/>
      <c r="I4404" s="132"/>
      <c r="J4404" s="132"/>
      <c r="K4404" s="132"/>
      <c r="FS4404" s="75">
        <v>81.23</v>
      </c>
      <c r="FT4404" s="75">
        <v>1194.0060000000001</v>
      </c>
      <c r="FU4404" s="75">
        <v>15071</v>
      </c>
    </row>
    <row r="4405" spans="1:177" x14ac:dyDescent="0.25">
      <c r="A4405" s="132"/>
      <c r="B4405" s="132"/>
      <c r="C4405" s="132"/>
      <c r="D4405" s="132"/>
      <c r="E4405" s="132"/>
      <c r="F4405" s="132"/>
      <c r="G4405" s="132"/>
      <c r="H4405" s="132"/>
      <c r="I4405" s="132"/>
      <c r="J4405" s="132"/>
      <c r="K4405" s="132"/>
      <c r="FS4405" s="75">
        <v>81.239999999999995</v>
      </c>
      <c r="FT4405" s="75">
        <v>1195.5550000000001</v>
      </c>
      <c r="FU4405" s="75">
        <v>15082</v>
      </c>
    </row>
    <row r="4406" spans="1:177" x14ac:dyDescent="0.25">
      <c r="A4406" s="132"/>
      <c r="B4406" s="132"/>
      <c r="C4406" s="132"/>
      <c r="D4406" s="132"/>
      <c r="E4406" s="132"/>
      <c r="F4406" s="132"/>
      <c r="G4406" s="132"/>
      <c r="H4406" s="132"/>
      <c r="I4406" s="132"/>
      <c r="J4406" s="132"/>
      <c r="K4406" s="132"/>
      <c r="FS4406" s="75">
        <v>81.25</v>
      </c>
      <c r="FT4406" s="75">
        <v>1197.1030000000001</v>
      </c>
      <c r="FU4406" s="75">
        <v>15093</v>
      </c>
    </row>
    <row r="4407" spans="1:177" x14ac:dyDescent="0.25">
      <c r="A4407" s="132"/>
      <c r="B4407" s="132"/>
      <c r="C4407" s="132"/>
      <c r="D4407" s="132"/>
      <c r="E4407" s="132"/>
      <c r="F4407" s="132"/>
      <c r="G4407" s="132"/>
      <c r="H4407" s="132"/>
      <c r="I4407" s="132"/>
      <c r="J4407" s="132"/>
      <c r="K4407" s="132"/>
      <c r="FS4407" s="75">
        <v>81.260000000000005</v>
      </c>
      <c r="FT4407" s="75">
        <v>1198.6510000000001</v>
      </c>
      <c r="FU4407" s="75">
        <v>15104</v>
      </c>
    </row>
    <row r="4408" spans="1:177" x14ac:dyDescent="0.25">
      <c r="A4408" s="132"/>
      <c r="B4408" s="132"/>
      <c r="C4408" s="132"/>
      <c r="D4408" s="132"/>
      <c r="E4408" s="132"/>
      <c r="F4408" s="132"/>
      <c r="G4408" s="132"/>
      <c r="H4408" s="132"/>
      <c r="I4408" s="132"/>
      <c r="J4408" s="132"/>
      <c r="K4408" s="132"/>
      <c r="FS4408" s="75">
        <v>81.27</v>
      </c>
      <c r="FT4408" s="75">
        <v>1200.1990000000001</v>
      </c>
      <c r="FU4408" s="75">
        <v>15115</v>
      </c>
    </row>
    <row r="4409" spans="1:177" x14ac:dyDescent="0.25">
      <c r="A4409" s="132"/>
      <c r="B4409" s="132"/>
      <c r="C4409" s="132"/>
      <c r="D4409" s="132"/>
      <c r="E4409" s="132"/>
      <c r="F4409" s="132"/>
      <c r="G4409" s="132"/>
      <c r="H4409" s="132"/>
      <c r="I4409" s="132"/>
      <c r="J4409" s="132"/>
      <c r="K4409" s="132"/>
      <c r="FS4409" s="75">
        <v>81.28</v>
      </c>
      <c r="FT4409" s="75">
        <v>1201.748</v>
      </c>
      <c r="FU4409" s="75">
        <v>15126</v>
      </c>
    </row>
    <row r="4410" spans="1:177" x14ac:dyDescent="0.25">
      <c r="A4410" s="132"/>
      <c r="B4410" s="132"/>
      <c r="C4410" s="132"/>
      <c r="D4410" s="132"/>
      <c r="E4410" s="132"/>
      <c r="F4410" s="132"/>
      <c r="G4410" s="132"/>
      <c r="H4410" s="132"/>
      <c r="I4410" s="132"/>
      <c r="J4410" s="132"/>
      <c r="K4410" s="132"/>
      <c r="FS4410" s="75">
        <v>81.290000000000006</v>
      </c>
      <c r="FT4410" s="75">
        <v>1203.296</v>
      </c>
      <c r="FU4410" s="75">
        <v>15137</v>
      </c>
    </row>
    <row r="4411" spans="1:177" x14ac:dyDescent="0.25">
      <c r="A4411" s="132"/>
      <c r="B4411" s="132"/>
      <c r="C4411" s="132"/>
      <c r="D4411" s="132"/>
      <c r="E4411" s="132"/>
      <c r="F4411" s="132"/>
      <c r="G4411" s="132"/>
      <c r="H4411" s="132"/>
      <c r="I4411" s="132"/>
      <c r="J4411" s="132"/>
      <c r="K4411" s="132"/>
      <c r="FS4411" s="75">
        <v>81.3</v>
      </c>
      <c r="FT4411" s="75">
        <v>1204.8440000000001</v>
      </c>
      <c r="FU4411" s="75">
        <v>15148</v>
      </c>
    </row>
    <row r="4412" spans="1:177" x14ac:dyDescent="0.25">
      <c r="A4412" s="132"/>
      <c r="B4412" s="132"/>
      <c r="C4412" s="132"/>
      <c r="D4412" s="132"/>
      <c r="E4412" s="132"/>
      <c r="F4412" s="132"/>
      <c r="G4412" s="132"/>
      <c r="H4412" s="132"/>
      <c r="I4412" s="132"/>
      <c r="J4412" s="132"/>
      <c r="K4412" s="132"/>
      <c r="FS4412" s="75">
        <v>81.31</v>
      </c>
      <c r="FT4412" s="75">
        <v>1206.3920000000001</v>
      </c>
      <c r="FU4412" s="75">
        <v>15159</v>
      </c>
    </row>
    <row r="4413" spans="1:177" x14ac:dyDescent="0.25">
      <c r="A4413" s="132"/>
      <c r="B4413" s="132"/>
      <c r="C4413" s="132"/>
      <c r="D4413" s="132"/>
      <c r="E4413" s="132"/>
      <c r="F4413" s="132"/>
      <c r="G4413" s="132"/>
      <c r="H4413" s="132"/>
      <c r="I4413" s="132"/>
      <c r="J4413" s="132"/>
      <c r="K4413" s="132"/>
      <c r="FS4413" s="75">
        <v>81.319999999999993</v>
      </c>
      <c r="FT4413" s="75">
        <v>1207.94</v>
      </c>
      <c r="FU4413" s="75">
        <v>15170</v>
      </c>
    </row>
    <row r="4414" spans="1:177" x14ac:dyDescent="0.25">
      <c r="A4414" s="132"/>
      <c r="B4414" s="132"/>
      <c r="C4414" s="132"/>
      <c r="D4414" s="132"/>
      <c r="E4414" s="132"/>
      <c r="F4414" s="132"/>
      <c r="G4414" s="132"/>
      <c r="H4414" s="132"/>
      <c r="I4414" s="132"/>
      <c r="J4414" s="132"/>
      <c r="K4414" s="132"/>
      <c r="FS4414" s="75">
        <v>81.33</v>
      </c>
      <c r="FT4414" s="75">
        <v>1209.489</v>
      </c>
      <c r="FU4414" s="75">
        <v>15181</v>
      </c>
    </row>
    <row r="4415" spans="1:177" x14ac:dyDescent="0.25">
      <c r="A4415" s="132"/>
      <c r="B4415" s="132"/>
      <c r="C4415" s="132"/>
      <c r="D4415" s="132"/>
      <c r="E4415" s="132"/>
      <c r="F4415" s="132"/>
      <c r="G4415" s="132"/>
      <c r="H4415" s="132"/>
      <c r="I4415" s="132"/>
      <c r="J4415" s="132"/>
      <c r="K4415" s="132"/>
      <c r="FS4415" s="75">
        <v>81.34</v>
      </c>
      <c r="FT4415" s="75">
        <v>1211.037</v>
      </c>
      <c r="FU4415" s="75">
        <v>15192</v>
      </c>
    </row>
    <row r="4416" spans="1:177" x14ac:dyDescent="0.25">
      <c r="A4416" s="132"/>
      <c r="B4416" s="132"/>
      <c r="C4416" s="132"/>
      <c r="D4416" s="132"/>
      <c r="E4416" s="132"/>
      <c r="F4416" s="132"/>
      <c r="G4416" s="132"/>
      <c r="H4416" s="132"/>
      <c r="I4416" s="132"/>
      <c r="J4416" s="132"/>
      <c r="K4416" s="132"/>
      <c r="FS4416" s="75">
        <v>81.349999999999994</v>
      </c>
      <c r="FT4416" s="75">
        <v>1212.585</v>
      </c>
      <c r="FU4416" s="75">
        <v>15203</v>
      </c>
    </row>
    <row r="4417" spans="1:177" x14ac:dyDescent="0.25">
      <c r="A4417" s="132"/>
      <c r="B4417" s="132"/>
      <c r="C4417" s="132"/>
      <c r="D4417" s="132"/>
      <c r="E4417" s="132"/>
      <c r="F4417" s="132"/>
      <c r="G4417" s="132"/>
      <c r="H4417" s="132"/>
      <c r="I4417" s="132"/>
      <c r="J4417" s="132"/>
      <c r="K4417" s="132"/>
      <c r="FS4417" s="75">
        <v>81.36</v>
      </c>
      <c r="FT4417" s="75">
        <v>1214.133</v>
      </c>
      <c r="FU4417" s="75">
        <v>15214</v>
      </c>
    </row>
    <row r="4418" spans="1:177" x14ac:dyDescent="0.25">
      <c r="A4418" s="132"/>
      <c r="B4418" s="132"/>
      <c r="C4418" s="132"/>
      <c r="D4418" s="132"/>
      <c r="E4418" s="132"/>
      <c r="F4418" s="132"/>
      <c r="G4418" s="132"/>
      <c r="H4418" s="132"/>
      <c r="I4418" s="132"/>
      <c r="J4418" s="132"/>
      <c r="K4418" s="132"/>
      <c r="FS4418" s="75">
        <v>81.37</v>
      </c>
      <c r="FT4418" s="75">
        <v>1215.682</v>
      </c>
      <c r="FU4418" s="75">
        <v>15225</v>
      </c>
    </row>
    <row r="4419" spans="1:177" x14ac:dyDescent="0.25">
      <c r="A4419" s="132"/>
      <c r="B4419" s="132"/>
      <c r="C4419" s="132"/>
      <c r="D4419" s="132"/>
      <c r="E4419" s="132"/>
      <c r="F4419" s="132"/>
      <c r="G4419" s="132"/>
      <c r="H4419" s="132"/>
      <c r="I4419" s="132"/>
      <c r="J4419" s="132"/>
      <c r="K4419" s="132"/>
      <c r="FS4419" s="75">
        <v>81.38</v>
      </c>
      <c r="FT4419" s="75">
        <v>1217.23</v>
      </c>
      <c r="FU4419" s="75">
        <v>15236</v>
      </c>
    </row>
    <row r="4420" spans="1:177" x14ac:dyDescent="0.25">
      <c r="A4420" s="132"/>
      <c r="B4420" s="132"/>
      <c r="C4420" s="132"/>
      <c r="D4420" s="132"/>
      <c r="E4420" s="132"/>
      <c r="F4420" s="132"/>
      <c r="G4420" s="132"/>
      <c r="H4420" s="132"/>
      <c r="I4420" s="132"/>
      <c r="J4420" s="132"/>
      <c r="K4420" s="132"/>
      <c r="FS4420" s="75">
        <v>81.39</v>
      </c>
      <c r="FT4420" s="75">
        <v>1218.778</v>
      </c>
      <c r="FU4420" s="75">
        <v>15247</v>
      </c>
    </row>
    <row r="4421" spans="1:177" x14ac:dyDescent="0.25">
      <c r="A4421" s="132"/>
      <c r="B4421" s="132"/>
      <c r="C4421" s="132"/>
      <c r="D4421" s="132"/>
      <c r="E4421" s="132"/>
      <c r="F4421" s="132"/>
      <c r="G4421" s="132"/>
      <c r="H4421" s="132"/>
      <c r="I4421" s="132"/>
      <c r="J4421" s="132"/>
      <c r="K4421" s="132"/>
      <c r="FS4421" s="75">
        <v>81.400000000000006</v>
      </c>
      <c r="FT4421" s="75">
        <v>1220.326</v>
      </c>
      <c r="FU4421" s="75">
        <v>15258</v>
      </c>
    </row>
    <row r="4422" spans="1:177" x14ac:dyDescent="0.25">
      <c r="A4422" s="132"/>
      <c r="B4422" s="132"/>
      <c r="C4422" s="132"/>
      <c r="D4422" s="132"/>
      <c r="E4422" s="132"/>
      <c r="F4422" s="132"/>
      <c r="G4422" s="132"/>
      <c r="H4422" s="132"/>
      <c r="I4422" s="132"/>
      <c r="J4422" s="132"/>
      <c r="K4422" s="132"/>
      <c r="FS4422" s="75">
        <v>81.41</v>
      </c>
      <c r="FT4422" s="75">
        <v>1221.874</v>
      </c>
      <c r="FU4422" s="75">
        <v>15269</v>
      </c>
    </row>
    <row r="4423" spans="1:177" x14ac:dyDescent="0.25">
      <c r="A4423" s="132"/>
      <c r="B4423" s="132"/>
      <c r="C4423" s="132"/>
      <c r="D4423" s="132"/>
      <c r="E4423" s="132"/>
      <c r="F4423" s="132"/>
      <c r="G4423" s="132"/>
      <c r="H4423" s="132"/>
      <c r="I4423" s="132"/>
      <c r="J4423" s="132"/>
      <c r="K4423" s="132"/>
      <c r="FS4423" s="75">
        <v>81.42</v>
      </c>
      <c r="FT4423" s="75">
        <v>1223.423</v>
      </c>
      <c r="FU4423" s="75">
        <v>15280</v>
      </c>
    </row>
    <row r="4424" spans="1:177" x14ac:dyDescent="0.25">
      <c r="A4424" s="132"/>
      <c r="B4424" s="132"/>
      <c r="C4424" s="132"/>
      <c r="D4424" s="132"/>
      <c r="E4424" s="132"/>
      <c r="F4424" s="132"/>
      <c r="G4424" s="132"/>
      <c r="H4424" s="132"/>
      <c r="I4424" s="132"/>
      <c r="J4424" s="132"/>
      <c r="K4424" s="132"/>
      <c r="FS4424" s="75">
        <v>81.430000000000007</v>
      </c>
      <c r="FT4424" s="75">
        <v>1224.971</v>
      </c>
      <c r="FU4424" s="75">
        <v>15291</v>
      </c>
    </row>
    <row r="4425" spans="1:177" x14ac:dyDescent="0.25">
      <c r="A4425" s="132"/>
      <c r="B4425" s="132"/>
      <c r="C4425" s="132"/>
      <c r="D4425" s="132"/>
      <c r="E4425" s="132"/>
      <c r="F4425" s="132"/>
      <c r="G4425" s="132"/>
      <c r="H4425" s="132"/>
      <c r="I4425" s="132"/>
      <c r="J4425" s="132"/>
      <c r="K4425" s="132"/>
      <c r="FS4425" s="75">
        <v>81.44</v>
      </c>
      <c r="FT4425" s="75">
        <v>1226.519</v>
      </c>
      <c r="FU4425" s="75">
        <v>15302</v>
      </c>
    </row>
    <row r="4426" spans="1:177" x14ac:dyDescent="0.25">
      <c r="A4426" s="132"/>
      <c r="B4426" s="132"/>
      <c r="C4426" s="132"/>
      <c r="D4426" s="132"/>
      <c r="E4426" s="132"/>
      <c r="F4426" s="132"/>
      <c r="G4426" s="132"/>
      <c r="H4426" s="132"/>
      <c r="I4426" s="132"/>
      <c r="J4426" s="132"/>
      <c r="K4426" s="132"/>
      <c r="FS4426" s="75">
        <v>81.45</v>
      </c>
      <c r="FT4426" s="75">
        <v>1228.067</v>
      </c>
      <c r="FU4426" s="75">
        <v>15313</v>
      </c>
    </row>
    <row r="4427" spans="1:177" x14ac:dyDescent="0.25">
      <c r="A4427" s="132"/>
      <c r="B4427" s="132"/>
      <c r="C4427" s="132"/>
      <c r="D4427" s="132"/>
      <c r="E4427" s="132"/>
      <c r="F4427" s="132"/>
      <c r="G4427" s="132"/>
      <c r="H4427" s="132"/>
      <c r="I4427" s="132"/>
      <c r="J4427" s="132"/>
      <c r="K4427" s="132"/>
      <c r="FS4427" s="75">
        <v>81.459999999999994</v>
      </c>
      <c r="FT4427" s="75">
        <v>1229.615</v>
      </c>
      <c r="FU4427" s="75">
        <v>15324</v>
      </c>
    </row>
    <row r="4428" spans="1:177" x14ac:dyDescent="0.25">
      <c r="A4428" s="132"/>
      <c r="B4428" s="132"/>
      <c r="C4428" s="132"/>
      <c r="D4428" s="132"/>
      <c r="E4428" s="132"/>
      <c r="F4428" s="132"/>
      <c r="G4428" s="132"/>
      <c r="H4428" s="132"/>
      <c r="I4428" s="132"/>
      <c r="J4428" s="132"/>
      <c r="K4428" s="132"/>
      <c r="FS4428" s="75">
        <v>81.47</v>
      </c>
      <c r="FT4428" s="75">
        <v>1231.164</v>
      </c>
      <c r="FU4428" s="75">
        <v>15335</v>
      </c>
    </row>
    <row r="4429" spans="1:177" x14ac:dyDescent="0.25">
      <c r="A4429" s="132"/>
      <c r="B4429" s="132"/>
      <c r="C4429" s="132"/>
      <c r="D4429" s="132"/>
      <c r="E4429" s="132"/>
      <c r="F4429" s="132"/>
      <c r="G4429" s="132"/>
      <c r="H4429" s="132"/>
      <c r="I4429" s="132"/>
      <c r="J4429" s="132"/>
      <c r="K4429" s="132"/>
      <c r="FS4429" s="75">
        <v>81.48</v>
      </c>
      <c r="FT4429" s="75">
        <v>1232.712</v>
      </c>
      <c r="FU4429" s="75">
        <v>15346</v>
      </c>
    </row>
    <row r="4430" spans="1:177" x14ac:dyDescent="0.25">
      <c r="A4430" s="132"/>
      <c r="B4430" s="132"/>
      <c r="C4430" s="132"/>
      <c r="D4430" s="132"/>
      <c r="E4430" s="132"/>
      <c r="F4430" s="132"/>
      <c r="G4430" s="132"/>
      <c r="H4430" s="132"/>
      <c r="I4430" s="132"/>
      <c r="J4430" s="132"/>
      <c r="K4430" s="132"/>
      <c r="FS4430" s="75">
        <v>81.489999999999995</v>
      </c>
      <c r="FT4430" s="75">
        <v>1234.26</v>
      </c>
      <c r="FU4430" s="75">
        <v>15357</v>
      </c>
    </row>
    <row r="4431" spans="1:177" x14ac:dyDescent="0.25">
      <c r="A4431" s="132"/>
      <c r="B4431" s="132"/>
      <c r="C4431" s="132"/>
      <c r="D4431" s="132"/>
      <c r="E4431" s="132"/>
      <c r="F4431" s="132"/>
      <c r="G4431" s="132"/>
      <c r="H4431" s="132"/>
      <c r="I4431" s="132"/>
      <c r="J4431" s="132"/>
      <c r="K4431" s="132"/>
      <c r="FS4431" s="75">
        <v>81.5</v>
      </c>
      <c r="FT4431" s="75">
        <v>1235.808</v>
      </c>
      <c r="FU4431" s="75">
        <v>15368</v>
      </c>
    </row>
    <row r="4432" spans="1:177" x14ac:dyDescent="0.25">
      <c r="A4432" s="132"/>
      <c r="B4432" s="132"/>
      <c r="C4432" s="132"/>
      <c r="D4432" s="132"/>
      <c r="E4432" s="132"/>
      <c r="F4432" s="132"/>
      <c r="G4432" s="132"/>
      <c r="H4432" s="132"/>
      <c r="I4432" s="132"/>
      <c r="J4432" s="132"/>
      <c r="K4432" s="132"/>
      <c r="FS4432" s="75">
        <v>81.510000000000005</v>
      </c>
      <c r="FT4432" s="75">
        <v>1237.357</v>
      </c>
      <c r="FU4432" s="75">
        <v>15379</v>
      </c>
    </row>
    <row r="4433" spans="1:177" x14ac:dyDescent="0.25">
      <c r="A4433" s="132"/>
      <c r="B4433" s="132"/>
      <c r="C4433" s="132"/>
      <c r="D4433" s="132"/>
      <c r="E4433" s="132"/>
      <c r="F4433" s="132"/>
      <c r="G4433" s="132"/>
      <c r="H4433" s="132"/>
      <c r="I4433" s="132"/>
      <c r="J4433" s="132"/>
      <c r="K4433" s="132"/>
      <c r="FS4433" s="75">
        <v>81.52</v>
      </c>
      <c r="FT4433" s="75">
        <v>1238.905</v>
      </c>
      <c r="FU4433" s="75">
        <v>15390</v>
      </c>
    </row>
    <row r="4434" spans="1:177" x14ac:dyDescent="0.25">
      <c r="A4434" s="132"/>
      <c r="B4434" s="132"/>
      <c r="C4434" s="132"/>
      <c r="D4434" s="132"/>
      <c r="E4434" s="132"/>
      <c r="F4434" s="132"/>
      <c r="G4434" s="132"/>
      <c r="H4434" s="132"/>
      <c r="I4434" s="132"/>
      <c r="J4434" s="132"/>
      <c r="K4434" s="132"/>
      <c r="FS4434" s="75">
        <v>81.53</v>
      </c>
      <c r="FT4434" s="75">
        <v>1240.453</v>
      </c>
      <c r="FU4434" s="75">
        <v>15401</v>
      </c>
    </row>
    <row r="4435" spans="1:177" x14ac:dyDescent="0.25">
      <c r="A4435" s="132"/>
      <c r="B4435" s="132"/>
      <c r="C4435" s="132"/>
      <c r="D4435" s="132"/>
      <c r="E4435" s="132"/>
      <c r="F4435" s="132"/>
      <c r="G4435" s="132"/>
      <c r="H4435" s="132"/>
      <c r="I4435" s="132"/>
      <c r="J4435" s="132"/>
      <c r="K4435" s="132"/>
      <c r="FS4435" s="75">
        <v>81.540000000000006</v>
      </c>
      <c r="FT4435" s="75">
        <v>1242.001</v>
      </c>
      <c r="FU4435" s="75">
        <v>15412</v>
      </c>
    </row>
    <row r="4436" spans="1:177" x14ac:dyDescent="0.25">
      <c r="A4436" s="132"/>
      <c r="B4436" s="132"/>
      <c r="C4436" s="132"/>
      <c r="D4436" s="132"/>
      <c r="E4436" s="132"/>
      <c r="F4436" s="132"/>
      <c r="G4436" s="132"/>
      <c r="H4436" s="132"/>
      <c r="I4436" s="132"/>
      <c r="J4436" s="132"/>
      <c r="K4436" s="132"/>
      <c r="FS4436" s="75">
        <v>81.55</v>
      </c>
      <c r="FT4436" s="75">
        <v>1243.549</v>
      </c>
      <c r="FU4436" s="75">
        <v>15423</v>
      </c>
    </row>
    <row r="4437" spans="1:177" x14ac:dyDescent="0.25">
      <c r="A4437" s="132"/>
      <c r="B4437" s="132"/>
      <c r="C4437" s="132"/>
      <c r="D4437" s="132"/>
      <c r="E4437" s="132"/>
      <c r="F4437" s="132"/>
      <c r="G4437" s="132"/>
      <c r="H4437" s="132"/>
      <c r="I4437" s="132"/>
      <c r="J4437" s="132"/>
      <c r="K4437" s="132"/>
      <c r="FS4437" s="75">
        <v>81.56</v>
      </c>
      <c r="FT4437" s="75">
        <v>1245.098</v>
      </c>
      <c r="FU4437" s="75">
        <v>15434</v>
      </c>
    </row>
    <row r="4438" spans="1:177" x14ac:dyDescent="0.25">
      <c r="A4438" s="132"/>
      <c r="B4438" s="132"/>
      <c r="C4438" s="132"/>
      <c r="D4438" s="132"/>
      <c r="E4438" s="132"/>
      <c r="F4438" s="132"/>
      <c r="G4438" s="132"/>
      <c r="H4438" s="132"/>
      <c r="I4438" s="132"/>
      <c r="J4438" s="132"/>
      <c r="K4438" s="132"/>
      <c r="FS4438" s="75">
        <v>81.569999999999993</v>
      </c>
      <c r="FT4438" s="75">
        <v>1246.646</v>
      </c>
      <c r="FU4438" s="75">
        <v>15445</v>
      </c>
    </row>
    <row r="4439" spans="1:177" x14ac:dyDescent="0.25">
      <c r="A4439" s="132"/>
      <c r="B4439" s="132"/>
      <c r="C4439" s="132"/>
      <c r="D4439" s="132"/>
      <c r="E4439" s="132"/>
      <c r="F4439" s="132"/>
      <c r="G4439" s="132"/>
      <c r="H4439" s="132"/>
      <c r="I4439" s="132"/>
      <c r="J4439" s="132"/>
      <c r="K4439" s="132"/>
      <c r="FS4439" s="75">
        <v>81.58</v>
      </c>
      <c r="FT4439" s="75">
        <v>1248.194</v>
      </c>
      <c r="FU4439" s="75">
        <v>15456</v>
      </c>
    </row>
    <row r="4440" spans="1:177" x14ac:dyDescent="0.25">
      <c r="A4440" s="132"/>
      <c r="B4440" s="132"/>
      <c r="C4440" s="132"/>
      <c r="D4440" s="132"/>
      <c r="E4440" s="132"/>
      <c r="F4440" s="132"/>
      <c r="G4440" s="132"/>
      <c r="H4440" s="132"/>
      <c r="I4440" s="132"/>
      <c r="J4440" s="132"/>
      <c r="K4440" s="132"/>
      <c r="FS4440" s="75">
        <v>81.59</v>
      </c>
      <c r="FT4440" s="75">
        <v>1249.742</v>
      </c>
      <c r="FU4440" s="75">
        <v>15467</v>
      </c>
    </row>
    <row r="4441" spans="1:177" x14ac:dyDescent="0.25">
      <c r="A4441" s="132"/>
      <c r="B4441" s="132"/>
      <c r="C4441" s="132"/>
      <c r="D4441" s="132"/>
      <c r="E4441" s="132"/>
      <c r="F4441" s="132"/>
      <c r="G4441" s="132"/>
      <c r="H4441" s="132"/>
      <c r="I4441" s="132"/>
      <c r="J4441" s="132"/>
      <c r="K4441" s="132"/>
      <c r="FS4441" s="75">
        <v>81.599999999999994</v>
      </c>
      <c r="FT4441" s="75">
        <v>1251.2909999999999</v>
      </c>
      <c r="FU4441" s="75">
        <v>15478</v>
      </c>
    </row>
    <row r="4442" spans="1:177" x14ac:dyDescent="0.25">
      <c r="A4442" s="132"/>
      <c r="B4442" s="132"/>
      <c r="C4442" s="132"/>
      <c r="D4442" s="132"/>
      <c r="E4442" s="132"/>
      <c r="F4442" s="132"/>
      <c r="G4442" s="132"/>
      <c r="H4442" s="132"/>
      <c r="I4442" s="132"/>
      <c r="J4442" s="132"/>
      <c r="K4442" s="132"/>
      <c r="FS4442" s="75">
        <v>81.61</v>
      </c>
      <c r="FT4442" s="75">
        <v>1252.8389999999999</v>
      </c>
      <c r="FU4442" s="75">
        <v>15489</v>
      </c>
    </row>
    <row r="4443" spans="1:177" x14ac:dyDescent="0.25">
      <c r="A4443" s="132"/>
      <c r="B4443" s="132"/>
      <c r="C4443" s="132"/>
      <c r="D4443" s="132"/>
      <c r="E4443" s="132"/>
      <c r="F4443" s="132"/>
      <c r="G4443" s="132"/>
      <c r="H4443" s="132"/>
      <c r="I4443" s="132"/>
      <c r="J4443" s="132"/>
      <c r="K4443" s="132"/>
      <c r="FS4443" s="75">
        <v>81.62</v>
      </c>
      <c r="FT4443" s="75">
        <v>1254.3869999999999</v>
      </c>
      <c r="FU4443" s="75">
        <v>15500</v>
      </c>
    </row>
    <row r="4444" spans="1:177" x14ac:dyDescent="0.25">
      <c r="A4444" s="132"/>
      <c r="B4444" s="132"/>
      <c r="C4444" s="132"/>
      <c r="D4444" s="132"/>
      <c r="E4444" s="132"/>
      <c r="F4444" s="132"/>
      <c r="G4444" s="132"/>
      <c r="H4444" s="132"/>
      <c r="I4444" s="132"/>
      <c r="J4444" s="132"/>
      <c r="K4444" s="132"/>
      <c r="FS4444" s="75">
        <v>81.63</v>
      </c>
      <c r="FT4444" s="75">
        <v>1255.9349999999999</v>
      </c>
      <c r="FU4444" s="75">
        <v>15511</v>
      </c>
    </row>
    <row r="4445" spans="1:177" x14ac:dyDescent="0.25">
      <c r="A4445" s="132"/>
      <c r="B4445" s="132"/>
      <c r="C4445" s="132"/>
      <c r="D4445" s="132"/>
      <c r="E4445" s="132"/>
      <c r="F4445" s="132"/>
      <c r="G4445" s="132"/>
      <c r="H4445" s="132"/>
      <c r="I4445" s="132"/>
      <c r="J4445" s="132"/>
      <c r="K4445" s="132"/>
      <c r="FS4445" s="75">
        <v>81.64</v>
      </c>
      <c r="FT4445" s="75">
        <v>1257.4829999999999</v>
      </c>
      <c r="FU4445" s="75">
        <v>15522</v>
      </c>
    </row>
    <row r="4446" spans="1:177" x14ac:dyDescent="0.25">
      <c r="A4446" s="132"/>
      <c r="B4446" s="132"/>
      <c r="C4446" s="132"/>
      <c r="D4446" s="132"/>
      <c r="E4446" s="132"/>
      <c r="F4446" s="132"/>
      <c r="G4446" s="132"/>
      <c r="H4446" s="132"/>
      <c r="I4446" s="132"/>
      <c r="J4446" s="132"/>
      <c r="K4446" s="132"/>
      <c r="FS4446" s="75">
        <v>81.650000000000006</v>
      </c>
      <c r="FT4446" s="75">
        <v>1259.0319999999999</v>
      </c>
      <c r="FU4446" s="75">
        <v>15533</v>
      </c>
    </row>
    <row r="4447" spans="1:177" x14ac:dyDescent="0.25">
      <c r="A4447" s="132"/>
      <c r="B4447" s="132"/>
      <c r="C4447" s="132"/>
      <c r="D4447" s="132"/>
      <c r="E4447" s="132"/>
      <c r="F4447" s="132"/>
      <c r="G4447" s="132"/>
      <c r="H4447" s="132"/>
      <c r="I4447" s="132"/>
      <c r="J4447" s="132"/>
      <c r="K4447" s="132"/>
      <c r="FS4447" s="75">
        <v>81.66</v>
      </c>
      <c r="FT4447" s="75">
        <v>1260.58</v>
      </c>
      <c r="FU4447" s="75">
        <v>15544</v>
      </c>
    </row>
    <row r="4448" spans="1:177" x14ac:dyDescent="0.25">
      <c r="A4448" s="132"/>
      <c r="B4448" s="132"/>
      <c r="C4448" s="132"/>
      <c r="D4448" s="132"/>
      <c r="E4448" s="132"/>
      <c r="F4448" s="132"/>
      <c r="G4448" s="132"/>
      <c r="H4448" s="132"/>
      <c r="I4448" s="132"/>
      <c r="J4448" s="132"/>
      <c r="K4448" s="132"/>
      <c r="FS4448" s="75">
        <v>81.67</v>
      </c>
      <c r="FT4448" s="75">
        <v>1262.1279999999999</v>
      </c>
      <c r="FU4448" s="75">
        <v>15555</v>
      </c>
    </row>
    <row r="4449" spans="1:177" x14ac:dyDescent="0.25">
      <c r="A4449" s="132"/>
      <c r="B4449" s="132"/>
      <c r="C4449" s="132"/>
      <c r="D4449" s="132"/>
      <c r="E4449" s="132"/>
      <c r="F4449" s="132"/>
      <c r="G4449" s="132"/>
      <c r="H4449" s="132"/>
      <c r="I4449" s="132"/>
      <c r="J4449" s="132"/>
      <c r="K4449" s="132"/>
      <c r="FS4449" s="75">
        <v>81.680000000000007</v>
      </c>
      <c r="FT4449" s="75">
        <v>1263.6759999999999</v>
      </c>
      <c r="FU4449" s="75">
        <v>15566</v>
      </c>
    </row>
    <row r="4450" spans="1:177" x14ac:dyDescent="0.25">
      <c r="A4450" s="132"/>
      <c r="B4450" s="132"/>
      <c r="C4450" s="132"/>
      <c r="D4450" s="132"/>
      <c r="E4450" s="132"/>
      <c r="F4450" s="132"/>
      <c r="G4450" s="132"/>
      <c r="H4450" s="132"/>
      <c r="I4450" s="132"/>
      <c r="J4450" s="132"/>
      <c r="K4450" s="132"/>
      <c r="FS4450" s="75">
        <v>81.69</v>
      </c>
      <c r="FT4450" s="75">
        <v>1265.2239999999999</v>
      </c>
      <c r="FU4450" s="75">
        <v>15577</v>
      </c>
    </row>
    <row r="4451" spans="1:177" x14ac:dyDescent="0.25">
      <c r="A4451" s="132"/>
      <c r="B4451" s="132"/>
      <c r="C4451" s="132"/>
      <c r="D4451" s="132"/>
      <c r="E4451" s="132"/>
      <c r="F4451" s="132"/>
      <c r="G4451" s="132"/>
      <c r="H4451" s="132"/>
      <c r="I4451" s="132"/>
      <c r="J4451" s="132"/>
      <c r="K4451" s="132"/>
      <c r="FS4451" s="75">
        <v>81.7</v>
      </c>
      <c r="FT4451" s="75">
        <v>1266.7729999999999</v>
      </c>
      <c r="FU4451" s="75">
        <v>15588</v>
      </c>
    </row>
    <row r="4452" spans="1:177" x14ac:dyDescent="0.25">
      <c r="A4452" s="132"/>
      <c r="B4452" s="132"/>
      <c r="C4452" s="132"/>
      <c r="D4452" s="132"/>
      <c r="E4452" s="132"/>
      <c r="F4452" s="132"/>
      <c r="G4452" s="132"/>
      <c r="H4452" s="132"/>
      <c r="I4452" s="132"/>
      <c r="J4452" s="132"/>
      <c r="K4452" s="132"/>
      <c r="FS4452" s="75">
        <v>81.709999999999994</v>
      </c>
      <c r="FT4452" s="75">
        <v>1268.3209999999999</v>
      </c>
      <c r="FU4452" s="75">
        <v>15599</v>
      </c>
    </row>
    <row r="4453" spans="1:177" x14ac:dyDescent="0.25">
      <c r="A4453" s="132"/>
      <c r="B4453" s="132"/>
      <c r="C4453" s="132"/>
      <c r="D4453" s="132"/>
      <c r="E4453" s="132"/>
      <c r="F4453" s="132"/>
      <c r="G4453" s="132"/>
      <c r="H4453" s="132"/>
      <c r="I4453" s="132"/>
      <c r="J4453" s="132"/>
      <c r="K4453" s="132"/>
      <c r="FS4453" s="75">
        <v>81.72</v>
      </c>
      <c r="FT4453" s="75">
        <v>1269.8689999999999</v>
      </c>
      <c r="FU4453" s="75">
        <v>15610</v>
      </c>
    </row>
    <row r="4454" spans="1:177" x14ac:dyDescent="0.25">
      <c r="A4454" s="132"/>
      <c r="B4454" s="132"/>
      <c r="C4454" s="132"/>
      <c r="D4454" s="132"/>
      <c r="E4454" s="132"/>
      <c r="F4454" s="132"/>
      <c r="G4454" s="132"/>
      <c r="H4454" s="132"/>
      <c r="I4454" s="132"/>
      <c r="J4454" s="132"/>
      <c r="K4454" s="132"/>
      <c r="FS4454" s="75">
        <v>81.73</v>
      </c>
      <c r="FT4454" s="75">
        <v>1271.4169999999999</v>
      </c>
      <c r="FU4454" s="75">
        <v>15621</v>
      </c>
    </row>
    <row r="4455" spans="1:177" x14ac:dyDescent="0.25">
      <c r="A4455" s="132"/>
      <c r="B4455" s="132"/>
      <c r="C4455" s="132"/>
      <c r="D4455" s="132"/>
      <c r="E4455" s="132"/>
      <c r="F4455" s="132"/>
      <c r="G4455" s="132"/>
      <c r="H4455" s="132"/>
      <c r="I4455" s="132"/>
      <c r="J4455" s="132"/>
      <c r="K4455" s="132"/>
      <c r="FS4455" s="75">
        <v>81.739999999999995</v>
      </c>
      <c r="FT4455" s="75">
        <v>1272.9659999999999</v>
      </c>
      <c r="FU4455" s="75">
        <v>15632</v>
      </c>
    </row>
    <row r="4456" spans="1:177" x14ac:dyDescent="0.25">
      <c r="A4456" s="132"/>
      <c r="B4456" s="132"/>
      <c r="C4456" s="132"/>
      <c r="D4456" s="132"/>
      <c r="E4456" s="132"/>
      <c r="F4456" s="132"/>
      <c r="G4456" s="132"/>
      <c r="H4456" s="132"/>
      <c r="I4456" s="132"/>
      <c r="J4456" s="132"/>
      <c r="K4456" s="132"/>
      <c r="FS4456" s="75">
        <v>81.75</v>
      </c>
      <c r="FT4456" s="75">
        <v>1274.5139999999999</v>
      </c>
      <c r="FU4456" s="75">
        <v>15643</v>
      </c>
    </row>
    <row r="4457" spans="1:177" x14ac:dyDescent="0.25">
      <c r="A4457" s="132"/>
      <c r="B4457" s="132"/>
      <c r="C4457" s="132"/>
      <c r="D4457" s="132"/>
      <c r="E4457" s="132"/>
      <c r="F4457" s="132"/>
      <c r="G4457" s="132"/>
      <c r="H4457" s="132"/>
      <c r="I4457" s="132"/>
      <c r="J4457" s="132"/>
      <c r="K4457" s="132"/>
      <c r="FS4457" s="75">
        <v>81.760000000000005</v>
      </c>
      <c r="FT4457" s="75">
        <v>1276.0619999999999</v>
      </c>
      <c r="FU4457" s="75">
        <v>15654</v>
      </c>
    </row>
    <row r="4458" spans="1:177" x14ac:dyDescent="0.25">
      <c r="A4458" s="132"/>
      <c r="B4458" s="132"/>
      <c r="C4458" s="132"/>
      <c r="D4458" s="132"/>
      <c r="E4458" s="132"/>
      <c r="F4458" s="132"/>
      <c r="G4458" s="132"/>
      <c r="H4458" s="132"/>
      <c r="I4458" s="132"/>
      <c r="J4458" s="132"/>
      <c r="K4458" s="132"/>
      <c r="FS4458" s="75">
        <v>81.77</v>
      </c>
      <c r="FT4458" s="75">
        <v>1277.6099999999999</v>
      </c>
      <c r="FU4458" s="75">
        <v>15665</v>
      </c>
    </row>
    <row r="4459" spans="1:177" x14ac:dyDescent="0.25">
      <c r="A4459" s="132"/>
      <c r="B4459" s="132"/>
      <c r="C4459" s="132"/>
      <c r="D4459" s="132"/>
      <c r="E4459" s="132"/>
      <c r="F4459" s="132"/>
      <c r="G4459" s="132"/>
      <c r="H4459" s="132"/>
      <c r="I4459" s="132"/>
      <c r="J4459" s="132"/>
      <c r="K4459" s="132"/>
      <c r="FS4459" s="75">
        <v>81.78</v>
      </c>
      <c r="FT4459" s="75">
        <v>1279.1579999999999</v>
      </c>
      <c r="FU4459" s="75">
        <v>15676</v>
      </c>
    </row>
    <row r="4460" spans="1:177" x14ac:dyDescent="0.25">
      <c r="A4460" s="132"/>
      <c r="B4460" s="132"/>
      <c r="C4460" s="132"/>
      <c r="D4460" s="132"/>
      <c r="E4460" s="132"/>
      <c r="F4460" s="132"/>
      <c r="G4460" s="132"/>
      <c r="H4460" s="132"/>
      <c r="I4460" s="132"/>
      <c r="J4460" s="132"/>
      <c r="K4460" s="132"/>
      <c r="FS4460" s="75">
        <v>81.790000000000006</v>
      </c>
      <c r="FT4460" s="75">
        <v>1280.7070000000001</v>
      </c>
      <c r="FU4460" s="75">
        <v>15687</v>
      </c>
    </row>
    <row r="4461" spans="1:177" x14ac:dyDescent="0.25">
      <c r="A4461" s="132"/>
      <c r="B4461" s="132"/>
      <c r="C4461" s="132"/>
      <c r="D4461" s="132"/>
      <c r="E4461" s="132"/>
      <c r="F4461" s="132"/>
      <c r="G4461" s="132"/>
      <c r="H4461" s="132"/>
      <c r="I4461" s="132"/>
      <c r="J4461" s="132"/>
      <c r="K4461" s="132"/>
      <c r="FS4461" s="75">
        <v>81.8</v>
      </c>
      <c r="FT4461" s="75">
        <v>1282.2550000000001</v>
      </c>
      <c r="FU4461" s="75">
        <v>15698</v>
      </c>
    </row>
    <row r="4462" spans="1:177" x14ac:dyDescent="0.25">
      <c r="A4462" s="132"/>
      <c r="B4462" s="132"/>
      <c r="C4462" s="132"/>
      <c r="D4462" s="132"/>
      <c r="E4462" s="132"/>
      <c r="F4462" s="132"/>
      <c r="G4462" s="132"/>
      <c r="H4462" s="132"/>
      <c r="I4462" s="132"/>
      <c r="J4462" s="132"/>
      <c r="K4462" s="132"/>
      <c r="FS4462" s="75">
        <v>81.81</v>
      </c>
      <c r="FT4462" s="75">
        <v>1283.8030000000001</v>
      </c>
      <c r="FU4462" s="75">
        <v>15709</v>
      </c>
    </row>
    <row r="4463" spans="1:177" x14ac:dyDescent="0.25">
      <c r="A4463" s="132"/>
      <c r="B4463" s="132"/>
      <c r="C4463" s="132"/>
      <c r="D4463" s="132"/>
      <c r="E4463" s="132"/>
      <c r="F4463" s="132"/>
      <c r="G4463" s="132"/>
      <c r="H4463" s="132"/>
      <c r="I4463" s="132"/>
      <c r="J4463" s="132"/>
      <c r="K4463" s="132"/>
      <c r="FS4463" s="75">
        <v>81.819999999999993</v>
      </c>
      <c r="FT4463" s="75">
        <v>1285.3510000000001</v>
      </c>
      <c r="FU4463" s="75">
        <v>15720</v>
      </c>
    </row>
    <row r="4464" spans="1:177" x14ac:dyDescent="0.25">
      <c r="A4464" s="132"/>
      <c r="B4464" s="132"/>
      <c r="C4464" s="132"/>
      <c r="D4464" s="132"/>
      <c r="E4464" s="132"/>
      <c r="F4464" s="132"/>
      <c r="G4464" s="132"/>
      <c r="H4464" s="132"/>
      <c r="I4464" s="132"/>
      <c r="J4464" s="132"/>
      <c r="K4464" s="132"/>
      <c r="FS4464" s="75">
        <v>81.83</v>
      </c>
      <c r="FT4464" s="75">
        <v>1286.9000000000001</v>
      </c>
      <c r="FU4464" s="75">
        <v>15731</v>
      </c>
    </row>
    <row r="4465" spans="1:177" x14ac:dyDescent="0.25">
      <c r="A4465" s="132"/>
      <c r="B4465" s="132"/>
      <c r="C4465" s="132"/>
      <c r="D4465" s="132"/>
      <c r="E4465" s="132"/>
      <c r="F4465" s="132"/>
      <c r="G4465" s="132"/>
      <c r="H4465" s="132"/>
      <c r="I4465" s="132"/>
      <c r="J4465" s="132"/>
      <c r="K4465" s="132"/>
      <c r="FS4465" s="75">
        <v>81.84</v>
      </c>
      <c r="FT4465" s="75">
        <v>1288.4480000000001</v>
      </c>
      <c r="FU4465" s="75">
        <v>15742</v>
      </c>
    </row>
    <row r="4466" spans="1:177" x14ac:dyDescent="0.25">
      <c r="A4466" s="132"/>
      <c r="B4466" s="132"/>
      <c r="C4466" s="132"/>
      <c r="D4466" s="132"/>
      <c r="E4466" s="132"/>
      <c r="F4466" s="132"/>
      <c r="G4466" s="132"/>
      <c r="H4466" s="132"/>
      <c r="I4466" s="132"/>
      <c r="J4466" s="132"/>
      <c r="K4466" s="132"/>
      <c r="FS4466" s="75">
        <v>81.849999999999994</v>
      </c>
      <c r="FT4466" s="75">
        <v>1289.9960000000001</v>
      </c>
      <c r="FU4466" s="75">
        <v>15753</v>
      </c>
    </row>
    <row r="4467" spans="1:177" x14ac:dyDescent="0.25">
      <c r="A4467" s="132"/>
      <c r="B4467" s="132"/>
      <c r="C4467" s="132"/>
      <c r="D4467" s="132"/>
      <c r="E4467" s="132"/>
      <c r="F4467" s="132"/>
      <c r="G4467" s="132"/>
      <c r="H4467" s="132"/>
      <c r="I4467" s="132"/>
      <c r="J4467" s="132"/>
      <c r="K4467" s="132"/>
      <c r="FS4467" s="75">
        <v>81.86</v>
      </c>
      <c r="FT4467" s="75">
        <v>1291.5440000000001</v>
      </c>
      <c r="FU4467" s="75">
        <v>15764</v>
      </c>
    </row>
    <row r="4468" spans="1:177" x14ac:dyDescent="0.25">
      <c r="A4468" s="132"/>
      <c r="B4468" s="132"/>
      <c r="C4468" s="132"/>
      <c r="D4468" s="132"/>
      <c r="E4468" s="132"/>
      <c r="F4468" s="132"/>
      <c r="G4468" s="132"/>
      <c r="H4468" s="132"/>
      <c r="I4468" s="132"/>
      <c r="J4468" s="132"/>
      <c r="K4468" s="132"/>
      <c r="FS4468" s="75">
        <v>81.87</v>
      </c>
      <c r="FT4468" s="75">
        <v>1293.0920000000001</v>
      </c>
      <c r="FU4468" s="75">
        <v>15775</v>
      </c>
    </row>
    <row r="4469" spans="1:177" x14ac:dyDescent="0.25">
      <c r="A4469" s="132"/>
      <c r="B4469" s="132"/>
      <c r="C4469" s="132"/>
      <c r="D4469" s="132"/>
      <c r="E4469" s="132"/>
      <c r="F4469" s="132"/>
      <c r="G4469" s="132"/>
      <c r="H4469" s="132"/>
      <c r="I4469" s="132"/>
      <c r="J4469" s="132"/>
      <c r="K4469" s="132"/>
      <c r="FS4469" s="75">
        <v>81.88</v>
      </c>
      <c r="FT4469" s="75">
        <v>1294.6410000000001</v>
      </c>
      <c r="FU4469" s="75">
        <v>15786</v>
      </c>
    </row>
    <row r="4470" spans="1:177" x14ac:dyDescent="0.25">
      <c r="A4470" s="132"/>
      <c r="B4470" s="132"/>
      <c r="C4470" s="132"/>
      <c r="D4470" s="132"/>
      <c r="E4470" s="132"/>
      <c r="F4470" s="132"/>
      <c r="G4470" s="132"/>
      <c r="H4470" s="132"/>
      <c r="I4470" s="132"/>
      <c r="J4470" s="132"/>
      <c r="K4470" s="132"/>
      <c r="FS4470" s="75">
        <v>81.89</v>
      </c>
      <c r="FT4470" s="75">
        <v>1296.1890000000001</v>
      </c>
      <c r="FU4470" s="75">
        <v>15797</v>
      </c>
    </row>
    <row r="4471" spans="1:177" x14ac:dyDescent="0.25">
      <c r="A4471" s="132"/>
      <c r="B4471" s="132"/>
      <c r="C4471" s="132"/>
      <c r="D4471" s="132"/>
      <c r="E4471" s="132"/>
      <c r="F4471" s="132"/>
      <c r="G4471" s="132"/>
      <c r="H4471" s="132"/>
      <c r="I4471" s="132"/>
      <c r="J4471" s="132"/>
      <c r="K4471" s="132"/>
      <c r="FS4471" s="75">
        <v>81.900000000000006</v>
      </c>
      <c r="FT4471" s="75">
        <v>1297.7370000000001</v>
      </c>
      <c r="FU4471" s="75">
        <v>15808</v>
      </c>
    </row>
    <row r="4472" spans="1:177" x14ac:dyDescent="0.25">
      <c r="A4472" s="132"/>
      <c r="B4472" s="132"/>
      <c r="C4472" s="132"/>
      <c r="D4472" s="132"/>
      <c r="E4472" s="132"/>
      <c r="F4472" s="132"/>
      <c r="G4472" s="132"/>
      <c r="H4472" s="132"/>
      <c r="I4472" s="132"/>
      <c r="J4472" s="132"/>
      <c r="K4472" s="132"/>
      <c r="FS4472" s="75">
        <v>81.91</v>
      </c>
      <c r="FT4472" s="75">
        <v>1299.2850000000001</v>
      </c>
      <c r="FU4472" s="75">
        <v>15819</v>
      </c>
    </row>
    <row r="4473" spans="1:177" x14ac:dyDescent="0.25">
      <c r="A4473" s="132"/>
      <c r="B4473" s="132"/>
      <c r="C4473" s="132"/>
      <c r="D4473" s="132"/>
      <c r="E4473" s="132"/>
      <c r="F4473" s="132"/>
      <c r="G4473" s="132"/>
      <c r="H4473" s="132"/>
      <c r="I4473" s="132"/>
      <c r="J4473" s="132"/>
      <c r="K4473" s="132"/>
      <c r="FS4473" s="75">
        <v>81.92</v>
      </c>
      <c r="FT4473" s="75">
        <v>1300.8330000000001</v>
      </c>
      <c r="FU4473" s="75">
        <v>15830</v>
      </c>
    </row>
    <row r="4474" spans="1:177" x14ac:dyDescent="0.25">
      <c r="A4474" s="132"/>
      <c r="B4474" s="132"/>
      <c r="C4474" s="132"/>
      <c r="D4474" s="132"/>
      <c r="E4474" s="132"/>
      <c r="F4474" s="132"/>
      <c r="G4474" s="132"/>
      <c r="H4474" s="132"/>
      <c r="I4474" s="132"/>
      <c r="J4474" s="132"/>
      <c r="K4474" s="132"/>
      <c r="FS4474" s="75">
        <v>81.93</v>
      </c>
      <c r="FT4474" s="75">
        <v>1302.3820000000001</v>
      </c>
      <c r="FU4474" s="75">
        <v>15841</v>
      </c>
    </row>
    <row r="4475" spans="1:177" x14ac:dyDescent="0.25">
      <c r="A4475" s="132"/>
      <c r="B4475" s="132"/>
      <c r="C4475" s="132"/>
      <c r="D4475" s="132"/>
      <c r="E4475" s="132"/>
      <c r="F4475" s="132"/>
      <c r="G4475" s="132"/>
      <c r="H4475" s="132"/>
      <c r="I4475" s="132"/>
      <c r="J4475" s="132"/>
      <c r="K4475" s="132"/>
      <c r="FS4475" s="75">
        <v>81.94</v>
      </c>
      <c r="FT4475" s="75">
        <v>1303.93</v>
      </c>
      <c r="FU4475" s="75">
        <v>15852</v>
      </c>
    </row>
    <row r="4476" spans="1:177" x14ac:dyDescent="0.25">
      <c r="A4476" s="132"/>
      <c r="B4476" s="132"/>
      <c r="C4476" s="132"/>
      <c r="D4476" s="132"/>
      <c r="E4476" s="132"/>
      <c r="F4476" s="132"/>
      <c r="G4476" s="132"/>
      <c r="H4476" s="132"/>
      <c r="I4476" s="132"/>
      <c r="J4476" s="132"/>
      <c r="K4476" s="132"/>
      <c r="FS4476" s="75">
        <v>81.95</v>
      </c>
      <c r="FT4476" s="75">
        <v>1305.4780000000001</v>
      </c>
      <c r="FU4476" s="75">
        <v>15863</v>
      </c>
    </row>
    <row r="4477" spans="1:177" x14ac:dyDescent="0.25">
      <c r="A4477" s="132"/>
      <c r="B4477" s="132"/>
      <c r="C4477" s="132"/>
      <c r="D4477" s="132"/>
      <c r="E4477" s="132"/>
      <c r="F4477" s="132"/>
      <c r="G4477" s="132"/>
      <c r="H4477" s="132"/>
      <c r="I4477" s="132"/>
      <c r="J4477" s="132"/>
      <c r="K4477" s="132"/>
      <c r="FS4477" s="75">
        <v>81.96</v>
      </c>
      <c r="FT4477" s="75">
        <v>1307.0260000000001</v>
      </c>
      <c r="FU4477" s="75">
        <v>15874</v>
      </c>
    </row>
    <row r="4478" spans="1:177" x14ac:dyDescent="0.25">
      <c r="A4478" s="132"/>
      <c r="B4478" s="132"/>
      <c r="C4478" s="132"/>
      <c r="D4478" s="132"/>
      <c r="E4478" s="132"/>
      <c r="F4478" s="132"/>
      <c r="G4478" s="132"/>
      <c r="H4478" s="132"/>
      <c r="I4478" s="132"/>
      <c r="J4478" s="132"/>
      <c r="K4478" s="132"/>
      <c r="FS4478" s="75">
        <v>81.97</v>
      </c>
      <c r="FT4478" s="75">
        <v>1308.575</v>
      </c>
      <c r="FU4478" s="75">
        <v>15885</v>
      </c>
    </row>
    <row r="4479" spans="1:177" x14ac:dyDescent="0.25">
      <c r="A4479" s="132"/>
      <c r="B4479" s="132"/>
      <c r="C4479" s="132"/>
      <c r="D4479" s="132"/>
      <c r="E4479" s="132"/>
      <c r="F4479" s="132"/>
      <c r="G4479" s="132"/>
      <c r="H4479" s="132"/>
      <c r="I4479" s="132"/>
      <c r="J4479" s="132"/>
      <c r="K4479" s="132"/>
      <c r="FS4479" s="75">
        <v>81.98</v>
      </c>
      <c r="FT4479" s="75">
        <v>1310.123</v>
      </c>
      <c r="FU4479" s="75">
        <v>15896</v>
      </c>
    </row>
    <row r="4480" spans="1:177" x14ac:dyDescent="0.25">
      <c r="A4480" s="132"/>
      <c r="B4480" s="132"/>
      <c r="C4480" s="132"/>
      <c r="D4480" s="132"/>
      <c r="E4480" s="132"/>
      <c r="F4480" s="132"/>
      <c r="G4480" s="132"/>
      <c r="H4480" s="132"/>
      <c r="I4480" s="132"/>
      <c r="J4480" s="132"/>
      <c r="K4480" s="132"/>
      <c r="FS4480" s="75">
        <v>81.99</v>
      </c>
      <c r="FT4480" s="75">
        <v>1311.671</v>
      </c>
      <c r="FU4480" s="75">
        <v>15907</v>
      </c>
    </row>
    <row r="4481" spans="1:177" x14ac:dyDescent="0.25">
      <c r="A4481" s="132"/>
      <c r="B4481" s="132"/>
      <c r="C4481" s="132"/>
      <c r="D4481" s="132"/>
      <c r="E4481" s="132"/>
      <c r="F4481" s="132"/>
      <c r="G4481" s="132"/>
      <c r="H4481" s="132"/>
      <c r="I4481" s="132"/>
      <c r="J4481" s="132"/>
      <c r="K4481" s="132"/>
      <c r="FS4481" s="75">
        <v>82</v>
      </c>
      <c r="FT4481" s="75">
        <v>1313.2190000000001</v>
      </c>
      <c r="FU4481" s="75">
        <v>15918</v>
      </c>
    </row>
    <row r="4482" spans="1:177" x14ac:dyDescent="0.25">
      <c r="A4482" s="132"/>
      <c r="B4482" s="132"/>
      <c r="C4482" s="132"/>
      <c r="D4482" s="132"/>
      <c r="E4482" s="132"/>
      <c r="F4482" s="132"/>
      <c r="G4482" s="132"/>
      <c r="H4482" s="132"/>
      <c r="I4482" s="132"/>
      <c r="J4482" s="132"/>
      <c r="K4482" s="132"/>
      <c r="FS4482" s="75">
        <v>82.01</v>
      </c>
      <c r="FT4482" s="75">
        <v>1314.7670000000001</v>
      </c>
      <c r="FU4482" s="75">
        <v>15929</v>
      </c>
    </row>
    <row r="4483" spans="1:177" x14ac:dyDescent="0.25">
      <c r="A4483" s="132"/>
      <c r="B4483" s="132"/>
      <c r="C4483" s="132"/>
      <c r="D4483" s="132"/>
      <c r="E4483" s="132"/>
      <c r="F4483" s="132"/>
      <c r="G4483" s="132"/>
      <c r="H4483" s="132"/>
      <c r="I4483" s="132"/>
      <c r="J4483" s="132"/>
      <c r="K4483" s="132"/>
      <c r="FS4483" s="75">
        <v>82.02</v>
      </c>
      <c r="FT4483" s="75">
        <v>1316.316</v>
      </c>
      <c r="FU4483" s="75">
        <v>15940</v>
      </c>
    </row>
    <row r="4484" spans="1:177" x14ac:dyDescent="0.25">
      <c r="A4484" s="132"/>
      <c r="B4484" s="132"/>
      <c r="C4484" s="132"/>
      <c r="D4484" s="132"/>
      <c r="E4484" s="132"/>
      <c r="F4484" s="132"/>
      <c r="G4484" s="132"/>
      <c r="H4484" s="132"/>
      <c r="I4484" s="132"/>
      <c r="J4484" s="132"/>
      <c r="K4484" s="132"/>
      <c r="FS4484" s="75">
        <v>82.03</v>
      </c>
      <c r="FT4484" s="75">
        <v>1317.864</v>
      </c>
      <c r="FU4484" s="75">
        <v>15951</v>
      </c>
    </row>
    <row r="4485" spans="1:177" x14ac:dyDescent="0.25">
      <c r="A4485" s="132"/>
      <c r="B4485" s="132"/>
      <c r="C4485" s="132"/>
      <c r="D4485" s="132"/>
      <c r="E4485" s="132"/>
      <c r="F4485" s="132"/>
      <c r="G4485" s="132"/>
      <c r="H4485" s="132"/>
      <c r="I4485" s="132"/>
      <c r="J4485" s="132"/>
      <c r="K4485" s="132"/>
      <c r="FS4485" s="75">
        <v>82.04</v>
      </c>
      <c r="FT4485" s="75">
        <v>1319.412</v>
      </c>
      <c r="FU4485" s="75">
        <v>15962</v>
      </c>
    </row>
    <row r="4486" spans="1:177" x14ac:dyDescent="0.25">
      <c r="A4486" s="132"/>
      <c r="B4486" s="132"/>
      <c r="C4486" s="132"/>
      <c r="D4486" s="132"/>
      <c r="E4486" s="132"/>
      <c r="F4486" s="132"/>
      <c r="G4486" s="132"/>
      <c r="H4486" s="132"/>
      <c r="I4486" s="132"/>
      <c r="J4486" s="132"/>
      <c r="K4486" s="132"/>
      <c r="FS4486" s="75">
        <v>82.05</v>
      </c>
      <c r="FT4486" s="75">
        <v>1320.96</v>
      </c>
      <c r="FU4486" s="75">
        <v>15973</v>
      </c>
    </row>
    <row r="4487" spans="1:177" x14ac:dyDescent="0.25">
      <c r="A4487" s="132"/>
      <c r="B4487" s="132"/>
      <c r="C4487" s="132"/>
      <c r="D4487" s="132"/>
      <c r="E4487" s="132"/>
      <c r="F4487" s="132"/>
      <c r="G4487" s="132"/>
      <c r="H4487" s="132"/>
      <c r="I4487" s="132"/>
      <c r="J4487" s="132"/>
      <c r="K4487" s="132"/>
      <c r="FS4487" s="75">
        <v>82.06</v>
      </c>
      <c r="FT4487" s="75">
        <v>1322.509</v>
      </c>
      <c r="FU4487" s="75">
        <v>15984</v>
      </c>
    </row>
    <row r="4488" spans="1:177" x14ac:dyDescent="0.25">
      <c r="A4488" s="132"/>
      <c r="B4488" s="132"/>
      <c r="C4488" s="132"/>
      <c r="D4488" s="132"/>
      <c r="E4488" s="132"/>
      <c r="F4488" s="132"/>
      <c r="G4488" s="132"/>
      <c r="H4488" s="132"/>
      <c r="I4488" s="132"/>
      <c r="J4488" s="132"/>
      <c r="K4488" s="132"/>
      <c r="FS4488" s="75">
        <v>82.07</v>
      </c>
      <c r="FT4488" s="75">
        <v>1324.057</v>
      </c>
      <c r="FU4488" s="75">
        <v>15995</v>
      </c>
    </row>
    <row r="4489" spans="1:177" x14ac:dyDescent="0.25">
      <c r="A4489" s="132"/>
      <c r="B4489" s="132"/>
      <c r="C4489" s="132"/>
      <c r="D4489" s="132"/>
      <c r="E4489" s="132"/>
      <c r="F4489" s="132"/>
      <c r="G4489" s="132"/>
      <c r="H4489" s="132"/>
      <c r="I4489" s="132"/>
      <c r="J4489" s="132"/>
      <c r="K4489" s="132"/>
      <c r="FS4489" s="75">
        <v>82.08</v>
      </c>
      <c r="FT4489" s="75">
        <v>1325.605</v>
      </c>
      <c r="FU4489" s="75">
        <v>16006</v>
      </c>
    </row>
    <row r="4490" spans="1:177" x14ac:dyDescent="0.25">
      <c r="A4490" s="132"/>
      <c r="B4490" s="132"/>
      <c r="C4490" s="132"/>
      <c r="D4490" s="132"/>
      <c r="E4490" s="132"/>
      <c r="F4490" s="132"/>
      <c r="G4490" s="132"/>
      <c r="H4490" s="132"/>
      <c r="I4490" s="132"/>
      <c r="J4490" s="132"/>
      <c r="K4490" s="132"/>
      <c r="FS4490" s="75">
        <v>82.09</v>
      </c>
      <c r="FT4490" s="75">
        <v>1327.153</v>
      </c>
      <c r="FU4490" s="75">
        <v>16017</v>
      </c>
    </row>
    <row r="4491" spans="1:177" x14ac:dyDescent="0.25">
      <c r="A4491" s="132"/>
      <c r="B4491" s="132"/>
      <c r="C4491" s="132"/>
      <c r="D4491" s="132"/>
      <c r="E4491" s="132"/>
      <c r="F4491" s="132"/>
      <c r="G4491" s="132"/>
      <c r="H4491" s="132"/>
      <c r="I4491" s="132"/>
      <c r="J4491" s="132"/>
      <c r="K4491" s="132"/>
      <c r="FS4491" s="75">
        <v>82.1</v>
      </c>
      <c r="FT4491" s="75">
        <v>1328.701</v>
      </c>
      <c r="FU4491" s="75">
        <v>16028</v>
      </c>
    </row>
    <row r="4492" spans="1:177" x14ac:dyDescent="0.25">
      <c r="A4492" s="132"/>
      <c r="B4492" s="132"/>
      <c r="C4492" s="132"/>
      <c r="D4492" s="132"/>
      <c r="E4492" s="132"/>
      <c r="F4492" s="132"/>
      <c r="G4492" s="132"/>
      <c r="H4492" s="132"/>
      <c r="I4492" s="132"/>
      <c r="J4492" s="132"/>
      <c r="K4492" s="132"/>
      <c r="FS4492" s="75">
        <v>82.11</v>
      </c>
      <c r="FT4492" s="75">
        <v>1330.25</v>
      </c>
      <c r="FU4492" s="75">
        <v>16039</v>
      </c>
    </row>
    <row r="4493" spans="1:177" x14ac:dyDescent="0.25">
      <c r="A4493" s="132"/>
      <c r="B4493" s="132"/>
      <c r="C4493" s="132"/>
      <c r="D4493" s="132"/>
      <c r="E4493" s="132"/>
      <c r="F4493" s="132"/>
      <c r="G4493" s="132"/>
      <c r="H4493" s="132"/>
      <c r="I4493" s="132"/>
      <c r="J4493" s="132"/>
      <c r="K4493" s="132"/>
      <c r="FS4493" s="75">
        <v>82.12</v>
      </c>
      <c r="FT4493" s="75">
        <v>1331.798</v>
      </c>
      <c r="FU4493" s="75">
        <v>16050</v>
      </c>
    </row>
    <row r="4494" spans="1:177" x14ac:dyDescent="0.25">
      <c r="A4494" s="132"/>
      <c r="B4494" s="132"/>
      <c r="C4494" s="132"/>
      <c r="D4494" s="132"/>
      <c r="E4494" s="132"/>
      <c r="F4494" s="132"/>
      <c r="G4494" s="132"/>
      <c r="H4494" s="132"/>
      <c r="I4494" s="132"/>
      <c r="J4494" s="132"/>
      <c r="K4494" s="132"/>
      <c r="FS4494" s="75">
        <v>82.13</v>
      </c>
      <c r="FT4494" s="75">
        <v>1333.346</v>
      </c>
      <c r="FU4494" s="75">
        <v>16061</v>
      </c>
    </row>
    <row r="4495" spans="1:177" x14ac:dyDescent="0.25">
      <c r="A4495" s="132"/>
      <c r="B4495" s="132"/>
      <c r="C4495" s="132"/>
      <c r="D4495" s="132"/>
      <c r="E4495" s="132"/>
      <c r="F4495" s="132"/>
      <c r="G4495" s="132"/>
      <c r="H4495" s="132"/>
      <c r="I4495" s="132"/>
      <c r="J4495" s="132"/>
      <c r="K4495" s="132"/>
      <c r="FS4495" s="75">
        <v>82.14</v>
      </c>
      <c r="FT4495" s="75">
        <v>1334.894</v>
      </c>
      <c r="FU4495" s="75">
        <v>16072</v>
      </c>
    </row>
    <row r="4496" spans="1:177" x14ac:dyDescent="0.25">
      <c r="A4496" s="132"/>
      <c r="B4496" s="132"/>
      <c r="C4496" s="132"/>
      <c r="D4496" s="132"/>
      <c r="E4496" s="132"/>
      <c r="F4496" s="132"/>
      <c r="G4496" s="132"/>
      <c r="H4496" s="132"/>
      <c r="I4496" s="132"/>
      <c r="J4496" s="132"/>
      <c r="K4496" s="132"/>
      <c r="FS4496" s="75">
        <v>82.15</v>
      </c>
      <c r="FT4496" s="75">
        <v>1336.443</v>
      </c>
      <c r="FU4496" s="75">
        <v>16083</v>
      </c>
    </row>
    <row r="4497" spans="1:177" x14ac:dyDescent="0.25">
      <c r="A4497" s="132"/>
      <c r="B4497" s="132"/>
      <c r="C4497" s="132"/>
      <c r="D4497" s="132"/>
      <c r="E4497" s="132"/>
      <c r="F4497" s="132"/>
      <c r="G4497" s="132"/>
      <c r="H4497" s="132"/>
      <c r="I4497" s="132"/>
      <c r="J4497" s="132"/>
      <c r="K4497" s="132"/>
      <c r="FS4497" s="75">
        <v>82.16</v>
      </c>
      <c r="FT4497" s="75">
        <v>1337.991</v>
      </c>
      <c r="FU4497" s="75">
        <v>16094</v>
      </c>
    </row>
    <row r="4498" spans="1:177" x14ac:dyDescent="0.25">
      <c r="A4498" s="132"/>
      <c r="B4498" s="132"/>
      <c r="C4498" s="132"/>
      <c r="D4498" s="132"/>
      <c r="E4498" s="132"/>
      <c r="F4498" s="132"/>
      <c r="G4498" s="132"/>
      <c r="H4498" s="132"/>
      <c r="I4498" s="132"/>
      <c r="J4498" s="132"/>
      <c r="K4498" s="132"/>
      <c r="FS4498" s="75">
        <v>82.17</v>
      </c>
      <c r="FT4498" s="75">
        <v>1339.539</v>
      </c>
      <c r="FU4498" s="75">
        <v>16105</v>
      </c>
    </row>
    <row r="4499" spans="1:177" x14ac:dyDescent="0.25">
      <c r="A4499" s="132"/>
      <c r="B4499" s="132"/>
      <c r="C4499" s="132"/>
      <c r="D4499" s="132"/>
      <c r="E4499" s="132"/>
      <c r="F4499" s="132"/>
      <c r="G4499" s="132"/>
      <c r="H4499" s="132"/>
      <c r="I4499" s="132"/>
      <c r="J4499" s="132"/>
      <c r="K4499" s="132"/>
      <c r="FS4499" s="75">
        <v>82.18</v>
      </c>
      <c r="FT4499" s="75">
        <v>1341.087</v>
      </c>
      <c r="FU4499" s="75">
        <v>16116</v>
      </c>
    </row>
    <row r="4500" spans="1:177" x14ac:dyDescent="0.25">
      <c r="A4500" s="132"/>
      <c r="B4500" s="132"/>
      <c r="C4500" s="132"/>
      <c r="D4500" s="132"/>
      <c r="E4500" s="132"/>
      <c r="F4500" s="132"/>
      <c r="G4500" s="132"/>
      <c r="H4500" s="132"/>
      <c r="I4500" s="132"/>
      <c r="J4500" s="132"/>
      <c r="K4500" s="132"/>
      <c r="FS4500" s="75">
        <v>82.19</v>
      </c>
      <c r="FT4500" s="75">
        <v>1342.635</v>
      </c>
      <c r="FU4500" s="75">
        <v>16127</v>
      </c>
    </row>
    <row r="4501" spans="1:177" x14ac:dyDescent="0.25">
      <c r="A4501" s="132"/>
      <c r="B4501" s="132"/>
      <c r="C4501" s="132"/>
      <c r="D4501" s="132"/>
      <c r="E4501" s="132"/>
      <c r="F4501" s="132"/>
      <c r="G4501" s="132"/>
      <c r="H4501" s="132"/>
      <c r="I4501" s="132"/>
      <c r="J4501" s="132"/>
      <c r="K4501" s="132"/>
      <c r="FS4501" s="75">
        <v>82.2</v>
      </c>
      <c r="FT4501" s="75">
        <v>1344.184</v>
      </c>
      <c r="FU4501" s="75">
        <v>16138</v>
      </c>
    </row>
    <row r="4502" spans="1:177" x14ac:dyDescent="0.25">
      <c r="A4502" s="132"/>
      <c r="B4502" s="132"/>
      <c r="C4502" s="132"/>
      <c r="D4502" s="132"/>
      <c r="E4502" s="132"/>
      <c r="F4502" s="132"/>
      <c r="G4502" s="132"/>
      <c r="H4502" s="132"/>
      <c r="I4502" s="132"/>
      <c r="J4502" s="132"/>
      <c r="K4502" s="132"/>
      <c r="FS4502" s="75">
        <v>82.21</v>
      </c>
      <c r="FT4502" s="75">
        <v>1345.73</v>
      </c>
      <c r="FU4502" s="75">
        <v>16149</v>
      </c>
    </row>
    <row r="4503" spans="1:177" x14ac:dyDescent="0.25">
      <c r="A4503" s="132"/>
      <c r="B4503" s="132"/>
      <c r="C4503" s="132"/>
      <c r="D4503" s="132"/>
      <c r="E4503" s="132"/>
      <c r="F4503" s="132"/>
      <c r="G4503" s="132"/>
      <c r="H4503" s="132"/>
      <c r="I4503" s="132"/>
      <c r="J4503" s="132"/>
      <c r="K4503" s="132"/>
      <c r="FS4503" s="75">
        <v>82.22</v>
      </c>
      <c r="FT4503" s="75">
        <v>1347.3879999999999</v>
      </c>
      <c r="FU4503" s="75">
        <v>16159.85</v>
      </c>
    </row>
    <row r="4504" spans="1:177" x14ac:dyDescent="0.25">
      <c r="A4504" s="132"/>
      <c r="B4504" s="132"/>
      <c r="C4504" s="132"/>
      <c r="D4504" s="132"/>
      <c r="E4504" s="132"/>
      <c r="F4504" s="132"/>
      <c r="G4504" s="132"/>
      <c r="H4504" s="132"/>
      <c r="I4504" s="132"/>
      <c r="J4504" s="132"/>
      <c r="K4504" s="132"/>
      <c r="FS4504" s="75">
        <v>82.23</v>
      </c>
      <c r="FT4504" s="75">
        <v>1349.047</v>
      </c>
      <c r="FU4504" s="75">
        <v>16170.7</v>
      </c>
    </row>
    <row r="4505" spans="1:177" x14ac:dyDescent="0.25">
      <c r="A4505" s="132"/>
      <c r="B4505" s="132"/>
      <c r="C4505" s="132"/>
      <c r="D4505" s="132"/>
      <c r="E4505" s="132"/>
      <c r="F4505" s="132"/>
      <c r="G4505" s="132"/>
      <c r="H4505" s="132"/>
      <c r="I4505" s="132"/>
      <c r="J4505" s="132"/>
      <c r="K4505" s="132"/>
      <c r="FS4505" s="75">
        <v>82.24</v>
      </c>
      <c r="FT4505" s="75">
        <v>1350.7049999999999</v>
      </c>
      <c r="FU4505" s="75">
        <v>16181.55</v>
      </c>
    </row>
    <row r="4506" spans="1:177" x14ac:dyDescent="0.25">
      <c r="A4506" s="132"/>
      <c r="B4506" s="132"/>
      <c r="C4506" s="132"/>
      <c r="D4506" s="132"/>
      <c r="E4506" s="132"/>
      <c r="F4506" s="132"/>
      <c r="G4506" s="132"/>
      <c r="H4506" s="132"/>
      <c r="I4506" s="132"/>
      <c r="J4506" s="132"/>
      <c r="K4506" s="132"/>
      <c r="FS4506" s="75">
        <v>82.25</v>
      </c>
      <c r="FT4506" s="75">
        <v>1352.364</v>
      </c>
      <c r="FU4506" s="75">
        <v>16192.4</v>
      </c>
    </row>
    <row r="4507" spans="1:177" x14ac:dyDescent="0.25">
      <c r="A4507" s="132"/>
      <c r="B4507" s="132"/>
      <c r="C4507" s="132"/>
      <c r="D4507" s="132"/>
      <c r="E4507" s="132"/>
      <c r="F4507" s="132"/>
      <c r="G4507" s="132"/>
      <c r="H4507" s="132"/>
      <c r="I4507" s="132"/>
      <c r="J4507" s="132"/>
      <c r="K4507" s="132"/>
      <c r="FS4507" s="75">
        <v>82.26</v>
      </c>
      <c r="FT4507" s="75">
        <v>1354.0219999999999</v>
      </c>
      <c r="FU4507" s="75">
        <v>16203.25</v>
      </c>
    </row>
    <row r="4508" spans="1:177" x14ac:dyDescent="0.25">
      <c r="A4508" s="132"/>
      <c r="B4508" s="132"/>
      <c r="C4508" s="132"/>
      <c r="D4508" s="132"/>
      <c r="E4508" s="132"/>
      <c r="F4508" s="132"/>
      <c r="G4508" s="132"/>
      <c r="H4508" s="132"/>
      <c r="I4508" s="132"/>
      <c r="J4508" s="132"/>
      <c r="K4508" s="132"/>
      <c r="FS4508" s="75">
        <v>82.27</v>
      </c>
      <c r="FT4508" s="75">
        <v>1355.681</v>
      </c>
      <c r="FU4508" s="75">
        <v>16214.1</v>
      </c>
    </row>
    <row r="4509" spans="1:177" x14ac:dyDescent="0.25">
      <c r="A4509" s="132"/>
      <c r="B4509" s="132"/>
      <c r="C4509" s="132"/>
      <c r="D4509" s="132"/>
      <c r="E4509" s="132"/>
      <c r="F4509" s="132"/>
      <c r="G4509" s="132"/>
      <c r="H4509" s="132"/>
      <c r="I4509" s="132"/>
      <c r="J4509" s="132"/>
      <c r="K4509" s="132"/>
      <c r="FS4509" s="75">
        <v>82.28</v>
      </c>
      <c r="FT4509" s="75">
        <v>1357.3389999999999</v>
      </c>
      <c r="FU4509" s="75">
        <v>16224.95</v>
      </c>
    </row>
    <row r="4510" spans="1:177" x14ac:dyDescent="0.25">
      <c r="A4510" s="132"/>
      <c r="B4510" s="132"/>
      <c r="C4510" s="132"/>
      <c r="D4510" s="132"/>
      <c r="E4510" s="132"/>
      <c r="F4510" s="132"/>
      <c r="G4510" s="132"/>
      <c r="H4510" s="132"/>
      <c r="I4510" s="132"/>
      <c r="J4510" s="132"/>
      <c r="K4510" s="132"/>
      <c r="FS4510" s="75">
        <v>82.29</v>
      </c>
      <c r="FT4510" s="75">
        <v>1358.998</v>
      </c>
      <c r="FU4510" s="75">
        <v>16235.8</v>
      </c>
    </row>
    <row r="4511" spans="1:177" x14ac:dyDescent="0.25">
      <c r="A4511" s="132"/>
      <c r="B4511" s="132"/>
      <c r="C4511" s="132"/>
      <c r="D4511" s="132"/>
      <c r="E4511" s="132"/>
      <c r="F4511" s="132"/>
      <c r="G4511" s="132"/>
      <c r="H4511" s="132"/>
      <c r="I4511" s="132"/>
      <c r="J4511" s="132"/>
      <c r="K4511" s="132"/>
      <c r="FS4511" s="75">
        <v>82.3</v>
      </c>
      <c r="FT4511" s="75">
        <v>1360.6559999999999</v>
      </c>
      <c r="FU4511" s="75">
        <v>16246.65</v>
      </c>
    </row>
    <row r="4512" spans="1:177" x14ac:dyDescent="0.25">
      <c r="A4512" s="132"/>
      <c r="B4512" s="132"/>
      <c r="C4512" s="132"/>
      <c r="D4512" s="132"/>
      <c r="E4512" s="132"/>
      <c r="F4512" s="132"/>
      <c r="G4512" s="132"/>
      <c r="H4512" s="132"/>
      <c r="I4512" s="132"/>
      <c r="J4512" s="132"/>
      <c r="K4512" s="132"/>
      <c r="FS4512" s="75">
        <v>82.31</v>
      </c>
      <c r="FT4512" s="75">
        <v>1362.3140000000001</v>
      </c>
      <c r="FU4512" s="75">
        <v>16257.5</v>
      </c>
    </row>
    <row r="4513" spans="1:177" x14ac:dyDescent="0.25">
      <c r="A4513" s="132"/>
      <c r="B4513" s="132"/>
      <c r="C4513" s="132"/>
      <c r="D4513" s="132"/>
      <c r="E4513" s="132"/>
      <c r="F4513" s="132"/>
      <c r="G4513" s="132"/>
      <c r="H4513" s="132"/>
      <c r="I4513" s="132"/>
      <c r="J4513" s="132"/>
      <c r="K4513" s="132"/>
      <c r="FS4513" s="75">
        <v>82.32</v>
      </c>
      <c r="FT4513" s="75">
        <v>1363.973</v>
      </c>
      <c r="FU4513" s="75">
        <v>16268.35</v>
      </c>
    </row>
    <row r="4514" spans="1:177" x14ac:dyDescent="0.25">
      <c r="A4514" s="132"/>
      <c r="B4514" s="132"/>
      <c r="C4514" s="132"/>
      <c r="D4514" s="132"/>
      <c r="E4514" s="132"/>
      <c r="F4514" s="132"/>
      <c r="G4514" s="132"/>
      <c r="H4514" s="132"/>
      <c r="I4514" s="132"/>
      <c r="J4514" s="132"/>
      <c r="K4514" s="132"/>
      <c r="FS4514" s="75">
        <v>82.33</v>
      </c>
      <c r="FT4514" s="75">
        <v>1365.6310000000001</v>
      </c>
      <c r="FU4514" s="75">
        <v>16279.2</v>
      </c>
    </row>
    <row r="4515" spans="1:177" x14ac:dyDescent="0.25">
      <c r="A4515" s="132"/>
      <c r="B4515" s="132"/>
      <c r="C4515" s="132"/>
      <c r="D4515" s="132"/>
      <c r="E4515" s="132"/>
      <c r="F4515" s="132"/>
      <c r="G4515" s="132"/>
      <c r="H4515" s="132"/>
      <c r="I4515" s="132"/>
      <c r="J4515" s="132"/>
      <c r="K4515" s="132"/>
      <c r="FS4515" s="75">
        <v>82.34</v>
      </c>
      <c r="FT4515" s="75">
        <v>1367.29</v>
      </c>
      <c r="FU4515" s="75">
        <v>16290.04</v>
      </c>
    </row>
    <row r="4516" spans="1:177" x14ac:dyDescent="0.25">
      <c r="A4516" s="132"/>
      <c r="B4516" s="132"/>
      <c r="C4516" s="132"/>
      <c r="D4516" s="132"/>
      <c r="E4516" s="132"/>
      <c r="F4516" s="132"/>
      <c r="G4516" s="132"/>
      <c r="H4516" s="132"/>
      <c r="I4516" s="132"/>
      <c r="J4516" s="132"/>
      <c r="K4516" s="132"/>
      <c r="FS4516" s="75">
        <v>82.35</v>
      </c>
      <c r="FT4516" s="75">
        <v>1368.9480000000001</v>
      </c>
      <c r="FU4516" s="75">
        <v>16300.89</v>
      </c>
    </row>
    <row r="4517" spans="1:177" x14ac:dyDescent="0.25">
      <c r="A4517" s="132"/>
      <c r="B4517" s="132"/>
      <c r="C4517" s="132"/>
      <c r="D4517" s="132"/>
      <c r="E4517" s="132"/>
      <c r="F4517" s="132"/>
      <c r="G4517" s="132"/>
      <c r="H4517" s="132"/>
      <c r="I4517" s="132"/>
      <c r="J4517" s="132"/>
      <c r="K4517" s="132"/>
      <c r="FS4517" s="75">
        <v>82.36</v>
      </c>
      <c r="FT4517" s="75">
        <v>1370.607</v>
      </c>
      <c r="FU4517" s="75">
        <v>16311.74</v>
      </c>
    </row>
    <row r="4518" spans="1:177" x14ac:dyDescent="0.25">
      <c r="A4518" s="132"/>
      <c r="B4518" s="132"/>
      <c r="C4518" s="132"/>
      <c r="D4518" s="132"/>
      <c r="E4518" s="132"/>
      <c r="F4518" s="132"/>
      <c r="G4518" s="132"/>
      <c r="H4518" s="132"/>
      <c r="I4518" s="132"/>
      <c r="J4518" s="132"/>
      <c r="K4518" s="132"/>
      <c r="FS4518" s="75">
        <v>82.37</v>
      </c>
      <c r="FT4518" s="75">
        <v>1372.2650000000001</v>
      </c>
      <c r="FU4518" s="75">
        <v>16322.59</v>
      </c>
    </row>
    <row r="4519" spans="1:177" x14ac:dyDescent="0.25">
      <c r="A4519" s="132"/>
      <c r="B4519" s="132"/>
      <c r="C4519" s="132"/>
      <c r="D4519" s="132"/>
      <c r="E4519" s="132"/>
      <c r="F4519" s="132"/>
      <c r="G4519" s="132"/>
      <c r="H4519" s="132"/>
      <c r="I4519" s="132"/>
      <c r="J4519" s="132"/>
      <c r="K4519" s="132"/>
      <c r="FS4519" s="75">
        <v>82.38</v>
      </c>
      <c r="FT4519" s="75">
        <v>1373.924</v>
      </c>
      <c r="FU4519" s="75">
        <v>16333.44</v>
      </c>
    </row>
    <row r="4520" spans="1:177" x14ac:dyDescent="0.25">
      <c r="A4520" s="132"/>
      <c r="B4520" s="132"/>
      <c r="C4520" s="132"/>
      <c r="D4520" s="132"/>
      <c r="E4520" s="132"/>
      <c r="F4520" s="132"/>
      <c r="G4520" s="132"/>
      <c r="H4520" s="132"/>
      <c r="I4520" s="132"/>
      <c r="J4520" s="132"/>
      <c r="K4520" s="132"/>
      <c r="FS4520" s="75">
        <v>82.39</v>
      </c>
      <c r="FT4520" s="75">
        <v>1375.5820000000001</v>
      </c>
      <c r="FU4520" s="75">
        <v>16344.29</v>
      </c>
    </row>
    <row r="4521" spans="1:177" x14ac:dyDescent="0.25">
      <c r="A4521" s="132"/>
      <c r="B4521" s="132"/>
      <c r="C4521" s="132"/>
      <c r="D4521" s="132"/>
      <c r="E4521" s="132"/>
      <c r="F4521" s="132"/>
      <c r="G4521" s="132"/>
      <c r="H4521" s="132"/>
      <c r="I4521" s="132"/>
      <c r="J4521" s="132"/>
      <c r="K4521" s="132"/>
      <c r="FS4521" s="75">
        <v>82.4</v>
      </c>
      <c r="FT4521" s="75">
        <v>1377.24</v>
      </c>
      <c r="FU4521" s="75">
        <v>16355.14</v>
      </c>
    </row>
    <row r="4522" spans="1:177" x14ac:dyDescent="0.25">
      <c r="A4522" s="132"/>
      <c r="B4522" s="132"/>
      <c r="C4522" s="132"/>
      <c r="D4522" s="132"/>
      <c r="E4522" s="132"/>
      <c r="F4522" s="132"/>
      <c r="G4522" s="132"/>
      <c r="H4522" s="132"/>
      <c r="I4522" s="132"/>
      <c r="J4522" s="132"/>
      <c r="K4522" s="132"/>
      <c r="FS4522" s="75">
        <v>82.41</v>
      </c>
      <c r="FT4522" s="75">
        <v>1378.8989999999999</v>
      </c>
      <c r="FU4522" s="75">
        <v>16365.99</v>
      </c>
    </row>
    <row r="4523" spans="1:177" x14ac:dyDescent="0.25">
      <c r="A4523" s="132"/>
      <c r="B4523" s="132"/>
      <c r="C4523" s="132"/>
      <c r="D4523" s="132"/>
      <c r="E4523" s="132"/>
      <c r="F4523" s="132"/>
      <c r="G4523" s="132"/>
      <c r="H4523" s="132"/>
      <c r="I4523" s="132"/>
      <c r="J4523" s="132"/>
      <c r="K4523" s="132"/>
      <c r="FS4523" s="75">
        <v>82.42</v>
      </c>
      <c r="FT4523" s="75">
        <v>1380.557</v>
      </c>
      <c r="FU4523" s="75">
        <v>16376.84</v>
      </c>
    </row>
    <row r="4524" spans="1:177" x14ac:dyDescent="0.25">
      <c r="A4524" s="132"/>
      <c r="B4524" s="132"/>
      <c r="C4524" s="132"/>
      <c r="D4524" s="132"/>
      <c r="E4524" s="132"/>
      <c r="F4524" s="132"/>
      <c r="G4524" s="132"/>
      <c r="H4524" s="132"/>
      <c r="I4524" s="132"/>
      <c r="J4524" s="132"/>
      <c r="K4524" s="132"/>
      <c r="FS4524" s="75">
        <v>82.43</v>
      </c>
      <c r="FT4524" s="75">
        <v>1382.2159999999999</v>
      </c>
      <c r="FU4524" s="75">
        <v>16387.689999999999</v>
      </c>
    </row>
    <row r="4525" spans="1:177" x14ac:dyDescent="0.25">
      <c r="A4525" s="132"/>
      <c r="B4525" s="132"/>
      <c r="C4525" s="132"/>
      <c r="D4525" s="132"/>
      <c r="E4525" s="132"/>
      <c r="F4525" s="132"/>
      <c r="G4525" s="132"/>
      <c r="H4525" s="132"/>
      <c r="I4525" s="132"/>
      <c r="J4525" s="132"/>
      <c r="K4525" s="132"/>
      <c r="FS4525" s="75">
        <v>82.44</v>
      </c>
      <c r="FT4525" s="75">
        <v>1383.874</v>
      </c>
      <c r="FU4525" s="75">
        <v>16398.54</v>
      </c>
    </row>
    <row r="4526" spans="1:177" x14ac:dyDescent="0.25">
      <c r="A4526" s="132"/>
      <c r="B4526" s="132"/>
      <c r="C4526" s="132"/>
      <c r="D4526" s="132"/>
      <c r="E4526" s="132"/>
      <c r="F4526" s="132"/>
      <c r="G4526" s="132"/>
      <c r="H4526" s="132"/>
      <c r="I4526" s="132"/>
      <c r="J4526" s="132"/>
      <c r="K4526" s="132"/>
      <c r="FS4526" s="75">
        <v>82.45</v>
      </c>
      <c r="FT4526" s="75">
        <v>1385.5329999999999</v>
      </c>
      <c r="FU4526" s="75">
        <v>16409.39</v>
      </c>
    </row>
    <row r="4527" spans="1:177" x14ac:dyDescent="0.25">
      <c r="A4527" s="132"/>
      <c r="B4527" s="132"/>
      <c r="C4527" s="132"/>
      <c r="D4527" s="132"/>
      <c r="E4527" s="132"/>
      <c r="F4527" s="132"/>
      <c r="G4527" s="132"/>
      <c r="H4527" s="132"/>
      <c r="I4527" s="132"/>
      <c r="J4527" s="132"/>
      <c r="K4527" s="132"/>
      <c r="FS4527" s="75">
        <v>82.46</v>
      </c>
      <c r="FT4527" s="75">
        <v>1387.191</v>
      </c>
      <c r="FU4527" s="75">
        <v>16420.240000000002</v>
      </c>
    </row>
    <row r="4528" spans="1:177" x14ac:dyDescent="0.25">
      <c r="A4528" s="132"/>
      <c r="B4528" s="132"/>
      <c r="C4528" s="132"/>
      <c r="D4528" s="132"/>
      <c r="E4528" s="132"/>
      <c r="F4528" s="132"/>
      <c r="G4528" s="132"/>
      <c r="H4528" s="132"/>
      <c r="I4528" s="132"/>
      <c r="J4528" s="132"/>
      <c r="K4528" s="132"/>
      <c r="FS4528" s="75">
        <v>82.47</v>
      </c>
      <c r="FT4528" s="75">
        <v>1388.85</v>
      </c>
      <c r="FU4528" s="75">
        <v>16431.09</v>
      </c>
    </row>
    <row r="4529" spans="1:177" x14ac:dyDescent="0.25">
      <c r="A4529" s="132"/>
      <c r="B4529" s="132"/>
      <c r="C4529" s="132"/>
      <c r="D4529" s="132"/>
      <c r="E4529" s="132"/>
      <c r="F4529" s="132"/>
      <c r="G4529" s="132"/>
      <c r="H4529" s="132"/>
      <c r="I4529" s="132"/>
      <c r="J4529" s="132"/>
      <c r="K4529" s="132"/>
      <c r="FS4529" s="75">
        <v>82.48</v>
      </c>
      <c r="FT4529" s="75">
        <v>1390.508</v>
      </c>
      <c r="FU4529" s="75">
        <v>16441.939999999999</v>
      </c>
    </row>
    <row r="4530" spans="1:177" x14ac:dyDescent="0.25">
      <c r="A4530" s="132"/>
      <c r="B4530" s="132"/>
      <c r="C4530" s="132"/>
      <c r="D4530" s="132"/>
      <c r="E4530" s="132"/>
      <c r="F4530" s="132"/>
      <c r="G4530" s="132"/>
      <c r="H4530" s="132"/>
      <c r="I4530" s="132"/>
      <c r="J4530" s="132"/>
      <c r="K4530" s="132"/>
      <c r="FS4530" s="75">
        <v>82.49</v>
      </c>
      <c r="FT4530" s="75">
        <v>1392.1669999999999</v>
      </c>
      <c r="FU4530" s="75">
        <v>16452.79</v>
      </c>
    </row>
    <row r="4531" spans="1:177" x14ac:dyDescent="0.25">
      <c r="A4531" s="132"/>
      <c r="B4531" s="132"/>
      <c r="C4531" s="132"/>
      <c r="D4531" s="132"/>
      <c r="E4531" s="132"/>
      <c r="F4531" s="132"/>
      <c r="G4531" s="132"/>
      <c r="H4531" s="132"/>
      <c r="I4531" s="132"/>
      <c r="J4531" s="132"/>
      <c r="K4531" s="132"/>
      <c r="FS4531" s="75">
        <v>82.5</v>
      </c>
      <c r="FT4531" s="75">
        <v>1393.825</v>
      </c>
      <c r="FU4531" s="75">
        <v>16463.64</v>
      </c>
    </row>
    <row r="4532" spans="1:177" x14ac:dyDescent="0.25">
      <c r="A4532" s="132"/>
      <c r="B4532" s="132"/>
      <c r="C4532" s="132"/>
      <c r="D4532" s="132"/>
      <c r="E4532" s="132"/>
      <c r="F4532" s="132"/>
      <c r="G4532" s="132"/>
      <c r="H4532" s="132"/>
      <c r="I4532" s="132"/>
      <c r="J4532" s="132"/>
      <c r="K4532" s="132"/>
      <c r="FS4532" s="75">
        <v>82.51</v>
      </c>
      <c r="FT4532" s="75">
        <v>1395.4829999999999</v>
      </c>
      <c r="FU4532" s="75">
        <v>16474.490000000002</v>
      </c>
    </row>
    <row r="4533" spans="1:177" x14ac:dyDescent="0.25">
      <c r="A4533" s="132"/>
      <c r="B4533" s="132"/>
      <c r="C4533" s="132"/>
      <c r="D4533" s="132"/>
      <c r="E4533" s="132"/>
      <c r="F4533" s="132"/>
      <c r="G4533" s="132"/>
      <c r="H4533" s="132"/>
      <c r="I4533" s="132"/>
      <c r="J4533" s="132"/>
      <c r="K4533" s="132"/>
      <c r="FS4533" s="75">
        <v>82.52</v>
      </c>
      <c r="FT4533" s="75">
        <v>1397.1420000000001</v>
      </c>
      <c r="FU4533" s="75">
        <v>16485.34</v>
      </c>
    </row>
    <row r="4534" spans="1:177" x14ac:dyDescent="0.25">
      <c r="A4534" s="132"/>
      <c r="B4534" s="132"/>
      <c r="C4534" s="132"/>
      <c r="D4534" s="132"/>
      <c r="E4534" s="132"/>
      <c r="F4534" s="132"/>
      <c r="G4534" s="132"/>
      <c r="H4534" s="132"/>
      <c r="I4534" s="132"/>
      <c r="J4534" s="132"/>
      <c r="K4534" s="132"/>
      <c r="FS4534" s="75">
        <v>82.53</v>
      </c>
      <c r="FT4534" s="75">
        <v>1398.8</v>
      </c>
      <c r="FU4534" s="75">
        <v>16496.189999999999</v>
      </c>
    </row>
    <row r="4535" spans="1:177" x14ac:dyDescent="0.25">
      <c r="A4535" s="132"/>
      <c r="B4535" s="132"/>
      <c r="C4535" s="132"/>
      <c r="D4535" s="132"/>
      <c r="E4535" s="132"/>
      <c r="F4535" s="132"/>
      <c r="G4535" s="132"/>
      <c r="H4535" s="132"/>
      <c r="I4535" s="132"/>
      <c r="J4535" s="132"/>
      <c r="K4535" s="132"/>
      <c r="FS4535" s="75">
        <v>82.54</v>
      </c>
      <c r="FT4535" s="75">
        <v>1400.4590000000001</v>
      </c>
      <c r="FU4535" s="75">
        <v>16507.04</v>
      </c>
    </row>
    <row r="4536" spans="1:177" x14ac:dyDescent="0.25">
      <c r="A4536" s="132"/>
      <c r="B4536" s="132"/>
      <c r="C4536" s="132"/>
      <c r="D4536" s="132"/>
      <c r="E4536" s="132"/>
      <c r="F4536" s="132"/>
      <c r="G4536" s="132"/>
      <c r="H4536" s="132"/>
      <c r="I4536" s="132"/>
      <c r="J4536" s="132"/>
      <c r="K4536" s="132"/>
      <c r="FS4536" s="75">
        <v>82.55</v>
      </c>
      <c r="FT4536" s="75">
        <v>1402.117</v>
      </c>
      <c r="FU4536" s="75">
        <v>16517.89</v>
      </c>
    </row>
    <row r="4537" spans="1:177" x14ac:dyDescent="0.25">
      <c r="A4537" s="132"/>
      <c r="B4537" s="132"/>
      <c r="C4537" s="132"/>
      <c r="D4537" s="132"/>
      <c r="E4537" s="132"/>
      <c r="F4537" s="132"/>
      <c r="G4537" s="132"/>
      <c r="H4537" s="132"/>
      <c r="I4537" s="132"/>
      <c r="J4537" s="132"/>
      <c r="K4537" s="132"/>
      <c r="FS4537" s="75">
        <v>82.56</v>
      </c>
      <c r="FT4537" s="75">
        <v>1403.7760000000001</v>
      </c>
      <c r="FU4537" s="75">
        <v>16528.740000000002</v>
      </c>
    </row>
    <row r="4538" spans="1:177" x14ac:dyDescent="0.25">
      <c r="A4538" s="132"/>
      <c r="B4538" s="132"/>
      <c r="C4538" s="132"/>
      <c r="D4538" s="132"/>
      <c r="E4538" s="132"/>
      <c r="F4538" s="132"/>
      <c r="G4538" s="132"/>
      <c r="H4538" s="132"/>
      <c r="I4538" s="132"/>
      <c r="J4538" s="132"/>
      <c r="K4538" s="132"/>
      <c r="FS4538" s="75">
        <v>82.57</v>
      </c>
      <c r="FT4538" s="75">
        <v>1405.434</v>
      </c>
      <c r="FU4538" s="75">
        <v>16539.59</v>
      </c>
    </row>
    <row r="4539" spans="1:177" x14ac:dyDescent="0.25">
      <c r="A4539" s="132"/>
      <c r="B4539" s="132"/>
      <c r="C4539" s="132"/>
      <c r="D4539" s="132"/>
      <c r="E4539" s="132"/>
      <c r="F4539" s="132"/>
      <c r="G4539" s="132"/>
      <c r="H4539" s="132"/>
      <c r="I4539" s="132"/>
      <c r="J4539" s="132"/>
      <c r="K4539" s="132"/>
      <c r="FS4539" s="75">
        <v>82.58</v>
      </c>
      <c r="FT4539" s="75">
        <v>1407.0930000000001</v>
      </c>
      <c r="FU4539" s="75">
        <v>16550.439999999999</v>
      </c>
    </row>
    <row r="4540" spans="1:177" x14ac:dyDescent="0.25">
      <c r="A4540" s="132"/>
      <c r="B4540" s="132"/>
      <c r="C4540" s="132"/>
      <c r="D4540" s="132"/>
      <c r="E4540" s="132"/>
      <c r="F4540" s="132"/>
      <c r="G4540" s="132"/>
      <c r="H4540" s="132"/>
      <c r="I4540" s="132"/>
      <c r="J4540" s="132"/>
      <c r="K4540" s="132"/>
      <c r="FS4540" s="75">
        <v>82.59</v>
      </c>
      <c r="FT4540" s="75">
        <v>1408.751</v>
      </c>
      <c r="FU4540" s="75">
        <v>16561.29</v>
      </c>
    </row>
    <row r="4541" spans="1:177" x14ac:dyDescent="0.25">
      <c r="A4541" s="132"/>
      <c r="B4541" s="132"/>
      <c r="C4541" s="132"/>
      <c r="D4541" s="132"/>
      <c r="E4541" s="132"/>
      <c r="F4541" s="132"/>
      <c r="G4541" s="132"/>
      <c r="H4541" s="132"/>
      <c r="I4541" s="132"/>
      <c r="J4541" s="132"/>
      <c r="K4541" s="132"/>
      <c r="FS4541" s="75">
        <v>82.6</v>
      </c>
      <c r="FT4541" s="75">
        <v>1410.4090000000001</v>
      </c>
      <c r="FU4541" s="75">
        <v>16572.13</v>
      </c>
    </row>
    <row r="4542" spans="1:177" x14ac:dyDescent="0.25">
      <c r="A4542" s="132"/>
      <c r="B4542" s="132"/>
      <c r="C4542" s="132"/>
      <c r="D4542" s="132"/>
      <c r="E4542" s="132"/>
      <c r="F4542" s="132"/>
      <c r="G4542" s="132"/>
      <c r="H4542" s="132"/>
      <c r="I4542" s="132"/>
      <c r="J4542" s="132"/>
      <c r="K4542" s="132"/>
      <c r="FS4542" s="75">
        <v>82.61</v>
      </c>
      <c r="FT4542" s="75">
        <v>1412.068</v>
      </c>
      <c r="FU4542" s="75">
        <v>16582.98</v>
      </c>
    </row>
    <row r="4543" spans="1:177" x14ac:dyDescent="0.25">
      <c r="A4543" s="132"/>
      <c r="B4543" s="132"/>
      <c r="C4543" s="132"/>
      <c r="D4543" s="132"/>
      <c r="E4543" s="132"/>
      <c r="F4543" s="132"/>
      <c r="G4543" s="132"/>
      <c r="H4543" s="132"/>
      <c r="I4543" s="132"/>
      <c r="J4543" s="132"/>
      <c r="K4543" s="132"/>
      <c r="FS4543" s="75">
        <v>82.62</v>
      </c>
      <c r="FT4543" s="75">
        <v>1413.7260000000001</v>
      </c>
      <c r="FU4543" s="75">
        <v>16593.830000000002</v>
      </c>
    </row>
    <row r="4544" spans="1:177" x14ac:dyDescent="0.25">
      <c r="A4544" s="132"/>
      <c r="B4544" s="132"/>
      <c r="C4544" s="132"/>
      <c r="D4544" s="132"/>
      <c r="E4544" s="132"/>
      <c r="F4544" s="132"/>
      <c r="G4544" s="132"/>
      <c r="H4544" s="132"/>
      <c r="I4544" s="132"/>
      <c r="J4544" s="132"/>
      <c r="K4544" s="132"/>
      <c r="FS4544" s="75">
        <v>82.63</v>
      </c>
      <c r="FT4544" s="75">
        <v>1415.385</v>
      </c>
      <c r="FU4544" s="75">
        <v>16604.68</v>
      </c>
    </row>
    <row r="4545" spans="1:177" x14ac:dyDescent="0.25">
      <c r="A4545" s="132"/>
      <c r="B4545" s="132"/>
      <c r="C4545" s="132"/>
      <c r="D4545" s="132"/>
      <c r="E4545" s="132"/>
      <c r="F4545" s="132"/>
      <c r="G4545" s="132"/>
      <c r="H4545" s="132"/>
      <c r="I4545" s="132"/>
      <c r="J4545" s="132"/>
      <c r="K4545" s="132"/>
      <c r="FS4545" s="75">
        <v>82.64</v>
      </c>
      <c r="FT4545" s="75">
        <v>1417.0429999999999</v>
      </c>
      <c r="FU4545" s="75">
        <v>16615.53</v>
      </c>
    </row>
    <row r="4546" spans="1:177" x14ac:dyDescent="0.25">
      <c r="A4546" s="132"/>
      <c r="B4546" s="132"/>
      <c r="C4546" s="132"/>
      <c r="D4546" s="132"/>
      <c r="E4546" s="132"/>
      <c r="F4546" s="132"/>
      <c r="G4546" s="132"/>
      <c r="H4546" s="132"/>
      <c r="I4546" s="132"/>
      <c r="J4546" s="132"/>
      <c r="K4546" s="132"/>
      <c r="FS4546" s="75">
        <v>82.65</v>
      </c>
      <c r="FT4546" s="75">
        <v>1418.702</v>
      </c>
      <c r="FU4546" s="75">
        <v>16626.38</v>
      </c>
    </row>
    <row r="4547" spans="1:177" x14ac:dyDescent="0.25">
      <c r="A4547" s="132"/>
      <c r="B4547" s="132"/>
      <c r="C4547" s="132"/>
      <c r="D4547" s="132"/>
      <c r="E4547" s="132"/>
      <c r="F4547" s="132"/>
      <c r="G4547" s="132"/>
      <c r="H4547" s="132"/>
      <c r="I4547" s="132"/>
      <c r="J4547" s="132"/>
      <c r="K4547" s="132"/>
      <c r="FS4547" s="75">
        <v>82.66</v>
      </c>
      <c r="FT4547" s="75">
        <v>1420.36</v>
      </c>
      <c r="FU4547" s="75">
        <v>16637.23</v>
      </c>
    </row>
    <row r="4548" spans="1:177" x14ac:dyDescent="0.25">
      <c r="A4548" s="132"/>
      <c r="B4548" s="132"/>
      <c r="C4548" s="132"/>
      <c r="D4548" s="132"/>
      <c r="E4548" s="132"/>
      <c r="F4548" s="132"/>
      <c r="G4548" s="132"/>
      <c r="H4548" s="132"/>
      <c r="I4548" s="132"/>
      <c r="J4548" s="132"/>
      <c r="K4548" s="132"/>
      <c r="FS4548" s="75">
        <v>82.67</v>
      </c>
      <c r="FT4548" s="75">
        <v>1422.019</v>
      </c>
      <c r="FU4548" s="75">
        <v>16648.080000000002</v>
      </c>
    </row>
    <row r="4549" spans="1:177" x14ac:dyDescent="0.25">
      <c r="A4549" s="132"/>
      <c r="B4549" s="132"/>
      <c r="C4549" s="132"/>
      <c r="D4549" s="132"/>
      <c r="E4549" s="132"/>
      <c r="F4549" s="132"/>
      <c r="G4549" s="132"/>
      <c r="H4549" s="132"/>
      <c r="I4549" s="132"/>
      <c r="J4549" s="132"/>
      <c r="K4549" s="132"/>
      <c r="FS4549" s="75">
        <v>82.68</v>
      </c>
      <c r="FT4549" s="75">
        <v>1423.6769999999999</v>
      </c>
      <c r="FU4549" s="75">
        <v>16658.93</v>
      </c>
    </row>
    <row r="4550" spans="1:177" x14ac:dyDescent="0.25">
      <c r="A4550" s="132"/>
      <c r="B4550" s="132"/>
      <c r="C4550" s="132"/>
      <c r="D4550" s="132"/>
      <c r="E4550" s="132"/>
      <c r="F4550" s="132"/>
      <c r="G4550" s="132"/>
      <c r="H4550" s="132"/>
      <c r="I4550" s="132"/>
      <c r="J4550" s="132"/>
      <c r="K4550" s="132"/>
      <c r="FS4550" s="75">
        <v>82.69</v>
      </c>
      <c r="FT4550" s="75">
        <v>1425.335</v>
      </c>
      <c r="FU4550" s="75">
        <v>16669.78</v>
      </c>
    </row>
    <row r="4551" spans="1:177" x14ac:dyDescent="0.25">
      <c r="A4551" s="132"/>
      <c r="B4551" s="132"/>
      <c r="C4551" s="132"/>
      <c r="D4551" s="132"/>
      <c r="E4551" s="132"/>
      <c r="F4551" s="132"/>
      <c r="G4551" s="132"/>
      <c r="H4551" s="132"/>
      <c r="I4551" s="132"/>
      <c r="J4551" s="132"/>
      <c r="K4551" s="132"/>
      <c r="FS4551" s="75">
        <v>82.7</v>
      </c>
      <c r="FT4551" s="75">
        <v>1426.9939999999999</v>
      </c>
      <c r="FU4551" s="75">
        <v>16680.63</v>
      </c>
    </row>
    <row r="4552" spans="1:177" x14ac:dyDescent="0.25">
      <c r="A4552" s="132"/>
      <c r="B4552" s="132"/>
      <c r="C4552" s="132"/>
      <c r="D4552" s="132"/>
      <c r="E4552" s="132"/>
      <c r="F4552" s="132"/>
      <c r="G4552" s="132"/>
      <c r="H4552" s="132"/>
      <c r="I4552" s="132"/>
      <c r="J4552" s="132"/>
      <c r="K4552" s="132"/>
      <c r="FS4552" s="75">
        <v>82.71</v>
      </c>
      <c r="FT4552" s="75">
        <v>1428.652</v>
      </c>
      <c r="FU4552" s="75">
        <v>16691.48</v>
      </c>
    </row>
    <row r="4553" spans="1:177" x14ac:dyDescent="0.25">
      <c r="A4553" s="132"/>
      <c r="B4553" s="132"/>
      <c r="C4553" s="132"/>
      <c r="D4553" s="132"/>
      <c r="E4553" s="132"/>
      <c r="F4553" s="132"/>
      <c r="G4553" s="132"/>
      <c r="H4553" s="132"/>
      <c r="I4553" s="132"/>
      <c r="J4553" s="132"/>
      <c r="K4553" s="132"/>
      <c r="FS4553" s="75">
        <v>82.72</v>
      </c>
      <c r="FT4553" s="75">
        <v>1430.3109999999999</v>
      </c>
      <c r="FU4553" s="75">
        <v>16702.330000000002</v>
      </c>
    </row>
    <row r="4554" spans="1:177" x14ac:dyDescent="0.25">
      <c r="A4554" s="132"/>
      <c r="B4554" s="132"/>
      <c r="C4554" s="132"/>
      <c r="D4554" s="132"/>
      <c r="E4554" s="132"/>
      <c r="F4554" s="132"/>
      <c r="G4554" s="132"/>
      <c r="H4554" s="132"/>
      <c r="I4554" s="132"/>
      <c r="J4554" s="132"/>
      <c r="K4554" s="132"/>
      <c r="FS4554" s="75">
        <v>82.73</v>
      </c>
      <c r="FT4554" s="75">
        <v>1431.9690000000001</v>
      </c>
      <c r="FU4554" s="75">
        <v>16713.18</v>
      </c>
    </row>
    <row r="4555" spans="1:177" x14ac:dyDescent="0.25">
      <c r="A4555" s="132"/>
      <c r="B4555" s="132"/>
      <c r="C4555" s="132"/>
      <c r="D4555" s="132"/>
      <c r="E4555" s="132"/>
      <c r="F4555" s="132"/>
      <c r="G4555" s="132"/>
      <c r="H4555" s="132"/>
      <c r="I4555" s="132"/>
      <c r="J4555" s="132"/>
      <c r="K4555" s="132"/>
      <c r="FS4555" s="75">
        <v>82.74</v>
      </c>
      <c r="FT4555" s="75">
        <v>1433.6279999999999</v>
      </c>
      <c r="FU4555" s="75">
        <v>16724.03</v>
      </c>
    </row>
    <row r="4556" spans="1:177" x14ac:dyDescent="0.25">
      <c r="A4556" s="132"/>
      <c r="B4556" s="132"/>
      <c r="C4556" s="132"/>
      <c r="D4556" s="132"/>
      <c r="E4556" s="132"/>
      <c r="F4556" s="132"/>
      <c r="G4556" s="132"/>
      <c r="H4556" s="132"/>
      <c r="I4556" s="132"/>
      <c r="J4556" s="132"/>
      <c r="K4556" s="132"/>
      <c r="FS4556" s="75">
        <v>82.75</v>
      </c>
      <c r="FT4556" s="75">
        <v>1435.2860000000001</v>
      </c>
      <c r="FU4556" s="75">
        <v>16734.88</v>
      </c>
    </row>
    <row r="4557" spans="1:177" x14ac:dyDescent="0.25">
      <c r="A4557" s="132"/>
      <c r="B4557" s="132"/>
      <c r="C4557" s="132"/>
      <c r="D4557" s="132"/>
      <c r="E4557" s="132"/>
      <c r="F4557" s="132"/>
      <c r="G4557" s="132"/>
      <c r="H4557" s="132"/>
      <c r="I4557" s="132"/>
      <c r="J4557" s="132"/>
      <c r="K4557" s="132"/>
      <c r="FS4557" s="75">
        <v>82.76</v>
      </c>
      <c r="FT4557" s="75">
        <v>1436.9449999999999</v>
      </c>
      <c r="FU4557" s="75">
        <v>16745.73</v>
      </c>
    </row>
    <row r="4558" spans="1:177" x14ac:dyDescent="0.25">
      <c r="A4558" s="132"/>
      <c r="B4558" s="132"/>
      <c r="C4558" s="132"/>
      <c r="D4558" s="132"/>
      <c r="E4558" s="132"/>
      <c r="F4558" s="132"/>
      <c r="G4558" s="132"/>
      <c r="H4558" s="132"/>
      <c r="I4558" s="132"/>
      <c r="J4558" s="132"/>
      <c r="K4558" s="132"/>
      <c r="FS4558" s="75">
        <v>82.77</v>
      </c>
      <c r="FT4558" s="75">
        <v>1438.6030000000001</v>
      </c>
      <c r="FU4558" s="75">
        <v>16756.580000000002</v>
      </c>
    </row>
    <row r="4559" spans="1:177" x14ac:dyDescent="0.25">
      <c r="A4559" s="132"/>
      <c r="B4559" s="132"/>
      <c r="C4559" s="132"/>
      <c r="D4559" s="132"/>
      <c r="E4559" s="132"/>
      <c r="F4559" s="132"/>
      <c r="G4559" s="132"/>
      <c r="H4559" s="132"/>
      <c r="I4559" s="132"/>
      <c r="J4559" s="132"/>
      <c r="K4559" s="132"/>
      <c r="FS4559" s="75">
        <v>82.78</v>
      </c>
      <c r="FT4559" s="75">
        <v>1440.261</v>
      </c>
      <c r="FU4559" s="75">
        <v>16767.43</v>
      </c>
    </row>
    <row r="4560" spans="1:177" x14ac:dyDescent="0.25">
      <c r="A4560" s="132"/>
      <c r="B4560" s="132"/>
      <c r="C4560" s="132"/>
      <c r="D4560" s="132"/>
      <c r="E4560" s="132"/>
      <c r="F4560" s="132"/>
      <c r="G4560" s="132"/>
      <c r="H4560" s="132"/>
      <c r="I4560" s="132"/>
      <c r="J4560" s="132"/>
      <c r="K4560" s="132"/>
      <c r="FS4560" s="75">
        <v>82.79</v>
      </c>
      <c r="FT4560" s="75">
        <v>1441.92</v>
      </c>
      <c r="FU4560" s="75">
        <v>16778.28</v>
      </c>
    </row>
    <row r="4561" spans="1:177" x14ac:dyDescent="0.25">
      <c r="A4561" s="132"/>
      <c r="B4561" s="132"/>
      <c r="C4561" s="132"/>
      <c r="D4561" s="132"/>
      <c r="E4561" s="132"/>
      <c r="F4561" s="132"/>
      <c r="G4561" s="132"/>
      <c r="H4561" s="132"/>
      <c r="I4561" s="132"/>
      <c r="J4561" s="132"/>
      <c r="K4561" s="132"/>
      <c r="FS4561" s="75">
        <v>82.8</v>
      </c>
      <c r="FT4561" s="75">
        <v>1443.578</v>
      </c>
      <c r="FU4561" s="75">
        <v>16789.13</v>
      </c>
    </row>
    <row r="4562" spans="1:177" x14ac:dyDescent="0.25">
      <c r="A4562" s="132"/>
      <c r="B4562" s="132"/>
      <c r="C4562" s="132"/>
      <c r="D4562" s="132"/>
      <c r="E4562" s="132"/>
      <c r="F4562" s="132"/>
      <c r="G4562" s="132"/>
      <c r="H4562" s="132"/>
      <c r="I4562" s="132"/>
      <c r="J4562" s="132"/>
      <c r="K4562" s="132"/>
      <c r="FS4562" s="75">
        <v>82.81</v>
      </c>
      <c r="FT4562" s="75">
        <v>1445.2370000000001</v>
      </c>
      <c r="FU4562" s="75">
        <v>16799.98</v>
      </c>
    </row>
    <row r="4563" spans="1:177" x14ac:dyDescent="0.25">
      <c r="A4563" s="132"/>
      <c r="B4563" s="132"/>
      <c r="C4563" s="132"/>
      <c r="D4563" s="132"/>
      <c r="E4563" s="132"/>
      <c r="F4563" s="132"/>
      <c r="G4563" s="132"/>
      <c r="H4563" s="132"/>
      <c r="I4563" s="132"/>
      <c r="J4563" s="132"/>
      <c r="K4563" s="132"/>
      <c r="FS4563" s="75">
        <v>82.82</v>
      </c>
      <c r="FT4563" s="75">
        <v>1446.895</v>
      </c>
      <c r="FU4563" s="75">
        <v>16810.830000000002</v>
      </c>
    </row>
    <row r="4564" spans="1:177" x14ac:dyDescent="0.25">
      <c r="A4564" s="132"/>
      <c r="B4564" s="132"/>
      <c r="C4564" s="132"/>
      <c r="D4564" s="132"/>
      <c r="E4564" s="132"/>
      <c r="F4564" s="132"/>
      <c r="G4564" s="132"/>
      <c r="H4564" s="132"/>
      <c r="I4564" s="132"/>
      <c r="J4564" s="132"/>
      <c r="K4564" s="132"/>
      <c r="FS4564" s="75">
        <v>82.83</v>
      </c>
      <c r="FT4564" s="75">
        <v>1448.5540000000001</v>
      </c>
      <c r="FU4564" s="75">
        <v>16821.68</v>
      </c>
    </row>
    <row r="4565" spans="1:177" x14ac:dyDescent="0.25">
      <c r="A4565" s="132"/>
      <c r="B4565" s="132"/>
      <c r="C4565" s="132"/>
      <c r="D4565" s="132"/>
      <c r="E4565" s="132"/>
      <c r="F4565" s="132"/>
      <c r="G4565" s="132"/>
      <c r="H4565" s="132"/>
      <c r="I4565" s="132"/>
      <c r="J4565" s="132"/>
      <c r="K4565" s="132"/>
      <c r="FS4565" s="75">
        <v>82.84</v>
      </c>
      <c r="FT4565" s="75">
        <v>1450.212</v>
      </c>
      <c r="FU4565" s="75">
        <v>16832.53</v>
      </c>
    </row>
    <row r="4566" spans="1:177" x14ac:dyDescent="0.25">
      <c r="A4566" s="132"/>
      <c r="B4566" s="132"/>
      <c r="C4566" s="132"/>
      <c r="D4566" s="132"/>
      <c r="E4566" s="132"/>
      <c r="F4566" s="132"/>
      <c r="G4566" s="132"/>
      <c r="H4566" s="132"/>
      <c r="I4566" s="132"/>
      <c r="J4566" s="132"/>
      <c r="K4566" s="132"/>
      <c r="FS4566" s="75">
        <v>82.85</v>
      </c>
      <c r="FT4566" s="75">
        <v>1451.8710000000001</v>
      </c>
      <c r="FU4566" s="75">
        <v>16843.38</v>
      </c>
    </row>
    <row r="4567" spans="1:177" x14ac:dyDescent="0.25">
      <c r="A4567" s="132"/>
      <c r="B4567" s="132"/>
      <c r="C4567" s="132"/>
      <c r="D4567" s="132"/>
      <c r="E4567" s="132"/>
      <c r="F4567" s="132"/>
      <c r="G4567" s="132"/>
      <c r="H4567" s="132"/>
      <c r="I4567" s="132"/>
      <c r="J4567" s="132"/>
      <c r="K4567" s="132"/>
      <c r="FS4567" s="75">
        <v>82.86</v>
      </c>
      <c r="FT4567" s="75">
        <v>1453.529</v>
      </c>
      <c r="FU4567" s="75">
        <v>16854.22</v>
      </c>
    </row>
    <row r="4568" spans="1:177" x14ac:dyDescent="0.25">
      <c r="A4568" s="132"/>
      <c r="B4568" s="132"/>
      <c r="C4568" s="132"/>
      <c r="D4568" s="132"/>
      <c r="E4568" s="132"/>
      <c r="F4568" s="132"/>
      <c r="G4568" s="132"/>
      <c r="H4568" s="132"/>
      <c r="I4568" s="132"/>
      <c r="J4568" s="132"/>
      <c r="K4568" s="132"/>
      <c r="FS4568" s="75">
        <v>82.87</v>
      </c>
      <c r="FT4568" s="75">
        <v>1455.1880000000001</v>
      </c>
      <c r="FU4568" s="75">
        <v>16865.07</v>
      </c>
    </row>
    <row r="4569" spans="1:177" x14ac:dyDescent="0.25">
      <c r="A4569" s="132"/>
      <c r="B4569" s="132"/>
      <c r="C4569" s="132"/>
      <c r="D4569" s="132"/>
      <c r="E4569" s="132"/>
      <c r="F4569" s="132"/>
      <c r="G4569" s="132"/>
      <c r="H4569" s="132"/>
      <c r="I4569" s="132"/>
      <c r="J4569" s="132"/>
      <c r="K4569" s="132"/>
      <c r="FS4569" s="75">
        <v>82.88</v>
      </c>
      <c r="FT4569" s="75">
        <v>1456.846</v>
      </c>
      <c r="FU4569" s="75">
        <v>16875.919999999998</v>
      </c>
    </row>
    <row r="4570" spans="1:177" x14ac:dyDescent="0.25">
      <c r="A4570" s="132"/>
      <c r="B4570" s="132"/>
      <c r="C4570" s="132"/>
      <c r="D4570" s="132"/>
      <c r="E4570" s="132"/>
      <c r="F4570" s="132"/>
      <c r="G4570" s="132"/>
      <c r="H4570" s="132"/>
      <c r="I4570" s="132"/>
      <c r="J4570" s="132"/>
      <c r="K4570" s="132"/>
      <c r="FS4570" s="75">
        <v>82.89</v>
      </c>
      <c r="FT4570" s="75">
        <v>1458.5039999999999</v>
      </c>
      <c r="FU4570" s="75">
        <v>16886.77</v>
      </c>
    </row>
    <row r="4571" spans="1:177" x14ac:dyDescent="0.25">
      <c r="A4571" s="132"/>
      <c r="B4571" s="132"/>
      <c r="C4571" s="132"/>
      <c r="D4571" s="132"/>
      <c r="E4571" s="132"/>
      <c r="F4571" s="132"/>
      <c r="G4571" s="132"/>
      <c r="H4571" s="132"/>
      <c r="I4571" s="132"/>
      <c r="J4571" s="132"/>
      <c r="K4571" s="132"/>
      <c r="FS4571" s="75">
        <v>82.9</v>
      </c>
      <c r="FT4571" s="75">
        <v>1460.163</v>
      </c>
      <c r="FU4571" s="75">
        <v>16897.62</v>
      </c>
    </row>
    <row r="4572" spans="1:177" x14ac:dyDescent="0.25">
      <c r="A4572" s="132"/>
      <c r="B4572" s="132"/>
      <c r="C4572" s="132"/>
      <c r="D4572" s="132"/>
      <c r="E4572" s="132"/>
      <c r="F4572" s="132"/>
      <c r="G4572" s="132"/>
      <c r="H4572" s="132"/>
      <c r="I4572" s="132"/>
      <c r="J4572" s="132"/>
      <c r="K4572" s="132"/>
      <c r="FS4572" s="75">
        <v>82.91</v>
      </c>
      <c r="FT4572" s="75">
        <v>1461.8209999999999</v>
      </c>
      <c r="FU4572" s="75">
        <v>16908.47</v>
      </c>
    </row>
    <row r="4573" spans="1:177" x14ac:dyDescent="0.25">
      <c r="A4573" s="132"/>
      <c r="B4573" s="132"/>
      <c r="C4573" s="132"/>
      <c r="D4573" s="132"/>
      <c r="E4573" s="132"/>
      <c r="F4573" s="132"/>
      <c r="G4573" s="132"/>
      <c r="H4573" s="132"/>
      <c r="I4573" s="132"/>
      <c r="J4573" s="132"/>
      <c r="K4573" s="132"/>
      <c r="FS4573" s="75">
        <v>82.92</v>
      </c>
      <c r="FT4573" s="75">
        <v>1463.48</v>
      </c>
      <c r="FU4573" s="75">
        <v>16919.32</v>
      </c>
    </row>
    <row r="4574" spans="1:177" x14ac:dyDescent="0.25">
      <c r="A4574" s="132"/>
      <c r="B4574" s="132"/>
      <c r="C4574" s="132"/>
      <c r="D4574" s="132"/>
      <c r="E4574" s="132"/>
      <c r="F4574" s="132"/>
      <c r="G4574" s="132"/>
      <c r="H4574" s="132"/>
      <c r="I4574" s="132"/>
      <c r="J4574" s="132"/>
      <c r="K4574" s="132"/>
      <c r="FS4574" s="75">
        <v>82.93</v>
      </c>
      <c r="FT4574" s="75">
        <v>1465.1379999999999</v>
      </c>
      <c r="FU4574" s="75">
        <v>16930.169999999998</v>
      </c>
    </row>
    <row r="4575" spans="1:177" x14ac:dyDescent="0.25">
      <c r="A4575" s="132"/>
      <c r="B4575" s="132"/>
      <c r="C4575" s="132"/>
      <c r="D4575" s="132"/>
      <c r="E4575" s="132"/>
      <c r="F4575" s="132"/>
      <c r="G4575" s="132"/>
      <c r="H4575" s="132"/>
      <c r="I4575" s="132"/>
      <c r="J4575" s="132"/>
      <c r="K4575" s="132"/>
      <c r="FS4575" s="75">
        <v>82.94</v>
      </c>
      <c r="FT4575" s="75">
        <v>1466.797</v>
      </c>
      <c r="FU4575" s="75">
        <v>16941.02</v>
      </c>
    </row>
    <row r="4576" spans="1:177" x14ac:dyDescent="0.25">
      <c r="A4576" s="132"/>
      <c r="B4576" s="132"/>
      <c r="C4576" s="132"/>
      <c r="D4576" s="132"/>
      <c r="E4576" s="132"/>
      <c r="F4576" s="132"/>
      <c r="G4576" s="132"/>
      <c r="H4576" s="132"/>
      <c r="I4576" s="132"/>
      <c r="J4576" s="132"/>
      <c r="K4576" s="132"/>
      <c r="FS4576" s="75">
        <v>82.95</v>
      </c>
      <c r="FT4576" s="75">
        <v>1468.4549999999999</v>
      </c>
      <c r="FU4576" s="75">
        <v>16951.87</v>
      </c>
    </row>
    <row r="4577" spans="1:177" x14ac:dyDescent="0.25">
      <c r="A4577" s="132"/>
      <c r="B4577" s="132"/>
      <c r="C4577" s="132"/>
      <c r="D4577" s="132"/>
      <c r="E4577" s="132"/>
      <c r="F4577" s="132"/>
      <c r="G4577" s="132"/>
      <c r="H4577" s="132"/>
      <c r="I4577" s="132"/>
      <c r="J4577" s="132"/>
      <c r="K4577" s="132"/>
      <c r="FS4577" s="75">
        <v>82.96</v>
      </c>
      <c r="FT4577" s="75">
        <v>1470.114</v>
      </c>
      <c r="FU4577" s="75">
        <v>16962.72</v>
      </c>
    </row>
    <row r="4578" spans="1:177" x14ac:dyDescent="0.25">
      <c r="A4578" s="132"/>
      <c r="B4578" s="132"/>
      <c r="C4578" s="132"/>
      <c r="D4578" s="132"/>
      <c r="E4578" s="132"/>
      <c r="F4578" s="132"/>
      <c r="G4578" s="132"/>
      <c r="H4578" s="132"/>
      <c r="I4578" s="132"/>
      <c r="J4578" s="132"/>
      <c r="K4578" s="132"/>
      <c r="FS4578" s="75">
        <v>82.97</v>
      </c>
      <c r="FT4578" s="75">
        <v>1471.7719999999999</v>
      </c>
      <c r="FU4578" s="75">
        <v>16973.57</v>
      </c>
    </row>
    <row r="4579" spans="1:177" x14ac:dyDescent="0.25">
      <c r="A4579" s="132"/>
      <c r="B4579" s="132"/>
      <c r="C4579" s="132"/>
      <c r="D4579" s="132"/>
      <c r="E4579" s="132"/>
      <c r="F4579" s="132"/>
      <c r="G4579" s="132"/>
      <c r="H4579" s="132"/>
      <c r="I4579" s="132"/>
      <c r="J4579" s="132"/>
      <c r="K4579" s="132"/>
      <c r="FS4579" s="75">
        <v>82.98</v>
      </c>
      <c r="FT4579" s="75">
        <v>1473.43</v>
      </c>
      <c r="FU4579" s="75">
        <v>16984.419999999998</v>
      </c>
    </row>
    <row r="4580" spans="1:177" x14ac:dyDescent="0.25">
      <c r="A4580" s="132"/>
      <c r="B4580" s="132"/>
      <c r="C4580" s="132"/>
      <c r="D4580" s="132"/>
      <c r="E4580" s="132"/>
      <c r="F4580" s="132"/>
      <c r="G4580" s="132"/>
      <c r="H4580" s="132"/>
      <c r="I4580" s="132"/>
      <c r="J4580" s="132"/>
      <c r="K4580" s="132"/>
      <c r="FS4580" s="75">
        <v>82.99</v>
      </c>
      <c r="FT4580" s="75">
        <v>1475.0889999999999</v>
      </c>
      <c r="FU4580" s="75">
        <v>16995.27</v>
      </c>
    </row>
    <row r="4581" spans="1:177" x14ac:dyDescent="0.25">
      <c r="A4581" s="132"/>
      <c r="B4581" s="132"/>
      <c r="C4581" s="132"/>
      <c r="D4581" s="132"/>
      <c r="E4581" s="132"/>
      <c r="F4581" s="132"/>
      <c r="G4581" s="132"/>
      <c r="H4581" s="132"/>
      <c r="I4581" s="132"/>
      <c r="J4581" s="132"/>
      <c r="K4581" s="132"/>
      <c r="FS4581" s="75">
        <v>83</v>
      </c>
      <c r="FT4581" s="75">
        <v>1476.7470000000001</v>
      </c>
      <c r="FU4581" s="75">
        <v>17006.12</v>
      </c>
    </row>
    <row r="4582" spans="1:177" x14ac:dyDescent="0.25">
      <c r="A4582" s="132"/>
      <c r="B4582" s="132"/>
      <c r="C4582" s="132"/>
      <c r="D4582" s="132"/>
      <c r="E4582" s="132"/>
      <c r="F4582" s="132"/>
      <c r="G4582" s="132"/>
      <c r="H4582" s="132"/>
      <c r="I4582" s="132"/>
      <c r="J4582" s="132"/>
      <c r="K4582" s="132"/>
      <c r="FS4582" s="75">
        <v>83.01</v>
      </c>
      <c r="FT4582" s="75">
        <v>1478.4059999999999</v>
      </c>
      <c r="FU4582" s="75">
        <v>17016.97</v>
      </c>
    </row>
    <row r="4583" spans="1:177" x14ac:dyDescent="0.25">
      <c r="A4583" s="132"/>
      <c r="B4583" s="132"/>
      <c r="C4583" s="132"/>
      <c r="D4583" s="132"/>
      <c r="E4583" s="132"/>
      <c r="F4583" s="132"/>
      <c r="G4583" s="132"/>
      <c r="H4583" s="132"/>
      <c r="I4583" s="132"/>
      <c r="J4583" s="132"/>
      <c r="K4583" s="132"/>
      <c r="FS4583" s="75">
        <v>83.02</v>
      </c>
      <c r="FT4583" s="75">
        <v>1480.0640000000001</v>
      </c>
      <c r="FU4583" s="75">
        <v>17027.82</v>
      </c>
    </row>
    <row r="4584" spans="1:177" x14ac:dyDescent="0.25">
      <c r="A4584" s="132"/>
      <c r="B4584" s="132"/>
      <c r="C4584" s="132"/>
      <c r="D4584" s="132"/>
      <c r="E4584" s="132"/>
      <c r="F4584" s="132"/>
      <c r="G4584" s="132"/>
      <c r="H4584" s="132"/>
      <c r="I4584" s="132"/>
      <c r="J4584" s="132"/>
      <c r="K4584" s="132"/>
      <c r="FS4584" s="75">
        <v>83.03</v>
      </c>
      <c r="FT4584" s="75">
        <v>1481.723</v>
      </c>
      <c r="FU4584" s="75">
        <v>17038.669999999998</v>
      </c>
    </row>
    <row r="4585" spans="1:177" x14ac:dyDescent="0.25">
      <c r="A4585" s="132"/>
      <c r="B4585" s="132"/>
      <c r="C4585" s="132"/>
      <c r="D4585" s="132"/>
      <c r="E4585" s="132"/>
      <c r="F4585" s="132"/>
      <c r="G4585" s="132"/>
      <c r="H4585" s="132"/>
      <c r="I4585" s="132"/>
      <c r="J4585" s="132"/>
      <c r="K4585" s="132"/>
      <c r="FS4585" s="75">
        <v>83.04</v>
      </c>
      <c r="FT4585" s="75">
        <v>1483.3810000000001</v>
      </c>
      <c r="FU4585" s="75">
        <v>17049.52</v>
      </c>
    </row>
    <row r="4586" spans="1:177" x14ac:dyDescent="0.25">
      <c r="A4586" s="132"/>
      <c r="B4586" s="132"/>
      <c r="C4586" s="132"/>
      <c r="D4586" s="132"/>
      <c r="E4586" s="132"/>
      <c r="F4586" s="132"/>
      <c r="G4586" s="132"/>
      <c r="H4586" s="132"/>
      <c r="I4586" s="132"/>
      <c r="J4586" s="132"/>
      <c r="K4586" s="132"/>
      <c r="FS4586" s="75">
        <v>83.05</v>
      </c>
      <c r="FT4586" s="75">
        <v>1485.04</v>
      </c>
      <c r="FU4586" s="75">
        <v>17060.37</v>
      </c>
    </row>
    <row r="4587" spans="1:177" x14ac:dyDescent="0.25">
      <c r="A4587" s="132"/>
      <c r="B4587" s="132"/>
      <c r="C4587" s="132"/>
      <c r="D4587" s="132"/>
      <c r="E4587" s="132"/>
      <c r="F4587" s="132"/>
      <c r="G4587" s="132"/>
      <c r="H4587" s="132"/>
      <c r="I4587" s="132"/>
      <c r="J4587" s="132"/>
      <c r="K4587" s="132"/>
      <c r="FS4587" s="75">
        <v>83.06</v>
      </c>
      <c r="FT4587" s="75">
        <v>1486.6980000000001</v>
      </c>
      <c r="FU4587" s="75">
        <v>17071.22</v>
      </c>
    </row>
    <row r="4588" spans="1:177" x14ac:dyDescent="0.25">
      <c r="A4588" s="132"/>
      <c r="B4588" s="132"/>
      <c r="C4588" s="132"/>
      <c r="D4588" s="132"/>
      <c r="E4588" s="132"/>
      <c r="F4588" s="132"/>
      <c r="G4588" s="132"/>
      <c r="H4588" s="132"/>
      <c r="I4588" s="132"/>
      <c r="J4588" s="132"/>
      <c r="K4588" s="132"/>
      <c r="FS4588" s="75">
        <v>83.07</v>
      </c>
      <c r="FT4588" s="75">
        <v>1488.356</v>
      </c>
      <c r="FU4588" s="75">
        <v>17082.07</v>
      </c>
    </row>
    <row r="4589" spans="1:177" x14ac:dyDescent="0.25">
      <c r="A4589" s="132"/>
      <c r="B4589" s="132"/>
      <c r="C4589" s="132"/>
      <c r="D4589" s="132"/>
      <c r="E4589" s="132"/>
      <c r="F4589" s="132"/>
      <c r="G4589" s="132"/>
      <c r="H4589" s="132"/>
      <c r="I4589" s="132"/>
      <c r="J4589" s="132"/>
      <c r="K4589" s="132"/>
      <c r="FS4589" s="75">
        <v>83.08</v>
      </c>
      <c r="FT4589" s="75">
        <v>1490.0150000000001</v>
      </c>
      <c r="FU4589" s="75">
        <v>17092.919999999998</v>
      </c>
    </row>
    <row r="4590" spans="1:177" x14ac:dyDescent="0.25">
      <c r="A4590" s="132"/>
      <c r="B4590" s="132"/>
      <c r="C4590" s="132"/>
      <c r="D4590" s="132"/>
      <c r="E4590" s="132"/>
      <c r="F4590" s="132"/>
      <c r="G4590" s="132"/>
      <c r="H4590" s="132"/>
      <c r="I4590" s="132"/>
      <c r="J4590" s="132"/>
      <c r="K4590" s="132"/>
      <c r="FS4590" s="75">
        <v>83.09</v>
      </c>
      <c r="FT4590" s="75">
        <v>1491.673</v>
      </c>
      <c r="FU4590" s="75">
        <v>17103.77</v>
      </c>
    </row>
    <row r="4591" spans="1:177" x14ac:dyDescent="0.25">
      <c r="A4591" s="132"/>
      <c r="B4591" s="132"/>
      <c r="C4591" s="132"/>
      <c r="D4591" s="132"/>
      <c r="E4591" s="132"/>
      <c r="F4591" s="132"/>
      <c r="G4591" s="132"/>
      <c r="H4591" s="132"/>
      <c r="I4591" s="132"/>
      <c r="J4591" s="132"/>
      <c r="K4591" s="132"/>
      <c r="FS4591" s="75">
        <v>83.1</v>
      </c>
      <c r="FT4591" s="75">
        <v>1493.3320000000001</v>
      </c>
      <c r="FU4591" s="75">
        <v>17114.62</v>
      </c>
    </row>
    <row r="4592" spans="1:177" x14ac:dyDescent="0.25">
      <c r="A4592" s="132"/>
      <c r="B4592" s="132"/>
      <c r="C4592" s="132"/>
      <c r="D4592" s="132"/>
      <c r="E4592" s="132"/>
      <c r="F4592" s="132"/>
      <c r="G4592" s="132"/>
      <c r="H4592" s="132"/>
      <c r="I4592" s="132"/>
      <c r="J4592" s="132"/>
      <c r="K4592" s="132"/>
      <c r="FS4592" s="75">
        <v>83.11</v>
      </c>
      <c r="FT4592" s="75">
        <v>1494.99</v>
      </c>
      <c r="FU4592" s="75">
        <v>17125.46</v>
      </c>
    </row>
    <row r="4593" spans="1:177" x14ac:dyDescent="0.25">
      <c r="A4593" s="132"/>
      <c r="B4593" s="132"/>
      <c r="C4593" s="132"/>
      <c r="D4593" s="132"/>
      <c r="E4593" s="132"/>
      <c r="F4593" s="132"/>
      <c r="G4593" s="132"/>
      <c r="H4593" s="132"/>
      <c r="I4593" s="132"/>
      <c r="J4593" s="132"/>
      <c r="K4593" s="132"/>
      <c r="FS4593" s="75">
        <v>83.12</v>
      </c>
      <c r="FT4593" s="75">
        <v>1496.6489999999999</v>
      </c>
      <c r="FU4593" s="75">
        <v>17136.310000000001</v>
      </c>
    </row>
    <row r="4594" spans="1:177" x14ac:dyDescent="0.25">
      <c r="A4594" s="132"/>
      <c r="B4594" s="132"/>
      <c r="C4594" s="132"/>
      <c r="D4594" s="132"/>
      <c r="E4594" s="132"/>
      <c r="F4594" s="132"/>
      <c r="G4594" s="132"/>
      <c r="H4594" s="132"/>
      <c r="I4594" s="132"/>
      <c r="J4594" s="132"/>
      <c r="K4594" s="132"/>
      <c r="FS4594" s="75">
        <v>83.13</v>
      </c>
      <c r="FT4594" s="75">
        <v>1498.307</v>
      </c>
      <c r="FU4594" s="75">
        <v>17147.16</v>
      </c>
    </row>
    <row r="4595" spans="1:177" x14ac:dyDescent="0.25">
      <c r="A4595" s="132"/>
      <c r="B4595" s="132"/>
      <c r="C4595" s="132"/>
      <c r="D4595" s="132"/>
      <c r="E4595" s="132"/>
      <c r="F4595" s="132"/>
      <c r="G4595" s="132"/>
      <c r="H4595" s="132"/>
      <c r="I4595" s="132"/>
      <c r="J4595" s="132"/>
      <c r="K4595" s="132"/>
      <c r="FS4595" s="75">
        <v>83.14</v>
      </c>
      <c r="FT4595" s="75">
        <v>1499.9659999999999</v>
      </c>
      <c r="FU4595" s="75">
        <v>17158.009999999998</v>
      </c>
    </row>
    <row r="4596" spans="1:177" x14ac:dyDescent="0.25">
      <c r="A4596" s="132"/>
      <c r="B4596" s="132"/>
      <c r="C4596" s="132"/>
      <c r="D4596" s="132"/>
      <c r="E4596" s="132"/>
      <c r="F4596" s="132"/>
      <c r="G4596" s="132"/>
      <c r="H4596" s="132"/>
      <c r="I4596" s="132"/>
      <c r="J4596" s="132"/>
      <c r="K4596" s="132"/>
      <c r="FS4596" s="75">
        <v>83.15</v>
      </c>
      <c r="FT4596" s="75">
        <v>1501.624</v>
      </c>
      <c r="FU4596" s="75">
        <v>17168.86</v>
      </c>
    </row>
    <row r="4597" spans="1:177" x14ac:dyDescent="0.25">
      <c r="A4597" s="132"/>
      <c r="B4597" s="132"/>
      <c r="C4597" s="132"/>
      <c r="D4597" s="132"/>
      <c r="E4597" s="132"/>
      <c r="F4597" s="132"/>
      <c r="G4597" s="132"/>
      <c r="H4597" s="132"/>
      <c r="I4597" s="132"/>
      <c r="J4597" s="132"/>
      <c r="K4597" s="132"/>
      <c r="FS4597" s="75">
        <v>83.16</v>
      </c>
      <c r="FT4597" s="75">
        <v>1503.2819999999999</v>
      </c>
      <c r="FU4597" s="75">
        <v>17179.71</v>
      </c>
    </row>
    <row r="4598" spans="1:177" x14ac:dyDescent="0.25">
      <c r="A4598" s="132"/>
      <c r="B4598" s="132"/>
      <c r="C4598" s="132"/>
      <c r="D4598" s="132"/>
      <c r="E4598" s="132"/>
      <c r="F4598" s="132"/>
      <c r="G4598" s="132"/>
      <c r="H4598" s="132"/>
      <c r="I4598" s="132"/>
      <c r="J4598" s="132"/>
      <c r="K4598" s="132"/>
      <c r="FS4598" s="75">
        <v>83.17</v>
      </c>
      <c r="FT4598" s="75">
        <v>1504.941</v>
      </c>
      <c r="FU4598" s="75">
        <v>17190.560000000001</v>
      </c>
    </row>
    <row r="4599" spans="1:177" x14ac:dyDescent="0.25">
      <c r="A4599" s="132"/>
      <c r="B4599" s="132"/>
      <c r="C4599" s="132"/>
      <c r="D4599" s="132"/>
      <c r="E4599" s="132"/>
      <c r="F4599" s="132"/>
      <c r="G4599" s="132"/>
      <c r="H4599" s="132"/>
      <c r="I4599" s="132"/>
      <c r="J4599" s="132"/>
      <c r="K4599" s="132"/>
      <c r="FS4599" s="75">
        <v>83.18</v>
      </c>
      <c r="FT4599" s="75">
        <v>1506.5989999999999</v>
      </c>
      <c r="FU4599" s="75">
        <v>17201.41</v>
      </c>
    </row>
    <row r="4600" spans="1:177" x14ac:dyDescent="0.25">
      <c r="A4600" s="132"/>
      <c r="B4600" s="132"/>
      <c r="C4600" s="132"/>
      <c r="D4600" s="132"/>
      <c r="E4600" s="132"/>
      <c r="F4600" s="132"/>
      <c r="G4600" s="132"/>
      <c r="H4600" s="132"/>
      <c r="I4600" s="132"/>
      <c r="J4600" s="132"/>
      <c r="K4600" s="132"/>
      <c r="FS4600" s="75">
        <v>83.19</v>
      </c>
      <c r="FT4600" s="75">
        <v>1508.258</v>
      </c>
      <c r="FU4600" s="75">
        <v>17212.259999999998</v>
      </c>
    </row>
    <row r="4601" spans="1:177" x14ac:dyDescent="0.25">
      <c r="A4601" s="132"/>
      <c r="B4601" s="132"/>
      <c r="C4601" s="132"/>
      <c r="D4601" s="132"/>
      <c r="E4601" s="132"/>
      <c r="F4601" s="132"/>
      <c r="G4601" s="132"/>
      <c r="H4601" s="132"/>
      <c r="I4601" s="132"/>
      <c r="J4601" s="132"/>
      <c r="K4601" s="132"/>
      <c r="FS4601" s="75">
        <v>83.2</v>
      </c>
      <c r="FT4601" s="75">
        <v>1509.9159999999999</v>
      </c>
      <c r="FU4601" s="75">
        <v>17223.11</v>
      </c>
    </row>
    <row r="4602" spans="1:177" x14ac:dyDescent="0.25">
      <c r="A4602" s="132"/>
      <c r="B4602" s="132"/>
      <c r="C4602" s="132"/>
      <c r="D4602" s="132"/>
      <c r="E4602" s="132"/>
      <c r="F4602" s="132"/>
      <c r="G4602" s="132"/>
      <c r="H4602" s="132"/>
      <c r="I4602" s="132"/>
      <c r="J4602" s="132"/>
      <c r="K4602" s="132"/>
      <c r="FS4602" s="75">
        <v>83.21</v>
      </c>
      <c r="FT4602" s="75">
        <v>1511.57</v>
      </c>
      <c r="FU4602" s="75">
        <v>17234</v>
      </c>
    </row>
    <row r="4603" spans="1:177" x14ac:dyDescent="0.25">
      <c r="A4603" s="132"/>
      <c r="B4603" s="132"/>
      <c r="C4603" s="132"/>
      <c r="D4603" s="132"/>
      <c r="E4603" s="132"/>
      <c r="F4603" s="132"/>
      <c r="G4603" s="132"/>
      <c r="H4603" s="132"/>
      <c r="I4603" s="132"/>
      <c r="J4603" s="132"/>
      <c r="K4603" s="132"/>
      <c r="FS4603" s="75">
        <v>83.22</v>
      </c>
      <c r="FT4603" s="75">
        <v>1513.318</v>
      </c>
      <c r="FU4603" s="75">
        <v>17244.95</v>
      </c>
    </row>
    <row r="4604" spans="1:177" x14ac:dyDescent="0.25">
      <c r="A4604" s="132"/>
      <c r="B4604" s="132"/>
      <c r="C4604" s="132"/>
      <c r="D4604" s="132"/>
      <c r="E4604" s="132"/>
      <c r="F4604" s="132"/>
      <c r="G4604" s="132"/>
      <c r="H4604" s="132"/>
      <c r="I4604" s="132"/>
      <c r="J4604" s="132"/>
      <c r="K4604" s="132"/>
      <c r="FS4604" s="75">
        <v>83.23</v>
      </c>
      <c r="FT4604" s="75">
        <v>1515.066</v>
      </c>
      <c r="FU4604" s="75">
        <v>17255.900000000001</v>
      </c>
    </row>
    <row r="4605" spans="1:177" x14ac:dyDescent="0.25">
      <c r="A4605" s="132"/>
      <c r="B4605" s="132"/>
      <c r="C4605" s="132"/>
      <c r="D4605" s="132"/>
      <c r="E4605" s="132"/>
      <c r="F4605" s="132"/>
      <c r="G4605" s="132"/>
      <c r="H4605" s="132"/>
      <c r="I4605" s="132"/>
      <c r="J4605" s="132"/>
      <c r="K4605" s="132"/>
      <c r="FS4605" s="75">
        <v>83.24</v>
      </c>
      <c r="FT4605" s="75">
        <v>1516.8140000000001</v>
      </c>
      <c r="FU4605" s="75">
        <v>17266.849999999999</v>
      </c>
    </row>
    <row r="4606" spans="1:177" x14ac:dyDescent="0.25">
      <c r="A4606" s="132"/>
      <c r="B4606" s="132"/>
      <c r="C4606" s="132"/>
      <c r="D4606" s="132"/>
      <c r="E4606" s="132"/>
      <c r="F4606" s="132"/>
      <c r="G4606" s="132"/>
      <c r="H4606" s="132"/>
      <c r="I4606" s="132"/>
      <c r="J4606" s="132"/>
      <c r="K4606" s="132"/>
      <c r="FS4606" s="75">
        <v>83.25</v>
      </c>
      <c r="FT4606" s="75">
        <v>1518.5619999999999</v>
      </c>
      <c r="FU4606" s="75">
        <v>17277.8</v>
      </c>
    </row>
    <row r="4607" spans="1:177" x14ac:dyDescent="0.25">
      <c r="A4607" s="132"/>
      <c r="B4607" s="132"/>
      <c r="C4607" s="132"/>
      <c r="D4607" s="132"/>
      <c r="E4607" s="132"/>
      <c r="F4607" s="132"/>
      <c r="G4607" s="132"/>
      <c r="H4607" s="132"/>
      <c r="I4607" s="132"/>
      <c r="J4607" s="132"/>
      <c r="K4607" s="132"/>
      <c r="FS4607" s="75">
        <v>83.26</v>
      </c>
      <c r="FT4607" s="75">
        <v>1520.31</v>
      </c>
      <c r="FU4607" s="75">
        <v>17288.75</v>
      </c>
    </row>
    <row r="4608" spans="1:177" x14ac:dyDescent="0.25">
      <c r="A4608" s="132"/>
      <c r="B4608" s="132"/>
      <c r="C4608" s="132"/>
      <c r="D4608" s="132"/>
      <c r="E4608" s="132"/>
      <c r="F4608" s="132"/>
      <c r="G4608" s="132"/>
      <c r="H4608" s="132"/>
      <c r="I4608" s="132"/>
      <c r="J4608" s="132"/>
      <c r="K4608" s="132"/>
      <c r="FS4608" s="75">
        <v>83.27</v>
      </c>
      <c r="FT4608" s="75">
        <v>1522.058</v>
      </c>
      <c r="FU4608" s="75">
        <v>17299.7</v>
      </c>
    </row>
    <row r="4609" spans="1:177" x14ac:dyDescent="0.25">
      <c r="A4609" s="132"/>
      <c r="B4609" s="132"/>
      <c r="C4609" s="132"/>
      <c r="D4609" s="132"/>
      <c r="E4609" s="132"/>
      <c r="F4609" s="132"/>
      <c r="G4609" s="132"/>
      <c r="H4609" s="132"/>
      <c r="I4609" s="132"/>
      <c r="J4609" s="132"/>
      <c r="K4609" s="132"/>
      <c r="FS4609" s="75">
        <v>83.28</v>
      </c>
      <c r="FT4609" s="75">
        <v>1523.806</v>
      </c>
      <c r="FU4609" s="75">
        <v>17310.64</v>
      </c>
    </row>
    <row r="4610" spans="1:177" x14ac:dyDescent="0.25">
      <c r="A4610" s="132"/>
      <c r="B4610" s="132"/>
      <c r="C4610" s="132"/>
      <c r="D4610" s="132"/>
      <c r="E4610" s="132"/>
      <c r="F4610" s="132"/>
      <c r="G4610" s="132"/>
      <c r="H4610" s="132"/>
      <c r="I4610" s="132"/>
      <c r="J4610" s="132"/>
      <c r="K4610" s="132"/>
      <c r="FS4610" s="75">
        <v>83.29</v>
      </c>
      <c r="FT4610" s="75">
        <v>1525.5540000000001</v>
      </c>
      <c r="FU4610" s="75">
        <v>17321.59</v>
      </c>
    </row>
    <row r="4611" spans="1:177" x14ac:dyDescent="0.25">
      <c r="A4611" s="132"/>
      <c r="B4611" s="132"/>
      <c r="C4611" s="132"/>
      <c r="D4611" s="132"/>
      <c r="E4611" s="132"/>
      <c r="F4611" s="132"/>
      <c r="G4611" s="132"/>
      <c r="H4611" s="132"/>
      <c r="I4611" s="132"/>
      <c r="J4611" s="132"/>
      <c r="K4611" s="132"/>
      <c r="FS4611" s="75">
        <v>83.3</v>
      </c>
      <c r="FT4611" s="75">
        <v>1527.3019999999999</v>
      </c>
      <c r="FU4611" s="75">
        <v>17332.54</v>
      </c>
    </row>
    <row r="4612" spans="1:177" x14ac:dyDescent="0.25">
      <c r="A4612" s="132"/>
      <c r="B4612" s="132"/>
      <c r="C4612" s="132"/>
      <c r="D4612" s="132"/>
      <c r="E4612" s="132"/>
      <c r="F4612" s="132"/>
      <c r="G4612" s="132"/>
      <c r="H4612" s="132"/>
      <c r="I4612" s="132"/>
      <c r="J4612" s="132"/>
      <c r="K4612" s="132"/>
      <c r="FS4612" s="75">
        <v>83.31</v>
      </c>
      <c r="FT4612" s="75">
        <v>1529.05</v>
      </c>
      <c r="FU4612" s="75">
        <v>17343.490000000002</v>
      </c>
    </row>
    <row r="4613" spans="1:177" x14ac:dyDescent="0.25">
      <c r="A4613" s="132"/>
      <c r="B4613" s="132"/>
      <c r="C4613" s="132"/>
      <c r="D4613" s="132"/>
      <c r="E4613" s="132"/>
      <c r="F4613" s="132"/>
      <c r="G4613" s="132"/>
      <c r="H4613" s="132"/>
      <c r="I4613" s="132"/>
      <c r="J4613" s="132"/>
      <c r="K4613" s="132"/>
      <c r="FS4613" s="75">
        <v>83.32</v>
      </c>
      <c r="FT4613" s="75">
        <v>1530.798</v>
      </c>
      <c r="FU4613" s="75">
        <v>17354.439999999999</v>
      </c>
    </row>
    <row r="4614" spans="1:177" x14ac:dyDescent="0.25">
      <c r="A4614" s="132"/>
      <c r="B4614" s="132"/>
      <c r="C4614" s="132"/>
      <c r="D4614" s="132"/>
      <c r="E4614" s="132"/>
      <c r="F4614" s="132"/>
      <c r="G4614" s="132"/>
      <c r="H4614" s="132"/>
      <c r="I4614" s="132"/>
      <c r="J4614" s="132"/>
      <c r="K4614" s="132"/>
      <c r="FS4614" s="75">
        <v>83.33</v>
      </c>
      <c r="FT4614" s="75">
        <v>1532.547</v>
      </c>
      <c r="FU4614" s="75">
        <v>17365.39</v>
      </c>
    </row>
    <row r="4615" spans="1:177" x14ac:dyDescent="0.25">
      <c r="A4615" s="132"/>
      <c r="B4615" s="132"/>
      <c r="C4615" s="132"/>
      <c r="D4615" s="132"/>
      <c r="E4615" s="132"/>
      <c r="F4615" s="132"/>
      <c r="G4615" s="132"/>
      <c r="H4615" s="132"/>
      <c r="I4615" s="132"/>
      <c r="J4615" s="132"/>
      <c r="K4615" s="132"/>
      <c r="FS4615" s="75">
        <v>83.34</v>
      </c>
      <c r="FT4615" s="75">
        <v>1534.2950000000001</v>
      </c>
      <c r="FU4615" s="75">
        <v>17376.34</v>
      </c>
    </row>
    <row r="4616" spans="1:177" x14ac:dyDescent="0.25">
      <c r="A4616" s="132"/>
      <c r="B4616" s="132"/>
      <c r="C4616" s="132"/>
      <c r="D4616" s="132"/>
      <c r="E4616" s="132"/>
      <c r="F4616" s="132"/>
      <c r="G4616" s="132"/>
      <c r="H4616" s="132"/>
      <c r="I4616" s="132"/>
      <c r="J4616" s="132"/>
      <c r="K4616" s="132"/>
      <c r="FS4616" s="75">
        <v>83.35</v>
      </c>
      <c r="FT4616" s="75">
        <v>1536.0429999999999</v>
      </c>
      <c r="FU4616" s="75">
        <v>17387.29</v>
      </c>
    </row>
    <row r="4617" spans="1:177" x14ac:dyDescent="0.25">
      <c r="A4617" s="132"/>
      <c r="B4617" s="132"/>
      <c r="C4617" s="132"/>
      <c r="D4617" s="132"/>
      <c r="E4617" s="132"/>
      <c r="F4617" s="132"/>
      <c r="G4617" s="132"/>
      <c r="H4617" s="132"/>
      <c r="I4617" s="132"/>
      <c r="J4617" s="132"/>
      <c r="K4617" s="132"/>
      <c r="FS4617" s="75">
        <v>83.36</v>
      </c>
      <c r="FT4617" s="75">
        <v>1537.7909999999999</v>
      </c>
      <c r="FU4617" s="75">
        <v>17398.240000000002</v>
      </c>
    </row>
    <row r="4618" spans="1:177" x14ac:dyDescent="0.25">
      <c r="A4618" s="132"/>
      <c r="B4618" s="132"/>
      <c r="C4618" s="132"/>
      <c r="D4618" s="132"/>
      <c r="E4618" s="132"/>
      <c r="F4618" s="132"/>
      <c r="G4618" s="132"/>
      <c r="H4618" s="132"/>
      <c r="I4618" s="132"/>
      <c r="J4618" s="132"/>
      <c r="K4618" s="132"/>
      <c r="FS4618" s="75">
        <v>83.37</v>
      </c>
      <c r="FT4618" s="75">
        <v>1539.539</v>
      </c>
      <c r="FU4618" s="75">
        <v>17409.189999999999</v>
      </c>
    </row>
    <row r="4619" spans="1:177" x14ac:dyDescent="0.25">
      <c r="A4619" s="132"/>
      <c r="B4619" s="132"/>
      <c r="C4619" s="132"/>
      <c r="D4619" s="132"/>
      <c r="E4619" s="132"/>
      <c r="F4619" s="132"/>
      <c r="G4619" s="132"/>
      <c r="H4619" s="132"/>
      <c r="I4619" s="132"/>
      <c r="J4619" s="132"/>
      <c r="K4619" s="132"/>
      <c r="FS4619" s="75">
        <v>83.38</v>
      </c>
      <c r="FT4619" s="75">
        <v>1541.287</v>
      </c>
      <c r="FU4619" s="75">
        <v>17420.14</v>
      </c>
    </row>
    <row r="4620" spans="1:177" x14ac:dyDescent="0.25">
      <c r="A4620" s="132"/>
      <c r="B4620" s="132"/>
      <c r="C4620" s="132"/>
      <c r="D4620" s="132"/>
      <c r="E4620" s="132"/>
      <c r="F4620" s="132"/>
      <c r="G4620" s="132"/>
      <c r="H4620" s="132"/>
      <c r="I4620" s="132"/>
      <c r="J4620" s="132"/>
      <c r="K4620" s="132"/>
      <c r="FS4620" s="75">
        <v>83.39</v>
      </c>
      <c r="FT4620" s="75">
        <v>1543.0350000000001</v>
      </c>
      <c r="FU4620" s="75">
        <v>17431.09</v>
      </c>
    </row>
    <row r="4621" spans="1:177" x14ac:dyDescent="0.25">
      <c r="A4621" s="132"/>
      <c r="B4621" s="132"/>
      <c r="C4621" s="132"/>
      <c r="D4621" s="132"/>
      <c r="E4621" s="132"/>
      <c r="F4621" s="132"/>
      <c r="G4621" s="132"/>
      <c r="H4621" s="132"/>
      <c r="I4621" s="132"/>
      <c r="J4621" s="132"/>
      <c r="K4621" s="132"/>
      <c r="FS4621" s="75">
        <v>83.4</v>
      </c>
      <c r="FT4621" s="75">
        <v>1544.7829999999999</v>
      </c>
      <c r="FU4621" s="75">
        <v>17442.04</v>
      </c>
    </row>
    <row r="4622" spans="1:177" x14ac:dyDescent="0.25">
      <c r="A4622" s="132"/>
      <c r="B4622" s="132"/>
      <c r="C4622" s="132"/>
      <c r="D4622" s="132"/>
      <c r="E4622" s="132"/>
      <c r="F4622" s="132"/>
      <c r="G4622" s="132"/>
      <c r="H4622" s="132"/>
      <c r="I4622" s="132"/>
      <c r="J4622" s="132"/>
      <c r="K4622" s="132"/>
      <c r="FS4622" s="75">
        <v>83.41</v>
      </c>
      <c r="FT4622" s="75">
        <v>1546.5309999999999</v>
      </c>
      <c r="FU4622" s="75">
        <v>17452.98</v>
      </c>
    </row>
    <row r="4623" spans="1:177" x14ac:dyDescent="0.25">
      <c r="A4623" s="132"/>
      <c r="B4623" s="132"/>
      <c r="C4623" s="132"/>
      <c r="D4623" s="132"/>
      <c r="E4623" s="132"/>
      <c r="F4623" s="132"/>
      <c r="G4623" s="132"/>
      <c r="H4623" s="132"/>
      <c r="I4623" s="132"/>
      <c r="J4623" s="132"/>
      <c r="K4623" s="132"/>
      <c r="FS4623" s="75">
        <v>83.42</v>
      </c>
      <c r="FT4623" s="75">
        <v>1548.279</v>
      </c>
      <c r="FU4623" s="75">
        <v>17463.93</v>
      </c>
    </row>
    <row r="4624" spans="1:177" x14ac:dyDescent="0.25">
      <c r="A4624" s="132"/>
      <c r="B4624" s="132"/>
      <c r="C4624" s="132"/>
      <c r="D4624" s="132"/>
      <c r="E4624" s="132"/>
      <c r="F4624" s="132"/>
      <c r="G4624" s="132"/>
      <c r="H4624" s="132"/>
      <c r="I4624" s="132"/>
      <c r="J4624" s="132"/>
      <c r="K4624" s="132"/>
      <c r="FS4624" s="75">
        <v>83.43</v>
      </c>
      <c r="FT4624" s="75">
        <v>1550.027</v>
      </c>
      <c r="FU4624" s="75">
        <v>17474.88</v>
      </c>
    </row>
    <row r="4625" spans="1:177" x14ac:dyDescent="0.25">
      <c r="A4625" s="132"/>
      <c r="B4625" s="132"/>
      <c r="C4625" s="132"/>
      <c r="D4625" s="132"/>
      <c r="E4625" s="132"/>
      <c r="F4625" s="132"/>
      <c r="G4625" s="132"/>
      <c r="H4625" s="132"/>
      <c r="I4625" s="132"/>
      <c r="J4625" s="132"/>
      <c r="K4625" s="132"/>
      <c r="FS4625" s="75">
        <v>83.44</v>
      </c>
      <c r="FT4625" s="75">
        <v>1551.7750000000001</v>
      </c>
      <c r="FU4625" s="75">
        <v>17485.830000000002</v>
      </c>
    </row>
    <row r="4626" spans="1:177" x14ac:dyDescent="0.25">
      <c r="A4626" s="132"/>
      <c r="B4626" s="132"/>
      <c r="C4626" s="132"/>
      <c r="D4626" s="132"/>
      <c r="E4626" s="132"/>
      <c r="F4626" s="132"/>
      <c r="G4626" s="132"/>
      <c r="H4626" s="132"/>
      <c r="I4626" s="132"/>
      <c r="J4626" s="132"/>
      <c r="K4626" s="132"/>
      <c r="FS4626" s="75">
        <v>83.45</v>
      </c>
      <c r="FT4626" s="75">
        <v>1553.5229999999999</v>
      </c>
      <c r="FU4626" s="75">
        <v>17496.78</v>
      </c>
    </row>
    <row r="4627" spans="1:177" x14ac:dyDescent="0.25">
      <c r="A4627" s="132"/>
      <c r="B4627" s="132"/>
      <c r="C4627" s="132"/>
      <c r="D4627" s="132"/>
      <c r="E4627" s="132"/>
      <c r="F4627" s="132"/>
      <c r="G4627" s="132"/>
      <c r="H4627" s="132"/>
      <c r="I4627" s="132"/>
      <c r="J4627" s="132"/>
      <c r="K4627" s="132"/>
      <c r="FS4627" s="75">
        <v>83.46</v>
      </c>
      <c r="FT4627" s="75">
        <v>1555.271</v>
      </c>
      <c r="FU4627" s="75">
        <v>17507.73</v>
      </c>
    </row>
    <row r="4628" spans="1:177" x14ac:dyDescent="0.25">
      <c r="A4628" s="132"/>
      <c r="B4628" s="132"/>
      <c r="C4628" s="132"/>
      <c r="D4628" s="132"/>
      <c r="E4628" s="132"/>
      <c r="F4628" s="132"/>
      <c r="G4628" s="132"/>
      <c r="H4628" s="132"/>
      <c r="I4628" s="132"/>
      <c r="J4628" s="132"/>
      <c r="K4628" s="132"/>
      <c r="FS4628" s="75">
        <v>83.47</v>
      </c>
      <c r="FT4628" s="75">
        <v>1557.019</v>
      </c>
      <c r="FU4628" s="75">
        <v>17518.68</v>
      </c>
    </row>
    <row r="4629" spans="1:177" x14ac:dyDescent="0.25">
      <c r="A4629" s="132"/>
      <c r="B4629" s="132"/>
      <c r="C4629" s="132"/>
      <c r="D4629" s="132"/>
      <c r="E4629" s="132"/>
      <c r="F4629" s="132"/>
      <c r="G4629" s="132"/>
      <c r="H4629" s="132"/>
      <c r="I4629" s="132"/>
      <c r="J4629" s="132"/>
      <c r="K4629" s="132"/>
      <c r="FS4629" s="75">
        <v>83.48</v>
      </c>
      <c r="FT4629" s="75">
        <v>1558.7670000000001</v>
      </c>
      <c r="FU4629" s="75">
        <v>17529.63</v>
      </c>
    </row>
    <row r="4630" spans="1:177" x14ac:dyDescent="0.25">
      <c r="A4630" s="132"/>
      <c r="B4630" s="132"/>
      <c r="C4630" s="132"/>
      <c r="D4630" s="132"/>
      <c r="E4630" s="132"/>
      <c r="F4630" s="132"/>
      <c r="G4630" s="132"/>
      <c r="H4630" s="132"/>
      <c r="I4630" s="132"/>
      <c r="J4630" s="132"/>
      <c r="K4630" s="132"/>
      <c r="FS4630" s="75">
        <v>83.49</v>
      </c>
      <c r="FT4630" s="75">
        <v>1560.5150000000001</v>
      </c>
      <c r="FU4630" s="75">
        <v>17540.580000000002</v>
      </c>
    </row>
    <row r="4631" spans="1:177" x14ac:dyDescent="0.25">
      <c r="A4631" s="132"/>
      <c r="B4631" s="132"/>
      <c r="C4631" s="132"/>
      <c r="D4631" s="132"/>
      <c r="E4631" s="132"/>
      <c r="F4631" s="132"/>
      <c r="G4631" s="132"/>
      <c r="H4631" s="132"/>
      <c r="I4631" s="132"/>
      <c r="J4631" s="132"/>
      <c r="K4631" s="132"/>
      <c r="FS4631" s="75">
        <v>83.5</v>
      </c>
      <c r="FT4631" s="75">
        <v>1562.2629999999999</v>
      </c>
      <c r="FU4631" s="75">
        <v>17551.53</v>
      </c>
    </row>
    <row r="4632" spans="1:177" x14ac:dyDescent="0.25">
      <c r="A4632" s="132"/>
      <c r="B4632" s="132"/>
      <c r="C4632" s="132"/>
      <c r="D4632" s="132"/>
      <c r="E4632" s="132"/>
      <c r="F4632" s="132"/>
      <c r="G4632" s="132"/>
      <c r="H4632" s="132"/>
      <c r="I4632" s="132"/>
      <c r="J4632" s="132"/>
      <c r="K4632" s="132"/>
      <c r="FS4632" s="75">
        <v>83.51</v>
      </c>
      <c r="FT4632" s="75">
        <v>1564.011</v>
      </c>
      <c r="FU4632" s="75">
        <v>17562.48</v>
      </c>
    </row>
    <row r="4633" spans="1:177" x14ac:dyDescent="0.25">
      <c r="A4633" s="132"/>
      <c r="B4633" s="132"/>
      <c r="C4633" s="132"/>
      <c r="D4633" s="132"/>
      <c r="E4633" s="132"/>
      <c r="F4633" s="132"/>
      <c r="G4633" s="132"/>
      <c r="H4633" s="132"/>
      <c r="I4633" s="132"/>
      <c r="J4633" s="132"/>
      <c r="K4633" s="132"/>
      <c r="FS4633" s="75">
        <v>83.52</v>
      </c>
      <c r="FT4633" s="75">
        <v>1565.759</v>
      </c>
      <c r="FU4633" s="75">
        <v>17573.43</v>
      </c>
    </row>
    <row r="4634" spans="1:177" x14ac:dyDescent="0.25">
      <c r="A4634" s="132"/>
      <c r="B4634" s="132"/>
      <c r="C4634" s="132"/>
      <c r="D4634" s="132"/>
      <c r="E4634" s="132"/>
      <c r="F4634" s="132"/>
      <c r="G4634" s="132"/>
      <c r="H4634" s="132"/>
      <c r="I4634" s="132"/>
      <c r="J4634" s="132"/>
      <c r="K4634" s="132"/>
      <c r="FS4634" s="75">
        <v>83.53</v>
      </c>
      <c r="FT4634" s="75">
        <v>1567.5070000000001</v>
      </c>
      <c r="FU4634" s="75">
        <v>17584.38</v>
      </c>
    </row>
    <row r="4635" spans="1:177" x14ac:dyDescent="0.25">
      <c r="A4635" s="132"/>
      <c r="B4635" s="132"/>
      <c r="C4635" s="132"/>
      <c r="D4635" s="132"/>
      <c r="E4635" s="132"/>
      <c r="F4635" s="132"/>
      <c r="G4635" s="132"/>
      <c r="H4635" s="132"/>
      <c r="I4635" s="132"/>
      <c r="J4635" s="132"/>
      <c r="K4635" s="132"/>
      <c r="FS4635" s="75">
        <v>83.54</v>
      </c>
      <c r="FT4635" s="75">
        <v>1569.2550000000001</v>
      </c>
      <c r="FU4635" s="75">
        <v>17595.32</v>
      </c>
    </row>
    <row r="4636" spans="1:177" x14ac:dyDescent="0.25">
      <c r="A4636" s="132"/>
      <c r="B4636" s="132"/>
      <c r="C4636" s="132"/>
      <c r="D4636" s="132"/>
      <c r="E4636" s="132"/>
      <c r="F4636" s="132"/>
      <c r="G4636" s="132"/>
      <c r="H4636" s="132"/>
      <c r="I4636" s="132"/>
      <c r="J4636" s="132"/>
      <c r="K4636" s="132"/>
      <c r="FS4636" s="75">
        <v>83.55</v>
      </c>
      <c r="FT4636" s="75">
        <v>1571.0039999999999</v>
      </c>
      <c r="FU4636" s="75">
        <v>17606.27</v>
      </c>
    </row>
    <row r="4637" spans="1:177" x14ac:dyDescent="0.25">
      <c r="A4637" s="132"/>
      <c r="B4637" s="132"/>
      <c r="C4637" s="132"/>
      <c r="D4637" s="132"/>
      <c r="E4637" s="132"/>
      <c r="F4637" s="132"/>
      <c r="G4637" s="132"/>
      <c r="H4637" s="132"/>
      <c r="I4637" s="132"/>
      <c r="J4637" s="132"/>
      <c r="K4637" s="132"/>
      <c r="FS4637" s="75">
        <v>83.56</v>
      </c>
      <c r="FT4637" s="75">
        <v>1572.752</v>
      </c>
      <c r="FU4637" s="75">
        <v>17617.22</v>
      </c>
    </row>
    <row r="4638" spans="1:177" x14ac:dyDescent="0.25">
      <c r="A4638" s="132"/>
      <c r="B4638" s="132"/>
      <c r="C4638" s="132"/>
      <c r="D4638" s="132"/>
      <c r="E4638" s="132"/>
      <c r="F4638" s="132"/>
      <c r="G4638" s="132"/>
      <c r="H4638" s="132"/>
      <c r="I4638" s="132"/>
      <c r="J4638" s="132"/>
      <c r="K4638" s="132"/>
      <c r="FS4638" s="75">
        <v>83.57</v>
      </c>
      <c r="FT4638" s="75">
        <v>1574.5</v>
      </c>
      <c r="FU4638" s="75">
        <v>17628.169999999998</v>
      </c>
    </row>
    <row r="4639" spans="1:177" x14ac:dyDescent="0.25">
      <c r="A4639" s="132"/>
      <c r="B4639" s="132"/>
      <c r="C4639" s="132"/>
      <c r="D4639" s="132"/>
      <c r="E4639" s="132"/>
      <c r="F4639" s="132"/>
      <c r="G4639" s="132"/>
      <c r="H4639" s="132"/>
      <c r="I4639" s="132"/>
      <c r="J4639" s="132"/>
      <c r="K4639" s="132"/>
      <c r="FS4639" s="75">
        <v>83.58</v>
      </c>
      <c r="FT4639" s="75">
        <v>1576.248</v>
      </c>
      <c r="FU4639" s="75">
        <v>17639.12</v>
      </c>
    </row>
    <row r="4640" spans="1:177" x14ac:dyDescent="0.25">
      <c r="A4640" s="132"/>
      <c r="B4640" s="132"/>
      <c r="C4640" s="132"/>
      <c r="D4640" s="132"/>
      <c r="E4640" s="132"/>
      <c r="F4640" s="132"/>
      <c r="G4640" s="132"/>
      <c r="H4640" s="132"/>
      <c r="I4640" s="132"/>
      <c r="J4640" s="132"/>
      <c r="K4640" s="132"/>
      <c r="FS4640" s="75">
        <v>83.59</v>
      </c>
      <c r="FT4640" s="75">
        <v>1577.9960000000001</v>
      </c>
      <c r="FU4640" s="75">
        <v>17650.07</v>
      </c>
    </row>
    <row r="4641" spans="1:177" x14ac:dyDescent="0.25">
      <c r="A4641" s="132"/>
      <c r="B4641" s="132"/>
      <c r="C4641" s="132"/>
      <c r="D4641" s="132"/>
      <c r="E4641" s="132"/>
      <c r="F4641" s="132"/>
      <c r="G4641" s="132"/>
      <c r="H4641" s="132"/>
      <c r="I4641" s="132"/>
      <c r="J4641" s="132"/>
      <c r="K4641" s="132"/>
      <c r="FS4641" s="75">
        <v>83.6</v>
      </c>
      <c r="FT4641" s="75">
        <v>1579.7439999999999</v>
      </c>
      <c r="FU4641" s="75">
        <v>17661.02</v>
      </c>
    </row>
    <row r="4642" spans="1:177" x14ac:dyDescent="0.25">
      <c r="A4642" s="132"/>
      <c r="B4642" s="132"/>
      <c r="C4642" s="132"/>
      <c r="D4642" s="132"/>
      <c r="E4642" s="132"/>
      <c r="F4642" s="132"/>
      <c r="G4642" s="132"/>
      <c r="H4642" s="132"/>
      <c r="I4642" s="132"/>
      <c r="J4642" s="132"/>
      <c r="K4642" s="132"/>
      <c r="FS4642" s="75">
        <v>83.61</v>
      </c>
      <c r="FT4642" s="75">
        <v>1581.492</v>
      </c>
      <c r="FU4642" s="75">
        <v>17671.97</v>
      </c>
    </row>
    <row r="4643" spans="1:177" x14ac:dyDescent="0.25">
      <c r="A4643" s="132"/>
      <c r="B4643" s="132"/>
      <c r="C4643" s="132"/>
      <c r="D4643" s="132"/>
      <c r="E4643" s="132"/>
      <c r="F4643" s="132"/>
      <c r="G4643" s="132"/>
      <c r="H4643" s="132"/>
      <c r="I4643" s="132"/>
      <c r="J4643" s="132"/>
      <c r="K4643" s="132"/>
      <c r="FS4643" s="75">
        <v>83.62</v>
      </c>
      <c r="FT4643" s="75">
        <v>1583.24</v>
      </c>
      <c r="FU4643" s="75">
        <v>17682.919999999998</v>
      </c>
    </row>
    <row r="4644" spans="1:177" x14ac:dyDescent="0.25">
      <c r="A4644" s="132"/>
      <c r="B4644" s="132"/>
      <c r="C4644" s="132"/>
      <c r="D4644" s="132"/>
      <c r="E4644" s="132"/>
      <c r="F4644" s="132"/>
      <c r="G4644" s="132"/>
      <c r="H4644" s="132"/>
      <c r="I4644" s="132"/>
      <c r="J4644" s="132"/>
      <c r="K4644" s="132"/>
      <c r="FS4644" s="75">
        <v>83.63</v>
      </c>
      <c r="FT4644" s="75">
        <v>1584.9880000000001</v>
      </c>
      <c r="FU4644" s="75">
        <v>17693.87</v>
      </c>
    </row>
    <row r="4645" spans="1:177" x14ac:dyDescent="0.25">
      <c r="A4645" s="132"/>
      <c r="B4645" s="132"/>
      <c r="C4645" s="132"/>
      <c r="D4645" s="132"/>
      <c r="E4645" s="132"/>
      <c r="F4645" s="132"/>
      <c r="G4645" s="132"/>
      <c r="H4645" s="132"/>
      <c r="I4645" s="132"/>
      <c r="J4645" s="132"/>
      <c r="K4645" s="132"/>
      <c r="FS4645" s="75">
        <v>83.64</v>
      </c>
      <c r="FT4645" s="75">
        <v>1586.7360000000001</v>
      </c>
      <c r="FU4645" s="75">
        <v>17704.82</v>
      </c>
    </row>
    <row r="4646" spans="1:177" x14ac:dyDescent="0.25">
      <c r="A4646" s="132"/>
      <c r="B4646" s="132"/>
      <c r="C4646" s="132"/>
      <c r="D4646" s="132"/>
      <c r="E4646" s="132"/>
      <c r="F4646" s="132"/>
      <c r="G4646" s="132"/>
      <c r="H4646" s="132"/>
      <c r="I4646" s="132"/>
      <c r="J4646" s="132"/>
      <c r="K4646" s="132"/>
      <c r="FS4646" s="75">
        <v>83.65</v>
      </c>
      <c r="FT4646" s="75">
        <v>1588.4839999999999</v>
      </c>
      <c r="FU4646" s="75">
        <v>17715.77</v>
      </c>
    </row>
    <row r="4647" spans="1:177" x14ac:dyDescent="0.25">
      <c r="A4647" s="132"/>
      <c r="B4647" s="132"/>
      <c r="C4647" s="132"/>
      <c r="D4647" s="132"/>
      <c r="E4647" s="132"/>
      <c r="F4647" s="132"/>
      <c r="G4647" s="132"/>
      <c r="H4647" s="132"/>
      <c r="I4647" s="132"/>
      <c r="J4647" s="132"/>
      <c r="K4647" s="132"/>
      <c r="FS4647" s="75">
        <v>83.66</v>
      </c>
      <c r="FT4647" s="75">
        <v>1590.232</v>
      </c>
      <c r="FU4647" s="75">
        <v>17726.71</v>
      </c>
    </row>
    <row r="4648" spans="1:177" x14ac:dyDescent="0.25">
      <c r="A4648" s="132"/>
      <c r="B4648" s="132"/>
      <c r="C4648" s="132"/>
      <c r="D4648" s="132"/>
      <c r="E4648" s="132"/>
      <c r="F4648" s="132"/>
      <c r="G4648" s="132"/>
      <c r="H4648" s="132"/>
      <c r="I4648" s="132"/>
      <c r="J4648" s="132"/>
      <c r="K4648" s="132"/>
      <c r="FS4648" s="75">
        <v>83.67</v>
      </c>
      <c r="FT4648" s="75">
        <v>1591.98</v>
      </c>
      <c r="FU4648" s="75">
        <v>17737.66</v>
      </c>
    </row>
    <row r="4649" spans="1:177" x14ac:dyDescent="0.25">
      <c r="A4649" s="132"/>
      <c r="B4649" s="132"/>
      <c r="C4649" s="132"/>
      <c r="D4649" s="132"/>
      <c r="E4649" s="132"/>
      <c r="F4649" s="132"/>
      <c r="G4649" s="132"/>
      <c r="H4649" s="132"/>
      <c r="I4649" s="132"/>
      <c r="J4649" s="132"/>
      <c r="K4649" s="132"/>
      <c r="FS4649" s="75">
        <v>83.68</v>
      </c>
      <c r="FT4649" s="75">
        <v>1593.7280000000001</v>
      </c>
      <c r="FU4649" s="75">
        <v>17748.61</v>
      </c>
    </row>
    <row r="4650" spans="1:177" x14ac:dyDescent="0.25">
      <c r="A4650" s="132"/>
      <c r="B4650" s="132"/>
      <c r="C4650" s="132"/>
      <c r="D4650" s="132"/>
      <c r="E4650" s="132"/>
      <c r="F4650" s="132"/>
      <c r="G4650" s="132"/>
      <c r="H4650" s="132"/>
      <c r="I4650" s="132"/>
      <c r="J4650" s="132"/>
      <c r="K4650" s="132"/>
      <c r="FS4650" s="75">
        <v>83.69</v>
      </c>
      <c r="FT4650" s="75">
        <v>1595.4760000000001</v>
      </c>
      <c r="FU4650" s="75">
        <v>17759.560000000001</v>
      </c>
    </row>
    <row r="4651" spans="1:177" x14ac:dyDescent="0.25">
      <c r="A4651" s="132"/>
      <c r="B4651" s="132"/>
      <c r="C4651" s="132"/>
      <c r="D4651" s="132"/>
      <c r="E4651" s="132"/>
      <c r="F4651" s="132"/>
      <c r="G4651" s="132"/>
      <c r="H4651" s="132"/>
      <c r="I4651" s="132"/>
      <c r="J4651" s="132"/>
      <c r="K4651" s="132"/>
      <c r="FS4651" s="75">
        <v>83.7</v>
      </c>
      <c r="FT4651" s="75">
        <v>1597.2239999999999</v>
      </c>
      <c r="FU4651" s="75">
        <v>17770.509999999998</v>
      </c>
    </row>
    <row r="4652" spans="1:177" x14ac:dyDescent="0.25">
      <c r="A4652" s="132"/>
      <c r="B4652" s="132"/>
      <c r="C4652" s="132"/>
      <c r="D4652" s="132"/>
      <c r="E4652" s="132"/>
      <c r="F4652" s="132"/>
      <c r="G4652" s="132"/>
      <c r="H4652" s="132"/>
      <c r="I4652" s="132"/>
      <c r="J4652" s="132"/>
      <c r="K4652" s="132"/>
      <c r="FS4652" s="75">
        <v>83.71</v>
      </c>
      <c r="FT4652" s="75">
        <v>1598.972</v>
      </c>
      <c r="FU4652" s="75">
        <v>17781.46</v>
      </c>
    </row>
    <row r="4653" spans="1:177" x14ac:dyDescent="0.25">
      <c r="A4653" s="132"/>
      <c r="B4653" s="132"/>
      <c r="C4653" s="132"/>
      <c r="D4653" s="132"/>
      <c r="E4653" s="132"/>
      <c r="F4653" s="132"/>
      <c r="G4653" s="132"/>
      <c r="H4653" s="132"/>
      <c r="I4653" s="132"/>
      <c r="J4653" s="132"/>
      <c r="K4653" s="132"/>
      <c r="FS4653" s="75">
        <v>83.72</v>
      </c>
      <c r="FT4653" s="75">
        <v>1600.72</v>
      </c>
      <c r="FU4653" s="75">
        <v>17792.41</v>
      </c>
    </row>
    <row r="4654" spans="1:177" x14ac:dyDescent="0.25">
      <c r="A4654" s="132"/>
      <c r="B4654" s="132"/>
      <c r="C4654" s="132"/>
      <c r="D4654" s="132"/>
      <c r="E4654" s="132"/>
      <c r="F4654" s="132"/>
      <c r="G4654" s="132"/>
      <c r="H4654" s="132"/>
      <c r="I4654" s="132"/>
      <c r="J4654" s="132"/>
      <c r="K4654" s="132"/>
      <c r="FS4654" s="75">
        <v>83.73</v>
      </c>
      <c r="FT4654" s="75">
        <v>1602.4680000000001</v>
      </c>
      <c r="FU4654" s="75">
        <v>17803.36</v>
      </c>
    </row>
    <row r="4655" spans="1:177" x14ac:dyDescent="0.25">
      <c r="A4655" s="132"/>
      <c r="B4655" s="132"/>
      <c r="C4655" s="132"/>
      <c r="D4655" s="132"/>
      <c r="E4655" s="132"/>
      <c r="F4655" s="132"/>
      <c r="G4655" s="132"/>
      <c r="H4655" s="132"/>
      <c r="I4655" s="132"/>
      <c r="J4655" s="132"/>
      <c r="K4655" s="132"/>
      <c r="FS4655" s="75">
        <v>83.74</v>
      </c>
      <c r="FT4655" s="75">
        <v>1604.2159999999999</v>
      </c>
      <c r="FU4655" s="75">
        <v>17814.310000000001</v>
      </c>
    </row>
    <row r="4656" spans="1:177" x14ac:dyDescent="0.25">
      <c r="A4656" s="132"/>
      <c r="B4656" s="132"/>
      <c r="C4656" s="132"/>
      <c r="D4656" s="132"/>
      <c r="E4656" s="132"/>
      <c r="F4656" s="132"/>
      <c r="G4656" s="132"/>
      <c r="H4656" s="132"/>
      <c r="I4656" s="132"/>
      <c r="J4656" s="132"/>
      <c r="K4656" s="132"/>
      <c r="FS4656" s="75">
        <v>83.75</v>
      </c>
      <c r="FT4656" s="75">
        <v>1605.9639999999999</v>
      </c>
      <c r="FU4656" s="75">
        <v>17825.259999999998</v>
      </c>
    </row>
    <row r="4657" spans="1:177" x14ac:dyDescent="0.25">
      <c r="A4657" s="132"/>
      <c r="B4657" s="132"/>
      <c r="C4657" s="132"/>
      <c r="D4657" s="132"/>
      <c r="E4657" s="132"/>
      <c r="F4657" s="132"/>
      <c r="G4657" s="132"/>
      <c r="H4657" s="132"/>
      <c r="I4657" s="132"/>
      <c r="J4657" s="132"/>
      <c r="K4657" s="132"/>
      <c r="FS4657" s="75">
        <v>83.76</v>
      </c>
      <c r="FT4657" s="75">
        <v>1607.713</v>
      </c>
      <c r="FU4657" s="75">
        <v>17836.21</v>
      </c>
    </row>
    <row r="4658" spans="1:177" x14ac:dyDescent="0.25">
      <c r="A4658" s="132"/>
      <c r="B4658" s="132"/>
      <c r="C4658" s="132"/>
      <c r="D4658" s="132"/>
      <c r="E4658" s="132"/>
      <c r="F4658" s="132"/>
      <c r="G4658" s="132"/>
      <c r="H4658" s="132"/>
      <c r="I4658" s="132"/>
      <c r="J4658" s="132"/>
      <c r="K4658" s="132"/>
      <c r="FS4658" s="75">
        <v>83.77</v>
      </c>
      <c r="FT4658" s="75">
        <v>1609.461</v>
      </c>
      <c r="FU4658" s="75">
        <v>17847.16</v>
      </c>
    </row>
    <row r="4659" spans="1:177" x14ac:dyDescent="0.25">
      <c r="A4659" s="132"/>
      <c r="B4659" s="132"/>
      <c r="C4659" s="132"/>
      <c r="D4659" s="132"/>
      <c r="E4659" s="132"/>
      <c r="F4659" s="132"/>
      <c r="G4659" s="132"/>
      <c r="H4659" s="132"/>
      <c r="I4659" s="132"/>
      <c r="J4659" s="132"/>
      <c r="K4659" s="132"/>
      <c r="FS4659" s="75">
        <v>83.78</v>
      </c>
      <c r="FT4659" s="75">
        <v>1611.2090000000001</v>
      </c>
      <c r="FU4659" s="75">
        <v>17858.11</v>
      </c>
    </row>
    <row r="4660" spans="1:177" x14ac:dyDescent="0.25">
      <c r="A4660" s="132"/>
      <c r="B4660" s="132"/>
      <c r="C4660" s="132"/>
      <c r="D4660" s="132"/>
      <c r="E4660" s="132"/>
      <c r="F4660" s="132"/>
      <c r="G4660" s="132"/>
      <c r="H4660" s="132"/>
      <c r="I4660" s="132"/>
      <c r="J4660" s="132"/>
      <c r="K4660" s="132"/>
      <c r="FS4660" s="75">
        <v>83.79</v>
      </c>
      <c r="FT4660" s="75">
        <v>1612.9570000000001</v>
      </c>
      <c r="FU4660" s="75">
        <v>17869.05</v>
      </c>
    </row>
    <row r="4661" spans="1:177" x14ac:dyDescent="0.25">
      <c r="A4661" s="132"/>
      <c r="B4661" s="132"/>
      <c r="C4661" s="132"/>
      <c r="D4661" s="132"/>
      <c r="E4661" s="132"/>
      <c r="F4661" s="132"/>
      <c r="G4661" s="132"/>
      <c r="H4661" s="132"/>
      <c r="I4661" s="132"/>
      <c r="J4661" s="132"/>
      <c r="K4661" s="132"/>
      <c r="FS4661" s="75">
        <v>83.8</v>
      </c>
      <c r="FT4661" s="75">
        <v>1614.7049999999999</v>
      </c>
      <c r="FU4661" s="75">
        <v>17880</v>
      </c>
    </row>
    <row r="4662" spans="1:177" x14ac:dyDescent="0.25">
      <c r="A4662" s="132"/>
      <c r="B4662" s="132"/>
      <c r="C4662" s="132"/>
      <c r="D4662" s="132"/>
      <c r="E4662" s="132"/>
      <c r="F4662" s="132"/>
      <c r="G4662" s="132"/>
      <c r="H4662" s="132"/>
      <c r="I4662" s="132"/>
      <c r="J4662" s="132"/>
      <c r="K4662" s="132"/>
      <c r="FS4662" s="75">
        <v>83.81</v>
      </c>
      <c r="FT4662" s="75">
        <v>1616.453</v>
      </c>
      <c r="FU4662" s="75">
        <v>17890.95</v>
      </c>
    </row>
    <row r="4663" spans="1:177" x14ac:dyDescent="0.25">
      <c r="A4663" s="132"/>
      <c r="B4663" s="132"/>
      <c r="C4663" s="132"/>
      <c r="D4663" s="132"/>
      <c r="E4663" s="132"/>
      <c r="F4663" s="132"/>
      <c r="G4663" s="132"/>
      <c r="H4663" s="132"/>
      <c r="I4663" s="132"/>
      <c r="J4663" s="132"/>
      <c r="K4663" s="132"/>
      <c r="FS4663" s="75">
        <v>83.82</v>
      </c>
      <c r="FT4663" s="75">
        <v>1618.201</v>
      </c>
      <c r="FU4663" s="75">
        <v>17901.900000000001</v>
      </c>
    </row>
    <row r="4664" spans="1:177" x14ac:dyDescent="0.25">
      <c r="A4664" s="132"/>
      <c r="B4664" s="132"/>
      <c r="C4664" s="132"/>
      <c r="D4664" s="132"/>
      <c r="E4664" s="132"/>
      <c r="F4664" s="132"/>
      <c r="G4664" s="132"/>
      <c r="H4664" s="132"/>
      <c r="I4664" s="132"/>
      <c r="J4664" s="132"/>
      <c r="K4664" s="132"/>
      <c r="FS4664" s="75">
        <v>83.83</v>
      </c>
      <c r="FT4664" s="75">
        <v>1619.9490000000001</v>
      </c>
      <c r="FU4664" s="75">
        <v>17912.849999999999</v>
      </c>
    </row>
    <row r="4665" spans="1:177" x14ac:dyDescent="0.25">
      <c r="A4665" s="132"/>
      <c r="B4665" s="132"/>
      <c r="C4665" s="132"/>
      <c r="D4665" s="132"/>
      <c r="E4665" s="132"/>
      <c r="F4665" s="132"/>
      <c r="G4665" s="132"/>
      <c r="H4665" s="132"/>
      <c r="I4665" s="132"/>
      <c r="J4665" s="132"/>
      <c r="K4665" s="132"/>
      <c r="FS4665" s="75">
        <v>83.84</v>
      </c>
      <c r="FT4665" s="75">
        <v>1621.6969999999999</v>
      </c>
      <c r="FU4665" s="75">
        <v>17923.8</v>
      </c>
    </row>
    <row r="4666" spans="1:177" x14ac:dyDescent="0.25">
      <c r="A4666" s="132"/>
      <c r="B4666" s="132"/>
      <c r="C4666" s="132"/>
      <c r="D4666" s="132"/>
      <c r="E4666" s="132"/>
      <c r="F4666" s="132"/>
      <c r="G4666" s="132"/>
      <c r="H4666" s="132"/>
      <c r="I4666" s="132"/>
      <c r="J4666" s="132"/>
      <c r="K4666" s="132"/>
      <c r="FS4666" s="75">
        <v>83.85</v>
      </c>
      <c r="FT4666" s="75">
        <v>1623.4449999999999</v>
      </c>
      <c r="FU4666" s="75">
        <v>17934.75</v>
      </c>
    </row>
    <row r="4667" spans="1:177" x14ac:dyDescent="0.25">
      <c r="A4667" s="132"/>
      <c r="B4667" s="132"/>
      <c r="C4667" s="132"/>
      <c r="D4667" s="132"/>
      <c r="E4667" s="132"/>
      <c r="F4667" s="132"/>
      <c r="G4667" s="132"/>
      <c r="H4667" s="132"/>
      <c r="I4667" s="132"/>
      <c r="J4667" s="132"/>
      <c r="K4667" s="132"/>
      <c r="FS4667" s="75">
        <v>83.86</v>
      </c>
      <c r="FT4667" s="75">
        <v>1625.193</v>
      </c>
      <c r="FU4667" s="75">
        <v>17945.7</v>
      </c>
    </row>
    <row r="4668" spans="1:177" x14ac:dyDescent="0.25">
      <c r="A4668" s="132"/>
      <c r="B4668" s="132"/>
      <c r="C4668" s="132"/>
      <c r="D4668" s="132"/>
      <c r="E4668" s="132"/>
      <c r="F4668" s="132"/>
      <c r="G4668" s="132"/>
      <c r="H4668" s="132"/>
      <c r="I4668" s="132"/>
      <c r="J4668" s="132"/>
      <c r="K4668" s="132"/>
      <c r="FS4668" s="75">
        <v>83.87</v>
      </c>
      <c r="FT4668" s="75">
        <v>1626.941</v>
      </c>
      <c r="FU4668" s="75">
        <v>17956.650000000001</v>
      </c>
    </row>
    <row r="4669" spans="1:177" x14ac:dyDescent="0.25">
      <c r="A4669" s="132"/>
      <c r="B4669" s="132"/>
      <c r="C4669" s="132"/>
      <c r="D4669" s="132"/>
      <c r="E4669" s="132"/>
      <c r="F4669" s="132"/>
      <c r="G4669" s="132"/>
      <c r="H4669" s="132"/>
      <c r="I4669" s="132"/>
      <c r="J4669" s="132"/>
      <c r="K4669" s="132"/>
      <c r="FS4669" s="75">
        <v>83.88</v>
      </c>
      <c r="FT4669" s="75">
        <v>1628.6890000000001</v>
      </c>
      <c r="FU4669" s="75">
        <v>17967.599999999999</v>
      </c>
    </row>
    <row r="4670" spans="1:177" x14ac:dyDescent="0.25">
      <c r="A4670" s="132"/>
      <c r="B4670" s="132"/>
      <c r="C4670" s="132"/>
      <c r="D4670" s="132"/>
      <c r="E4670" s="132"/>
      <c r="F4670" s="132"/>
      <c r="G4670" s="132"/>
      <c r="H4670" s="132"/>
      <c r="I4670" s="132"/>
      <c r="J4670" s="132"/>
      <c r="K4670" s="132"/>
      <c r="FS4670" s="75">
        <v>83.89</v>
      </c>
      <c r="FT4670" s="75">
        <v>1630.4369999999999</v>
      </c>
      <c r="FU4670" s="75">
        <v>17978.55</v>
      </c>
    </row>
    <row r="4671" spans="1:177" x14ac:dyDescent="0.25">
      <c r="A4671" s="132"/>
      <c r="B4671" s="132"/>
      <c r="C4671" s="132"/>
      <c r="D4671" s="132"/>
      <c r="E4671" s="132"/>
      <c r="F4671" s="132"/>
      <c r="G4671" s="132"/>
      <c r="H4671" s="132"/>
      <c r="I4671" s="132"/>
      <c r="J4671" s="132"/>
      <c r="K4671" s="132"/>
      <c r="FS4671" s="75">
        <v>83.9</v>
      </c>
      <c r="FT4671" s="75">
        <v>1632.1849999999999</v>
      </c>
      <c r="FU4671" s="75">
        <v>17989.5</v>
      </c>
    </row>
    <row r="4672" spans="1:177" x14ac:dyDescent="0.25">
      <c r="A4672" s="132"/>
      <c r="B4672" s="132"/>
      <c r="C4672" s="132"/>
      <c r="D4672" s="132"/>
      <c r="E4672" s="132"/>
      <c r="F4672" s="132"/>
      <c r="G4672" s="132"/>
      <c r="H4672" s="132"/>
      <c r="I4672" s="132"/>
      <c r="J4672" s="132"/>
      <c r="K4672" s="132"/>
      <c r="FS4672" s="75">
        <v>83.91</v>
      </c>
      <c r="FT4672" s="75">
        <v>1633.933</v>
      </c>
      <c r="FU4672" s="75">
        <v>18000.45</v>
      </c>
    </row>
    <row r="4673" spans="1:177" x14ac:dyDescent="0.25">
      <c r="A4673" s="132"/>
      <c r="B4673" s="132"/>
      <c r="C4673" s="132"/>
      <c r="D4673" s="132"/>
      <c r="E4673" s="132"/>
      <c r="F4673" s="132"/>
      <c r="G4673" s="132"/>
      <c r="H4673" s="132"/>
      <c r="I4673" s="132"/>
      <c r="J4673" s="132"/>
      <c r="K4673" s="132"/>
      <c r="FS4673" s="75">
        <v>83.92</v>
      </c>
      <c r="FT4673" s="75">
        <v>1635.681</v>
      </c>
      <c r="FU4673" s="75">
        <v>18011.39</v>
      </c>
    </row>
    <row r="4674" spans="1:177" x14ac:dyDescent="0.25">
      <c r="A4674" s="132"/>
      <c r="B4674" s="132"/>
      <c r="C4674" s="132"/>
      <c r="D4674" s="132"/>
      <c r="E4674" s="132"/>
      <c r="F4674" s="132"/>
      <c r="G4674" s="132"/>
      <c r="H4674" s="132"/>
      <c r="I4674" s="132"/>
      <c r="J4674" s="132"/>
      <c r="K4674" s="132"/>
      <c r="FS4674" s="75">
        <v>83.93</v>
      </c>
      <c r="FT4674" s="75">
        <v>1637.4290000000001</v>
      </c>
      <c r="FU4674" s="75">
        <v>18022.34</v>
      </c>
    </row>
    <row r="4675" spans="1:177" x14ac:dyDescent="0.25">
      <c r="A4675" s="132"/>
      <c r="B4675" s="132"/>
      <c r="C4675" s="132"/>
      <c r="D4675" s="132"/>
      <c r="E4675" s="132"/>
      <c r="F4675" s="132"/>
      <c r="G4675" s="132"/>
      <c r="H4675" s="132"/>
      <c r="I4675" s="132"/>
      <c r="J4675" s="132"/>
      <c r="K4675" s="132"/>
      <c r="FS4675" s="75">
        <v>83.94</v>
      </c>
      <c r="FT4675" s="75">
        <v>1639.1769999999999</v>
      </c>
      <c r="FU4675" s="75">
        <v>18033.29</v>
      </c>
    </row>
    <row r="4676" spans="1:177" x14ac:dyDescent="0.25">
      <c r="A4676" s="132"/>
      <c r="B4676" s="132"/>
      <c r="C4676" s="132"/>
      <c r="D4676" s="132"/>
      <c r="E4676" s="132"/>
      <c r="F4676" s="132"/>
      <c r="G4676" s="132"/>
      <c r="H4676" s="132"/>
      <c r="I4676" s="132"/>
      <c r="J4676" s="132"/>
      <c r="K4676" s="132"/>
      <c r="FS4676" s="75">
        <v>83.95</v>
      </c>
      <c r="FT4676" s="75">
        <v>1640.925</v>
      </c>
      <c r="FU4676" s="75">
        <v>18044.240000000002</v>
      </c>
    </row>
    <row r="4677" spans="1:177" x14ac:dyDescent="0.25">
      <c r="A4677" s="132"/>
      <c r="B4677" s="132"/>
      <c r="C4677" s="132"/>
      <c r="D4677" s="132"/>
      <c r="E4677" s="132"/>
      <c r="F4677" s="132"/>
      <c r="G4677" s="132"/>
      <c r="H4677" s="132"/>
      <c r="I4677" s="132"/>
      <c r="J4677" s="132"/>
      <c r="K4677" s="132"/>
      <c r="FS4677" s="75">
        <v>83.96</v>
      </c>
      <c r="FT4677" s="75">
        <v>1642.673</v>
      </c>
      <c r="FU4677" s="75">
        <v>18055.189999999999</v>
      </c>
    </row>
    <row r="4678" spans="1:177" x14ac:dyDescent="0.25">
      <c r="A4678" s="132"/>
      <c r="B4678" s="132"/>
      <c r="C4678" s="132"/>
      <c r="D4678" s="132"/>
      <c r="E4678" s="132"/>
      <c r="F4678" s="132"/>
      <c r="G4678" s="132"/>
      <c r="H4678" s="132"/>
      <c r="I4678" s="132"/>
      <c r="J4678" s="132"/>
      <c r="K4678" s="132"/>
      <c r="FS4678" s="75">
        <v>83.97</v>
      </c>
      <c r="FT4678" s="75">
        <v>1644.422</v>
      </c>
      <c r="FU4678" s="75">
        <v>18066.14</v>
      </c>
    </row>
    <row r="4679" spans="1:177" x14ac:dyDescent="0.25">
      <c r="A4679" s="132"/>
      <c r="B4679" s="132"/>
      <c r="C4679" s="132"/>
      <c r="D4679" s="132"/>
      <c r="E4679" s="132"/>
      <c r="F4679" s="132"/>
      <c r="G4679" s="132"/>
      <c r="H4679" s="132"/>
      <c r="I4679" s="132"/>
      <c r="J4679" s="132"/>
      <c r="K4679" s="132"/>
      <c r="FS4679" s="75">
        <v>83.98</v>
      </c>
      <c r="FT4679" s="75">
        <v>1646.17</v>
      </c>
      <c r="FU4679" s="75">
        <v>18077.09</v>
      </c>
    </row>
    <row r="4680" spans="1:177" x14ac:dyDescent="0.25">
      <c r="A4680" s="132"/>
      <c r="B4680" s="132"/>
      <c r="C4680" s="132"/>
      <c r="D4680" s="132"/>
      <c r="E4680" s="132"/>
      <c r="F4680" s="132"/>
      <c r="G4680" s="132"/>
      <c r="H4680" s="132"/>
      <c r="I4680" s="132"/>
      <c r="J4680" s="132"/>
      <c r="K4680" s="132"/>
      <c r="FS4680" s="75">
        <v>83.99</v>
      </c>
      <c r="FT4680" s="75">
        <v>1647.9179999999999</v>
      </c>
      <c r="FU4680" s="75">
        <v>18088.04</v>
      </c>
    </row>
    <row r="4681" spans="1:177" x14ac:dyDescent="0.25">
      <c r="A4681" s="132"/>
      <c r="B4681" s="132"/>
      <c r="C4681" s="132"/>
      <c r="D4681" s="132"/>
      <c r="E4681" s="132"/>
      <c r="F4681" s="132"/>
      <c r="G4681" s="132"/>
      <c r="H4681" s="132"/>
      <c r="I4681" s="132"/>
      <c r="J4681" s="132"/>
      <c r="K4681" s="132"/>
      <c r="FS4681" s="75">
        <v>84</v>
      </c>
      <c r="FT4681" s="75">
        <v>1649.6659999999999</v>
      </c>
      <c r="FU4681" s="75">
        <v>18098.990000000002</v>
      </c>
    </row>
    <row r="4682" spans="1:177" x14ac:dyDescent="0.25">
      <c r="A4682" s="132"/>
      <c r="B4682" s="132"/>
      <c r="C4682" s="132"/>
      <c r="D4682" s="132"/>
      <c r="E4682" s="132"/>
      <c r="F4682" s="132"/>
      <c r="G4682" s="132"/>
      <c r="H4682" s="132"/>
      <c r="I4682" s="132"/>
      <c r="J4682" s="132"/>
      <c r="K4682" s="132"/>
      <c r="FS4682" s="75">
        <v>84.01</v>
      </c>
      <c r="FT4682" s="75">
        <v>1651.414</v>
      </c>
      <c r="FU4682" s="75">
        <v>18109.939999999999</v>
      </c>
    </row>
    <row r="4683" spans="1:177" x14ac:dyDescent="0.25">
      <c r="A4683" s="132"/>
      <c r="B4683" s="132"/>
      <c r="C4683" s="132"/>
      <c r="D4683" s="132"/>
      <c r="E4683" s="132"/>
      <c r="F4683" s="132"/>
      <c r="G4683" s="132"/>
      <c r="H4683" s="132"/>
      <c r="I4683" s="132"/>
      <c r="J4683" s="132"/>
      <c r="K4683" s="132"/>
      <c r="FS4683" s="75">
        <v>84.02</v>
      </c>
      <c r="FT4683" s="75">
        <v>1653.162</v>
      </c>
      <c r="FU4683" s="75">
        <v>18120.89</v>
      </c>
    </row>
    <row r="4684" spans="1:177" x14ac:dyDescent="0.25">
      <c r="A4684" s="132"/>
      <c r="B4684" s="132"/>
      <c r="C4684" s="132"/>
      <c r="D4684" s="132"/>
      <c r="E4684" s="132"/>
      <c r="F4684" s="132"/>
      <c r="G4684" s="132"/>
      <c r="H4684" s="132"/>
      <c r="I4684" s="132"/>
      <c r="J4684" s="132"/>
      <c r="K4684" s="132"/>
      <c r="FS4684" s="75">
        <v>84.03</v>
      </c>
      <c r="FT4684" s="75">
        <v>1654.91</v>
      </c>
      <c r="FU4684" s="75">
        <v>18131.84</v>
      </c>
    </row>
    <row r="4685" spans="1:177" x14ac:dyDescent="0.25">
      <c r="A4685" s="132"/>
      <c r="B4685" s="132"/>
      <c r="C4685" s="132"/>
      <c r="D4685" s="132"/>
      <c r="E4685" s="132"/>
      <c r="F4685" s="132"/>
      <c r="G4685" s="132"/>
      <c r="H4685" s="132"/>
      <c r="I4685" s="132"/>
      <c r="J4685" s="132"/>
      <c r="K4685" s="132"/>
      <c r="FS4685" s="75">
        <v>84.04</v>
      </c>
      <c r="FT4685" s="75">
        <v>1656.6579999999999</v>
      </c>
      <c r="FU4685" s="75">
        <v>18142.79</v>
      </c>
    </row>
    <row r="4686" spans="1:177" x14ac:dyDescent="0.25">
      <c r="A4686" s="132"/>
      <c r="B4686" s="132"/>
      <c r="C4686" s="132"/>
      <c r="D4686" s="132"/>
      <c r="E4686" s="132"/>
      <c r="F4686" s="132"/>
      <c r="G4686" s="132"/>
      <c r="H4686" s="132"/>
      <c r="I4686" s="132"/>
      <c r="J4686" s="132"/>
      <c r="K4686" s="132"/>
      <c r="FS4686" s="75">
        <v>84.05</v>
      </c>
      <c r="FT4686" s="75">
        <v>1658.4059999999999</v>
      </c>
      <c r="FU4686" s="75">
        <v>18153.73</v>
      </c>
    </row>
    <row r="4687" spans="1:177" x14ac:dyDescent="0.25">
      <c r="A4687" s="132"/>
      <c r="B4687" s="132"/>
      <c r="C4687" s="132"/>
      <c r="D4687" s="132"/>
      <c r="E4687" s="132"/>
      <c r="F4687" s="132"/>
      <c r="G4687" s="132"/>
      <c r="H4687" s="132"/>
      <c r="I4687" s="132"/>
      <c r="J4687" s="132"/>
      <c r="K4687" s="132"/>
      <c r="FS4687" s="75">
        <v>84.06</v>
      </c>
      <c r="FT4687" s="75">
        <v>1660.154</v>
      </c>
      <c r="FU4687" s="75">
        <v>18164.68</v>
      </c>
    </row>
    <row r="4688" spans="1:177" x14ac:dyDescent="0.25">
      <c r="A4688" s="132"/>
      <c r="B4688" s="132"/>
      <c r="C4688" s="132"/>
      <c r="D4688" s="132"/>
      <c r="E4688" s="132"/>
      <c r="F4688" s="132"/>
      <c r="G4688" s="132"/>
      <c r="H4688" s="132"/>
      <c r="I4688" s="132"/>
      <c r="J4688" s="132"/>
      <c r="K4688" s="132"/>
      <c r="FS4688" s="75">
        <v>84.07</v>
      </c>
      <c r="FT4688" s="75">
        <v>1661.902</v>
      </c>
      <c r="FU4688" s="75">
        <v>18175.63</v>
      </c>
    </row>
    <row r="4689" spans="1:177" x14ac:dyDescent="0.25">
      <c r="A4689" s="132"/>
      <c r="B4689" s="132"/>
      <c r="C4689" s="132"/>
      <c r="D4689" s="132"/>
      <c r="E4689" s="132"/>
      <c r="F4689" s="132"/>
      <c r="G4689" s="132"/>
      <c r="H4689" s="132"/>
      <c r="I4689" s="132"/>
      <c r="J4689" s="132"/>
      <c r="K4689" s="132"/>
      <c r="FS4689" s="75">
        <v>84.08</v>
      </c>
      <c r="FT4689" s="75">
        <v>1663.65</v>
      </c>
      <c r="FU4689" s="75">
        <v>18186.580000000002</v>
      </c>
    </row>
    <row r="4690" spans="1:177" x14ac:dyDescent="0.25">
      <c r="A4690" s="132"/>
      <c r="B4690" s="132"/>
      <c r="C4690" s="132"/>
      <c r="D4690" s="132"/>
      <c r="E4690" s="132"/>
      <c r="F4690" s="132"/>
      <c r="G4690" s="132"/>
      <c r="H4690" s="132"/>
      <c r="I4690" s="132"/>
      <c r="J4690" s="132"/>
      <c r="K4690" s="132"/>
      <c r="FS4690" s="75">
        <v>84.09</v>
      </c>
      <c r="FT4690" s="75">
        <v>1665.3979999999999</v>
      </c>
      <c r="FU4690" s="75">
        <v>18197.53</v>
      </c>
    </row>
    <row r="4691" spans="1:177" x14ac:dyDescent="0.25">
      <c r="A4691" s="132"/>
      <c r="B4691" s="132"/>
      <c r="C4691" s="132"/>
      <c r="D4691" s="132"/>
      <c r="E4691" s="132"/>
      <c r="F4691" s="132"/>
      <c r="G4691" s="132"/>
      <c r="H4691" s="132"/>
      <c r="I4691" s="132"/>
      <c r="J4691" s="132"/>
      <c r="K4691" s="132"/>
      <c r="FS4691" s="75">
        <v>84.1</v>
      </c>
      <c r="FT4691" s="75">
        <v>1667.146</v>
      </c>
      <c r="FU4691" s="75">
        <v>18208.48</v>
      </c>
    </row>
    <row r="4692" spans="1:177" x14ac:dyDescent="0.25">
      <c r="A4692" s="132"/>
      <c r="B4692" s="132"/>
      <c r="C4692" s="132"/>
      <c r="D4692" s="132"/>
      <c r="E4692" s="132"/>
      <c r="F4692" s="132"/>
      <c r="G4692" s="132"/>
      <c r="H4692" s="132"/>
      <c r="I4692" s="132"/>
      <c r="J4692" s="132"/>
      <c r="K4692" s="132"/>
      <c r="FS4692" s="75">
        <v>84.11</v>
      </c>
      <c r="FT4692" s="75">
        <v>1668.894</v>
      </c>
      <c r="FU4692" s="75">
        <v>18219.43</v>
      </c>
    </row>
    <row r="4693" spans="1:177" x14ac:dyDescent="0.25">
      <c r="A4693" s="132"/>
      <c r="B4693" s="132"/>
      <c r="C4693" s="132"/>
      <c r="D4693" s="132"/>
      <c r="E4693" s="132"/>
      <c r="F4693" s="132"/>
      <c r="G4693" s="132"/>
      <c r="H4693" s="132"/>
      <c r="I4693" s="132"/>
      <c r="J4693" s="132"/>
      <c r="K4693" s="132"/>
      <c r="FS4693" s="75">
        <v>84.12</v>
      </c>
      <c r="FT4693" s="75">
        <v>1670.6420000000001</v>
      </c>
      <c r="FU4693" s="75">
        <v>18230.38</v>
      </c>
    </row>
    <row r="4694" spans="1:177" x14ac:dyDescent="0.25">
      <c r="A4694" s="132"/>
      <c r="B4694" s="132"/>
      <c r="C4694" s="132"/>
      <c r="D4694" s="132"/>
      <c r="E4694" s="132"/>
      <c r="F4694" s="132"/>
      <c r="G4694" s="132"/>
      <c r="H4694" s="132"/>
      <c r="I4694" s="132"/>
      <c r="J4694" s="132"/>
      <c r="K4694" s="132"/>
      <c r="FS4694" s="75">
        <v>84.13</v>
      </c>
      <c r="FT4694" s="75">
        <v>1672.39</v>
      </c>
      <c r="FU4694" s="75">
        <v>18241.330000000002</v>
      </c>
    </row>
    <row r="4695" spans="1:177" x14ac:dyDescent="0.25">
      <c r="A4695" s="132"/>
      <c r="B4695" s="132"/>
      <c r="C4695" s="132"/>
      <c r="D4695" s="132"/>
      <c r="E4695" s="132"/>
      <c r="F4695" s="132"/>
      <c r="G4695" s="132"/>
      <c r="H4695" s="132"/>
      <c r="I4695" s="132"/>
      <c r="J4695" s="132"/>
      <c r="K4695" s="132"/>
      <c r="FS4695" s="75">
        <v>84.14</v>
      </c>
      <c r="FT4695" s="75">
        <v>1674.1379999999999</v>
      </c>
      <c r="FU4695" s="75">
        <v>18252.28</v>
      </c>
    </row>
    <row r="4696" spans="1:177" x14ac:dyDescent="0.25">
      <c r="A4696" s="132"/>
      <c r="B4696" s="132"/>
      <c r="C4696" s="132"/>
      <c r="D4696" s="132"/>
      <c r="E4696" s="132"/>
      <c r="F4696" s="132"/>
      <c r="G4696" s="132"/>
      <c r="H4696" s="132"/>
      <c r="I4696" s="132"/>
      <c r="J4696" s="132"/>
      <c r="K4696" s="132"/>
      <c r="FS4696" s="75">
        <v>84.15</v>
      </c>
      <c r="FT4696" s="75">
        <v>1675.886</v>
      </c>
      <c r="FU4696" s="75">
        <v>18263.23</v>
      </c>
    </row>
    <row r="4697" spans="1:177" x14ac:dyDescent="0.25">
      <c r="A4697" s="132"/>
      <c r="B4697" s="132"/>
      <c r="C4697" s="132"/>
      <c r="D4697" s="132"/>
      <c r="E4697" s="132"/>
      <c r="F4697" s="132"/>
      <c r="G4697" s="132"/>
      <c r="H4697" s="132"/>
      <c r="I4697" s="132"/>
      <c r="J4697" s="132"/>
      <c r="K4697" s="132"/>
      <c r="FS4697" s="75">
        <v>84.16</v>
      </c>
      <c r="FT4697" s="75">
        <v>1677.634</v>
      </c>
      <c r="FU4697" s="75">
        <v>18274.18</v>
      </c>
    </row>
    <row r="4698" spans="1:177" x14ac:dyDescent="0.25">
      <c r="A4698" s="132"/>
      <c r="B4698" s="132"/>
      <c r="C4698" s="132"/>
      <c r="D4698" s="132"/>
      <c r="E4698" s="132"/>
      <c r="F4698" s="132"/>
      <c r="G4698" s="132"/>
      <c r="H4698" s="132"/>
      <c r="I4698" s="132"/>
      <c r="J4698" s="132"/>
      <c r="K4698" s="132"/>
      <c r="FS4698" s="75">
        <v>84.17</v>
      </c>
      <c r="FT4698" s="75">
        <v>1679.3820000000001</v>
      </c>
      <c r="FU4698" s="75">
        <v>18285.13</v>
      </c>
    </row>
    <row r="4699" spans="1:177" x14ac:dyDescent="0.25">
      <c r="A4699" s="132"/>
      <c r="B4699" s="132"/>
      <c r="C4699" s="132"/>
      <c r="D4699" s="132"/>
      <c r="E4699" s="132"/>
      <c r="F4699" s="132"/>
      <c r="G4699" s="132"/>
      <c r="H4699" s="132"/>
      <c r="I4699" s="132"/>
      <c r="J4699" s="132"/>
      <c r="K4699" s="132"/>
      <c r="FS4699" s="75">
        <v>84.18</v>
      </c>
      <c r="FT4699" s="75">
        <v>1681.13</v>
      </c>
      <c r="FU4699" s="75">
        <v>18296.07</v>
      </c>
    </row>
    <row r="4700" spans="1:177" x14ac:dyDescent="0.25">
      <c r="A4700" s="132"/>
      <c r="B4700" s="132"/>
      <c r="C4700" s="132"/>
      <c r="D4700" s="132"/>
      <c r="E4700" s="132"/>
      <c r="F4700" s="132"/>
      <c r="G4700" s="132"/>
      <c r="H4700" s="132"/>
      <c r="I4700" s="132"/>
      <c r="J4700" s="132"/>
      <c r="K4700" s="132"/>
      <c r="FS4700" s="75">
        <v>84.19</v>
      </c>
      <c r="FT4700" s="75">
        <v>1682.8789999999999</v>
      </c>
      <c r="FU4700" s="75">
        <v>18307.02</v>
      </c>
    </row>
    <row r="4701" spans="1:177" x14ac:dyDescent="0.25">
      <c r="A4701" s="132"/>
      <c r="B4701" s="132"/>
      <c r="C4701" s="132"/>
      <c r="D4701" s="132"/>
      <c r="E4701" s="132"/>
      <c r="F4701" s="132"/>
      <c r="G4701" s="132"/>
      <c r="H4701" s="132"/>
      <c r="I4701" s="132"/>
      <c r="J4701" s="132"/>
      <c r="K4701" s="132"/>
      <c r="FS4701" s="75">
        <v>84.2</v>
      </c>
      <c r="FT4701" s="75">
        <v>1684.627</v>
      </c>
      <c r="FU4701" s="75">
        <v>18317.97</v>
      </c>
    </row>
    <row r="4702" spans="1:177" x14ac:dyDescent="0.25">
      <c r="A4702" s="132"/>
      <c r="B4702" s="132"/>
      <c r="C4702" s="132"/>
      <c r="D4702" s="132"/>
      <c r="E4702" s="132"/>
      <c r="F4702" s="132"/>
      <c r="G4702" s="132"/>
      <c r="H4702" s="132"/>
      <c r="I4702" s="132"/>
      <c r="J4702" s="132"/>
      <c r="K4702" s="132"/>
      <c r="FS4702" s="75">
        <v>84.21</v>
      </c>
      <c r="FT4702" s="75">
        <v>1686.37</v>
      </c>
      <c r="FU4702" s="75">
        <v>18329</v>
      </c>
    </row>
    <row r="4703" spans="1:177" x14ac:dyDescent="0.25">
      <c r="A4703" s="132"/>
      <c r="B4703" s="132"/>
      <c r="C4703" s="132"/>
      <c r="D4703" s="132"/>
      <c r="E4703" s="132"/>
      <c r="F4703" s="132"/>
      <c r="G4703" s="132"/>
      <c r="H4703" s="132"/>
      <c r="I4703" s="132"/>
      <c r="J4703" s="132"/>
      <c r="K4703" s="132"/>
      <c r="FS4703" s="75">
        <v>84.22</v>
      </c>
      <c r="FT4703" s="75">
        <v>1688.258</v>
      </c>
      <c r="FU4703" s="75">
        <v>18340</v>
      </c>
    </row>
    <row r="4704" spans="1:177" x14ac:dyDescent="0.25">
      <c r="A4704" s="132"/>
      <c r="B4704" s="132"/>
      <c r="C4704" s="132"/>
      <c r="D4704" s="132"/>
      <c r="E4704" s="132"/>
      <c r="F4704" s="132"/>
      <c r="G4704" s="132"/>
      <c r="H4704" s="132"/>
      <c r="I4704" s="132"/>
      <c r="J4704" s="132"/>
      <c r="K4704" s="132"/>
      <c r="FS4704" s="75">
        <v>84.23</v>
      </c>
      <c r="FT4704" s="75">
        <v>1690.146</v>
      </c>
      <c r="FU4704" s="75">
        <v>18351</v>
      </c>
    </row>
    <row r="4705" spans="1:177" x14ac:dyDescent="0.25">
      <c r="A4705" s="132"/>
      <c r="B4705" s="132"/>
      <c r="C4705" s="132"/>
      <c r="D4705" s="132"/>
      <c r="E4705" s="132"/>
      <c r="F4705" s="132"/>
      <c r="G4705" s="132"/>
      <c r="H4705" s="132"/>
      <c r="I4705" s="132"/>
      <c r="J4705" s="132"/>
      <c r="K4705" s="132"/>
      <c r="FS4705" s="75">
        <v>84.24</v>
      </c>
      <c r="FT4705" s="75">
        <v>1692.0340000000001</v>
      </c>
      <c r="FU4705" s="75">
        <v>18362</v>
      </c>
    </row>
    <row r="4706" spans="1:177" x14ac:dyDescent="0.25">
      <c r="A4706" s="132"/>
      <c r="B4706" s="132"/>
      <c r="C4706" s="132"/>
      <c r="D4706" s="132"/>
      <c r="E4706" s="132"/>
      <c r="F4706" s="132"/>
      <c r="G4706" s="132"/>
      <c r="H4706" s="132"/>
      <c r="I4706" s="132"/>
      <c r="J4706" s="132"/>
      <c r="K4706" s="132"/>
      <c r="FS4706" s="75">
        <v>84.25</v>
      </c>
      <c r="FT4706" s="75">
        <v>1693.922</v>
      </c>
      <c r="FU4706" s="75">
        <v>18373</v>
      </c>
    </row>
    <row r="4707" spans="1:177" x14ac:dyDescent="0.25">
      <c r="A4707" s="132"/>
      <c r="B4707" s="132"/>
      <c r="C4707" s="132"/>
      <c r="D4707" s="132"/>
      <c r="E4707" s="132"/>
      <c r="F4707" s="132"/>
      <c r="G4707" s="132"/>
      <c r="H4707" s="132"/>
      <c r="I4707" s="132"/>
      <c r="J4707" s="132"/>
      <c r="K4707" s="132"/>
      <c r="FS4707" s="75">
        <v>84.26</v>
      </c>
      <c r="FT4707" s="75">
        <v>1695.81</v>
      </c>
      <c r="FU4707" s="75">
        <v>18384</v>
      </c>
    </row>
    <row r="4708" spans="1:177" x14ac:dyDescent="0.25">
      <c r="A4708" s="132"/>
      <c r="B4708" s="132"/>
      <c r="C4708" s="132"/>
      <c r="D4708" s="132"/>
      <c r="E4708" s="132"/>
      <c r="F4708" s="132"/>
      <c r="G4708" s="132"/>
      <c r="H4708" s="132"/>
      <c r="I4708" s="132"/>
      <c r="J4708" s="132"/>
      <c r="K4708" s="132"/>
      <c r="FS4708" s="75">
        <v>84.27</v>
      </c>
      <c r="FT4708" s="75">
        <v>1697.6980000000001</v>
      </c>
      <c r="FU4708" s="75">
        <v>18395</v>
      </c>
    </row>
    <row r="4709" spans="1:177" x14ac:dyDescent="0.25">
      <c r="A4709" s="132"/>
      <c r="B4709" s="132"/>
      <c r="C4709" s="132"/>
      <c r="D4709" s="132"/>
      <c r="E4709" s="132"/>
      <c r="F4709" s="132"/>
      <c r="G4709" s="132"/>
      <c r="H4709" s="132"/>
      <c r="I4709" s="132"/>
      <c r="J4709" s="132"/>
      <c r="K4709" s="132"/>
      <c r="FS4709" s="75">
        <v>84.28</v>
      </c>
      <c r="FT4709" s="75">
        <v>1699.586</v>
      </c>
      <c r="FU4709" s="75">
        <v>18406</v>
      </c>
    </row>
    <row r="4710" spans="1:177" x14ac:dyDescent="0.25">
      <c r="A4710" s="132"/>
      <c r="B4710" s="132"/>
      <c r="C4710" s="132"/>
      <c r="D4710" s="132"/>
      <c r="E4710" s="132"/>
      <c r="F4710" s="132"/>
      <c r="G4710" s="132"/>
      <c r="H4710" s="132"/>
      <c r="I4710" s="132"/>
      <c r="J4710" s="132"/>
      <c r="K4710" s="132"/>
      <c r="FS4710" s="75">
        <v>84.29</v>
      </c>
      <c r="FT4710" s="75">
        <v>1701.4739999999999</v>
      </c>
      <c r="FU4710" s="75">
        <v>18417</v>
      </c>
    </row>
    <row r="4711" spans="1:177" x14ac:dyDescent="0.25">
      <c r="A4711" s="132"/>
      <c r="B4711" s="132"/>
      <c r="C4711" s="132"/>
      <c r="D4711" s="132"/>
      <c r="E4711" s="132"/>
      <c r="F4711" s="132"/>
      <c r="G4711" s="132"/>
      <c r="H4711" s="132"/>
      <c r="I4711" s="132"/>
      <c r="J4711" s="132"/>
      <c r="K4711" s="132"/>
      <c r="FS4711" s="75">
        <v>84.3</v>
      </c>
      <c r="FT4711" s="75">
        <v>1703.3620000000001</v>
      </c>
      <c r="FU4711" s="75">
        <v>18428</v>
      </c>
    </row>
    <row r="4712" spans="1:177" x14ac:dyDescent="0.25">
      <c r="A4712" s="132"/>
      <c r="B4712" s="132"/>
      <c r="C4712" s="132"/>
      <c r="D4712" s="132"/>
      <c r="E4712" s="132"/>
      <c r="F4712" s="132"/>
      <c r="G4712" s="132"/>
      <c r="H4712" s="132"/>
      <c r="I4712" s="132"/>
      <c r="J4712" s="132"/>
      <c r="K4712" s="132"/>
      <c r="FS4712" s="75">
        <v>84.31</v>
      </c>
      <c r="FT4712" s="75">
        <v>1705.25</v>
      </c>
      <c r="FU4712" s="75">
        <v>18439</v>
      </c>
    </row>
    <row r="4713" spans="1:177" x14ac:dyDescent="0.25">
      <c r="A4713" s="132"/>
      <c r="B4713" s="132"/>
      <c r="C4713" s="132"/>
      <c r="D4713" s="132"/>
      <c r="E4713" s="132"/>
      <c r="F4713" s="132"/>
      <c r="G4713" s="132"/>
      <c r="H4713" s="132"/>
      <c r="I4713" s="132"/>
      <c r="J4713" s="132"/>
      <c r="K4713" s="132"/>
      <c r="FS4713" s="75">
        <v>84.32</v>
      </c>
      <c r="FT4713" s="75">
        <v>1707.1369999999999</v>
      </c>
      <c r="FU4713" s="75">
        <v>18450</v>
      </c>
    </row>
    <row r="4714" spans="1:177" x14ac:dyDescent="0.25">
      <c r="A4714" s="132"/>
      <c r="B4714" s="132"/>
      <c r="C4714" s="132"/>
      <c r="D4714" s="132"/>
      <c r="E4714" s="132"/>
      <c r="F4714" s="132"/>
      <c r="G4714" s="132"/>
      <c r="H4714" s="132"/>
      <c r="I4714" s="132"/>
      <c r="J4714" s="132"/>
      <c r="K4714" s="132"/>
      <c r="FS4714" s="75">
        <v>84.33</v>
      </c>
      <c r="FT4714" s="75">
        <v>1709.0250000000001</v>
      </c>
      <c r="FU4714" s="75">
        <v>18461</v>
      </c>
    </row>
    <row r="4715" spans="1:177" x14ac:dyDescent="0.25">
      <c r="A4715" s="132"/>
      <c r="B4715" s="132"/>
      <c r="C4715" s="132"/>
      <c r="D4715" s="132"/>
      <c r="E4715" s="132"/>
      <c r="F4715" s="132"/>
      <c r="G4715" s="132"/>
      <c r="H4715" s="132"/>
      <c r="I4715" s="132"/>
      <c r="J4715" s="132"/>
      <c r="K4715" s="132"/>
      <c r="FS4715" s="75">
        <v>84.34</v>
      </c>
      <c r="FT4715" s="75">
        <v>1710.913</v>
      </c>
      <c r="FU4715" s="75">
        <v>18472</v>
      </c>
    </row>
    <row r="4716" spans="1:177" x14ac:dyDescent="0.25">
      <c r="A4716" s="132"/>
      <c r="B4716" s="132"/>
      <c r="C4716" s="132"/>
      <c r="D4716" s="132"/>
      <c r="E4716" s="132"/>
      <c r="F4716" s="132"/>
      <c r="G4716" s="132"/>
      <c r="H4716" s="132"/>
      <c r="I4716" s="132"/>
      <c r="J4716" s="132"/>
      <c r="K4716" s="132"/>
      <c r="FS4716" s="75">
        <v>84.35</v>
      </c>
      <c r="FT4716" s="75">
        <v>1712.8009999999999</v>
      </c>
      <c r="FU4716" s="75">
        <v>18483</v>
      </c>
    </row>
    <row r="4717" spans="1:177" x14ac:dyDescent="0.25">
      <c r="A4717" s="132"/>
      <c r="B4717" s="132"/>
      <c r="C4717" s="132"/>
      <c r="D4717" s="132"/>
      <c r="E4717" s="132"/>
      <c r="F4717" s="132"/>
      <c r="G4717" s="132"/>
      <c r="H4717" s="132"/>
      <c r="I4717" s="132"/>
      <c r="J4717" s="132"/>
      <c r="K4717" s="132"/>
      <c r="FS4717" s="75">
        <v>84.36</v>
      </c>
      <c r="FT4717" s="75">
        <v>1714.6890000000001</v>
      </c>
      <c r="FU4717" s="75">
        <v>18494</v>
      </c>
    </row>
    <row r="4718" spans="1:177" x14ac:dyDescent="0.25">
      <c r="A4718" s="132"/>
      <c r="B4718" s="132"/>
      <c r="C4718" s="132"/>
      <c r="D4718" s="132"/>
      <c r="E4718" s="132"/>
      <c r="F4718" s="132"/>
      <c r="G4718" s="132"/>
      <c r="H4718" s="132"/>
      <c r="I4718" s="132"/>
      <c r="J4718" s="132"/>
      <c r="K4718" s="132"/>
      <c r="FS4718" s="75">
        <v>84.37</v>
      </c>
      <c r="FT4718" s="75">
        <v>1716.577</v>
      </c>
      <c r="FU4718" s="75">
        <v>18505</v>
      </c>
    </row>
    <row r="4719" spans="1:177" x14ac:dyDescent="0.25">
      <c r="A4719" s="132"/>
      <c r="B4719" s="132"/>
      <c r="C4719" s="132"/>
      <c r="D4719" s="132"/>
      <c r="E4719" s="132"/>
      <c r="F4719" s="132"/>
      <c r="G4719" s="132"/>
      <c r="H4719" s="132"/>
      <c r="I4719" s="132"/>
      <c r="J4719" s="132"/>
      <c r="K4719" s="132"/>
      <c r="FS4719" s="75">
        <v>84.38</v>
      </c>
      <c r="FT4719" s="75">
        <v>1718.4649999999999</v>
      </c>
      <c r="FU4719" s="75">
        <v>18516</v>
      </c>
    </row>
    <row r="4720" spans="1:177" x14ac:dyDescent="0.25">
      <c r="A4720" s="132"/>
      <c r="B4720" s="132"/>
      <c r="C4720" s="132"/>
      <c r="D4720" s="132"/>
      <c r="E4720" s="132"/>
      <c r="F4720" s="132"/>
      <c r="G4720" s="132"/>
      <c r="H4720" s="132"/>
      <c r="I4720" s="132"/>
      <c r="J4720" s="132"/>
      <c r="K4720" s="132"/>
      <c r="FS4720" s="75">
        <v>84.39</v>
      </c>
      <c r="FT4720" s="75">
        <v>1720.3530000000001</v>
      </c>
      <c r="FU4720" s="75">
        <v>18527</v>
      </c>
    </row>
    <row r="4721" spans="1:177" x14ac:dyDescent="0.25">
      <c r="A4721" s="132"/>
      <c r="B4721" s="132"/>
      <c r="C4721" s="132"/>
      <c r="D4721" s="132"/>
      <c r="E4721" s="132"/>
      <c r="F4721" s="132"/>
      <c r="G4721" s="132"/>
      <c r="H4721" s="132"/>
      <c r="I4721" s="132"/>
      <c r="J4721" s="132"/>
      <c r="K4721" s="132"/>
      <c r="FS4721" s="75">
        <v>84.4</v>
      </c>
      <c r="FT4721" s="75">
        <v>1722.241</v>
      </c>
      <c r="FU4721" s="75">
        <v>18538</v>
      </c>
    </row>
    <row r="4722" spans="1:177" x14ac:dyDescent="0.25">
      <c r="A4722" s="132"/>
      <c r="B4722" s="132"/>
      <c r="C4722" s="132"/>
      <c r="D4722" s="132"/>
      <c r="E4722" s="132"/>
      <c r="F4722" s="132"/>
      <c r="G4722" s="132"/>
      <c r="H4722" s="132"/>
      <c r="I4722" s="132"/>
      <c r="J4722" s="132"/>
      <c r="K4722" s="132"/>
      <c r="FS4722" s="75">
        <v>84.41</v>
      </c>
      <c r="FT4722" s="75">
        <v>1724.1289999999999</v>
      </c>
      <c r="FU4722" s="75">
        <v>18549</v>
      </c>
    </row>
    <row r="4723" spans="1:177" x14ac:dyDescent="0.25">
      <c r="A4723" s="132"/>
      <c r="B4723" s="132"/>
      <c r="C4723" s="132"/>
      <c r="D4723" s="132"/>
      <c r="E4723" s="132"/>
      <c r="F4723" s="132"/>
      <c r="G4723" s="132"/>
      <c r="H4723" s="132"/>
      <c r="I4723" s="132"/>
      <c r="J4723" s="132"/>
      <c r="K4723" s="132"/>
      <c r="FS4723" s="75">
        <v>84.42</v>
      </c>
      <c r="FT4723" s="75">
        <v>1726.0170000000001</v>
      </c>
      <c r="FU4723" s="75">
        <v>18560</v>
      </c>
    </row>
    <row r="4724" spans="1:177" x14ac:dyDescent="0.25">
      <c r="A4724" s="132"/>
      <c r="B4724" s="132"/>
      <c r="C4724" s="132"/>
      <c r="D4724" s="132"/>
      <c r="E4724" s="132"/>
      <c r="F4724" s="132"/>
      <c r="G4724" s="132"/>
      <c r="H4724" s="132"/>
      <c r="I4724" s="132"/>
      <c r="J4724" s="132"/>
      <c r="K4724" s="132"/>
      <c r="FS4724" s="75">
        <v>84.43</v>
      </c>
      <c r="FT4724" s="75">
        <v>1727.905</v>
      </c>
      <c r="FU4724" s="75">
        <v>18571</v>
      </c>
    </row>
    <row r="4725" spans="1:177" x14ac:dyDescent="0.25">
      <c r="A4725" s="132"/>
      <c r="B4725" s="132"/>
      <c r="C4725" s="132"/>
      <c r="D4725" s="132"/>
      <c r="E4725" s="132"/>
      <c r="F4725" s="132"/>
      <c r="G4725" s="132"/>
      <c r="H4725" s="132"/>
      <c r="I4725" s="132"/>
      <c r="J4725" s="132"/>
      <c r="K4725" s="132"/>
      <c r="FS4725" s="75">
        <v>84.44</v>
      </c>
      <c r="FT4725" s="75">
        <v>1729.7929999999999</v>
      </c>
      <c r="FU4725" s="75">
        <v>18582</v>
      </c>
    </row>
    <row r="4726" spans="1:177" x14ac:dyDescent="0.25">
      <c r="A4726" s="132"/>
      <c r="B4726" s="132"/>
      <c r="C4726" s="132"/>
      <c r="D4726" s="132"/>
      <c r="E4726" s="132"/>
      <c r="F4726" s="132"/>
      <c r="G4726" s="132"/>
      <c r="H4726" s="132"/>
      <c r="I4726" s="132"/>
      <c r="J4726" s="132"/>
      <c r="K4726" s="132"/>
      <c r="FS4726" s="75">
        <v>84.45</v>
      </c>
      <c r="FT4726" s="75">
        <v>1731.681</v>
      </c>
      <c r="FU4726" s="75">
        <v>18593</v>
      </c>
    </row>
    <row r="4727" spans="1:177" x14ac:dyDescent="0.25">
      <c r="A4727" s="132"/>
      <c r="B4727" s="132"/>
      <c r="C4727" s="132"/>
      <c r="D4727" s="132"/>
      <c r="E4727" s="132"/>
      <c r="F4727" s="132"/>
      <c r="G4727" s="132"/>
      <c r="H4727" s="132"/>
      <c r="I4727" s="132"/>
      <c r="J4727" s="132"/>
      <c r="K4727" s="132"/>
      <c r="FS4727" s="75">
        <v>84.46</v>
      </c>
      <c r="FT4727" s="75">
        <v>1733.569</v>
      </c>
      <c r="FU4727" s="75">
        <v>18604</v>
      </c>
    </row>
    <row r="4728" spans="1:177" x14ac:dyDescent="0.25">
      <c r="A4728" s="132"/>
      <c r="B4728" s="132"/>
      <c r="C4728" s="132"/>
      <c r="D4728" s="132"/>
      <c r="E4728" s="132"/>
      <c r="F4728" s="132"/>
      <c r="G4728" s="132"/>
      <c r="H4728" s="132"/>
      <c r="I4728" s="132"/>
      <c r="J4728" s="132"/>
      <c r="K4728" s="132"/>
      <c r="FS4728" s="75">
        <v>84.47</v>
      </c>
      <c r="FT4728" s="75">
        <v>1735.4570000000001</v>
      </c>
      <c r="FU4728" s="75">
        <v>18615</v>
      </c>
    </row>
    <row r="4729" spans="1:177" x14ac:dyDescent="0.25">
      <c r="A4729" s="132"/>
      <c r="B4729" s="132"/>
      <c r="C4729" s="132"/>
      <c r="D4729" s="132"/>
      <c r="E4729" s="132"/>
      <c r="F4729" s="132"/>
      <c r="G4729" s="132"/>
      <c r="H4729" s="132"/>
      <c r="I4729" s="132"/>
      <c r="J4729" s="132"/>
      <c r="K4729" s="132"/>
      <c r="FS4729" s="75">
        <v>84.48</v>
      </c>
      <c r="FT4729" s="75">
        <v>1737.3440000000001</v>
      </c>
      <c r="FU4729" s="75">
        <v>18626</v>
      </c>
    </row>
    <row r="4730" spans="1:177" x14ac:dyDescent="0.25">
      <c r="A4730" s="132"/>
      <c r="B4730" s="132"/>
      <c r="C4730" s="132"/>
      <c r="D4730" s="132"/>
      <c r="E4730" s="132"/>
      <c r="F4730" s="132"/>
      <c r="G4730" s="132"/>
      <c r="H4730" s="132"/>
      <c r="I4730" s="132"/>
      <c r="J4730" s="132"/>
      <c r="K4730" s="132"/>
      <c r="FS4730" s="75">
        <v>84.49</v>
      </c>
      <c r="FT4730" s="75">
        <v>1739.232</v>
      </c>
      <c r="FU4730" s="75">
        <v>18637</v>
      </c>
    </row>
    <row r="4731" spans="1:177" x14ac:dyDescent="0.25">
      <c r="A4731" s="132"/>
      <c r="B4731" s="132"/>
      <c r="C4731" s="132"/>
      <c r="D4731" s="132"/>
      <c r="E4731" s="132"/>
      <c r="F4731" s="132"/>
      <c r="G4731" s="132"/>
      <c r="H4731" s="132"/>
      <c r="I4731" s="132"/>
      <c r="J4731" s="132"/>
      <c r="K4731" s="132"/>
      <c r="FS4731" s="75">
        <v>84.5</v>
      </c>
      <c r="FT4731" s="75">
        <v>1741.12</v>
      </c>
      <c r="FU4731" s="75">
        <v>18648</v>
      </c>
    </row>
    <row r="4732" spans="1:177" x14ac:dyDescent="0.25">
      <c r="A4732" s="132"/>
      <c r="B4732" s="132"/>
      <c r="C4732" s="132"/>
      <c r="D4732" s="132"/>
      <c r="E4732" s="132"/>
      <c r="F4732" s="132"/>
      <c r="G4732" s="132"/>
      <c r="H4732" s="132"/>
      <c r="I4732" s="132"/>
      <c r="J4732" s="132"/>
      <c r="K4732" s="132"/>
      <c r="FS4732" s="75">
        <v>84.51</v>
      </c>
      <c r="FT4732" s="75">
        <v>1743.008</v>
      </c>
      <c r="FU4732" s="75">
        <v>18659</v>
      </c>
    </row>
    <row r="4733" spans="1:177" x14ac:dyDescent="0.25">
      <c r="A4733" s="132"/>
      <c r="B4733" s="132"/>
      <c r="C4733" s="132"/>
      <c r="D4733" s="132"/>
      <c r="E4733" s="132"/>
      <c r="F4733" s="132"/>
      <c r="G4733" s="132"/>
      <c r="H4733" s="132"/>
      <c r="I4733" s="132"/>
      <c r="J4733" s="132"/>
      <c r="K4733" s="132"/>
      <c r="FS4733" s="75">
        <v>84.52</v>
      </c>
      <c r="FT4733" s="75">
        <v>1744.896</v>
      </c>
      <c r="FU4733" s="75">
        <v>18670</v>
      </c>
    </row>
    <row r="4734" spans="1:177" x14ac:dyDescent="0.25">
      <c r="A4734" s="132"/>
      <c r="B4734" s="132"/>
      <c r="C4734" s="132"/>
      <c r="D4734" s="132"/>
      <c r="E4734" s="132"/>
      <c r="F4734" s="132"/>
      <c r="G4734" s="132"/>
      <c r="H4734" s="132"/>
      <c r="I4734" s="132"/>
      <c r="J4734" s="132"/>
      <c r="K4734" s="132"/>
      <c r="FS4734" s="75">
        <v>84.53</v>
      </c>
      <c r="FT4734" s="75">
        <v>1746.7840000000001</v>
      </c>
      <c r="FU4734" s="75">
        <v>18681</v>
      </c>
    </row>
    <row r="4735" spans="1:177" x14ac:dyDescent="0.25">
      <c r="A4735" s="132"/>
      <c r="B4735" s="132"/>
      <c r="C4735" s="132"/>
      <c r="D4735" s="132"/>
      <c r="E4735" s="132"/>
      <c r="F4735" s="132"/>
      <c r="G4735" s="132"/>
      <c r="H4735" s="132"/>
      <c r="I4735" s="132"/>
      <c r="J4735" s="132"/>
      <c r="K4735" s="132"/>
      <c r="FS4735" s="75">
        <v>84.54</v>
      </c>
      <c r="FT4735" s="75">
        <v>1748.672</v>
      </c>
      <c r="FU4735" s="75">
        <v>18692</v>
      </c>
    </row>
    <row r="4736" spans="1:177" x14ac:dyDescent="0.25">
      <c r="A4736" s="132"/>
      <c r="B4736" s="132"/>
      <c r="C4736" s="132"/>
      <c r="D4736" s="132"/>
      <c r="E4736" s="132"/>
      <c r="F4736" s="132"/>
      <c r="G4736" s="132"/>
      <c r="H4736" s="132"/>
      <c r="I4736" s="132"/>
      <c r="J4736" s="132"/>
      <c r="K4736" s="132"/>
      <c r="FS4736" s="75">
        <v>84.55</v>
      </c>
      <c r="FT4736" s="75">
        <v>1750.56</v>
      </c>
      <c r="FU4736" s="75">
        <v>18703</v>
      </c>
    </row>
    <row r="4737" spans="1:177" x14ac:dyDescent="0.25">
      <c r="A4737" s="132"/>
      <c r="B4737" s="132"/>
      <c r="C4737" s="132"/>
      <c r="D4737" s="132"/>
      <c r="E4737" s="132"/>
      <c r="F4737" s="132"/>
      <c r="G4737" s="132"/>
      <c r="H4737" s="132"/>
      <c r="I4737" s="132"/>
      <c r="J4737" s="132"/>
      <c r="K4737" s="132"/>
      <c r="FS4737" s="75">
        <v>84.56</v>
      </c>
      <c r="FT4737" s="75">
        <v>1752.4480000000001</v>
      </c>
      <c r="FU4737" s="75">
        <v>18714</v>
      </c>
    </row>
    <row r="4738" spans="1:177" x14ac:dyDescent="0.25">
      <c r="A4738" s="132"/>
      <c r="B4738" s="132"/>
      <c r="C4738" s="132"/>
      <c r="D4738" s="132"/>
      <c r="E4738" s="132"/>
      <c r="F4738" s="132"/>
      <c r="G4738" s="132"/>
      <c r="H4738" s="132"/>
      <c r="I4738" s="132"/>
      <c r="J4738" s="132"/>
      <c r="K4738" s="132"/>
      <c r="FS4738" s="75">
        <v>84.57</v>
      </c>
      <c r="FT4738" s="75">
        <v>1754.336</v>
      </c>
      <c r="FU4738" s="75">
        <v>18725</v>
      </c>
    </row>
    <row r="4739" spans="1:177" x14ac:dyDescent="0.25">
      <c r="A4739" s="132"/>
      <c r="B4739" s="132"/>
      <c r="C4739" s="132"/>
      <c r="D4739" s="132"/>
      <c r="E4739" s="132"/>
      <c r="F4739" s="132"/>
      <c r="G4739" s="132"/>
      <c r="H4739" s="132"/>
      <c r="I4739" s="132"/>
      <c r="J4739" s="132"/>
      <c r="K4739" s="132"/>
      <c r="FS4739" s="75">
        <v>84.58</v>
      </c>
      <c r="FT4739" s="75">
        <v>1756.2239999999999</v>
      </c>
      <c r="FU4739" s="75">
        <v>18736</v>
      </c>
    </row>
    <row r="4740" spans="1:177" x14ac:dyDescent="0.25">
      <c r="A4740" s="132"/>
      <c r="B4740" s="132"/>
      <c r="C4740" s="132"/>
      <c r="D4740" s="132"/>
      <c r="E4740" s="132"/>
      <c r="F4740" s="132"/>
      <c r="G4740" s="132"/>
      <c r="H4740" s="132"/>
      <c r="I4740" s="132"/>
      <c r="J4740" s="132"/>
      <c r="K4740" s="132"/>
      <c r="FS4740" s="75">
        <v>84.59</v>
      </c>
      <c r="FT4740" s="75">
        <v>1758.1120000000001</v>
      </c>
      <c r="FU4740" s="75">
        <v>18747</v>
      </c>
    </row>
    <row r="4741" spans="1:177" x14ac:dyDescent="0.25">
      <c r="A4741" s="132"/>
      <c r="B4741" s="132"/>
      <c r="C4741" s="132"/>
      <c r="D4741" s="132"/>
      <c r="E4741" s="132"/>
      <c r="F4741" s="132"/>
      <c r="G4741" s="132"/>
      <c r="H4741" s="132"/>
      <c r="I4741" s="132"/>
      <c r="J4741" s="132"/>
      <c r="K4741" s="132"/>
      <c r="FS4741" s="75">
        <v>84.6</v>
      </c>
      <c r="FT4741" s="75">
        <v>1760</v>
      </c>
      <c r="FU4741" s="75">
        <v>18758</v>
      </c>
    </row>
    <row r="4742" spans="1:177" x14ac:dyDescent="0.25">
      <c r="A4742" s="132"/>
      <c r="B4742" s="132"/>
      <c r="C4742" s="132"/>
      <c r="D4742" s="132"/>
      <c r="E4742" s="132"/>
      <c r="F4742" s="132"/>
      <c r="G4742" s="132"/>
      <c r="H4742" s="132"/>
      <c r="I4742" s="132"/>
      <c r="J4742" s="132"/>
      <c r="K4742" s="132"/>
      <c r="FS4742" s="75">
        <v>84.61</v>
      </c>
      <c r="FT4742" s="75">
        <v>1761.8879999999999</v>
      </c>
      <c r="FU4742" s="75">
        <v>18769</v>
      </c>
    </row>
    <row r="4743" spans="1:177" x14ac:dyDescent="0.25">
      <c r="A4743" s="132"/>
      <c r="B4743" s="132"/>
      <c r="C4743" s="132"/>
      <c r="D4743" s="132"/>
      <c r="E4743" s="132"/>
      <c r="F4743" s="132"/>
      <c r="G4743" s="132"/>
      <c r="H4743" s="132"/>
      <c r="I4743" s="132"/>
      <c r="J4743" s="132"/>
      <c r="K4743" s="132"/>
      <c r="FS4743" s="75">
        <v>84.62</v>
      </c>
      <c r="FT4743" s="75">
        <v>1763.7760000000001</v>
      </c>
      <c r="FU4743" s="75">
        <v>18780</v>
      </c>
    </row>
    <row r="4744" spans="1:177" x14ac:dyDescent="0.25">
      <c r="A4744" s="132"/>
      <c r="B4744" s="132"/>
      <c r="C4744" s="132"/>
      <c r="D4744" s="132"/>
      <c r="E4744" s="132"/>
      <c r="F4744" s="132"/>
      <c r="G4744" s="132"/>
      <c r="H4744" s="132"/>
      <c r="I4744" s="132"/>
      <c r="J4744" s="132"/>
      <c r="K4744" s="132"/>
      <c r="FS4744" s="75">
        <v>84.63</v>
      </c>
      <c r="FT4744" s="75">
        <v>1765.664</v>
      </c>
      <c r="FU4744" s="75">
        <v>18791</v>
      </c>
    </row>
    <row r="4745" spans="1:177" x14ac:dyDescent="0.25">
      <c r="A4745" s="132"/>
      <c r="B4745" s="132"/>
      <c r="C4745" s="132"/>
      <c r="D4745" s="132"/>
      <c r="E4745" s="132"/>
      <c r="F4745" s="132"/>
      <c r="G4745" s="132"/>
      <c r="H4745" s="132"/>
      <c r="I4745" s="132"/>
      <c r="J4745" s="132"/>
      <c r="K4745" s="132"/>
      <c r="FS4745" s="75">
        <v>84.64</v>
      </c>
      <c r="FT4745" s="75">
        <v>1767.5519999999999</v>
      </c>
      <c r="FU4745" s="75">
        <v>18802</v>
      </c>
    </row>
    <row r="4746" spans="1:177" x14ac:dyDescent="0.25">
      <c r="A4746" s="132"/>
      <c r="B4746" s="132"/>
      <c r="C4746" s="132"/>
      <c r="D4746" s="132"/>
      <c r="E4746" s="132"/>
      <c r="F4746" s="132"/>
      <c r="G4746" s="132"/>
      <c r="H4746" s="132"/>
      <c r="I4746" s="132"/>
      <c r="J4746" s="132"/>
      <c r="K4746" s="132"/>
      <c r="FS4746" s="75">
        <v>84.65</v>
      </c>
      <c r="FT4746" s="75">
        <v>1769.4390000000001</v>
      </c>
      <c r="FU4746" s="75">
        <v>18813</v>
      </c>
    </row>
    <row r="4747" spans="1:177" x14ac:dyDescent="0.25">
      <c r="A4747" s="132"/>
      <c r="B4747" s="132"/>
      <c r="C4747" s="132"/>
      <c r="D4747" s="132"/>
      <c r="E4747" s="132"/>
      <c r="F4747" s="132"/>
      <c r="G4747" s="132"/>
      <c r="H4747" s="132"/>
      <c r="I4747" s="132"/>
      <c r="J4747" s="132"/>
      <c r="K4747" s="132"/>
      <c r="FS4747" s="75">
        <v>84.66</v>
      </c>
      <c r="FT4747" s="75">
        <v>1771.327</v>
      </c>
      <c r="FU4747" s="75">
        <v>18824</v>
      </c>
    </row>
    <row r="4748" spans="1:177" x14ac:dyDescent="0.25">
      <c r="A4748" s="132"/>
      <c r="B4748" s="132"/>
      <c r="C4748" s="132"/>
      <c r="D4748" s="132"/>
      <c r="E4748" s="132"/>
      <c r="F4748" s="132"/>
      <c r="G4748" s="132"/>
      <c r="H4748" s="132"/>
      <c r="I4748" s="132"/>
      <c r="J4748" s="132"/>
      <c r="K4748" s="132"/>
      <c r="FS4748" s="75">
        <v>84.67</v>
      </c>
      <c r="FT4748" s="75">
        <v>1773.2149999999999</v>
      </c>
      <c r="FU4748" s="75">
        <v>18835</v>
      </c>
    </row>
    <row r="4749" spans="1:177" x14ac:dyDescent="0.25">
      <c r="A4749" s="132"/>
      <c r="B4749" s="132"/>
      <c r="C4749" s="132"/>
      <c r="D4749" s="132"/>
      <c r="E4749" s="132"/>
      <c r="F4749" s="132"/>
      <c r="G4749" s="132"/>
      <c r="H4749" s="132"/>
      <c r="I4749" s="132"/>
      <c r="J4749" s="132"/>
      <c r="K4749" s="132"/>
      <c r="FS4749" s="75">
        <v>84.68</v>
      </c>
      <c r="FT4749" s="75">
        <v>1775.1030000000001</v>
      </c>
      <c r="FU4749" s="75">
        <v>18846</v>
      </c>
    </row>
    <row r="4750" spans="1:177" x14ac:dyDescent="0.25">
      <c r="A4750" s="132"/>
      <c r="B4750" s="132"/>
      <c r="C4750" s="132"/>
      <c r="D4750" s="132"/>
      <c r="E4750" s="132"/>
      <c r="F4750" s="132"/>
      <c r="G4750" s="132"/>
      <c r="H4750" s="132"/>
      <c r="I4750" s="132"/>
      <c r="J4750" s="132"/>
      <c r="K4750" s="132"/>
      <c r="FS4750" s="75">
        <v>84.69</v>
      </c>
      <c r="FT4750" s="75">
        <v>1776.991</v>
      </c>
      <c r="FU4750" s="75">
        <v>18857</v>
      </c>
    </row>
    <row r="4751" spans="1:177" x14ac:dyDescent="0.25">
      <c r="A4751" s="132"/>
      <c r="B4751" s="132"/>
      <c r="C4751" s="132"/>
      <c r="D4751" s="132"/>
      <c r="E4751" s="132"/>
      <c r="F4751" s="132"/>
      <c r="G4751" s="132"/>
      <c r="H4751" s="132"/>
      <c r="I4751" s="132"/>
      <c r="J4751" s="132"/>
      <c r="K4751" s="132"/>
      <c r="FS4751" s="75">
        <v>84.7</v>
      </c>
      <c r="FT4751" s="75">
        <v>1778.8789999999999</v>
      </c>
      <c r="FU4751" s="75">
        <v>18868</v>
      </c>
    </row>
    <row r="4752" spans="1:177" x14ac:dyDescent="0.25">
      <c r="A4752" s="132"/>
      <c r="B4752" s="132"/>
      <c r="C4752" s="132"/>
      <c r="D4752" s="132"/>
      <c r="E4752" s="132"/>
      <c r="F4752" s="132"/>
      <c r="G4752" s="132"/>
      <c r="H4752" s="132"/>
      <c r="I4752" s="132"/>
      <c r="J4752" s="132"/>
      <c r="K4752" s="132"/>
      <c r="FS4752" s="75">
        <v>84.71</v>
      </c>
      <c r="FT4752" s="75">
        <v>1780.7670000000001</v>
      </c>
      <c r="FU4752" s="75">
        <v>18879</v>
      </c>
    </row>
    <row r="4753" spans="1:177" x14ac:dyDescent="0.25">
      <c r="A4753" s="132"/>
      <c r="B4753" s="132"/>
      <c r="C4753" s="132"/>
      <c r="D4753" s="132"/>
      <c r="E4753" s="132"/>
      <c r="F4753" s="132"/>
      <c r="G4753" s="132"/>
      <c r="H4753" s="132"/>
      <c r="I4753" s="132"/>
      <c r="J4753" s="132"/>
      <c r="K4753" s="132"/>
      <c r="FS4753" s="75">
        <v>84.72</v>
      </c>
      <c r="FT4753" s="75">
        <v>1782.655</v>
      </c>
      <c r="FU4753" s="75">
        <v>18890</v>
      </c>
    </row>
    <row r="4754" spans="1:177" x14ac:dyDescent="0.25">
      <c r="A4754" s="132"/>
      <c r="B4754" s="132"/>
      <c r="C4754" s="132"/>
      <c r="D4754" s="132"/>
      <c r="E4754" s="132"/>
      <c r="F4754" s="132"/>
      <c r="G4754" s="132"/>
      <c r="H4754" s="132"/>
      <c r="I4754" s="132"/>
      <c r="J4754" s="132"/>
      <c r="K4754" s="132"/>
      <c r="FS4754" s="75">
        <v>84.73</v>
      </c>
      <c r="FT4754" s="75">
        <v>1784.5429999999999</v>
      </c>
      <c r="FU4754" s="75">
        <v>18901</v>
      </c>
    </row>
    <row r="4755" spans="1:177" x14ac:dyDescent="0.25">
      <c r="A4755" s="132"/>
      <c r="B4755" s="132"/>
      <c r="C4755" s="132"/>
      <c r="D4755" s="132"/>
      <c r="E4755" s="132"/>
      <c r="F4755" s="132"/>
      <c r="G4755" s="132"/>
      <c r="H4755" s="132"/>
      <c r="I4755" s="132"/>
      <c r="J4755" s="132"/>
      <c r="K4755" s="132"/>
      <c r="FS4755" s="75">
        <v>84.74</v>
      </c>
      <c r="FT4755" s="75">
        <v>1786.431</v>
      </c>
      <c r="FU4755" s="75">
        <v>18912</v>
      </c>
    </row>
    <row r="4756" spans="1:177" x14ac:dyDescent="0.25">
      <c r="A4756" s="132"/>
      <c r="B4756" s="132"/>
      <c r="C4756" s="132"/>
      <c r="D4756" s="132"/>
      <c r="E4756" s="132"/>
      <c r="F4756" s="132"/>
      <c r="G4756" s="132"/>
      <c r="H4756" s="132"/>
      <c r="I4756" s="132"/>
      <c r="J4756" s="132"/>
      <c r="K4756" s="132"/>
      <c r="FS4756" s="75">
        <v>84.75</v>
      </c>
      <c r="FT4756" s="75">
        <v>1788.319</v>
      </c>
      <c r="FU4756" s="75">
        <v>18923</v>
      </c>
    </row>
    <row r="4757" spans="1:177" x14ac:dyDescent="0.25">
      <c r="A4757" s="132"/>
      <c r="B4757" s="132"/>
      <c r="C4757" s="132"/>
      <c r="D4757" s="132"/>
      <c r="E4757" s="132"/>
      <c r="F4757" s="132"/>
      <c r="G4757" s="132"/>
      <c r="H4757" s="132"/>
      <c r="I4757" s="132"/>
      <c r="J4757" s="132"/>
      <c r="K4757" s="132"/>
      <c r="FS4757" s="75">
        <v>84.76</v>
      </c>
      <c r="FT4757" s="75">
        <v>1790.2070000000001</v>
      </c>
      <c r="FU4757" s="75">
        <v>18934</v>
      </c>
    </row>
    <row r="4758" spans="1:177" x14ac:dyDescent="0.25">
      <c r="A4758" s="132"/>
      <c r="B4758" s="132"/>
      <c r="C4758" s="132"/>
      <c r="D4758" s="132"/>
      <c r="E4758" s="132"/>
      <c r="F4758" s="132"/>
      <c r="G4758" s="132"/>
      <c r="H4758" s="132"/>
      <c r="I4758" s="132"/>
      <c r="J4758" s="132"/>
      <c r="K4758" s="132"/>
      <c r="FS4758" s="75">
        <v>84.77</v>
      </c>
      <c r="FT4758" s="75">
        <v>1792.095</v>
      </c>
      <c r="FU4758" s="75">
        <v>18945</v>
      </c>
    </row>
    <row r="4759" spans="1:177" x14ac:dyDescent="0.25">
      <c r="A4759" s="132"/>
      <c r="B4759" s="132"/>
      <c r="C4759" s="132"/>
      <c r="D4759" s="132"/>
      <c r="E4759" s="132"/>
      <c r="F4759" s="132"/>
      <c r="G4759" s="132"/>
      <c r="H4759" s="132"/>
      <c r="I4759" s="132"/>
      <c r="J4759" s="132"/>
      <c r="K4759" s="132"/>
      <c r="FS4759" s="75">
        <v>84.78</v>
      </c>
      <c r="FT4759" s="75">
        <v>1793.9829999999999</v>
      </c>
      <c r="FU4759" s="75">
        <v>18956</v>
      </c>
    </row>
    <row r="4760" spans="1:177" x14ac:dyDescent="0.25">
      <c r="A4760" s="132"/>
      <c r="B4760" s="132"/>
      <c r="C4760" s="132"/>
      <c r="D4760" s="132"/>
      <c r="E4760" s="132"/>
      <c r="F4760" s="132"/>
      <c r="G4760" s="132"/>
      <c r="H4760" s="132"/>
      <c r="I4760" s="132"/>
      <c r="J4760" s="132"/>
      <c r="K4760" s="132"/>
      <c r="FS4760" s="75">
        <v>84.79</v>
      </c>
      <c r="FT4760" s="75">
        <v>1795.8710000000001</v>
      </c>
      <c r="FU4760" s="75">
        <v>18967</v>
      </c>
    </row>
    <row r="4761" spans="1:177" x14ac:dyDescent="0.25">
      <c r="A4761" s="132"/>
      <c r="B4761" s="132"/>
      <c r="C4761" s="132"/>
      <c r="D4761" s="132"/>
      <c r="E4761" s="132"/>
      <c r="F4761" s="132"/>
      <c r="G4761" s="132"/>
      <c r="H4761" s="132"/>
      <c r="I4761" s="132"/>
      <c r="J4761" s="132"/>
      <c r="K4761" s="132"/>
      <c r="FS4761" s="75">
        <v>84.8</v>
      </c>
      <c r="FT4761" s="75">
        <v>1797.759</v>
      </c>
      <c r="FU4761" s="75">
        <v>18978</v>
      </c>
    </row>
    <row r="4762" spans="1:177" x14ac:dyDescent="0.25">
      <c r="A4762" s="132"/>
      <c r="B4762" s="132"/>
      <c r="C4762" s="132"/>
      <c r="D4762" s="132"/>
      <c r="E4762" s="132"/>
      <c r="F4762" s="132"/>
      <c r="G4762" s="132"/>
      <c r="H4762" s="132"/>
      <c r="I4762" s="132"/>
      <c r="J4762" s="132"/>
      <c r="K4762" s="132"/>
      <c r="FS4762" s="75">
        <v>84.81</v>
      </c>
      <c r="FT4762" s="75">
        <v>1799.646</v>
      </c>
      <c r="FU4762" s="75">
        <v>18989</v>
      </c>
    </row>
    <row r="4763" spans="1:177" x14ac:dyDescent="0.25">
      <c r="A4763" s="132"/>
      <c r="B4763" s="132"/>
      <c r="C4763" s="132"/>
      <c r="D4763" s="132"/>
      <c r="E4763" s="132"/>
      <c r="F4763" s="132"/>
      <c r="G4763" s="132"/>
      <c r="H4763" s="132"/>
      <c r="I4763" s="132"/>
      <c r="J4763" s="132"/>
      <c r="K4763" s="132"/>
      <c r="FS4763" s="75">
        <v>84.82</v>
      </c>
      <c r="FT4763" s="75">
        <v>1801.5340000000001</v>
      </c>
      <c r="FU4763" s="75">
        <v>19000</v>
      </c>
    </row>
    <row r="4764" spans="1:177" x14ac:dyDescent="0.25">
      <c r="A4764" s="132"/>
      <c r="B4764" s="132"/>
      <c r="C4764" s="132"/>
      <c r="D4764" s="132"/>
      <c r="E4764" s="132"/>
      <c r="F4764" s="132"/>
      <c r="G4764" s="132"/>
      <c r="H4764" s="132"/>
      <c r="I4764" s="132"/>
      <c r="J4764" s="132"/>
      <c r="K4764" s="132"/>
      <c r="FS4764" s="75">
        <v>84.83</v>
      </c>
      <c r="FT4764" s="75">
        <v>1803.422</v>
      </c>
      <c r="FU4764" s="75">
        <v>19011</v>
      </c>
    </row>
    <row r="4765" spans="1:177" x14ac:dyDescent="0.25">
      <c r="A4765" s="132"/>
      <c r="B4765" s="132"/>
      <c r="C4765" s="132"/>
      <c r="D4765" s="132"/>
      <c r="E4765" s="132"/>
      <c r="F4765" s="132"/>
      <c r="G4765" s="132"/>
      <c r="H4765" s="132"/>
      <c r="I4765" s="132"/>
      <c r="J4765" s="132"/>
      <c r="K4765" s="132"/>
      <c r="FS4765" s="75">
        <v>84.84</v>
      </c>
      <c r="FT4765" s="75">
        <v>1805.31</v>
      </c>
      <c r="FU4765" s="75">
        <v>19022</v>
      </c>
    </row>
    <row r="4766" spans="1:177" x14ac:dyDescent="0.25">
      <c r="A4766" s="132"/>
      <c r="B4766" s="132"/>
      <c r="C4766" s="132"/>
      <c r="D4766" s="132"/>
      <c r="E4766" s="132"/>
      <c r="F4766" s="132"/>
      <c r="G4766" s="132"/>
      <c r="H4766" s="132"/>
      <c r="I4766" s="132"/>
      <c r="J4766" s="132"/>
      <c r="K4766" s="132"/>
      <c r="FS4766" s="75">
        <v>84.85</v>
      </c>
      <c r="FT4766" s="75">
        <v>1807.1980000000001</v>
      </c>
      <c r="FU4766" s="75">
        <v>19033</v>
      </c>
    </row>
    <row r="4767" spans="1:177" x14ac:dyDescent="0.25">
      <c r="A4767" s="132"/>
      <c r="B4767" s="132"/>
      <c r="C4767" s="132"/>
      <c r="D4767" s="132"/>
      <c r="E4767" s="132"/>
      <c r="F4767" s="132"/>
      <c r="G4767" s="132"/>
      <c r="H4767" s="132"/>
      <c r="I4767" s="132"/>
      <c r="J4767" s="132"/>
      <c r="K4767" s="132"/>
      <c r="FS4767" s="75">
        <v>84.86</v>
      </c>
      <c r="FT4767" s="75">
        <v>1809.086</v>
      </c>
      <c r="FU4767" s="75">
        <v>19044</v>
      </c>
    </row>
    <row r="4768" spans="1:177" x14ac:dyDescent="0.25">
      <c r="A4768" s="132"/>
      <c r="B4768" s="132"/>
      <c r="C4768" s="132"/>
      <c r="D4768" s="132"/>
      <c r="E4768" s="132"/>
      <c r="F4768" s="132"/>
      <c r="G4768" s="132"/>
      <c r="H4768" s="132"/>
      <c r="I4768" s="132"/>
      <c r="J4768" s="132"/>
      <c r="K4768" s="132"/>
      <c r="FS4768" s="75">
        <v>84.87</v>
      </c>
      <c r="FT4768" s="75">
        <v>1810.9739999999999</v>
      </c>
      <c r="FU4768" s="75">
        <v>19055</v>
      </c>
    </row>
    <row r="4769" spans="1:177" x14ac:dyDescent="0.25">
      <c r="A4769" s="132"/>
      <c r="B4769" s="132"/>
      <c r="C4769" s="132"/>
      <c r="D4769" s="132"/>
      <c r="E4769" s="132"/>
      <c r="F4769" s="132"/>
      <c r="G4769" s="132"/>
      <c r="H4769" s="132"/>
      <c r="I4769" s="132"/>
      <c r="J4769" s="132"/>
      <c r="K4769" s="132"/>
      <c r="FS4769" s="75">
        <v>84.88</v>
      </c>
      <c r="FT4769" s="75">
        <v>1812.8620000000001</v>
      </c>
      <c r="FU4769" s="75">
        <v>19066</v>
      </c>
    </row>
    <row r="4770" spans="1:177" x14ac:dyDescent="0.25">
      <c r="A4770" s="132"/>
      <c r="B4770" s="132"/>
      <c r="C4770" s="132"/>
      <c r="D4770" s="132"/>
      <c r="E4770" s="132"/>
      <c r="F4770" s="132"/>
      <c r="G4770" s="132"/>
      <c r="H4770" s="132"/>
      <c r="I4770" s="132"/>
      <c r="J4770" s="132"/>
      <c r="K4770" s="132"/>
      <c r="FS4770" s="75">
        <v>84.89</v>
      </c>
      <c r="FT4770" s="75">
        <v>1814.75</v>
      </c>
      <c r="FU4770" s="75">
        <v>19077</v>
      </c>
    </row>
    <row r="4771" spans="1:177" x14ac:dyDescent="0.25">
      <c r="A4771" s="132"/>
      <c r="B4771" s="132"/>
      <c r="C4771" s="132"/>
      <c r="D4771" s="132"/>
      <c r="E4771" s="132"/>
      <c r="F4771" s="132"/>
      <c r="G4771" s="132"/>
      <c r="H4771" s="132"/>
      <c r="I4771" s="132"/>
      <c r="J4771" s="132"/>
      <c r="K4771" s="132"/>
      <c r="FS4771" s="75">
        <v>84.9</v>
      </c>
      <c r="FT4771" s="75">
        <v>1816.6379999999999</v>
      </c>
      <c r="FU4771" s="75">
        <v>19088</v>
      </c>
    </row>
    <row r="4772" spans="1:177" x14ac:dyDescent="0.25">
      <c r="A4772" s="132"/>
      <c r="B4772" s="132"/>
      <c r="C4772" s="132"/>
      <c r="D4772" s="132"/>
      <c r="E4772" s="132"/>
      <c r="F4772" s="132"/>
      <c r="G4772" s="132"/>
      <c r="H4772" s="132"/>
      <c r="I4772" s="132"/>
      <c r="J4772" s="132"/>
      <c r="K4772" s="132"/>
      <c r="FS4772" s="75">
        <v>84.91</v>
      </c>
      <c r="FT4772" s="75">
        <v>1818.5260000000001</v>
      </c>
      <c r="FU4772" s="75">
        <v>19099</v>
      </c>
    </row>
    <row r="4773" spans="1:177" x14ac:dyDescent="0.25">
      <c r="A4773" s="132"/>
      <c r="B4773" s="132"/>
      <c r="C4773" s="132"/>
      <c r="D4773" s="132"/>
      <c r="E4773" s="132"/>
      <c r="F4773" s="132"/>
      <c r="G4773" s="132"/>
      <c r="H4773" s="132"/>
      <c r="I4773" s="132"/>
      <c r="J4773" s="132"/>
      <c r="K4773" s="132"/>
      <c r="FS4773" s="75">
        <v>84.92</v>
      </c>
      <c r="FT4773" s="75">
        <v>1820.414</v>
      </c>
      <c r="FU4773" s="75">
        <v>19110</v>
      </c>
    </row>
    <row r="4774" spans="1:177" x14ac:dyDescent="0.25">
      <c r="A4774" s="132"/>
      <c r="B4774" s="132"/>
      <c r="C4774" s="132"/>
      <c r="D4774" s="132"/>
      <c r="E4774" s="132"/>
      <c r="F4774" s="132"/>
      <c r="G4774" s="132"/>
      <c r="H4774" s="132"/>
      <c r="I4774" s="132"/>
      <c r="J4774" s="132"/>
      <c r="K4774" s="132"/>
      <c r="FS4774" s="75">
        <v>84.93</v>
      </c>
      <c r="FT4774" s="75">
        <v>1822.3019999999999</v>
      </c>
      <c r="FU4774" s="75">
        <v>19121</v>
      </c>
    </row>
    <row r="4775" spans="1:177" x14ac:dyDescent="0.25">
      <c r="A4775" s="132"/>
      <c r="B4775" s="132"/>
      <c r="C4775" s="132"/>
      <c r="D4775" s="132"/>
      <c r="E4775" s="132"/>
      <c r="F4775" s="132"/>
      <c r="G4775" s="132"/>
      <c r="H4775" s="132"/>
      <c r="I4775" s="132"/>
      <c r="J4775" s="132"/>
      <c r="K4775" s="132"/>
      <c r="FS4775" s="75">
        <v>84.94</v>
      </c>
      <c r="FT4775" s="75">
        <v>1824.19</v>
      </c>
      <c r="FU4775" s="75">
        <v>19132</v>
      </c>
    </row>
    <row r="4776" spans="1:177" x14ac:dyDescent="0.25">
      <c r="A4776" s="132"/>
      <c r="B4776" s="132"/>
      <c r="C4776" s="132"/>
      <c r="D4776" s="132"/>
      <c r="E4776" s="132"/>
      <c r="F4776" s="132"/>
      <c r="G4776" s="132"/>
      <c r="H4776" s="132"/>
      <c r="I4776" s="132"/>
      <c r="J4776" s="132"/>
      <c r="K4776" s="132"/>
      <c r="FS4776" s="75">
        <v>84.95</v>
      </c>
      <c r="FT4776" s="75">
        <v>1826.078</v>
      </c>
      <c r="FU4776" s="75">
        <v>19143</v>
      </c>
    </row>
    <row r="4777" spans="1:177" x14ac:dyDescent="0.25">
      <c r="A4777" s="132"/>
      <c r="B4777" s="132"/>
      <c r="C4777" s="132"/>
      <c r="D4777" s="132"/>
      <c r="E4777" s="132"/>
      <c r="F4777" s="132"/>
      <c r="G4777" s="132"/>
      <c r="H4777" s="132"/>
      <c r="I4777" s="132"/>
      <c r="J4777" s="132"/>
      <c r="K4777" s="132"/>
      <c r="FS4777" s="75">
        <v>84.96</v>
      </c>
      <c r="FT4777" s="75">
        <v>1827.9659999999999</v>
      </c>
      <c r="FU4777" s="75">
        <v>19154</v>
      </c>
    </row>
    <row r="4778" spans="1:177" x14ac:dyDescent="0.25">
      <c r="A4778" s="132"/>
      <c r="B4778" s="132"/>
      <c r="C4778" s="132"/>
      <c r="D4778" s="132"/>
      <c r="E4778" s="132"/>
      <c r="F4778" s="132"/>
      <c r="G4778" s="132"/>
      <c r="H4778" s="132"/>
      <c r="I4778" s="132"/>
      <c r="J4778" s="132"/>
      <c r="K4778" s="132"/>
      <c r="FS4778" s="75">
        <v>84.97</v>
      </c>
      <c r="FT4778" s="75">
        <v>1829.854</v>
      </c>
      <c r="FU4778" s="75">
        <v>19165</v>
      </c>
    </row>
    <row r="4779" spans="1:177" x14ac:dyDescent="0.25">
      <c r="A4779" s="132"/>
      <c r="B4779" s="132"/>
      <c r="C4779" s="132"/>
      <c r="D4779" s="132"/>
      <c r="E4779" s="132"/>
      <c r="F4779" s="132"/>
      <c r="G4779" s="132"/>
      <c r="H4779" s="132"/>
      <c r="I4779" s="132"/>
      <c r="J4779" s="132"/>
      <c r="K4779" s="132"/>
      <c r="FS4779" s="75">
        <v>84.98</v>
      </c>
      <c r="FT4779" s="75">
        <v>1831.741</v>
      </c>
      <c r="FU4779" s="75">
        <v>19176</v>
      </c>
    </row>
    <row r="4780" spans="1:177" x14ac:dyDescent="0.25">
      <c r="A4780" s="132"/>
      <c r="B4780" s="132"/>
      <c r="C4780" s="132"/>
      <c r="D4780" s="132"/>
      <c r="E4780" s="132"/>
      <c r="F4780" s="132"/>
      <c r="G4780" s="132"/>
      <c r="H4780" s="132"/>
      <c r="I4780" s="132"/>
      <c r="J4780" s="132"/>
      <c r="K4780" s="132"/>
      <c r="FS4780" s="75">
        <v>84.99</v>
      </c>
      <c r="FT4780" s="75">
        <v>1833.6289999999999</v>
      </c>
      <c r="FU4780" s="75">
        <v>19187</v>
      </c>
    </row>
    <row r="4781" spans="1:177" x14ac:dyDescent="0.25">
      <c r="A4781" s="132"/>
      <c r="B4781" s="132"/>
      <c r="C4781" s="132"/>
      <c r="D4781" s="132"/>
      <c r="E4781" s="132"/>
      <c r="F4781" s="132"/>
      <c r="G4781" s="132"/>
      <c r="H4781" s="132"/>
      <c r="I4781" s="132"/>
      <c r="J4781" s="132"/>
      <c r="K4781" s="132"/>
      <c r="FS4781" s="75">
        <v>85</v>
      </c>
      <c r="FT4781" s="75">
        <v>1835.5170000000001</v>
      </c>
      <c r="FU4781" s="75">
        <v>19198</v>
      </c>
    </row>
    <row r="4782" spans="1:177" x14ac:dyDescent="0.25">
      <c r="A4782" s="132"/>
      <c r="B4782" s="132"/>
      <c r="C4782" s="132"/>
      <c r="D4782" s="132"/>
      <c r="E4782" s="132"/>
      <c r="F4782" s="132"/>
      <c r="G4782" s="132"/>
      <c r="H4782" s="132"/>
      <c r="I4782" s="132"/>
      <c r="J4782" s="132"/>
      <c r="K4782" s="132"/>
      <c r="FS4782" s="75">
        <v>85.01</v>
      </c>
      <c r="FT4782" s="75">
        <v>1837.405</v>
      </c>
      <c r="FU4782" s="75">
        <v>19209</v>
      </c>
    </row>
    <row r="4783" spans="1:177" x14ac:dyDescent="0.25">
      <c r="A4783" s="132"/>
      <c r="B4783" s="132"/>
      <c r="C4783" s="132"/>
      <c r="D4783" s="132"/>
      <c r="E4783" s="132"/>
      <c r="F4783" s="132"/>
      <c r="G4783" s="132"/>
      <c r="H4783" s="132"/>
      <c r="I4783" s="132"/>
      <c r="J4783" s="132"/>
      <c r="K4783" s="132"/>
      <c r="FS4783" s="75">
        <v>85.02</v>
      </c>
      <c r="FT4783" s="75">
        <v>1839.2929999999999</v>
      </c>
      <c r="FU4783" s="75">
        <v>19220</v>
      </c>
    </row>
    <row r="4784" spans="1:177" x14ac:dyDescent="0.25">
      <c r="A4784" s="132"/>
      <c r="B4784" s="132"/>
      <c r="C4784" s="132"/>
      <c r="D4784" s="132"/>
      <c r="E4784" s="132"/>
      <c r="F4784" s="132"/>
      <c r="G4784" s="132"/>
      <c r="H4784" s="132"/>
      <c r="I4784" s="132"/>
      <c r="J4784" s="132"/>
      <c r="K4784" s="132"/>
      <c r="FS4784" s="75">
        <v>85.03</v>
      </c>
      <c r="FT4784" s="75">
        <v>1841.181</v>
      </c>
      <c r="FU4784" s="75">
        <v>19231</v>
      </c>
    </row>
    <row r="4785" spans="1:177" x14ac:dyDescent="0.25">
      <c r="A4785" s="132"/>
      <c r="B4785" s="132"/>
      <c r="C4785" s="132"/>
      <c r="D4785" s="132"/>
      <c r="E4785" s="132"/>
      <c r="F4785" s="132"/>
      <c r="G4785" s="132"/>
      <c r="H4785" s="132"/>
      <c r="I4785" s="132"/>
      <c r="J4785" s="132"/>
      <c r="K4785" s="132"/>
      <c r="FS4785" s="75">
        <v>85.04</v>
      </c>
      <c r="FT4785" s="75">
        <v>1843.069</v>
      </c>
      <c r="FU4785" s="75">
        <v>19242</v>
      </c>
    </row>
    <row r="4786" spans="1:177" x14ac:dyDescent="0.25">
      <c r="A4786" s="132"/>
      <c r="B4786" s="132"/>
      <c r="C4786" s="132"/>
      <c r="D4786" s="132"/>
      <c r="E4786" s="132"/>
      <c r="F4786" s="132"/>
      <c r="G4786" s="132"/>
      <c r="H4786" s="132"/>
      <c r="I4786" s="132"/>
      <c r="J4786" s="132"/>
      <c r="K4786" s="132"/>
      <c r="FS4786" s="75">
        <v>85.05</v>
      </c>
      <c r="FT4786" s="75">
        <v>1844.9570000000001</v>
      </c>
      <c r="FU4786" s="75">
        <v>19253</v>
      </c>
    </row>
    <row r="4787" spans="1:177" x14ac:dyDescent="0.25">
      <c r="A4787" s="132"/>
      <c r="B4787" s="132"/>
      <c r="C4787" s="132"/>
      <c r="D4787" s="132"/>
      <c r="E4787" s="132"/>
      <c r="F4787" s="132"/>
      <c r="G4787" s="132"/>
      <c r="H4787" s="132"/>
      <c r="I4787" s="132"/>
      <c r="J4787" s="132"/>
      <c r="K4787" s="132"/>
      <c r="FS4787" s="75">
        <v>85.06</v>
      </c>
      <c r="FT4787" s="75">
        <v>1846.845</v>
      </c>
      <c r="FU4787" s="75">
        <v>19264</v>
      </c>
    </row>
    <row r="4788" spans="1:177" x14ac:dyDescent="0.25">
      <c r="A4788" s="132"/>
      <c r="B4788" s="132"/>
      <c r="C4788" s="132"/>
      <c r="D4788" s="132"/>
      <c r="E4788" s="132"/>
      <c r="F4788" s="132"/>
      <c r="G4788" s="132"/>
      <c r="H4788" s="132"/>
      <c r="I4788" s="132"/>
      <c r="J4788" s="132"/>
      <c r="K4788" s="132"/>
      <c r="FS4788" s="75">
        <v>85.07</v>
      </c>
      <c r="FT4788" s="75">
        <v>1848.7329999999999</v>
      </c>
      <c r="FU4788" s="75">
        <v>19275</v>
      </c>
    </row>
    <row r="4789" spans="1:177" x14ac:dyDescent="0.25">
      <c r="A4789" s="132"/>
      <c r="B4789" s="132"/>
      <c r="C4789" s="132"/>
      <c r="D4789" s="132"/>
      <c r="E4789" s="132"/>
      <c r="F4789" s="132"/>
      <c r="G4789" s="132"/>
      <c r="H4789" s="132"/>
      <c r="I4789" s="132"/>
      <c r="J4789" s="132"/>
      <c r="K4789" s="132"/>
      <c r="FS4789" s="75">
        <v>85.08</v>
      </c>
      <c r="FT4789" s="75">
        <v>1850.6210000000001</v>
      </c>
      <c r="FU4789" s="75">
        <v>19286</v>
      </c>
    </row>
    <row r="4790" spans="1:177" x14ac:dyDescent="0.25">
      <c r="A4790" s="132"/>
      <c r="B4790" s="132"/>
      <c r="C4790" s="132"/>
      <c r="D4790" s="132"/>
      <c r="E4790" s="132"/>
      <c r="F4790" s="132"/>
      <c r="G4790" s="132"/>
      <c r="H4790" s="132"/>
      <c r="I4790" s="132"/>
      <c r="J4790" s="132"/>
      <c r="K4790" s="132"/>
      <c r="FS4790" s="75">
        <v>85.09</v>
      </c>
      <c r="FT4790" s="75">
        <v>1852.509</v>
      </c>
      <c r="FU4790" s="75">
        <v>19297</v>
      </c>
    </row>
    <row r="4791" spans="1:177" x14ac:dyDescent="0.25">
      <c r="A4791" s="132"/>
      <c r="B4791" s="132"/>
      <c r="C4791" s="132"/>
      <c r="D4791" s="132"/>
      <c r="E4791" s="132"/>
      <c r="F4791" s="132"/>
      <c r="G4791" s="132"/>
      <c r="H4791" s="132"/>
      <c r="I4791" s="132"/>
      <c r="J4791" s="132"/>
      <c r="K4791" s="132"/>
      <c r="FS4791" s="75">
        <v>85.1</v>
      </c>
      <c r="FT4791" s="75">
        <v>1854.3969999999999</v>
      </c>
      <c r="FU4791" s="75">
        <v>19308</v>
      </c>
    </row>
    <row r="4792" spans="1:177" x14ac:dyDescent="0.25">
      <c r="A4792" s="132"/>
      <c r="B4792" s="132"/>
      <c r="C4792" s="132"/>
      <c r="D4792" s="132"/>
      <c r="E4792" s="132"/>
      <c r="F4792" s="132"/>
      <c r="G4792" s="132"/>
      <c r="H4792" s="132"/>
      <c r="I4792" s="132"/>
      <c r="J4792" s="132"/>
      <c r="K4792" s="132"/>
      <c r="FS4792" s="75">
        <v>85.11</v>
      </c>
      <c r="FT4792" s="75">
        <v>1856.2850000000001</v>
      </c>
      <c r="FU4792" s="75">
        <v>19319</v>
      </c>
    </row>
    <row r="4793" spans="1:177" x14ac:dyDescent="0.25">
      <c r="A4793" s="132"/>
      <c r="B4793" s="132"/>
      <c r="C4793" s="132"/>
      <c r="D4793" s="132"/>
      <c r="E4793" s="132"/>
      <c r="F4793" s="132"/>
      <c r="G4793" s="132"/>
      <c r="H4793" s="132"/>
      <c r="I4793" s="132"/>
      <c r="J4793" s="132"/>
      <c r="K4793" s="132"/>
      <c r="FS4793" s="75">
        <v>85.12</v>
      </c>
      <c r="FT4793" s="75">
        <v>1858.173</v>
      </c>
      <c r="FU4793" s="75">
        <v>19330</v>
      </c>
    </row>
    <row r="4794" spans="1:177" x14ac:dyDescent="0.25">
      <c r="A4794" s="132"/>
      <c r="B4794" s="132"/>
      <c r="C4794" s="132"/>
      <c r="D4794" s="132"/>
      <c r="E4794" s="132"/>
      <c r="F4794" s="132"/>
      <c r="G4794" s="132"/>
      <c r="H4794" s="132"/>
      <c r="I4794" s="132"/>
      <c r="J4794" s="132"/>
      <c r="K4794" s="132"/>
      <c r="FS4794" s="75">
        <v>85.13</v>
      </c>
      <c r="FT4794" s="75">
        <v>1860.0609999999999</v>
      </c>
      <c r="FU4794" s="75">
        <v>19341</v>
      </c>
    </row>
    <row r="4795" spans="1:177" x14ac:dyDescent="0.25">
      <c r="A4795" s="132"/>
      <c r="B4795" s="132"/>
      <c r="C4795" s="132"/>
      <c r="D4795" s="132"/>
      <c r="E4795" s="132"/>
      <c r="F4795" s="132"/>
      <c r="G4795" s="132"/>
      <c r="H4795" s="132"/>
      <c r="I4795" s="132"/>
      <c r="J4795" s="132"/>
      <c r="K4795" s="132"/>
      <c r="FS4795" s="75">
        <v>85.14</v>
      </c>
      <c r="FT4795" s="75">
        <v>1861.9480000000001</v>
      </c>
      <c r="FU4795" s="75">
        <v>19352</v>
      </c>
    </row>
    <row r="4796" spans="1:177" x14ac:dyDescent="0.25">
      <c r="A4796" s="132"/>
      <c r="B4796" s="132"/>
      <c r="C4796" s="132"/>
      <c r="D4796" s="132"/>
      <c r="E4796" s="132"/>
      <c r="F4796" s="132"/>
      <c r="G4796" s="132"/>
      <c r="H4796" s="132"/>
      <c r="I4796" s="132"/>
      <c r="J4796" s="132"/>
      <c r="K4796" s="132"/>
      <c r="FS4796" s="75">
        <v>85.15</v>
      </c>
      <c r="FT4796" s="75">
        <v>1863.836</v>
      </c>
      <c r="FU4796" s="75">
        <v>19363</v>
      </c>
    </row>
    <row r="4797" spans="1:177" x14ac:dyDescent="0.25">
      <c r="A4797" s="132"/>
      <c r="B4797" s="132"/>
      <c r="C4797" s="132"/>
      <c r="D4797" s="132"/>
      <c r="E4797" s="132"/>
      <c r="F4797" s="132"/>
      <c r="G4797" s="132"/>
      <c r="H4797" s="132"/>
      <c r="I4797" s="132"/>
      <c r="J4797" s="132"/>
      <c r="K4797" s="132"/>
      <c r="FS4797" s="75">
        <v>85.16</v>
      </c>
      <c r="FT4797" s="75">
        <v>1865.7239999999999</v>
      </c>
      <c r="FU4797" s="75">
        <v>19374</v>
      </c>
    </row>
    <row r="4798" spans="1:177" x14ac:dyDescent="0.25">
      <c r="A4798" s="132"/>
      <c r="B4798" s="132"/>
      <c r="C4798" s="132"/>
      <c r="D4798" s="132"/>
      <c r="E4798" s="132"/>
      <c r="F4798" s="132"/>
      <c r="G4798" s="132"/>
      <c r="H4798" s="132"/>
      <c r="I4798" s="132"/>
      <c r="J4798" s="132"/>
      <c r="K4798" s="132"/>
      <c r="FS4798" s="75">
        <v>85.17</v>
      </c>
      <c r="FT4798" s="75">
        <v>1867.6120000000001</v>
      </c>
      <c r="FU4798" s="75">
        <v>19385</v>
      </c>
    </row>
    <row r="4799" spans="1:177" x14ac:dyDescent="0.25">
      <c r="A4799" s="132"/>
      <c r="B4799" s="132"/>
      <c r="C4799" s="132"/>
      <c r="D4799" s="132"/>
      <c r="E4799" s="132"/>
      <c r="F4799" s="132"/>
      <c r="G4799" s="132"/>
      <c r="H4799" s="132"/>
      <c r="I4799" s="132"/>
      <c r="J4799" s="132"/>
      <c r="K4799" s="132"/>
      <c r="FS4799" s="75">
        <v>85.18</v>
      </c>
      <c r="FT4799" s="75">
        <v>1869.5</v>
      </c>
      <c r="FU4799" s="75">
        <v>19396</v>
      </c>
    </row>
    <row r="4800" spans="1:177" x14ac:dyDescent="0.25">
      <c r="A4800" s="132"/>
      <c r="B4800" s="132"/>
      <c r="C4800" s="132"/>
      <c r="D4800" s="132"/>
      <c r="E4800" s="132"/>
      <c r="F4800" s="132"/>
      <c r="G4800" s="132"/>
      <c r="H4800" s="132"/>
      <c r="I4800" s="132"/>
      <c r="J4800" s="132"/>
      <c r="K4800" s="132"/>
      <c r="FS4800" s="75">
        <v>85.19</v>
      </c>
      <c r="FT4800" s="75">
        <v>1871.3879999999999</v>
      </c>
      <c r="FU4800" s="75">
        <v>19407</v>
      </c>
    </row>
    <row r="4801" spans="1:177" x14ac:dyDescent="0.25">
      <c r="A4801" s="132"/>
      <c r="B4801" s="132"/>
      <c r="C4801" s="132"/>
      <c r="D4801" s="132"/>
      <c r="E4801" s="132"/>
      <c r="F4801" s="132"/>
      <c r="G4801" s="132"/>
      <c r="H4801" s="132"/>
      <c r="I4801" s="132"/>
      <c r="J4801" s="132"/>
      <c r="K4801" s="132"/>
      <c r="FS4801" s="75">
        <v>85.2</v>
      </c>
      <c r="FT4801" s="75">
        <v>1873.2760000000001</v>
      </c>
      <c r="FU4801" s="75">
        <v>19418</v>
      </c>
    </row>
    <row r="4802" spans="1:177" x14ac:dyDescent="0.25">
      <c r="A4802" s="132"/>
      <c r="B4802" s="132"/>
      <c r="C4802" s="132"/>
      <c r="D4802" s="132"/>
      <c r="E4802" s="132"/>
      <c r="F4802" s="132"/>
      <c r="G4802" s="132"/>
      <c r="H4802" s="132"/>
      <c r="I4802" s="132"/>
      <c r="J4802" s="132"/>
      <c r="K4802" s="132"/>
      <c r="FS4802" s="75">
        <v>85.21</v>
      </c>
      <c r="FT4802" s="75">
        <v>1875.17</v>
      </c>
      <c r="FU4802" s="75">
        <v>19429</v>
      </c>
    </row>
    <row r="4803" spans="1:177" x14ac:dyDescent="0.25">
      <c r="A4803" s="132"/>
      <c r="B4803" s="132"/>
      <c r="C4803" s="132"/>
      <c r="D4803" s="132"/>
      <c r="E4803" s="132"/>
      <c r="F4803" s="132"/>
      <c r="G4803" s="132"/>
      <c r="H4803" s="132"/>
      <c r="I4803" s="132"/>
      <c r="J4803" s="132"/>
      <c r="K4803" s="132"/>
      <c r="FS4803" s="75">
        <v>85.22</v>
      </c>
      <c r="FT4803" s="75">
        <v>1877.182</v>
      </c>
      <c r="FU4803" s="75">
        <v>19440.490000000002</v>
      </c>
    </row>
    <row r="4804" spans="1:177" x14ac:dyDescent="0.25">
      <c r="A4804" s="132"/>
      <c r="B4804" s="132"/>
      <c r="C4804" s="132"/>
      <c r="D4804" s="132"/>
      <c r="E4804" s="132"/>
      <c r="F4804" s="132"/>
      <c r="G4804" s="132"/>
      <c r="H4804" s="132"/>
      <c r="I4804" s="132"/>
      <c r="J4804" s="132"/>
      <c r="K4804" s="132"/>
      <c r="FS4804" s="75">
        <v>85.23</v>
      </c>
      <c r="FT4804" s="75">
        <v>1879.194</v>
      </c>
      <c r="FU4804" s="75">
        <v>19451.98</v>
      </c>
    </row>
    <row r="4805" spans="1:177" x14ac:dyDescent="0.25">
      <c r="A4805" s="132"/>
      <c r="B4805" s="132"/>
      <c r="C4805" s="132"/>
      <c r="D4805" s="132"/>
      <c r="E4805" s="132"/>
      <c r="F4805" s="132"/>
      <c r="G4805" s="132"/>
      <c r="H4805" s="132"/>
      <c r="I4805" s="132"/>
      <c r="J4805" s="132"/>
      <c r="K4805" s="132"/>
      <c r="FS4805" s="75">
        <v>85.24</v>
      </c>
      <c r="FT4805" s="75">
        <v>1881.2070000000001</v>
      </c>
      <c r="FU4805" s="75">
        <v>19463.47</v>
      </c>
    </row>
    <row r="4806" spans="1:177" x14ac:dyDescent="0.25">
      <c r="A4806" s="132"/>
      <c r="B4806" s="132"/>
      <c r="C4806" s="132"/>
      <c r="D4806" s="132"/>
      <c r="E4806" s="132"/>
      <c r="F4806" s="132"/>
      <c r="G4806" s="132"/>
      <c r="H4806" s="132"/>
      <c r="I4806" s="132"/>
      <c r="J4806" s="132"/>
      <c r="K4806" s="132"/>
      <c r="FS4806" s="75">
        <v>85.25</v>
      </c>
      <c r="FT4806" s="75">
        <v>1883.2190000000001</v>
      </c>
      <c r="FU4806" s="75">
        <v>19474.96</v>
      </c>
    </row>
    <row r="4807" spans="1:177" x14ac:dyDescent="0.25">
      <c r="A4807" s="132"/>
      <c r="B4807" s="132"/>
      <c r="C4807" s="132"/>
      <c r="D4807" s="132"/>
      <c r="E4807" s="132"/>
      <c r="F4807" s="132"/>
      <c r="G4807" s="132"/>
      <c r="H4807" s="132"/>
      <c r="I4807" s="132"/>
      <c r="J4807" s="132"/>
      <c r="K4807" s="132"/>
      <c r="FS4807" s="75">
        <v>85.26</v>
      </c>
      <c r="FT4807" s="75">
        <v>1885.231</v>
      </c>
      <c r="FU4807" s="75">
        <v>19486.45</v>
      </c>
    </row>
    <row r="4808" spans="1:177" x14ac:dyDescent="0.25">
      <c r="A4808" s="132"/>
      <c r="B4808" s="132"/>
      <c r="C4808" s="132"/>
      <c r="D4808" s="132"/>
      <c r="E4808" s="132"/>
      <c r="F4808" s="132"/>
      <c r="G4808" s="132"/>
      <c r="H4808" s="132"/>
      <c r="I4808" s="132"/>
      <c r="J4808" s="132"/>
      <c r="K4808" s="132"/>
      <c r="FS4808" s="75">
        <v>85.27</v>
      </c>
      <c r="FT4808" s="75">
        <v>1887.2429999999999</v>
      </c>
      <c r="FU4808" s="75">
        <v>19497.939999999999</v>
      </c>
    </row>
    <row r="4809" spans="1:177" x14ac:dyDescent="0.25">
      <c r="A4809" s="132"/>
      <c r="B4809" s="132"/>
      <c r="C4809" s="132"/>
      <c r="D4809" s="132"/>
      <c r="E4809" s="132"/>
      <c r="F4809" s="132"/>
      <c r="G4809" s="132"/>
      <c r="H4809" s="132"/>
      <c r="I4809" s="132"/>
      <c r="J4809" s="132"/>
      <c r="K4809" s="132"/>
      <c r="FS4809" s="75">
        <v>85.28</v>
      </c>
      <c r="FT4809" s="75">
        <v>1889.2550000000001</v>
      </c>
      <c r="FU4809" s="75">
        <v>19509.43</v>
      </c>
    </row>
    <row r="4810" spans="1:177" x14ac:dyDescent="0.25">
      <c r="A4810" s="132"/>
      <c r="B4810" s="132"/>
      <c r="C4810" s="132"/>
      <c r="D4810" s="132"/>
      <c r="E4810" s="132"/>
      <c r="F4810" s="132"/>
      <c r="G4810" s="132"/>
      <c r="H4810" s="132"/>
      <c r="I4810" s="132"/>
      <c r="J4810" s="132"/>
      <c r="K4810" s="132"/>
      <c r="FS4810" s="75">
        <v>85.29</v>
      </c>
      <c r="FT4810" s="75">
        <v>1891.268</v>
      </c>
      <c r="FU4810" s="75">
        <v>19520.919999999998</v>
      </c>
    </row>
    <row r="4811" spans="1:177" x14ac:dyDescent="0.25">
      <c r="A4811" s="132"/>
      <c r="B4811" s="132"/>
      <c r="C4811" s="132"/>
      <c r="D4811" s="132"/>
      <c r="E4811" s="132"/>
      <c r="F4811" s="132"/>
      <c r="G4811" s="132"/>
      <c r="H4811" s="132"/>
      <c r="I4811" s="132"/>
      <c r="J4811" s="132"/>
      <c r="K4811" s="132"/>
      <c r="FS4811" s="75">
        <v>85.3</v>
      </c>
      <c r="FT4811" s="75">
        <v>1893.28</v>
      </c>
      <c r="FU4811" s="75">
        <v>19532.41</v>
      </c>
    </row>
    <row r="4812" spans="1:177" x14ac:dyDescent="0.25">
      <c r="A4812" s="132"/>
      <c r="B4812" s="132"/>
      <c r="C4812" s="132"/>
      <c r="D4812" s="132"/>
      <c r="E4812" s="132"/>
      <c r="F4812" s="132"/>
      <c r="G4812" s="132"/>
      <c r="H4812" s="132"/>
      <c r="I4812" s="132"/>
      <c r="J4812" s="132"/>
      <c r="K4812" s="132"/>
      <c r="FS4812" s="75">
        <v>85.31</v>
      </c>
      <c r="FT4812" s="75">
        <v>1895.2919999999999</v>
      </c>
      <c r="FU4812" s="75">
        <v>19543.900000000001</v>
      </c>
    </row>
    <row r="4813" spans="1:177" x14ac:dyDescent="0.25">
      <c r="A4813" s="132"/>
      <c r="B4813" s="132"/>
      <c r="C4813" s="132"/>
      <c r="D4813" s="132"/>
      <c r="E4813" s="132"/>
      <c r="F4813" s="132"/>
      <c r="G4813" s="132"/>
      <c r="H4813" s="132"/>
      <c r="I4813" s="132"/>
      <c r="J4813" s="132"/>
      <c r="K4813" s="132"/>
      <c r="FS4813" s="75">
        <v>85.32</v>
      </c>
      <c r="FT4813" s="75">
        <v>1897.3040000000001</v>
      </c>
      <c r="FU4813" s="75">
        <v>19555.39</v>
      </c>
    </row>
    <row r="4814" spans="1:177" x14ac:dyDescent="0.25">
      <c r="A4814" s="132"/>
      <c r="B4814" s="132"/>
      <c r="C4814" s="132"/>
      <c r="D4814" s="132"/>
      <c r="E4814" s="132"/>
      <c r="F4814" s="132"/>
      <c r="G4814" s="132"/>
      <c r="H4814" s="132"/>
      <c r="I4814" s="132"/>
      <c r="J4814" s="132"/>
      <c r="K4814" s="132"/>
      <c r="FS4814" s="75">
        <v>85.33</v>
      </c>
      <c r="FT4814" s="75">
        <v>1899.317</v>
      </c>
      <c r="FU4814" s="75">
        <v>19566.88</v>
      </c>
    </row>
    <row r="4815" spans="1:177" x14ac:dyDescent="0.25">
      <c r="A4815" s="132"/>
      <c r="B4815" s="132"/>
      <c r="C4815" s="132"/>
      <c r="D4815" s="132"/>
      <c r="E4815" s="132"/>
      <c r="F4815" s="132"/>
      <c r="G4815" s="132"/>
      <c r="H4815" s="132"/>
      <c r="I4815" s="132"/>
      <c r="J4815" s="132"/>
      <c r="K4815" s="132"/>
      <c r="FS4815" s="75">
        <v>85.34</v>
      </c>
      <c r="FT4815" s="75">
        <v>1901.329</v>
      </c>
      <c r="FU4815" s="75">
        <v>19578.37</v>
      </c>
    </row>
    <row r="4816" spans="1:177" x14ac:dyDescent="0.25">
      <c r="A4816" s="132"/>
      <c r="B4816" s="132"/>
      <c r="C4816" s="132"/>
      <c r="D4816" s="132"/>
      <c r="E4816" s="132"/>
      <c r="F4816" s="132"/>
      <c r="G4816" s="132"/>
      <c r="H4816" s="132"/>
      <c r="I4816" s="132"/>
      <c r="J4816" s="132"/>
      <c r="K4816" s="132"/>
      <c r="FS4816" s="75">
        <v>85.35</v>
      </c>
      <c r="FT4816" s="75">
        <v>1903.3409999999999</v>
      </c>
      <c r="FU4816" s="75">
        <v>19589.86</v>
      </c>
    </row>
    <row r="4817" spans="1:177" x14ac:dyDescent="0.25">
      <c r="A4817" s="132"/>
      <c r="B4817" s="132"/>
      <c r="C4817" s="132"/>
      <c r="D4817" s="132"/>
      <c r="E4817" s="132"/>
      <c r="F4817" s="132"/>
      <c r="G4817" s="132"/>
      <c r="H4817" s="132"/>
      <c r="I4817" s="132"/>
      <c r="J4817" s="132"/>
      <c r="K4817" s="132"/>
      <c r="FS4817" s="75">
        <v>85.36</v>
      </c>
      <c r="FT4817" s="75">
        <v>1905.3530000000001</v>
      </c>
      <c r="FU4817" s="75">
        <v>19601.349999999999</v>
      </c>
    </row>
    <row r="4818" spans="1:177" x14ac:dyDescent="0.25">
      <c r="A4818" s="132"/>
      <c r="B4818" s="132"/>
      <c r="C4818" s="132"/>
      <c r="D4818" s="132"/>
      <c r="E4818" s="132"/>
      <c r="F4818" s="132"/>
      <c r="G4818" s="132"/>
      <c r="H4818" s="132"/>
      <c r="I4818" s="132"/>
      <c r="J4818" s="132"/>
      <c r="K4818" s="132"/>
      <c r="FS4818" s="75">
        <v>85.37</v>
      </c>
      <c r="FT4818" s="75">
        <v>1907.365</v>
      </c>
      <c r="FU4818" s="75">
        <v>19612.84</v>
      </c>
    </row>
    <row r="4819" spans="1:177" x14ac:dyDescent="0.25">
      <c r="A4819" s="132"/>
      <c r="B4819" s="132"/>
      <c r="C4819" s="132"/>
      <c r="D4819" s="132"/>
      <c r="E4819" s="132"/>
      <c r="F4819" s="132"/>
      <c r="G4819" s="132"/>
      <c r="H4819" s="132"/>
      <c r="I4819" s="132"/>
      <c r="J4819" s="132"/>
      <c r="K4819" s="132"/>
      <c r="FS4819" s="75">
        <v>85.38</v>
      </c>
      <c r="FT4819" s="75">
        <v>1909.3779999999999</v>
      </c>
      <c r="FU4819" s="75">
        <v>19624.330000000002</v>
      </c>
    </row>
    <row r="4820" spans="1:177" x14ac:dyDescent="0.25">
      <c r="A4820" s="132"/>
      <c r="B4820" s="132"/>
      <c r="C4820" s="132"/>
      <c r="D4820" s="132"/>
      <c r="E4820" s="132"/>
      <c r="F4820" s="132"/>
      <c r="G4820" s="132"/>
      <c r="H4820" s="132"/>
      <c r="I4820" s="132"/>
      <c r="J4820" s="132"/>
      <c r="K4820" s="132"/>
      <c r="FS4820" s="75">
        <v>85.39</v>
      </c>
      <c r="FT4820" s="75">
        <v>1911.39</v>
      </c>
      <c r="FU4820" s="75">
        <v>19635.82</v>
      </c>
    </row>
    <row r="4821" spans="1:177" x14ac:dyDescent="0.25">
      <c r="A4821" s="132"/>
      <c r="B4821" s="132"/>
      <c r="C4821" s="132"/>
      <c r="D4821" s="132"/>
      <c r="E4821" s="132"/>
      <c r="F4821" s="132"/>
      <c r="G4821" s="132"/>
      <c r="H4821" s="132"/>
      <c r="I4821" s="132"/>
      <c r="J4821" s="132"/>
      <c r="K4821" s="132"/>
      <c r="FS4821" s="75">
        <v>85.4</v>
      </c>
      <c r="FT4821" s="75">
        <v>1913.402</v>
      </c>
      <c r="FU4821" s="75">
        <v>19647.310000000001</v>
      </c>
    </row>
    <row r="4822" spans="1:177" x14ac:dyDescent="0.25">
      <c r="A4822" s="132"/>
      <c r="B4822" s="132"/>
      <c r="C4822" s="132"/>
      <c r="D4822" s="132"/>
      <c r="E4822" s="132"/>
      <c r="F4822" s="132"/>
      <c r="G4822" s="132"/>
      <c r="H4822" s="132"/>
      <c r="I4822" s="132"/>
      <c r="J4822" s="132"/>
      <c r="K4822" s="132"/>
      <c r="FS4822" s="75">
        <v>85.41</v>
      </c>
      <c r="FT4822" s="75">
        <v>1915.414</v>
      </c>
      <c r="FU4822" s="75">
        <v>19658.8</v>
      </c>
    </row>
    <row r="4823" spans="1:177" x14ac:dyDescent="0.25">
      <c r="A4823" s="132"/>
      <c r="B4823" s="132"/>
      <c r="C4823" s="132"/>
      <c r="D4823" s="132"/>
      <c r="E4823" s="132"/>
      <c r="F4823" s="132"/>
      <c r="G4823" s="132"/>
      <c r="H4823" s="132"/>
      <c r="I4823" s="132"/>
      <c r="J4823" s="132"/>
      <c r="K4823" s="132"/>
      <c r="FS4823" s="75">
        <v>85.42</v>
      </c>
      <c r="FT4823" s="75">
        <v>1917.4259999999999</v>
      </c>
      <c r="FU4823" s="75">
        <v>19670.29</v>
      </c>
    </row>
    <row r="4824" spans="1:177" x14ac:dyDescent="0.25">
      <c r="A4824" s="132"/>
      <c r="B4824" s="132"/>
      <c r="C4824" s="132"/>
      <c r="D4824" s="132"/>
      <c r="E4824" s="132"/>
      <c r="F4824" s="132"/>
      <c r="G4824" s="132"/>
      <c r="H4824" s="132"/>
      <c r="I4824" s="132"/>
      <c r="J4824" s="132"/>
      <c r="K4824" s="132"/>
      <c r="FS4824" s="75">
        <v>85.43</v>
      </c>
      <c r="FT4824" s="75">
        <v>1919.4390000000001</v>
      </c>
      <c r="FU4824" s="75">
        <v>19681.79</v>
      </c>
    </row>
    <row r="4825" spans="1:177" x14ac:dyDescent="0.25">
      <c r="A4825" s="132"/>
      <c r="B4825" s="132"/>
      <c r="C4825" s="132"/>
      <c r="D4825" s="132"/>
      <c r="E4825" s="132"/>
      <c r="F4825" s="132"/>
      <c r="G4825" s="132"/>
      <c r="H4825" s="132"/>
      <c r="I4825" s="132"/>
      <c r="J4825" s="132"/>
      <c r="K4825" s="132"/>
      <c r="FS4825" s="75">
        <v>85.44</v>
      </c>
      <c r="FT4825" s="75">
        <v>1921.451</v>
      </c>
      <c r="FU4825" s="75">
        <v>19693.28</v>
      </c>
    </row>
    <row r="4826" spans="1:177" x14ac:dyDescent="0.25">
      <c r="A4826" s="132"/>
      <c r="B4826" s="132"/>
      <c r="C4826" s="132"/>
      <c r="D4826" s="132"/>
      <c r="E4826" s="132"/>
      <c r="F4826" s="132"/>
      <c r="G4826" s="132"/>
      <c r="H4826" s="132"/>
      <c r="I4826" s="132"/>
      <c r="J4826" s="132"/>
      <c r="K4826" s="132"/>
      <c r="FS4826" s="75">
        <v>85.45</v>
      </c>
      <c r="FT4826" s="75">
        <v>1923.463</v>
      </c>
      <c r="FU4826" s="75">
        <v>19704.77</v>
      </c>
    </row>
    <row r="4827" spans="1:177" x14ac:dyDescent="0.25">
      <c r="A4827" s="132"/>
      <c r="B4827" s="132"/>
      <c r="C4827" s="132"/>
      <c r="D4827" s="132"/>
      <c r="E4827" s="132"/>
      <c r="F4827" s="132"/>
      <c r="G4827" s="132"/>
      <c r="H4827" s="132"/>
      <c r="I4827" s="132"/>
      <c r="J4827" s="132"/>
      <c r="K4827" s="132"/>
      <c r="FS4827" s="75">
        <v>85.46</v>
      </c>
      <c r="FT4827" s="75">
        <v>1925.4749999999999</v>
      </c>
      <c r="FU4827" s="75">
        <v>19716.259999999998</v>
      </c>
    </row>
    <row r="4828" spans="1:177" x14ac:dyDescent="0.25">
      <c r="A4828" s="132"/>
      <c r="B4828" s="132"/>
      <c r="C4828" s="132"/>
      <c r="D4828" s="132"/>
      <c r="E4828" s="132"/>
      <c r="F4828" s="132"/>
      <c r="G4828" s="132"/>
      <c r="H4828" s="132"/>
      <c r="I4828" s="132"/>
      <c r="J4828" s="132"/>
      <c r="K4828" s="132"/>
      <c r="FS4828" s="75">
        <v>85.47</v>
      </c>
      <c r="FT4828" s="75">
        <v>1927.4870000000001</v>
      </c>
      <c r="FU4828" s="75">
        <v>19727.75</v>
      </c>
    </row>
    <row r="4829" spans="1:177" x14ac:dyDescent="0.25">
      <c r="A4829" s="132"/>
      <c r="B4829" s="132"/>
      <c r="C4829" s="132"/>
      <c r="D4829" s="132"/>
      <c r="E4829" s="132"/>
      <c r="F4829" s="132"/>
      <c r="G4829" s="132"/>
      <c r="H4829" s="132"/>
      <c r="I4829" s="132"/>
      <c r="J4829" s="132"/>
      <c r="K4829" s="132"/>
      <c r="FS4829" s="75">
        <v>85.48</v>
      </c>
      <c r="FT4829" s="75">
        <v>1929.5</v>
      </c>
      <c r="FU4829" s="75">
        <v>19739.240000000002</v>
      </c>
    </row>
    <row r="4830" spans="1:177" x14ac:dyDescent="0.25">
      <c r="A4830" s="132"/>
      <c r="B4830" s="132"/>
      <c r="C4830" s="132"/>
      <c r="D4830" s="132"/>
      <c r="E4830" s="132"/>
      <c r="F4830" s="132"/>
      <c r="G4830" s="132"/>
      <c r="H4830" s="132"/>
      <c r="I4830" s="132"/>
      <c r="J4830" s="132"/>
      <c r="K4830" s="132"/>
      <c r="FS4830" s="75">
        <v>85.49</v>
      </c>
      <c r="FT4830" s="75">
        <v>1931.5119999999999</v>
      </c>
      <c r="FU4830" s="75">
        <v>19750.73</v>
      </c>
    </row>
    <row r="4831" spans="1:177" x14ac:dyDescent="0.25">
      <c r="A4831" s="132"/>
      <c r="B4831" s="132"/>
      <c r="C4831" s="132"/>
      <c r="D4831" s="132"/>
      <c r="E4831" s="132"/>
      <c r="F4831" s="132"/>
      <c r="G4831" s="132"/>
      <c r="H4831" s="132"/>
      <c r="I4831" s="132"/>
      <c r="J4831" s="132"/>
      <c r="K4831" s="132"/>
      <c r="FS4831" s="75">
        <v>85.5</v>
      </c>
      <c r="FT4831" s="75">
        <v>1933.5239999999999</v>
      </c>
      <c r="FU4831" s="75">
        <v>19762.22</v>
      </c>
    </row>
    <row r="4832" spans="1:177" x14ac:dyDescent="0.25">
      <c r="A4832" s="132"/>
      <c r="B4832" s="132"/>
      <c r="C4832" s="132"/>
      <c r="D4832" s="132"/>
      <c r="E4832" s="132"/>
      <c r="F4832" s="132"/>
      <c r="G4832" s="132"/>
      <c r="H4832" s="132"/>
      <c r="I4832" s="132"/>
      <c r="J4832" s="132"/>
      <c r="K4832" s="132"/>
      <c r="FS4832" s="75">
        <v>85.51</v>
      </c>
      <c r="FT4832" s="75">
        <v>1935.5360000000001</v>
      </c>
      <c r="FU4832" s="75">
        <v>19773.71</v>
      </c>
    </row>
    <row r="4833" spans="1:177" x14ac:dyDescent="0.25">
      <c r="A4833" s="132"/>
      <c r="B4833" s="132"/>
      <c r="C4833" s="132"/>
      <c r="D4833" s="132"/>
      <c r="E4833" s="132"/>
      <c r="F4833" s="132"/>
      <c r="G4833" s="132"/>
      <c r="H4833" s="132"/>
      <c r="I4833" s="132"/>
      <c r="J4833" s="132"/>
      <c r="K4833" s="132"/>
      <c r="FS4833" s="75">
        <v>85.52</v>
      </c>
      <c r="FT4833" s="75">
        <v>1937.548</v>
      </c>
      <c r="FU4833" s="75">
        <v>19785.2</v>
      </c>
    </row>
    <row r="4834" spans="1:177" x14ac:dyDescent="0.25">
      <c r="A4834" s="132"/>
      <c r="B4834" s="132"/>
      <c r="C4834" s="132"/>
      <c r="D4834" s="132"/>
      <c r="E4834" s="132"/>
      <c r="F4834" s="132"/>
      <c r="G4834" s="132"/>
      <c r="H4834" s="132"/>
      <c r="I4834" s="132"/>
      <c r="J4834" s="132"/>
      <c r="K4834" s="132"/>
      <c r="FS4834" s="75">
        <v>85.53</v>
      </c>
      <c r="FT4834" s="75">
        <v>1939.5609999999999</v>
      </c>
      <c r="FU4834" s="75">
        <v>19796.689999999999</v>
      </c>
    </row>
    <row r="4835" spans="1:177" x14ac:dyDescent="0.25">
      <c r="A4835" s="132"/>
      <c r="B4835" s="132"/>
      <c r="C4835" s="132"/>
      <c r="D4835" s="132"/>
      <c r="E4835" s="132"/>
      <c r="F4835" s="132"/>
      <c r="G4835" s="132"/>
      <c r="H4835" s="132"/>
      <c r="I4835" s="132"/>
      <c r="J4835" s="132"/>
      <c r="K4835" s="132"/>
      <c r="FS4835" s="75">
        <v>85.54</v>
      </c>
      <c r="FT4835" s="75">
        <v>1941.5730000000001</v>
      </c>
      <c r="FU4835" s="75">
        <v>19808.18</v>
      </c>
    </row>
    <row r="4836" spans="1:177" x14ac:dyDescent="0.25">
      <c r="A4836" s="132"/>
      <c r="B4836" s="132"/>
      <c r="C4836" s="132"/>
      <c r="D4836" s="132"/>
      <c r="E4836" s="132"/>
      <c r="F4836" s="132"/>
      <c r="G4836" s="132"/>
      <c r="H4836" s="132"/>
      <c r="I4836" s="132"/>
      <c r="J4836" s="132"/>
      <c r="K4836" s="132"/>
      <c r="FS4836" s="75">
        <v>85.55</v>
      </c>
      <c r="FT4836" s="75">
        <v>1943.585</v>
      </c>
      <c r="FU4836" s="75">
        <v>19819.669999999998</v>
      </c>
    </row>
    <row r="4837" spans="1:177" x14ac:dyDescent="0.25">
      <c r="A4837" s="132"/>
      <c r="B4837" s="132"/>
      <c r="C4837" s="132"/>
      <c r="D4837" s="132"/>
      <c r="E4837" s="132"/>
      <c r="F4837" s="132"/>
      <c r="G4837" s="132"/>
      <c r="H4837" s="132"/>
      <c r="I4837" s="132"/>
      <c r="J4837" s="132"/>
      <c r="K4837" s="132"/>
      <c r="FS4837" s="75">
        <v>85.56</v>
      </c>
      <c r="FT4837" s="75">
        <v>1945.597</v>
      </c>
      <c r="FU4837" s="75">
        <v>19831.16</v>
      </c>
    </row>
    <row r="4838" spans="1:177" x14ac:dyDescent="0.25">
      <c r="A4838" s="132"/>
      <c r="B4838" s="132"/>
      <c r="C4838" s="132"/>
      <c r="D4838" s="132"/>
      <c r="E4838" s="132"/>
      <c r="F4838" s="132"/>
      <c r="G4838" s="132"/>
      <c r="H4838" s="132"/>
      <c r="I4838" s="132"/>
      <c r="J4838" s="132"/>
      <c r="K4838" s="132"/>
      <c r="FS4838" s="75">
        <v>85.57</v>
      </c>
      <c r="FT4838" s="75">
        <v>1947.6089999999999</v>
      </c>
      <c r="FU4838" s="75">
        <v>19842.650000000001</v>
      </c>
    </row>
    <row r="4839" spans="1:177" x14ac:dyDescent="0.25">
      <c r="A4839" s="132"/>
      <c r="B4839" s="132"/>
      <c r="C4839" s="132"/>
      <c r="D4839" s="132"/>
      <c r="E4839" s="132"/>
      <c r="F4839" s="132"/>
      <c r="G4839" s="132"/>
      <c r="H4839" s="132"/>
      <c r="I4839" s="132"/>
      <c r="J4839" s="132"/>
      <c r="K4839" s="132"/>
      <c r="FS4839" s="75">
        <v>85.58</v>
      </c>
      <c r="FT4839" s="75">
        <v>1949.6220000000001</v>
      </c>
      <c r="FU4839" s="75">
        <v>19854.14</v>
      </c>
    </row>
    <row r="4840" spans="1:177" x14ac:dyDescent="0.25">
      <c r="A4840" s="132"/>
      <c r="B4840" s="132"/>
      <c r="C4840" s="132"/>
      <c r="D4840" s="132"/>
      <c r="E4840" s="132"/>
      <c r="F4840" s="132"/>
      <c r="G4840" s="132"/>
      <c r="H4840" s="132"/>
      <c r="I4840" s="132"/>
      <c r="J4840" s="132"/>
      <c r="K4840" s="132"/>
      <c r="FS4840" s="75">
        <v>85.59</v>
      </c>
      <c r="FT4840" s="75">
        <v>1951.634</v>
      </c>
      <c r="FU4840" s="75">
        <v>19865.63</v>
      </c>
    </row>
    <row r="4841" spans="1:177" x14ac:dyDescent="0.25">
      <c r="A4841" s="132"/>
      <c r="B4841" s="132"/>
      <c r="C4841" s="132"/>
      <c r="D4841" s="132"/>
      <c r="E4841" s="132"/>
      <c r="F4841" s="132"/>
      <c r="G4841" s="132"/>
      <c r="H4841" s="132"/>
      <c r="I4841" s="132"/>
      <c r="J4841" s="132"/>
      <c r="K4841" s="132"/>
      <c r="FS4841" s="75">
        <v>85.6</v>
      </c>
      <c r="FT4841" s="75">
        <v>1953.646</v>
      </c>
      <c r="FU4841" s="75">
        <v>19877.12</v>
      </c>
    </row>
    <row r="4842" spans="1:177" x14ac:dyDescent="0.25">
      <c r="A4842" s="132"/>
      <c r="B4842" s="132"/>
      <c r="C4842" s="132"/>
      <c r="D4842" s="132"/>
      <c r="E4842" s="132"/>
      <c r="F4842" s="132"/>
      <c r="G4842" s="132"/>
      <c r="H4842" s="132"/>
      <c r="I4842" s="132"/>
      <c r="J4842" s="132"/>
      <c r="K4842" s="132"/>
      <c r="FS4842" s="75">
        <v>85.61</v>
      </c>
      <c r="FT4842" s="75">
        <v>1955.6579999999999</v>
      </c>
      <c r="FU4842" s="75">
        <v>19888.61</v>
      </c>
    </row>
    <row r="4843" spans="1:177" x14ac:dyDescent="0.25">
      <c r="A4843" s="132"/>
      <c r="B4843" s="132"/>
      <c r="C4843" s="132"/>
      <c r="D4843" s="132"/>
      <c r="E4843" s="132"/>
      <c r="F4843" s="132"/>
      <c r="G4843" s="132"/>
      <c r="H4843" s="132"/>
      <c r="I4843" s="132"/>
      <c r="J4843" s="132"/>
      <c r="K4843" s="132"/>
      <c r="FS4843" s="75">
        <v>85.62</v>
      </c>
      <c r="FT4843" s="75">
        <v>1957.671</v>
      </c>
      <c r="FU4843" s="75">
        <v>19900.099999999999</v>
      </c>
    </row>
    <row r="4844" spans="1:177" x14ac:dyDescent="0.25">
      <c r="A4844" s="132"/>
      <c r="B4844" s="132"/>
      <c r="C4844" s="132"/>
      <c r="D4844" s="132"/>
      <c r="E4844" s="132"/>
      <c r="F4844" s="132"/>
      <c r="G4844" s="132"/>
      <c r="H4844" s="132"/>
      <c r="I4844" s="132"/>
      <c r="J4844" s="132"/>
      <c r="K4844" s="132"/>
      <c r="FS4844" s="75">
        <v>85.63</v>
      </c>
      <c r="FT4844" s="75">
        <v>1959.683</v>
      </c>
      <c r="FU4844" s="75">
        <v>19911.59</v>
      </c>
    </row>
    <row r="4845" spans="1:177" x14ac:dyDescent="0.25">
      <c r="A4845" s="132"/>
      <c r="B4845" s="132"/>
      <c r="C4845" s="132"/>
      <c r="D4845" s="132"/>
      <c r="E4845" s="132"/>
      <c r="F4845" s="132"/>
      <c r="G4845" s="132"/>
      <c r="H4845" s="132"/>
      <c r="I4845" s="132"/>
      <c r="J4845" s="132"/>
      <c r="K4845" s="132"/>
      <c r="FS4845" s="75">
        <v>85.64</v>
      </c>
      <c r="FT4845" s="75">
        <v>1961.6949999999999</v>
      </c>
      <c r="FU4845" s="75">
        <v>19923.080000000002</v>
      </c>
    </row>
    <row r="4846" spans="1:177" x14ac:dyDescent="0.25">
      <c r="A4846" s="132"/>
      <c r="B4846" s="132"/>
      <c r="C4846" s="132"/>
      <c r="D4846" s="132"/>
      <c r="E4846" s="132"/>
      <c r="F4846" s="132"/>
      <c r="G4846" s="132"/>
      <c r="H4846" s="132"/>
      <c r="I4846" s="132"/>
      <c r="J4846" s="132"/>
      <c r="K4846" s="132"/>
      <c r="FS4846" s="75">
        <v>85.65</v>
      </c>
      <c r="FT4846" s="75">
        <v>1963.7070000000001</v>
      </c>
      <c r="FU4846" s="75">
        <v>19934.57</v>
      </c>
    </row>
    <row r="4847" spans="1:177" x14ac:dyDescent="0.25">
      <c r="A4847" s="132"/>
      <c r="B4847" s="132"/>
      <c r="C4847" s="132"/>
      <c r="D4847" s="132"/>
      <c r="E4847" s="132"/>
      <c r="F4847" s="132"/>
      <c r="G4847" s="132"/>
      <c r="H4847" s="132"/>
      <c r="I4847" s="132"/>
      <c r="J4847" s="132"/>
      <c r="K4847" s="132"/>
      <c r="FS4847" s="75">
        <v>85.66</v>
      </c>
      <c r="FT4847" s="75">
        <v>1965.7190000000001</v>
      </c>
      <c r="FU4847" s="75">
        <v>19946.060000000001</v>
      </c>
    </row>
    <row r="4848" spans="1:177" x14ac:dyDescent="0.25">
      <c r="A4848" s="132"/>
      <c r="B4848" s="132"/>
      <c r="C4848" s="132"/>
      <c r="D4848" s="132"/>
      <c r="E4848" s="132"/>
      <c r="F4848" s="132"/>
      <c r="G4848" s="132"/>
      <c r="H4848" s="132"/>
      <c r="I4848" s="132"/>
      <c r="J4848" s="132"/>
      <c r="K4848" s="132"/>
      <c r="FS4848" s="75">
        <v>85.67</v>
      </c>
      <c r="FT4848" s="75">
        <v>1967.732</v>
      </c>
      <c r="FU4848" s="75">
        <v>19957.55</v>
      </c>
    </row>
    <row r="4849" spans="1:177" x14ac:dyDescent="0.25">
      <c r="A4849" s="132"/>
      <c r="B4849" s="132"/>
      <c r="C4849" s="132"/>
      <c r="D4849" s="132"/>
      <c r="E4849" s="132"/>
      <c r="F4849" s="132"/>
      <c r="G4849" s="132"/>
      <c r="H4849" s="132"/>
      <c r="I4849" s="132"/>
      <c r="J4849" s="132"/>
      <c r="K4849" s="132"/>
      <c r="FS4849" s="75">
        <v>85.68</v>
      </c>
      <c r="FT4849" s="75">
        <v>1969.7439999999999</v>
      </c>
      <c r="FU4849" s="75">
        <v>19969.04</v>
      </c>
    </row>
    <row r="4850" spans="1:177" x14ac:dyDescent="0.25">
      <c r="A4850" s="132"/>
      <c r="B4850" s="132"/>
      <c r="C4850" s="132"/>
      <c r="D4850" s="132"/>
      <c r="E4850" s="132"/>
      <c r="F4850" s="132"/>
      <c r="G4850" s="132"/>
      <c r="H4850" s="132"/>
      <c r="I4850" s="132"/>
      <c r="J4850" s="132"/>
      <c r="K4850" s="132"/>
      <c r="FS4850" s="75">
        <v>85.69</v>
      </c>
      <c r="FT4850" s="75">
        <v>1971.7560000000001</v>
      </c>
      <c r="FU4850" s="75">
        <v>19980.53</v>
      </c>
    </row>
    <row r="4851" spans="1:177" x14ac:dyDescent="0.25">
      <c r="A4851" s="132"/>
      <c r="B4851" s="132"/>
      <c r="C4851" s="132"/>
      <c r="D4851" s="132"/>
      <c r="E4851" s="132"/>
      <c r="F4851" s="132"/>
      <c r="G4851" s="132"/>
      <c r="H4851" s="132"/>
      <c r="I4851" s="132"/>
      <c r="J4851" s="132"/>
      <c r="K4851" s="132"/>
      <c r="FS4851" s="75">
        <v>85.7</v>
      </c>
      <c r="FT4851" s="75">
        <v>1973.768</v>
      </c>
      <c r="FU4851" s="75">
        <v>19992.02</v>
      </c>
    </row>
    <row r="4852" spans="1:177" x14ac:dyDescent="0.25">
      <c r="A4852" s="132"/>
      <c r="B4852" s="132"/>
      <c r="C4852" s="132"/>
      <c r="D4852" s="132"/>
      <c r="E4852" s="132"/>
      <c r="F4852" s="132"/>
      <c r="G4852" s="132"/>
      <c r="H4852" s="132"/>
      <c r="I4852" s="132"/>
      <c r="J4852" s="132"/>
      <c r="K4852" s="132"/>
      <c r="FS4852" s="75">
        <v>85.71</v>
      </c>
      <c r="FT4852" s="75">
        <v>1975.78</v>
      </c>
      <c r="FU4852" s="75">
        <v>20003.509999999998</v>
      </c>
    </row>
    <row r="4853" spans="1:177" x14ac:dyDescent="0.25">
      <c r="A4853" s="132"/>
      <c r="B4853" s="132"/>
      <c r="C4853" s="132"/>
      <c r="D4853" s="132"/>
      <c r="E4853" s="132"/>
      <c r="F4853" s="132"/>
      <c r="G4853" s="132"/>
      <c r="H4853" s="132"/>
      <c r="I4853" s="132"/>
      <c r="J4853" s="132"/>
      <c r="K4853" s="132"/>
      <c r="FS4853" s="75">
        <v>85.72</v>
      </c>
      <c r="FT4853" s="75">
        <v>1977.7929999999999</v>
      </c>
      <c r="FU4853" s="75">
        <v>20015</v>
      </c>
    </row>
    <row r="4854" spans="1:177" x14ac:dyDescent="0.25">
      <c r="A4854" s="132"/>
      <c r="B4854" s="132"/>
      <c r="C4854" s="132"/>
      <c r="D4854" s="132"/>
      <c r="E4854" s="132"/>
      <c r="F4854" s="132"/>
      <c r="G4854" s="132"/>
      <c r="H4854" s="132"/>
      <c r="I4854" s="132"/>
      <c r="J4854" s="132"/>
      <c r="K4854" s="132"/>
      <c r="FS4854" s="75">
        <v>85.73</v>
      </c>
      <c r="FT4854" s="75">
        <v>1979.8050000000001</v>
      </c>
      <c r="FU4854" s="75">
        <v>20026.490000000002</v>
      </c>
    </row>
    <row r="4855" spans="1:177" x14ac:dyDescent="0.25">
      <c r="A4855" s="132"/>
      <c r="B4855" s="132"/>
      <c r="C4855" s="132"/>
      <c r="D4855" s="132"/>
      <c r="E4855" s="132"/>
      <c r="F4855" s="132"/>
      <c r="G4855" s="132"/>
      <c r="H4855" s="132"/>
      <c r="I4855" s="132"/>
      <c r="J4855" s="132"/>
      <c r="K4855" s="132"/>
      <c r="FS4855" s="75">
        <v>85.74</v>
      </c>
      <c r="FT4855" s="75">
        <v>1981.817</v>
      </c>
      <c r="FU4855" s="75">
        <v>20037.98</v>
      </c>
    </row>
    <row r="4856" spans="1:177" x14ac:dyDescent="0.25">
      <c r="A4856" s="132"/>
      <c r="B4856" s="132"/>
      <c r="C4856" s="132"/>
      <c r="D4856" s="132"/>
      <c r="E4856" s="132"/>
      <c r="F4856" s="132"/>
      <c r="G4856" s="132"/>
      <c r="H4856" s="132"/>
      <c r="I4856" s="132"/>
      <c r="J4856" s="132"/>
      <c r="K4856" s="132"/>
      <c r="FS4856" s="75">
        <v>85.75</v>
      </c>
      <c r="FT4856" s="75">
        <v>1983.829</v>
      </c>
      <c r="FU4856" s="75">
        <v>20049.47</v>
      </c>
    </row>
    <row r="4857" spans="1:177" x14ac:dyDescent="0.25">
      <c r="A4857" s="132"/>
      <c r="B4857" s="132"/>
      <c r="C4857" s="132"/>
      <c r="D4857" s="132"/>
      <c r="E4857" s="132"/>
      <c r="F4857" s="132"/>
      <c r="G4857" s="132"/>
      <c r="H4857" s="132"/>
      <c r="I4857" s="132"/>
      <c r="J4857" s="132"/>
      <c r="K4857" s="132"/>
      <c r="FS4857" s="75">
        <v>85.76</v>
      </c>
      <c r="FT4857" s="75">
        <v>1985.8409999999999</v>
      </c>
      <c r="FU4857" s="75">
        <v>20060.96</v>
      </c>
    </row>
    <row r="4858" spans="1:177" x14ac:dyDescent="0.25">
      <c r="A4858" s="132"/>
      <c r="B4858" s="132"/>
      <c r="C4858" s="132"/>
      <c r="D4858" s="132"/>
      <c r="E4858" s="132"/>
      <c r="F4858" s="132"/>
      <c r="G4858" s="132"/>
      <c r="H4858" s="132"/>
      <c r="I4858" s="132"/>
      <c r="J4858" s="132"/>
      <c r="K4858" s="132"/>
      <c r="FS4858" s="75">
        <v>85.77</v>
      </c>
      <c r="FT4858" s="75">
        <v>1987.854</v>
      </c>
      <c r="FU4858" s="75">
        <v>20072.45</v>
      </c>
    </row>
    <row r="4859" spans="1:177" x14ac:dyDescent="0.25">
      <c r="A4859" s="132"/>
      <c r="B4859" s="132"/>
      <c r="C4859" s="132"/>
      <c r="D4859" s="132"/>
      <c r="E4859" s="132"/>
      <c r="F4859" s="132"/>
      <c r="G4859" s="132"/>
      <c r="H4859" s="132"/>
      <c r="I4859" s="132"/>
      <c r="J4859" s="132"/>
      <c r="K4859" s="132"/>
      <c r="FS4859" s="75">
        <v>85.78</v>
      </c>
      <c r="FT4859" s="75">
        <v>1989.866</v>
      </c>
      <c r="FU4859" s="75">
        <v>20083.939999999999</v>
      </c>
    </row>
    <row r="4860" spans="1:177" x14ac:dyDescent="0.25">
      <c r="A4860" s="132"/>
      <c r="B4860" s="132"/>
      <c r="C4860" s="132"/>
      <c r="D4860" s="132"/>
      <c r="E4860" s="132"/>
      <c r="F4860" s="132"/>
      <c r="G4860" s="132"/>
      <c r="H4860" s="132"/>
      <c r="I4860" s="132"/>
      <c r="J4860" s="132"/>
      <c r="K4860" s="132"/>
      <c r="FS4860" s="75">
        <v>85.79</v>
      </c>
      <c r="FT4860" s="75">
        <v>1991.8779999999999</v>
      </c>
      <c r="FU4860" s="75">
        <v>20095.43</v>
      </c>
    </row>
    <row r="4861" spans="1:177" x14ac:dyDescent="0.25">
      <c r="A4861" s="132"/>
      <c r="B4861" s="132"/>
      <c r="C4861" s="132"/>
      <c r="D4861" s="132"/>
      <c r="E4861" s="132"/>
      <c r="F4861" s="132"/>
      <c r="G4861" s="132"/>
      <c r="H4861" s="132"/>
      <c r="I4861" s="132"/>
      <c r="J4861" s="132"/>
      <c r="K4861" s="132"/>
      <c r="FS4861" s="75">
        <v>85.8</v>
      </c>
      <c r="FT4861" s="75">
        <v>1993.89</v>
      </c>
      <c r="FU4861" s="75">
        <v>20106.919999999998</v>
      </c>
    </row>
    <row r="4862" spans="1:177" x14ac:dyDescent="0.25">
      <c r="A4862" s="132"/>
      <c r="B4862" s="132"/>
      <c r="C4862" s="132"/>
      <c r="D4862" s="132"/>
      <c r="E4862" s="132"/>
      <c r="F4862" s="132"/>
      <c r="G4862" s="132"/>
      <c r="H4862" s="132"/>
      <c r="I4862" s="132"/>
      <c r="J4862" s="132"/>
      <c r="K4862" s="132"/>
      <c r="FS4862" s="75">
        <v>85.81</v>
      </c>
      <c r="FT4862" s="75">
        <v>1995.902</v>
      </c>
      <c r="FU4862" s="75">
        <v>20118.41</v>
      </c>
    </row>
    <row r="4863" spans="1:177" x14ac:dyDescent="0.25">
      <c r="A4863" s="132"/>
      <c r="B4863" s="132"/>
      <c r="C4863" s="132"/>
      <c r="D4863" s="132"/>
      <c r="E4863" s="132"/>
      <c r="F4863" s="132"/>
      <c r="G4863" s="132"/>
      <c r="H4863" s="132"/>
      <c r="I4863" s="132"/>
      <c r="J4863" s="132"/>
      <c r="K4863" s="132"/>
      <c r="FS4863" s="75">
        <v>85.82</v>
      </c>
      <c r="FT4863" s="75">
        <v>1997.915</v>
      </c>
      <c r="FU4863" s="75">
        <v>20129.900000000001</v>
      </c>
    </row>
    <row r="4864" spans="1:177" x14ac:dyDescent="0.25">
      <c r="A4864" s="132"/>
      <c r="B4864" s="132"/>
      <c r="C4864" s="132"/>
      <c r="D4864" s="132"/>
      <c r="E4864" s="132"/>
      <c r="F4864" s="132"/>
      <c r="G4864" s="132"/>
      <c r="H4864" s="132"/>
      <c r="I4864" s="132"/>
      <c r="J4864" s="132"/>
      <c r="K4864" s="132"/>
      <c r="FS4864" s="75">
        <v>85.83</v>
      </c>
      <c r="FT4864" s="75">
        <v>1999.9269999999999</v>
      </c>
      <c r="FU4864" s="75">
        <v>20141.39</v>
      </c>
    </row>
    <row r="4865" spans="1:177" x14ac:dyDescent="0.25">
      <c r="A4865" s="132"/>
      <c r="B4865" s="132"/>
      <c r="C4865" s="132"/>
      <c r="D4865" s="132"/>
      <c r="E4865" s="132"/>
      <c r="F4865" s="132"/>
      <c r="G4865" s="132"/>
      <c r="H4865" s="132"/>
      <c r="I4865" s="132"/>
      <c r="J4865" s="132"/>
      <c r="K4865" s="132"/>
      <c r="FS4865" s="75">
        <v>85.84</v>
      </c>
      <c r="FT4865" s="75">
        <v>2001.9390000000001</v>
      </c>
      <c r="FU4865" s="75">
        <v>20152.88</v>
      </c>
    </row>
    <row r="4866" spans="1:177" x14ac:dyDescent="0.25">
      <c r="A4866" s="132"/>
      <c r="B4866" s="132"/>
      <c r="C4866" s="132"/>
      <c r="D4866" s="132"/>
      <c r="E4866" s="132"/>
      <c r="F4866" s="132"/>
      <c r="G4866" s="132"/>
      <c r="H4866" s="132"/>
      <c r="I4866" s="132"/>
      <c r="J4866" s="132"/>
      <c r="K4866" s="132"/>
      <c r="FS4866" s="75">
        <v>85.85</v>
      </c>
      <c r="FT4866" s="75">
        <v>2003.951</v>
      </c>
      <c r="FU4866" s="75">
        <v>20164.38</v>
      </c>
    </row>
    <row r="4867" spans="1:177" x14ac:dyDescent="0.25">
      <c r="A4867" s="132"/>
      <c r="B4867" s="132"/>
      <c r="C4867" s="132"/>
      <c r="D4867" s="132"/>
      <c r="E4867" s="132"/>
      <c r="F4867" s="132"/>
      <c r="G4867" s="132"/>
      <c r="H4867" s="132"/>
      <c r="I4867" s="132"/>
      <c r="J4867" s="132"/>
      <c r="K4867" s="132"/>
      <c r="FS4867" s="75">
        <v>85.86</v>
      </c>
      <c r="FT4867" s="75">
        <v>2005.9639999999999</v>
      </c>
      <c r="FU4867" s="75">
        <v>20175.87</v>
      </c>
    </row>
    <row r="4868" spans="1:177" x14ac:dyDescent="0.25">
      <c r="A4868" s="132"/>
      <c r="B4868" s="132"/>
      <c r="C4868" s="132"/>
      <c r="D4868" s="132"/>
      <c r="E4868" s="132"/>
      <c r="F4868" s="132"/>
      <c r="G4868" s="132"/>
      <c r="H4868" s="132"/>
      <c r="I4868" s="132"/>
      <c r="J4868" s="132"/>
      <c r="K4868" s="132"/>
      <c r="FS4868" s="75">
        <v>85.87</v>
      </c>
      <c r="FT4868" s="75">
        <v>2007.9760000000001</v>
      </c>
      <c r="FU4868" s="75">
        <v>20187.36</v>
      </c>
    </row>
    <row r="4869" spans="1:177" x14ac:dyDescent="0.25">
      <c r="A4869" s="132"/>
      <c r="B4869" s="132"/>
      <c r="C4869" s="132"/>
      <c r="D4869" s="132"/>
      <c r="E4869" s="132"/>
      <c r="F4869" s="132"/>
      <c r="G4869" s="132"/>
      <c r="H4869" s="132"/>
      <c r="I4869" s="132"/>
      <c r="J4869" s="132"/>
      <c r="K4869" s="132"/>
      <c r="FS4869" s="75">
        <v>85.88</v>
      </c>
      <c r="FT4869" s="75">
        <v>2009.9880000000001</v>
      </c>
      <c r="FU4869" s="75">
        <v>20198.849999999999</v>
      </c>
    </row>
    <row r="4870" spans="1:177" x14ac:dyDescent="0.25">
      <c r="A4870" s="132"/>
      <c r="B4870" s="132"/>
      <c r="C4870" s="132"/>
      <c r="D4870" s="132"/>
      <c r="E4870" s="132"/>
      <c r="F4870" s="132"/>
      <c r="G4870" s="132"/>
      <c r="H4870" s="132"/>
      <c r="I4870" s="132"/>
      <c r="J4870" s="132"/>
      <c r="K4870" s="132"/>
      <c r="FS4870" s="75">
        <v>85.89</v>
      </c>
      <c r="FT4870" s="75">
        <v>2012</v>
      </c>
      <c r="FU4870" s="75">
        <v>20210.34</v>
      </c>
    </row>
    <row r="4871" spans="1:177" x14ac:dyDescent="0.25">
      <c r="A4871" s="132"/>
      <c r="B4871" s="132"/>
      <c r="C4871" s="132"/>
      <c r="D4871" s="132"/>
      <c r="E4871" s="132"/>
      <c r="F4871" s="132"/>
      <c r="G4871" s="132"/>
      <c r="H4871" s="132"/>
      <c r="I4871" s="132"/>
      <c r="J4871" s="132"/>
      <c r="K4871" s="132"/>
      <c r="FS4871" s="75">
        <v>85.9</v>
      </c>
      <c r="FT4871" s="75">
        <v>2014.0119999999999</v>
      </c>
      <c r="FU4871" s="75">
        <v>20221.830000000002</v>
      </c>
    </row>
    <row r="4872" spans="1:177" x14ac:dyDescent="0.25">
      <c r="A4872" s="132"/>
      <c r="B4872" s="132"/>
      <c r="C4872" s="132"/>
      <c r="D4872" s="132"/>
      <c r="E4872" s="132"/>
      <c r="F4872" s="132"/>
      <c r="G4872" s="132"/>
      <c r="H4872" s="132"/>
      <c r="I4872" s="132"/>
      <c r="J4872" s="132"/>
      <c r="K4872" s="132"/>
      <c r="FS4872" s="75">
        <v>85.91</v>
      </c>
      <c r="FT4872" s="75">
        <v>2016.0250000000001</v>
      </c>
      <c r="FU4872" s="75">
        <v>20233.32</v>
      </c>
    </row>
    <row r="4873" spans="1:177" x14ac:dyDescent="0.25">
      <c r="A4873" s="132"/>
      <c r="B4873" s="132"/>
      <c r="C4873" s="132"/>
      <c r="D4873" s="132"/>
      <c r="E4873" s="132"/>
      <c r="F4873" s="132"/>
      <c r="G4873" s="132"/>
      <c r="H4873" s="132"/>
      <c r="I4873" s="132"/>
      <c r="J4873" s="132"/>
      <c r="K4873" s="132"/>
      <c r="FS4873" s="75">
        <v>85.92</v>
      </c>
      <c r="FT4873" s="75">
        <v>2018.037</v>
      </c>
      <c r="FU4873" s="75">
        <v>20244.810000000001</v>
      </c>
    </row>
    <row r="4874" spans="1:177" x14ac:dyDescent="0.25">
      <c r="A4874" s="132"/>
      <c r="B4874" s="132"/>
      <c r="C4874" s="132"/>
      <c r="D4874" s="132"/>
      <c r="E4874" s="132"/>
      <c r="F4874" s="132"/>
      <c r="G4874" s="132"/>
      <c r="H4874" s="132"/>
      <c r="I4874" s="132"/>
      <c r="J4874" s="132"/>
      <c r="K4874" s="132"/>
      <c r="FS4874" s="75">
        <v>85.93</v>
      </c>
      <c r="FT4874" s="75">
        <v>2020.049</v>
      </c>
      <c r="FU4874" s="75">
        <v>20256.3</v>
      </c>
    </row>
    <row r="4875" spans="1:177" x14ac:dyDescent="0.25">
      <c r="A4875" s="132"/>
      <c r="B4875" s="132"/>
      <c r="C4875" s="132"/>
      <c r="D4875" s="132"/>
      <c r="E4875" s="132"/>
      <c r="F4875" s="132"/>
      <c r="G4875" s="132"/>
      <c r="H4875" s="132"/>
      <c r="I4875" s="132"/>
      <c r="J4875" s="132"/>
      <c r="K4875" s="132"/>
      <c r="FS4875" s="75">
        <v>85.94</v>
      </c>
      <c r="FT4875" s="75">
        <v>2022.0609999999999</v>
      </c>
      <c r="FU4875" s="75">
        <v>20267.79</v>
      </c>
    </row>
    <row r="4876" spans="1:177" x14ac:dyDescent="0.25">
      <c r="A4876" s="132"/>
      <c r="B4876" s="132"/>
      <c r="C4876" s="132"/>
      <c r="D4876" s="132"/>
      <c r="E4876" s="132"/>
      <c r="F4876" s="132"/>
      <c r="G4876" s="132"/>
      <c r="H4876" s="132"/>
      <c r="I4876" s="132"/>
      <c r="J4876" s="132"/>
      <c r="K4876" s="132"/>
      <c r="FS4876" s="75">
        <v>85.95</v>
      </c>
      <c r="FT4876" s="75">
        <v>2024.0730000000001</v>
      </c>
      <c r="FU4876" s="75">
        <v>20279.28</v>
      </c>
    </row>
    <row r="4877" spans="1:177" x14ac:dyDescent="0.25">
      <c r="A4877" s="132"/>
      <c r="B4877" s="132"/>
      <c r="C4877" s="132"/>
      <c r="D4877" s="132"/>
      <c r="E4877" s="132"/>
      <c r="F4877" s="132"/>
      <c r="G4877" s="132"/>
      <c r="H4877" s="132"/>
      <c r="I4877" s="132"/>
      <c r="J4877" s="132"/>
      <c r="K4877" s="132"/>
      <c r="FS4877" s="75">
        <v>85.96</v>
      </c>
      <c r="FT4877" s="75">
        <v>2026.086</v>
      </c>
      <c r="FU4877" s="75">
        <v>20290.77</v>
      </c>
    </row>
    <row r="4878" spans="1:177" x14ac:dyDescent="0.25">
      <c r="A4878" s="132"/>
      <c r="B4878" s="132"/>
      <c r="C4878" s="132"/>
      <c r="D4878" s="132"/>
      <c r="E4878" s="132"/>
      <c r="F4878" s="132"/>
      <c r="G4878" s="132"/>
      <c r="H4878" s="132"/>
      <c r="I4878" s="132"/>
      <c r="J4878" s="132"/>
      <c r="K4878" s="132"/>
      <c r="FS4878" s="75">
        <v>85.97</v>
      </c>
      <c r="FT4878" s="75">
        <v>2028.098</v>
      </c>
      <c r="FU4878" s="75">
        <v>20302.259999999998</v>
      </c>
    </row>
    <row r="4879" spans="1:177" x14ac:dyDescent="0.25">
      <c r="A4879" s="132"/>
      <c r="B4879" s="132"/>
      <c r="C4879" s="132"/>
      <c r="D4879" s="132"/>
      <c r="E4879" s="132"/>
      <c r="F4879" s="132"/>
      <c r="G4879" s="132"/>
      <c r="H4879" s="132"/>
      <c r="I4879" s="132"/>
      <c r="J4879" s="132"/>
      <c r="K4879" s="132"/>
      <c r="FS4879" s="75">
        <v>85.98</v>
      </c>
      <c r="FT4879" s="75">
        <v>2030.11</v>
      </c>
      <c r="FU4879" s="75">
        <v>20313.75</v>
      </c>
    </row>
    <row r="4880" spans="1:177" x14ac:dyDescent="0.25">
      <c r="A4880" s="132"/>
      <c r="B4880" s="132"/>
      <c r="C4880" s="132"/>
      <c r="D4880" s="132"/>
      <c r="E4880" s="132"/>
      <c r="F4880" s="132"/>
      <c r="G4880" s="132"/>
      <c r="H4880" s="132"/>
      <c r="I4880" s="132"/>
      <c r="J4880" s="132"/>
      <c r="K4880" s="132"/>
      <c r="FS4880" s="75">
        <v>85.99</v>
      </c>
      <c r="FT4880" s="75">
        <v>2032.1220000000001</v>
      </c>
      <c r="FU4880" s="75">
        <v>20325.240000000002</v>
      </c>
    </row>
    <row r="4881" spans="1:177" x14ac:dyDescent="0.25">
      <c r="A4881" s="132"/>
      <c r="B4881" s="132"/>
      <c r="C4881" s="132"/>
      <c r="D4881" s="132"/>
      <c r="E4881" s="132"/>
      <c r="F4881" s="132"/>
      <c r="G4881" s="132"/>
      <c r="H4881" s="132"/>
      <c r="I4881" s="132"/>
      <c r="J4881" s="132"/>
      <c r="K4881" s="132"/>
      <c r="FS4881" s="75">
        <v>86</v>
      </c>
      <c r="FT4881" s="75">
        <v>2034.134</v>
      </c>
      <c r="FU4881" s="75">
        <v>20336.73</v>
      </c>
    </row>
    <row r="4882" spans="1:177" x14ac:dyDescent="0.25">
      <c r="A4882" s="132"/>
      <c r="B4882" s="132"/>
      <c r="C4882" s="132"/>
      <c r="D4882" s="132"/>
      <c r="E4882" s="132"/>
      <c r="F4882" s="132"/>
      <c r="G4882" s="132"/>
      <c r="H4882" s="132"/>
      <c r="I4882" s="132"/>
      <c r="J4882" s="132"/>
      <c r="K4882" s="132"/>
      <c r="FS4882" s="75">
        <v>86.01</v>
      </c>
      <c r="FT4882" s="75">
        <v>2036.1469999999999</v>
      </c>
      <c r="FU4882" s="75">
        <v>20348.22</v>
      </c>
    </row>
    <row r="4883" spans="1:177" x14ac:dyDescent="0.25">
      <c r="A4883" s="132"/>
      <c r="B4883" s="132"/>
      <c r="C4883" s="132"/>
      <c r="D4883" s="132"/>
      <c r="E4883" s="132"/>
      <c r="F4883" s="132"/>
      <c r="G4883" s="132"/>
      <c r="H4883" s="132"/>
      <c r="I4883" s="132"/>
      <c r="J4883" s="132"/>
      <c r="K4883" s="132"/>
      <c r="FS4883" s="75">
        <v>86.02</v>
      </c>
      <c r="FT4883" s="75">
        <v>2038.1590000000001</v>
      </c>
      <c r="FU4883" s="75">
        <v>20359.71</v>
      </c>
    </row>
    <row r="4884" spans="1:177" x14ac:dyDescent="0.25">
      <c r="A4884" s="132"/>
      <c r="B4884" s="132"/>
      <c r="C4884" s="132"/>
      <c r="D4884" s="132"/>
      <c r="E4884" s="132"/>
      <c r="F4884" s="132"/>
      <c r="G4884" s="132"/>
      <c r="H4884" s="132"/>
      <c r="I4884" s="132"/>
      <c r="J4884" s="132"/>
      <c r="K4884" s="132"/>
      <c r="FS4884" s="75">
        <v>86.03</v>
      </c>
      <c r="FT4884" s="75">
        <v>2040.171</v>
      </c>
      <c r="FU4884" s="75">
        <v>20371.2</v>
      </c>
    </row>
    <row r="4885" spans="1:177" x14ac:dyDescent="0.25">
      <c r="A4885" s="132"/>
      <c r="B4885" s="132"/>
      <c r="C4885" s="132"/>
      <c r="D4885" s="132"/>
      <c r="E4885" s="132"/>
      <c r="F4885" s="132"/>
      <c r="G4885" s="132"/>
      <c r="H4885" s="132"/>
      <c r="I4885" s="132"/>
      <c r="J4885" s="132"/>
      <c r="K4885" s="132"/>
      <c r="FS4885" s="75">
        <v>86.04</v>
      </c>
      <c r="FT4885" s="75">
        <v>2042.183</v>
      </c>
      <c r="FU4885" s="75">
        <v>20382.689999999999</v>
      </c>
    </row>
    <row r="4886" spans="1:177" x14ac:dyDescent="0.25">
      <c r="A4886" s="132"/>
      <c r="B4886" s="132"/>
      <c r="C4886" s="132"/>
      <c r="D4886" s="132"/>
      <c r="E4886" s="132"/>
      <c r="F4886" s="132"/>
      <c r="G4886" s="132"/>
      <c r="H4886" s="132"/>
      <c r="I4886" s="132"/>
      <c r="J4886" s="132"/>
      <c r="K4886" s="132"/>
      <c r="FS4886" s="75">
        <v>86.05</v>
      </c>
      <c r="FT4886" s="75">
        <v>2044.1949999999999</v>
      </c>
      <c r="FU4886" s="75">
        <v>20394.18</v>
      </c>
    </row>
    <row r="4887" spans="1:177" x14ac:dyDescent="0.25">
      <c r="A4887" s="132"/>
      <c r="B4887" s="132"/>
      <c r="C4887" s="132"/>
      <c r="D4887" s="132"/>
      <c r="E4887" s="132"/>
      <c r="F4887" s="132"/>
      <c r="G4887" s="132"/>
      <c r="H4887" s="132"/>
      <c r="I4887" s="132"/>
      <c r="J4887" s="132"/>
      <c r="K4887" s="132"/>
      <c r="FS4887" s="75">
        <v>86.06</v>
      </c>
      <c r="FT4887" s="75">
        <v>2046.2080000000001</v>
      </c>
      <c r="FU4887" s="75">
        <v>20405.669999999998</v>
      </c>
    </row>
    <row r="4888" spans="1:177" x14ac:dyDescent="0.25">
      <c r="A4888" s="132"/>
      <c r="B4888" s="132"/>
      <c r="C4888" s="132"/>
      <c r="D4888" s="132"/>
      <c r="E4888" s="132"/>
      <c r="F4888" s="132"/>
      <c r="G4888" s="132"/>
      <c r="H4888" s="132"/>
      <c r="I4888" s="132"/>
      <c r="J4888" s="132"/>
      <c r="K4888" s="132"/>
      <c r="FS4888" s="75">
        <v>86.07</v>
      </c>
      <c r="FT4888" s="75">
        <v>2048.2199999999998</v>
      </c>
      <c r="FU4888" s="75">
        <v>20417.16</v>
      </c>
    </row>
    <row r="4889" spans="1:177" x14ac:dyDescent="0.25">
      <c r="A4889" s="132"/>
      <c r="B4889" s="132"/>
      <c r="C4889" s="132"/>
      <c r="D4889" s="132"/>
      <c r="E4889" s="132"/>
      <c r="F4889" s="132"/>
      <c r="G4889" s="132"/>
      <c r="H4889" s="132"/>
      <c r="I4889" s="132"/>
      <c r="J4889" s="132"/>
      <c r="K4889" s="132"/>
      <c r="FS4889" s="75">
        <v>86.08</v>
      </c>
      <c r="FT4889" s="75">
        <v>2050.232</v>
      </c>
      <c r="FU4889" s="75">
        <v>20428.650000000001</v>
      </c>
    </row>
    <row r="4890" spans="1:177" x14ac:dyDescent="0.25">
      <c r="A4890" s="132"/>
      <c r="B4890" s="132"/>
      <c r="C4890" s="132"/>
      <c r="D4890" s="132"/>
      <c r="E4890" s="132"/>
      <c r="F4890" s="132"/>
      <c r="G4890" s="132"/>
      <c r="H4890" s="132"/>
      <c r="I4890" s="132"/>
      <c r="J4890" s="132"/>
      <c r="K4890" s="132"/>
      <c r="FS4890" s="75">
        <v>86.09</v>
      </c>
      <c r="FT4890" s="75">
        <v>2052.2440000000001</v>
      </c>
      <c r="FU4890" s="75">
        <v>20440.14</v>
      </c>
    </row>
    <row r="4891" spans="1:177" x14ac:dyDescent="0.25">
      <c r="A4891" s="132"/>
      <c r="B4891" s="132"/>
      <c r="C4891" s="132"/>
      <c r="D4891" s="132"/>
      <c r="E4891" s="132"/>
      <c r="F4891" s="132"/>
      <c r="G4891" s="132"/>
      <c r="H4891" s="132"/>
      <c r="I4891" s="132"/>
      <c r="J4891" s="132"/>
      <c r="K4891" s="132"/>
      <c r="FS4891" s="75">
        <v>86.1</v>
      </c>
      <c r="FT4891" s="75">
        <v>2054.2559999999999</v>
      </c>
      <c r="FU4891" s="75">
        <v>20451.63</v>
      </c>
    </row>
    <row r="4892" spans="1:177" x14ac:dyDescent="0.25">
      <c r="A4892" s="132"/>
      <c r="B4892" s="132"/>
      <c r="C4892" s="132"/>
      <c r="D4892" s="132"/>
      <c r="E4892" s="132"/>
      <c r="F4892" s="132"/>
      <c r="G4892" s="132"/>
      <c r="H4892" s="132"/>
      <c r="I4892" s="132"/>
      <c r="J4892" s="132"/>
      <c r="K4892" s="132"/>
      <c r="FS4892" s="75">
        <v>86.11</v>
      </c>
      <c r="FT4892" s="75">
        <v>2056.2689999999998</v>
      </c>
      <c r="FU4892" s="75">
        <v>20463.12</v>
      </c>
    </row>
    <row r="4893" spans="1:177" x14ac:dyDescent="0.25">
      <c r="A4893" s="132"/>
      <c r="B4893" s="132"/>
      <c r="C4893" s="132"/>
      <c r="D4893" s="132"/>
      <c r="E4893" s="132"/>
      <c r="F4893" s="132"/>
      <c r="G4893" s="132"/>
      <c r="H4893" s="132"/>
      <c r="I4893" s="132"/>
      <c r="J4893" s="132"/>
      <c r="K4893" s="132"/>
      <c r="FS4893" s="75">
        <v>86.12</v>
      </c>
      <c r="FT4893" s="75">
        <v>2058.2809999999999</v>
      </c>
      <c r="FU4893" s="75">
        <v>20474.61</v>
      </c>
    </row>
    <row r="4894" spans="1:177" x14ac:dyDescent="0.25">
      <c r="A4894" s="132"/>
      <c r="B4894" s="132"/>
      <c r="C4894" s="132"/>
      <c r="D4894" s="132"/>
      <c r="E4894" s="132"/>
      <c r="F4894" s="132"/>
      <c r="G4894" s="132"/>
      <c r="H4894" s="132"/>
      <c r="I4894" s="132"/>
      <c r="J4894" s="132"/>
      <c r="K4894" s="132"/>
      <c r="FS4894" s="75">
        <v>86.13</v>
      </c>
      <c r="FT4894" s="75">
        <v>2060.2930000000001</v>
      </c>
      <c r="FU4894" s="75">
        <v>20486.099999999999</v>
      </c>
    </row>
    <row r="4895" spans="1:177" x14ac:dyDescent="0.25">
      <c r="A4895" s="132"/>
      <c r="B4895" s="132"/>
      <c r="C4895" s="132"/>
      <c r="D4895" s="132"/>
      <c r="E4895" s="132"/>
      <c r="F4895" s="132"/>
      <c r="G4895" s="132"/>
      <c r="H4895" s="132"/>
      <c r="I4895" s="132"/>
      <c r="J4895" s="132"/>
      <c r="K4895" s="132"/>
      <c r="FS4895" s="75">
        <v>86.14</v>
      </c>
      <c r="FT4895" s="75">
        <v>2062.3049999999998</v>
      </c>
      <c r="FU4895" s="75">
        <v>20497.59</v>
      </c>
    </row>
    <row r="4896" spans="1:177" x14ac:dyDescent="0.25">
      <c r="A4896" s="132"/>
      <c r="B4896" s="132"/>
      <c r="C4896" s="132"/>
      <c r="D4896" s="132"/>
      <c r="E4896" s="132"/>
      <c r="F4896" s="132"/>
      <c r="G4896" s="132"/>
      <c r="H4896" s="132"/>
      <c r="I4896" s="132"/>
      <c r="J4896" s="132"/>
      <c r="K4896" s="132"/>
      <c r="FS4896" s="75">
        <v>86.15</v>
      </c>
      <c r="FT4896" s="75">
        <v>2064.317</v>
      </c>
      <c r="FU4896" s="75">
        <v>20509.080000000002</v>
      </c>
    </row>
    <row r="4897" spans="1:177" x14ac:dyDescent="0.25">
      <c r="A4897" s="132"/>
      <c r="B4897" s="132"/>
      <c r="C4897" s="132"/>
      <c r="D4897" s="132"/>
      <c r="E4897" s="132"/>
      <c r="F4897" s="132"/>
      <c r="G4897" s="132"/>
      <c r="H4897" s="132"/>
      <c r="I4897" s="132"/>
      <c r="J4897" s="132"/>
      <c r="K4897" s="132"/>
      <c r="FS4897" s="75">
        <v>86.16</v>
      </c>
      <c r="FT4897" s="75">
        <v>2066.33</v>
      </c>
      <c r="FU4897" s="75">
        <v>20520.57</v>
      </c>
    </row>
    <row r="4898" spans="1:177" x14ac:dyDescent="0.25">
      <c r="A4898" s="132"/>
      <c r="B4898" s="132"/>
      <c r="C4898" s="132"/>
      <c r="D4898" s="132"/>
      <c r="E4898" s="132"/>
      <c r="F4898" s="132"/>
      <c r="G4898" s="132"/>
      <c r="H4898" s="132"/>
      <c r="I4898" s="132"/>
      <c r="J4898" s="132"/>
      <c r="K4898" s="132"/>
      <c r="FS4898" s="75">
        <v>86.17</v>
      </c>
      <c r="FT4898" s="75">
        <v>2068.3420000000001</v>
      </c>
      <c r="FU4898" s="75">
        <v>20532.060000000001</v>
      </c>
    </row>
    <row r="4899" spans="1:177" x14ac:dyDescent="0.25">
      <c r="A4899" s="132"/>
      <c r="B4899" s="132"/>
      <c r="C4899" s="132"/>
      <c r="D4899" s="132"/>
      <c r="E4899" s="132"/>
      <c r="F4899" s="132"/>
      <c r="G4899" s="132"/>
      <c r="H4899" s="132"/>
      <c r="I4899" s="132"/>
      <c r="J4899" s="132"/>
      <c r="K4899" s="132"/>
      <c r="FS4899" s="75">
        <v>86.18</v>
      </c>
      <c r="FT4899" s="75">
        <v>2070.3539999999998</v>
      </c>
      <c r="FU4899" s="75">
        <v>20543.55</v>
      </c>
    </row>
    <row r="4900" spans="1:177" x14ac:dyDescent="0.25">
      <c r="A4900" s="132"/>
      <c r="B4900" s="132"/>
      <c r="C4900" s="132"/>
      <c r="D4900" s="132"/>
      <c r="E4900" s="132"/>
      <c r="F4900" s="132"/>
      <c r="G4900" s="132"/>
      <c r="H4900" s="132"/>
      <c r="I4900" s="132"/>
      <c r="J4900" s="132"/>
      <c r="K4900" s="132"/>
      <c r="FS4900" s="75">
        <v>86.19</v>
      </c>
      <c r="FT4900" s="75">
        <v>2072.366</v>
      </c>
      <c r="FU4900" s="75">
        <v>20555.04</v>
      </c>
    </row>
    <row r="4901" spans="1:177" x14ac:dyDescent="0.25">
      <c r="A4901" s="132"/>
      <c r="B4901" s="132"/>
      <c r="C4901" s="132"/>
      <c r="D4901" s="132"/>
      <c r="E4901" s="132"/>
      <c r="F4901" s="132"/>
      <c r="G4901" s="132"/>
      <c r="H4901" s="132"/>
      <c r="I4901" s="132"/>
      <c r="J4901" s="132"/>
      <c r="K4901" s="132"/>
      <c r="FS4901" s="75">
        <v>86.2</v>
      </c>
      <c r="FT4901" s="75">
        <v>2074.3780000000002</v>
      </c>
      <c r="FU4901" s="75">
        <v>20566.53</v>
      </c>
    </row>
    <row r="4902" spans="1:177" x14ac:dyDescent="0.25">
      <c r="A4902" s="132"/>
      <c r="B4902" s="132"/>
      <c r="C4902" s="132"/>
      <c r="D4902" s="132"/>
      <c r="E4902" s="132"/>
      <c r="F4902" s="132"/>
      <c r="G4902" s="132"/>
      <c r="H4902" s="132"/>
      <c r="I4902" s="132"/>
      <c r="J4902" s="132"/>
      <c r="K4902" s="132"/>
      <c r="FS4902" s="75">
        <v>86.21</v>
      </c>
      <c r="FT4902" s="75">
        <v>2076.39</v>
      </c>
      <c r="FU4902" s="75">
        <v>20578</v>
      </c>
    </row>
    <row r="4903" spans="1:177" x14ac:dyDescent="0.25">
      <c r="A4903" s="132"/>
      <c r="B4903" s="132"/>
      <c r="C4903" s="132"/>
      <c r="D4903" s="132"/>
      <c r="E4903" s="132"/>
      <c r="F4903" s="132"/>
      <c r="G4903" s="132"/>
      <c r="H4903" s="132"/>
      <c r="I4903" s="132"/>
      <c r="J4903" s="132"/>
      <c r="K4903" s="132"/>
      <c r="FS4903" s="75">
        <v>86.22</v>
      </c>
      <c r="FT4903" s="75">
        <v>2078.5120000000002</v>
      </c>
      <c r="FU4903" s="75">
        <v>20590.099999999999</v>
      </c>
    </row>
    <row r="4904" spans="1:177" x14ac:dyDescent="0.25">
      <c r="A4904" s="132"/>
      <c r="B4904" s="132"/>
      <c r="C4904" s="132"/>
      <c r="D4904" s="132"/>
      <c r="E4904" s="132"/>
      <c r="F4904" s="132"/>
      <c r="G4904" s="132"/>
      <c r="H4904" s="132"/>
      <c r="I4904" s="132"/>
      <c r="J4904" s="132"/>
      <c r="K4904" s="132"/>
      <c r="FS4904" s="75">
        <v>86.23</v>
      </c>
      <c r="FT4904" s="75">
        <v>2080.6350000000002</v>
      </c>
      <c r="FU4904" s="75">
        <v>20602.2</v>
      </c>
    </row>
    <row r="4905" spans="1:177" x14ac:dyDescent="0.25">
      <c r="A4905" s="132"/>
      <c r="B4905" s="132"/>
      <c r="C4905" s="132"/>
      <c r="D4905" s="132"/>
      <c r="E4905" s="132"/>
      <c r="F4905" s="132"/>
      <c r="G4905" s="132"/>
      <c r="H4905" s="132"/>
      <c r="I4905" s="132"/>
      <c r="J4905" s="132"/>
      <c r="K4905" s="132"/>
      <c r="FS4905" s="75">
        <v>86.24</v>
      </c>
      <c r="FT4905" s="75">
        <v>2082.7579999999998</v>
      </c>
      <c r="FU4905" s="75">
        <v>20614.3</v>
      </c>
    </row>
    <row r="4906" spans="1:177" x14ac:dyDescent="0.25">
      <c r="A4906" s="132"/>
      <c r="B4906" s="132"/>
      <c r="C4906" s="132"/>
      <c r="D4906" s="132"/>
      <c r="E4906" s="132"/>
      <c r="F4906" s="132"/>
      <c r="G4906" s="132"/>
      <c r="H4906" s="132"/>
      <c r="I4906" s="132"/>
      <c r="J4906" s="132"/>
      <c r="K4906" s="132"/>
      <c r="FS4906" s="75">
        <v>86.25</v>
      </c>
      <c r="FT4906" s="75">
        <v>2084.88</v>
      </c>
      <c r="FU4906" s="75">
        <v>20626.400000000001</v>
      </c>
    </row>
    <row r="4907" spans="1:177" x14ac:dyDescent="0.25">
      <c r="A4907" s="132"/>
      <c r="B4907" s="132"/>
      <c r="C4907" s="132"/>
      <c r="D4907" s="132"/>
      <c r="E4907" s="132"/>
      <c r="F4907" s="132"/>
      <c r="G4907" s="132"/>
      <c r="H4907" s="132"/>
      <c r="I4907" s="132"/>
      <c r="J4907" s="132"/>
      <c r="K4907" s="132"/>
      <c r="FS4907" s="75">
        <v>86.26</v>
      </c>
      <c r="FT4907" s="75">
        <v>2087.0030000000002</v>
      </c>
      <c r="FU4907" s="75">
        <v>20638.5</v>
      </c>
    </row>
    <row r="4908" spans="1:177" x14ac:dyDescent="0.25">
      <c r="A4908" s="132"/>
      <c r="B4908" s="132"/>
      <c r="C4908" s="132"/>
      <c r="D4908" s="132"/>
      <c r="E4908" s="132"/>
      <c r="F4908" s="132"/>
      <c r="G4908" s="132"/>
      <c r="H4908" s="132"/>
      <c r="I4908" s="132"/>
      <c r="J4908" s="132"/>
      <c r="K4908" s="132"/>
      <c r="FS4908" s="75">
        <v>86.27</v>
      </c>
      <c r="FT4908" s="75">
        <v>2089.125</v>
      </c>
      <c r="FU4908" s="75">
        <v>20650.599999999999</v>
      </c>
    </row>
    <row r="4909" spans="1:177" x14ac:dyDescent="0.25">
      <c r="A4909" s="132"/>
      <c r="B4909" s="132"/>
      <c r="C4909" s="132"/>
      <c r="D4909" s="132"/>
      <c r="E4909" s="132"/>
      <c r="F4909" s="132"/>
      <c r="G4909" s="132"/>
      <c r="H4909" s="132"/>
      <c r="I4909" s="132"/>
      <c r="J4909" s="132"/>
      <c r="K4909" s="132"/>
      <c r="FS4909" s="75">
        <v>86.28</v>
      </c>
      <c r="FT4909" s="75">
        <v>2091.248</v>
      </c>
      <c r="FU4909" s="75">
        <v>20662.7</v>
      </c>
    </row>
    <row r="4910" spans="1:177" x14ac:dyDescent="0.25">
      <c r="A4910" s="132"/>
      <c r="B4910" s="132"/>
      <c r="C4910" s="132"/>
      <c r="D4910" s="132"/>
      <c r="E4910" s="132"/>
      <c r="F4910" s="132"/>
      <c r="G4910" s="132"/>
      <c r="H4910" s="132"/>
      <c r="I4910" s="132"/>
      <c r="J4910" s="132"/>
      <c r="K4910" s="132"/>
      <c r="FS4910" s="75">
        <v>86.29</v>
      </c>
      <c r="FT4910" s="75">
        <v>2093.37</v>
      </c>
      <c r="FU4910" s="75">
        <v>20674.8</v>
      </c>
    </row>
    <row r="4911" spans="1:177" x14ac:dyDescent="0.25">
      <c r="A4911" s="132"/>
      <c r="B4911" s="132"/>
      <c r="C4911" s="132"/>
      <c r="D4911" s="132"/>
      <c r="E4911" s="132"/>
      <c r="F4911" s="132"/>
      <c r="G4911" s="132"/>
      <c r="H4911" s="132"/>
      <c r="I4911" s="132"/>
      <c r="J4911" s="132"/>
      <c r="K4911" s="132"/>
      <c r="FS4911" s="75">
        <v>86.3</v>
      </c>
      <c r="FT4911" s="75">
        <v>2095.4929999999999</v>
      </c>
      <c r="FU4911" s="75">
        <v>20686.900000000001</v>
      </c>
    </row>
    <row r="4912" spans="1:177" x14ac:dyDescent="0.25">
      <c r="A4912" s="132"/>
      <c r="B4912" s="132"/>
      <c r="C4912" s="132"/>
      <c r="D4912" s="132"/>
      <c r="E4912" s="132"/>
      <c r="F4912" s="132"/>
      <c r="G4912" s="132"/>
      <c r="H4912" s="132"/>
      <c r="I4912" s="132"/>
      <c r="J4912" s="132"/>
      <c r="K4912" s="132"/>
      <c r="FS4912" s="75">
        <v>86.31</v>
      </c>
      <c r="FT4912" s="75">
        <v>2097.6149999999998</v>
      </c>
      <c r="FU4912" s="75">
        <v>20699</v>
      </c>
    </row>
    <row r="4913" spans="1:177" x14ac:dyDescent="0.25">
      <c r="A4913" s="132"/>
      <c r="B4913" s="132"/>
      <c r="C4913" s="132"/>
      <c r="D4913" s="132"/>
      <c r="E4913" s="132"/>
      <c r="F4913" s="132"/>
      <c r="G4913" s="132"/>
      <c r="H4913" s="132"/>
      <c r="I4913" s="132"/>
      <c r="J4913" s="132"/>
      <c r="K4913" s="132"/>
      <c r="FS4913" s="75">
        <v>86.32</v>
      </c>
      <c r="FT4913" s="75">
        <v>2099.7379999999998</v>
      </c>
      <c r="FU4913" s="75">
        <v>20711.099999999999</v>
      </c>
    </row>
    <row r="4914" spans="1:177" x14ac:dyDescent="0.25">
      <c r="A4914" s="132"/>
      <c r="B4914" s="132"/>
      <c r="C4914" s="132"/>
      <c r="D4914" s="132"/>
      <c r="E4914" s="132"/>
      <c r="F4914" s="132"/>
      <c r="G4914" s="132"/>
      <c r="H4914" s="132"/>
      <c r="I4914" s="132"/>
      <c r="J4914" s="132"/>
      <c r="K4914" s="132"/>
      <c r="FS4914" s="75">
        <v>86.33</v>
      </c>
      <c r="FT4914" s="75">
        <v>2101.8609999999999</v>
      </c>
      <c r="FU4914" s="75">
        <v>20723.2</v>
      </c>
    </row>
    <row r="4915" spans="1:177" x14ac:dyDescent="0.25">
      <c r="A4915" s="132"/>
      <c r="B4915" s="132"/>
      <c r="C4915" s="132"/>
      <c r="D4915" s="132"/>
      <c r="E4915" s="132"/>
      <c r="F4915" s="132"/>
      <c r="G4915" s="132"/>
      <c r="H4915" s="132"/>
      <c r="I4915" s="132"/>
      <c r="J4915" s="132"/>
      <c r="K4915" s="132"/>
      <c r="FS4915" s="75">
        <v>86.34</v>
      </c>
      <c r="FT4915" s="75">
        <v>2103.9830000000002</v>
      </c>
      <c r="FU4915" s="75">
        <v>20735.29</v>
      </c>
    </row>
    <row r="4916" spans="1:177" x14ac:dyDescent="0.25">
      <c r="A4916" s="132"/>
      <c r="B4916" s="132"/>
      <c r="C4916" s="132"/>
      <c r="D4916" s="132"/>
      <c r="E4916" s="132"/>
      <c r="F4916" s="132"/>
      <c r="G4916" s="132"/>
      <c r="H4916" s="132"/>
      <c r="I4916" s="132"/>
      <c r="J4916" s="132"/>
      <c r="K4916" s="132"/>
      <c r="FS4916" s="75">
        <v>86.35</v>
      </c>
      <c r="FT4916" s="75">
        <v>2106.1060000000002</v>
      </c>
      <c r="FU4916" s="75">
        <v>20747.39</v>
      </c>
    </row>
    <row r="4917" spans="1:177" x14ac:dyDescent="0.25">
      <c r="A4917" s="132"/>
      <c r="B4917" s="132"/>
      <c r="C4917" s="132"/>
      <c r="D4917" s="132"/>
      <c r="E4917" s="132"/>
      <c r="F4917" s="132"/>
      <c r="G4917" s="132"/>
      <c r="H4917" s="132"/>
      <c r="I4917" s="132"/>
      <c r="J4917" s="132"/>
      <c r="K4917" s="132"/>
      <c r="FS4917" s="75">
        <v>86.36</v>
      </c>
      <c r="FT4917" s="75">
        <v>2108.2280000000001</v>
      </c>
      <c r="FU4917" s="75">
        <v>20759.490000000002</v>
      </c>
    </row>
    <row r="4918" spans="1:177" x14ac:dyDescent="0.25">
      <c r="A4918" s="132"/>
      <c r="B4918" s="132"/>
      <c r="C4918" s="132"/>
      <c r="D4918" s="132"/>
      <c r="E4918" s="132"/>
      <c r="F4918" s="132"/>
      <c r="G4918" s="132"/>
      <c r="H4918" s="132"/>
      <c r="I4918" s="132"/>
      <c r="J4918" s="132"/>
      <c r="K4918" s="132"/>
      <c r="FS4918" s="75">
        <v>86.37</v>
      </c>
      <c r="FT4918" s="75">
        <v>2110.3510000000001</v>
      </c>
      <c r="FU4918" s="75">
        <v>20771.59</v>
      </c>
    </row>
    <row r="4919" spans="1:177" x14ac:dyDescent="0.25">
      <c r="A4919" s="132"/>
      <c r="B4919" s="132"/>
      <c r="C4919" s="132"/>
      <c r="D4919" s="132"/>
      <c r="E4919" s="132"/>
      <c r="F4919" s="132"/>
      <c r="G4919" s="132"/>
      <c r="H4919" s="132"/>
      <c r="I4919" s="132"/>
      <c r="J4919" s="132"/>
      <c r="K4919" s="132"/>
      <c r="FS4919" s="75">
        <v>86.38</v>
      </c>
      <c r="FT4919" s="75">
        <v>2112.473</v>
      </c>
      <c r="FU4919" s="75">
        <v>20783.689999999999</v>
      </c>
    </row>
    <row r="4920" spans="1:177" x14ac:dyDescent="0.25">
      <c r="A4920" s="132"/>
      <c r="B4920" s="132"/>
      <c r="C4920" s="132"/>
      <c r="D4920" s="132"/>
      <c r="E4920" s="132"/>
      <c r="F4920" s="132"/>
      <c r="G4920" s="132"/>
      <c r="H4920" s="132"/>
      <c r="I4920" s="132"/>
      <c r="J4920" s="132"/>
      <c r="K4920" s="132"/>
      <c r="FS4920" s="75">
        <v>86.39</v>
      </c>
      <c r="FT4920" s="75">
        <v>2114.596</v>
      </c>
      <c r="FU4920" s="75">
        <v>20795.79</v>
      </c>
    </row>
    <row r="4921" spans="1:177" x14ac:dyDescent="0.25">
      <c r="A4921" s="132"/>
      <c r="B4921" s="132"/>
      <c r="C4921" s="132"/>
      <c r="D4921" s="132"/>
      <c r="E4921" s="132"/>
      <c r="F4921" s="132"/>
      <c r="G4921" s="132"/>
      <c r="H4921" s="132"/>
      <c r="I4921" s="132"/>
      <c r="J4921" s="132"/>
      <c r="K4921" s="132"/>
      <c r="FS4921" s="75">
        <v>86.4</v>
      </c>
      <c r="FT4921" s="75">
        <v>2116.7190000000001</v>
      </c>
      <c r="FU4921" s="75">
        <v>20807.89</v>
      </c>
    </row>
    <row r="4922" spans="1:177" x14ac:dyDescent="0.25">
      <c r="A4922" s="132"/>
      <c r="B4922" s="132"/>
      <c r="C4922" s="132"/>
      <c r="D4922" s="132"/>
      <c r="E4922" s="132"/>
      <c r="F4922" s="132"/>
      <c r="G4922" s="132"/>
      <c r="H4922" s="132"/>
      <c r="I4922" s="132"/>
      <c r="J4922" s="132"/>
      <c r="K4922" s="132"/>
      <c r="FS4922" s="75">
        <v>86.41</v>
      </c>
      <c r="FT4922" s="75">
        <v>2118.8409999999999</v>
      </c>
      <c r="FU4922" s="75">
        <v>20819.990000000002</v>
      </c>
    </row>
    <row r="4923" spans="1:177" x14ac:dyDescent="0.25">
      <c r="A4923" s="132"/>
      <c r="B4923" s="132"/>
      <c r="C4923" s="132"/>
      <c r="D4923" s="132"/>
      <c r="E4923" s="132"/>
      <c r="F4923" s="132"/>
      <c r="G4923" s="132"/>
      <c r="H4923" s="132"/>
      <c r="I4923" s="132"/>
      <c r="J4923" s="132"/>
      <c r="K4923" s="132"/>
      <c r="FS4923" s="75">
        <v>86.42</v>
      </c>
      <c r="FT4923" s="75">
        <v>2120.9639999999999</v>
      </c>
      <c r="FU4923" s="75">
        <v>20832.09</v>
      </c>
    </row>
    <row r="4924" spans="1:177" x14ac:dyDescent="0.25">
      <c r="A4924" s="132"/>
      <c r="B4924" s="132"/>
      <c r="C4924" s="132"/>
      <c r="D4924" s="132"/>
      <c r="E4924" s="132"/>
      <c r="F4924" s="132"/>
      <c r="G4924" s="132"/>
      <c r="H4924" s="132"/>
      <c r="I4924" s="132"/>
      <c r="J4924" s="132"/>
      <c r="K4924" s="132"/>
      <c r="FS4924" s="75">
        <v>86.43</v>
      </c>
      <c r="FT4924" s="75">
        <v>2123.0859999999998</v>
      </c>
      <c r="FU4924" s="75">
        <v>20844.189999999999</v>
      </c>
    </row>
    <row r="4925" spans="1:177" x14ac:dyDescent="0.25">
      <c r="A4925" s="132"/>
      <c r="B4925" s="132"/>
      <c r="C4925" s="132"/>
      <c r="D4925" s="132"/>
      <c r="E4925" s="132"/>
      <c r="F4925" s="132"/>
      <c r="G4925" s="132"/>
      <c r="H4925" s="132"/>
      <c r="I4925" s="132"/>
      <c r="J4925" s="132"/>
      <c r="K4925" s="132"/>
      <c r="FS4925" s="75">
        <v>86.44</v>
      </c>
      <c r="FT4925" s="75">
        <v>2125.2089999999998</v>
      </c>
      <c r="FU4925" s="75">
        <v>20856.29</v>
      </c>
    </row>
    <row r="4926" spans="1:177" x14ac:dyDescent="0.25">
      <c r="A4926" s="132"/>
      <c r="B4926" s="132"/>
      <c r="C4926" s="132"/>
      <c r="D4926" s="132"/>
      <c r="E4926" s="132"/>
      <c r="F4926" s="132"/>
      <c r="G4926" s="132"/>
      <c r="H4926" s="132"/>
      <c r="I4926" s="132"/>
      <c r="J4926" s="132"/>
      <c r="K4926" s="132"/>
      <c r="FS4926" s="75">
        <v>86.45</v>
      </c>
      <c r="FT4926" s="75">
        <v>2127.3310000000001</v>
      </c>
      <c r="FU4926" s="75">
        <v>20868.39</v>
      </c>
    </row>
    <row r="4927" spans="1:177" x14ac:dyDescent="0.25">
      <c r="A4927" s="132"/>
      <c r="B4927" s="132"/>
      <c r="C4927" s="132"/>
      <c r="D4927" s="132"/>
      <c r="E4927" s="132"/>
      <c r="F4927" s="132"/>
      <c r="G4927" s="132"/>
      <c r="H4927" s="132"/>
      <c r="I4927" s="132"/>
      <c r="J4927" s="132"/>
      <c r="K4927" s="132"/>
      <c r="FS4927" s="75">
        <v>86.46</v>
      </c>
      <c r="FT4927" s="75">
        <v>2129.4540000000002</v>
      </c>
      <c r="FU4927" s="75">
        <v>20880.490000000002</v>
      </c>
    </row>
    <row r="4928" spans="1:177" x14ac:dyDescent="0.25">
      <c r="A4928" s="132"/>
      <c r="B4928" s="132"/>
      <c r="C4928" s="132"/>
      <c r="D4928" s="132"/>
      <c r="E4928" s="132"/>
      <c r="F4928" s="132"/>
      <c r="G4928" s="132"/>
      <c r="H4928" s="132"/>
      <c r="I4928" s="132"/>
      <c r="J4928" s="132"/>
      <c r="K4928" s="132"/>
      <c r="FS4928" s="75">
        <v>86.47</v>
      </c>
      <c r="FT4928" s="75">
        <v>2131.576</v>
      </c>
      <c r="FU4928" s="75">
        <v>20892.59</v>
      </c>
    </row>
    <row r="4929" spans="1:177" x14ac:dyDescent="0.25">
      <c r="A4929" s="132"/>
      <c r="B4929" s="132"/>
      <c r="C4929" s="132"/>
      <c r="D4929" s="132"/>
      <c r="E4929" s="132"/>
      <c r="F4929" s="132"/>
      <c r="G4929" s="132"/>
      <c r="H4929" s="132"/>
      <c r="I4929" s="132"/>
      <c r="J4929" s="132"/>
      <c r="K4929" s="132"/>
      <c r="FS4929" s="75">
        <v>86.48</v>
      </c>
      <c r="FT4929" s="75">
        <v>2133.6990000000001</v>
      </c>
      <c r="FU4929" s="75">
        <v>20904.689999999999</v>
      </c>
    </row>
    <row r="4930" spans="1:177" x14ac:dyDescent="0.25">
      <c r="A4930" s="132"/>
      <c r="B4930" s="132"/>
      <c r="C4930" s="132"/>
      <c r="D4930" s="132"/>
      <c r="E4930" s="132"/>
      <c r="F4930" s="132"/>
      <c r="G4930" s="132"/>
      <c r="H4930" s="132"/>
      <c r="I4930" s="132"/>
      <c r="J4930" s="132"/>
      <c r="K4930" s="132"/>
      <c r="FS4930" s="75">
        <v>86.49</v>
      </c>
      <c r="FT4930" s="75">
        <v>2135.8220000000001</v>
      </c>
      <c r="FU4930" s="75">
        <v>20916.79</v>
      </c>
    </row>
    <row r="4931" spans="1:177" x14ac:dyDescent="0.25">
      <c r="A4931" s="132"/>
      <c r="B4931" s="132"/>
      <c r="C4931" s="132"/>
      <c r="D4931" s="132"/>
      <c r="E4931" s="132"/>
      <c r="F4931" s="132"/>
      <c r="G4931" s="132"/>
      <c r="H4931" s="132"/>
      <c r="I4931" s="132"/>
      <c r="J4931" s="132"/>
      <c r="K4931" s="132"/>
      <c r="FS4931" s="75">
        <v>86.5</v>
      </c>
      <c r="FT4931" s="75">
        <v>2137.944</v>
      </c>
      <c r="FU4931" s="75">
        <v>20928.89</v>
      </c>
    </row>
    <row r="4932" spans="1:177" x14ac:dyDescent="0.25">
      <c r="A4932" s="132"/>
      <c r="B4932" s="132"/>
      <c r="C4932" s="132"/>
      <c r="D4932" s="132"/>
      <c r="E4932" s="132"/>
      <c r="F4932" s="132"/>
      <c r="G4932" s="132"/>
      <c r="H4932" s="132"/>
      <c r="I4932" s="132"/>
      <c r="J4932" s="132"/>
      <c r="K4932" s="132"/>
      <c r="FS4932" s="75">
        <v>86.51</v>
      </c>
      <c r="FT4932" s="75">
        <v>2140.067</v>
      </c>
      <c r="FU4932" s="75">
        <v>20940.990000000002</v>
      </c>
    </row>
    <row r="4933" spans="1:177" x14ac:dyDescent="0.25">
      <c r="A4933" s="132"/>
      <c r="B4933" s="132"/>
      <c r="C4933" s="132"/>
      <c r="D4933" s="132"/>
      <c r="E4933" s="132"/>
      <c r="F4933" s="132"/>
      <c r="G4933" s="132"/>
      <c r="H4933" s="132"/>
      <c r="I4933" s="132"/>
      <c r="J4933" s="132"/>
      <c r="K4933" s="132"/>
      <c r="FS4933" s="75">
        <v>86.52</v>
      </c>
      <c r="FT4933" s="75">
        <v>2142.1889999999999</v>
      </c>
      <c r="FU4933" s="75">
        <v>20953.09</v>
      </c>
    </row>
    <row r="4934" spans="1:177" x14ac:dyDescent="0.25">
      <c r="A4934" s="132"/>
      <c r="B4934" s="132"/>
      <c r="C4934" s="132"/>
      <c r="D4934" s="132"/>
      <c r="E4934" s="132"/>
      <c r="F4934" s="132"/>
      <c r="G4934" s="132"/>
      <c r="H4934" s="132"/>
      <c r="I4934" s="132"/>
      <c r="J4934" s="132"/>
      <c r="K4934" s="132"/>
      <c r="FS4934" s="75">
        <v>86.53</v>
      </c>
      <c r="FT4934" s="75">
        <v>2144.3119999999999</v>
      </c>
      <c r="FU4934" s="75">
        <v>20965.189999999999</v>
      </c>
    </row>
    <row r="4935" spans="1:177" x14ac:dyDescent="0.25">
      <c r="A4935" s="132"/>
      <c r="B4935" s="132"/>
      <c r="C4935" s="132"/>
      <c r="D4935" s="132"/>
      <c r="E4935" s="132"/>
      <c r="F4935" s="132"/>
      <c r="G4935" s="132"/>
      <c r="H4935" s="132"/>
      <c r="I4935" s="132"/>
      <c r="J4935" s="132"/>
      <c r="K4935" s="132"/>
      <c r="FS4935" s="75">
        <v>86.54</v>
      </c>
      <c r="FT4935" s="75">
        <v>2146.4340000000002</v>
      </c>
      <c r="FU4935" s="75">
        <v>20977.29</v>
      </c>
    </row>
    <row r="4936" spans="1:177" x14ac:dyDescent="0.25">
      <c r="A4936" s="132"/>
      <c r="B4936" s="132"/>
      <c r="C4936" s="132"/>
      <c r="D4936" s="132"/>
      <c r="E4936" s="132"/>
      <c r="F4936" s="132"/>
      <c r="G4936" s="132"/>
      <c r="H4936" s="132"/>
      <c r="I4936" s="132"/>
      <c r="J4936" s="132"/>
      <c r="K4936" s="132"/>
      <c r="FS4936" s="75">
        <v>86.55</v>
      </c>
      <c r="FT4936" s="75">
        <v>2148.5569999999998</v>
      </c>
      <c r="FU4936" s="75">
        <v>20989.39</v>
      </c>
    </row>
    <row r="4937" spans="1:177" x14ac:dyDescent="0.25">
      <c r="A4937" s="132"/>
      <c r="B4937" s="132"/>
      <c r="C4937" s="132"/>
      <c r="D4937" s="132"/>
      <c r="E4937" s="132"/>
      <c r="F4937" s="132"/>
      <c r="G4937" s="132"/>
      <c r="H4937" s="132"/>
      <c r="I4937" s="132"/>
      <c r="J4937" s="132"/>
      <c r="K4937" s="132"/>
      <c r="FS4937" s="75">
        <v>86.56</v>
      </c>
      <c r="FT4937" s="75">
        <v>2150.6790000000001</v>
      </c>
      <c r="FU4937" s="75">
        <v>21001.49</v>
      </c>
    </row>
    <row r="4938" spans="1:177" x14ac:dyDescent="0.25">
      <c r="A4938" s="132"/>
      <c r="B4938" s="132"/>
      <c r="C4938" s="132"/>
      <c r="D4938" s="132"/>
      <c r="E4938" s="132"/>
      <c r="F4938" s="132"/>
      <c r="G4938" s="132"/>
      <c r="H4938" s="132"/>
      <c r="I4938" s="132"/>
      <c r="J4938" s="132"/>
      <c r="K4938" s="132"/>
      <c r="FS4938" s="75">
        <v>86.57</v>
      </c>
      <c r="FT4938" s="75">
        <v>2152.8020000000001</v>
      </c>
      <c r="FU4938" s="75">
        <v>21013.59</v>
      </c>
    </row>
    <row r="4939" spans="1:177" x14ac:dyDescent="0.25">
      <c r="A4939" s="132"/>
      <c r="B4939" s="132"/>
      <c r="C4939" s="132"/>
      <c r="D4939" s="132"/>
      <c r="E4939" s="132"/>
      <c r="F4939" s="132"/>
      <c r="G4939" s="132"/>
      <c r="H4939" s="132"/>
      <c r="I4939" s="132"/>
      <c r="J4939" s="132"/>
      <c r="K4939" s="132"/>
      <c r="FS4939" s="75">
        <v>86.58</v>
      </c>
      <c r="FT4939" s="75">
        <v>2154.9250000000002</v>
      </c>
      <c r="FU4939" s="75">
        <v>21025.69</v>
      </c>
    </row>
    <row r="4940" spans="1:177" x14ac:dyDescent="0.25">
      <c r="A4940" s="132"/>
      <c r="B4940" s="132"/>
      <c r="C4940" s="132"/>
      <c r="D4940" s="132"/>
      <c r="E4940" s="132"/>
      <c r="F4940" s="132"/>
      <c r="G4940" s="132"/>
      <c r="H4940" s="132"/>
      <c r="I4940" s="132"/>
      <c r="J4940" s="132"/>
      <c r="K4940" s="132"/>
      <c r="FS4940" s="75">
        <v>86.59</v>
      </c>
      <c r="FT4940" s="75">
        <v>2157.047</v>
      </c>
      <c r="FU4940" s="75">
        <v>21037.79</v>
      </c>
    </row>
    <row r="4941" spans="1:177" x14ac:dyDescent="0.25">
      <c r="A4941" s="132"/>
      <c r="B4941" s="132"/>
      <c r="C4941" s="132"/>
      <c r="D4941" s="132"/>
      <c r="E4941" s="132"/>
      <c r="F4941" s="132"/>
      <c r="G4941" s="132"/>
      <c r="H4941" s="132"/>
      <c r="I4941" s="132"/>
      <c r="J4941" s="132"/>
      <c r="K4941" s="132"/>
      <c r="FS4941" s="75">
        <v>86.6</v>
      </c>
      <c r="FT4941" s="75">
        <v>2159.17</v>
      </c>
      <c r="FU4941" s="75">
        <v>21049.88</v>
      </c>
    </row>
    <row r="4942" spans="1:177" x14ac:dyDescent="0.25">
      <c r="A4942" s="132"/>
      <c r="B4942" s="132"/>
      <c r="C4942" s="132"/>
      <c r="D4942" s="132"/>
      <c r="E4942" s="132"/>
      <c r="F4942" s="132"/>
      <c r="G4942" s="132"/>
      <c r="H4942" s="132"/>
      <c r="I4942" s="132"/>
      <c r="J4942" s="132"/>
      <c r="K4942" s="132"/>
      <c r="FS4942" s="75">
        <v>86.61</v>
      </c>
      <c r="FT4942" s="75">
        <v>2161.2919999999999</v>
      </c>
      <c r="FU4942" s="75">
        <v>21061.98</v>
      </c>
    </row>
    <row r="4943" spans="1:177" x14ac:dyDescent="0.25">
      <c r="A4943" s="132"/>
      <c r="B4943" s="132"/>
      <c r="C4943" s="132"/>
      <c r="D4943" s="132"/>
      <c r="E4943" s="132"/>
      <c r="F4943" s="132"/>
      <c r="G4943" s="132"/>
      <c r="H4943" s="132"/>
      <c r="I4943" s="132"/>
      <c r="J4943" s="132"/>
      <c r="K4943" s="132"/>
      <c r="FS4943" s="75">
        <v>86.62</v>
      </c>
      <c r="FT4943" s="75">
        <v>2163.415</v>
      </c>
      <c r="FU4943" s="75">
        <v>21074.080000000002</v>
      </c>
    </row>
    <row r="4944" spans="1:177" x14ac:dyDescent="0.25">
      <c r="A4944" s="132"/>
      <c r="B4944" s="132"/>
      <c r="C4944" s="132"/>
      <c r="D4944" s="132"/>
      <c r="E4944" s="132"/>
      <c r="F4944" s="132"/>
      <c r="G4944" s="132"/>
      <c r="H4944" s="132"/>
      <c r="I4944" s="132"/>
      <c r="J4944" s="132"/>
      <c r="K4944" s="132"/>
      <c r="FS4944" s="75">
        <v>86.63</v>
      </c>
      <c r="FT4944" s="75">
        <v>2165.5369999999998</v>
      </c>
      <c r="FU4944" s="75">
        <v>21086.18</v>
      </c>
    </row>
    <row r="4945" spans="1:177" x14ac:dyDescent="0.25">
      <c r="A4945" s="132"/>
      <c r="B4945" s="132"/>
      <c r="C4945" s="132"/>
      <c r="D4945" s="132"/>
      <c r="E4945" s="132"/>
      <c r="F4945" s="132"/>
      <c r="G4945" s="132"/>
      <c r="H4945" s="132"/>
      <c r="I4945" s="132"/>
      <c r="J4945" s="132"/>
      <c r="K4945" s="132"/>
      <c r="FS4945" s="75">
        <v>86.64</v>
      </c>
      <c r="FT4945" s="75">
        <v>2167.66</v>
      </c>
      <c r="FU4945" s="75">
        <v>21098.28</v>
      </c>
    </row>
    <row r="4946" spans="1:177" x14ac:dyDescent="0.25">
      <c r="A4946" s="132"/>
      <c r="B4946" s="132"/>
      <c r="C4946" s="132"/>
      <c r="D4946" s="132"/>
      <c r="E4946" s="132"/>
      <c r="F4946" s="132"/>
      <c r="G4946" s="132"/>
      <c r="H4946" s="132"/>
      <c r="I4946" s="132"/>
      <c r="J4946" s="132"/>
      <c r="K4946" s="132"/>
      <c r="FS4946" s="75">
        <v>86.65</v>
      </c>
      <c r="FT4946" s="75">
        <v>2169.7820000000002</v>
      </c>
      <c r="FU4946" s="75">
        <v>21110.38</v>
      </c>
    </row>
    <row r="4947" spans="1:177" x14ac:dyDescent="0.25">
      <c r="A4947" s="132"/>
      <c r="B4947" s="132"/>
      <c r="C4947" s="132"/>
      <c r="D4947" s="132"/>
      <c r="E4947" s="132"/>
      <c r="F4947" s="132"/>
      <c r="G4947" s="132"/>
      <c r="H4947" s="132"/>
      <c r="I4947" s="132"/>
      <c r="J4947" s="132"/>
      <c r="K4947" s="132"/>
      <c r="FS4947" s="75">
        <v>86.66</v>
      </c>
      <c r="FT4947" s="75">
        <v>2171.9050000000002</v>
      </c>
      <c r="FU4947" s="75">
        <v>21122.48</v>
      </c>
    </row>
    <row r="4948" spans="1:177" x14ac:dyDescent="0.25">
      <c r="A4948" s="132"/>
      <c r="B4948" s="132"/>
      <c r="C4948" s="132"/>
      <c r="D4948" s="132"/>
      <c r="E4948" s="132"/>
      <c r="F4948" s="132"/>
      <c r="G4948" s="132"/>
      <c r="H4948" s="132"/>
      <c r="I4948" s="132"/>
      <c r="J4948" s="132"/>
      <c r="K4948" s="132"/>
      <c r="FS4948" s="75">
        <v>86.67</v>
      </c>
      <c r="FT4948" s="75">
        <v>2174.0279999999998</v>
      </c>
      <c r="FU4948" s="75">
        <v>21134.58</v>
      </c>
    </row>
    <row r="4949" spans="1:177" x14ac:dyDescent="0.25">
      <c r="A4949" s="132"/>
      <c r="B4949" s="132"/>
      <c r="C4949" s="132"/>
      <c r="D4949" s="132"/>
      <c r="E4949" s="132"/>
      <c r="F4949" s="132"/>
      <c r="G4949" s="132"/>
      <c r="H4949" s="132"/>
      <c r="I4949" s="132"/>
      <c r="J4949" s="132"/>
      <c r="K4949" s="132"/>
      <c r="FS4949" s="75">
        <v>86.68</v>
      </c>
      <c r="FT4949" s="75">
        <v>2176.15</v>
      </c>
      <c r="FU4949" s="75">
        <v>21146.68</v>
      </c>
    </row>
    <row r="4950" spans="1:177" x14ac:dyDescent="0.25">
      <c r="A4950" s="132"/>
      <c r="B4950" s="132"/>
      <c r="C4950" s="132"/>
      <c r="D4950" s="132"/>
      <c r="E4950" s="132"/>
      <c r="F4950" s="132"/>
      <c r="G4950" s="132"/>
      <c r="H4950" s="132"/>
      <c r="I4950" s="132"/>
      <c r="J4950" s="132"/>
      <c r="K4950" s="132"/>
      <c r="FS4950" s="75">
        <v>86.69</v>
      </c>
      <c r="FT4950" s="75">
        <v>2178.2730000000001</v>
      </c>
      <c r="FU4950" s="75">
        <v>21158.78</v>
      </c>
    </row>
    <row r="4951" spans="1:177" x14ac:dyDescent="0.25">
      <c r="A4951" s="132"/>
      <c r="B4951" s="132"/>
      <c r="C4951" s="132"/>
      <c r="D4951" s="132"/>
      <c r="E4951" s="132"/>
      <c r="F4951" s="132"/>
      <c r="G4951" s="132"/>
      <c r="H4951" s="132"/>
      <c r="I4951" s="132"/>
      <c r="J4951" s="132"/>
      <c r="K4951" s="132"/>
      <c r="FS4951" s="75">
        <v>86.7</v>
      </c>
      <c r="FT4951" s="75">
        <v>2180.395</v>
      </c>
      <c r="FU4951" s="75">
        <v>21170.880000000001</v>
      </c>
    </row>
    <row r="4952" spans="1:177" x14ac:dyDescent="0.25">
      <c r="A4952" s="132"/>
      <c r="B4952" s="132"/>
      <c r="C4952" s="132"/>
      <c r="D4952" s="132"/>
      <c r="E4952" s="132"/>
      <c r="F4952" s="132"/>
      <c r="G4952" s="132"/>
      <c r="H4952" s="132"/>
      <c r="I4952" s="132"/>
      <c r="J4952" s="132"/>
      <c r="K4952" s="132"/>
      <c r="FS4952" s="75">
        <v>86.71</v>
      </c>
      <c r="FT4952" s="75">
        <v>2182.518</v>
      </c>
      <c r="FU4952" s="75">
        <v>21182.98</v>
      </c>
    </row>
    <row r="4953" spans="1:177" x14ac:dyDescent="0.25">
      <c r="A4953" s="132"/>
      <c r="B4953" s="132"/>
      <c r="C4953" s="132"/>
      <c r="D4953" s="132"/>
      <c r="E4953" s="132"/>
      <c r="F4953" s="132"/>
      <c r="G4953" s="132"/>
      <c r="H4953" s="132"/>
      <c r="I4953" s="132"/>
      <c r="J4953" s="132"/>
      <c r="K4953" s="132"/>
      <c r="FS4953" s="75">
        <v>86.72</v>
      </c>
      <c r="FT4953" s="75">
        <v>2184.64</v>
      </c>
      <c r="FU4953" s="75">
        <v>21195.08</v>
      </c>
    </row>
    <row r="4954" spans="1:177" x14ac:dyDescent="0.25">
      <c r="A4954" s="132"/>
      <c r="B4954" s="132"/>
      <c r="C4954" s="132"/>
      <c r="D4954" s="132"/>
      <c r="E4954" s="132"/>
      <c r="F4954" s="132"/>
      <c r="G4954" s="132"/>
      <c r="H4954" s="132"/>
      <c r="I4954" s="132"/>
      <c r="J4954" s="132"/>
      <c r="K4954" s="132"/>
      <c r="FS4954" s="75">
        <v>86.73</v>
      </c>
      <c r="FT4954" s="75">
        <v>2186.7629999999999</v>
      </c>
      <c r="FU4954" s="75">
        <v>21207.18</v>
      </c>
    </row>
    <row r="4955" spans="1:177" x14ac:dyDescent="0.25">
      <c r="A4955" s="132"/>
      <c r="B4955" s="132"/>
      <c r="C4955" s="132"/>
      <c r="D4955" s="132"/>
      <c r="E4955" s="132"/>
      <c r="F4955" s="132"/>
      <c r="G4955" s="132"/>
      <c r="H4955" s="132"/>
      <c r="I4955" s="132"/>
      <c r="J4955" s="132"/>
      <c r="K4955" s="132"/>
      <c r="FS4955" s="75">
        <v>86.74</v>
      </c>
      <c r="FT4955" s="75">
        <v>2188.8850000000002</v>
      </c>
      <c r="FU4955" s="75">
        <v>21219.279999999999</v>
      </c>
    </row>
    <row r="4956" spans="1:177" x14ac:dyDescent="0.25">
      <c r="A4956" s="132"/>
      <c r="B4956" s="132"/>
      <c r="C4956" s="132"/>
      <c r="D4956" s="132"/>
      <c r="E4956" s="132"/>
      <c r="F4956" s="132"/>
      <c r="G4956" s="132"/>
      <c r="H4956" s="132"/>
      <c r="I4956" s="132"/>
      <c r="J4956" s="132"/>
      <c r="K4956" s="132"/>
      <c r="FS4956" s="75">
        <v>86.75</v>
      </c>
      <c r="FT4956" s="75">
        <v>2191.0079999999998</v>
      </c>
      <c r="FU4956" s="75">
        <v>21231.38</v>
      </c>
    </row>
    <row r="4957" spans="1:177" x14ac:dyDescent="0.25">
      <c r="A4957" s="132"/>
      <c r="B4957" s="132"/>
      <c r="C4957" s="132"/>
      <c r="D4957" s="132"/>
      <c r="E4957" s="132"/>
      <c r="F4957" s="132"/>
      <c r="G4957" s="132"/>
      <c r="H4957" s="132"/>
      <c r="I4957" s="132"/>
      <c r="J4957" s="132"/>
      <c r="K4957" s="132"/>
      <c r="FS4957" s="75">
        <v>86.76</v>
      </c>
      <c r="FT4957" s="75">
        <v>2193.1309999999999</v>
      </c>
      <c r="FU4957" s="75">
        <v>21243.48</v>
      </c>
    </row>
    <row r="4958" spans="1:177" x14ac:dyDescent="0.25">
      <c r="A4958" s="132"/>
      <c r="B4958" s="132"/>
      <c r="C4958" s="132"/>
      <c r="D4958" s="132"/>
      <c r="E4958" s="132"/>
      <c r="F4958" s="132"/>
      <c r="G4958" s="132"/>
      <c r="H4958" s="132"/>
      <c r="I4958" s="132"/>
      <c r="J4958" s="132"/>
      <c r="K4958" s="132"/>
      <c r="FS4958" s="75">
        <v>86.77</v>
      </c>
      <c r="FT4958" s="75">
        <v>2195.2530000000002</v>
      </c>
      <c r="FU4958" s="75">
        <v>21255.58</v>
      </c>
    </row>
    <row r="4959" spans="1:177" x14ac:dyDescent="0.25">
      <c r="A4959" s="132"/>
      <c r="B4959" s="132"/>
      <c r="C4959" s="132"/>
      <c r="D4959" s="132"/>
      <c r="E4959" s="132"/>
      <c r="F4959" s="132"/>
      <c r="G4959" s="132"/>
      <c r="H4959" s="132"/>
      <c r="I4959" s="132"/>
      <c r="J4959" s="132"/>
      <c r="K4959" s="132"/>
      <c r="FS4959" s="75">
        <v>86.78</v>
      </c>
      <c r="FT4959" s="75">
        <v>2197.3760000000002</v>
      </c>
      <c r="FU4959" s="75">
        <v>21267.68</v>
      </c>
    </row>
    <row r="4960" spans="1:177" x14ac:dyDescent="0.25">
      <c r="A4960" s="132"/>
      <c r="B4960" s="132"/>
      <c r="C4960" s="132"/>
      <c r="D4960" s="132"/>
      <c r="E4960" s="132"/>
      <c r="F4960" s="132"/>
      <c r="G4960" s="132"/>
      <c r="H4960" s="132"/>
      <c r="I4960" s="132"/>
      <c r="J4960" s="132"/>
      <c r="K4960" s="132"/>
      <c r="FS4960" s="75">
        <v>86.79</v>
      </c>
      <c r="FT4960" s="75">
        <v>2199.498</v>
      </c>
      <c r="FU4960" s="75">
        <v>21279.78</v>
      </c>
    </row>
    <row r="4961" spans="1:177" x14ac:dyDescent="0.25">
      <c r="A4961" s="132"/>
      <c r="B4961" s="132"/>
      <c r="C4961" s="132"/>
      <c r="D4961" s="132"/>
      <c r="E4961" s="132"/>
      <c r="F4961" s="132"/>
      <c r="G4961" s="132"/>
      <c r="H4961" s="132"/>
      <c r="I4961" s="132"/>
      <c r="J4961" s="132"/>
      <c r="K4961" s="132"/>
      <c r="FS4961" s="75">
        <v>86.8</v>
      </c>
      <c r="FT4961" s="75">
        <v>2201.6210000000001</v>
      </c>
      <c r="FU4961" s="75">
        <v>21291.88</v>
      </c>
    </row>
    <row r="4962" spans="1:177" x14ac:dyDescent="0.25">
      <c r="A4962" s="132"/>
      <c r="B4962" s="132"/>
      <c r="C4962" s="132"/>
      <c r="D4962" s="132"/>
      <c r="E4962" s="132"/>
      <c r="F4962" s="132"/>
      <c r="G4962" s="132"/>
      <c r="H4962" s="132"/>
      <c r="I4962" s="132"/>
      <c r="J4962" s="132"/>
      <c r="K4962" s="132"/>
      <c r="FS4962" s="75">
        <v>86.81</v>
      </c>
      <c r="FT4962" s="75">
        <v>2203.7429999999999</v>
      </c>
      <c r="FU4962" s="75">
        <v>21303.98</v>
      </c>
    </row>
    <row r="4963" spans="1:177" x14ac:dyDescent="0.25">
      <c r="A4963" s="132"/>
      <c r="B4963" s="132"/>
      <c r="C4963" s="132"/>
      <c r="D4963" s="132"/>
      <c r="E4963" s="132"/>
      <c r="F4963" s="132"/>
      <c r="G4963" s="132"/>
      <c r="H4963" s="132"/>
      <c r="I4963" s="132"/>
      <c r="J4963" s="132"/>
      <c r="K4963" s="132"/>
      <c r="FS4963" s="75">
        <v>86.82</v>
      </c>
      <c r="FT4963" s="75">
        <v>2205.866</v>
      </c>
      <c r="FU4963" s="75">
        <v>21316.080000000002</v>
      </c>
    </row>
    <row r="4964" spans="1:177" x14ac:dyDescent="0.25">
      <c r="A4964" s="132"/>
      <c r="B4964" s="132"/>
      <c r="C4964" s="132"/>
      <c r="D4964" s="132"/>
      <c r="E4964" s="132"/>
      <c r="F4964" s="132"/>
      <c r="G4964" s="132"/>
      <c r="H4964" s="132"/>
      <c r="I4964" s="132"/>
      <c r="J4964" s="132"/>
      <c r="K4964" s="132"/>
      <c r="FS4964" s="75">
        <v>86.83</v>
      </c>
      <c r="FT4964" s="75">
        <v>2207.989</v>
      </c>
      <c r="FU4964" s="75">
        <v>21328.18</v>
      </c>
    </row>
    <row r="4965" spans="1:177" x14ac:dyDescent="0.25">
      <c r="A4965" s="132"/>
      <c r="B4965" s="132"/>
      <c r="C4965" s="132"/>
      <c r="D4965" s="132"/>
      <c r="E4965" s="132"/>
      <c r="F4965" s="132"/>
      <c r="G4965" s="132"/>
      <c r="H4965" s="132"/>
      <c r="I4965" s="132"/>
      <c r="J4965" s="132"/>
      <c r="K4965" s="132"/>
      <c r="FS4965" s="75">
        <v>86.84</v>
      </c>
      <c r="FT4965" s="75">
        <v>2210.1109999999999</v>
      </c>
      <c r="FU4965" s="75">
        <v>21340.28</v>
      </c>
    </row>
    <row r="4966" spans="1:177" x14ac:dyDescent="0.25">
      <c r="A4966" s="132"/>
      <c r="B4966" s="132"/>
      <c r="C4966" s="132"/>
      <c r="D4966" s="132"/>
      <c r="E4966" s="132"/>
      <c r="F4966" s="132"/>
      <c r="G4966" s="132"/>
      <c r="H4966" s="132"/>
      <c r="I4966" s="132"/>
      <c r="J4966" s="132"/>
      <c r="K4966" s="132"/>
      <c r="FS4966" s="75">
        <v>86.85</v>
      </c>
      <c r="FT4966" s="75">
        <v>2212.2339999999999</v>
      </c>
      <c r="FU4966" s="75">
        <v>21352.38</v>
      </c>
    </row>
    <row r="4967" spans="1:177" x14ac:dyDescent="0.25">
      <c r="A4967" s="132"/>
      <c r="B4967" s="132"/>
      <c r="C4967" s="132"/>
      <c r="D4967" s="132"/>
      <c r="E4967" s="132"/>
      <c r="F4967" s="132"/>
      <c r="G4967" s="132"/>
      <c r="H4967" s="132"/>
      <c r="I4967" s="132"/>
      <c r="J4967" s="132"/>
      <c r="K4967" s="132"/>
      <c r="FS4967" s="75">
        <v>86.86</v>
      </c>
      <c r="FT4967" s="75">
        <v>2214.3560000000002</v>
      </c>
      <c r="FU4967" s="75">
        <v>21364.47</v>
      </c>
    </row>
    <row r="4968" spans="1:177" x14ac:dyDescent="0.25">
      <c r="A4968" s="132"/>
      <c r="B4968" s="132"/>
      <c r="C4968" s="132"/>
      <c r="D4968" s="132"/>
      <c r="E4968" s="132"/>
      <c r="F4968" s="132"/>
      <c r="G4968" s="132"/>
      <c r="H4968" s="132"/>
      <c r="I4968" s="132"/>
      <c r="J4968" s="132"/>
      <c r="K4968" s="132"/>
      <c r="FS4968" s="75">
        <v>86.87</v>
      </c>
      <c r="FT4968" s="75">
        <v>2216.4789999999998</v>
      </c>
      <c r="FU4968" s="75">
        <v>21376.57</v>
      </c>
    </row>
    <row r="4969" spans="1:177" x14ac:dyDescent="0.25">
      <c r="A4969" s="132"/>
      <c r="B4969" s="132"/>
      <c r="C4969" s="132"/>
      <c r="D4969" s="132"/>
      <c r="E4969" s="132"/>
      <c r="F4969" s="132"/>
      <c r="G4969" s="132"/>
      <c r="H4969" s="132"/>
      <c r="I4969" s="132"/>
      <c r="J4969" s="132"/>
      <c r="K4969" s="132"/>
      <c r="FS4969" s="75">
        <v>86.88</v>
      </c>
      <c r="FT4969" s="75">
        <v>2218.6010000000001</v>
      </c>
      <c r="FU4969" s="75">
        <v>21388.67</v>
      </c>
    </row>
    <row r="4970" spans="1:177" x14ac:dyDescent="0.25">
      <c r="A4970" s="132"/>
      <c r="B4970" s="132"/>
      <c r="C4970" s="132"/>
      <c r="D4970" s="132"/>
      <c r="E4970" s="132"/>
      <c r="F4970" s="132"/>
      <c r="G4970" s="132"/>
      <c r="H4970" s="132"/>
      <c r="I4970" s="132"/>
      <c r="J4970" s="132"/>
      <c r="K4970" s="132"/>
      <c r="FS4970" s="75">
        <v>86.89</v>
      </c>
      <c r="FT4970" s="75">
        <v>2220.7240000000002</v>
      </c>
      <c r="FU4970" s="75">
        <v>21400.77</v>
      </c>
    </row>
    <row r="4971" spans="1:177" x14ac:dyDescent="0.25">
      <c r="A4971" s="132"/>
      <c r="B4971" s="132"/>
      <c r="C4971" s="132"/>
      <c r="D4971" s="132"/>
      <c r="E4971" s="132"/>
      <c r="F4971" s="132"/>
      <c r="G4971" s="132"/>
      <c r="H4971" s="132"/>
      <c r="I4971" s="132"/>
      <c r="J4971" s="132"/>
      <c r="K4971" s="132"/>
      <c r="FS4971" s="75">
        <v>86.9</v>
      </c>
      <c r="FT4971" s="75">
        <v>2222.846</v>
      </c>
      <c r="FU4971" s="75">
        <v>21412.87</v>
      </c>
    </row>
    <row r="4972" spans="1:177" x14ac:dyDescent="0.25">
      <c r="A4972" s="132"/>
      <c r="B4972" s="132"/>
      <c r="C4972" s="132"/>
      <c r="D4972" s="132"/>
      <c r="E4972" s="132"/>
      <c r="F4972" s="132"/>
      <c r="G4972" s="132"/>
      <c r="H4972" s="132"/>
      <c r="I4972" s="132"/>
      <c r="J4972" s="132"/>
      <c r="K4972" s="132"/>
      <c r="FS4972" s="75">
        <v>86.91</v>
      </c>
      <c r="FT4972" s="75">
        <v>2224.9690000000001</v>
      </c>
      <c r="FU4972" s="75">
        <v>21424.97</v>
      </c>
    </row>
    <row r="4973" spans="1:177" x14ac:dyDescent="0.25">
      <c r="A4973" s="132"/>
      <c r="B4973" s="132"/>
      <c r="C4973" s="132"/>
      <c r="D4973" s="132"/>
      <c r="E4973" s="132"/>
      <c r="F4973" s="132"/>
      <c r="G4973" s="132"/>
      <c r="H4973" s="132"/>
      <c r="I4973" s="132"/>
      <c r="J4973" s="132"/>
      <c r="K4973" s="132"/>
      <c r="FS4973" s="75">
        <v>86.92</v>
      </c>
      <c r="FT4973" s="75">
        <v>2227.0920000000001</v>
      </c>
      <c r="FU4973" s="75">
        <v>21437.07</v>
      </c>
    </row>
    <row r="4974" spans="1:177" x14ac:dyDescent="0.25">
      <c r="A4974" s="132"/>
      <c r="B4974" s="132"/>
      <c r="C4974" s="132"/>
      <c r="D4974" s="132"/>
      <c r="E4974" s="132"/>
      <c r="F4974" s="132"/>
      <c r="G4974" s="132"/>
      <c r="H4974" s="132"/>
      <c r="I4974" s="132"/>
      <c r="J4974" s="132"/>
      <c r="K4974" s="132"/>
      <c r="FS4974" s="75">
        <v>86.93</v>
      </c>
      <c r="FT4974" s="75">
        <v>2229.2139999999999</v>
      </c>
      <c r="FU4974" s="75">
        <v>21449.17</v>
      </c>
    </row>
    <row r="4975" spans="1:177" x14ac:dyDescent="0.25">
      <c r="A4975" s="132"/>
      <c r="B4975" s="132"/>
      <c r="C4975" s="132"/>
      <c r="D4975" s="132"/>
      <c r="E4975" s="132"/>
      <c r="F4975" s="132"/>
      <c r="G4975" s="132"/>
      <c r="H4975" s="132"/>
      <c r="I4975" s="132"/>
      <c r="J4975" s="132"/>
      <c r="K4975" s="132"/>
      <c r="FS4975" s="75">
        <v>86.94</v>
      </c>
      <c r="FT4975" s="75">
        <v>2231.337</v>
      </c>
      <c r="FU4975" s="75">
        <v>21461.27</v>
      </c>
    </row>
    <row r="4976" spans="1:177" x14ac:dyDescent="0.25">
      <c r="A4976" s="132"/>
      <c r="B4976" s="132"/>
      <c r="C4976" s="132"/>
      <c r="D4976" s="132"/>
      <c r="E4976" s="132"/>
      <c r="F4976" s="132"/>
      <c r="G4976" s="132"/>
      <c r="H4976" s="132"/>
      <c r="I4976" s="132"/>
      <c r="J4976" s="132"/>
      <c r="K4976" s="132"/>
      <c r="FS4976" s="75">
        <v>86.95</v>
      </c>
      <c r="FT4976" s="75">
        <v>2233.4589999999998</v>
      </c>
      <c r="FU4976" s="75">
        <v>21473.37</v>
      </c>
    </row>
    <row r="4977" spans="1:177" x14ac:dyDescent="0.25">
      <c r="A4977" s="132"/>
      <c r="B4977" s="132"/>
      <c r="C4977" s="132"/>
      <c r="D4977" s="132"/>
      <c r="E4977" s="132"/>
      <c r="F4977" s="132"/>
      <c r="G4977" s="132"/>
      <c r="H4977" s="132"/>
      <c r="I4977" s="132"/>
      <c r="J4977" s="132"/>
      <c r="K4977" s="132"/>
      <c r="FS4977" s="75">
        <v>86.96</v>
      </c>
      <c r="FT4977" s="75">
        <v>2235.5819999999999</v>
      </c>
      <c r="FU4977" s="75">
        <v>21485.47</v>
      </c>
    </row>
    <row r="4978" spans="1:177" x14ac:dyDescent="0.25">
      <c r="A4978" s="132"/>
      <c r="B4978" s="132"/>
      <c r="C4978" s="132"/>
      <c r="D4978" s="132"/>
      <c r="E4978" s="132"/>
      <c r="F4978" s="132"/>
      <c r="G4978" s="132"/>
      <c r="H4978" s="132"/>
      <c r="I4978" s="132"/>
      <c r="J4978" s="132"/>
      <c r="K4978" s="132"/>
      <c r="FS4978" s="75">
        <v>86.97</v>
      </c>
      <c r="FT4978" s="75">
        <v>2237.7040000000002</v>
      </c>
      <c r="FU4978" s="75">
        <v>21497.57</v>
      </c>
    </row>
    <row r="4979" spans="1:177" x14ac:dyDescent="0.25">
      <c r="A4979" s="132"/>
      <c r="B4979" s="132"/>
      <c r="C4979" s="132"/>
      <c r="D4979" s="132"/>
      <c r="E4979" s="132"/>
      <c r="F4979" s="132"/>
      <c r="G4979" s="132"/>
      <c r="H4979" s="132"/>
      <c r="I4979" s="132"/>
      <c r="J4979" s="132"/>
      <c r="K4979" s="132"/>
      <c r="FS4979" s="75">
        <v>86.98</v>
      </c>
      <c r="FT4979" s="75">
        <v>2239.8270000000002</v>
      </c>
      <c r="FU4979" s="75">
        <v>21509.67</v>
      </c>
    </row>
    <row r="4980" spans="1:177" x14ac:dyDescent="0.25">
      <c r="A4980" s="132"/>
      <c r="B4980" s="132"/>
      <c r="C4980" s="132"/>
      <c r="D4980" s="132"/>
      <c r="E4980" s="132"/>
      <c r="F4980" s="132"/>
      <c r="G4980" s="132"/>
      <c r="H4980" s="132"/>
      <c r="I4980" s="132"/>
      <c r="J4980" s="132"/>
      <c r="K4980" s="132"/>
      <c r="FS4980" s="75">
        <v>86.99</v>
      </c>
      <c r="FT4980" s="75">
        <v>2241.9490000000001</v>
      </c>
      <c r="FU4980" s="75">
        <v>21521.77</v>
      </c>
    </row>
    <row r="4981" spans="1:177" x14ac:dyDescent="0.25">
      <c r="A4981" s="132"/>
      <c r="B4981" s="132"/>
      <c r="C4981" s="132"/>
      <c r="D4981" s="132"/>
      <c r="E4981" s="132"/>
      <c r="F4981" s="132"/>
      <c r="G4981" s="132"/>
      <c r="H4981" s="132"/>
      <c r="I4981" s="132"/>
      <c r="J4981" s="132"/>
      <c r="K4981" s="132"/>
      <c r="FS4981" s="75">
        <v>87</v>
      </c>
      <c r="FT4981" s="75">
        <v>2244.0720000000001</v>
      </c>
      <c r="FU4981" s="75">
        <v>21533.87</v>
      </c>
    </row>
    <row r="4982" spans="1:177" x14ac:dyDescent="0.25">
      <c r="A4982" s="132"/>
      <c r="B4982" s="132"/>
      <c r="C4982" s="132"/>
      <c r="D4982" s="132"/>
      <c r="E4982" s="132"/>
      <c r="F4982" s="132"/>
      <c r="G4982" s="132"/>
      <c r="H4982" s="132"/>
      <c r="I4982" s="132"/>
      <c r="J4982" s="132"/>
      <c r="K4982" s="132"/>
      <c r="FS4982" s="75">
        <v>87.01</v>
      </c>
      <c r="FT4982" s="75">
        <v>2246.1950000000002</v>
      </c>
      <c r="FU4982" s="75">
        <v>21545.97</v>
      </c>
    </row>
    <row r="4983" spans="1:177" x14ac:dyDescent="0.25">
      <c r="A4983" s="132"/>
      <c r="B4983" s="132"/>
      <c r="C4983" s="132"/>
      <c r="D4983" s="132"/>
      <c r="E4983" s="132"/>
      <c r="F4983" s="132"/>
      <c r="G4983" s="132"/>
      <c r="H4983" s="132"/>
      <c r="I4983" s="132"/>
      <c r="J4983" s="132"/>
      <c r="K4983" s="132"/>
      <c r="FS4983" s="75">
        <v>87.02</v>
      </c>
      <c r="FT4983" s="75">
        <v>2248.317</v>
      </c>
      <c r="FU4983" s="75">
        <v>21558.07</v>
      </c>
    </row>
    <row r="4984" spans="1:177" x14ac:dyDescent="0.25">
      <c r="A4984" s="132"/>
      <c r="B4984" s="132"/>
      <c r="C4984" s="132"/>
      <c r="D4984" s="132"/>
      <c r="E4984" s="132"/>
      <c r="F4984" s="132"/>
      <c r="G4984" s="132"/>
      <c r="H4984" s="132"/>
      <c r="I4984" s="132"/>
      <c r="J4984" s="132"/>
      <c r="K4984" s="132"/>
      <c r="FS4984" s="75">
        <v>87.03</v>
      </c>
      <c r="FT4984" s="75">
        <v>2250.44</v>
      </c>
      <c r="FU4984" s="75">
        <v>21570.17</v>
      </c>
    </row>
    <row r="4985" spans="1:177" x14ac:dyDescent="0.25">
      <c r="A4985" s="132"/>
      <c r="B4985" s="132"/>
      <c r="C4985" s="132"/>
      <c r="D4985" s="132"/>
      <c r="E4985" s="132"/>
      <c r="F4985" s="132"/>
      <c r="G4985" s="132"/>
      <c r="H4985" s="132"/>
      <c r="I4985" s="132"/>
      <c r="J4985" s="132"/>
      <c r="K4985" s="132"/>
      <c r="FS4985" s="75">
        <v>87.04</v>
      </c>
      <c r="FT4985" s="75">
        <v>2252.5619999999999</v>
      </c>
      <c r="FU4985" s="75">
        <v>21582.27</v>
      </c>
    </row>
    <row r="4986" spans="1:177" x14ac:dyDescent="0.25">
      <c r="A4986" s="132"/>
      <c r="B4986" s="132"/>
      <c r="C4986" s="132"/>
      <c r="D4986" s="132"/>
      <c r="E4986" s="132"/>
      <c r="F4986" s="132"/>
      <c r="G4986" s="132"/>
      <c r="H4986" s="132"/>
      <c r="I4986" s="132"/>
      <c r="J4986" s="132"/>
      <c r="K4986" s="132"/>
      <c r="FS4986" s="75">
        <v>87.05</v>
      </c>
      <c r="FT4986" s="75">
        <v>2254.6849999999999</v>
      </c>
      <c r="FU4986" s="75">
        <v>21594.37</v>
      </c>
    </row>
    <row r="4987" spans="1:177" x14ac:dyDescent="0.25">
      <c r="A4987" s="132"/>
      <c r="B4987" s="132"/>
      <c r="C4987" s="132"/>
      <c r="D4987" s="132"/>
      <c r="E4987" s="132"/>
      <c r="F4987" s="132"/>
      <c r="G4987" s="132"/>
      <c r="H4987" s="132"/>
      <c r="I4987" s="132"/>
      <c r="J4987" s="132"/>
      <c r="K4987" s="132"/>
      <c r="FS4987" s="75">
        <v>87.06</v>
      </c>
      <c r="FT4987" s="75">
        <v>2256.8069999999998</v>
      </c>
      <c r="FU4987" s="75">
        <v>21606.47</v>
      </c>
    </row>
    <row r="4988" spans="1:177" x14ac:dyDescent="0.25">
      <c r="A4988" s="132"/>
      <c r="B4988" s="132"/>
      <c r="C4988" s="132"/>
      <c r="D4988" s="132"/>
      <c r="E4988" s="132"/>
      <c r="F4988" s="132"/>
      <c r="G4988" s="132"/>
      <c r="H4988" s="132"/>
      <c r="I4988" s="132"/>
      <c r="J4988" s="132"/>
      <c r="K4988" s="132"/>
      <c r="FS4988" s="75">
        <v>87.07</v>
      </c>
      <c r="FT4988" s="75">
        <v>2258.9299999999998</v>
      </c>
      <c r="FU4988" s="75">
        <v>21618.57</v>
      </c>
    </row>
    <row r="4989" spans="1:177" x14ac:dyDescent="0.25">
      <c r="A4989" s="132"/>
      <c r="B4989" s="132"/>
      <c r="C4989" s="132"/>
      <c r="D4989" s="132"/>
      <c r="E4989" s="132"/>
      <c r="F4989" s="132"/>
      <c r="G4989" s="132"/>
      <c r="H4989" s="132"/>
      <c r="I4989" s="132"/>
      <c r="J4989" s="132"/>
      <c r="K4989" s="132"/>
      <c r="FS4989" s="75">
        <v>87.08</v>
      </c>
      <c r="FT4989" s="75">
        <v>2261.0520000000001</v>
      </c>
      <c r="FU4989" s="75">
        <v>21630.67</v>
      </c>
    </row>
    <row r="4990" spans="1:177" x14ac:dyDescent="0.25">
      <c r="A4990" s="132"/>
      <c r="B4990" s="132"/>
      <c r="C4990" s="132"/>
      <c r="D4990" s="132"/>
      <c r="E4990" s="132"/>
      <c r="F4990" s="132"/>
      <c r="G4990" s="132"/>
      <c r="H4990" s="132"/>
      <c r="I4990" s="132"/>
      <c r="J4990" s="132"/>
      <c r="K4990" s="132"/>
      <c r="FS4990" s="75">
        <v>87.09</v>
      </c>
      <c r="FT4990" s="75">
        <v>2263.1750000000002</v>
      </c>
      <c r="FU4990" s="75">
        <v>21642.77</v>
      </c>
    </row>
    <row r="4991" spans="1:177" x14ac:dyDescent="0.25">
      <c r="A4991" s="132"/>
      <c r="B4991" s="132"/>
      <c r="C4991" s="132"/>
      <c r="D4991" s="132"/>
      <c r="E4991" s="132"/>
      <c r="F4991" s="132"/>
      <c r="G4991" s="132"/>
      <c r="H4991" s="132"/>
      <c r="I4991" s="132"/>
      <c r="J4991" s="132"/>
      <c r="K4991" s="132"/>
      <c r="FS4991" s="75">
        <v>87.1</v>
      </c>
      <c r="FT4991" s="75">
        <v>2265.2979999999998</v>
      </c>
      <c r="FU4991" s="75">
        <v>21654.87</v>
      </c>
    </row>
    <row r="4992" spans="1:177" x14ac:dyDescent="0.25">
      <c r="A4992" s="132"/>
      <c r="B4992" s="132"/>
      <c r="C4992" s="132"/>
      <c r="D4992" s="132"/>
      <c r="E4992" s="132"/>
      <c r="F4992" s="132"/>
      <c r="G4992" s="132"/>
      <c r="H4992" s="132"/>
      <c r="I4992" s="132"/>
      <c r="J4992" s="132"/>
      <c r="K4992" s="132"/>
      <c r="FS4992" s="75">
        <v>87.11</v>
      </c>
      <c r="FT4992" s="75">
        <v>2267.42</v>
      </c>
      <c r="FU4992" s="75">
        <v>21666.959999999999</v>
      </c>
    </row>
    <row r="4993" spans="1:177" x14ac:dyDescent="0.25">
      <c r="A4993" s="132"/>
      <c r="B4993" s="132"/>
      <c r="C4993" s="132"/>
      <c r="D4993" s="132"/>
      <c r="E4993" s="132"/>
      <c r="F4993" s="132"/>
      <c r="G4993" s="132"/>
      <c r="H4993" s="132"/>
      <c r="I4993" s="132"/>
      <c r="J4993" s="132"/>
      <c r="K4993" s="132"/>
      <c r="FS4993" s="75">
        <v>87.12</v>
      </c>
      <c r="FT4993" s="75">
        <v>2269.5430000000001</v>
      </c>
      <c r="FU4993" s="75">
        <v>21679.06</v>
      </c>
    </row>
    <row r="4994" spans="1:177" x14ac:dyDescent="0.25">
      <c r="A4994" s="132"/>
      <c r="B4994" s="132"/>
      <c r="C4994" s="132"/>
      <c r="D4994" s="132"/>
      <c r="E4994" s="132"/>
      <c r="F4994" s="132"/>
      <c r="G4994" s="132"/>
      <c r="H4994" s="132"/>
      <c r="I4994" s="132"/>
      <c r="J4994" s="132"/>
      <c r="K4994" s="132"/>
      <c r="FS4994" s="75">
        <v>87.13</v>
      </c>
      <c r="FT4994" s="75">
        <v>2271.665</v>
      </c>
      <c r="FU4994" s="75">
        <v>21691.16</v>
      </c>
    </row>
    <row r="4995" spans="1:177" x14ac:dyDescent="0.25">
      <c r="A4995" s="132"/>
      <c r="B4995" s="132"/>
      <c r="C4995" s="132"/>
      <c r="D4995" s="132"/>
      <c r="E4995" s="132"/>
      <c r="F4995" s="132"/>
      <c r="G4995" s="132"/>
      <c r="H4995" s="132"/>
      <c r="I4995" s="132"/>
      <c r="J4995" s="132"/>
      <c r="K4995" s="132"/>
      <c r="FS4995" s="75">
        <v>87.14</v>
      </c>
      <c r="FT4995" s="75">
        <v>2273.788</v>
      </c>
      <c r="FU4995" s="75">
        <v>21703.26</v>
      </c>
    </row>
    <row r="4996" spans="1:177" x14ac:dyDescent="0.25">
      <c r="A4996" s="132"/>
      <c r="B4996" s="132"/>
      <c r="C4996" s="132"/>
      <c r="D4996" s="132"/>
      <c r="E4996" s="132"/>
      <c r="F4996" s="132"/>
      <c r="G4996" s="132"/>
      <c r="H4996" s="132"/>
      <c r="I4996" s="132"/>
      <c r="J4996" s="132"/>
      <c r="K4996" s="132"/>
      <c r="FS4996" s="75">
        <v>87.15</v>
      </c>
      <c r="FT4996" s="75">
        <v>2275.91</v>
      </c>
      <c r="FU4996" s="75">
        <v>21715.360000000001</v>
      </c>
    </row>
    <row r="4997" spans="1:177" x14ac:dyDescent="0.25">
      <c r="A4997" s="132"/>
      <c r="B4997" s="132"/>
      <c r="C4997" s="132"/>
      <c r="D4997" s="132"/>
      <c r="E4997" s="132"/>
      <c r="F4997" s="132"/>
      <c r="G4997" s="132"/>
      <c r="H4997" s="132"/>
      <c r="I4997" s="132"/>
      <c r="J4997" s="132"/>
      <c r="K4997" s="132"/>
      <c r="FS4997" s="75">
        <v>87.16</v>
      </c>
      <c r="FT4997" s="75">
        <v>2278.0329999999999</v>
      </c>
      <c r="FU4997" s="75">
        <v>21727.46</v>
      </c>
    </row>
    <row r="4998" spans="1:177" x14ac:dyDescent="0.25">
      <c r="A4998" s="132"/>
      <c r="B4998" s="132"/>
      <c r="C4998" s="132"/>
      <c r="D4998" s="132"/>
      <c r="E4998" s="132"/>
      <c r="F4998" s="132"/>
      <c r="G4998" s="132"/>
      <c r="H4998" s="132"/>
      <c r="I4998" s="132"/>
      <c r="J4998" s="132"/>
      <c r="K4998" s="132"/>
      <c r="FS4998" s="75">
        <v>87.17</v>
      </c>
      <c r="FT4998" s="75">
        <v>2280.1559999999999</v>
      </c>
      <c r="FU4998" s="75">
        <v>21739.56</v>
      </c>
    </row>
    <row r="4999" spans="1:177" x14ac:dyDescent="0.25">
      <c r="A4999" s="132"/>
      <c r="B4999" s="132"/>
      <c r="C4999" s="132"/>
      <c r="D4999" s="132"/>
      <c r="E4999" s="132"/>
      <c r="F4999" s="132"/>
      <c r="G4999" s="132"/>
      <c r="H4999" s="132"/>
      <c r="I4999" s="132"/>
      <c r="J4999" s="132"/>
      <c r="K4999" s="132"/>
      <c r="FS4999" s="75">
        <v>87.18</v>
      </c>
      <c r="FT4999" s="75">
        <v>2282.2779999999998</v>
      </c>
      <c r="FU4999" s="75">
        <v>21751.66</v>
      </c>
    </row>
    <row r="5000" spans="1:177" x14ac:dyDescent="0.25">
      <c r="A5000" s="132"/>
      <c r="B5000" s="132"/>
      <c r="C5000" s="132"/>
      <c r="D5000" s="132"/>
      <c r="E5000" s="132"/>
      <c r="F5000" s="132"/>
      <c r="G5000" s="132"/>
      <c r="H5000" s="132"/>
      <c r="I5000" s="132"/>
      <c r="J5000" s="132"/>
      <c r="K5000" s="132"/>
      <c r="FS5000" s="75">
        <v>87.19</v>
      </c>
      <c r="FT5000" s="75">
        <v>2284.4009999999998</v>
      </c>
      <c r="FU5000" s="75">
        <v>21763.759999999998</v>
      </c>
    </row>
    <row r="5001" spans="1:177" x14ac:dyDescent="0.25">
      <c r="A5001" s="132"/>
      <c r="B5001" s="132"/>
      <c r="C5001" s="132"/>
      <c r="D5001" s="132"/>
      <c r="E5001" s="132"/>
      <c r="F5001" s="132"/>
      <c r="G5001" s="132"/>
      <c r="H5001" s="132"/>
      <c r="I5001" s="132"/>
      <c r="J5001" s="132"/>
      <c r="K5001" s="132"/>
      <c r="FS5001" s="75">
        <v>87.2</v>
      </c>
      <c r="FT5001" s="75">
        <v>2286.5230000000001</v>
      </c>
      <c r="FU5001" s="75">
        <v>21775.86</v>
      </c>
    </row>
    <row r="5002" spans="1:177" x14ac:dyDescent="0.25">
      <c r="A5002" s="132"/>
      <c r="B5002" s="132"/>
      <c r="C5002" s="132"/>
      <c r="D5002" s="132"/>
      <c r="E5002" s="132"/>
      <c r="F5002" s="132"/>
      <c r="G5002" s="132"/>
      <c r="H5002" s="132"/>
      <c r="I5002" s="132"/>
      <c r="J5002" s="132"/>
      <c r="K5002" s="132"/>
      <c r="FS5002" s="75">
        <v>87.21</v>
      </c>
      <c r="FT5002" s="75">
        <v>2288.65</v>
      </c>
      <c r="FU5002" s="75">
        <v>21788</v>
      </c>
    </row>
    <row r="5003" spans="1:177" x14ac:dyDescent="0.25">
      <c r="A5003" s="132"/>
      <c r="B5003" s="132"/>
      <c r="C5003" s="132"/>
      <c r="D5003" s="132"/>
      <c r="E5003" s="132"/>
      <c r="F5003" s="132"/>
      <c r="G5003" s="132"/>
      <c r="H5003" s="132"/>
      <c r="I5003" s="132"/>
      <c r="J5003" s="132"/>
      <c r="K5003" s="132"/>
      <c r="FS5003" s="75">
        <v>87.22</v>
      </c>
      <c r="FT5003" s="75">
        <v>2290.9189999999999</v>
      </c>
      <c r="FU5003" s="75">
        <v>21800.99</v>
      </c>
    </row>
    <row r="5004" spans="1:177" x14ac:dyDescent="0.25">
      <c r="A5004" s="132"/>
      <c r="B5004" s="132"/>
      <c r="C5004" s="132"/>
      <c r="D5004" s="132"/>
      <c r="E5004" s="132"/>
      <c r="F5004" s="132"/>
      <c r="G5004" s="132"/>
      <c r="H5004" s="132"/>
      <c r="I5004" s="132"/>
      <c r="J5004" s="132"/>
      <c r="K5004" s="132"/>
      <c r="FS5004" s="75">
        <v>87.23</v>
      </c>
      <c r="FT5004" s="75">
        <v>2293.1880000000001</v>
      </c>
      <c r="FU5004" s="75">
        <v>21813.98</v>
      </c>
    </row>
    <row r="5005" spans="1:177" x14ac:dyDescent="0.25">
      <c r="A5005" s="132"/>
      <c r="B5005" s="132"/>
      <c r="C5005" s="132"/>
      <c r="D5005" s="132"/>
      <c r="E5005" s="132"/>
      <c r="F5005" s="132"/>
      <c r="G5005" s="132"/>
      <c r="H5005" s="132"/>
      <c r="I5005" s="132"/>
      <c r="J5005" s="132"/>
      <c r="K5005" s="132"/>
      <c r="FS5005" s="75">
        <v>87.24</v>
      </c>
      <c r="FT5005" s="75">
        <v>2295.4560000000001</v>
      </c>
      <c r="FU5005" s="75">
        <v>21826.97</v>
      </c>
    </row>
    <row r="5006" spans="1:177" x14ac:dyDescent="0.25">
      <c r="A5006" s="132"/>
      <c r="B5006" s="132"/>
      <c r="C5006" s="132"/>
      <c r="D5006" s="132"/>
      <c r="E5006" s="132"/>
      <c r="F5006" s="132"/>
      <c r="G5006" s="132"/>
      <c r="H5006" s="132"/>
      <c r="I5006" s="132"/>
      <c r="J5006" s="132"/>
      <c r="K5006" s="132"/>
      <c r="FS5006" s="75">
        <v>87.25</v>
      </c>
      <c r="FT5006" s="75">
        <v>2297.7249999999999</v>
      </c>
      <c r="FU5006" s="75">
        <v>21839.96</v>
      </c>
    </row>
    <row r="5007" spans="1:177" x14ac:dyDescent="0.25">
      <c r="A5007" s="132"/>
      <c r="B5007" s="132"/>
      <c r="C5007" s="132"/>
      <c r="D5007" s="132"/>
      <c r="E5007" s="132"/>
      <c r="F5007" s="132"/>
      <c r="G5007" s="132"/>
      <c r="H5007" s="132"/>
      <c r="I5007" s="132"/>
      <c r="J5007" s="132"/>
      <c r="K5007" s="132"/>
      <c r="FS5007" s="75">
        <v>87.26</v>
      </c>
      <c r="FT5007" s="75">
        <v>2299.9940000000001</v>
      </c>
      <c r="FU5007" s="75">
        <v>21852.95</v>
      </c>
    </row>
    <row r="5008" spans="1:177" x14ac:dyDescent="0.25">
      <c r="A5008" s="132"/>
      <c r="B5008" s="132"/>
      <c r="C5008" s="132"/>
      <c r="D5008" s="132"/>
      <c r="E5008" s="132"/>
      <c r="F5008" s="132"/>
      <c r="G5008" s="132"/>
      <c r="H5008" s="132"/>
      <c r="I5008" s="132"/>
      <c r="J5008" s="132"/>
      <c r="K5008" s="132"/>
      <c r="FS5008" s="75">
        <v>87.27</v>
      </c>
      <c r="FT5008" s="75">
        <v>2302.2629999999999</v>
      </c>
      <c r="FU5008" s="75">
        <v>21865.94</v>
      </c>
    </row>
    <row r="5009" spans="1:177" x14ac:dyDescent="0.25">
      <c r="A5009" s="132"/>
      <c r="B5009" s="132"/>
      <c r="C5009" s="132"/>
      <c r="D5009" s="132"/>
      <c r="E5009" s="132"/>
      <c r="F5009" s="132"/>
      <c r="G5009" s="132"/>
      <c r="H5009" s="132"/>
      <c r="I5009" s="132"/>
      <c r="J5009" s="132"/>
      <c r="K5009" s="132"/>
      <c r="FS5009" s="75">
        <v>87.28</v>
      </c>
      <c r="FT5009" s="75">
        <v>2304.5309999999999</v>
      </c>
      <c r="FU5009" s="75">
        <v>21878.93</v>
      </c>
    </row>
    <row r="5010" spans="1:177" x14ac:dyDescent="0.25">
      <c r="A5010" s="132"/>
      <c r="B5010" s="132"/>
      <c r="C5010" s="132"/>
      <c r="D5010" s="132"/>
      <c r="E5010" s="132"/>
      <c r="F5010" s="132"/>
      <c r="G5010" s="132"/>
      <c r="H5010" s="132"/>
      <c r="I5010" s="132"/>
      <c r="J5010" s="132"/>
      <c r="K5010" s="132"/>
      <c r="FS5010" s="75">
        <v>87.29</v>
      </c>
      <c r="FT5010" s="75">
        <v>2306.8000000000002</v>
      </c>
      <c r="FU5010" s="75">
        <v>21891.919999999998</v>
      </c>
    </row>
    <row r="5011" spans="1:177" x14ac:dyDescent="0.25">
      <c r="A5011" s="132"/>
      <c r="B5011" s="132"/>
      <c r="C5011" s="132"/>
      <c r="D5011" s="132"/>
      <c r="E5011" s="132"/>
      <c r="F5011" s="132"/>
      <c r="G5011" s="132"/>
      <c r="H5011" s="132"/>
      <c r="I5011" s="132"/>
      <c r="J5011" s="132"/>
      <c r="K5011" s="132"/>
      <c r="FS5011" s="75">
        <v>87.3</v>
      </c>
      <c r="FT5011" s="75">
        <v>2309.069</v>
      </c>
      <c r="FU5011" s="75">
        <v>21904.91</v>
      </c>
    </row>
    <row r="5012" spans="1:177" x14ac:dyDescent="0.25">
      <c r="A5012" s="132"/>
      <c r="B5012" s="132"/>
      <c r="C5012" s="132"/>
      <c r="D5012" s="132"/>
      <c r="E5012" s="132"/>
      <c r="F5012" s="132"/>
      <c r="G5012" s="132"/>
      <c r="H5012" s="132"/>
      <c r="I5012" s="132"/>
      <c r="J5012" s="132"/>
      <c r="K5012" s="132"/>
      <c r="FS5012" s="75">
        <v>87.31</v>
      </c>
      <c r="FT5012" s="75">
        <v>2311.3380000000002</v>
      </c>
      <c r="FU5012" s="75">
        <v>21917.9</v>
      </c>
    </row>
    <row r="5013" spans="1:177" x14ac:dyDescent="0.25">
      <c r="A5013" s="132"/>
      <c r="B5013" s="132"/>
      <c r="C5013" s="132"/>
      <c r="D5013" s="132"/>
      <c r="E5013" s="132"/>
      <c r="F5013" s="132"/>
      <c r="G5013" s="132"/>
      <c r="H5013" s="132"/>
      <c r="I5013" s="132"/>
      <c r="J5013" s="132"/>
      <c r="K5013" s="132"/>
      <c r="FS5013" s="75">
        <v>87.32</v>
      </c>
      <c r="FT5013" s="75">
        <v>2313.607</v>
      </c>
      <c r="FU5013" s="75">
        <v>21930.89</v>
      </c>
    </row>
    <row r="5014" spans="1:177" x14ac:dyDescent="0.25">
      <c r="A5014" s="132"/>
      <c r="B5014" s="132"/>
      <c r="C5014" s="132"/>
      <c r="D5014" s="132"/>
      <c r="E5014" s="132"/>
      <c r="F5014" s="132"/>
      <c r="G5014" s="132"/>
      <c r="H5014" s="132"/>
      <c r="I5014" s="132"/>
      <c r="J5014" s="132"/>
      <c r="K5014" s="132"/>
      <c r="FS5014" s="75">
        <v>87.33</v>
      </c>
      <c r="FT5014" s="75">
        <v>2315.875</v>
      </c>
      <c r="FU5014" s="75">
        <v>21943.88</v>
      </c>
    </row>
    <row r="5015" spans="1:177" x14ac:dyDescent="0.25">
      <c r="A5015" s="132"/>
      <c r="B5015" s="132"/>
      <c r="C5015" s="132"/>
      <c r="D5015" s="132"/>
      <c r="E5015" s="132"/>
      <c r="F5015" s="132"/>
      <c r="G5015" s="132"/>
      <c r="H5015" s="132"/>
      <c r="I5015" s="132"/>
      <c r="J5015" s="132"/>
      <c r="K5015" s="132"/>
      <c r="FS5015" s="75">
        <v>87.34</v>
      </c>
      <c r="FT5015" s="75">
        <v>2318.1439999999998</v>
      </c>
      <c r="FU5015" s="75">
        <v>21956.87</v>
      </c>
    </row>
    <row r="5016" spans="1:177" x14ac:dyDescent="0.25">
      <c r="A5016" s="132"/>
      <c r="B5016" s="132"/>
      <c r="C5016" s="132"/>
      <c r="D5016" s="132"/>
      <c r="E5016" s="132"/>
      <c r="F5016" s="132"/>
      <c r="G5016" s="132"/>
      <c r="H5016" s="132"/>
      <c r="I5016" s="132"/>
      <c r="J5016" s="132"/>
      <c r="K5016" s="132"/>
      <c r="FS5016" s="75">
        <v>87.35</v>
      </c>
      <c r="FT5016" s="75">
        <v>2320.413</v>
      </c>
      <c r="FU5016" s="75">
        <v>21969.86</v>
      </c>
    </row>
    <row r="5017" spans="1:177" x14ac:dyDescent="0.25">
      <c r="A5017" s="132"/>
      <c r="B5017" s="132"/>
      <c r="C5017" s="132"/>
      <c r="D5017" s="132"/>
      <c r="E5017" s="132"/>
      <c r="F5017" s="132"/>
      <c r="G5017" s="132"/>
      <c r="H5017" s="132"/>
      <c r="I5017" s="132"/>
      <c r="J5017" s="132"/>
      <c r="K5017" s="132"/>
      <c r="FS5017" s="75">
        <v>87.36</v>
      </c>
      <c r="FT5017" s="75">
        <v>2322.6819999999998</v>
      </c>
      <c r="FU5017" s="75">
        <v>21982.85</v>
      </c>
    </row>
    <row r="5018" spans="1:177" x14ac:dyDescent="0.25">
      <c r="A5018" s="132"/>
      <c r="B5018" s="132"/>
      <c r="C5018" s="132"/>
      <c r="D5018" s="132"/>
      <c r="E5018" s="132"/>
      <c r="F5018" s="132"/>
      <c r="G5018" s="132"/>
      <c r="H5018" s="132"/>
      <c r="I5018" s="132"/>
      <c r="J5018" s="132"/>
      <c r="K5018" s="132"/>
      <c r="FS5018" s="75">
        <v>87.37</v>
      </c>
      <c r="FT5018" s="75">
        <v>2324.951</v>
      </c>
      <c r="FU5018" s="75">
        <v>21995.84</v>
      </c>
    </row>
    <row r="5019" spans="1:177" x14ac:dyDescent="0.25">
      <c r="A5019" s="132"/>
      <c r="B5019" s="132"/>
      <c r="C5019" s="132"/>
      <c r="D5019" s="132"/>
      <c r="E5019" s="132"/>
      <c r="F5019" s="132"/>
      <c r="G5019" s="132"/>
      <c r="H5019" s="132"/>
      <c r="I5019" s="132"/>
      <c r="J5019" s="132"/>
      <c r="K5019" s="132"/>
      <c r="FS5019" s="75">
        <v>87.38</v>
      </c>
      <c r="FT5019" s="75">
        <v>2327.2190000000001</v>
      </c>
      <c r="FU5019" s="75">
        <v>22008.83</v>
      </c>
    </row>
    <row r="5020" spans="1:177" x14ac:dyDescent="0.25">
      <c r="A5020" s="132"/>
      <c r="B5020" s="132"/>
      <c r="C5020" s="132"/>
      <c r="D5020" s="132"/>
      <c r="E5020" s="132"/>
      <c r="F5020" s="132"/>
      <c r="G5020" s="132"/>
      <c r="H5020" s="132"/>
      <c r="I5020" s="132"/>
      <c r="J5020" s="132"/>
      <c r="K5020" s="132"/>
      <c r="FS5020" s="75">
        <v>87.39</v>
      </c>
      <c r="FT5020" s="75">
        <v>2329.4879999999998</v>
      </c>
      <c r="FU5020" s="75">
        <v>22021.82</v>
      </c>
    </row>
    <row r="5021" spans="1:177" x14ac:dyDescent="0.25">
      <c r="A5021" s="132"/>
      <c r="B5021" s="132"/>
      <c r="C5021" s="132"/>
      <c r="D5021" s="132"/>
      <c r="E5021" s="132"/>
      <c r="F5021" s="132"/>
      <c r="G5021" s="132"/>
      <c r="H5021" s="132"/>
      <c r="I5021" s="132"/>
      <c r="J5021" s="132"/>
      <c r="K5021" s="132"/>
      <c r="FS5021" s="75">
        <v>87.4</v>
      </c>
      <c r="FT5021" s="75">
        <v>2331.7570000000001</v>
      </c>
      <c r="FU5021" s="75">
        <v>22034.81</v>
      </c>
    </row>
    <row r="5022" spans="1:177" x14ac:dyDescent="0.25">
      <c r="A5022" s="132"/>
      <c r="B5022" s="132"/>
      <c r="C5022" s="132"/>
      <c r="D5022" s="132"/>
      <c r="E5022" s="132"/>
      <c r="F5022" s="132"/>
      <c r="G5022" s="132"/>
      <c r="H5022" s="132"/>
      <c r="I5022" s="132"/>
      <c r="J5022" s="132"/>
      <c r="K5022" s="132"/>
      <c r="FS5022" s="75">
        <v>87.41</v>
      </c>
      <c r="FT5022" s="75">
        <v>2334.0259999999998</v>
      </c>
      <c r="FU5022" s="75">
        <v>22047.8</v>
      </c>
    </row>
    <row r="5023" spans="1:177" x14ac:dyDescent="0.25">
      <c r="A5023" s="132"/>
      <c r="B5023" s="132"/>
      <c r="C5023" s="132"/>
      <c r="D5023" s="132"/>
      <c r="E5023" s="132"/>
      <c r="F5023" s="132"/>
      <c r="G5023" s="132"/>
      <c r="H5023" s="132"/>
      <c r="I5023" s="132"/>
      <c r="J5023" s="132"/>
      <c r="K5023" s="132"/>
      <c r="FS5023" s="75">
        <v>87.42</v>
      </c>
      <c r="FT5023" s="75">
        <v>2336.2950000000001</v>
      </c>
      <c r="FU5023" s="75">
        <v>22060.79</v>
      </c>
    </row>
    <row r="5024" spans="1:177" x14ac:dyDescent="0.25">
      <c r="A5024" s="132"/>
      <c r="B5024" s="132"/>
      <c r="C5024" s="132"/>
      <c r="D5024" s="132"/>
      <c r="E5024" s="132"/>
      <c r="F5024" s="132"/>
      <c r="G5024" s="132"/>
      <c r="H5024" s="132"/>
      <c r="I5024" s="132"/>
      <c r="J5024" s="132"/>
      <c r="K5024" s="132"/>
      <c r="FS5024" s="75">
        <v>87.43</v>
      </c>
      <c r="FT5024" s="75">
        <v>2338.5630000000001</v>
      </c>
      <c r="FU5024" s="75">
        <v>22073.79</v>
      </c>
    </row>
    <row r="5025" spans="1:177" x14ac:dyDescent="0.25">
      <c r="A5025" s="132"/>
      <c r="B5025" s="132"/>
      <c r="C5025" s="132"/>
      <c r="D5025" s="132"/>
      <c r="E5025" s="132"/>
      <c r="F5025" s="132"/>
      <c r="G5025" s="132"/>
      <c r="H5025" s="132"/>
      <c r="I5025" s="132"/>
      <c r="J5025" s="132"/>
      <c r="K5025" s="132"/>
      <c r="FS5025" s="75">
        <v>87.44</v>
      </c>
      <c r="FT5025" s="75">
        <v>2340.8319999999999</v>
      </c>
      <c r="FU5025" s="75">
        <v>22086.78</v>
      </c>
    </row>
    <row r="5026" spans="1:177" x14ac:dyDescent="0.25">
      <c r="A5026" s="132"/>
      <c r="B5026" s="132"/>
      <c r="C5026" s="132"/>
      <c r="D5026" s="132"/>
      <c r="E5026" s="132"/>
      <c r="F5026" s="132"/>
      <c r="G5026" s="132"/>
      <c r="H5026" s="132"/>
      <c r="I5026" s="132"/>
      <c r="J5026" s="132"/>
      <c r="K5026" s="132"/>
      <c r="FS5026" s="75">
        <v>87.45</v>
      </c>
      <c r="FT5026" s="75">
        <v>2343.1010000000001</v>
      </c>
      <c r="FU5026" s="75">
        <v>22099.77</v>
      </c>
    </row>
    <row r="5027" spans="1:177" x14ac:dyDescent="0.25">
      <c r="A5027" s="132"/>
      <c r="B5027" s="132"/>
      <c r="C5027" s="132"/>
      <c r="D5027" s="132"/>
      <c r="E5027" s="132"/>
      <c r="F5027" s="132"/>
      <c r="G5027" s="132"/>
      <c r="H5027" s="132"/>
      <c r="I5027" s="132"/>
      <c r="J5027" s="132"/>
      <c r="K5027" s="132"/>
      <c r="FS5027" s="75">
        <v>87.46</v>
      </c>
      <c r="FT5027" s="75">
        <v>2345.37</v>
      </c>
      <c r="FU5027" s="75">
        <v>22112.76</v>
      </c>
    </row>
    <row r="5028" spans="1:177" x14ac:dyDescent="0.25">
      <c r="A5028" s="132"/>
      <c r="B5028" s="132"/>
      <c r="C5028" s="132"/>
      <c r="D5028" s="132"/>
      <c r="E5028" s="132"/>
      <c r="F5028" s="132"/>
      <c r="G5028" s="132"/>
      <c r="H5028" s="132"/>
      <c r="I5028" s="132"/>
      <c r="J5028" s="132"/>
      <c r="K5028" s="132"/>
      <c r="FS5028" s="75">
        <v>87.47</v>
      </c>
      <c r="FT5028" s="75">
        <v>2347.6390000000001</v>
      </c>
      <c r="FU5028" s="75">
        <v>22125.75</v>
      </c>
    </row>
    <row r="5029" spans="1:177" x14ac:dyDescent="0.25">
      <c r="A5029" s="132"/>
      <c r="B5029" s="132"/>
      <c r="C5029" s="132"/>
      <c r="D5029" s="132"/>
      <c r="E5029" s="132"/>
      <c r="F5029" s="132"/>
      <c r="G5029" s="132"/>
      <c r="H5029" s="132"/>
      <c r="I5029" s="132"/>
      <c r="J5029" s="132"/>
      <c r="K5029" s="132"/>
      <c r="FS5029" s="75">
        <v>87.48</v>
      </c>
      <c r="FT5029" s="75">
        <v>2349.9070000000002</v>
      </c>
      <c r="FU5029" s="75">
        <v>22138.74</v>
      </c>
    </row>
    <row r="5030" spans="1:177" x14ac:dyDescent="0.25">
      <c r="A5030" s="132"/>
      <c r="B5030" s="132"/>
      <c r="C5030" s="132"/>
      <c r="D5030" s="132"/>
      <c r="E5030" s="132"/>
      <c r="F5030" s="132"/>
      <c r="G5030" s="132"/>
      <c r="H5030" s="132"/>
      <c r="I5030" s="132"/>
      <c r="J5030" s="132"/>
      <c r="K5030" s="132"/>
      <c r="FS5030" s="75">
        <v>87.49</v>
      </c>
      <c r="FT5030" s="75">
        <v>2352.1759999999999</v>
      </c>
      <c r="FU5030" s="75">
        <v>22151.73</v>
      </c>
    </row>
    <row r="5031" spans="1:177" x14ac:dyDescent="0.25">
      <c r="A5031" s="132"/>
      <c r="B5031" s="132"/>
      <c r="C5031" s="132"/>
      <c r="D5031" s="132"/>
      <c r="E5031" s="132"/>
      <c r="F5031" s="132"/>
      <c r="G5031" s="132"/>
      <c r="H5031" s="132"/>
      <c r="I5031" s="132"/>
      <c r="J5031" s="132"/>
      <c r="K5031" s="132"/>
      <c r="FS5031" s="75">
        <v>87.5</v>
      </c>
      <c r="FT5031" s="75">
        <v>2354.4450000000002</v>
      </c>
      <c r="FU5031" s="75">
        <v>22164.720000000001</v>
      </c>
    </row>
    <row r="5032" spans="1:177" x14ac:dyDescent="0.25">
      <c r="A5032" s="132"/>
      <c r="B5032" s="132"/>
      <c r="C5032" s="132"/>
      <c r="D5032" s="132"/>
      <c r="E5032" s="132"/>
      <c r="F5032" s="132"/>
      <c r="G5032" s="132"/>
      <c r="H5032" s="132"/>
      <c r="I5032" s="132"/>
      <c r="J5032" s="132"/>
      <c r="K5032" s="132"/>
      <c r="FS5032" s="75">
        <v>87.51</v>
      </c>
      <c r="FT5032" s="75">
        <v>2356.7139999999999</v>
      </c>
      <c r="FU5032" s="75">
        <v>22177.71</v>
      </c>
    </row>
    <row r="5033" spans="1:177" x14ac:dyDescent="0.25">
      <c r="A5033" s="132"/>
      <c r="B5033" s="132"/>
      <c r="C5033" s="132"/>
      <c r="D5033" s="132"/>
      <c r="E5033" s="132"/>
      <c r="F5033" s="132"/>
      <c r="G5033" s="132"/>
      <c r="H5033" s="132"/>
      <c r="I5033" s="132"/>
      <c r="J5033" s="132"/>
      <c r="K5033" s="132"/>
      <c r="FS5033" s="75">
        <v>87.52</v>
      </c>
      <c r="FT5033" s="75">
        <v>2358.9830000000002</v>
      </c>
      <c r="FU5033" s="75">
        <v>22190.7</v>
      </c>
    </row>
    <row r="5034" spans="1:177" x14ac:dyDescent="0.25">
      <c r="A5034" s="132"/>
      <c r="B5034" s="132"/>
      <c r="C5034" s="132"/>
      <c r="D5034" s="132"/>
      <c r="E5034" s="132"/>
      <c r="F5034" s="132"/>
      <c r="G5034" s="132"/>
      <c r="H5034" s="132"/>
      <c r="I5034" s="132"/>
      <c r="J5034" s="132"/>
      <c r="K5034" s="132"/>
      <c r="FS5034" s="75">
        <v>87.53</v>
      </c>
      <c r="FT5034" s="75">
        <v>2361.2510000000002</v>
      </c>
      <c r="FU5034" s="75">
        <v>22203.69</v>
      </c>
    </row>
    <row r="5035" spans="1:177" x14ac:dyDescent="0.25">
      <c r="A5035" s="132"/>
      <c r="B5035" s="132"/>
      <c r="C5035" s="132"/>
      <c r="D5035" s="132"/>
      <c r="E5035" s="132"/>
      <c r="F5035" s="132"/>
      <c r="G5035" s="132"/>
      <c r="H5035" s="132"/>
      <c r="I5035" s="132"/>
      <c r="J5035" s="132"/>
      <c r="K5035" s="132"/>
      <c r="FS5035" s="75">
        <v>87.54</v>
      </c>
      <c r="FT5035" s="75">
        <v>2363.52</v>
      </c>
      <c r="FU5035" s="75">
        <v>22216.68</v>
      </c>
    </row>
    <row r="5036" spans="1:177" x14ac:dyDescent="0.25">
      <c r="A5036" s="132"/>
      <c r="B5036" s="132"/>
      <c r="C5036" s="132"/>
      <c r="D5036" s="132"/>
      <c r="E5036" s="132"/>
      <c r="F5036" s="132"/>
      <c r="G5036" s="132"/>
      <c r="H5036" s="132"/>
      <c r="I5036" s="132"/>
      <c r="J5036" s="132"/>
      <c r="K5036" s="132"/>
      <c r="FS5036" s="75">
        <v>87.55</v>
      </c>
      <c r="FT5036" s="75">
        <v>2365.7890000000002</v>
      </c>
      <c r="FU5036" s="75">
        <v>22229.67</v>
      </c>
    </row>
    <row r="5037" spans="1:177" x14ac:dyDescent="0.25">
      <c r="A5037" s="132"/>
      <c r="B5037" s="132"/>
      <c r="C5037" s="132"/>
      <c r="D5037" s="132"/>
      <c r="E5037" s="132"/>
      <c r="F5037" s="132"/>
      <c r="G5037" s="132"/>
      <c r="H5037" s="132"/>
      <c r="I5037" s="132"/>
      <c r="J5037" s="132"/>
      <c r="K5037" s="132"/>
      <c r="FS5037" s="75">
        <v>87.56</v>
      </c>
      <c r="FT5037" s="75">
        <v>2368.058</v>
      </c>
      <c r="FU5037" s="75">
        <v>22242.66</v>
      </c>
    </row>
    <row r="5038" spans="1:177" x14ac:dyDescent="0.25">
      <c r="A5038" s="132"/>
      <c r="B5038" s="132"/>
      <c r="C5038" s="132"/>
      <c r="D5038" s="132"/>
      <c r="E5038" s="132"/>
      <c r="F5038" s="132"/>
      <c r="G5038" s="132"/>
      <c r="H5038" s="132"/>
      <c r="I5038" s="132"/>
      <c r="J5038" s="132"/>
      <c r="K5038" s="132"/>
      <c r="FS5038" s="75">
        <v>87.57</v>
      </c>
      <c r="FT5038" s="75">
        <v>2370.3270000000002</v>
      </c>
      <c r="FU5038" s="75">
        <v>22255.65</v>
      </c>
    </row>
    <row r="5039" spans="1:177" x14ac:dyDescent="0.25">
      <c r="A5039" s="132"/>
      <c r="B5039" s="132"/>
      <c r="C5039" s="132"/>
      <c r="D5039" s="132"/>
      <c r="E5039" s="132"/>
      <c r="F5039" s="132"/>
      <c r="G5039" s="132"/>
      <c r="H5039" s="132"/>
      <c r="I5039" s="132"/>
      <c r="J5039" s="132"/>
      <c r="K5039" s="132"/>
      <c r="FS5039" s="75">
        <v>87.58</v>
      </c>
      <c r="FT5039" s="75">
        <v>2372.5949999999998</v>
      </c>
      <c r="FU5039" s="75">
        <v>22268.639999999999</v>
      </c>
    </row>
    <row r="5040" spans="1:177" x14ac:dyDescent="0.25">
      <c r="A5040" s="132"/>
      <c r="B5040" s="132"/>
      <c r="C5040" s="132"/>
      <c r="D5040" s="132"/>
      <c r="E5040" s="132"/>
      <c r="F5040" s="132"/>
      <c r="G5040" s="132"/>
      <c r="H5040" s="132"/>
      <c r="I5040" s="132"/>
      <c r="J5040" s="132"/>
      <c r="K5040" s="132"/>
      <c r="FS5040" s="75">
        <v>87.59</v>
      </c>
      <c r="FT5040" s="75">
        <v>2374.864</v>
      </c>
      <c r="FU5040" s="75">
        <v>22281.63</v>
      </c>
    </row>
    <row r="5041" spans="1:177" x14ac:dyDescent="0.25">
      <c r="A5041" s="132"/>
      <c r="B5041" s="132"/>
      <c r="C5041" s="132"/>
      <c r="D5041" s="132"/>
      <c r="E5041" s="132"/>
      <c r="F5041" s="132"/>
      <c r="G5041" s="132"/>
      <c r="H5041" s="132"/>
      <c r="I5041" s="132"/>
      <c r="J5041" s="132"/>
      <c r="K5041" s="132"/>
      <c r="FS5041" s="75">
        <v>87.6</v>
      </c>
      <c r="FT5041" s="75">
        <v>2377.1329999999998</v>
      </c>
      <c r="FU5041" s="75">
        <v>22294.62</v>
      </c>
    </row>
    <row r="5042" spans="1:177" x14ac:dyDescent="0.25">
      <c r="A5042" s="132"/>
      <c r="B5042" s="132"/>
      <c r="C5042" s="132"/>
      <c r="D5042" s="132"/>
      <c r="E5042" s="132"/>
      <c r="F5042" s="132"/>
      <c r="G5042" s="132"/>
      <c r="H5042" s="132"/>
      <c r="I5042" s="132"/>
      <c r="J5042" s="132"/>
      <c r="K5042" s="132"/>
      <c r="FS5042" s="75">
        <v>87.61</v>
      </c>
      <c r="FT5042" s="75">
        <v>2379.402</v>
      </c>
      <c r="FU5042" s="75">
        <v>22307.61</v>
      </c>
    </row>
    <row r="5043" spans="1:177" x14ac:dyDescent="0.25">
      <c r="A5043" s="132"/>
      <c r="B5043" s="132"/>
      <c r="C5043" s="132"/>
      <c r="D5043" s="132"/>
      <c r="E5043" s="132"/>
      <c r="F5043" s="132"/>
      <c r="G5043" s="132"/>
      <c r="H5043" s="132"/>
      <c r="I5043" s="132"/>
      <c r="J5043" s="132"/>
      <c r="K5043" s="132"/>
      <c r="FS5043" s="75">
        <v>87.62</v>
      </c>
      <c r="FT5043" s="75">
        <v>2381.6709999999998</v>
      </c>
      <c r="FU5043" s="75">
        <v>22320.6</v>
      </c>
    </row>
    <row r="5044" spans="1:177" x14ac:dyDescent="0.25">
      <c r="A5044" s="132"/>
      <c r="B5044" s="132"/>
      <c r="C5044" s="132"/>
      <c r="D5044" s="132"/>
      <c r="E5044" s="132"/>
      <c r="F5044" s="132"/>
      <c r="G5044" s="132"/>
      <c r="H5044" s="132"/>
      <c r="I5044" s="132"/>
      <c r="J5044" s="132"/>
      <c r="K5044" s="132"/>
      <c r="FS5044" s="75">
        <v>87.63</v>
      </c>
      <c r="FT5044" s="75">
        <v>2383.9389999999999</v>
      </c>
      <c r="FU5044" s="75">
        <v>22333.59</v>
      </c>
    </row>
    <row r="5045" spans="1:177" x14ac:dyDescent="0.25">
      <c r="A5045" s="132"/>
      <c r="B5045" s="132"/>
      <c r="C5045" s="132"/>
      <c r="D5045" s="132"/>
      <c r="E5045" s="132"/>
      <c r="F5045" s="132"/>
      <c r="G5045" s="132"/>
      <c r="H5045" s="132"/>
      <c r="I5045" s="132"/>
      <c r="J5045" s="132"/>
      <c r="K5045" s="132"/>
      <c r="FS5045" s="75">
        <v>87.64</v>
      </c>
      <c r="FT5045" s="75">
        <v>2386.2080000000001</v>
      </c>
      <c r="FU5045" s="75">
        <v>22346.58</v>
      </c>
    </row>
    <row r="5046" spans="1:177" x14ac:dyDescent="0.25">
      <c r="A5046" s="132"/>
      <c r="B5046" s="132"/>
      <c r="C5046" s="132"/>
      <c r="D5046" s="132"/>
      <c r="E5046" s="132"/>
      <c r="F5046" s="132"/>
      <c r="G5046" s="132"/>
      <c r="H5046" s="132"/>
      <c r="I5046" s="132"/>
      <c r="J5046" s="132"/>
      <c r="K5046" s="132"/>
      <c r="FS5046" s="75">
        <v>87.65</v>
      </c>
      <c r="FT5046" s="75">
        <v>2388.4769999999999</v>
      </c>
      <c r="FU5046" s="75">
        <v>22359.57</v>
      </c>
    </row>
    <row r="5047" spans="1:177" x14ac:dyDescent="0.25">
      <c r="A5047" s="132"/>
      <c r="B5047" s="132"/>
      <c r="C5047" s="132"/>
      <c r="D5047" s="132"/>
      <c r="E5047" s="132"/>
      <c r="F5047" s="132"/>
      <c r="G5047" s="132"/>
      <c r="H5047" s="132"/>
      <c r="I5047" s="132"/>
      <c r="J5047" s="132"/>
      <c r="K5047" s="132"/>
      <c r="FS5047" s="75">
        <v>87.66</v>
      </c>
      <c r="FT5047" s="75">
        <v>2390.7460000000001</v>
      </c>
      <c r="FU5047" s="75">
        <v>22372.560000000001</v>
      </c>
    </row>
    <row r="5048" spans="1:177" x14ac:dyDescent="0.25">
      <c r="A5048" s="132"/>
      <c r="B5048" s="132"/>
      <c r="C5048" s="132"/>
      <c r="D5048" s="132"/>
      <c r="E5048" s="132"/>
      <c r="F5048" s="132"/>
      <c r="G5048" s="132"/>
      <c r="H5048" s="132"/>
      <c r="I5048" s="132"/>
      <c r="J5048" s="132"/>
      <c r="K5048" s="132"/>
      <c r="FS5048" s="75">
        <v>87.67</v>
      </c>
      <c r="FT5048" s="75">
        <v>2393.0149999999999</v>
      </c>
      <c r="FU5048" s="75">
        <v>22385.55</v>
      </c>
    </row>
    <row r="5049" spans="1:177" x14ac:dyDescent="0.25">
      <c r="A5049" s="132"/>
      <c r="B5049" s="132"/>
      <c r="C5049" s="132"/>
      <c r="D5049" s="132"/>
      <c r="E5049" s="132"/>
      <c r="F5049" s="132"/>
      <c r="G5049" s="132"/>
      <c r="H5049" s="132"/>
      <c r="I5049" s="132"/>
      <c r="J5049" s="132"/>
      <c r="K5049" s="132"/>
      <c r="FS5049" s="75">
        <v>87.68</v>
      </c>
      <c r="FT5049" s="75">
        <v>2395.2829999999999</v>
      </c>
      <c r="FU5049" s="75">
        <v>22398.54</v>
      </c>
    </row>
    <row r="5050" spans="1:177" x14ac:dyDescent="0.25">
      <c r="A5050" s="132"/>
      <c r="B5050" s="132"/>
      <c r="C5050" s="132"/>
      <c r="D5050" s="132"/>
      <c r="E5050" s="132"/>
      <c r="F5050" s="132"/>
      <c r="G5050" s="132"/>
      <c r="H5050" s="132"/>
      <c r="I5050" s="132"/>
      <c r="J5050" s="132"/>
      <c r="K5050" s="132"/>
      <c r="FS5050" s="75">
        <v>87.69</v>
      </c>
      <c r="FT5050" s="75">
        <v>2397.5520000000001</v>
      </c>
      <c r="FU5050" s="75">
        <v>22411.53</v>
      </c>
    </row>
    <row r="5051" spans="1:177" x14ac:dyDescent="0.25">
      <c r="A5051" s="132"/>
      <c r="B5051" s="132"/>
      <c r="C5051" s="132"/>
      <c r="D5051" s="132"/>
      <c r="E5051" s="132"/>
      <c r="F5051" s="132"/>
      <c r="G5051" s="132"/>
      <c r="H5051" s="132"/>
      <c r="I5051" s="132"/>
      <c r="J5051" s="132"/>
      <c r="K5051" s="132"/>
      <c r="FS5051" s="75">
        <v>87.7</v>
      </c>
      <c r="FT5051" s="75">
        <v>2399.8209999999999</v>
      </c>
      <c r="FU5051" s="75">
        <v>22424.52</v>
      </c>
    </row>
    <row r="5052" spans="1:177" x14ac:dyDescent="0.25">
      <c r="A5052" s="132"/>
      <c r="B5052" s="132"/>
      <c r="C5052" s="132"/>
      <c r="D5052" s="132"/>
      <c r="E5052" s="132"/>
      <c r="F5052" s="132"/>
      <c r="G5052" s="132"/>
      <c r="H5052" s="132"/>
      <c r="I5052" s="132"/>
      <c r="J5052" s="132"/>
      <c r="K5052" s="132"/>
      <c r="FS5052" s="75">
        <v>87.71</v>
      </c>
      <c r="FT5052" s="75">
        <v>2402.09</v>
      </c>
      <c r="FU5052" s="75">
        <v>22437.51</v>
      </c>
    </row>
    <row r="5053" spans="1:177" x14ac:dyDescent="0.25">
      <c r="A5053" s="132"/>
      <c r="B5053" s="132"/>
      <c r="C5053" s="132"/>
      <c r="D5053" s="132"/>
      <c r="E5053" s="132"/>
      <c r="F5053" s="132"/>
      <c r="G5053" s="132"/>
      <c r="H5053" s="132"/>
      <c r="I5053" s="132"/>
      <c r="J5053" s="132"/>
      <c r="K5053" s="132"/>
      <c r="FS5053" s="75">
        <v>87.72</v>
      </c>
      <c r="FT5053" s="75">
        <v>2404.3589999999999</v>
      </c>
      <c r="FU5053" s="75">
        <v>22450.5</v>
      </c>
    </row>
    <row r="5054" spans="1:177" x14ac:dyDescent="0.25">
      <c r="A5054" s="132"/>
      <c r="B5054" s="132"/>
      <c r="C5054" s="132"/>
      <c r="D5054" s="132"/>
      <c r="E5054" s="132"/>
      <c r="F5054" s="132"/>
      <c r="G5054" s="132"/>
      <c r="H5054" s="132"/>
      <c r="I5054" s="132"/>
      <c r="J5054" s="132"/>
      <c r="K5054" s="132"/>
      <c r="FS5054" s="75">
        <v>87.73</v>
      </c>
      <c r="FT5054" s="75">
        <v>2406.627</v>
      </c>
      <c r="FU5054" s="75">
        <v>22463.49</v>
      </c>
    </row>
    <row r="5055" spans="1:177" x14ac:dyDescent="0.25">
      <c r="A5055" s="132"/>
      <c r="B5055" s="132"/>
      <c r="C5055" s="132"/>
      <c r="D5055" s="132"/>
      <c r="E5055" s="132"/>
      <c r="F5055" s="132"/>
      <c r="G5055" s="132"/>
      <c r="H5055" s="132"/>
      <c r="I5055" s="132"/>
      <c r="J5055" s="132"/>
      <c r="K5055" s="132"/>
      <c r="FS5055" s="75">
        <v>87.74</v>
      </c>
      <c r="FT5055" s="75">
        <v>2408.8960000000002</v>
      </c>
      <c r="FU5055" s="75">
        <v>22476.48</v>
      </c>
    </row>
    <row r="5056" spans="1:177" x14ac:dyDescent="0.25">
      <c r="A5056" s="132"/>
      <c r="B5056" s="132"/>
      <c r="C5056" s="132"/>
      <c r="D5056" s="132"/>
      <c r="E5056" s="132"/>
      <c r="F5056" s="132"/>
      <c r="G5056" s="132"/>
      <c r="H5056" s="132"/>
      <c r="I5056" s="132"/>
      <c r="J5056" s="132"/>
      <c r="K5056" s="132"/>
      <c r="FS5056" s="75">
        <v>87.75</v>
      </c>
      <c r="FT5056" s="75">
        <v>2411.165</v>
      </c>
      <c r="FU5056" s="75">
        <v>22489.47</v>
      </c>
    </row>
    <row r="5057" spans="1:177" x14ac:dyDescent="0.25">
      <c r="A5057" s="132"/>
      <c r="B5057" s="132"/>
      <c r="C5057" s="132"/>
      <c r="D5057" s="132"/>
      <c r="E5057" s="132"/>
      <c r="F5057" s="132"/>
      <c r="G5057" s="132"/>
      <c r="H5057" s="132"/>
      <c r="I5057" s="132"/>
      <c r="J5057" s="132"/>
      <c r="K5057" s="132"/>
      <c r="FS5057" s="75">
        <v>87.76</v>
      </c>
      <c r="FT5057" s="75">
        <v>2413.4340000000002</v>
      </c>
      <c r="FU5057" s="75">
        <v>22502.46</v>
      </c>
    </row>
    <row r="5058" spans="1:177" x14ac:dyDescent="0.25">
      <c r="A5058" s="132"/>
      <c r="B5058" s="132"/>
      <c r="C5058" s="132"/>
      <c r="D5058" s="132"/>
      <c r="E5058" s="132"/>
      <c r="F5058" s="132"/>
      <c r="G5058" s="132"/>
      <c r="H5058" s="132"/>
      <c r="I5058" s="132"/>
      <c r="J5058" s="132"/>
      <c r="K5058" s="132"/>
      <c r="FS5058" s="75">
        <v>87.77</v>
      </c>
      <c r="FT5058" s="75">
        <v>2415.703</v>
      </c>
      <c r="FU5058" s="75">
        <v>22515.45</v>
      </c>
    </row>
    <row r="5059" spans="1:177" x14ac:dyDescent="0.25">
      <c r="A5059" s="132"/>
      <c r="B5059" s="132"/>
      <c r="C5059" s="132"/>
      <c r="D5059" s="132"/>
      <c r="E5059" s="132"/>
      <c r="F5059" s="132"/>
      <c r="G5059" s="132"/>
      <c r="H5059" s="132"/>
      <c r="I5059" s="132"/>
      <c r="J5059" s="132"/>
      <c r="K5059" s="132"/>
      <c r="FS5059" s="75">
        <v>87.78</v>
      </c>
      <c r="FT5059" s="75">
        <v>2417.971</v>
      </c>
      <c r="FU5059" s="75">
        <v>22528.44</v>
      </c>
    </row>
    <row r="5060" spans="1:177" x14ac:dyDescent="0.25">
      <c r="A5060" s="132"/>
      <c r="B5060" s="132"/>
      <c r="C5060" s="132"/>
      <c r="D5060" s="132"/>
      <c r="E5060" s="132"/>
      <c r="F5060" s="132"/>
      <c r="G5060" s="132"/>
      <c r="H5060" s="132"/>
      <c r="I5060" s="132"/>
      <c r="J5060" s="132"/>
      <c r="K5060" s="132"/>
      <c r="FS5060" s="75">
        <v>87.79</v>
      </c>
      <c r="FT5060" s="75">
        <v>2420.2399999999998</v>
      </c>
      <c r="FU5060" s="75">
        <v>22541.43</v>
      </c>
    </row>
    <row r="5061" spans="1:177" x14ac:dyDescent="0.25">
      <c r="A5061" s="132"/>
      <c r="B5061" s="132"/>
      <c r="C5061" s="132"/>
      <c r="D5061" s="132"/>
      <c r="E5061" s="132"/>
      <c r="F5061" s="132"/>
      <c r="G5061" s="132"/>
      <c r="H5061" s="132"/>
      <c r="I5061" s="132"/>
      <c r="J5061" s="132"/>
      <c r="K5061" s="132"/>
      <c r="FS5061" s="75">
        <v>87.8</v>
      </c>
      <c r="FT5061" s="75">
        <v>2422.509</v>
      </c>
      <c r="FU5061" s="75">
        <v>22554.42</v>
      </c>
    </row>
    <row r="5062" spans="1:177" x14ac:dyDescent="0.25">
      <c r="A5062" s="132"/>
      <c r="B5062" s="132"/>
      <c r="C5062" s="132"/>
      <c r="D5062" s="132"/>
      <c r="E5062" s="132"/>
      <c r="F5062" s="132"/>
      <c r="G5062" s="132"/>
      <c r="H5062" s="132"/>
      <c r="I5062" s="132"/>
      <c r="J5062" s="132"/>
      <c r="K5062" s="132"/>
      <c r="FS5062" s="75">
        <v>87.81</v>
      </c>
      <c r="FT5062" s="75">
        <v>2424.7779999999998</v>
      </c>
      <c r="FU5062" s="75">
        <v>22567.41</v>
      </c>
    </row>
    <row r="5063" spans="1:177" x14ac:dyDescent="0.25">
      <c r="A5063" s="132"/>
      <c r="B5063" s="132"/>
      <c r="C5063" s="132"/>
      <c r="D5063" s="132"/>
      <c r="E5063" s="132"/>
      <c r="F5063" s="132"/>
      <c r="G5063" s="132"/>
      <c r="H5063" s="132"/>
      <c r="I5063" s="132"/>
      <c r="J5063" s="132"/>
      <c r="K5063" s="132"/>
      <c r="FS5063" s="75">
        <v>87.82</v>
      </c>
      <c r="FT5063" s="75">
        <v>2427.047</v>
      </c>
      <c r="FU5063" s="75">
        <v>22580.400000000001</v>
      </c>
    </row>
    <row r="5064" spans="1:177" x14ac:dyDescent="0.25">
      <c r="A5064" s="132"/>
      <c r="B5064" s="132"/>
      <c r="C5064" s="132"/>
      <c r="D5064" s="132"/>
      <c r="E5064" s="132"/>
      <c r="F5064" s="132"/>
      <c r="G5064" s="132"/>
      <c r="H5064" s="132"/>
      <c r="I5064" s="132"/>
      <c r="J5064" s="132"/>
      <c r="K5064" s="132"/>
      <c r="FS5064" s="75">
        <v>87.83</v>
      </c>
      <c r="FT5064" s="75">
        <v>2429.3150000000001</v>
      </c>
      <c r="FU5064" s="75">
        <v>22593.39</v>
      </c>
    </row>
    <row r="5065" spans="1:177" x14ac:dyDescent="0.25">
      <c r="A5065" s="132"/>
      <c r="B5065" s="132"/>
      <c r="C5065" s="132"/>
      <c r="D5065" s="132"/>
      <c r="E5065" s="132"/>
      <c r="F5065" s="132"/>
      <c r="G5065" s="132"/>
      <c r="H5065" s="132"/>
      <c r="I5065" s="132"/>
      <c r="J5065" s="132"/>
      <c r="K5065" s="132"/>
      <c r="FS5065" s="75">
        <v>87.84</v>
      </c>
      <c r="FT5065" s="75">
        <v>2431.5839999999998</v>
      </c>
      <c r="FU5065" s="75">
        <v>22606.38</v>
      </c>
    </row>
    <row r="5066" spans="1:177" x14ac:dyDescent="0.25">
      <c r="A5066" s="132"/>
      <c r="B5066" s="132"/>
      <c r="C5066" s="132"/>
      <c r="D5066" s="132"/>
      <c r="E5066" s="132"/>
      <c r="F5066" s="132"/>
      <c r="G5066" s="132"/>
      <c r="H5066" s="132"/>
      <c r="I5066" s="132"/>
      <c r="J5066" s="132"/>
      <c r="K5066" s="132"/>
      <c r="FS5066" s="75">
        <v>87.85</v>
      </c>
      <c r="FT5066" s="75">
        <v>2433.8530000000001</v>
      </c>
      <c r="FU5066" s="75">
        <v>22619.38</v>
      </c>
    </row>
    <row r="5067" spans="1:177" x14ac:dyDescent="0.25">
      <c r="A5067" s="132"/>
      <c r="B5067" s="132"/>
      <c r="C5067" s="132"/>
      <c r="D5067" s="132"/>
      <c r="E5067" s="132"/>
      <c r="F5067" s="132"/>
      <c r="G5067" s="132"/>
      <c r="H5067" s="132"/>
      <c r="I5067" s="132"/>
      <c r="J5067" s="132"/>
      <c r="K5067" s="132"/>
      <c r="FS5067" s="75">
        <v>87.86</v>
      </c>
      <c r="FT5067" s="75">
        <v>2436.1219999999998</v>
      </c>
      <c r="FU5067" s="75">
        <v>22632.37</v>
      </c>
    </row>
    <row r="5068" spans="1:177" x14ac:dyDescent="0.25">
      <c r="A5068" s="132"/>
      <c r="B5068" s="132"/>
      <c r="C5068" s="132"/>
      <c r="D5068" s="132"/>
      <c r="E5068" s="132"/>
      <c r="F5068" s="132"/>
      <c r="G5068" s="132"/>
      <c r="H5068" s="132"/>
      <c r="I5068" s="132"/>
      <c r="J5068" s="132"/>
      <c r="K5068" s="132"/>
      <c r="FS5068" s="75">
        <v>87.87</v>
      </c>
      <c r="FT5068" s="75">
        <v>2438.3910000000001</v>
      </c>
      <c r="FU5068" s="75">
        <v>22645.360000000001</v>
      </c>
    </row>
    <row r="5069" spans="1:177" x14ac:dyDescent="0.25">
      <c r="A5069" s="132"/>
      <c r="B5069" s="132"/>
      <c r="C5069" s="132"/>
      <c r="D5069" s="132"/>
      <c r="E5069" s="132"/>
      <c r="F5069" s="132"/>
      <c r="G5069" s="132"/>
      <c r="H5069" s="132"/>
      <c r="I5069" s="132"/>
      <c r="J5069" s="132"/>
      <c r="K5069" s="132"/>
      <c r="FS5069" s="75">
        <v>87.88</v>
      </c>
      <c r="FT5069" s="75">
        <v>2440.6590000000001</v>
      </c>
      <c r="FU5069" s="75">
        <v>22658.35</v>
      </c>
    </row>
    <row r="5070" spans="1:177" x14ac:dyDescent="0.25">
      <c r="A5070" s="132"/>
      <c r="B5070" s="132"/>
      <c r="C5070" s="132"/>
      <c r="D5070" s="132"/>
      <c r="E5070" s="132"/>
      <c r="F5070" s="132"/>
      <c r="G5070" s="132"/>
      <c r="H5070" s="132"/>
      <c r="I5070" s="132"/>
      <c r="J5070" s="132"/>
      <c r="K5070" s="132"/>
      <c r="FS5070" s="75">
        <v>87.89</v>
      </c>
      <c r="FT5070" s="75">
        <v>2442.9279999999999</v>
      </c>
      <c r="FU5070" s="75">
        <v>22671.34</v>
      </c>
    </row>
    <row r="5071" spans="1:177" x14ac:dyDescent="0.25">
      <c r="A5071" s="132"/>
      <c r="B5071" s="132"/>
      <c r="C5071" s="132"/>
      <c r="D5071" s="132"/>
      <c r="E5071" s="132"/>
      <c r="F5071" s="132"/>
      <c r="G5071" s="132"/>
      <c r="H5071" s="132"/>
      <c r="I5071" s="132"/>
      <c r="J5071" s="132"/>
      <c r="K5071" s="132"/>
      <c r="FS5071" s="75">
        <v>87.9</v>
      </c>
      <c r="FT5071" s="75">
        <v>2445.1970000000001</v>
      </c>
      <c r="FU5071" s="75">
        <v>22684.33</v>
      </c>
    </row>
    <row r="5072" spans="1:177" x14ac:dyDescent="0.25">
      <c r="A5072" s="132"/>
      <c r="B5072" s="132"/>
      <c r="C5072" s="132"/>
      <c r="D5072" s="132"/>
      <c r="E5072" s="132"/>
      <c r="F5072" s="132"/>
      <c r="G5072" s="132"/>
      <c r="H5072" s="132"/>
      <c r="I5072" s="132"/>
      <c r="J5072" s="132"/>
      <c r="K5072" s="132"/>
      <c r="FS5072" s="75">
        <v>87.91</v>
      </c>
      <c r="FT5072" s="75">
        <v>2447.4659999999999</v>
      </c>
      <c r="FU5072" s="75">
        <v>22697.32</v>
      </c>
    </row>
    <row r="5073" spans="1:177" x14ac:dyDescent="0.25">
      <c r="A5073" s="132"/>
      <c r="B5073" s="132"/>
      <c r="C5073" s="132"/>
      <c r="D5073" s="132"/>
      <c r="E5073" s="132"/>
      <c r="F5073" s="132"/>
      <c r="G5073" s="132"/>
      <c r="H5073" s="132"/>
      <c r="I5073" s="132"/>
      <c r="J5073" s="132"/>
      <c r="K5073" s="132"/>
      <c r="FS5073" s="75">
        <v>87.92</v>
      </c>
      <c r="FT5073" s="75">
        <v>2449.7350000000001</v>
      </c>
      <c r="FU5073" s="75">
        <v>22710.31</v>
      </c>
    </row>
    <row r="5074" spans="1:177" x14ac:dyDescent="0.25">
      <c r="A5074" s="132"/>
      <c r="B5074" s="132"/>
      <c r="C5074" s="132"/>
      <c r="D5074" s="132"/>
      <c r="E5074" s="132"/>
      <c r="F5074" s="132"/>
      <c r="G5074" s="132"/>
      <c r="H5074" s="132"/>
      <c r="I5074" s="132"/>
      <c r="J5074" s="132"/>
      <c r="K5074" s="132"/>
      <c r="FS5074" s="75">
        <v>87.93</v>
      </c>
      <c r="FT5074" s="75">
        <v>2452.0030000000002</v>
      </c>
      <c r="FU5074" s="75">
        <v>22723.3</v>
      </c>
    </row>
    <row r="5075" spans="1:177" x14ac:dyDescent="0.25">
      <c r="A5075" s="132"/>
      <c r="B5075" s="132"/>
      <c r="C5075" s="132"/>
      <c r="D5075" s="132"/>
      <c r="E5075" s="132"/>
      <c r="F5075" s="132"/>
      <c r="G5075" s="132"/>
      <c r="H5075" s="132"/>
      <c r="I5075" s="132"/>
      <c r="J5075" s="132"/>
      <c r="K5075" s="132"/>
      <c r="FS5075" s="75">
        <v>87.94</v>
      </c>
      <c r="FT5075" s="75">
        <v>2454.2719999999999</v>
      </c>
      <c r="FU5075" s="75">
        <v>22736.29</v>
      </c>
    </row>
    <row r="5076" spans="1:177" x14ac:dyDescent="0.25">
      <c r="A5076" s="132"/>
      <c r="B5076" s="132"/>
      <c r="C5076" s="132"/>
      <c r="D5076" s="132"/>
      <c r="E5076" s="132"/>
      <c r="F5076" s="132"/>
      <c r="G5076" s="132"/>
      <c r="H5076" s="132"/>
      <c r="I5076" s="132"/>
      <c r="J5076" s="132"/>
      <c r="K5076" s="132"/>
      <c r="FS5076" s="75">
        <v>87.95</v>
      </c>
      <c r="FT5076" s="75">
        <v>2456.5410000000002</v>
      </c>
      <c r="FU5076" s="75">
        <v>22749.279999999999</v>
      </c>
    </row>
    <row r="5077" spans="1:177" x14ac:dyDescent="0.25">
      <c r="A5077" s="132"/>
      <c r="B5077" s="132"/>
      <c r="C5077" s="132"/>
      <c r="D5077" s="132"/>
      <c r="E5077" s="132"/>
      <c r="F5077" s="132"/>
      <c r="G5077" s="132"/>
      <c r="H5077" s="132"/>
      <c r="I5077" s="132"/>
      <c r="J5077" s="132"/>
      <c r="K5077" s="132"/>
      <c r="FS5077" s="75">
        <v>87.96</v>
      </c>
      <c r="FT5077" s="75">
        <v>2458.81</v>
      </c>
      <c r="FU5077" s="75">
        <v>22762.27</v>
      </c>
    </row>
    <row r="5078" spans="1:177" x14ac:dyDescent="0.25">
      <c r="A5078" s="132"/>
      <c r="B5078" s="132"/>
      <c r="C5078" s="132"/>
      <c r="D5078" s="132"/>
      <c r="E5078" s="132"/>
      <c r="F5078" s="132"/>
      <c r="G5078" s="132"/>
      <c r="H5078" s="132"/>
      <c r="I5078" s="132"/>
      <c r="J5078" s="132"/>
      <c r="K5078" s="132"/>
      <c r="FS5078" s="75">
        <v>87.97</v>
      </c>
      <c r="FT5078" s="75">
        <v>2461.0790000000002</v>
      </c>
      <c r="FU5078" s="75">
        <v>22775.26</v>
      </c>
    </row>
    <row r="5079" spans="1:177" x14ac:dyDescent="0.25">
      <c r="A5079" s="132"/>
      <c r="B5079" s="132"/>
      <c r="C5079" s="132"/>
      <c r="D5079" s="132"/>
      <c r="E5079" s="132"/>
      <c r="F5079" s="132"/>
      <c r="G5079" s="132"/>
      <c r="H5079" s="132"/>
      <c r="I5079" s="132"/>
      <c r="J5079" s="132"/>
      <c r="K5079" s="132"/>
      <c r="FS5079" s="75">
        <v>87.98</v>
      </c>
      <c r="FT5079" s="75">
        <v>2463.3470000000002</v>
      </c>
      <c r="FU5079" s="75">
        <v>22788.25</v>
      </c>
    </row>
    <row r="5080" spans="1:177" x14ac:dyDescent="0.25">
      <c r="A5080" s="132"/>
      <c r="B5080" s="132"/>
      <c r="C5080" s="132"/>
      <c r="D5080" s="132"/>
      <c r="E5080" s="132"/>
      <c r="F5080" s="132"/>
      <c r="G5080" s="132"/>
      <c r="H5080" s="132"/>
      <c r="I5080" s="132"/>
      <c r="J5080" s="132"/>
      <c r="K5080" s="132"/>
      <c r="FS5080" s="75">
        <v>87.99</v>
      </c>
      <c r="FT5080" s="75">
        <v>2465.616</v>
      </c>
      <c r="FU5080" s="75">
        <v>22801.24</v>
      </c>
    </row>
    <row r="5081" spans="1:177" x14ac:dyDescent="0.25">
      <c r="A5081" s="132"/>
      <c r="B5081" s="132"/>
      <c r="C5081" s="132"/>
      <c r="D5081" s="132"/>
      <c r="E5081" s="132"/>
      <c r="F5081" s="132"/>
      <c r="G5081" s="132"/>
      <c r="H5081" s="132"/>
      <c r="I5081" s="132"/>
      <c r="J5081" s="132"/>
      <c r="K5081" s="132"/>
      <c r="FS5081" s="75">
        <v>88</v>
      </c>
      <c r="FT5081" s="75">
        <v>2467.8850000000002</v>
      </c>
      <c r="FU5081" s="75">
        <v>22814.23</v>
      </c>
    </row>
    <row r="5082" spans="1:177" x14ac:dyDescent="0.25">
      <c r="A5082" s="132"/>
      <c r="B5082" s="132"/>
      <c r="C5082" s="132"/>
      <c r="D5082" s="132"/>
      <c r="E5082" s="132"/>
      <c r="F5082" s="132"/>
      <c r="G5082" s="132"/>
      <c r="H5082" s="132"/>
      <c r="I5082" s="132"/>
      <c r="J5082" s="132"/>
      <c r="K5082" s="132"/>
      <c r="FS5082" s="75">
        <v>88.01</v>
      </c>
      <c r="FT5082" s="75">
        <v>2470.154</v>
      </c>
      <c r="FU5082" s="75">
        <v>22827.22</v>
      </c>
    </row>
    <row r="5083" spans="1:177" x14ac:dyDescent="0.25">
      <c r="A5083" s="132"/>
      <c r="B5083" s="132"/>
      <c r="C5083" s="132"/>
      <c r="D5083" s="132"/>
      <c r="E5083" s="132"/>
      <c r="F5083" s="132"/>
      <c r="G5083" s="132"/>
      <c r="H5083" s="132"/>
      <c r="I5083" s="132"/>
      <c r="J5083" s="132"/>
      <c r="K5083" s="132"/>
      <c r="FS5083" s="75">
        <v>88.02</v>
      </c>
      <c r="FT5083" s="75">
        <v>2472.4229999999998</v>
      </c>
      <c r="FU5083" s="75">
        <v>22840.21</v>
      </c>
    </row>
    <row r="5084" spans="1:177" x14ac:dyDescent="0.25">
      <c r="A5084" s="132"/>
      <c r="B5084" s="132"/>
      <c r="C5084" s="132"/>
      <c r="D5084" s="132"/>
      <c r="E5084" s="132"/>
      <c r="F5084" s="132"/>
      <c r="G5084" s="132"/>
      <c r="H5084" s="132"/>
      <c r="I5084" s="132"/>
      <c r="J5084" s="132"/>
      <c r="K5084" s="132"/>
      <c r="FS5084" s="75">
        <v>88.03</v>
      </c>
      <c r="FT5084" s="75">
        <v>2474.6909999999998</v>
      </c>
      <c r="FU5084" s="75">
        <v>22853.200000000001</v>
      </c>
    </row>
    <row r="5085" spans="1:177" x14ac:dyDescent="0.25">
      <c r="A5085" s="132"/>
      <c r="B5085" s="132"/>
      <c r="C5085" s="132"/>
      <c r="D5085" s="132"/>
      <c r="E5085" s="132"/>
      <c r="F5085" s="132"/>
      <c r="G5085" s="132"/>
      <c r="H5085" s="132"/>
      <c r="I5085" s="132"/>
      <c r="J5085" s="132"/>
      <c r="K5085" s="132"/>
      <c r="FS5085" s="75">
        <v>88.04</v>
      </c>
      <c r="FT5085" s="75">
        <v>2476.96</v>
      </c>
      <c r="FU5085" s="75">
        <v>22866.19</v>
      </c>
    </row>
    <row r="5086" spans="1:177" x14ac:dyDescent="0.25">
      <c r="A5086" s="132"/>
      <c r="B5086" s="132"/>
      <c r="C5086" s="132"/>
      <c r="D5086" s="132"/>
      <c r="E5086" s="132"/>
      <c r="F5086" s="132"/>
      <c r="G5086" s="132"/>
      <c r="H5086" s="132"/>
      <c r="I5086" s="132"/>
      <c r="J5086" s="132"/>
      <c r="K5086" s="132"/>
      <c r="FS5086" s="75">
        <v>88.05</v>
      </c>
      <c r="FT5086" s="75">
        <v>2479.2289999999998</v>
      </c>
      <c r="FU5086" s="75">
        <v>22879.18</v>
      </c>
    </row>
    <row r="5087" spans="1:177" x14ac:dyDescent="0.25">
      <c r="A5087" s="132"/>
      <c r="B5087" s="132"/>
      <c r="C5087" s="132"/>
      <c r="D5087" s="132"/>
      <c r="E5087" s="132"/>
      <c r="F5087" s="132"/>
      <c r="G5087" s="132"/>
      <c r="H5087" s="132"/>
      <c r="I5087" s="132"/>
      <c r="J5087" s="132"/>
      <c r="K5087" s="132"/>
      <c r="FS5087" s="75">
        <v>88.06</v>
      </c>
      <c r="FT5087" s="75">
        <v>2481.498</v>
      </c>
      <c r="FU5087" s="75">
        <v>22892.17</v>
      </c>
    </row>
    <row r="5088" spans="1:177" x14ac:dyDescent="0.25">
      <c r="A5088" s="132"/>
      <c r="B5088" s="132"/>
      <c r="C5088" s="132"/>
      <c r="D5088" s="132"/>
      <c r="E5088" s="132"/>
      <c r="F5088" s="132"/>
      <c r="G5088" s="132"/>
      <c r="H5088" s="132"/>
      <c r="I5088" s="132"/>
      <c r="J5088" s="132"/>
      <c r="K5088" s="132"/>
      <c r="FS5088" s="75">
        <v>88.07</v>
      </c>
      <c r="FT5088" s="75">
        <v>2483.7669999999998</v>
      </c>
      <c r="FU5088" s="75">
        <v>22905.16</v>
      </c>
    </row>
    <row r="5089" spans="1:177" x14ac:dyDescent="0.25">
      <c r="A5089" s="132"/>
      <c r="B5089" s="132"/>
      <c r="C5089" s="132"/>
      <c r="D5089" s="132"/>
      <c r="E5089" s="132"/>
      <c r="F5089" s="132"/>
      <c r="G5089" s="132"/>
      <c r="H5089" s="132"/>
      <c r="I5089" s="132"/>
      <c r="J5089" s="132"/>
      <c r="K5089" s="132"/>
      <c r="FS5089" s="75">
        <v>88.08</v>
      </c>
      <c r="FT5089" s="75">
        <v>2486.0349999999999</v>
      </c>
      <c r="FU5089" s="75">
        <v>22918.15</v>
      </c>
    </row>
    <row r="5090" spans="1:177" x14ac:dyDescent="0.25">
      <c r="A5090" s="132"/>
      <c r="B5090" s="132"/>
      <c r="C5090" s="132"/>
      <c r="D5090" s="132"/>
      <c r="E5090" s="132"/>
      <c r="F5090" s="132"/>
      <c r="G5090" s="132"/>
      <c r="H5090" s="132"/>
      <c r="I5090" s="132"/>
      <c r="J5090" s="132"/>
      <c r="K5090" s="132"/>
      <c r="FS5090" s="75">
        <v>88.09</v>
      </c>
      <c r="FT5090" s="75">
        <v>2488.3040000000001</v>
      </c>
      <c r="FU5090" s="75">
        <v>22931.14</v>
      </c>
    </row>
    <row r="5091" spans="1:177" x14ac:dyDescent="0.25">
      <c r="A5091" s="132"/>
      <c r="B5091" s="132"/>
      <c r="C5091" s="132"/>
      <c r="D5091" s="132"/>
      <c r="E5091" s="132"/>
      <c r="F5091" s="132"/>
      <c r="G5091" s="132"/>
      <c r="H5091" s="132"/>
      <c r="I5091" s="132"/>
      <c r="J5091" s="132"/>
      <c r="K5091" s="132"/>
      <c r="FS5091" s="75">
        <v>88.1</v>
      </c>
      <c r="FT5091" s="75">
        <v>2490.5729999999999</v>
      </c>
      <c r="FU5091" s="75">
        <v>22944.13</v>
      </c>
    </row>
    <row r="5092" spans="1:177" x14ac:dyDescent="0.25">
      <c r="A5092" s="132"/>
      <c r="B5092" s="132"/>
      <c r="C5092" s="132"/>
      <c r="D5092" s="132"/>
      <c r="E5092" s="132"/>
      <c r="F5092" s="132"/>
      <c r="G5092" s="132"/>
      <c r="H5092" s="132"/>
      <c r="I5092" s="132"/>
      <c r="J5092" s="132"/>
      <c r="K5092" s="132"/>
      <c r="FS5092" s="75">
        <v>88.11</v>
      </c>
      <c r="FT5092" s="75">
        <v>2492.8420000000001</v>
      </c>
      <c r="FU5092" s="75">
        <v>22957.119999999999</v>
      </c>
    </row>
    <row r="5093" spans="1:177" x14ac:dyDescent="0.25">
      <c r="A5093" s="132"/>
      <c r="B5093" s="132"/>
      <c r="C5093" s="132"/>
      <c r="D5093" s="132"/>
      <c r="E5093" s="132"/>
      <c r="F5093" s="132"/>
      <c r="G5093" s="132"/>
      <c r="H5093" s="132"/>
      <c r="I5093" s="132"/>
      <c r="J5093" s="132"/>
      <c r="K5093" s="132"/>
      <c r="FS5093" s="75">
        <v>88.12</v>
      </c>
      <c r="FT5093" s="75">
        <v>2495.1109999999999</v>
      </c>
      <c r="FU5093" s="75">
        <v>22970.11</v>
      </c>
    </row>
    <row r="5094" spans="1:177" x14ac:dyDescent="0.25">
      <c r="A5094" s="132"/>
      <c r="B5094" s="132"/>
      <c r="C5094" s="132"/>
      <c r="D5094" s="132"/>
      <c r="E5094" s="132"/>
      <c r="F5094" s="132"/>
      <c r="G5094" s="132"/>
      <c r="H5094" s="132"/>
      <c r="I5094" s="132"/>
      <c r="J5094" s="132"/>
      <c r="K5094" s="132"/>
      <c r="FS5094" s="75">
        <v>88.13</v>
      </c>
      <c r="FT5094" s="75">
        <v>2497.3789999999999</v>
      </c>
      <c r="FU5094" s="75">
        <v>22983.1</v>
      </c>
    </row>
    <row r="5095" spans="1:177" x14ac:dyDescent="0.25">
      <c r="A5095" s="132"/>
      <c r="B5095" s="132"/>
      <c r="C5095" s="132"/>
      <c r="D5095" s="132"/>
      <c r="E5095" s="132"/>
      <c r="F5095" s="132"/>
      <c r="G5095" s="132"/>
      <c r="H5095" s="132"/>
      <c r="I5095" s="132"/>
      <c r="J5095" s="132"/>
      <c r="K5095" s="132"/>
      <c r="FS5095" s="75">
        <v>88.14</v>
      </c>
      <c r="FT5095" s="75">
        <v>2499.6480000000001</v>
      </c>
      <c r="FU5095" s="75">
        <v>22996.09</v>
      </c>
    </row>
    <row r="5096" spans="1:177" x14ac:dyDescent="0.25">
      <c r="A5096" s="132"/>
      <c r="B5096" s="132"/>
      <c r="C5096" s="132"/>
      <c r="D5096" s="132"/>
      <c r="E5096" s="132"/>
      <c r="F5096" s="132"/>
      <c r="G5096" s="132"/>
      <c r="H5096" s="132"/>
      <c r="I5096" s="132"/>
      <c r="J5096" s="132"/>
      <c r="K5096" s="132"/>
      <c r="FS5096" s="75">
        <v>88.15</v>
      </c>
      <c r="FT5096" s="75">
        <v>2501.9169999999999</v>
      </c>
      <c r="FU5096" s="75">
        <v>23009.08</v>
      </c>
    </row>
    <row r="5097" spans="1:177" x14ac:dyDescent="0.25">
      <c r="A5097" s="132"/>
      <c r="B5097" s="132"/>
      <c r="C5097" s="132"/>
      <c r="D5097" s="132"/>
      <c r="E5097" s="132"/>
      <c r="F5097" s="132"/>
      <c r="G5097" s="132"/>
      <c r="H5097" s="132"/>
      <c r="I5097" s="132"/>
      <c r="J5097" s="132"/>
      <c r="K5097" s="132"/>
      <c r="FS5097" s="75">
        <v>88.16</v>
      </c>
      <c r="FT5097" s="75">
        <v>2504.1860000000001</v>
      </c>
      <c r="FU5097" s="75">
        <v>23022.07</v>
      </c>
    </row>
    <row r="5098" spans="1:177" x14ac:dyDescent="0.25">
      <c r="A5098" s="132"/>
      <c r="B5098" s="132"/>
      <c r="C5098" s="132"/>
      <c r="D5098" s="132"/>
      <c r="E5098" s="132"/>
      <c r="F5098" s="132"/>
      <c r="G5098" s="132"/>
      <c r="H5098" s="132"/>
      <c r="I5098" s="132"/>
      <c r="J5098" s="132"/>
      <c r="K5098" s="132"/>
      <c r="FS5098" s="75">
        <v>88.17</v>
      </c>
      <c r="FT5098" s="75">
        <v>2506.4549999999999</v>
      </c>
      <c r="FU5098" s="75">
        <v>23035.06</v>
      </c>
    </row>
    <row r="5099" spans="1:177" x14ac:dyDescent="0.25">
      <c r="A5099" s="132"/>
      <c r="B5099" s="132"/>
      <c r="C5099" s="132"/>
      <c r="D5099" s="132"/>
      <c r="E5099" s="132"/>
      <c r="F5099" s="132"/>
      <c r="G5099" s="132"/>
      <c r="H5099" s="132"/>
      <c r="I5099" s="132"/>
      <c r="J5099" s="132"/>
      <c r="K5099" s="132"/>
      <c r="FS5099" s="75">
        <v>88.18</v>
      </c>
      <c r="FT5099" s="75">
        <v>2508.723</v>
      </c>
      <c r="FU5099" s="75">
        <v>23048.05</v>
      </c>
    </row>
    <row r="5100" spans="1:177" x14ac:dyDescent="0.25">
      <c r="A5100" s="132"/>
      <c r="B5100" s="132"/>
      <c r="C5100" s="132"/>
      <c r="D5100" s="132"/>
      <c r="E5100" s="132"/>
      <c r="F5100" s="132"/>
      <c r="G5100" s="132"/>
      <c r="H5100" s="132"/>
      <c r="I5100" s="132"/>
      <c r="J5100" s="132"/>
      <c r="K5100" s="132"/>
      <c r="FS5100" s="75">
        <v>88.19</v>
      </c>
      <c r="FT5100" s="75">
        <v>2510.9920000000002</v>
      </c>
      <c r="FU5100" s="75">
        <v>23061.040000000001</v>
      </c>
    </row>
    <row r="5101" spans="1:177" x14ac:dyDescent="0.25">
      <c r="A5101" s="132"/>
      <c r="B5101" s="132"/>
      <c r="C5101" s="132"/>
      <c r="D5101" s="132"/>
      <c r="E5101" s="132"/>
      <c r="F5101" s="132"/>
      <c r="G5101" s="132"/>
      <c r="H5101" s="132"/>
      <c r="I5101" s="132"/>
      <c r="J5101" s="132"/>
      <c r="K5101" s="132"/>
      <c r="FS5101" s="75">
        <v>88.2</v>
      </c>
      <c r="FT5101" s="75">
        <v>2513.261</v>
      </c>
      <c r="FU5101" s="75">
        <v>23074.03</v>
      </c>
    </row>
    <row r="5102" spans="1:177" x14ac:dyDescent="0.25">
      <c r="A5102" s="132"/>
      <c r="B5102" s="132"/>
      <c r="C5102" s="132"/>
      <c r="D5102" s="132"/>
      <c r="E5102" s="132"/>
      <c r="F5102" s="132"/>
      <c r="G5102" s="132"/>
      <c r="H5102" s="132"/>
      <c r="I5102" s="132"/>
      <c r="J5102" s="132"/>
      <c r="K5102" s="132"/>
      <c r="FS5102" s="75">
        <v>88.21</v>
      </c>
      <c r="FT5102" s="75">
        <v>2515.54</v>
      </c>
      <c r="FU5102" s="75">
        <v>23087</v>
      </c>
    </row>
    <row r="5103" spans="1:177" x14ac:dyDescent="0.25">
      <c r="A5103" s="132"/>
      <c r="B5103" s="132"/>
      <c r="C5103" s="132"/>
      <c r="D5103" s="132"/>
      <c r="E5103" s="132"/>
      <c r="F5103" s="132"/>
      <c r="G5103" s="132"/>
      <c r="H5103" s="132"/>
      <c r="I5103" s="132"/>
      <c r="J5103" s="132"/>
      <c r="K5103" s="132"/>
      <c r="FS5103" s="75">
        <v>88.22</v>
      </c>
      <c r="FT5103" s="75">
        <v>2517.9459999999999</v>
      </c>
      <c r="FU5103" s="75">
        <v>23100.99</v>
      </c>
    </row>
    <row r="5104" spans="1:177" x14ac:dyDescent="0.25">
      <c r="A5104" s="132"/>
      <c r="B5104" s="132"/>
      <c r="C5104" s="132"/>
      <c r="D5104" s="132"/>
      <c r="E5104" s="132"/>
      <c r="F5104" s="132"/>
      <c r="G5104" s="132"/>
      <c r="H5104" s="132"/>
      <c r="I5104" s="132"/>
      <c r="J5104" s="132"/>
      <c r="K5104" s="132"/>
      <c r="FS5104" s="75">
        <v>88.23</v>
      </c>
      <c r="FT5104" s="75">
        <v>2520.3530000000001</v>
      </c>
      <c r="FU5104" s="75">
        <v>23114.98</v>
      </c>
    </row>
    <row r="5105" spans="1:177" x14ac:dyDescent="0.25">
      <c r="A5105" s="132"/>
      <c r="B5105" s="132"/>
      <c r="C5105" s="132"/>
      <c r="D5105" s="132"/>
      <c r="E5105" s="132"/>
      <c r="F5105" s="132"/>
      <c r="G5105" s="132"/>
      <c r="H5105" s="132"/>
      <c r="I5105" s="132"/>
      <c r="J5105" s="132"/>
      <c r="K5105" s="132"/>
      <c r="FS5105" s="75">
        <v>88.24</v>
      </c>
      <c r="FT5105" s="75">
        <v>2522.759</v>
      </c>
      <c r="FU5105" s="75">
        <v>23128.97</v>
      </c>
    </row>
    <row r="5106" spans="1:177" x14ac:dyDescent="0.25">
      <c r="A5106" s="132"/>
      <c r="B5106" s="132"/>
      <c r="C5106" s="132"/>
      <c r="D5106" s="132"/>
      <c r="E5106" s="132"/>
      <c r="F5106" s="132"/>
      <c r="G5106" s="132"/>
      <c r="H5106" s="132"/>
      <c r="I5106" s="132"/>
      <c r="J5106" s="132"/>
      <c r="K5106" s="132"/>
      <c r="FS5106" s="75">
        <v>88.25</v>
      </c>
      <c r="FT5106" s="75">
        <v>2525.165</v>
      </c>
      <c r="FU5106" s="75">
        <v>23142.959999999999</v>
      </c>
    </row>
    <row r="5107" spans="1:177" x14ac:dyDescent="0.25">
      <c r="A5107" s="132"/>
      <c r="B5107" s="132"/>
      <c r="C5107" s="132"/>
      <c r="D5107" s="132"/>
      <c r="E5107" s="132"/>
      <c r="F5107" s="132"/>
      <c r="G5107" s="132"/>
      <c r="H5107" s="132"/>
      <c r="I5107" s="132"/>
      <c r="J5107" s="132"/>
      <c r="K5107" s="132"/>
      <c r="FS5107" s="75">
        <v>88.26</v>
      </c>
      <c r="FT5107" s="75">
        <v>2527.5709999999999</v>
      </c>
      <c r="FU5107" s="75">
        <v>23156.95</v>
      </c>
    </row>
    <row r="5108" spans="1:177" x14ac:dyDescent="0.25">
      <c r="A5108" s="132"/>
      <c r="B5108" s="132"/>
      <c r="C5108" s="132"/>
      <c r="D5108" s="132"/>
      <c r="E5108" s="132"/>
      <c r="F5108" s="132"/>
      <c r="G5108" s="132"/>
      <c r="H5108" s="132"/>
      <c r="I5108" s="132"/>
      <c r="J5108" s="132"/>
      <c r="K5108" s="132"/>
      <c r="FS5108" s="75">
        <v>88.27</v>
      </c>
      <c r="FT5108" s="75">
        <v>2529.9780000000001</v>
      </c>
      <c r="FU5108" s="75">
        <v>23170.94</v>
      </c>
    </row>
    <row r="5109" spans="1:177" x14ac:dyDescent="0.25">
      <c r="A5109" s="132"/>
      <c r="B5109" s="132"/>
      <c r="C5109" s="132"/>
      <c r="D5109" s="132"/>
      <c r="E5109" s="132"/>
      <c r="F5109" s="132"/>
      <c r="G5109" s="132"/>
      <c r="H5109" s="132"/>
      <c r="I5109" s="132"/>
      <c r="J5109" s="132"/>
      <c r="K5109" s="132"/>
      <c r="FS5109" s="75">
        <v>88.28</v>
      </c>
      <c r="FT5109" s="75">
        <v>2532.384</v>
      </c>
      <c r="FU5109" s="75">
        <v>23184.93</v>
      </c>
    </row>
    <row r="5110" spans="1:177" x14ac:dyDescent="0.25">
      <c r="A5110" s="132"/>
      <c r="B5110" s="132"/>
      <c r="C5110" s="132"/>
      <c r="D5110" s="132"/>
      <c r="E5110" s="132"/>
      <c r="F5110" s="132"/>
      <c r="G5110" s="132"/>
      <c r="H5110" s="132"/>
      <c r="I5110" s="132"/>
      <c r="J5110" s="132"/>
      <c r="K5110" s="132"/>
      <c r="FS5110" s="75">
        <v>88.29</v>
      </c>
      <c r="FT5110" s="75">
        <v>2534.79</v>
      </c>
      <c r="FU5110" s="75">
        <v>23198.92</v>
      </c>
    </row>
    <row r="5111" spans="1:177" x14ac:dyDescent="0.25">
      <c r="A5111" s="132"/>
      <c r="B5111" s="132"/>
      <c r="C5111" s="132"/>
      <c r="D5111" s="132"/>
      <c r="E5111" s="132"/>
      <c r="F5111" s="132"/>
      <c r="G5111" s="132"/>
      <c r="H5111" s="132"/>
      <c r="I5111" s="132"/>
      <c r="J5111" s="132"/>
      <c r="K5111" s="132"/>
      <c r="FS5111" s="75">
        <v>88.3</v>
      </c>
      <c r="FT5111" s="75">
        <v>2537.1959999999999</v>
      </c>
      <c r="FU5111" s="75">
        <v>23212.91</v>
      </c>
    </row>
    <row r="5112" spans="1:177" x14ac:dyDescent="0.25">
      <c r="A5112" s="132"/>
      <c r="B5112" s="132"/>
      <c r="C5112" s="132"/>
      <c r="D5112" s="132"/>
      <c r="E5112" s="132"/>
      <c r="F5112" s="132"/>
      <c r="G5112" s="132"/>
      <c r="H5112" s="132"/>
      <c r="I5112" s="132"/>
      <c r="J5112" s="132"/>
      <c r="K5112" s="132"/>
      <c r="FS5112" s="75">
        <v>88.31</v>
      </c>
      <c r="FT5112" s="75">
        <v>2539.6030000000001</v>
      </c>
      <c r="FU5112" s="75">
        <v>23226.9</v>
      </c>
    </row>
    <row r="5113" spans="1:177" x14ac:dyDescent="0.25">
      <c r="A5113" s="132"/>
      <c r="B5113" s="132"/>
      <c r="C5113" s="132"/>
      <c r="D5113" s="132"/>
      <c r="E5113" s="132"/>
      <c r="F5113" s="132"/>
      <c r="G5113" s="132"/>
      <c r="H5113" s="132"/>
      <c r="I5113" s="132"/>
      <c r="J5113" s="132"/>
      <c r="K5113" s="132"/>
      <c r="FS5113" s="75">
        <v>88.32</v>
      </c>
      <c r="FT5113" s="75">
        <v>2542.009</v>
      </c>
      <c r="FU5113" s="75">
        <v>23240.89</v>
      </c>
    </row>
    <row r="5114" spans="1:177" x14ac:dyDescent="0.25">
      <c r="A5114" s="132"/>
      <c r="B5114" s="132"/>
      <c r="C5114" s="132"/>
      <c r="D5114" s="132"/>
      <c r="E5114" s="132"/>
      <c r="F5114" s="132"/>
      <c r="G5114" s="132"/>
      <c r="H5114" s="132"/>
      <c r="I5114" s="132"/>
      <c r="J5114" s="132"/>
      <c r="K5114" s="132"/>
      <c r="FS5114" s="75">
        <v>88.33</v>
      </c>
      <c r="FT5114" s="75">
        <v>2544.415</v>
      </c>
      <c r="FU5114" s="75">
        <v>23254.880000000001</v>
      </c>
    </row>
    <row r="5115" spans="1:177" x14ac:dyDescent="0.25">
      <c r="A5115" s="132"/>
      <c r="B5115" s="132"/>
      <c r="C5115" s="132"/>
      <c r="D5115" s="132"/>
      <c r="E5115" s="132"/>
      <c r="F5115" s="132"/>
      <c r="G5115" s="132"/>
      <c r="H5115" s="132"/>
      <c r="I5115" s="132"/>
      <c r="J5115" s="132"/>
      <c r="K5115" s="132"/>
      <c r="FS5115" s="75">
        <v>88.34</v>
      </c>
      <c r="FT5115" s="75">
        <v>2546.8209999999999</v>
      </c>
      <c r="FU5115" s="75">
        <v>23268.87</v>
      </c>
    </row>
    <row r="5116" spans="1:177" x14ac:dyDescent="0.25">
      <c r="A5116" s="132"/>
      <c r="B5116" s="132"/>
      <c r="C5116" s="132"/>
      <c r="D5116" s="132"/>
      <c r="E5116" s="132"/>
      <c r="F5116" s="132"/>
      <c r="G5116" s="132"/>
      <c r="H5116" s="132"/>
      <c r="I5116" s="132"/>
      <c r="J5116" s="132"/>
      <c r="K5116" s="132"/>
      <c r="FS5116" s="75">
        <v>88.35</v>
      </c>
      <c r="FT5116" s="75">
        <v>2549.2280000000001</v>
      </c>
      <c r="FU5116" s="75">
        <v>23282.86</v>
      </c>
    </row>
    <row r="5117" spans="1:177" x14ac:dyDescent="0.25">
      <c r="A5117" s="132"/>
      <c r="B5117" s="132"/>
      <c r="C5117" s="132"/>
      <c r="D5117" s="132"/>
      <c r="E5117" s="132"/>
      <c r="F5117" s="132"/>
      <c r="G5117" s="132"/>
      <c r="H5117" s="132"/>
      <c r="I5117" s="132"/>
      <c r="J5117" s="132"/>
      <c r="K5117" s="132"/>
      <c r="FS5117" s="75">
        <v>88.36</v>
      </c>
      <c r="FT5117" s="75">
        <v>2551.634</v>
      </c>
      <c r="FU5117" s="75">
        <v>23296.85</v>
      </c>
    </row>
    <row r="5118" spans="1:177" x14ac:dyDescent="0.25">
      <c r="A5118" s="132"/>
      <c r="B5118" s="132"/>
      <c r="C5118" s="132"/>
      <c r="D5118" s="132"/>
      <c r="E5118" s="132"/>
      <c r="F5118" s="132"/>
      <c r="G5118" s="132"/>
      <c r="H5118" s="132"/>
      <c r="I5118" s="132"/>
      <c r="J5118" s="132"/>
      <c r="K5118" s="132"/>
      <c r="FS5118" s="75">
        <v>88.37</v>
      </c>
      <c r="FT5118" s="75">
        <v>2554.04</v>
      </c>
      <c r="FU5118" s="75">
        <v>23310.84</v>
      </c>
    </row>
    <row r="5119" spans="1:177" x14ac:dyDescent="0.25">
      <c r="A5119" s="132"/>
      <c r="B5119" s="132"/>
      <c r="C5119" s="132"/>
      <c r="D5119" s="132"/>
      <c r="E5119" s="132"/>
      <c r="F5119" s="132"/>
      <c r="G5119" s="132"/>
      <c r="H5119" s="132"/>
      <c r="I5119" s="132"/>
      <c r="J5119" s="132"/>
      <c r="K5119" s="132"/>
      <c r="FS5119" s="75">
        <v>88.38</v>
      </c>
      <c r="FT5119" s="75">
        <v>2556.4459999999999</v>
      </c>
      <c r="FU5119" s="75">
        <v>23324.83</v>
      </c>
    </row>
    <row r="5120" spans="1:177" x14ac:dyDescent="0.25">
      <c r="A5120" s="132"/>
      <c r="B5120" s="132"/>
      <c r="C5120" s="132"/>
      <c r="D5120" s="132"/>
      <c r="E5120" s="132"/>
      <c r="F5120" s="132"/>
      <c r="G5120" s="132"/>
      <c r="H5120" s="132"/>
      <c r="I5120" s="132"/>
      <c r="J5120" s="132"/>
      <c r="K5120" s="132"/>
      <c r="FS5120" s="75">
        <v>88.39</v>
      </c>
      <c r="FT5120" s="75">
        <v>2558.8530000000001</v>
      </c>
      <c r="FU5120" s="75">
        <v>23338.82</v>
      </c>
    </row>
    <row r="5121" spans="1:177" x14ac:dyDescent="0.25">
      <c r="A5121" s="132"/>
      <c r="B5121" s="132"/>
      <c r="C5121" s="132"/>
      <c r="D5121" s="132"/>
      <c r="E5121" s="132"/>
      <c r="F5121" s="132"/>
      <c r="G5121" s="132"/>
      <c r="H5121" s="132"/>
      <c r="I5121" s="132"/>
      <c r="J5121" s="132"/>
      <c r="K5121" s="132"/>
      <c r="FS5121" s="75">
        <v>88.4</v>
      </c>
      <c r="FT5121" s="75">
        <v>2561.259</v>
      </c>
      <c r="FU5121" s="75">
        <v>23352.81</v>
      </c>
    </row>
    <row r="5122" spans="1:177" x14ac:dyDescent="0.25">
      <c r="A5122" s="132"/>
      <c r="B5122" s="132"/>
      <c r="C5122" s="132"/>
      <c r="D5122" s="132"/>
      <c r="E5122" s="132"/>
      <c r="F5122" s="132"/>
      <c r="G5122" s="132"/>
      <c r="H5122" s="132"/>
      <c r="I5122" s="132"/>
      <c r="J5122" s="132"/>
      <c r="K5122" s="132"/>
      <c r="FS5122" s="75">
        <v>88.41</v>
      </c>
      <c r="FT5122" s="75">
        <v>2563.665</v>
      </c>
      <c r="FU5122" s="75">
        <v>23366.799999999999</v>
      </c>
    </row>
    <row r="5123" spans="1:177" x14ac:dyDescent="0.25">
      <c r="A5123" s="132"/>
      <c r="B5123" s="132"/>
      <c r="C5123" s="132"/>
      <c r="D5123" s="132"/>
      <c r="E5123" s="132"/>
      <c r="F5123" s="132"/>
      <c r="G5123" s="132"/>
      <c r="H5123" s="132"/>
      <c r="I5123" s="132"/>
      <c r="J5123" s="132"/>
      <c r="K5123" s="132"/>
      <c r="FS5123" s="75">
        <v>88.42</v>
      </c>
      <c r="FT5123" s="75">
        <v>2566.0709999999999</v>
      </c>
      <c r="FU5123" s="75">
        <v>23380.79</v>
      </c>
    </row>
    <row r="5124" spans="1:177" x14ac:dyDescent="0.25">
      <c r="A5124" s="132"/>
      <c r="B5124" s="132"/>
      <c r="C5124" s="132"/>
      <c r="D5124" s="132"/>
      <c r="E5124" s="132"/>
      <c r="F5124" s="132"/>
      <c r="G5124" s="132"/>
      <c r="H5124" s="132"/>
      <c r="I5124" s="132"/>
      <c r="J5124" s="132"/>
      <c r="K5124" s="132"/>
      <c r="FS5124" s="75">
        <v>88.43</v>
      </c>
      <c r="FT5124" s="75">
        <v>2568.4780000000001</v>
      </c>
      <c r="FU5124" s="75">
        <v>23394.79</v>
      </c>
    </row>
    <row r="5125" spans="1:177" x14ac:dyDescent="0.25">
      <c r="A5125" s="132"/>
      <c r="B5125" s="132"/>
      <c r="C5125" s="132"/>
      <c r="D5125" s="132"/>
      <c r="E5125" s="132"/>
      <c r="F5125" s="132"/>
      <c r="G5125" s="132"/>
      <c r="H5125" s="132"/>
      <c r="I5125" s="132"/>
      <c r="J5125" s="132"/>
      <c r="K5125" s="132"/>
      <c r="FS5125" s="75">
        <v>88.44</v>
      </c>
      <c r="FT5125" s="75">
        <v>2570.884</v>
      </c>
      <c r="FU5125" s="75">
        <v>23408.78</v>
      </c>
    </row>
    <row r="5126" spans="1:177" x14ac:dyDescent="0.25">
      <c r="A5126" s="132"/>
      <c r="B5126" s="132"/>
      <c r="C5126" s="132"/>
      <c r="D5126" s="132"/>
      <c r="E5126" s="132"/>
      <c r="F5126" s="132"/>
      <c r="G5126" s="132"/>
      <c r="H5126" s="132"/>
      <c r="I5126" s="132"/>
      <c r="J5126" s="132"/>
      <c r="K5126" s="132"/>
      <c r="FS5126" s="75">
        <v>88.45</v>
      </c>
      <c r="FT5126" s="75">
        <v>2573.29</v>
      </c>
      <c r="FU5126" s="75">
        <v>23422.77</v>
      </c>
    </row>
    <row r="5127" spans="1:177" x14ac:dyDescent="0.25">
      <c r="A5127" s="132"/>
      <c r="B5127" s="132"/>
      <c r="C5127" s="132"/>
      <c r="D5127" s="132"/>
      <c r="E5127" s="132"/>
      <c r="F5127" s="132"/>
      <c r="G5127" s="132"/>
      <c r="H5127" s="132"/>
      <c r="I5127" s="132"/>
      <c r="J5127" s="132"/>
      <c r="K5127" s="132"/>
      <c r="FS5127" s="75">
        <v>88.46</v>
      </c>
      <c r="FT5127" s="75">
        <v>2575.6959999999999</v>
      </c>
      <c r="FU5127" s="75">
        <v>23436.76</v>
      </c>
    </row>
    <row r="5128" spans="1:177" x14ac:dyDescent="0.25">
      <c r="A5128" s="132"/>
      <c r="B5128" s="132"/>
      <c r="C5128" s="132"/>
      <c r="D5128" s="132"/>
      <c r="E5128" s="132"/>
      <c r="F5128" s="132"/>
      <c r="G5128" s="132"/>
      <c r="H5128" s="132"/>
      <c r="I5128" s="132"/>
      <c r="J5128" s="132"/>
      <c r="K5128" s="132"/>
      <c r="FS5128" s="75">
        <v>88.47</v>
      </c>
      <c r="FT5128" s="75">
        <v>2578.1030000000001</v>
      </c>
      <c r="FU5128" s="75">
        <v>23450.75</v>
      </c>
    </row>
    <row r="5129" spans="1:177" x14ac:dyDescent="0.25">
      <c r="A5129" s="132"/>
      <c r="B5129" s="132"/>
      <c r="C5129" s="132"/>
      <c r="D5129" s="132"/>
      <c r="E5129" s="132"/>
      <c r="F5129" s="132"/>
      <c r="G5129" s="132"/>
      <c r="H5129" s="132"/>
      <c r="I5129" s="132"/>
      <c r="J5129" s="132"/>
      <c r="K5129" s="132"/>
      <c r="FS5129" s="75">
        <v>88.48</v>
      </c>
      <c r="FT5129" s="75">
        <v>2580.509</v>
      </c>
      <c r="FU5129" s="75">
        <v>23464.74</v>
      </c>
    </row>
    <row r="5130" spans="1:177" x14ac:dyDescent="0.25">
      <c r="A5130" s="132"/>
      <c r="B5130" s="132"/>
      <c r="C5130" s="132"/>
      <c r="D5130" s="132"/>
      <c r="E5130" s="132"/>
      <c r="F5130" s="132"/>
      <c r="G5130" s="132"/>
      <c r="H5130" s="132"/>
      <c r="I5130" s="132"/>
      <c r="J5130" s="132"/>
      <c r="K5130" s="132"/>
      <c r="FS5130" s="75">
        <v>88.49</v>
      </c>
      <c r="FT5130" s="75">
        <v>2582.915</v>
      </c>
      <c r="FU5130" s="75">
        <v>23478.73</v>
      </c>
    </row>
    <row r="5131" spans="1:177" x14ac:dyDescent="0.25">
      <c r="A5131" s="132"/>
      <c r="B5131" s="132"/>
      <c r="C5131" s="132"/>
      <c r="D5131" s="132"/>
      <c r="E5131" s="132"/>
      <c r="F5131" s="132"/>
      <c r="G5131" s="132"/>
      <c r="H5131" s="132"/>
      <c r="I5131" s="132"/>
      <c r="J5131" s="132"/>
      <c r="K5131" s="132"/>
      <c r="FS5131" s="75">
        <v>88.5</v>
      </c>
      <c r="FT5131" s="75">
        <v>2585.3209999999999</v>
      </c>
      <c r="FU5131" s="75">
        <v>23492.720000000001</v>
      </c>
    </row>
    <row r="5132" spans="1:177" x14ac:dyDescent="0.25">
      <c r="A5132" s="132"/>
      <c r="B5132" s="132"/>
      <c r="C5132" s="132"/>
      <c r="D5132" s="132"/>
      <c r="E5132" s="132"/>
      <c r="F5132" s="132"/>
      <c r="G5132" s="132"/>
      <c r="H5132" s="132"/>
      <c r="I5132" s="132"/>
      <c r="J5132" s="132"/>
      <c r="K5132" s="132"/>
      <c r="FS5132" s="75">
        <v>88.51</v>
      </c>
      <c r="FT5132" s="75">
        <v>2587.7280000000001</v>
      </c>
      <c r="FU5132" s="75">
        <v>23506.71</v>
      </c>
    </row>
    <row r="5133" spans="1:177" x14ac:dyDescent="0.25">
      <c r="A5133" s="132"/>
      <c r="B5133" s="132"/>
      <c r="C5133" s="132"/>
      <c r="D5133" s="132"/>
      <c r="E5133" s="132"/>
      <c r="F5133" s="132"/>
      <c r="G5133" s="132"/>
      <c r="H5133" s="132"/>
      <c r="I5133" s="132"/>
      <c r="J5133" s="132"/>
      <c r="K5133" s="132"/>
      <c r="FS5133" s="75">
        <v>88.52</v>
      </c>
      <c r="FT5133" s="75">
        <v>2590.134</v>
      </c>
      <c r="FU5133" s="75">
        <v>23520.7</v>
      </c>
    </row>
    <row r="5134" spans="1:177" x14ac:dyDescent="0.25">
      <c r="A5134" s="132"/>
      <c r="B5134" s="132"/>
      <c r="C5134" s="132"/>
      <c r="D5134" s="132"/>
      <c r="E5134" s="132"/>
      <c r="F5134" s="132"/>
      <c r="G5134" s="132"/>
      <c r="H5134" s="132"/>
      <c r="I5134" s="132"/>
      <c r="J5134" s="132"/>
      <c r="K5134" s="132"/>
      <c r="FS5134" s="75">
        <v>88.53</v>
      </c>
      <c r="FT5134" s="75">
        <v>2592.54</v>
      </c>
      <c r="FU5134" s="75">
        <v>23534.69</v>
      </c>
    </row>
    <row r="5135" spans="1:177" x14ac:dyDescent="0.25">
      <c r="A5135" s="132"/>
      <c r="B5135" s="132"/>
      <c r="C5135" s="132"/>
      <c r="D5135" s="132"/>
      <c r="E5135" s="132"/>
      <c r="F5135" s="132"/>
      <c r="G5135" s="132"/>
      <c r="H5135" s="132"/>
      <c r="I5135" s="132"/>
      <c r="J5135" s="132"/>
      <c r="K5135" s="132"/>
      <c r="FS5135" s="75">
        <v>88.54</v>
      </c>
      <c r="FT5135" s="75">
        <v>2594.9459999999999</v>
      </c>
      <c r="FU5135" s="75">
        <v>23548.68</v>
      </c>
    </row>
    <row r="5136" spans="1:177" x14ac:dyDescent="0.25">
      <c r="A5136" s="132"/>
      <c r="B5136" s="132"/>
      <c r="C5136" s="132"/>
      <c r="D5136" s="132"/>
      <c r="E5136" s="132"/>
      <c r="F5136" s="132"/>
      <c r="G5136" s="132"/>
      <c r="H5136" s="132"/>
      <c r="I5136" s="132"/>
      <c r="J5136" s="132"/>
      <c r="K5136" s="132"/>
      <c r="FS5136" s="75">
        <v>88.55</v>
      </c>
      <c r="FT5136" s="75">
        <v>2597.3530000000001</v>
      </c>
      <c r="FU5136" s="75">
        <v>23562.67</v>
      </c>
    </row>
    <row r="5137" spans="1:177" x14ac:dyDescent="0.25">
      <c r="A5137" s="132"/>
      <c r="B5137" s="132"/>
      <c r="C5137" s="132"/>
      <c r="D5137" s="132"/>
      <c r="E5137" s="132"/>
      <c r="F5137" s="132"/>
      <c r="G5137" s="132"/>
      <c r="H5137" s="132"/>
      <c r="I5137" s="132"/>
      <c r="J5137" s="132"/>
      <c r="K5137" s="132"/>
      <c r="FS5137" s="75">
        <v>88.56</v>
      </c>
      <c r="FT5137" s="75">
        <v>2599.759</v>
      </c>
      <c r="FU5137" s="75">
        <v>23576.66</v>
      </c>
    </row>
    <row r="5138" spans="1:177" x14ac:dyDescent="0.25">
      <c r="A5138" s="132"/>
      <c r="B5138" s="132"/>
      <c r="C5138" s="132"/>
      <c r="D5138" s="132"/>
      <c r="E5138" s="132"/>
      <c r="F5138" s="132"/>
      <c r="G5138" s="132"/>
      <c r="H5138" s="132"/>
      <c r="I5138" s="132"/>
      <c r="J5138" s="132"/>
      <c r="K5138" s="132"/>
      <c r="FS5138" s="75">
        <v>88.57</v>
      </c>
      <c r="FT5138" s="75">
        <v>2602.165</v>
      </c>
      <c r="FU5138" s="75">
        <v>23590.65</v>
      </c>
    </row>
    <row r="5139" spans="1:177" x14ac:dyDescent="0.25">
      <c r="A5139" s="132"/>
      <c r="B5139" s="132"/>
      <c r="C5139" s="132"/>
      <c r="D5139" s="132"/>
      <c r="E5139" s="132"/>
      <c r="F5139" s="132"/>
      <c r="G5139" s="132"/>
      <c r="H5139" s="132"/>
      <c r="I5139" s="132"/>
      <c r="J5139" s="132"/>
      <c r="K5139" s="132"/>
      <c r="FS5139" s="75">
        <v>88.58</v>
      </c>
      <c r="FT5139" s="75">
        <v>2604.5709999999999</v>
      </c>
      <c r="FU5139" s="75">
        <v>23604.639999999999</v>
      </c>
    </row>
    <row r="5140" spans="1:177" x14ac:dyDescent="0.25">
      <c r="A5140" s="132"/>
      <c r="B5140" s="132"/>
      <c r="C5140" s="132"/>
      <c r="D5140" s="132"/>
      <c r="E5140" s="132"/>
      <c r="F5140" s="132"/>
      <c r="G5140" s="132"/>
      <c r="H5140" s="132"/>
      <c r="I5140" s="132"/>
      <c r="J5140" s="132"/>
      <c r="K5140" s="132"/>
      <c r="FS5140" s="75">
        <v>88.59</v>
      </c>
      <c r="FT5140" s="75">
        <v>2606.9780000000001</v>
      </c>
      <c r="FU5140" s="75">
        <v>23618.63</v>
      </c>
    </row>
    <row r="5141" spans="1:177" x14ac:dyDescent="0.25">
      <c r="A5141" s="132"/>
      <c r="B5141" s="132"/>
      <c r="C5141" s="132"/>
      <c r="D5141" s="132"/>
      <c r="E5141" s="132"/>
      <c r="F5141" s="132"/>
      <c r="G5141" s="132"/>
      <c r="H5141" s="132"/>
      <c r="I5141" s="132"/>
      <c r="J5141" s="132"/>
      <c r="K5141" s="132"/>
      <c r="FS5141" s="75">
        <v>88.6</v>
      </c>
      <c r="FT5141" s="75">
        <v>2609.384</v>
      </c>
      <c r="FU5141" s="75">
        <v>23632.62</v>
      </c>
    </row>
    <row r="5142" spans="1:177" x14ac:dyDescent="0.25">
      <c r="A5142" s="132"/>
      <c r="B5142" s="132"/>
      <c r="C5142" s="132"/>
      <c r="D5142" s="132"/>
      <c r="E5142" s="132"/>
      <c r="F5142" s="132"/>
      <c r="G5142" s="132"/>
      <c r="H5142" s="132"/>
      <c r="I5142" s="132"/>
      <c r="J5142" s="132"/>
      <c r="K5142" s="132"/>
      <c r="FS5142" s="75">
        <v>88.61</v>
      </c>
      <c r="FT5142" s="75">
        <v>2611.79</v>
      </c>
      <c r="FU5142" s="75">
        <v>23646.61</v>
      </c>
    </row>
    <row r="5143" spans="1:177" x14ac:dyDescent="0.25">
      <c r="A5143" s="132"/>
      <c r="B5143" s="132"/>
      <c r="C5143" s="132"/>
      <c r="D5143" s="132"/>
      <c r="E5143" s="132"/>
      <c r="F5143" s="132"/>
      <c r="G5143" s="132"/>
      <c r="H5143" s="132"/>
      <c r="I5143" s="132"/>
      <c r="J5143" s="132"/>
      <c r="K5143" s="132"/>
      <c r="FS5143" s="75">
        <v>88.62</v>
      </c>
      <c r="FT5143" s="75">
        <v>2614.1959999999999</v>
      </c>
      <c r="FU5143" s="75">
        <v>23660.6</v>
      </c>
    </row>
    <row r="5144" spans="1:177" x14ac:dyDescent="0.25">
      <c r="A5144" s="132"/>
      <c r="B5144" s="132"/>
      <c r="C5144" s="132"/>
      <c r="D5144" s="132"/>
      <c r="E5144" s="132"/>
      <c r="F5144" s="132"/>
      <c r="G5144" s="132"/>
      <c r="H5144" s="132"/>
      <c r="I5144" s="132"/>
      <c r="J5144" s="132"/>
      <c r="K5144" s="132"/>
      <c r="FS5144" s="75">
        <v>88.63</v>
      </c>
      <c r="FT5144" s="75">
        <v>2616.6030000000001</v>
      </c>
      <c r="FU5144" s="75">
        <v>23674.59</v>
      </c>
    </row>
    <row r="5145" spans="1:177" x14ac:dyDescent="0.25">
      <c r="A5145" s="132"/>
      <c r="B5145" s="132"/>
      <c r="C5145" s="132"/>
      <c r="D5145" s="132"/>
      <c r="E5145" s="132"/>
      <c r="F5145" s="132"/>
      <c r="G5145" s="132"/>
      <c r="H5145" s="132"/>
      <c r="I5145" s="132"/>
      <c r="J5145" s="132"/>
      <c r="K5145" s="132"/>
      <c r="FS5145" s="75">
        <v>88.64</v>
      </c>
      <c r="FT5145" s="75">
        <v>2619.009</v>
      </c>
      <c r="FU5145" s="75">
        <v>23688.58</v>
      </c>
    </row>
    <row r="5146" spans="1:177" x14ac:dyDescent="0.25">
      <c r="A5146" s="132"/>
      <c r="B5146" s="132"/>
      <c r="C5146" s="132"/>
      <c r="D5146" s="132"/>
      <c r="E5146" s="132"/>
      <c r="F5146" s="132"/>
      <c r="G5146" s="132"/>
      <c r="H5146" s="132"/>
      <c r="I5146" s="132"/>
      <c r="J5146" s="132"/>
      <c r="K5146" s="132"/>
      <c r="FS5146" s="75">
        <v>88.65</v>
      </c>
      <c r="FT5146" s="75">
        <v>2621.415</v>
      </c>
      <c r="FU5146" s="75">
        <v>23702.57</v>
      </c>
    </row>
    <row r="5147" spans="1:177" x14ac:dyDescent="0.25">
      <c r="A5147" s="132"/>
      <c r="B5147" s="132"/>
      <c r="C5147" s="132"/>
      <c r="D5147" s="132"/>
      <c r="E5147" s="132"/>
      <c r="F5147" s="132"/>
      <c r="G5147" s="132"/>
      <c r="H5147" s="132"/>
      <c r="I5147" s="132"/>
      <c r="J5147" s="132"/>
      <c r="K5147" s="132"/>
      <c r="FS5147" s="75">
        <v>88.66</v>
      </c>
      <c r="FT5147" s="75">
        <v>2623.8209999999999</v>
      </c>
      <c r="FU5147" s="75">
        <v>23716.560000000001</v>
      </c>
    </row>
    <row r="5148" spans="1:177" x14ac:dyDescent="0.25">
      <c r="A5148" s="132"/>
      <c r="B5148" s="132"/>
      <c r="C5148" s="132"/>
      <c r="D5148" s="132"/>
      <c r="E5148" s="132"/>
      <c r="F5148" s="132"/>
      <c r="G5148" s="132"/>
      <c r="H5148" s="132"/>
      <c r="I5148" s="132"/>
      <c r="J5148" s="132"/>
      <c r="K5148" s="132"/>
      <c r="FS5148" s="75">
        <v>88.67</v>
      </c>
      <c r="FT5148" s="75">
        <v>2626.2280000000001</v>
      </c>
      <c r="FU5148" s="75">
        <v>23730.55</v>
      </c>
    </row>
    <row r="5149" spans="1:177" x14ac:dyDescent="0.25">
      <c r="A5149" s="132"/>
      <c r="B5149" s="132"/>
      <c r="C5149" s="132"/>
      <c r="D5149" s="132"/>
      <c r="E5149" s="132"/>
      <c r="F5149" s="132"/>
      <c r="G5149" s="132"/>
      <c r="H5149" s="132"/>
      <c r="I5149" s="132"/>
      <c r="J5149" s="132"/>
      <c r="K5149" s="132"/>
      <c r="FS5149" s="75">
        <v>88.68</v>
      </c>
      <c r="FT5149" s="75">
        <v>2628.634</v>
      </c>
      <c r="FU5149" s="75">
        <v>23744.54</v>
      </c>
    </row>
    <row r="5150" spans="1:177" x14ac:dyDescent="0.25">
      <c r="A5150" s="132"/>
      <c r="B5150" s="132"/>
      <c r="C5150" s="132"/>
      <c r="D5150" s="132"/>
      <c r="E5150" s="132"/>
      <c r="F5150" s="132"/>
      <c r="G5150" s="132"/>
      <c r="H5150" s="132"/>
      <c r="I5150" s="132"/>
      <c r="J5150" s="132"/>
      <c r="K5150" s="132"/>
      <c r="FS5150" s="75">
        <v>88.69</v>
      </c>
      <c r="FT5150" s="75">
        <v>2631.04</v>
      </c>
      <c r="FU5150" s="75">
        <v>23758.53</v>
      </c>
    </row>
    <row r="5151" spans="1:177" x14ac:dyDescent="0.25">
      <c r="A5151" s="132"/>
      <c r="B5151" s="132"/>
      <c r="C5151" s="132"/>
      <c r="D5151" s="132"/>
      <c r="E5151" s="132"/>
      <c r="F5151" s="132"/>
      <c r="G5151" s="132"/>
      <c r="H5151" s="132"/>
      <c r="I5151" s="132"/>
      <c r="J5151" s="132"/>
      <c r="K5151" s="132"/>
      <c r="FS5151" s="75">
        <v>88.7</v>
      </c>
      <c r="FT5151" s="75">
        <v>2633.4459999999999</v>
      </c>
      <c r="FU5151" s="75">
        <v>23772.52</v>
      </c>
    </row>
    <row r="5152" spans="1:177" x14ac:dyDescent="0.25">
      <c r="A5152" s="132"/>
      <c r="B5152" s="132"/>
      <c r="C5152" s="132"/>
      <c r="D5152" s="132"/>
      <c r="E5152" s="132"/>
      <c r="F5152" s="132"/>
      <c r="G5152" s="132"/>
      <c r="H5152" s="132"/>
      <c r="I5152" s="132"/>
      <c r="J5152" s="132"/>
      <c r="K5152" s="132"/>
      <c r="FS5152" s="75">
        <v>88.71</v>
      </c>
      <c r="FT5152" s="75">
        <v>2635.8530000000001</v>
      </c>
      <c r="FU5152" s="75">
        <v>23786.51</v>
      </c>
    </row>
    <row r="5153" spans="1:177" x14ac:dyDescent="0.25">
      <c r="A5153" s="132"/>
      <c r="B5153" s="132"/>
      <c r="C5153" s="132"/>
      <c r="D5153" s="132"/>
      <c r="E5153" s="132"/>
      <c r="F5153" s="132"/>
      <c r="G5153" s="132"/>
      <c r="H5153" s="132"/>
      <c r="I5153" s="132"/>
      <c r="J5153" s="132"/>
      <c r="K5153" s="132"/>
      <c r="FS5153" s="75">
        <v>88.72</v>
      </c>
      <c r="FT5153" s="75">
        <v>2638.259</v>
      </c>
      <c r="FU5153" s="75">
        <v>23800.5</v>
      </c>
    </row>
    <row r="5154" spans="1:177" x14ac:dyDescent="0.25">
      <c r="A5154" s="132"/>
      <c r="B5154" s="132"/>
      <c r="C5154" s="132"/>
      <c r="D5154" s="132"/>
      <c r="E5154" s="132"/>
      <c r="F5154" s="132"/>
      <c r="G5154" s="132"/>
      <c r="H5154" s="132"/>
      <c r="I5154" s="132"/>
      <c r="J5154" s="132"/>
      <c r="K5154" s="132"/>
      <c r="FS5154" s="75">
        <v>88.73</v>
      </c>
      <c r="FT5154" s="75">
        <v>2640.665</v>
      </c>
      <c r="FU5154" s="75">
        <v>23814.49</v>
      </c>
    </row>
    <row r="5155" spans="1:177" x14ac:dyDescent="0.25">
      <c r="A5155" s="132"/>
      <c r="B5155" s="132"/>
      <c r="C5155" s="132"/>
      <c r="D5155" s="132"/>
      <c r="E5155" s="132"/>
      <c r="F5155" s="132"/>
      <c r="G5155" s="132"/>
      <c r="H5155" s="132"/>
      <c r="I5155" s="132"/>
      <c r="J5155" s="132"/>
      <c r="K5155" s="132"/>
      <c r="FS5155" s="75">
        <v>88.74</v>
      </c>
      <c r="FT5155" s="75">
        <v>2643.0709999999999</v>
      </c>
      <c r="FU5155" s="75">
        <v>23828.48</v>
      </c>
    </row>
    <row r="5156" spans="1:177" x14ac:dyDescent="0.25">
      <c r="A5156" s="132"/>
      <c r="B5156" s="132"/>
      <c r="C5156" s="132"/>
      <c r="D5156" s="132"/>
      <c r="E5156" s="132"/>
      <c r="F5156" s="132"/>
      <c r="G5156" s="132"/>
      <c r="H5156" s="132"/>
      <c r="I5156" s="132"/>
      <c r="J5156" s="132"/>
      <c r="K5156" s="132"/>
      <c r="FS5156" s="75">
        <v>88.75</v>
      </c>
      <c r="FT5156" s="75">
        <v>2645.4780000000001</v>
      </c>
      <c r="FU5156" s="75">
        <v>23842.47</v>
      </c>
    </row>
    <row r="5157" spans="1:177" x14ac:dyDescent="0.25">
      <c r="A5157" s="132"/>
      <c r="B5157" s="132"/>
      <c r="C5157" s="132"/>
      <c r="D5157" s="132"/>
      <c r="E5157" s="132"/>
      <c r="F5157" s="132"/>
      <c r="G5157" s="132"/>
      <c r="H5157" s="132"/>
      <c r="I5157" s="132"/>
      <c r="J5157" s="132"/>
      <c r="K5157" s="132"/>
      <c r="FS5157" s="75">
        <v>88.76</v>
      </c>
      <c r="FT5157" s="75">
        <v>2647.884</v>
      </c>
      <c r="FU5157" s="75">
        <v>23856.46</v>
      </c>
    </row>
    <row r="5158" spans="1:177" x14ac:dyDescent="0.25">
      <c r="A5158" s="132"/>
      <c r="B5158" s="132"/>
      <c r="C5158" s="132"/>
      <c r="D5158" s="132"/>
      <c r="E5158" s="132"/>
      <c r="F5158" s="132"/>
      <c r="G5158" s="132"/>
      <c r="H5158" s="132"/>
      <c r="I5158" s="132"/>
      <c r="J5158" s="132"/>
      <c r="K5158" s="132"/>
      <c r="FS5158" s="75">
        <v>88.77</v>
      </c>
      <c r="FT5158" s="75">
        <v>2650.29</v>
      </c>
      <c r="FU5158" s="75">
        <v>23870.45</v>
      </c>
    </row>
    <row r="5159" spans="1:177" x14ac:dyDescent="0.25">
      <c r="A5159" s="132"/>
      <c r="B5159" s="132"/>
      <c r="C5159" s="132"/>
      <c r="D5159" s="132"/>
      <c r="E5159" s="132"/>
      <c r="F5159" s="132"/>
      <c r="G5159" s="132"/>
      <c r="H5159" s="132"/>
      <c r="I5159" s="132"/>
      <c r="J5159" s="132"/>
      <c r="K5159" s="132"/>
      <c r="FS5159" s="75">
        <v>88.78</v>
      </c>
      <c r="FT5159" s="75">
        <v>2652.6959999999999</v>
      </c>
      <c r="FU5159" s="75">
        <v>23884.44</v>
      </c>
    </row>
    <row r="5160" spans="1:177" x14ac:dyDescent="0.25">
      <c r="A5160" s="132"/>
      <c r="B5160" s="132"/>
      <c r="C5160" s="132"/>
      <c r="D5160" s="132"/>
      <c r="E5160" s="132"/>
      <c r="F5160" s="132"/>
      <c r="G5160" s="132"/>
      <c r="H5160" s="132"/>
      <c r="I5160" s="132"/>
      <c r="J5160" s="132"/>
      <c r="K5160" s="132"/>
      <c r="FS5160" s="75">
        <v>88.79</v>
      </c>
      <c r="FT5160" s="75">
        <v>2655.1030000000001</v>
      </c>
      <c r="FU5160" s="75">
        <v>23898.43</v>
      </c>
    </row>
    <row r="5161" spans="1:177" x14ac:dyDescent="0.25">
      <c r="A5161" s="132"/>
      <c r="B5161" s="132"/>
      <c r="C5161" s="132"/>
      <c r="D5161" s="132"/>
      <c r="E5161" s="132"/>
      <c r="F5161" s="132"/>
      <c r="G5161" s="132"/>
      <c r="H5161" s="132"/>
      <c r="I5161" s="132"/>
      <c r="J5161" s="132"/>
      <c r="K5161" s="132"/>
      <c r="FS5161" s="75">
        <v>88.8</v>
      </c>
      <c r="FT5161" s="75">
        <v>2657.509</v>
      </c>
      <c r="FU5161" s="75">
        <v>23912.42</v>
      </c>
    </row>
    <row r="5162" spans="1:177" x14ac:dyDescent="0.25">
      <c r="A5162" s="132"/>
      <c r="B5162" s="132"/>
      <c r="C5162" s="132"/>
      <c r="D5162" s="132"/>
      <c r="E5162" s="132"/>
      <c r="F5162" s="132"/>
      <c r="G5162" s="132"/>
      <c r="H5162" s="132"/>
      <c r="I5162" s="132"/>
      <c r="J5162" s="132"/>
      <c r="K5162" s="132"/>
      <c r="FS5162" s="75">
        <v>88.81</v>
      </c>
      <c r="FT5162" s="75">
        <v>2659.915</v>
      </c>
      <c r="FU5162" s="75">
        <v>23926.41</v>
      </c>
    </row>
    <row r="5163" spans="1:177" x14ac:dyDescent="0.25">
      <c r="A5163" s="132"/>
      <c r="B5163" s="132"/>
      <c r="C5163" s="132"/>
      <c r="D5163" s="132"/>
      <c r="E5163" s="132"/>
      <c r="F5163" s="132"/>
      <c r="G5163" s="132"/>
      <c r="H5163" s="132"/>
      <c r="I5163" s="132"/>
      <c r="J5163" s="132"/>
      <c r="K5163" s="132"/>
      <c r="FS5163" s="75">
        <v>88.82</v>
      </c>
      <c r="FT5163" s="75">
        <v>2662.3209999999999</v>
      </c>
      <c r="FU5163" s="75">
        <v>23940.400000000001</v>
      </c>
    </row>
    <row r="5164" spans="1:177" x14ac:dyDescent="0.25">
      <c r="A5164" s="132"/>
      <c r="B5164" s="132"/>
      <c r="C5164" s="132"/>
      <c r="D5164" s="132"/>
      <c r="E5164" s="132"/>
      <c r="F5164" s="132"/>
      <c r="G5164" s="132"/>
      <c r="H5164" s="132"/>
      <c r="I5164" s="132"/>
      <c r="J5164" s="132"/>
      <c r="K5164" s="132"/>
      <c r="FS5164" s="75">
        <v>88.83</v>
      </c>
      <c r="FT5164" s="75">
        <v>2664.7280000000001</v>
      </c>
      <c r="FU5164" s="75">
        <v>23954.39</v>
      </c>
    </row>
    <row r="5165" spans="1:177" x14ac:dyDescent="0.25">
      <c r="A5165" s="132"/>
      <c r="B5165" s="132"/>
      <c r="C5165" s="132"/>
      <c r="D5165" s="132"/>
      <c r="E5165" s="132"/>
      <c r="F5165" s="132"/>
      <c r="G5165" s="132"/>
      <c r="H5165" s="132"/>
      <c r="I5165" s="132"/>
      <c r="J5165" s="132"/>
      <c r="K5165" s="132"/>
      <c r="FS5165" s="75">
        <v>88.84</v>
      </c>
      <c r="FT5165" s="75">
        <v>2667.134</v>
      </c>
      <c r="FU5165" s="75">
        <v>23968.38</v>
      </c>
    </row>
    <row r="5166" spans="1:177" x14ac:dyDescent="0.25">
      <c r="A5166" s="132"/>
      <c r="B5166" s="132"/>
      <c r="C5166" s="132"/>
      <c r="D5166" s="132"/>
      <c r="E5166" s="132"/>
      <c r="F5166" s="132"/>
      <c r="G5166" s="132"/>
      <c r="H5166" s="132"/>
      <c r="I5166" s="132"/>
      <c r="J5166" s="132"/>
      <c r="K5166" s="132"/>
      <c r="FS5166" s="75">
        <v>88.85</v>
      </c>
      <c r="FT5166" s="75">
        <v>2669.54</v>
      </c>
      <c r="FU5166" s="75">
        <v>23982.38</v>
      </c>
    </row>
    <row r="5167" spans="1:177" x14ac:dyDescent="0.25">
      <c r="A5167" s="132"/>
      <c r="B5167" s="132"/>
      <c r="C5167" s="132"/>
      <c r="D5167" s="132"/>
      <c r="E5167" s="132"/>
      <c r="F5167" s="132"/>
      <c r="G5167" s="132"/>
      <c r="H5167" s="132"/>
      <c r="I5167" s="132"/>
      <c r="J5167" s="132"/>
      <c r="K5167" s="132"/>
      <c r="FS5167" s="75">
        <v>88.86</v>
      </c>
      <c r="FT5167" s="75">
        <v>2671.9459999999999</v>
      </c>
      <c r="FU5167" s="75">
        <v>23996.37</v>
      </c>
    </row>
    <row r="5168" spans="1:177" x14ac:dyDescent="0.25">
      <c r="A5168" s="132"/>
      <c r="B5168" s="132"/>
      <c r="C5168" s="132"/>
      <c r="D5168" s="132"/>
      <c r="E5168" s="132"/>
      <c r="F5168" s="132"/>
      <c r="G5168" s="132"/>
      <c r="H5168" s="132"/>
      <c r="I5168" s="132"/>
      <c r="J5168" s="132"/>
      <c r="K5168" s="132"/>
      <c r="FS5168" s="75">
        <v>88.87</v>
      </c>
      <c r="FT5168" s="75">
        <v>2674.3530000000001</v>
      </c>
      <c r="FU5168" s="75">
        <v>24010.36</v>
      </c>
    </row>
    <row r="5169" spans="1:177" x14ac:dyDescent="0.25">
      <c r="A5169" s="132"/>
      <c r="B5169" s="132"/>
      <c r="C5169" s="132"/>
      <c r="D5169" s="132"/>
      <c r="E5169" s="132"/>
      <c r="F5169" s="132"/>
      <c r="G5169" s="132"/>
      <c r="H5169" s="132"/>
      <c r="I5169" s="132"/>
      <c r="J5169" s="132"/>
      <c r="K5169" s="132"/>
      <c r="FS5169" s="75">
        <v>88.88</v>
      </c>
      <c r="FT5169" s="75">
        <v>2676.759</v>
      </c>
      <c r="FU5169" s="75">
        <v>24024.35</v>
      </c>
    </row>
    <row r="5170" spans="1:177" x14ac:dyDescent="0.25">
      <c r="A5170" s="132"/>
      <c r="B5170" s="132"/>
      <c r="C5170" s="132"/>
      <c r="D5170" s="132"/>
      <c r="E5170" s="132"/>
      <c r="F5170" s="132"/>
      <c r="G5170" s="132"/>
      <c r="H5170" s="132"/>
      <c r="I5170" s="132"/>
      <c r="J5170" s="132"/>
      <c r="K5170" s="132"/>
      <c r="FS5170" s="75">
        <v>88.89</v>
      </c>
      <c r="FT5170" s="75">
        <v>2679.165</v>
      </c>
      <c r="FU5170" s="75">
        <v>24038.34</v>
      </c>
    </row>
    <row r="5171" spans="1:177" x14ac:dyDescent="0.25">
      <c r="A5171" s="132"/>
      <c r="B5171" s="132"/>
      <c r="C5171" s="132"/>
      <c r="D5171" s="132"/>
      <c r="E5171" s="132"/>
      <c r="F5171" s="132"/>
      <c r="G5171" s="132"/>
      <c r="H5171" s="132"/>
      <c r="I5171" s="132"/>
      <c r="J5171" s="132"/>
      <c r="K5171" s="132"/>
      <c r="FS5171" s="75">
        <v>88.9</v>
      </c>
      <c r="FT5171" s="75">
        <v>2681.5709999999999</v>
      </c>
      <c r="FU5171" s="75">
        <v>24052.33</v>
      </c>
    </row>
    <row r="5172" spans="1:177" x14ac:dyDescent="0.25">
      <c r="A5172" s="132"/>
      <c r="B5172" s="132"/>
      <c r="C5172" s="132"/>
      <c r="D5172" s="132"/>
      <c r="E5172" s="132"/>
      <c r="F5172" s="132"/>
      <c r="G5172" s="132"/>
      <c r="H5172" s="132"/>
      <c r="I5172" s="132"/>
      <c r="J5172" s="132"/>
      <c r="K5172" s="132"/>
      <c r="FS5172" s="75">
        <v>88.91</v>
      </c>
      <c r="FT5172" s="75">
        <v>2683.9780000000001</v>
      </c>
      <c r="FU5172" s="75">
        <v>24066.32</v>
      </c>
    </row>
    <row r="5173" spans="1:177" x14ac:dyDescent="0.25">
      <c r="A5173" s="132"/>
      <c r="B5173" s="132"/>
      <c r="C5173" s="132"/>
      <c r="D5173" s="132"/>
      <c r="E5173" s="132"/>
      <c r="F5173" s="132"/>
      <c r="G5173" s="132"/>
      <c r="H5173" s="132"/>
      <c r="I5173" s="132"/>
      <c r="J5173" s="132"/>
      <c r="K5173" s="132"/>
      <c r="FS5173" s="75">
        <v>88.92</v>
      </c>
      <c r="FT5173" s="75">
        <v>2686.384</v>
      </c>
      <c r="FU5173" s="75">
        <v>24080.31</v>
      </c>
    </row>
    <row r="5174" spans="1:177" x14ac:dyDescent="0.25">
      <c r="A5174" s="132"/>
      <c r="B5174" s="132"/>
      <c r="C5174" s="132"/>
      <c r="D5174" s="132"/>
      <c r="E5174" s="132"/>
      <c r="F5174" s="132"/>
      <c r="G5174" s="132"/>
      <c r="H5174" s="132"/>
      <c r="I5174" s="132"/>
      <c r="J5174" s="132"/>
      <c r="K5174" s="132"/>
      <c r="FS5174" s="75">
        <v>88.93</v>
      </c>
      <c r="FT5174" s="75">
        <v>2688.79</v>
      </c>
      <c r="FU5174" s="75">
        <v>24094.3</v>
      </c>
    </row>
    <row r="5175" spans="1:177" x14ac:dyDescent="0.25">
      <c r="A5175" s="132"/>
      <c r="B5175" s="132"/>
      <c r="C5175" s="132"/>
      <c r="D5175" s="132"/>
      <c r="E5175" s="132"/>
      <c r="F5175" s="132"/>
      <c r="G5175" s="132"/>
      <c r="H5175" s="132"/>
      <c r="I5175" s="132"/>
      <c r="J5175" s="132"/>
      <c r="K5175" s="132"/>
      <c r="FS5175" s="75">
        <v>88.94</v>
      </c>
      <c r="FT5175" s="75">
        <v>2691.1959999999999</v>
      </c>
      <c r="FU5175" s="75">
        <v>24108.29</v>
      </c>
    </row>
    <row r="5176" spans="1:177" x14ac:dyDescent="0.25">
      <c r="A5176" s="132"/>
      <c r="B5176" s="132"/>
      <c r="C5176" s="132"/>
      <c r="D5176" s="132"/>
      <c r="E5176" s="132"/>
      <c r="F5176" s="132"/>
      <c r="G5176" s="132"/>
      <c r="H5176" s="132"/>
      <c r="I5176" s="132"/>
      <c r="J5176" s="132"/>
      <c r="K5176" s="132"/>
      <c r="FS5176" s="75">
        <v>88.95</v>
      </c>
      <c r="FT5176" s="75">
        <v>2693.6030000000001</v>
      </c>
      <c r="FU5176" s="75">
        <v>24122.28</v>
      </c>
    </row>
    <row r="5177" spans="1:177" x14ac:dyDescent="0.25">
      <c r="A5177" s="132"/>
      <c r="B5177" s="132"/>
      <c r="C5177" s="132"/>
      <c r="D5177" s="132"/>
      <c r="E5177" s="132"/>
      <c r="F5177" s="132"/>
      <c r="G5177" s="132"/>
      <c r="H5177" s="132"/>
      <c r="I5177" s="132"/>
      <c r="J5177" s="132"/>
      <c r="K5177" s="132"/>
      <c r="FS5177" s="75">
        <v>88.96</v>
      </c>
      <c r="FT5177" s="75">
        <v>2696.009</v>
      </c>
      <c r="FU5177" s="75">
        <v>24136.27</v>
      </c>
    </row>
    <row r="5178" spans="1:177" x14ac:dyDescent="0.25">
      <c r="A5178" s="132"/>
      <c r="B5178" s="132"/>
      <c r="C5178" s="132"/>
      <c r="D5178" s="132"/>
      <c r="E5178" s="132"/>
      <c r="F5178" s="132"/>
      <c r="G5178" s="132"/>
      <c r="H5178" s="132"/>
      <c r="I5178" s="132"/>
      <c r="J5178" s="132"/>
      <c r="K5178" s="132"/>
      <c r="FS5178" s="75">
        <v>88.97</v>
      </c>
      <c r="FT5178" s="75">
        <v>2698.415</v>
      </c>
      <c r="FU5178" s="75">
        <v>24150.26</v>
      </c>
    </row>
    <row r="5179" spans="1:177" x14ac:dyDescent="0.25">
      <c r="A5179" s="132"/>
      <c r="B5179" s="132"/>
      <c r="C5179" s="132"/>
      <c r="D5179" s="132"/>
      <c r="E5179" s="132"/>
      <c r="F5179" s="132"/>
      <c r="G5179" s="132"/>
      <c r="H5179" s="132"/>
      <c r="I5179" s="132"/>
      <c r="J5179" s="132"/>
      <c r="K5179" s="132"/>
      <c r="FS5179" s="75">
        <v>88.98</v>
      </c>
      <c r="FT5179" s="75">
        <v>2700.8209999999999</v>
      </c>
      <c r="FU5179" s="75">
        <v>24164.25</v>
      </c>
    </row>
    <row r="5180" spans="1:177" x14ac:dyDescent="0.25">
      <c r="A5180" s="132"/>
      <c r="B5180" s="132"/>
      <c r="C5180" s="132"/>
      <c r="D5180" s="132"/>
      <c r="E5180" s="132"/>
      <c r="F5180" s="132"/>
      <c r="G5180" s="132"/>
      <c r="H5180" s="132"/>
      <c r="I5180" s="132"/>
      <c r="J5180" s="132"/>
      <c r="K5180" s="132"/>
      <c r="FS5180" s="75">
        <v>88.99</v>
      </c>
      <c r="FT5180" s="75">
        <v>2703.2280000000001</v>
      </c>
      <c r="FU5180" s="75">
        <v>24178.240000000002</v>
      </c>
    </row>
    <row r="5181" spans="1:177" x14ac:dyDescent="0.25">
      <c r="A5181" s="132"/>
      <c r="B5181" s="132"/>
      <c r="C5181" s="132"/>
      <c r="D5181" s="132"/>
      <c r="E5181" s="132"/>
      <c r="F5181" s="132"/>
      <c r="G5181" s="132"/>
      <c r="H5181" s="132"/>
      <c r="I5181" s="132"/>
      <c r="J5181" s="132"/>
      <c r="K5181" s="132"/>
      <c r="FS5181" s="75">
        <v>89</v>
      </c>
      <c r="FT5181" s="75">
        <v>2705.634</v>
      </c>
      <c r="FU5181" s="75">
        <v>24192.23</v>
      </c>
    </row>
    <row r="5182" spans="1:177" x14ac:dyDescent="0.25">
      <c r="A5182" s="132"/>
      <c r="B5182" s="132"/>
      <c r="C5182" s="132"/>
      <c r="D5182" s="132"/>
      <c r="E5182" s="132"/>
      <c r="F5182" s="132"/>
      <c r="G5182" s="132"/>
      <c r="H5182" s="132"/>
      <c r="I5182" s="132"/>
      <c r="J5182" s="132"/>
      <c r="K5182" s="132"/>
      <c r="FS5182" s="75">
        <v>89.01</v>
      </c>
      <c r="FT5182" s="75">
        <v>2708.04</v>
      </c>
      <c r="FU5182" s="75">
        <v>24206.22</v>
      </c>
    </row>
    <row r="5183" spans="1:177" x14ac:dyDescent="0.25">
      <c r="A5183" s="132"/>
      <c r="B5183" s="132"/>
      <c r="C5183" s="132"/>
      <c r="D5183" s="132"/>
      <c r="E5183" s="132"/>
      <c r="F5183" s="132"/>
      <c r="G5183" s="132"/>
      <c r="H5183" s="132"/>
      <c r="I5183" s="132"/>
      <c r="J5183" s="132"/>
      <c r="K5183" s="132"/>
      <c r="FS5183" s="75">
        <v>89.02</v>
      </c>
      <c r="FT5183" s="75">
        <v>2710.4459999999999</v>
      </c>
      <c r="FU5183" s="75">
        <v>24220.21</v>
      </c>
    </row>
    <row r="5184" spans="1:177" x14ac:dyDescent="0.25">
      <c r="A5184" s="132"/>
      <c r="B5184" s="132"/>
      <c r="C5184" s="132"/>
      <c r="D5184" s="132"/>
      <c r="E5184" s="132"/>
      <c r="F5184" s="132"/>
      <c r="G5184" s="132"/>
      <c r="H5184" s="132"/>
      <c r="I5184" s="132"/>
      <c r="J5184" s="132"/>
      <c r="K5184" s="132"/>
      <c r="FS5184" s="75">
        <v>89.03</v>
      </c>
      <c r="FT5184" s="75">
        <v>2712.8530000000001</v>
      </c>
      <c r="FU5184" s="75">
        <v>24234.2</v>
      </c>
    </row>
    <row r="5185" spans="1:177" x14ac:dyDescent="0.25">
      <c r="A5185" s="132"/>
      <c r="B5185" s="132"/>
      <c r="C5185" s="132"/>
      <c r="D5185" s="132"/>
      <c r="E5185" s="132"/>
      <c r="F5185" s="132"/>
      <c r="G5185" s="132"/>
      <c r="H5185" s="132"/>
      <c r="I5185" s="132"/>
      <c r="J5185" s="132"/>
      <c r="K5185" s="132"/>
      <c r="FS5185" s="75">
        <v>89.04</v>
      </c>
      <c r="FT5185" s="75">
        <v>2715.259</v>
      </c>
      <c r="FU5185" s="75">
        <v>24248.19</v>
      </c>
    </row>
    <row r="5186" spans="1:177" x14ac:dyDescent="0.25">
      <c r="A5186" s="132"/>
      <c r="B5186" s="132"/>
      <c r="C5186" s="132"/>
      <c r="D5186" s="132"/>
      <c r="E5186" s="132"/>
      <c r="F5186" s="132"/>
      <c r="G5186" s="132"/>
      <c r="H5186" s="132"/>
      <c r="I5186" s="132"/>
      <c r="J5186" s="132"/>
      <c r="K5186" s="132"/>
      <c r="FS5186" s="75">
        <v>89.05</v>
      </c>
      <c r="FT5186" s="75">
        <v>2717.665</v>
      </c>
      <c r="FU5186" s="75">
        <v>24262.18</v>
      </c>
    </row>
    <row r="5187" spans="1:177" x14ac:dyDescent="0.25">
      <c r="A5187" s="132"/>
      <c r="B5187" s="132"/>
      <c r="C5187" s="132"/>
      <c r="D5187" s="132"/>
      <c r="E5187" s="132"/>
      <c r="F5187" s="132"/>
      <c r="G5187" s="132"/>
      <c r="H5187" s="132"/>
      <c r="I5187" s="132"/>
      <c r="J5187" s="132"/>
      <c r="K5187" s="132"/>
      <c r="FS5187" s="75">
        <v>89.06</v>
      </c>
      <c r="FT5187" s="75">
        <v>2720.0709999999999</v>
      </c>
      <c r="FU5187" s="75">
        <v>24276.17</v>
      </c>
    </row>
    <row r="5188" spans="1:177" x14ac:dyDescent="0.25">
      <c r="A5188" s="132"/>
      <c r="B5188" s="132"/>
      <c r="C5188" s="132"/>
      <c r="D5188" s="132"/>
      <c r="E5188" s="132"/>
      <c r="F5188" s="132"/>
      <c r="G5188" s="132"/>
      <c r="H5188" s="132"/>
      <c r="I5188" s="132"/>
      <c r="J5188" s="132"/>
      <c r="K5188" s="132"/>
      <c r="FS5188" s="75">
        <v>89.07</v>
      </c>
      <c r="FT5188" s="75">
        <v>2722.4780000000001</v>
      </c>
      <c r="FU5188" s="75">
        <v>24290.16</v>
      </c>
    </row>
    <row r="5189" spans="1:177" x14ac:dyDescent="0.25">
      <c r="A5189" s="132"/>
      <c r="B5189" s="132"/>
      <c r="C5189" s="132"/>
      <c r="D5189" s="132"/>
      <c r="E5189" s="132"/>
      <c r="F5189" s="132"/>
      <c r="G5189" s="132"/>
      <c r="H5189" s="132"/>
      <c r="I5189" s="132"/>
      <c r="J5189" s="132"/>
      <c r="K5189" s="132"/>
      <c r="FS5189" s="75">
        <v>89.08</v>
      </c>
      <c r="FT5189" s="75">
        <v>2724.884</v>
      </c>
      <c r="FU5189" s="75">
        <v>24304.15</v>
      </c>
    </row>
    <row r="5190" spans="1:177" x14ac:dyDescent="0.25">
      <c r="A5190" s="132"/>
      <c r="B5190" s="132"/>
      <c r="C5190" s="132"/>
      <c r="D5190" s="132"/>
      <c r="E5190" s="132"/>
      <c r="F5190" s="132"/>
      <c r="G5190" s="132"/>
      <c r="H5190" s="132"/>
      <c r="I5190" s="132"/>
      <c r="J5190" s="132"/>
      <c r="K5190" s="132"/>
      <c r="FS5190" s="75">
        <v>89.09</v>
      </c>
      <c r="FT5190" s="75">
        <v>2727.29</v>
      </c>
      <c r="FU5190" s="75">
        <v>24318.14</v>
      </c>
    </row>
    <row r="5191" spans="1:177" x14ac:dyDescent="0.25">
      <c r="A5191" s="132"/>
      <c r="B5191" s="132"/>
      <c r="C5191" s="132"/>
      <c r="D5191" s="132"/>
      <c r="E5191" s="132"/>
      <c r="F5191" s="132"/>
      <c r="G5191" s="132"/>
      <c r="H5191" s="132"/>
      <c r="I5191" s="132"/>
      <c r="J5191" s="132"/>
      <c r="K5191" s="132"/>
      <c r="FS5191" s="75">
        <v>89.1</v>
      </c>
      <c r="FT5191" s="75">
        <v>2729.6959999999999</v>
      </c>
      <c r="FU5191" s="75">
        <v>24332.13</v>
      </c>
    </row>
    <row r="5192" spans="1:177" x14ac:dyDescent="0.25">
      <c r="A5192" s="132"/>
      <c r="B5192" s="132"/>
      <c r="C5192" s="132"/>
      <c r="D5192" s="132"/>
      <c r="E5192" s="132"/>
      <c r="F5192" s="132"/>
      <c r="G5192" s="132"/>
      <c r="H5192" s="132"/>
      <c r="I5192" s="132"/>
      <c r="J5192" s="132"/>
      <c r="K5192" s="132"/>
      <c r="FS5192" s="75">
        <v>89.11</v>
      </c>
      <c r="FT5192" s="75">
        <v>2732.1030000000001</v>
      </c>
      <c r="FU5192" s="75">
        <v>24346.12</v>
      </c>
    </row>
    <row r="5193" spans="1:177" x14ac:dyDescent="0.25">
      <c r="A5193" s="132"/>
      <c r="B5193" s="132"/>
      <c r="C5193" s="132"/>
      <c r="D5193" s="132"/>
      <c r="E5193" s="132"/>
      <c r="F5193" s="132"/>
      <c r="G5193" s="132"/>
      <c r="H5193" s="132"/>
      <c r="I5193" s="132"/>
      <c r="J5193" s="132"/>
      <c r="K5193" s="132"/>
      <c r="FS5193" s="75">
        <v>89.12</v>
      </c>
      <c r="FT5193" s="75">
        <v>2734.509</v>
      </c>
      <c r="FU5193" s="75">
        <v>24360.11</v>
      </c>
    </row>
    <row r="5194" spans="1:177" x14ac:dyDescent="0.25">
      <c r="A5194" s="132"/>
      <c r="B5194" s="132"/>
      <c r="C5194" s="132"/>
      <c r="D5194" s="132"/>
      <c r="E5194" s="132"/>
      <c r="F5194" s="132"/>
      <c r="G5194" s="132"/>
      <c r="H5194" s="132"/>
      <c r="I5194" s="132"/>
      <c r="J5194" s="132"/>
      <c r="K5194" s="132"/>
      <c r="FS5194" s="75">
        <v>89.13</v>
      </c>
      <c r="FT5194" s="75">
        <v>2736.915</v>
      </c>
      <c r="FU5194" s="75">
        <v>24374.1</v>
      </c>
    </row>
    <row r="5195" spans="1:177" x14ac:dyDescent="0.25">
      <c r="A5195" s="132"/>
      <c r="B5195" s="132"/>
      <c r="C5195" s="132"/>
      <c r="D5195" s="132"/>
      <c r="E5195" s="132"/>
      <c r="F5195" s="132"/>
      <c r="G5195" s="132"/>
      <c r="H5195" s="132"/>
      <c r="I5195" s="132"/>
      <c r="J5195" s="132"/>
      <c r="K5195" s="132"/>
      <c r="FS5195" s="75">
        <v>89.14</v>
      </c>
      <c r="FT5195" s="75">
        <v>2739.3209999999999</v>
      </c>
      <c r="FU5195" s="75">
        <v>24388.09</v>
      </c>
    </row>
    <row r="5196" spans="1:177" x14ac:dyDescent="0.25">
      <c r="A5196" s="132"/>
      <c r="B5196" s="132"/>
      <c r="C5196" s="132"/>
      <c r="D5196" s="132"/>
      <c r="E5196" s="132"/>
      <c r="F5196" s="132"/>
      <c r="G5196" s="132"/>
      <c r="H5196" s="132"/>
      <c r="I5196" s="132"/>
      <c r="J5196" s="132"/>
      <c r="K5196" s="132"/>
      <c r="FS5196" s="75">
        <v>89.15</v>
      </c>
      <c r="FT5196" s="75">
        <v>2741.7280000000001</v>
      </c>
      <c r="FU5196" s="75">
        <v>24402.080000000002</v>
      </c>
    </row>
    <row r="5197" spans="1:177" x14ac:dyDescent="0.25">
      <c r="A5197" s="132"/>
      <c r="B5197" s="132"/>
      <c r="C5197" s="132"/>
      <c r="D5197" s="132"/>
      <c r="E5197" s="132"/>
      <c r="F5197" s="132"/>
      <c r="G5197" s="132"/>
      <c r="H5197" s="132"/>
      <c r="I5197" s="132"/>
      <c r="J5197" s="132"/>
      <c r="K5197" s="132"/>
      <c r="FS5197" s="75">
        <v>89.16</v>
      </c>
      <c r="FT5197" s="75">
        <v>2744.134</v>
      </c>
      <c r="FU5197" s="75">
        <v>24416.07</v>
      </c>
    </row>
    <row r="5198" spans="1:177" x14ac:dyDescent="0.25">
      <c r="A5198" s="132"/>
      <c r="B5198" s="132"/>
      <c r="C5198" s="132"/>
      <c r="D5198" s="132"/>
      <c r="E5198" s="132"/>
      <c r="F5198" s="132"/>
      <c r="G5198" s="132"/>
      <c r="H5198" s="132"/>
      <c r="I5198" s="132"/>
      <c r="J5198" s="132"/>
      <c r="K5198" s="132"/>
      <c r="FS5198" s="75">
        <v>89.17</v>
      </c>
      <c r="FT5198" s="75">
        <v>2746.54</v>
      </c>
      <c r="FU5198" s="75">
        <v>24430.06</v>
      </c>
    </row>
    <row r="5199" spans="1:177" x14ac:dyDescent="0.25">
      <c r="A5199" s="132"/>
      <c r="B5199" s="132"/>
      <c r="C5199" s="132"/>
      <c r="D5199" s="132"/>
      <c r="E5199" s="132"/>
      <c r="F5199" s="132"/>
      <c r="G5199" s="132"/>
      <c r="H5199" s="132"/>
      <c r="I5199" s="132"/>
      <c r="J5199" s="132"/>
      <c r="K5199" s="132"/>
      <c r="FS5199" s="75">
        <v>89.18</v>
      </c>
      <c r="FT5199" s="75">
        <v>2748.9459999999999</v>
      </c>
      <c r="FU5199" s="75">
        <v>24444.05</v>
      </c>
    </row>
    <row r="5200" spans="1:177" x14ac:dyDescent="0.25">
      <c r="A5200" s="132"/>
      <c r="B5200" s="132"/>
      <c r="C5200" s="132"/>
      <c r="D5200" s="132"/>
      <c r="E5200" s="132"/>
      <c r="F5200" s="132"/>
      <c r="G5200" s="132"/>
      <c r="H5200" s="132"/>
      <c r="I5200" s="132"/>
      <c r="J5200" s="132"/>
      <c r="K5200" s="132"/>
      <c r="FS5200" s="75">
        <v>89.19</v>
      </c>
      <c r="FT5200" s="75">
        <v>2751.3530000000001</v>
      </c>
      <c r="FU5200" s="75">
        <v>24458.04</v>
      </c>
    </row>
    <row r="5201" spans="1:177" x14ac:dyDescent="0.25">
      <c r="A5201" s="132"/>
      <c r="B5201" s="132"/>
      <c r="C5201" s="132"/>
      <c r="D5201" s="132"/>
      <c r="E5201" s="132"/>
      <c r="F5201" s="132"/>
      <c r="G5201" s="132"/>
      <c r="H5201" s="132"/>
      <c r="I5201" s="132"/>
      <c r="J5201" s="132"/>
      <c r="K5201" s="132"/>
      <c r="FS5201" s="75">
        <v>89.2</v>
      </c>
      <c r="FT5201" s="75">
        <v>2753.759</v>
      </c>
      <c r="FU5201" s="75">
        <v>24472.03</v>
      </c>
    </row>
    <row r="5202" spans="1:177" x14ac:dyDescent="0.25">
      <c r="A5202" s="132"/>
      <c r="B5202" s="132"/>
      <c r="C5202" s="132"/>
      <c r="D5202" s="132"/>
      <c r="E5202" s="132"/>
      <c r="F5202" s="132"/>
      <c r="G5202" s="132"/>
      <c r="H5202" s="132"/>
      <c r="I5202" s="132"/>
      <c r="J5202" s="132"/>
      <c r="K5202" s="132"/>
      <c r="FS5202" s="75">
        <v>89.21</v>
      </c>
      <c r="FT5202" s="75">
        <v>2756.16</v>
      </c>
      <c r="FU5202" s="75">
        <v>24486</v>
      </c>
    </row>
    <row r="5203" spans="1:177" x14ac:dyDescent="0.25">
      <c r="A5203" s="132"/>
      <c r="B5203" s="132"/>
      <c r="C5203" s="132"/>
      <c r="D5203" s="132"/>
      <c r="E5203" s="132"/>
      <c r="F5203" s="132"/>
      <c r="G5203" s="132"/>
      <c r="H5203" s="132"/>
      <c r="I5203" s="132"/>
      <c r="J5203" s="132"/>
      <c r="K5203" s="132"/>
      <c r="FS5203" s="75">
        <v>89.22</v>
      </c>
      <c r="FT5203" s="75">
        <v>2758.7379999999998</v>
      </c>
      <c r="FU5203" s="75">
        <v>24502.720000000001</v>
      </c>
    </row>
    <row r="5204" spans="1:177" x14ac:dyDescent="0.25">
      <c r="A5204" s="132"/>
      <c r="B5204" s="132"/>
      <c r="C5204" s="132"/>
      <c r="D5204" s="132"/>
      <c r="E5204" s="132"/>
      <c r="F5204" s="132"/>
      <c r="G5204" s="132"/>
      <c r="H5204" s="132"/>
      <c r="I5204" s="132"/>
      <c r="J5204" s="132"/>
      <c r="K5204" s="132"/>
      <c r="FS5204" s="75">
        <v>89.23</v>
      </c>
      <c r="FT5204" s="75">
        <v>2761.317</v>
      </c>
      <c r="FU5204" s="75">
        <v>24519.439999999999</v>
      </c>
    </row>
    <row r="5205" spans="1:177" x14ac:dyDescent="0.25">
      <c r="A5205" s="132"/>
      <c r="B5205" s="132"/>
      <c r="C5205" s="132"/>
      <c r="D5205" s="132"/>
      <c r="E5205" s="132"/>
      <c r="F5205" s="132"/>
      <c r="G5205" s="132"/>
      <c r="H5205" s="132"/>
      <c r="I5205" s="132"/>
      <c r="J5205" s="132"/>
      <c r="K5205" s="132"/>
      <c r="FS5205" s="75">
        <v>89.24</v>
      </c>
      <c r="FT5205" s="75">
        <v>2763.895</v>
      </c>
      <c r="FU5205" s="75">
        <v>24536.16</v>
      </c>
    </row>
    <row r="5206" spans="1:177" x14ac:dyDescent="0.25">
      <c r="A5206" s="132"/>
      <c r="B5206" s="132"/>
      <c r="C5206" s="132"/>
      <c r="D5206" s="132"/>
      <c r="E5206" s="132"/>
      <c r="F5206" s="132"/>
      <c r="G5206" s="132"/>
      <c r="H5206" s="132"/>
      <c r="I5206" s="132"/>
      <c r="J5206" s="132"/>
      <c r="K5206" s="132"/>
      <c r="FS5206" s="75">
        <v>89.25</v>
      </c>
      <c r="FT5206" s="75">
        <v>2766.473</v>
      </c>
      <c r="FU5206" s="75">
        <v>24552.880000000001</v>
      </c>
    </row>
    <row r="5207" spans="1:177" x14ac:dyDescent="0.25">
      <c r="A5207" s="132"/>
      <c r="B5207" s="132"/>
      <c r="C5207" s="132"/>
      <c r="D5207" s="132"/>
      <c r="E5207" s="132"/>
      <c r="F5207" s="132"/>
      <c r="G5207" s="132"/>
      <c r="H5207" s="132"/>
      <c r="I5207" s="132"/>
      <c r="J5207" s="132"/>
      <c r="K5207" s="132"/>
      <c r="FS5207" s="75">
        <v>89.26</v>
      </c>
      <c r="FT5207" s="75">
        <v>2769.0520000000001</v>
      </c>
      <c r="FU5207" s="75">
        <v>24569.599999999999</v>
      </c>
    </row>
    <row r="5208" spans="1:177" x14ac:dyDescent="0.25">
      <c r="A5208" s="132"/>
      <c r="B5208" s="132"/>
      <c r="C5208" s="132"/>
      <c r="D5208" s="132"/>
      <c r="E5208" s="132"/>
      <c r="F5208" s="132"/>
      <c r="G5208" s="132"/>
      <c r="H5208" s="132"/>
      <c r="I5208" s="132"/>
      <c r="J5208" s="132"/>
      <c r="K5208" s="132"/>
      <c r="FS5208" s="75">
        <v>89.27</v>
      </c>
      <c r="FT5208" s="75">
        <v>2771.63</v>
      </c>
      <c r="FU5208" s="75">
        <v>24586.32</v>
      </c>
    </row>
    <row r="5209" spans="1:177" x14ac:dyDescent="0.25">
      <c r="A5209" s="132"/>
      <c r="B5209" s="132"/>
      <c r="C5209" s="132"/>
      <c r="D5209" s="132"/>
      <c r="E5209" s="132"/>
      <c r="F5209" s="132"/>
      <c r="G5209" s="132"/>
      <c r="H5209" s="132"/>
      <c r="I5209" s="132"/>
      <c r="J5209" s="132"/>
      <c r="K5209" s="132"/>
      <c r="FS5209" s="75">
        <v>89.28</v>
      </c>
      <c r="FT5209" s="75">
        <v>2774.2080000000001</v>
      </c>
      <c r="FU5209" s="75">
        <v>24603.040000000001</v>
      </c>
    </row>
    <row r="5210" spans="1:177" x14ac:dyDescent="0.25">
      <c r="A5210" s="132"/>
      <c r="B5210" s="132"/>
      <c r="C5210" s="132"/>
      <c r="D5210" s="132"/>
      <c r="E5210" s="132"/>
      <c r="F5210" s="132"/>
      <c r="G5210" s="132"/>
      <c r="H5210" s="132"/>
      <c r="I5210" s="132"/>
      <c r="J5210" s="132"/>
      <c r="K5210" s="132"/>
      <c r="FS5210" s="75">
        <v>89.29</v>
      </c>
      <c r="FT5210" s="75">
        <v>2776.7869999999998</v>
      </c>
      <c r="FU5210" s="75">
        <v>24619.77</v>
      </c>
    </row>
    <row r="5211" spans="1:177" x14ac:dyDescent="0.25">
      <c r="A5211" s="132"/>
      <c r="B5211" s="132"/>
      <c r="C5211" s="132"/>
      <c r="D5211" s="132"/>
      <c r="E5211" s="132"/>
      <c r="F5211" s="132"/>
      <c r="G5211" s="132"/>
      <c r="H5211" s="132"/>
      <c r="I5211" s="132"/>
      <c r="J5211" s="132"/>
      <c r="K5211" s="132"/>
      <c r="FS5211" s="75">
        <v>89.3</v>
      </c>
      <c r="FT5211" s="75">
        <v>2779.3649999999998</v>
      </c>
      <c r="FU5211" s="75">
        <v>24636.49</v>
      </c>
    </row>
    <row r="5212" spans="1:177" x14ac:dyDescent="0.25">
      <c r="A5212" s="132"/>
      <c r="B5212" s="132"/>
      <c r="C5212" s="132"/>
      <c r="D5212" s="132"/>
      <c r="E5212" s="132"/>
      <c r="F5212" s="132"/>
      <c r="G5212" s="132"/>
      <c r="H5212" s="132"/>
      <c r="I5212" s="132"/>
      <c r="J5212" s="132"/>
      <c r="K5212" s="132"/>
      <c r="FS5212" s="75">
        <v>89.31</v>
      </c>
      <c r="FT5212" s="75">
        <v>2781.944</v>
      </c>
      <c r="FU5212" s="75">
        <v>24653.21</v>
      </c>
    </row>
    <row r="5213" spans="1:177" x14ac:dyDescent="0.25">
      <c r="A5213" s="132"/>
      <c r="B5213" s="132"/>
      <c r="C5213" s="132"/>
      <c r="D5213" s="132"/>
      <c r="E5213" s="132"/>
      <c r="F5213" s="132"/>
      <c r="G5213" s="132"/>
      <c r="H5213" s="132"/>
      <c r="I5213" s="132"/>
      <c r="J5213" s="132"/>
      <c r="K5213" s="132"/>
      <c r="FS5213" s="75">
        <v>89.32</v>
      </c>
      <c r="FT5213" s="75">
        <v>2784.5219999999999</v>
      </c>
      <c r="FU5213" s="75">
        <v>24669.93</v>
      </c>
    </row>
    <row r="5214" spans="1:177" x14ac:dyDescent="0.25">
      <c r="A5214" s="132"/>
      <c r="B5214" s="132"/>
      <c r="C5214" s="132"/>
      <c r="D5214" s="132"/>
      <c r="E5214" s="132"/>
      <c r="F5214" s="132"/>
      <c r="G5214" s="132"/>
      <c r="H5214" s="132"/>
      <c r="I5214" s="132"/>
      <c r="J5214" s="132"/>
      <c r="K5214" s="132"/>
      <c r="FS5214" s="75">
        <v>89.33</v>
      </c>
      <c r="FT5214" s="75">
        <v>2787.1</v>
      </c>
      <c r="FU5214" s="75">
        <v>24686.65</v>
      </c>
    </row>
    <row r="5215" spans="1:177" x14ac:dyDescent="0.25">
      <c r="A5215" s="132"/>
      <c r="B5215" s="132"/>
      <c r="C5215" s="132"/>
      <c r="D5215" s="132"/>
      <c r="E5215" s="132"/>
      <c r="F5215" s="132"/>
      <c r="G5215" s="132"/>
      <c r="H5215" s="132"/>
      <c r="I5215" s="132"/>
      <c r="J5215" s="132"/>
      <c r="K5215" s="132"/>
      <c r="FS5215" s="75">
        <v>89.34</v>
      </c>
      <c r="FT5215" s="75">
        <v>2789.6790000000001</v>
      </c>
      <c r="FU5215" s="75">
        <v>24703.37</v>
      </c>
    </row>
    <row r="5216" spans="1:177" x14ac:dyDescent="0.25">
      <c r="A5216" s="132"/>
      <c r="B5216" s="132"/>
      <c r="C5216" s="132"/>
      <c r="D5216" s="132"/>
      <c r="E5216" s="132"/>
      <c r="F5216" s="132"/>
      <c r="G5216" s="132"/>
      <c r="H5216" s="132"/>
      <c r="I5216" s="132"/>
      <c r="J5216" s="132"/>
      <c r="K5216" s="132"/>
      <c r="FS5216" s="75">
        <v>89.35</v>
      </c>
      <c r="FT5216" s="75">
        <v>2792.2570000000001</v>
      </c>
      <c r="FU5216" s="75">
        <v>24720.09</v>
      </c>
    </row>
    <row r="5217" spans="1:177" x14ac:dyDescent="0.25">
      <c r="A5217" s="132"/>
      <c r="B5217" s="132"/>
      <c r="C5217" s="132"/>
      <c r="D5217" s="132"/>
      <c r="E5217" s="132"/>
      <c r="F5217" s="132"/>
      <c r="G5217" s="132"/>
      <c r="H5217" s="132"/>
      <c r="I5217" s="132"/>
      <c r="J5217" s="132"/>
      <c r="K5217" s="132"/>
      <c r="FS5217" s="75">
        <v>89.36</v>
      </c>
      <c r="FT5217" s="75">
        <v>2794.835</v>
      </c>
      <c r="FU5217" s="75">
        <v>24736.81</v>
      </c>
    </row>
    <row r="5218" spans="1:177" x14ac:dyDescent="0.25">
      <c r="A5218" s="132"/>
      <c r="B5218" s="132"/>
      <c r="C5218" s="132"/>
      <c r="D5218" s="132"/>
      <c r="E5218" s="132"/>
      <c r="F5218" s="132"/>
      <c r="G5218" s="132"/>
      <c r="H5218" s="132"/>
      <c r="I5218" s="132"/>
      <c r="J5218" s="132"/>
      <c r="K5218" s="132"/>
      <c r="FS5218" s="75">
        <v>89.37</v>
      </c>
      <c r="FT5218" s="75">
        <v>2797.4140000000002</v>
      </c>
      <c r="FU5218" s="75">
        <v>24753.53</v>
      </c>
    </row>
    <row r="5219" spans="1:177" x14ac:dyDescent="0.25">
      <c r="A5219" s="132"/>
      <c r="B5219" s="132"/>
      <c r="C5219" s="132"/>
      <c r="D5219" s="132"/>
      <c r="E5219" s="132"/>
      <c r="F5219" s="132"/>
      <c r="G5219" s="132"/>
      <c r="H5219" s="132"/>
      <c r="I5219" s="132"/>
      <c r="J5219" s="132"/>
      <c r="K5219" s="132"/>
      <c r="FS5219" s="75">
        <v>89.38</v>
      </c>
      <c r="FT5219" s="75">
        <v>2799.9920000000002</v>
      </c>
      <c r="FU5219" s="75">
        <v>24770.25</v>
      </c>
    </row>
    <row r="5220" spans="1:177" x14ac:dyDescent="0.25">
      <c r="A5220" s="132"/>
      <c r="B5220" s="132"/>
      <c r="C5220" s="132"/>
      <c r="D5220" s="132"/>
      <c r="E5220" s="132"/>
      <c r="F5220" s="132"/>
      <c r="G5220" s="132"/>
      <c r="H5220" s="132"/>
      <c r="I5220" s="132"/>
      <c r="J5220" s="132"/>
      <c r="K5220" s="132"/>
      <c r="FS5220" s="75">
        <v>89.39</v>
      </c>
      <c r="FT5220" s="75">
        <v>2802.5709999999999</v>
      </c>
      <c r="FU5220" s="75">
        <v>24786.97</v>
      </c>
    </row>
    <row r="5221" spans="1:177" x14ac:dyDescent="0.25">
      <c r="A5221" s="132"/>
      <c r="B5221" s="132"/>
      <c r="C5221" s="132"/>
      <c r="D5221" s="132"/>
      <c r="E5221" s="132"/>
      <c r="F5221" s="132"/>
      <c r="G5221" s="132"/>
      <c r="H5221" s="132"/>
      <c r="I5221" s="132"/>
      <c r="J5221" s="132"/>
      <c r="K5221" s="132"/>
      <c r="FS5221" s="75">
        <v>89.4</v>
      </c>
      <c r="FT5221" s="75">
        <v>2805.1489999999999</v>
      </c>
      <c r="FU5221" s="75">
        <v>24803.69</v>
      </c>
    </row>
    <row r="5222" spans="1:177" x14ac:dyDescent="0.25">
      <c r="A5222" s="132"/>
      <c r="B5222" s="132"/>
      <c r="C5222" s="132"/>
      <c r="D5222" s="132"/>
      <c r="E5222" s="132"/>
      <c r="F5222" s="132"/>
      <c r="G5222" s="132"/>
      <c r="H5222" s="132"/>
      <c r="I5222" s="132"/>
      <c r="J5222" s="132"/>
      <c r="K5222" s="132"/>
      <c r="FS5222" s="75">
        <v>89.41</v>
      </c>
      <c r="FT5222" s="75">
        <v>2807.7269999999999</v>
      </c>
      <c r="FU5222" s="75">
        <v>24820.41</v>
      </c>
    </row>
    <row r="5223" spans="1:177" x14ac:dyDescent="0.25">
      <c r="A5223" s="132"/>
      <c r="B5223" s="132"/>
      <c r="C5223" s="132"/>
      <c r="D5223" s="132"/>
      <c r="E5223" s="132"/>
      <c r="F5223" s="132"/>
      <c r="G5223" s="132"/>
      <c r="H5223" s="132"/>
      <c r="I5223" s="132"/>
      <c r="J5223" s="132"/>
      <c r="K5223" s="132"/>
      <c r="FS5223" s="75">
        <v>89.42</v>
      </c>
      <c r="FT5223" s="75">
        <v>2810.306</v>
      </c>
      <c r="FU5223" s="75">
        <v>24837.13</v>
      </c>
    </row>
    <row r="5224" spans="1:177" x14ac:dyDescent="0.25">
      <c r="A5224" s="132"/>
      <c r="B5224" s="132"/>
      <c r="C5224" s="132"/>
      <c r="D5224" s="132"/>
      <c r="E5224" s="132"/>
      <c r="F5224" s="132"/>
      <c r="G5224" s="132"/>
      <c r="H5224" s="132"/>
      <c r="I5224" s="132"/>
      <c r="J5224" s="132"/>
      <c r="K5224" s="132"/>
      <c r="FS5224" s="75">
        <v>89.43</v>
      </c>
      <c r="FT5224" s="75">
        <v>2812.884</v>
      </c>
      <c r="FU5224" s="75">
        <v>24853.86</v>
      </c>
    </row>
    <row r="5225" spans="1:177" x14ac:dyDescent="0.25">
      <c r="A5225" s="132"/>
      <c r="B5225" s="132"/>
      <c r="C5225" s="132"/>
      <c r="D5225" s="132"/>
      <c r="E5225" s="132"/>
      <c r="F5225" s="132"/>
      <c r="G5225" s="132"/>
      <c r="H5225" s="132"/>
      <c r="I5225" s="132"/>
      <c r="J5225" s="132"/>
      <c r="K5225" s="132"/>
      <c r="FS5225" s="75">
        <v>89.44</v>
      </c>
      <c r="FT5225" s="75">
        <v>2815.462</v>
      </c>
      <c r="FU5225" s="75">
        <v>24870.58</v>
      </c>
    </row>
    <row r="5226" spans="1:177" x14ac:dyDescent="0.25">
      <c r="A5226" s="132"/>
      <c r="B5226" s="132"/>
      <c r="C5226" s="132"/>
      <c r="D5226" s="132"/>
      <c r="E5226" s="132"/>
      <c r="F5226" s="132"/>
      <c r="G5226" s="132"/>
      <c r="H5226" s="132"/>
      <c r="I5226" s="132"/>
      <c r="J5226" s="132"/>
      <c r="K5226" s="132"/>
      <c r="FS5226" s="75">
        <v>89.45</v>
      </c>
      <c r="FT5226" s="75">
        <v>2818.0410000000002</v>
      </c>
      <c r="FU5226" s="75">
        <v>24887.3</v>
      </c>
    </row>
    <row r="5227" spans="1:177" x14ac:dyDescent="0.25">
      <c r="A5227" s="132"/>
      <c r="B5227" s="132"/>
      <c r="C5227" s="132"/>
      <c r="D5227" s="132"/>
      <c r="E5227" s="132"/>
      <c r="F5227" s="132"/>
      <c r="G5227" s="132"/>
      <c r="H5227" s="132"/>
      <c r="I5227" s="132"/>
      <c r="J5227" s="132"/>
      <c r="K5227" s="132"/>
      <c r="FS5227" s="75">
        <v>89.46</v>
      </c>
      <c r="FT5227" s="75">
        <v>2820.6190000000001</v>
      </c>
      <c r="FU5227" s="75">
        <v>24904.02</v>
      </c>
    </row>
    <row r="5228" spans="1:177" x14ac:dyDescent="0.25">
      <c r="A5228" s="132"/>
      <c r="B5228" s="132"/>
      <c r="C5228" s="132"/>
      <c r="D5228" s="132"/>
      <c r="E5228" s="132"/>
      <c r="F5228" s="132"/>
      <c r="G5228" s="132"/>
      <c r="H5228" s="132"/>
      <c r="I5228" s="132"/>
      <c r="J5228" s="132"/>
      <c r="K5228" s="132"/>
      <c r="FS5228" s="75">
        <v>89.47</v>
      </c>
      <c r="FT5228" s="75">
        <v>2823.1979999999999</v>
      </c>
      <c r="FU5228" s="75">
        <v>24920.74</v>
      </c>
    </row>
    <row r="5229" spans="1:177" x14ac:dyDescent="0.25">
      <c r="A5229" s="132"/>
      <c r="B5229" s="132"/>
      <c r="C5229" s="132"/>
      <c r="D5229" s="132"/>
      <c r="E5229" s="132"/>
      <c r="F5229" s="132"/>
      <c r="G5229" s="132"/>
      <c r="H5229" s="132"/>
      <c r="I5229" s="132"/>
      <c r="J5229" s="132"/>
      <c r="K5229" s="132"/>
      <c r="FS5229" s="75">
        <v>89.48</v>
      </c>
      <c r="FT5229" s="75">
        <v>2825.7759999999998</v>
      </c>
      <c r="FU5229" s="75">
        <v>24937.46</v>
      </c>
    </row>
    <row r="5230" spans="1:177" x14ac:dyDescent="0.25">
      <c r="A5230" s="132"/>
      <c r="B5230" s="132"/>
      <c r="C5230" s="132"/>
      <c r="D5230" s="132"/>
      <c r="E5230" s="132"/>
      <c r="F5230" s="132"/>
      <c r="G5230" s="132"/>
      <c r="H5230" s="132"/>
      <c r="I5230" s="132"/>
      <c r="J5230" s="132"/>
      <c r="K5230" s="132"/>
      <c r="FS5230" s="75">
        <v>89.49</v>
      </c>
      <c r="FT5230" s="75">
        <v>2828.3539999999998</v>
      </c>
      <c r="FU5230" s="75">
        <v>24954.18</v>
      </c>
    </row>
    <row r="5231" spans="1:177" x14ac:dyDescent="0.25">
      <c r="A5231" s="132"/>
      <c r="B5231" s="132"/>
      <c r="C5231" s="132"/>
      <c r="D5231" s="132"/>
      <c r="E5231" s="132"/>
      <c r="F5231" s="132"/>
      <c r="G5231" s="132"/>
      <c r="H5231" s="132"/>
      <c r="I5231" s="132"/>
      <c r="J5231" s="132"/>
      <c r="K5231" s="132"/>
      <c r="FS5231" s="75">
        <v>89.5</v>
      </c>
      <c r="FT5231" s="75">
        <v>2830.933</v>
      </c>
      <c r="FU5231" s="75">
        <v>24970.9</v>
      </c>
    </row>
    <row r="5232" spans="1:177" x14ac:dyDescent="0.25">
      <c r="A5232" s="132"/>
      <c r="B5232" s="132"/>
      <c r="C5232" s="132"/>
      <c r="D5232" s="132"/>
      <c r="E5232" s="132"/>
      <c r="F5232" s="132"/>
      <c r="G5232" s="132"/>
      <c r="H5232" s="132"/>
      <c r="I5232" s="132"/>
      <c r="J5232" s="132"/>
      <c r="K5232" s="132"/>
      <c r="FS5232" s="75">
        <v>89.51</v>
      </c>
      <c r="FT5232" s="75">
        <v>2833.511</v>
      </c>
      <c r="FU5232" s="75">
        <v>24987.62</v>
      </c>
    </row>
    <row r="5233" spans="1:177" x14ac:dyDescent="0.25">
      <c r="A5233" s="132"/>
      <c r="B5233" s="132"/>
      <c r="C5233" s="132"/>
      <c r="D5233" s="132"/>
      <c r="E5233" s="132"/>
      <c r="F5233" s="132"/>
      <c r="G5233" s="132"/>
      <c r="H5233" s="132"/>
      <c r="I5233" s="132"/>
      <c r="J5233" s="132"/>
      <c r="K5233" s="132"/>
      <c r="FS5233" s="75">
        <v>89.52</v>
      </c>
      <c r="FT5233" s="75">
        <v>2836.0889999999999</v>
      </c>
      <c r="FU5233" s="75">
        <v>25004.34</v>
      </c>
    </row>
    <row r="5234" spans="1:177" x14ac:dyDescent="0.25">
      <c r="A5234" s="132"/>
      <c r="B5234" s="132"/>
      <c r="C5234" s="132"/>
      <c r="D5234" s="132"/>
      <c r="E5234" s="132"/>
      <c r="F5234" s="132"/>
      <c r="G5234" s="132"/>
      <c r="H5234" s="132"/>
      <c r="I5234" s="132"/>
      <c r="J5234" s="132"/>
      <c r="K5234" s="132"/>
      <c r="FS5234" s="75">
        <v>89.53</v>
      </c>
      <c r="FT5234" s="75">
        <v>2838.6680000000001</v>
      </c>
      <c r="FU5234" s="75">
        <v>25021.06</v>
      </c>
    </row>
    <row r="5235" spans="1:177" x14ac:dyDescent="0.25">
      <c r="A5235" s="132"/>
      <c r="B5235" s="132"/>
      <c r="C5235" s="132"/>
      <c r="D5235" s="132"/>
      <c r="E5235" s="132"/>
      <c r="F5235" s="132"/>
      <c r="G5235" s="132"/>
      <c r="H5235" s="132"/>
      <c r="I5235" s="132"/>
      <c r="J5235" s="132"/>
      <c r="K5235" s="132"/>
      <c r="FS5235" s="75">
        <v>89.54</v>
      </c>
      <c r="FT5235" s="75">
        <v>2841.2460000000001</v>
      </c>
      <c r="FU5235" s="75">
        <v>25037.78</v>
      </c>
    </row>
    <row r="5236" spans="1:177" x14ac:dyDescent="0.25">
      <c r="A5236" s="132"/>
      <c r="B5236" s="132"/>
      <c r="C5236" s="132"/>
      <c r="D5236" s="132"/>
      <c r="E5236" s="132"/>
      <c r="F5236" s="132"/>
      <c r="G5236" s="132"/>
      <c r="H5236" s="132"/>
      <c r="I5236" s="132"/>
      <c r="J5236" s="132"/>
      <c r="K5236" s="132"/>
      <c r="FS5236" s="75">
        <v>89.55</v>
      </c>
      <c r="FT5236" s="75">
        <v>2843.8240000000001</v>
      </c>
      <c r="FU5236" s="75">
        <v>25054.5</v>
      </c>
    </row>
    <row r="5237" spans="1:177" x14ac:dyDescent="0.25">
      <c r="A5237" s="132"/>
      <c r="B5237" s="132"/>
      <c r="C5237" s="132"/>
      <c r="D5237" s="132"/>
      <c r="E5237" s="132"/>
      <c r="F5237" s="132"/>
      <c r="G5237" s="132"/>
      <c r="H5237" s="132"/>
      <c r="I5237" s="132"/>
      <c r="J5237" s="132"/>
      <c r="K5237" s="132"/>
      <c r="FS5237" s="75">
        <v>89.56</v>
      </c>
      <c r="FT5237" s="75">
        <v>2846.4029999999998</v>
      </c>
      <c r="FU5237" s="75">
        <v>25071.22</v>
      </c>
    </row>
    <row r="5238" spans="1:177" x14ac:dyDescent="0.25">
      <c r="A5238" s="132"/>
      <c r="B5238" s="132"/>
      <c r="C5238" s="132"/>
      <c r="D5238" s="132"/>
      <c r="E5238" s="132"/>
      <c r="F5238" s="132"/>
      <c r="G5238" s="132"/>
      <c r="H5238" s="132"/>
      <c r="I5238" s="132"/>
      <c r="J5238" s="132"/>
      <c r="K5238" s="132"/>
      <c r="FS5238" s="75">
        <v>89.57</v>
      </c>
      <c r="FT5238" s="75">
        <v>2848.9810000000002</v>
      </c>
      <c r="FU5238" s="75">
        <v>25087.95</v>
      </c>
    </row>
    <row r="5239" spans="1:177" x14ac:dyDescent="0.25">
      <c r="A5239" s="132"/>
      <c r="B5239" s="132"/>
      <c r="C5239" s="132"/>
      <c r="D5239" s="132"/>
      <c r="E5239" s="132"/>
      <c r="F5239" s="132"/>
      <c r="G5239" s="132"/>
      <c r="H5239" s="132"/>
      <c r="I5239" s="132"/>
      <c r="J5239" s="132"/>
      <c r="K5239" s="132"/>
      <c r="FS5239" s="75">
        <v>89.58</v>
      </c>
      <c r="FT5239" s="75">
        <v>2851.56</v>
      </c>
      <c r="FU5239" s="75">
        <v>25104.67</v>
      </c>
    </row>
    <row r="5240" spans="1:177" x14ac:dyDescent="0.25">
      <c r="A5240" s="132"/>
      <c r="B5240" s="132"/>
      <c r="C5240" s="132"/>
      <c r="D5240" s="132"/>
      <c r="E5240" s="132"/>
      <c r="F5240" s="132"/>
      <c r="G5240" s="132"/>
      <c r="H5240" s="132"/>
      <c r="I5240" s="132"/>
      <c r="J5240" s="132"/>
      <c r="K5240" s="132"/>
      <c r="FS5240" s="75">
        <v>89.59</v>
      </c>
      <c r="FT5240" s="75">
        <v>2854.1379999999999</v>
      </c>
      <c r="FU5240" s="75">
        <v>25121.39</v>
      </c>
    </row>
    <row r="5241" spans="1:177" x14ac:dyDescent="0.25">
      <c r="A5241" s="132"/>
      <c r="B5241" s="132"/>
      <c r="C5241" s="132"/>
      <c r="D5241" s="132"/>
      <c r="E5241" s="132"/>
      <c r="F5241" s="132"/>
      <c r="G5241" s="132"/>
      <c r="H5241" s="132"/>
      <c r="I5241" s="132"/>
      <c r="J5241" s="132"/>
      <c r="K5241" s="132"/>
      <c r="FS5241" s="75">
        <v>89.6</v>
      </c>
      <c r="FT5241" s="75">
        <v>2856.7159999999999</v>
      </c>
      <c r="FU5241" s="75">
        <v>25138.11</v>
      </c>
    </row>
    <row r="5242" spans="1:177" x14ac:dyDescent="0.25">
      <c r="A5242" s="132"/>
      <c r="B5242" s="132"/>
      <c r="C5242" s="132"/>
      <c r="D5242" s="132"/>
      <c r="E5242" s="132"/>
      <c r="F5242" s="132"/>
      <c r="G5242" s="132"/>
      <c r="H5242" s="132"/>
      <c r="I5242" s="132"/>
      <c r="J5242" s="132"/>
      <c r="K5242" s="132"/>
      <c r="FS5242" s="75">
        <v>89.61</v>
      </c>
      <c r="FT5242" s="75">
        <v>2859.2950000000001</v>
      </c>
      <c r="FU5242" s="75">
        <v>25154.83</v>
      </c>
    </row>
    <row r="5243" spans="1:177" x14ac:dyDescent="0.25">
      <c r="A5243" s="132"/>
      <c r="B5243" s="132"/>
      <c r="C5243" s="132"/>
      <c r="D5243" s="132"/>
      <c r="E5243" s="132"/>
      <c r="F5243" s="132"/>
      <c r="G5243" s="132"/>
      <c r="H5243" s="132"/>
      <c r="I5243" s="132"/>
      <c r="J5243" s="132"/>
      <c r="K5243" s="132"/>
      <c r="FS5243" s="75">
        <v>89.62</v>
      </c>
      <c r="FT5243" s="75">
        <v>2861.873</v>
      </c>
      <c r="FU5243" s="75">
        <v>25171.55</v>
      </c>
    </row>
    <row r="5244" spans="1:177" x14ac:dyDescent="0.25">
      <c r="A5244" s="132"/>
      <c r="B5244" s="132"/>
      <c r="C5244" s="132"/>
      <c r="D5244" s="132"/>
      <c r="E5244" s="132"/>
      <c r="F5244" s="132"/>
      <c r="G5244" s="132"/>
      <c r="H5244" s="132"/>
      <c r="I5244" s="132"/>
      <c r="J5244" s="132"/>
      <c r="K5244" s="132"/>
      <c r="FS5244" s="75">
        <v>89.63</v>
      </c>
      <c r="FT5244" s="75">
        <v>2864.451</v>
      </c>
      <c r="FU5244" s="75">
        <v>25188.27</v>
      </c>
    </row>
    <row r="5245" spans="1:177" x14ac:dyDescent="0.25">
      <c r="A5245" s="132"/>
      <c r="B5245" s="132"/>
      <c r="C5245" s="132"/>
      <c r="D5245" s="132"/>
      <c r="E5245" s="132"/>
      <c r="F5245" s="132"/>
      <c r="G5245" s="132"/>
      <c r="H5245" s="132"/>
      <c r="I5245" s="132"/>
      <c r="J5245" s="132"/>
      <c r="K5245" s="132"/>
      <c r="FS5245" s="75">
        <v>89.64</v>
      </c>
      <c r="FT5245" s="75">
        <v>2867.03</v>
      </c>
      <c r="FU5245" s="75">
        <v>25204.99</v>
      </c>
    </row>
    <row r="5246" spans="1:177" x14ac:dyDescent="0.25">
      <c r="A5246" s="132"/>
      <c r="B5246" s="132"/>
      <c r="C5246" s="132"/>
      <c r="D5246" s="132"/>
      <c r="E5246" s="132"/>
      <c r="F5246" s="132"/>
      <c r="G5246" s="132"/>
      <c r="H5246" s="132"/>
      <c r="I5246" s="132"/>
      <c r="J5246" s="132"/>
      <c r="K5246" s="132"/>
      <c r="FS5246" s="75">
        <v>89.65</v>
      </c>
      <c r="FT5246" s="75">
        <v>2869.6080000000002</v>
      </c>
      <c r="FU5246" s="75">
        <v>25221.71</v>
      </c>
    </row>
    <row r="5247" spans="1:177" x14ac:dyDescent="0.25">
      <c r="A5247" s="132"/>
      <c r="B5247" s="132"/>
      <c r="C5247" s="132"/>
      <c r="D5247" s="132"/>
      <c r="E5247" s="132"/>
      <c r="F5247" s="132"/>
      <c r="G5247" s="132"/>
      <c r="H5247" s="132"/>
      <c r="I5247" s="132"/>
      <c r="J5247" s="132"/>
      <c r="K5247" s="132"/>
      <c r="FS5247" s="75">
        <v>89.66</v>
      </c>
      <c r="FT5247" s="75">
        <v>2872.1869999999999</v>
      </c>
      <c r="FU5247" s="75">
        <v>25238.43</v>
      </c>
    </row>
    <row r="5248" spans="1:177" x14ac:dyDescent="0.25">
      <c r="A5248" s="132"/>
      <c r="B5248" s="132"/>
      <c r="C5248" s="132"/>
      <c r="D5248" s="132"/>
      <c r="E5248" s="132"/>
      <c r="F5248" s="132"/>
      <c r="G5248" s="132"/>
      <c r="H5248" s="132"/>
      <c r="I5248" s="132"/>
      <c r="J5248" s="132"/>
      <c r="K5248" s="132"/>
      <c r="FS5248" s="75">
        <v>89.67</v>
      </c>
      <c r="FT5248" s="75">
        <v>2874.7649999999999</v>
      </c>
      <c r="FU5248" s="75">
        <v>25255.15</v>
      </c>
    </row>
    <row r="5249" spans="1:177" x14ac:dyDescent="0.25">
      <c r="A5249" s="132"/>
      <c r="B5249" s="132"/>
      <c r="C5249" s="132"/>
      <c r="D5249" s="132"/>
      <c r="E5249" s="132"/>
      <c r="F5249" s="132"/>
      <c r="G5249" s="132"/>
      <c r="H5249" s="132"/>
      <c r="I5249" s="132"/>
      <c r="J5249" s="132"/>
      <c r="K5249" s="132"/>
      <c r="FS5249" s="75">
        <v>89.68</v>
      </c>
      <c r="FT5249" s="75">
        <v>2877.3429999999998</v>
      </c>
      <c r="FU5249" s="75">
        <v>25271.87</v>
      </c>
    </row>
    <row r="5250" spans="1:177" x14ac:dyDescent="0.25">
      <c r="A5250" s="132"/>
      <c r="B5250" s="132"/>
      <c r="C5250" s="132"/>
      <c r="D5250" s="132"/>
      <c r="E5250" s="132"/>
      <c r="F5250" s="132"/>
      <c r="G5250" s="132"/>
      <c r="H5250" s="132"/>
      <c r="I5250" s="132"/>
      <c r="J5250" s="132"/>
      <c r="K5250" s="132"/>
      <c r="FS5250" s="75">
        <v>89.69</v>
      </c>
      <c r="FT5250" s="75">
        <v>2879.922</v>
      </c>
      <c r="FU5250" s="75">
        <v>25288.59</v>
      </c>
    </row>
    <row r="5251" spans="1:177" x14ac:dyDescent="0.25">
      <c r="A5251" s="132"/>
      <c r="B5251" s="132"/>
      <c r="C5251" s="132"/>
      <c r="D5251" s="132"/>
      <c r="E5251" s="132"/>
      <c r="F5251" s="132"/>
      <c r="G5251" s="132"/>
      <c r="H5251" s="132"/>
      <c r="I5251" s="132"/>
      <c r="J5251" s="132"/>
      <c r="K5251" s="132"/>
      <c r="FS5251" s="75">
        <v>89.7</v>
      </c>
      <c r="FT5251" s="75">
        <v>2882.5</v>
      </c>
      <c r="FU5251" s="75">
        <v>25305.31</v>
      </c>
    </row>
    <row r="5252" spans="1:177" x14ac:dyDescent="0.25">
      <c r="A5252" s="132"/>
      <c r="B5252" s="132"/>
      <c r="C5252" s="132"/>
      <c r="D5252" s="132"/>
      <c r="E5252" s="132"/>
      <c r="F5252" s="132"/>
      <c r="G5252" s="132"/>
      <c r="H5252" s="132"/>
      <c r="I5252" s="132"/>
      <c r="J5252" s="132"/>
      <c r="K5252" s="132"/>
      <c r="FS5252" s="75">
        <v>89.71</v>
      </c>
      <c r="FT5252" s="75">
        <v>2885.078</v>
      </c>
      <c r="FU5252" s="75">
        <v>25322.04</v>
      </c>
    </row>
    <row r="5253" spans="1:177" x14ac:dyDescent="0.25">
      <c r="A5253" s="132"/>
      <c r="B5253" s="132"/>
      <c r="C5253" s="132"/>
      <c r="D5253" s="132"/>
      <c r="E5253" s="132"/>
      <c r="F5253" s="132"/>
      <c r="G5253" s="132"/>
      <c r="H5253" s="132"/>
      <c r="I5253" s="132"/>
      <c r="J5253" s="132"/>
      <c r="K5253" s="132"/>
      <c r="FS5253" s="75">
        <v>89.72</v>
      </c>
      <c r="FT5253" s="75">
        <v>2887.6570000000002</v>
      </c>
      <c r="FU5253" s="75">
        <v>25338.76</v>
      </c>
    </row>
    <row r="5254" spans="1:177" x14ac:dyDescent="0.25">
      <c r="A5254" s="132"/>
      <c r="B5254" s="132"/>
      <c r="C5254" s="132"/>
      <c r="D5254" s="132"/>
      <c r="E5254" s="132"/>
      <c r="F5254" s="132"/>
      <c r="G5254" s="132"/>
      <c r="H5254" s="132"/>
      <c r="I5254" s="132"/>
      <c r="J5254" s="132"/>
      <c r="K5254" s="132"/>
      <c r="FS5254" s="75">
        <v>89.73</v>
      </c>
      <c r="FT5254" s="75">
        <v>2890.2350000000001</v>
      </c>
      <c r="FU5254" s="75">
        <v>25355.48</v>
      </c>
    </row>
    <row r="5255" spans="1:177" x14ac:dyDescent="0.25">
      <c r="A5255" s="132"/>
      <c r="B5255" s="132"/>
      <c r="C5255" s="132"/>
      <c r="D5255" s="132"/>
      <c r="E5255" s="132"/>
      <c r="F5255" s="132"/>
      <c r="G5255" s="132"/>
      <c r="H5255" s="132"/>
      <c r="I5255" s="132"/>
      <c r="J5255" s="132"/>
      <c r="K5255" s="132"/>
      <c r="FS5255" s="75">
        <v>89.74</v>
      </c>
      <c r="FT5255" s="75">
        <v>2892.8130000000001</v>
      </c>
      <c r="FU5255" s="75">
        <v>25372.2</v>
      </c>
    </row>
    <row r="5256" spans="1:177" x14ac:dyDescent="0.25">
      <c r="A5256" s="132"/>
      <c r="B5256" s="132"/>
      <c r="C5256" s="132"/>
      <c r="D5256" s="132"/>
      <c r="E5256" s="132"/>
      <c r="F5256" s="132"/>
      <c r="G5256" s="132"/>
      <c r="H5256" s="132"/>
      <c r="I5256" s="132"/>
      <c r="J5256" s="132"/>
      <c r="K5256" s="132"/>
      <c r="FS5256" s="75">
        <v>89.75</v>
      </c>
      <c r="FT5256" s="75">
        <v>2895.3919999999998</v>
      </c>
      <c r="FU5256" s="75">
        <v>25388.92</v>
      </c>
    </row>
    <row r="5257" spans="1:177" x14ac:dyDescent="0.25">
      <c r="A5257" s="132"/>
      <c r="B5257" s="132"/>
      <c r="C5257" s="132"/>
      <c r="D5257" s="132"/>
      <c r="E5257" s="132"/>
      <c r="F5257" s="132"/>
      <c r="G5257" s="132"/>
      <c r="H5257" s="132"/>
      <c r="I5257" s="132"/>
      <c r="J5257" s="132"/>
      <c r="K5257" s="132"/>
      <c r="FS5257" s="75">
        <v>89.76</v>
      </c>
      <c r="FT5257" s="75">
        <v>2897.97</v>
      </c>
      <c r="FU5257" s="75">
        <v>25405.64</v>
      </c>
    </row>
    <row r="5258" spans="1:177" x14ac:dyDescent="0.25">
      <c r="A5258" s="132"/>
      <c r="B5258" s="132"/>
      <c r="C5258" s="132"/>
      <c r="D5258" s="132"/>
      <c r="E5258" s="132"/>
      <c r="F5258" s="132"/>
      <c r="G5258" s="132"/>
      <c r="H5258" s="132"/>
      <c r="I5258" s="132"/>
      <c r="J5258" s="132"/>
      <c r="K5258" s="132"/>
      <c r="FS5258" s="75">
        <v>89.77</v>
      </c>
      <c r="FT5258" s="75">
        <v>2900.549</v>
      </c>
      <c r="FU5258" s="75">
        <v>25422.36</v>
      </c>
    </row>
    <row r="5259" spans="1:177" x14ac:dyDescent="0.25">
      <c r="A5259" s="132"/>
      <c r="B5259" s="132"/>
      <c r="C5259" s="132"/>
      <c r="D5259" s="132"/>
      <c r="E5259" s="132"/>
      <c r="F5259" s="132"/>
      <c r="G5259" s="132"/>
      <c r="H5259" s="132"/>
      <c r="I5259" s="132"/>
      <c r="J5259" s="132"/>
      <c r="K5259" s="132"/>
      <c r="FS5259" s="75">
        <v>89.78</v>
      </c>
      <c r="FT5259" s="75">
        <v>2903.127</v>
      </c>
      <c r="FU5259" s="75">
        <v>25439.08</v>
      </c>
    </row>
    <row r="5260" spans="1:177" x14ac:dyDescent="0.25">
      <c r="A5260" s="132"/>
      <c r="B5260" s="132"/>
      <c r="C5260" s="132"/>
      <c r="D5260" s="132"/>
      <c r="E5260" s="132"/>
      <c r="F5260" s="132"/>
      <c r="G5260" s="132"/>
      <c r="H5260" s="132"/>
      <c r="I5260" s="132"/>
      <c r="J5260" s="132"/>
      <c r="K5260" s="132"/>
      <c r="FS5260" s="75">
        <v>89.79</v>
      </c>
      <c r="FT5260" s="75">
        <v>2905.7049999999999</v>
      </c>
      <c r="FU5260" s="75">
        <v>25455.8</v>
      </c>
    </row>
    <row r="5261" spans="1:177" x14ac:dyDescent="0.25">
      <c r="A5261" s="132"/>
      <c r="B5261" s="132"/>
      <c r="C5261" s="132"/>
      <c r="D5261" s="132"/>
      <c r="E5261" s="132"/>
      <c r="F5261" s="132"/>
      <c r="G5261" s="132"/>
      <c r="H5261" s="132"/>
      <c r="I5261" s="132"/>
      <c r="J5261" s="132"/>
      <c r="K5261" s="132"/>
      <c r="FS5261" s="75">
        <v>89.8</v>
      </c>
      <c r="FT5261" s="75">
        <v>2908.2840000000001</v>
      </c>
      <c r="FU5261" s="75">
        <v>25472.52</v>
      </c>
    </row>
    <row r="5262" spans="1:177" x14ac:dyDescent="0.25">
      <c r="A5262" s="132"/>
      <c r="B5262" s="132"/>
      <c r="C5262" s="132"/>
      <c r="D5262" s="132"/>
      <c r="E5262" s="132"/>
      <c r="F5262" s="132"/>
      <c r="G5262" s="132"/>
      <c r="H5262" s="132"/>
      <c r="I5262" s="132"/>
      <c r="J5262" s="132"/>
      <c r="K5262" s="132"/>
      <c r="FS5262" s="75">
        <v>89.81</v>
      </c>
      <c r="FT5262" s="75">
        <v>2910.8620000000001</v>
      </c>
      <c r="FU5262" s="75">
        <v>25489.24</v>
      </c>
    </row>
    <row r="5263" spans="1:177" x14ac:dyDescent="0.25">
      <c r="A5263" s="132"/>
      <c r="B5263" s="132"/>
      <c r="C5263" s="132"/>
      <c r="D5263" s="132"/>
      <c r="E5263" s="132"/>
      <c r="F5263" s="132"/>
      <c r="G5263" s="132"/>
      <c r="H5263" s="132"/>
      <c r="I5263" s="132"/>
      <c r="J5263" s="132"/>
      <c r="K5263" s="132"/>
      <c r="FS5263" s="75">
        <v>89.82</v>
      </c>
      <c r="FT5263" s="75">
        <v>2913.44</v>
      </c>
      <c r="FU5263" s="75">
        <v>25505.96</v>
      </c>
    </row>
    <row r="5264" spans="1:177" x14ac:dyDescent="0.25">
      <c r="A5264" s="132"/>
      <c r="B5264" s="132"/>
      <c r="C5264" s="132"/>
      <c r="D5264" s="132"/>
      <c r="E5264" s="132"/>
      <c r="F5264" s="132"/>
      <c r="G5264" s="132"/>
      <c r="H5264" s="132"/>
      <c r="I5264" s="132"/>
      <c r="J5264" s="132"/>
      <c r="K5264" s="132"/>
      <c r="FS5264" s="75">
        <v>89.83</v>
      </c>
      <c r="FT5264" s="75">
        <v>2916.0189999999998</v>
      </c>
      <c r="FU5264" s="75">
        <v>25522.68</v>
      </c>
    </row>
    <row r="5265" spans="1:177" x14ac:dyDescent="0.25">
      <c r="A5265" s="132"/>
      <c r="B5265" s="132"/>
      <c r="C5265" s="132"/>
      <c r="D5265" s="132"/>
      <c r="E5265" s="132"/>
      <c r="F5265" s="132"/>
      <c r="G5265" s="132"/>
      <c r="H5265" s="132"/>
      <c r="I5265" s="132"/>
      <c r="J5265" s="132"/>
      <c r="K5265" s="132"/>
      <c r="FS5265" s="75">
        <v>89.84</v>
      </c>
      <c r="FT5265" s="75">
        <v>2918.5970000000002</v>
      </c>
      <c r="FU5265" s="75">
        <v>25539.4</v>
      </c>
    </row>
    <row r="5266" spans="1:177" x14ac:dyDescent="0.25">
      <c r="A5266" s="132"/>
      <c r="B5266" s="132"/>
      <c r="C5266" s="132"/>
      <c r="D5266" s="132"/>
      <c r="E5266" s="132"/>
      <c r="F5266" s="132"/>
      <c r="G5266" s="132"/>
      <c r="H5266" s="132"/>
      <c r="I5266" s="132"/>
      <c r="J5266" s="132"/>
      <c r="K5266" s="132"/>
      <c r="FS5266" s="75">
        <v>89.85</v>
      </c>
      <c r="FT5266" s="75">
        <v>2921.1759999999999</v>
      </c>
      <c r="FU5266" s="75">
        <v>25556.13</v>
      </c>
    </row>
    <row r="5267" spans="1:177" x14ac:dyDescent="0.25">
      <c r="A5267" s="132"/>
      <c r="B5267" s="132"/>
      <c r="C5267" s="132"/>
      <c r="D5267" s="132"/>
      <c r="E5267" s="132"/>
      <c r="F5267" s="132"/>
      <c r="G5267" s="132"/>
      <c r="H5267" s="132"/>
      <c r="I5267" s="132"/>
      <c r="J5267" s="132"/>
      <c r="K5267" s="132"/>
      <c r="FS5267" s="75">
        <v>89.86</v>
      </c>
      <c r="FT5267" s="75">
        <v>2923.7539999999999</v>
      </c>
      <c r="FU5267" s="75">
        <v>25572.85</v>
      </c>
    </row>
    <row r="5268" spans="1:177" x14ac:dyDescent="0.25">
      <c r="A5268" s="132"/>
      <c r="B5268" s="132"/>
      <c r="C5268" s="132"/>
      <c r="D5268" s="132"/>
      <c r="E5268" s="132"/>
      <c r="F5268" s="132"/>
      <c r="G5268" s="132"/>
      <c r="H5268" s="132"/>
      <c r="I5268" s="132"/>
      <c r="J5268" s="132"/>
      <c r="K5268" s="132"/>
      <c r="FS5268" s="75">
        <v>89.87</v>
      </c>
      <c r="FT5268" s="75">
        <v>2926.3319999999999</v>
      </c>
      <c r="FU5268" s="75">
        <v>25589.57</v>
      </c>
    </row>
    <row r="5269" spans="1:177" x14ac:dyDescent="0.25">
      <c r="A5269" s="132"/>
      <c r="B5269" s="132"/>
      <c r="C5269" s="132"/>
      <c r="D5269" s="132"/>
      <c r="E5269" s="132"/>
      <c r="F5269" s="132"/>
      <c r="G5269" s="132"/>
      <c r="H5269" s="132"/>
      <c r="I5269" s="132"/>
      <c r="J5269" s="132"/>
      <c r="K5269" s="132"/>
      <c r="FS5269" s="75">
        <v>89.88</v>
      </c>
      <c r="FT5269" s="75">
        <v>2928.9110000000001</v>
      </c>
      <c r="FU5269" s="75">
        <v>25606.29</v>
      </c>
    </row>
    <row r="5270" spans="1:177" x14ac:dyDescent="0.25">
      <c r="A5270" s="132"/>
      <c r="B5270" s="132"/>
      <c r="C5270" s="132"/>
      <c r="D5270" s="132"/>
      <c r="E5270" s="132"/>
      <c r="F5270" s="132"/>
      <c r="G5270" s="132"/>
      <c r="H5270" s="132"/>
      <c r="I5270" s="132"/>
      <c r="J5270" s="132"/>
      <c r="K5270" s="132"/>
      <c r="FS5270" s="75">
        <v>89.89</v>
      </c>
      <c r="FT5270" s="75">
        <v>2931.489</v>
      </c>
      <c r="FU5270" s="75">
        <v>25623.01</v>
      </c>
    </row>
    <row r="5271" spans="1:177" x14ac:dyDescent="0.25">
      <c r="A5271" s="132"/>
      <c r="B5271" s="132"/>
      <c r="C5271" s="132"/>
      <c r="D5271" s="132"/>
      <c r="E5271" s="132"/>
      <c r="F5271" s="132"/>
      <c r="G5271" s="132"/>
      <c r="H5271" s="132"/>
      <c r="I5271" s="132"/>
      <c r="J5271" s="132"/>
      <c r="K5271" s="132"/>
      <c r="FS5271" s="75">
        <v>89.9</v>
      </c>
      <c r="FT5271" s="75">
        <v>2934.067</v>
      </c>
      <c r="FU5271" s="75">
        <v>25639.73</v>
      </c>
    </row>
    <row r="5272" spans="1:177" x14ac:dyDescent="0.25">
      <c r="A5272" s="132"/>
      <c r="B5272" s="132"/>
      <c r="C5272" s="132"/>
      <c r="D5272" s="132"/>
      <c r="E5272" s="132"/>
      <c r="F5272" s="132"/>
      <c r="G5272" s="132"/>
      <c r="H5272" s="132"/>
      <c r="I5272" s="132"/>
      <c r="J5272" s="132"/>
      <c r="K5272" s="132"/>
      <c r="FS5272" s="75">
        <v>89.91</v>
      </c>
      <c r="FT5272" s="75">
        <v>2936.6460000000002</v>
      </c>
      <c r="FU5272" s="75">
        <v>25656.45</v>
      </c>
    </row>
    <row r="5273" spans="1:177" x14ac:dyDescent="0.25">
      <c r="A5273" s="132"/>
      <c r="B5273" s="132"/>
      <c r="C5273" s="132"/>
      <c r="D5273" s="132"/>
      <c r="E5273" s="132"/>
      <c r="F5273" s="132"/>
      <c r="G5273" s="132"/>
      <c r="H5273" s="132"/>
      <c r="I5273" s="132"/>
      <c r="J5273" s="132"/>
      <c r="K5273" s="132"/>
      <c r="FS5273" s="75">
        <v>89.92</v>
      </c>
      <c r="FT5273" s="75">
        <v>2939.2240000000002</v>
      </c>
      <c r="FU5273" s="75">
        <v>25673.17</v>
      </c>
    </row>
    <row r="5274" spans="1:177" x14ac:dyDescent="0.25">
      <c r="A5274" s="132"/>
      <c r="B5274" s="132"/>
      <c r="C5274" s="132"/>
      <c r="D5274" s="132"/>
      <c r="E5274" s="132"/>
      <c r="F5274" s="132"/>
      <c r="G5274" s="132"/>
      <c r="H5274" s="132"/>
      <c r="I5274" s="132"/>
      <c r="J5274" s="132"/>
      <c r="K5274" s="132"/>
      <c r="FS5274" s="75">
        <v>89.93</v>
      </c>
      <c r="FT5274" s="75">
        <v>2941.8020000000001</v>
      </c>
      <c r="FU5274" s="75">
        <v>25689.89</v>
      </c>
    </row>
    <row r="5275" spans="1:177" x14ac:dyDescent="0.25">
      <c r="A5275" s="132"/>
      <c r="B5275" s="132"/>
      <c r="C5275" s="132"/>
      <c r="D5275" s="132"/>
      <c r="E5275" s="132"/>
      <c r="F5275" s="132"/>
      <c r="G5275" s="132"/>
      <c r="H5275" s="132"/>
      <c r="I5275" s="132"/>
      <c r="J5275" s="132"/>
      <c r="K5275" s="132"/>
      <c r="FS5275" s="75">
        <v>89.94</v>
      </c>
      <c r="FT5275" s="75">
        <v>2944.3809999999999</v>
      </c>
      <c r="FU5275" s="75">
        <v>25706.61</v>
      </c>
    </row>
    <row r="5276" spans="1:177" x14ac:dyDescent="0.25">
      <c r="A5276" s="132"/>
      <c r="B5276" s="132"/>
      <c r="C5276" s="132"/>
      <c r="D5276" s="132"/>
      <c r="E5276" s="132"/>
      <c r="F5276" s="132"/>
      <c r="G5276" s="132"/>
      <c r="H5276" s="132"/>
      <c r="I5276" s="132"/>
      <c r="J5276" s="132"/>
      <c r="K5276" s="132"/>
      <c r="FS5276" s="75">
        <v>89.95</v>
      </c>
      <c r="FT5276" s="75">
        <v>2946.9589999999998</v>
      </c>
      <c r="FU5276" s="75">
        <v>25723.33</v>
      </c>
    </row>
    <row r="5277" spans="1:177" x14ac:dyDescent="0.25">
      <c r="A5277" s="132"/>
      <c r="B5277" s="132"/>
      <c r="C5277" s="132"/>
      <c r="D5277" s="132"/>
      <c r="E5277" s="132"/>
      <c r="F5277" s="132"/>
      <c r="G5277" s="132"/>
      <c r="H5277" s="132"/>
      <c r="I5277" s="132"/>
      <c r="J5277" s="132"/>
      <c r="K5277" s="132"/>
      <c r="FS5277" s="75">
        <v>89.96</v>
      </c>
      <c r="FT5277" s="75">
        <v>2949.538</v>
      </c>
      <c r="FU5277" s="75">
        <v>25740.05</v>
      </c>
    </row>
    <row r="5278" spans="1:177" x14ac:dyDescent="0.25">
      <c r="A5278" s="132"/>
      <c r="B5278" s="132"/>
      <c r="C5278" s="132"/>
      <c r="D5278" s="132"/>
      <c r="E5278" s="132"/>
      <c r="F5278" s="132"/>
      <c r="G5278" s="132"/>
      <c r="H5278" s="132"/>
      <c r="I5278" s="132"/>
      <c r="J5278" s="132"/>
      <c r="K5278" s="132"/>
      <c r="FS5278" s="75">
        <v>89.97</v>
      </c>
      <c r="FT5278" s="75">
        <v>2952.116</v>
      </c>
      <c r="FU5278" s="75">
        <v>25756.77</v>
      </c>
    </row>
    <row r="5279" spans="1:177" x14ac:dyDescent="0.25">
      <c r="A5279" s="132"/>
      <c r="B5279" s="132"/>
      <c r="C5279" s="132"/>
      <c r="D5279" s="132"/>
      <c r="E5279" s="132"/>
      <c r="F5279" s="132"/>
      <c r="G5279" s="132"/>
      <c r="H5279" s="132"/>
      <c r="I5279" s="132"/>
      <c r="J5279" s="132"/>
      <c r="K5279" s="132"/>
      <c r="FS5279" s="75">
        <v>89.98</v>
      </c>
      <c r="FT5279" s="75">
        <v>2954.694</v>
      </c>
      <c r="FU5279" s="75">
        <v>25773.49</v>
      </c>
    </row>
    <row r="5280" spans="1:177" x14ac:dyDescent="0.25">
      <c r="A5280" s="132"/>
      <c r="B5280" s="132"/>
      <c r="C5280" s="132"/>
      <c r="D5280" s="132"/>
      <c r="E5280" s="132"/>
      <c r="F5280" s="132"/>
      <c r="G5280" s="132"/>
      <c r="H5280" s="132"/>
      <c r="I5280" s="132"/>
      <c r="J5280" s="132"/>
      <c r="K5280" s="132"/>
      <c r="FS5280" s="75">
        <v>89.99</v>
      </c>
      <c r="FT5280" s="75">
        <v>2957.2730000000001</v>
      </c>
      <c r="FU5280" s="75">
        <v>25790.21</v>
      </c>
    </row>
    <row r="5281" spans="1:177" x14ac:dyDescent="0.25">
      <c r="A5281" s="132"/>
      <c r="B5281" s="132"/>
      <c r="C5281" s="132"/>
      <c r="D5281" s="132"/>
      <c r="E5281" s="132"/>
      <c r="F5281" s="132"/>
      <c r="G5281" s="132"/>
      <c r="H5281" s="132"/>
      <c r="I5281" s="132"/>
      <c r="J5281" s="132"/>
      <c r="K5281" s="132"/>
      <c r="FS5281" s="75">
        <v>90</v>
      </c>
      <c r="FT5281" s="75">
        <v>2959.8510000000001</v>
      </c>
      <c r="FU5281" s="75">
        <v>25806.94</v>
      </c>
    </row>
    <row r="5282" spans="1:177" x14ac:dyDescent="0.25">
      <c r="A5282" s="132"/>
      <c r="B5282" s="132"/>
      <c r="C5282" s="132"/>
      <c r="D5282" s="132"/>
      <c r="E5282" s="132"/>
      <c r="F5282" s="132"/>
      <c r="G5282" s="132"/>
      <c r="H5282" s="132"/>
      <c r="I5282" s="132"/>
      <c r="J5282" s="132"/>
      <c r="K5282" s="132"/>
      <c r="FS5282" s="75">
        <v>90.01</v>
      </c>
      <c r="FT5282" s="75">
        <v>2962.4290000000001</v>
      </c>
      <c r="FU5282" s="75">
        <v>25823.66</v>
      </c>
    </row>
    <row r="5283" spans="1:177" x14ac:dyDescent="0.25">
      <c r="A5283" s="132"/>
      <c r="B5283" s="132"/>
      <c r="C5283" s="132"/>
      <c r="D5283" s="132"/>
      <c r="E5283" s="132"/>
      <c r="F5283" s="132"/>
      <c r="G5283" s="132"/>
      <c r="H5283" s="132"/>
      <c r="I5283" s="132"/>
      <c r="J5283" s="132"/>
      <c r="K5283" s="132"/>
      <c r="FS5283" s="75">
        <v>90.02</v>
      </c>
      <c r="FT5283" s="75">
        <v>2965.0079999999998</v>
      </c>
      <c r="FU5283" s="75">
        <v>25840.38</v>
      </c>
    </row>
    <row r="5284" spans="1:177" x14ac:dyDescent="0.25">
      <c r="A5284" s="132"/>
      <c r="B5284" s="132"/>
      <c r="C5284" s="132"/>
      <c r="D5284" s="132"/>
      <c r="E5284" s="132"/>
      <c r="F5284" s="132"/>
      <c r="G5284" s="132"/>
      <c r="H5284" s="132"/>
      <c r="I5284" s="132"/>
      <c r="J5284" s="132"/>
      <c r="K5284" s="132"/>
      <c r="FS5284" s="75">
        <v>90.03</v>
      </c>
      <c r="FT5284" s="75">
        <v>2967.5859999999998</v>
      </c>
      <c r="FU5284" s="75">
        <v>25857.1</v>
      </c>
    </row>
    <row r="5285" spans="1:177" x14ac:dyDescent="0.25">
      <c r="A5285" s="132"/>
      <c r="B5285" s="132"/>
      <c r="C5285" s="132"/>
      <c r="D5285" s="132"/>
      <c r="E5285" s="132"/>
      <c r="F5285" s="132"/>
      <c r="G5285" s="132"/>
      <c r="H5285" s="132"/>
      <c r="I5285" s="132"/>
      <c r="J5285" s="132"/>
      <c r="K5285" s="132"/>
      <c r="FS5285" s="75">
        <v>90.04</v>
      </c>
      <c r="FT5285" s="75">
        <v>2970.165</v>
      </c>
      <c r="FU5285" s="75">
        <v>25873.82</v>
      </c>
    </row>
    <row r="5286" spans="1:177" x14ac:dyDescent="0.25">
      <c r="A5286" s="132"/>
      <c r="B5286" s="132"/>
      <c r="C5286" s="132"/>
      <c r="D5286" s="132"/>
      <c r="E5286" s="132"/>
      <c r="F5286" s="132"/>
      <c r="G5286" s="132"/>
      <c r="H5286" s="132"/>
      <c r="I5286" s="132"/>
      <c r="J5286" s="132"/>
      <c r="K5286" s="132"/>
      <c r="FS5286" s="75">
        <v>90.05</v>
      </c>
      <c r="FT5286" s="75">
        <v>2972.7429999999999</v>
      </c>
      <c r="FU5286" s="75">
        <v>25890.54</v>
      </c>
    </row>
    <row r="5287" spans="1:177" x14ac:dyDescent="0.25">
      <c r="A5287" s="132"/>
      <c r="B5287" s="132"/>
      <c r="C5287" s="132"/>
      <c r="D5287" s="132"/>
      <c r="E5287" s="132"/>
      <c r="F5287" s="132"/>
      <c r="G5287" s="132"/>
      <c r="H5287" s="132"/>
      <c r="I5287" s="132"/>
      <c r="J5287" s="132"/>
      <c r="K5287" s="132"/>
      <c r="FS5287" s="75">
        <v>90.06</v>
      </c>
      <c r="FT5287" s="75">
        <v>2975.3209999999999</v>
      </c>
      <c r="FU5287" s="75">
        <v>25907.26</v>
      </c>
    </row>
    <row r="5288" spans="1:177" x14ac:dyDescent="0.25">
      <c r="A5288" s="132"/>
      <c r="B5288" s="132"/>
      <c r="C5288" s="132"/>
      <c r="D5288" s="132"/>
      <c r="E5288" s="132"/>
      <c r="F5288" s="132"/>
      <c r="G5288" s="132"/>
      <c r="H5288" s="132"/>
      <c r="I5288" s="132"/>
      <c r="J5288" s="132"/>
      <c r="K5288" s="132"/>
      <c r="FS5288" s="75">
        <v>90.07</v>
      </c>
      <c r="FT5288" s="75">
        <v>2977.9</v>
      </c>
      <c r="FU5288" s="75">
        <v>25923.98</v>
      </c>
    </row>
    <row r="5289" spans="1:177" x14ac:dyDescent="0.25">
      <c r="A5289" s="132"/>
      <c r="B5289" s="132"/>
      <c r="C5289" s="132"/>
      <c r="D5289" s="132"/>
      <c r="E5289" s="132"/>
      <c r="F5289" s="132"/>
      <c r="G5289" s="132"/>
      <c r="H5289" s="132"/>
      <c r="I5289" s="132"/>
      <c r="J5289" s="132"/>
      <c r="K5289" s="132"/>
      <c r="FS5289" s="75">
        <v>90.08</v>
      </c>
      <c r="FT5289" s="75">
        <v>2980.4780000000001</v>
      </c>
      <c r="FU5289" s="75">
        <v>25940.7</v>
      </c>
    </row>
    <row r="5290" spans="1:177" x14ac:dyDescent="0.25">
      <c r="A5290" s="132"/>
      <c r="B5290" s="132"/>
      <c r="C5290" s="132"/>
      <c r="D5290" s="132"/>
      <c r="E5290" s="132"/>
      <c r="F5290" s="132"/>
      <c r="G5290" s="132"/>
      <c r="H5290" s="132"/>
      <c r="I5290" s="132"/>
      <c r="J5290" s="132"/>
      <c r="K5290" s="132"/>
      <c r="FS5290" s="75">
        <v>90.09</v>
      </c>
      <c r="FT5290" s="75">
        <v>2983.056</v>
      </c>
      <c r="FU5290" s="75">
        <v>25957.42</v>
      </c>
    </row>
    <row r="5291" spans="1:177" x14ac:dyDescent="0.25">
      <c r="A5291" s="132"/>
      <c r="B5291" s="132"/>
      <c r="C5291" s="132"/>
      <c r="D5291" s="132"/>
      <c r="E5291" s="132"/>
      <c r="F5291" s="132"/>
      <c r="G5291" s="132"/>
      <c r="H5291" s="132"/>
      <c r="I5291" s="132"/>
      <c r="J5291" s="132"/>
      <c r="K5291" s="132"/>
      <c r="FS5291" s="75">
        <v>90.1</v>
      </c>
      <c r="FT5291" s="75">
        <v>2985.6350000000002</v>
      </c>
      <c r="FU5291" s="75">
        <v>25974.14</v>
      </c>
    </row>
    <row r="5292" spans="1:177" x14ac:dyDescent="0.25">
      <c r="A5292" s="132"/>
      <c r="B5292" s="132"/>
      <c r="C5292" s="132"/>
      <c r="D5292" s="132"/>
      <c r="E5292" s="132"/>
      <c r="F5292" s="132"/>
      <c r="G5292" s="132"/>
      <c r="H5292" s="132"/>
      <c r="I5292" s="132"/>
      <c r="J5292" s="132"/>
      <c r="K5292" s="132"/>
      <c r="FS5292" s="75">
        <v>90.11</v>
      </c>
      <c r="FT5292" s="75">
        <v>2988.2130000000002</v>
      </c>
      <c r="FU5292" s="75">
        <v>25990.86</v>
      </c>
    </row>
    <row r="5293" spans="1:177" x14ac:dyDescent="0.25">
      <c r="A5293" s="132"/>
      <c r="B5293" s="132"/>
      <c r="C5293" s="132"/>
      <c r="D5293" s="132"/>
      <c r="E5293" s="132"/>
      <c r="F5293" s="132"/>
      <c r="G5293" s="132"/>
      <c r="H5293" s="132"/>
      <c r="I5293" s="132"/>
      <c r="J5293" s="132"/>
      <c r="K5293" s="132"/>
      <c r="FS5293" s="75">
        <v>90.12</v>
      </c>
      <c r="FT5293" s="75">
        <v>2990.7919999999999</v>
      </c>
      <c r="FU5293" s="75">
        <v>26007.58</v>
      </c>
    </row>
    <row r="5294" spans="1:177" x14ac:dyDescent="0.25">
      <c r="A5294" s="132"/>
      <c r="B5294" s="132"/>
      <c r="C5294" s="132"/>
      <c r="D5294" s="132"/>
      <c r="E5294" s="132"/>
      <c r="F5294" s="132"/>
      <c r="G5294" s="132"/>
      <c r="H5294" s="132"/>
      <c r="I5294" s="132"/>
      <c r="J5294" s="132"/>
      <c r="K5294" s="132"/>
      <c r="FS5294" s="75">
        <v>90.13</v>
      </c>
      <c r="FT5294" s="75">
        <v>2993.37</v>
      </c>
      <c r="FU5294" s="75">
        <v>26024.3</v>
      </c>
    </row>
    <row r="5295" spans="1:177" x14ac:dyDescent="0.25">
      <c r="A5295" s="132"/>
      <c r="B5295" s="132"/>
      <c r="C5295" s="132"/>
      <c r="D5295" s="132"/>
      <c r="E5295" s="132"/>
      <c r="F5295" s="132"/>
      <c r="G5295" s="132"/>
      <c r="H5295" s="132"/>
      <c r="I5295" s="132"/>
      <c r="J5295" s="132"/>
      <c r="K5295" s="132"/>
      <c r="FS5295" s="75">
        <v>90.14</v>
      </c>
      <c r="FT5295" s="75">
        <v>2995.9479999999999</v>
      </c>
      <c r="FU5295" s="75">
        <v>26041.03</v>
      </c>
    </row>
    <row r="5296" spans="1:177" x14ac:dyDescent="0.25">
      <c r="A5296" s="132"/>
      <c r="B5296" s="132"/>
      <c r="C5296" s="132"/>
      <c r="D5296" s="132"/>
      <c r="E5296" s="132"/>
      <c r="F5296" s="132"/>
      <c r="G5296" s="132"/>
      <c r="H5296" s="132"/>
      <c r="I5296" s="132"/>
      <c r="J5296" s="132"/>
      <c r="K5296" s="132"/>
      <c r="FS5296" s="75">
        <v>90.15</v>
      </c>
      <c r="FT5296" s="75">
        <v>2998.527</v>
      </c>
      <c r="FU5296" s="75">
        <v>26057.75</v>
      </c>
    </row>
    <row r="5297" spans="1:177" x14ac:dyDescent="0.25">
      <c r="A5297" s="132"/>
      <c r="B5297" s="132"/>
      <c r="C5297" s="132"/>
      <c r="D5297" s="132"/>
      <c r="E5297" s="132"/>
      <c r="F5297" s="132"/>
      <c r="G5297" s="132"/>
      <c r="H5297" s="132"/>
      <c r="I5297" s="132"/>
      <c r="J5297" s="132"/>
      <c r="K5297" s="132"/>
      <c r="FS5297" s="75">
        <v>90.16</v>
      </c>
      <c r="FT5297" s="75">
        <v>3001.105</v>
      </c>
      <c r="FU5297" s="75">
        <v>26074.47</v>
      </c>
    </row>
    <row r="5298" spans="1:177" x14ac:dyDescent="0.25">
      <c r="A5298" s="132"/>
      <c r="B5298" s="132"/>
      <c r="C5298" s="132"/>
      <c r="D5298" s="132"/>
      <c r="E5298" s="132"/>
      <c r="F5298" s="132"/>
      <c r="G5298" s="132"/>
      <c r="H5298" s="132"/>
      <c r="I5298" s="132"/>
      <c r="J5298" s="132"/>
      <c r="K5298" s="132"/>
      <c r="FS5298" s="75">
        <v>90.17</v>
      </c>
      <c r="FT5298" s="75">
        <v>3003.683</v>
      </c>
      <c r="FU5298" s="75">
        <v>26091.19</v>
      </c>
    </row>
    <row r="5299" spans="1:177" x14ac:dyDescent="0.25">
      <c r="A5299" s="132"/>
      <c r="B5299" s="132"/>
      <c r="C5299" s="132"/>
      <c r="D5299" s="132"/>
      <c r="E5299" s="132"/>
      <c r="F5299" s="132"/>
      <c r="G5299" s="132"/>
      <c r="H5299" s="132"/>
      <c r="I5299" s="132"/>
      <c r="J5299" s="132"/>
      <c r="K5299" s="132"/>
      <c r="FS5299" s="75">
        <v>90.18</v>
      </c>
      <c r="FT5299" s="75">
        <v>3006.2620000000002</v>
      </c>
      <c r="FU5299" s="75">
        <v>26107.91</v>
      </c>
    </row>
    <row r="5300" spans="1:177" x14ac:dyDescent="0.25">
      <c r="A5300" s="132"/>
      <c r="B5300" s="132"/>
      <c r="C5300" s="132"/>
      <c r="D5300" s="132"/>
      <c r="E5300" s="132"/>
      <c r="F5300" s="132"/>
      <c r="G5300" s="132"/>
      <c r="H5300" s="132"/>
      <c r="I5300" s="132"/>
      <c r="J5300" s="132"/>
      <c r="K5300" s="132"/>
      <c r="FS5300" s="75">
        <v>90.19</v>
      </c>
      <c r="FT5300" s="75">
        <v>3008.84</v>
      </c>
      <c r="FU5300" s="75">
        <v>26124.63</v>
      </c>
    </row>
    <row r="5301" spans="1:177" x14ac:dyDescent="0.25">
      <c r="A5301" s="132"/>
      <c r="B5301" s="132"/>
      <c r="C5301" s="132"/>
      <c r="D5301" s="132"/>
      <c r="E5301" s="132"/>
      <c r="F5301" s="132"/>
      <c r="G5301" s="132"/>
      <c r="H5301" s="132"/>
      <c r="I5301" s="132"/>
      <c r="J5301" s="132"/>
      <c r="K5301" s="132"/>
      <c r="FS5301" s="75">
        <v>90.2</v>
      </c>
      <c r="FT5301" s="75">
        <v>3011.4180000000001</v>
      </c>
      <c r="FU5301" s="75">
        <v>26141.35</v>
      </c>
    </row>
    <row r="5302" spans="1:177" x14ac:dyDescent="0.25">
      <c r="A5302" s="132"/>
      <c r="B5302" s="132"/>
      <c r="C5302" s="132"/>
      <c r="D5302" s="132"/>
      <c r="E5302" s="132"/>
      <c r="F5302" s="132"/>
      <c r="G5302" s="132"/>
      <c r="H5302" s="132"/>
      <c r="I5302" s="132"/>
      <c r="J5302" s="132"/>
      <c r="K5302" s="132"/>
      <c r="FS5302" s="75">
        <v>90.21</v>
      </c>
      <c r="FT5302" s="75">
        <v>3013.99</v>
      </c>
      <c r="FU5302" s="75">
        <v>26158</v>
      </c>
    </row>
    <row r="5303" spans="1:177" x14ac:dyDescent="0.25">
      <c r="A5303" s="132"/>
      <c r="B5303" s="132"/>
      <c r="C5303" s="132"/>
      <c r="D5303" s="132"/>
      <c r="E5303" s="132"/>
      <c r="F5303" s="132"/>
      <c r="G5303" s="132"/>
      <c r="H5303" s="132"/>
      <c r="I5303" s="132"/>
      <c r="J5303" s="132"/>
      <c r="K5303" s="132"/>
      <c r="FS5303" s="75">
        <v>90.22</v>
      </c>
      <c r="FT5303" s="75">
        <v>3016.779</v>
      </c>
      <c r="FU5303" s="75">
        <v>26175.99</v>
      </c>
    </row>
    <row r="5304" spans="1:177" x14ac:dyDescent="0.25">
      <c r="A5304" s="132"/>
      <c r="B5304" s="132"/>
      <c r="C5304" s="132"/>
      <c r="D5304" s="132"/>
      <c r="E5304" s="132"/>
      <c r="F5304" s="132"/>
      <c r="G5304" s="132"/>
      <c r="H5304" s="132"/>
      <c r="I5304" s="132"/>
      <c r="J5304" s="132"/>
      <c r="K5304" s="132"/>
      <c r="FS5304" s="75">
        <v>90.23</v>
      </c>
      <c r="FT5304" s="75">
        <v>3019.5680000000002</v>
      </c>
      <c r="FU5304" s="75">
        <v>26193.98</v>
      </c>
    </row>
    <row r="5305" spans="1:177" x14ac:dyDescent="0.25">
      <c r="A5305" s="132"/>
      <c r="B5305" s="132"/>
      <c r="C5305" s="132"/>
      <c r="D5305" s="132"/>
      <c r="E5305" s="132"/>
      <c r="F5305" s="132"/>
      <c r="G5305" s="132"/>
      <c r="H5305" s="132"/>
      <c r="I5305" s="132"/>
      <c r="J5305" s="132"/>
      <c r="K5305" s="132"/>
      <c r="FS5305" s="75">
        <v>90.24</v>
      </c>
      <c r="FT5305" s="75">
        <v>3022.3560000000002</v>
      </c>
      <c r="FU5305" s="75">
        <v>26211.97</v>
      </c>
    </row>
    <row r="5306" spans="1:177" x14ac:dyDescent="0.25">
      <c r="A5306" s="132"/>
      <c r="B5306" s="132"/>
      <c r="C5306" s="132"/>
      <c r="D5306" s="132"/>
      <c r="E5306" s="132"/>
      <c r="F5306" s="132"/>
      <c r="G5306" s="132"/>
      <c r="H5306" s="132"/>
      <c r="I5306" s="132"/>
      <c r="J5306" s="132"/>
      <c r="K5306" s="132"/>
      <c r="FS5306" s="75">
        <v>90.25</v>
      </c>
      <c r="FT5306" s="75">
        <v>3025.145</v>
      </c>
      <c r="FU5306" s="75">
        <v>26229.96</v>
      </c>
    </row>
    <row r="5307" spans="1:177" x14ac:dyDescent="0.25">
      <c r="A5307" s="132"/>
      <c r="B5307" s="132"/>
      <c r="C5307" s="132"/>
      <c r="D5307" s="132"/>
      <c r="E5307" s="132"/>
      <c r="F5307" s="132"/>
      <c r="G5307" s="132"/>
      <c r="H5307" s="132"/>
      <c r="I5307" s="132"/>
      <c r="J5307" s="132"/>
      <c r="K5307" s="132"/>
      <c r="FS5307" s="75">
        <v>90.26</v>
      </c>
      <c r="FT5307" s="75">
        <v>3027.9340000000002</v>
      </c>
      <c r="FU5307" s="75">
        <v>26247.95</v>
      </c>
    </row>
    <row r="5308" spans="1:177" x14ac:dyDescent="0.25">
      <c r="A5308" s="132"/>
      <c r="B5308" s="132"/>
      <c r="C5308" s="132"/>
      <c r="D5308" s="132"/>
      <c r="E5308" s="132"/>
      <c r="F5308" s="132"/>
      <c r="G5308" s="132"/>
      <c r="H5308" s="132"/>
      <c r="I5308" s="132"/>
      <c r="J5308" s="132"/>
      <c r="K5308" s="132"/>
      <c r="FS5308" s="75">
        <v>90.27</v>
      </c>
      <c r="FT5308" s="75">
        <v>3030.723</v>
      </c>
      <c r="FU5308" s="75">
        <v>26265.94</v>
      </c>
    </row>
    <row r="5309" spans="1:177" x14ac:dyDescent="0.25">
      <c r="A5309" s="132"/>
      <c r="B5309" s="132"/>
      <c r="C5309" s="132"/>
      <c r="D5309" s="132"/>
      <c r="E5309" s="132"/>
      <c r="F5309" s="132"/>
      <c r="G5309" s="132"/>
      <c r="H5309" s="132"/>
      <c r="I5309" s="132"/>
      <c r="J5309" s="132"/>
      <c r="K5309" s="132"/>
      <c r="FS5309" s="75">
        <v>90.28</v>
      </c>
      <c r="FT5309" s="75">
        <v>3033.5120000000002</v>
      </c>
      <c r="FU5309" s="75">
        <v>26283.93</v>
      </c>
    </row>
    <row r="5310" spans="1:177" x14ac:dyDescent="0.25">
      <c r="A5310" s="132"/>
      <c r="B5310" s="132"/>
      <c r="C5310" s="132"/>
      <c r="D5310" s="132"/>
      <c r="E5310" s="132"/>
      <c r="F5310" s="132"/>
      <c r="G5310" s="132"/>
      <c r="H5310" s="132"/>
      <c r="I5310" s="132"/>
      <c r="J5310" s="132"/>
      <c r="K5310" s="132"/>
      <c r="FS5310" s="75">
        <v>90.29</v>
      </c>
      <c r="FT5310" s="75">
        <v>3036.3009999999999</v>
      </c>
      <c r="FU5310" s="75">
        <v>26301.919999999998</v>
      </c>
    </row>
    <row r="5311" spans="1:177" x14ac:dyDescent="0.25">
      <c r="A5311" s="132"/>
      <c r="B5311" s="132"/>
      <c r="C5311" s="132"/>
      <c r="D5311" s="132"/>
      <c r="E5311" s="132"/>
      <c r="F5311" s="132"/>
      <c r="G5311" s="132"/>
      <c r="H5311" s="132"/>
      <c r="I5311" s="132"/>
      <c r="J5311" s="132"/>
      <c r="K5311" s="132"/>
      <c r="FS5311" s="75">
        <v>90.3</v>
      </c>
      <c r="FT5311" s="75">
        <v>3039.0889999999999</v>
      </c>
      <c r="FU5311" s="75">
        <v>26319.91</v>
      </c>
    </row>
    <row r="5312" spans="1:177" x14ac:dyDescent="0.25">
      <c r="A5312" s="132"/>
      <c r="B5312" s="132"/>
      <c r="C5312" s="132"/>
      <c r="D5312" s="132"/>
      <c r="E5312" s="132"/>
      <c r="F5312" s="132"/>
      <c r="G5312" s="132"/>
      <c r="H5312" s="132"/>
      <c r="I5312" s="132"/>
      <c r="J5312" s="132"/>
      <c r="K5312" s="132"/>
      <c r="FS5312" s="75">
        <v>90.31</v>
      </c>
      <c r="FT5312" s="75">
        <v>3041.8780000000002</v>
      </c>
      <c r="FU5312" s="75">
        <v>26337.9</v>
      </c>
    </row>
    <row r="5313" spans="1:177" x14ac:dyDescent="0.25">
      <c r="A5313" s="132"/>
      <c r="B5313" s="132"/>
      <c r="C5313" s="132"/>
      <c r="D5313" s="132"/>
      <c r="E5313" s="132"/>
      <c r="F5313" s="132"/>
      <c r="G5313" s="132"/>
      <c r="H5313" s="132"/>
      <c r="I5313" s="132"/>
      <c r="J5313" s="132"/>
      <c r="K5313" s="132"/>
      <c r="FS5313" s="75">
        <v>90.32</v>
      </c>
      <c r="FT5313" s="75">
        <v>3044.6669999999999</v>
      </c>
      <c r="FU5313" s="75">
        <v>26355.89</v>
      </c>
    </row>
    <row r="5314" spans="1:177" x14ac:dyDescent="0.25">
      <c r="A5314" s="132"/>
      <c r="B5314" s="132"/>
      <c r="C5314" s="132"/>
      <c r="D5314" s="132"/>
      <c r="E5314" s="132"/>
      <c r="F5314" s="132"/>
      <c r="G5314" s="132"/>
      <c r="H5314" s="132"/>
      <c r="I5314" s="132"/>
      <c r="J5314" s="132"/>
      <c r="K5314" s="132"/>
      <c r="FS5314" s="75">
        <v>90.33</v>
      </c>
      <c r="FT5314" s="75">
        <v>3047.4560000000001</v>
      </c>
      <c r="FU5314" s="75">
        <v>26373.88</v>
      </c>
    </row>
    <row r="5315" spans="1:177" x14ac:dyDescent="0.25">
      <c r="A5315" s="132"/>
      <c r="B5315" s="132"/>
      <c r="C5315" s="132"/>
      <c r="D5315" s="132"/>
      <c r="E5315" s="132"/>
      <c r="F5315" s="132"/>
      <c r="G5315" s="132"/>
      <c r="H5315" s="132"/>
      <c r="I5315" s="132"/>
      <c r="J5315" s="132"/>
      <c r="K5315" s="132"/>
      <c r="FS5315" s="75">
        <v>90.34</v>
      </c>
      <c r="FT5315" s="75">
        <v>3050.2449999999999</v>
      </c>
      <c r="FU5315" s="75">
        <v>26391.87</v>
      </c>
    </row>
    <row r="5316" spans="1:177" x14ac:dyDescent="0.25">
      <c r="A5316" s="132"/>
      <c r="B5316" s="132"/>
      <c r="C5316" s="132"/>
      <c r="D5316" s="132"/>
      <c r="E5316" s="132"/>
      <c r="F5316" s="132"/>
      <c r="G5316" s="132"/>
      <c r="H5316" s="132"/>
      <c r="I5316" s="132"/>
      <c r="J5316" s="132"/>
      <c r="K5316" s="132"/>
      <c r="FS5316" s="75">
        <v>90.35</v>
      </c>
      <c r="FT5316" s="75">
        <v>3053.0329999999999</v>
      </c>
      <c r="FU5316" s="75">
        <v>26409.86</v>
      </c>
    </row>
    <row r="5317" spans="1:177" x14ac:dyDescent="0.25">
      <c r="A5317" s="132"/>
      <c r="B5317" s="132"/>
      <c r="C5317" s="132"/>
      <c r="D5317" s="132"/>
      <c r="E5317" s="132"/>
      <c r="F5317" s="132"/>
      <c r="G5317" s="132"/>
      <c r="H5317" s="132"/>
      <c r="I5317" s="132"/>
      <c r="J5317" s="132"/>
      <c r="K5317" s="132"/>
      <c r="FS5317" s="75">
        <v>90.36</v>
      </c>
      <c r="FT5317" s="75">
        <v>3055.8220000000001</v>
      </c>
      <c r="FU5317" s="75">
        <v>26427.85</v>
      </c>
    </row>
    <row r="5318" spans="1:177" x14ac:dyDescent="0.25">
      <c r="A5318" s="132"/>
      <c r="B5318" s="132"/>
      <c r="C5318" s="132"/>
      <c r="D5318" s="132"/>
      <c r="E5318" s="132"/>
      <c r="F5318" s="132"/>
      <c r="G5318" s="132"/>
      <c r="H5318" s="132"/>
      <c r="I5318" s="132"/>
      <c r="J5318" s="132"/>
      <c r="K5318" s="132"/>
      <c r="FS5318" s="75">
        <v>90.37</v>
      </c>
      <c r="FT5318" s="75">
        <v>3058.6109999999999</v>
      </c>
      <c r="FU5318" s="75">
        <v>26445.84</v>
      </c>
    </row>
    <row r="5319" spans="1:177" x14ac:dyDescent="0.25">
      <c r="A5319" s="132"/>
      <c r="B5319" s="132"/>
      <c r="C5319" s="132"/>
      <c r="D5319" s="132"/>
      <c r="E5319" s="132"/>
      <c r="F5319" s="132"/>
      <c r="G5319" s="132"/>
      <c r="H5319" s="132"/>
      <c r="I5319" s="132"/>
      <c r="J5319" s="132"/>
      <c r="K5319" s="132"/>
      <c r="FS5319" s="75">
        <v>90.38</v>
      </c>
      <c r="FT5319" s="75">
        <v>3061.4</v>
      </c>
      <c r="FU5319" s="75">
        <v>26463.83</v>
      </c>
    </row>
    <row r="5320" spans="1:177" x14ac:dyDescent="0.25">
      <c r="A5320" s="132"/>
      <c r="B5320" s="132"/>
      <c r="C5320" s="132"/>
      <c r="D5320" s="132"/>
      <c r="E5320" s="132"/>
      <c r="F5320" s="132"/>
      <c r="G5320" s="132"/>
      <c r="H5320" s="132"/>
      <c r="I5320" s="132"/>
      <c r="J5320" s="132"/>
      <c r="K5320" s="132"/>
      <c r="FS5320" s="75">
        <v>90.39</v>
      </c>
      <c r="FT5320" s="75">
        <v>3064.1889999999999</v>
      </c>
      <c r="FU5320" s="75">
        <v>26481.82</v>
      </c>
    </row>
    <row r="5321" spans="1:177" x14ac:dyDescent="0.25">
      <c r="A5321" s="132"/>
      <c r="B5321" s="132"/>
      <c r="C5321" s="132"/>
      <c r="D5321" s="132"/>
      <c r="E5321" s="132"/>
      <c r="F5321" s="132"/>
      <c r="G5321" s="132"/>
      <c r="H5321" s="132"/>
      <c r="I5321" s="132"/>
      <c r="J5321" s="132"/>
      <c r="K5321" s="132"/>
      <c r="FS5321" s="75">
        <v>90.4</v>
      </c>
      <c r="FT5321" s="75">
        <v>3066.9780000000001</v>
      </c>
      <c r="FU5321" s="75">
        <v>26499.81</v>
      </c>
    </row>
    <row r="5322" spans="1:177" x14ac:dyDescent="0.25">
      <c r="A5322" s="132"/>
      <c r="B5322" s="132"/>
      <c r="C5322" s="132"/>
      <c r="D5322" s="132"/>
      <c r="E5322" s="132"/>
      <c r="F5322" s="132"/>
      <c r="G5322" s="132"/>
      <c r="H5322" s="132"/>
      <c r="I5322" s="132"/>
      <c r="J5322" s="132"/>
      <c r="K5322" s="132"/>
      <c r="FS5322" s="75">
        <v>90.41</v>
      </c>
      <c r="FT5322" s="75">
        <v>3069.7660000000001</v>
      </c>
      <c r="FU5322" s="75">
        <v>26517.8</v>
      </c>
    </row>
    <row r="5323" spans="1:177" x14ac:dyDescent="0.25">
      <c r="A5323" s="132"/>
      <c r="B5323" s="132"/>
      <c r="C5323" s="132"/>
      <c r="D5323" s="132"/>
      <c r="E5323" s="132"/>
      <c r="F5323" s="132"/>
      <c r="G5323" s="132"/>
      <c r="H5323" s="132"/>
      <c r="I5323" s="132"/>
      <c r="J5323" s="132"/>
      <c r="K5323" s="132"/>
      <c r="FS5323" s="75">
        <v>90.42</v>
      </c>
      <c r="FT5323" s="75">
        <v>3072.5549999999998</v>
      </c>
      <c r="FU5323" s="75">
        <v>26535.79</v>
      </c>
    </row>
    <row r="5324" spans="1:177" x14ac:dyDescent="0.25">
      <c r="A5324" s="132"/>
      <c r="B5324" s="132"/>
      <c r="C5324" s="132"/>
      <c r="D5324" s="132"/>
      <c r="E5324" s="132"/>
      <c r="F5324" s="132"/>
      <c r="G5324" s="132"/>
      <c r="H5324" s="132"/>
      <c r="I5324" s="132"/>
      <c r="J5324" s="132"/>
      <c r="K5324" s="132"/>
      <c r="FS5324" s="75">
        <v>90.43</v>
      </c>
      <c r="FT5324" s="75">
        <v>3075.3440000000001</v>
      </c>
      <c r="FU5324" s="75">
        <v>26553.79</v>
      </c>
    </row>
    <row r="5325" spans="1:177" x14ac:dyDescent="0.25">
      <c r="A5325" s="132"/>
      <c r="B5325" s="132"/>
      <c r="C5325" s="132"/>
      <c r="D5325" s="132"/>
      <c r="E5325" s="132"/>
      <c r="F5325" s="132"/>
      <c r="G5325" s="132"/>
      <c r="H5325" s="132"/>
      <c r="I5325" s="132"/>
      <c r="J5325" s="132"/>
      <c r="K5325" s="132"/>
      <c r="FS5325" s="75">
        <v>90.44</v>
      </c>
      <c r="FT5325" s="75">
        <v>3078.1329999999998</v>
      </c>
      <c r="FU5325" s="75">
        <v>26571.78</v>
      </c>
    </row>
    <row r="5326" spans="1:177" x14ac:dyDescent="0.25">
      <c r="A5326" s="132"/>
      <c r="B5326" s="132"/>
      <c r="C5326" s="132"/>
      <c r="D5326" s="132"/>
      <c r="E5326" s="132"/>
      <c r="F5326" s="132"/>
      <c r="G5326" s="132"/>
      <c r="H5326" s="132"/>
      <c r="I5326" s="132"/>
      <c r="J5326" s="132"/>
      <c r="K5326" s="132"/>
      <c r="FS5326" s="75">
        <v>90.45</v>
      </c>
      <c r="FT5326" s="75">
        <v>3080.922</v>
      </c>
      <c r="FU5326" s="75">
        <v>26589.77</v>
      </c>
    </row>
    <row r="5327" spans="1:177" x14ac:dyDescent="0.25">
      <c r="A5327" s="132"/>
      <c r="B5327" s="132"/>
      <c r="C5327" s="132"/>
      <c r="D5327" s="132"/>
      <c r="E5327" s="132"/>
      <c r="F5327" s="132"/>
      <c r="G5327" s="132"/>
      <c r="H5327" s="132"/>
      <c r="I5327" s="132"/>
      <c r="J5327" s="132"/>
      <c r="K5327" s="132"/>
      <c r="FS5327" s="75">
        <v>90.46</v>
      </c>
      <c r="FT5327" s="75">
        <v>3083.71</v>
      </c>
      <c r="FU5327" s="75">
        <v>26607.759999999998</v>
      </c>
    </row>
    <row r="5328" spans="1:177" x14ac:dyDescent="0.25">
      <c r="A5328" s="132"/>
      <c r="B5328" s="132"/>
      <c r="C5328" s="132"/>
      <c r="D5328" s="132"/>
      <c r="E5328" s="132"/>
      <c r="F5328" s="132"/>
      <c r="G5328" s="132"/>
      <c r="H5328" s="132"/>
      <c r="I5328" s="132"/>
      <c r="J5328" s="132"/>
      <c r="K5328" s="132"/>
      <c r="FS5328" s="75">
        <v>90.47</v>
      </c>
      <c r="FT5328" s="75">
        <v>3086.4989999999998</v>
      </c>
      <c r="FU5328" s="75">
        <v>26625.75</v>
      </c>
    </row>
    <row r="5329" spans="1:177" x14ac:dyDescent="0.25">
      <c r="A5329" s="132"/>
      <c r="B5329" s="132"/>
      <c r="C5329" s="132"/>
      <c r="D5329" s="132"/>
      <c r="E5329" s="132"/>
      <c r="F5329" s="132"/>
      <c r="G5329" s="132"/>
      <c r="H5329" s="132"/>
      <c r="I5329" s="132"/>
      <c r="J5329" s="132"/>
      <c r="K5329" s="132"/>
      <c r="FS5329" s="75">
        <v>90.48</v>
      </c>
      <c r="FT5329" s="75">
        <v>3089.288</v>
      </c>
      <c r="FU5329" s="75">
        <v>26643.74</v>
      </c>
    </row>
    <row r="5330" spans="1:177" x14ac:dyDescent="0.25">
      <c r="A5330" s="132"/>
      <c r="B5330" s="132"/>
      <c r="C5330" s="132"/>
      <c r="D5330" s="132"/>
      <c r="E5330" s="132"/>
      <c r="F5330" s="132"/>
      <c r="G5330" s="132"/>
      <c r="H5330" s="132"/>
      <c r="I5330" s="132"/>
      <c r="J5330" s="132"/>
      <c r="K5330" s="132"/>
      <c r="FS5330" s="75">
        <v>90.49</v>
      </c>
      <c r="FT5330" s="75">
        <v>3092.0770000000002</v>
      </c>
      <c r="FU5330" s="75">
        <v>26661.73</v>
      </c>
    </row>
    <row r="5331" spans="1:177" x14ac:dyDescent="0.25">
      <c r="A5331" s="132"/>
      <c r="B5331" s="132"/>
      <c r="C5331" s="132"/>
      <c r="D5331" s="132"/>
      <c r="E5331" s="132"/>
      <c r="F5331" s="132"/>
      <c r="G5331" s="132"/>
      <c r="H5331" s="132"/>
      <c r="I5331" s="132"/>
      <c r="J5331" s="132"/>
      <c r="K5331" s="132"/>
      <c r="FS5331" s="75">
        <v>90.5</v>
      </c>
      <c r="FT5331" s="75">
        <v>3094.866</v>
      </c>
      <c r="FU5331" s="75">
        <v>26679.72</v>
      </c>
    </row>
    <row r="5332" spans="1:177" x14ac:dyDescent="0.25">
      <c r="A5332" s="132"/>
      <c r="B5332" s="132"/>
      <c r="C5332" s="132"/>
      <c r="D5332" s="132"/>
      <c r="E5332" s="132"/>
      <c r="F5332" s="132"/>
      <c r="G5332" s="132"/>
      <c r="H5332" s="132"/>
      <c r="I5332" s="132"/>
      <c r="J5332" s="132"/>
      <c r="K5332" s="132"/>
      <c r="FS5332" s="75">
        <v>90.51</v>
      </c>
      <c r="FT5332" s="75">
        <v>3097.6550000000002</v>
      </c>
      <c r="FU5332" s="75">
        <v>26697.71</v>
      </c>
    </row>
    <row r="5333" spans="1:177" x14ac:dyDescent="0.25">
      <c r="A5333" s="132"/>
      <c r="B5333" s="132"/>
      <c r="C5333" s="132"/>
      <c r="D5333" s="132"/>
      <c r="E5333" s="132"/>
      <c r="F5333" s="132"/>
      <c r="G5333" s="132"/>
      <c r="H5333" s="132"/>
      <c r="I5333" s="132"/>
      <c r="J5333" s="132"/>
      <c r="K5333" s="132"/>
      <c r="FS5333" s="75">
        <v>90.52</v>
      </c>
      <c r="FT5333" s="75">
        <v>3100.4430000000002</v>
      </c>
      <c r="FU5333" s="75">
        <v>26715.7</v>
      </c>
    </row>
    <row r="5334" spans="1:177" x14ac:dyDescent="0.25">
      <c r="A5334" s="132"/>
      <c r="B5334" s="132"/>
      <c r="C5334" s="132"/>
      <c r="D5334" s="132"/>
      <c r="E5334" s="132"/>
      <c r="F5334" s="132"/>
      <c r="G5334" s="132"/>
      <c r="H5334" s="132"/>
      <c r="I5334" s="132"/>
      <c r="J5334" s="132"/>
      <c r="K5334" s="132"/>
      <c r="FS5334" s="75">
        <v>90.53</v>
      </c>
      <c r="FT5334" s="75">
        <v>3103.232</v>
      </c>
      <c r="FU5334" s="75">
        <v>26733.69</v>
      </c>
    </row>
    <row r="5335" spans="1:177" x14ac:dyDescent="0.25">
      <c r="A5335" s="132"/>
      <c r="B5335" s="132"/>
      <c r="C5335" s="132"/>
      <c r="D5335" s="132"/>
      <c r="E5335" s="132"/>
      <c r="F5335" s="132"/>
      <c r="G5335" s="132"/>
      <c r="H5335" s="132"/>
      <c r="I5335" s="132"/>
      <c r="J5335" s="132"/>
      <c r="K5335" s="132"/>
      <c r="FS5335" s="75">
        <v>90.54</v>
      </c>
      <c r="FT5335" s="75">
        <v>3106.0210000000002</v>
      </c>
      <c r="FU5335" s="75">
        <v>26751.68</v>
      </c>
    </row>
    <row r="5336" spans="1:177" x14ac:dyDescent="0.25">
      <c r="A5336" s="132"/>
      <c r="B5336" s="132"/>
      <c r="C5336" s="132"/>
      <c r="D5336" s="132"/>
      <c r="E5336" s="132"/>
      <c r="F5336" s="132"/>
      <c r="G5336" s="132"/>
      <c r="H5336" s="132"/>
      <c r="I5336" s="132"/>
      <c r="J5336" s="132"/>
      <c r="K5336" s="132"/>
      <c r="FS5336" s="75">
        <v>90.55</v>
      </c>
      <c r="FT5336" s="75">
        <v>3108.81</v>
      </c>
      <c r="FU5336" s="75">
        <v>26769.67</v>
      </c>
    </row>
    <row r="5337" spans="1:177" x14ac:dyDescent="0.25">
      <c r="A5337" s="132"/>
      <c r="B5337" s="132"/>
      <c r="C5337" s="132"/>
      <c r="D5337" s="132"/>
      <c r="E5337" s="132"/>
      <c r="F5337" s="132"/>
      <c r="G5337" s="132"/>
      <c r="H5337" s="132"/>
      <c r="I5337" s="132"/>
      <c r="J5337" s="132"/>
      <c r="K5337" s="132"/>
      <c r="FS5337" s="75">
        <v>90.56</v>
      </c>
      <c r="FT5337" s="75">
        <v>3111.5990000000002</v>
      </c>
      <c r="FU5337" s="75">
        <v>26787.66</v>
      </c>
    </row>
    <row r="5338" spans="1:177" x14ac:dyDescent="0.25">
      <c r="A5338" s="132"/>
      <c r="B5338" s="132"/>
      <c r="C5338" s="132"/>
      <c r="D5338" s="132"/>
      <c r="E5338" s="132"/>
      <c r="F5338" s="132"/>
      <c r="G5338" s="132"/>
      <c r="H5338" s="132"/>
      <c r="I5338" s="132"/>
      <c r="J5338" s="132"/>
      <c r="K5338" s="132"/>
      <c r="FS5338" s="75">
        <v>90.57</v>
      </c>
      <c r="FT5338" s="75">
        <v>3114.3870000000002</v>
      </c>
      <c r="FU5338" s="75">
        <v>26805.65</v>
      </c>
    </row>
    <row r="5339" spans="1:177" x14ac:dyDescent="0.25">
      <c r="A5339" s="132"/>
      <c r="B5339" s="132"/>
      <c r="C5339" s="132"/>
      <c r="D5339" s="132"/>
      <c r="E5339" s="132"/>
      <c r="F5339" s="132"/>
      <c r="G5339" s="132"/>
      <c r="H5339" s="132"/>
      <c r="I5339" s="132"/>
      <c r="J5339" s="132"/>
      <c r="K5339" s="132"/>
      <c r="FS5339" s="75">
        <v>90.58</v>
      </c>
      <c r="FT5339" s="75">
        <v>3117.1759999999999</v>
      </c>
      <c r="FU5339" s="75">
        <v>26823.64</v>
      </c>
    </row>
    <row r="5340" spans="1:177" x14ac:dyDescent="0.25">
      <c r="A5340" s="132"/>
      <c r="B5340" s="132"/>
      <c r="C5340" s="132"/>
      <c r="D5340" s="132"/>
      <c r="E5340" s="132"/>
      <c r="F5340" s="132"/>
      <c r="G5340" s="132"/>
      <c r="H5340" s="132"/>
      <c r="I5340" s="132"/>
      <c r="J5340" s="132"/>
      <c r="K5340" s="132"/>
      <c r="FS5340" s="75">
        <v>90.59</v>
      </c>
      <c r="FT5340" s="75">
        <v>3119.9650000000001</v>
      </c>
      <c r="FU5340" s="75">
        <v>26841.63</v>
      </c>
    </row>
    <row r="5341" spans="1:177" x14ac:dyDescent="0.25">
      <c r="A5341" s="132"/>
      <c r="B5341" s="132"/>
      <c r="C5341" s="132"/>
      <c r="D5341" s="132"/>
      <c r="E5341" s="132"/>
      <c r="F5341" s="132"/>
      <c r="G5341" s="132"/>
      <c r="H5341" s="132"/>
      <c r="I5341" s="132"/>
      <c r="J5341" s="132"/>
      <c r="K5341" s="132"/>
      <c r="FS5341" s="75">
        <v>90.6</v>
      </c>
      <c r="FT5341" s="75">
        <v>3122.7539999999999</v>
      </c>
      <c r="FU5341" s="75">
        <v>26859.62</v>
      </c>
    </row>
    <row r="5342" spans="1:177" x14ac:dyDescent="0.25">
      <c r="A5342" s="132"/>
      <c r="B5342" s="132"/>
      <c r="C5342" s="132"/>
      <c r="D5342" s="132"/>
      <c r="E5342" s="132"/>
      <c r="F5342" s="132"/>
      <c r="G5342" s="132"/>
      <c r="H5342" s="132"/>
      <c r="I5342" s="132"/>
      <c r="J5342" s="132"/>
      <c r="K5342" s="132"/>
      <c r="FS5342" s="75">
        <v>90.61</v>
      </c>
      <c r="FT5342" s="75">
        <v>3125.5430000000001</v>
      </c>
      <c r="FU5342" s="75">
        <v>26877.61</v>
      </c>
    </row>
    <row r="5343" spans="1:177" x14ac:dyDescent="0.25">
      <c r="A5343" s="132"/>
      <c r="B5343" s="132"/>
      <c r="C5343" s="132"/>
      <c r="D5343" s="132"/>
      <c r="E5343" s="132"/>
      <c r="F5343" s="132"/>
      <c r="G5343" s="132"/>
      <c r="H5343" s="132"/>
      <c r="I5343" s="132"/>
      <c r="J5343" s="132"/>
      <c r="K5343" s="132"/>
      <c r="FS5343" s="75">
        <v>90.62</v>
      </c>
      <c r="FT5343" s="75">
        <v>3128.3319999999999</v>
      </c>
      <c r="FU5343" s="75">
        <v>26895.599999999999</v>
      </c>
    </row>
    <row r="5344" spans="1:177" x14ac:dyDescent="0.25">
      <c r="A5344" s="132"/>
      <c r="B5344" s="132"/>
      <c r="C5344" s="132"/>
      <c r="D5344" s="132"/>
      <c r="E5344" s="132"/>
      <c r="F5344" s="132"/>
      <c r="G5344" s="132"/>
      <c r="H5344" s="132"/>
      <c r="I5344" s="132"/>
      <c r="J5344" s="132"/>
      <c r="K5344" s="132"/>
      <c r="FS5344" s="75">
        <v>90.63</v>
      </c>
      <c r="FT5344" s="75">
        <v>3131.12</v>
      </c>
      <c r="FU5344" s="75">
        <v>26913.59</v>
      </c>
    </row>
    <row r="5345" spans="1:177" x14ac:dyDescent="0.25">
      <c r="A5345" s="132"/>
      <c r="B5345" s="132"/>
      <c r="C5345" s="132"/>
      <c r="D5345" s="132"/>
      <c r="E5345" s="132"/>
      <c r="F5345" s="132"/>
      <c r="G5345" s="132"/>
      <c r="H5345" s="132"/>
      <c r="I5345" s="132"/>
      <c r="J5345" s="132"/>
      <c r="K5345" s="132"/>
      <c r="FS5345" s="75">
        <v>90.64</v>
      </c>
      <c r="FT5345" s="75">
        <v>3133.9090000000001</v>
      </c>
      <c r="FU5345" s="75">
        <v>26931.58</v>
      </c>
    </row>
    <row r="5346" spans="1:177" x14ac:dyDescent="0.25">
      <c r="A5346" s="132"/>
      <c r="B5346" s="132"/>
      <c r="C5346" s="132"/>
      <c r="D5346" s="132"/>
      <c r="E5346" s="132"/>
      <c r="F5346" s="132"/>
      <c r="G5346" s="132"/>
      <c r="H5346" s="132"/>
      <c r="I5346" s="132"/>
      <c r="J5346" s="132"/>
      <c r="K5346" s="132"/>
      <c r="FS5346" s="75">
        <v>90.65</v>
      </c>
      <c r="FT5346" s="75">
        <v>3136.6979999999999</v>
      </c>
      <c r="FU5346" s="75">
        <v>26949.57</v>
      </c>
    </row>
    <row r="5347" spans="1:177" x14ac:dyDescent="0.25">
      <c r="A5347" s="132"/>
      <c r="B5347" s="132"/>
      <c r="C5347" s="132"/>
      <c r="D5347" s="132"/>
      <c r="E5347" s="132"/>
      <c r="F5347" s="132"/>
      <c r="G5347" s="132"/>
      <c r="H5347" s="132"/>
      <c r="I5347" s="132"/>
      <c r="J5347" s="132"/>
      <c r="K5347" s="132"/>
      <c r="FS5347" s="75">
        <v>90.66</v>
      </c>
      <c r="FT5347" s="75">
        <v>3139.4870000000001</v>
      </c>
      <c r="FU5347" s="75">
        <v>26967.56</v>
      </c>
    </row>
    <row r="5348" spans="1:177" x14ac:dyDescent="0.25">
      <c r="A5348" s="132"/>
      <c r="B5348" s="132"/>
      <c r="C5348" s="132"/>
      <c r="D5348" s="132"/>
      <c r="E5348" s="132"/>
      <c r="F5348" s="132"/>
      <c r="G5348" s="132"/>
      <c r="H5348" s="132"/>
      <c r="I5348" s="132"/>
      <c r="J5348" s="132"/>
      <c r="K5348" s="132"/>
      <c r="FS5348" s="75">
        <v>90.67</v>
      </c>
      <c r="FT5348" s="75">
        <v>3142.2759999999998</v>
      </c>
      <c r="FU5348" s="75">
        <v>26985.55</v>
      </c>
    </row>
    <row r="5349" spans="1:177" x14ac:dyDescent="0.25">
      <c r="A5349" s="132"/>
      <c r="B5349" s="132"/>
      <c r="C5349" s="132"/>
      <c r="D5349" s="132"/>
      <c r="E5349" s="132"/>
      <c r="F5349" s="132"/>
      <c r="G5349" s="132"/>
      <c r="H5349" s="132"/>
      <c r="I5349" s="132"/>
      <c r="J5349" s="132"/>
      <c r="K5349" s="132"/>
      <c r="FS5349" s="75">
        <v>90.68</v>
      </c>
      <c r="FT5349" s="75">
        <v>3145.0639999999999</v>
      </c>
      <c r="FU5349" s="75">
        <v>27003.54</v>
      </c>
    </row>
    <row r="5350" spans="1:177" x14ac:dyDescent="0.25">
      <c r="A5350" s="132"/>
      <c r="B5350" s="132"/>
      <c r="C5350" s="132"/>
      <c r="D5350" s="132"/>
      <c r="E5350" s="132"/>
      <c r="F5350" s="132"/>
      <c r="G5350" s="132"/>
      <c r="H5350" s="132"/>
      <c r="I5350" s="132"/>
      <c r="J5350" s="132"/>
      <c r="K5350" s="132"/>
      <c r="FS5350" s="75">
        <v>90.69</v>
      </c>
      <c r="FT5350" s="75">
        <v>3147.8530000000001</v>
      </c>
      <c r="FU5350" s="75">
        <v>27021.53</v>
      </c>
    </row>
    <row r="5351" spans="1:177" x14ac:dyDescent="0.25">
      <c r="A5351" s="132"/>
      <c r="B5351" s="132"/>
      <c r="C5351" s="132"/>
      <c r="D5351" s="132"/>
      <c r="E5351" s="132"/>
      <c r="F5351" s="132"/>
      <c r="G5351" s="132"/>
      <c r="H5351" s="132"/>
      <c r="I5351" s="132"/>
      <c r="J5351" s="132"/>
      <c r="K5351" s="132"/>
      <c r="FS5351" s="75">
        <v>90.7</v>
      </c>
      <c r="FT5351" s="75">
        <v>3150.6419999999998</v>
      </c>
      <c r="FU5351" s="75">
        <v>27039.52</v>
      </c>
    </row>
    <row r="5352" spans="1:177" x14ac:dyDescent="0.25">
      <c r="A5352" s="132"/>
      <c r="B5352" s="132"/>
      <c r="C5352" s="132"/>
      <c r="D5352" s="132"/>
      <c r="E5352" s="132"/>
      <c r="F5352" s="132"/>
      <c r="G5352" s="132"/>
      <c r="H5352" s="132"/>
      <c r="I5352" s="132"/>
      <c r="J5352" s="132"/>
      <c r="K5352" s="132"/>
      <c r="FS5352" s="75">
        <v>90.71</v>
      </c>
      <c r="FT5352" s="75">
        <v>3153.431</v>
      </c>
      <c r="FU5352" s="75">
        <v>27057.51</v>
      </c>
    </row>
    <row r="5353" spans="1:177" x14ac:dyDescent="0.25">
      <c r="A5353" s="132"/>
      <c r="B5353" s="132"/>
      <c r="C5353" s="132"/>
      <c r="D5353" s="132"/>
      <c r="E5353" s="132"/>
      <c r="F5353" s="132"/>
      <c r="G5353" s="132"/>
      <c r="H5353" s="132"/>
      <c r="I5353" s="132"/>
      <c r="J5353" s="132"/>
      <c r="K5353" s="132"/>
      <c r="FS5353" s="75">
        <v>90.72</v>
      </c>
      <c r="FT5353" s="75">
        <v>3156.22</v>
      </c>
      <c r="FU5353" s="75">
        <v>27075.5</v>
      </c>
    </row>
    <row r="5354" spans="1:177" x14ac:dyDescent="0.25">
      <c r="A5354" s="132"/>
      <c r="B5354" s="132"/>
      <c r="C5354" s="132"/>
      <c r="D5354" s="132"/>
      <c r="E5354" s="132"/>
      <c r="F5354" s="132"/>
      <c r="G5354" s="132"/>
      <c r="H5354" s="132"/>
      <c r="I5354" s="132"/>
      <c r="J5354" s="132"/>
      <c r="K5354" s="132"/>
      <c r="FS5354" s="75">
        <v>90.73</v>
      </c>
      <c r="FT5354" s="75">
        <v>3159.009</v>
      </c>
      <c r="FU5354" s="75">
        <v>27093.49</v>
      </c>
    </row>
    <row r="5355" spans="1:177" x14ac:dyDescent="0.25">
      <c r="A5355" s="132"/>
      <c r="B5355" s="132"/>
      <c r="C5355" s="132"/>
      <c r="D5355" s="132"/>
      <c r="E5355" s="132"/>
      <c r="F5355" s="132"/>
      <c r="G5355" s="132"/>
      <c r="H5355" s="132"/>
      <c r="I5355" s="132"/>
      <c r="J5355" s="132"/>
      <c r="K5355" s="132"/>
      <c r="FS5355" s="75">
        <v>90.74</v>
      </c>
      <c r="FT5355" s="75">
        <v>3161.797</v>
      </c>
      <c r="FU5355" s="75">
        <v>27111.48</v>
      </c>
    </row>
    <row r="5356" spans="1:177" x14ac:dyDescent="0.25">
      <c r="A5356" s="132"/>
      <c r="B5356" s="132"/>
      <c r="C5356" s="132"/>
      <c r="D5356" s="132"/>
      <c r="E5356" s="132"/>
      <c r="F5356" s="132"/>
      <c r="G5356" s="132"/>
      <c r="H5356" s="132"/>
      <c r="I5356" s="132"/>
      <c r="J5356" s="132"/>
      <c r="K5356" s="132"/>
      <c r="FS5356" s="75">
        <v>90.75</v>
      </c>
      <c r="FT5356" s="75">
        <v>3164.5859999999998</v>
      </c>
      <c r="FU5356" s="75">
        <v>27129.47</v>
      </c>
    </row>
    <row r="5357" spans="1:177" x14ac:dyDescent="0.25">
      <c r="A5357" s="132"/>
      <c r="B5357" s="132"/>
      <c r="C5357" s="132"/>
      <c r="D5357" s="132"/>
      <c r="E5357" s="132"/>
      <c r="F5357" s="132"/>
      <c r="G5357" s="132"/>
      <c r="H5357" s="132"/>
      <c r="I5357" s="132"/>
      <c r="J5357" s="132"/>
      <c r="K5357" s="132"/>
      <c r="FS5357" s="75">
        <v>90.76</v>
      </c>
      <c r="FT5357" s="75">
        <v>3167.375</v>
      </c>
      <c r="FU5357" s="75">
        <v>27147.46</v>
      </c>
    </row>
    <row r="5358" spans="1:177" x14ac:dyDescent="0.25">
      <c r="A5358" s="132"/>
      <c r="B5358" s="132"/>
      <c r="C5358" s="132"/>
      <c r="D5358" s="132"/>
      <c r="E5358" s="132"/>
      <c r="F5358" s="132"/>
      <c r="G5358" s="132"/>
      <c r="H5358" s="132"/>
      <c r="I5358" s="132"/>
      <c r="J5358" s="132"/>
      <c r="K5358" s="132"/>
      <c r="FS5358" s="75">
        <v>90.77</v>
      </c>
      <c r="FT5358" s="75">
        <v>3170.1640000000002</v>
      </c>
      <c r="FU5358" s="75">
        <v>27165.45</v>
      </c>
    </row>
    <row r="5359" spans="1:177" x14ac:dyDescent="0.25">
      <c r="A5359" s="132"/>
      <c r="B5359" s="132"/>
      <c r="C5359" s="132"/>
      <c r="D5359" s="132"/>
      <c r="E5359" s="132"/>
      <c r="F5359" s="132"/>
      <c r="G5359" s="132"/>
      <c r="H5359" s="132"/>
      <c r="I5359" s="132"/>
      <c r="J5359" s="132"/>
      <c r="K5359" s="132"/>
      <c r="FS5359" s="75">
        <v>90.78</v>
      </c>
      <c r="FT5359" s="75">
        <v>3172.953</v>
      </c>
      <c r="FU5359" s="75">
        <v>27183.439999999999</v>
      </c>
    </row>
    <row r="5360" spans="1:177" x14ac:dyDescent="0.25">
      <c r="A5360" s="132"/>
      <c r="B5360" s="132"/>
      <c r="C5360" s="132"/>
      <c r="D5360" s="132"/>
      <c r="E5360" s="132"/>
      <c r="F5360" s="132"/>
      <c r="G5360" s="132"/>
      <c r="H5360" s="132"/>
      <c r="I5360" s="132"/>
      <c r="J5360" s="132"/>
      <c r="K5360" s="132"/>
      <c r="FS5360" s="75">
        <v>90.79</v>
      </c>
      <c r="FT5360" s="75">
        <v>3175.741</v>
      </c>
      <c r="FU5360" s="75">
        <v>27201.43</v>
      </c>
    </row>
    <row r="5361" spans="1:177" x14ac:dyDescent="0.25">
      <c r="A5361" s="132"/>
      <c r="B5361" s="132"/>
      <c r="C5361" s="132"/>
      <c r="D5361" s="132"/>
      <c r="E5361" s="132"/>
      <c r="F5361" s="132"/>
      <c r="G5361" s="132"/>
      <c r="H5361" s="132"/>
      <c r="I5361" s="132"/>
      <c r="J5361" s="132"/>
      <c r="K5361" s="132"/>
      <c r="FS5361" s="75">
        <v>90.8</v>
      </c>
      <c r="FT5361" s="75">
        <v>3178.53</v>
      </c>
      <c r="FU5361" s="75">
        <v>27219.42</v>
      </c>
    </row>
    <row r="5362" spans="1:177" x14ac:dyDescent="0.25">
      <c r="A5362" s="132"/>
      <c r="B5362" s="132"/>
      <c r="C5362" s="132"/>
      <c r="D5362" s="132"/>
      <c r="E5362" s="132"/>
      <c r="F5362" s="132"/>
      <c r="G5362" s="132"/>
      <c r="H5362" s="132"/>
      <c r="I5362" s="132"/>
      <c r="J5362" s="132"/>
      <c r="K5362" s="132"/>
      <c r="FS5362" s="75">
        <v>90.81</v>
      </c>
      <c r="FT5362" s="75">
        <v>3181.319</v>
      </c>
      <c r="FU5362" s="75">
        <v>27237.41</v>
      </c>
    </row>
    <row r="5363" spans="1:177" x14ac:dyDescent="0.25">
      <c r="A5363" s="132"/>
      <c r="B5363" s="132"/>
      <c r="C5363" s="132"/>
      <c r="D5363" s="132"/>
      <c r="E5363" s="132"/>
      <c r="F5363" s="132"/>
      <c r="G5363" s="132"/>
      <c r="H5363" s="132"/>
      <c r="I5363" s="132"/>
      <c r="J5363" s="132"/>
      <c r="K5363" s="132"/>
      <c r="FS5363" s="75">
        <v>90.82</v>
      </c>
      <c r="FT5363" s="75">
        <v>3184.1080000000002</v>
      </c>
      <c r="FU5363" s="75">
        <v>27255.4</v>
      </c>
    </row>
    <row r="5364" spans="1:177" x14ac:dyDescent="0.25">
      <c r="A5364" s="132"/>
      <c r="B5364" s="132"/>
      <c r="C5364" s="132"/>
      <c r="D5364" s="132"/>
      <c r="E5364" s="132"/>
      <c r="F5364" s="132"/>
      <c r="G5364" s="132"/>
      <c r="H5364" s="132"/>
      <c r="I5364" s="132"/>
      <c r="J5364" s="132"/>
      <c r="K5364" s="132"/>
      <c r="FS5364" s="75">
        <v>90.83</v>
      </c>
      <c r="FT5364" s="75">
        <v>3186.8969999999999</v>
      </c>
      <c r="FU5364" s="75">
        <v>27273.39</v>
      </c>
    </row>
    <row r="5365" spans="1:177" x14ac:dyDescent="0.25">
      <c r="A5365" s="132"/>
      <c r="B5365" s="132"/>
      <c r="C5365" s="132"/>
      <c r="D5365" s="132"/>
      <c r="E5365" s="132"/>
      <c r="F5365" s="132"/>
      <c r="G5365" s="132"/>
      <c r="H5365" s="132"/>
      <c r="I5365" s="132"/>
      <c r="J5365" s="132"/>
      <c r="K5365" s="132"/>
      <c r="FS5365" s="75">
        <v>90.84</v>
      </c>
      <c r="FT5365" s="75">
        <v>3189.6860000000001</v>
      </c>
      <c r="FU5365" s="75">
        <v>27291.38</v>
      </c>
    </row>
    <row r="5366" spans="1:177" x14ac:dyDescent="0.25">
      <c r="A5366" s="132"/>
      <c r="B5366" s="132"/>
      <c r="C5366" s="132"/>
      <c r="D5366" s="132"/>
      <c r="E5366" s="132"/>
      <c r="F5366" s="132"/>
      <c r="G5366" s="132"/>
      <c r="H5366" s="132"/>
      <c r="I5366" s="132"/>
      <c r="J5366" s="132"/>
      <c r="K5366" s="132"/>
      <c r="FS5366" s="75">
        <v>90.85</v>
      </c>
      <c r="FT5366" s="75">
        <v>3192.4740000000002</v>
      </c>
      <c r="FU5366" s="75">
        <v>27309.38</v>
      </c>
    </row>
    <row r="5367" spans="1:177" x14ac:dyDescent="0.25">
      <c r="A5367" s="132"/>
      <c r="B5367" s="132"/>
      <c r="C5367" s="132"/>
      <c r="D5367" s="132"/>
      <c r="E5367" s="132"/>
      <c r="F5367" s="132"/>
      <c r="G5367" s="132"/>
      <c r="H5367" s="132"/>
      <c r="I5367" s="132"/>
      <c r="J5367" s="132"/>
      <c r="K5367" s="132"/>
      <c r="FS5367" s="75">
        <v>90.86</v>
      </c>
      <c r="FT5367" s="75">
        <v>3195.2629999999999</v>
      </c>
      <c r="FU5367" s="75">
        <v>27327.37</v>
      </c>
    </row>
    <row r="5368" spans="1:177" x14ac:dyDescent="0.25">
      <c r="A5368" s="132"/>
      <c r="B5368" s="132"/>
      <c r="C5368" s="132"/>
      <c r="D5368" s="132"/>
      <c r="E5368" s="132"/>
      <c r="F5368" s="132"/>
      <c r="G5368" s="132"/>
      <c r="H5368" s="132"/>
      <c r="I5368" s="132"/>
      <c r="J5368" s="132"/>
      <c r="K5368" s="132"/>
      <c r="FS5368" s="75">
        <v>90.87</v>
      </c>
      <c r="FT5368" s="75">
        <v>3198.0520000000001</v>
      </c>
      <c r="FU5368" s="75">
        <v>27345.360000000001</v>
      </c>
    </row>
    <row r="5369" spans="1:177" x14ac:dyDescent="0.25">
      <c r="A5369" s="132"/>
      <c r="B5369" s="132"/>
      <c r="C5369" s="132"/>
      <c r="D5369" s="132"/>
      <c r="E5369" s="132"/>
      <c r="F5369" s="132"/>
      <c r="G5369" s="132"/>
      <c r="H5369" s="132"/>
      <c r="I5369" s="132"/>
      <c r="J5369" s="132"/>
      <c r="K5369" s="132"/>
      <c r="FS5369" s="75">
        <v>90.88</v>
      </c>
      <c r="FT5369" s="75">
        <v>3200.8409999999999</v>
      </c>
      <c r="FU5369" s="75">
        <v>27363.35</v>
      </c>
    </row>
    <row r="5370" spans="1:177" x14ac:dyDescent="0.25">
      <c r="A5370" s="132"/>
      <c r="B5370" s="132"/>
      <c r="C5370" s="132"/>
      <c r="D5370" s="132"/>
      <c r="E5370" s="132"/>
      <c r="F5370" s="132"/>
      <c r="G5370" s="132"/>
      <c r="H5370" s="132"/>
      <c r="I5370" s="132"/>
      <c r="J5370" s="132"/>
      <c r="K5370" s="132"/>
      <c r="FS5370" s="75">
        <v>90.89</v>
      </c>
      <c r="FT5370" s="75">
        <v>3203.63</v>
      </c>
      <c r="FU5370" s="75">
        <v>27381.34</v>
      </c>
    </row>
    <row r="5371" spans="1:177" x14ac:dyDescent="0.25">
      <c r="A5371" s="132"/>
      <c r="B5371" s="132"/>
      <c r="C5371" s="132"/>
      <c r="D5371" s="132"/>
      <c r="E5371" s="132"/>
      <c r="F5371" s="132"/>
      <c r="G5371" s="132"/>
      <c r="H5371" s="132"/>
      <c r="I5371" s="132"/>
      <c r="J5371" s="132"/>
      <c r="K5371" s="132"/>
      <c r="FS5371" s="75">
        <v>90.9</v>
      </c>
      <c r="FT5371" s="75">
        <v>3206.4180000000001</v>
      </c>
      <c r="FU5371" s="75">
        <v>27399.33</v>
      </c>
    </row>
    <row r="5372" spans="1:177" x14ac:dyDescent="0.25">
      <c r="A5372" s="132"/>
      <c r="B5372" s="132"/>
      <c r="C5372" s="132"/>
      <c r="D5372" s="132"/>
      <c r="E5372" s="132"/>
      <c r="F5372" s="132"/>
      <c r="G5372" s="132"/>
      <c r="H5372" s="132"/>
      <c r="I5372" s="132"/>
      <c r="J5372" s="132"/>
      <c r="K5372" s="132"/>
      <c r="FS5372" s="75">
        <v>90.91</v>
      </c>
      <c r="FT5372" s="75">
        <v>3209.2069999999999</v>
      </c>
      <c r="FU5372" s="75">
        <v>27417.32</v>
      </c>
    </row>
    <row r="5373" spans="1:177" x14ac:dyDescent="0.25">
      <c r="A5373" s="132"/>
      <c r="B5373" s="132"/>
      <c r="C5373" s="132"/>
      <c r="D5373" s="132"/>
      <c r="E5373" s="132"/>
      <c r="F5373" s="132"/>
      <c r="G5373" s="132"/>
      <c r="H5373" s="132"/>
      <c r="I5373" s="132"/>
      <c r="J5373" s="132"/>
      <c r="K5373" s="132"/>
      <c r="FS5373" s="75">
        <v>90.92</v>
      </c>
      <c r="FT5373" s="75">
        <v>3211.9960000000001</v>
      </c>
      <c r="FU5373" s="75">
        <v>27435.31</v>
      </c>
    </row>
    <row r="5374" spans="1:177" x14ac:dyDescent="0.25">
      <c r="A5374" s="132"/>
      <c r="B5374" s="132"/>
      <c r="C5374" s="132"/>
      <c r="D5374" s="132"/>
      <c r="E5374" s="132"/>
      <c r="F5374" s="132"/>
      <c r="G5374" s="132"/>
      <c r="H5374" s="132"/>
      <c r="I5374" s="132"/>
      <c r="J5374" s="132"/>
      <c r="K5374" s="132"/>
      <c r="FS5374" s="75">
        <v>90.93</v>
      </c>
      <c r="FT5374" s="75">
        <v>3214.7849999999999</v>
      </c>
      <c r="FU5374" s="75">
        <v>27453.3</v>
      </c>
    </row>
    <row r="5375" spans="1:177" x14ac:dyDescent="0.25">
      <c r="A5375" s="132"/>
      <c r="B5375" s="132"/>
      <c r="C5375" s="132"/>
      <c r="D5375" s="132"/>
      <c r="E5375" s="132"/>
      <c r="F5375" s="132"/>
      <c r="G5375" s="132"/>
      <c r="H5375" s="132"/>
      <c r="I5375" s="132"/>
      <c r="J5375" s="132"/>
      <c r="K5375" s="132"/>
      <c r="FS5375" s="75">
        <v>90.94</v>
      </c>
      <c r="FT5375" s="75">
        <v>3217.5740000000001</v>
      </c>
      <c r="FU5375" s="75">
        <v>27471.29</v>
      </c>
    </row>
    <row r="5376" spans="1:177" x14ac:dyDescent="0.25">
      <c r="A5376" s="132"/>
      <c r="B5376" s="132"/>
      <c r="C5376" s="132"/>
      <c r="D5376" s="132"/>
      <c r="E5376" s="132"/>
      <c r="F5376" s="132"/>
      <c r="G5376" s="132"/>
      <c r="H5376" s="132"/>
      <c r="I5376" s="132"/>
      <c r="J5376" s="132"/>
      <c r="K5376" s="132"/>
      <c r="FS5376" s="75">
        <v>90.95</v>
      </c>
      <c r="FT5376" s="75">
        <v>3220.3629999999998</v>
      </c>
      <c r="FU5376" s="75">
        <v>27489.279999999999</v>
      </c>
    </row>
    <row r="5377" spans="1:177" x14ac:dyDescent="0.25">
      <c r="A5377" s="132"/>
      <c r="B5377" s="132"/>
      <c r="C5377" s="132"/>
      <c r="D5377" s="132"/>
      <c r="E5377" s="132"/>
      <c r="F5377" s="132"/>
      <c r="G5377" s="132"/>
      <c r="H5377" s="132"/>
      <c r="I5377" s="132"/>
      <c r="J5377" s="132"/>
      <c r="K5377" s="132"/>
      <c r="FS5377" s="75">
        <v>90.96</v>
      </c>
      <c r="FT5377" s="75">
        <v>3223.1509999999998</v>
      </c>
      <c r="FU5377" s="75">
        <v>27507.27</v>
      </c>
    </row>
    <row r="5378" spans="1:177" x14ac:dyDescent="0.25">
      <c r="A5378" s="132"/>
      <c r="B5378" s="132"/>
      <c r="C5378" s="132"/>
      <c r="D5378" s="132"/>
      <c r="E5378" s="132"/>
      <c r="F5378" s="132"/>
      <c r="G5378" s="132"/>
      <c r="H5378" s="132"/>
      <c r="I5378" s="132"/>
      <c r="J5378" s="132"/>
      <c r="K5378" s="132"/>
      <c r="FS5378" s="75">
        <v>90.97</v>
      </c>
      <c r="FT5378" s="75">
        <v>3225.94</v>
      </c>
      <c r="FU5378" s="75">
        <v>27525.26</v>
      </c>
    </row>
    <row r="5379" spans="1:177" x14ac:dyDescent="0.25">
      <c r="A5379" s="132"/>
      <c r="B5379" s="132"/>
      <c r="C5379" s="132"/>
      <c r="D5379" s="132"/>
      <c r="E5379" s="132"/>
      <c r="F5379" s="132"/>
      <c r="G5379" s="132"/>
      <c r="H5379" s="132"/>
      <c r="I5379" s="132"/>
      <c r="J5379" s="132"/>
      <c r="K5379" s="132"/>
      <c r="FS5379" s="75">
        <v>90.98</v>
      </c>
      <c r="FT5379" s="75">
        <v>3228.7289999999998</v>
      </c>
      <c r="FU5379" s="75">
        <v>27543.25</v>
      </c>
    </row>
    <row r="5380" spans="1:177" x14ac:dyDescent="0.25">
      <c r="A5380" s="132"/>
      <c r="B5380" s="132"/>
      <c r="C5380" s="132"/>
      <c r="D5380" s="132"/>
      <c r="E5380" s="132"/>
      <c r="F5380" s="132"/>
      <c r="G5380" s="132"/>
      <c r="H5380" s="132"/>
      <c r="I5380" s="132"/>
      <c r="J5380" s="132"/>
      <c r="K5380" s="132"/>
      <c r="FS5380" s="75">
        <v>90.99</v>
      </c>
      <c r="FT5380" s="75">
        <v>3231.518</v>
      </c>
      <c r="FU5380" s="75">
        <v>27561.24</v>
      </c>
    </row>
    <row r="5381" spans="1:177" x14ac:dyDescent="0.25">
      <c r="A5381" s="132"/>
      <c r="B5381" s="132"/>
      <c r="C5381" s="132"/>
      <c r="D5381" s="132"/>
      <c r="E5381" s="132"/>
      <c r="F5381" s="132"/>
      <c r="G5381" s="132"/>
      <c r="H5381" s="132"/>
      <c r="I5381" s="132"/>
      <c r="J5381" s="132"/>
      <c r="K5381" s="132"/>
      <c r="FS5381" s="75">
        <v>91</v>
      </c>
      <c r="FT5381" s="75">
        <v>3234.3069999999998</v>
      </c>
      <c r="FU5381" s="75">
        <v>27579.23</v>
      </c>
    </row>
    <row r="5382" spans="1:177" x14ac:dyDescent="0.25">
      <c r="A5382" s="132"/>
      <c r="B5382" s="132"/>
      <c r="C5382" s="132"/>
      <c r="D5382" s="132"/>
      <c r="E5382" s="132"/>
      <c r="F5382" s="132"/>
      <c r="G5382" s="132"/>
      <c r="H5382" s="132"/>
      <c r="I5382" s="132"/>
      <c r="J5382" s="132"/>
      <c r="K5382" s="132"/>
      <c r="FS5382" s="75">
        <v>91.01</v>
      </c>
      <c r="FT5382" s="75">
        <v>3237.0949999999998</v>
      </c>
      <c r="FU5382" s="75">
        <v>27597.22</v>
      </c>
    </row>
    <row r="5383" spans="1:177" x14ac:dyDescent="0.25">
      <c r="A5383" s="132"/>
      <c r="B5383" s="132"/>
      <c r="C5383" s="132"/>
      <c r="D5383" s="132"/>
      <c r="E5383" s="132"/>
      <c r="F5383" s="132"/>
      <c r="G5383" s="132"/>
      <c r="H5383" s="132"/>
      <c r="I5383" s="132"/>
      <c r="J5383" s="132"/>
      <c r="K5383" s="132"/>
      <c r="FS5383" s="75">
        <v>91.02</v>
      </c>
      <c r="FT5383" s="75">
        <v>3239.884</v>
      </c>
      <c r="FU5383" s="75">
        <v>27615.21</v>
      </c>
    </row>
    <row r="5384" spans="1:177" x14ac:dyDescent="0.25">
      <c r="A5384" s="132"/>
      <c r="B5384" s="132"/>
      <c r="C5384" s="132"/>
      <c r="D5384" s="132"/>
      <c r="E5384" s="132"/>
      <c r="F5384" s="132"/>
      <c r="G5384" s="132"/>
      <c r="H5384" s="132"/>
      <c r="I5384" s="132"/>
      <c r="J5384" s="132"/>
      <c r="K5384" s="132"/>
      <c r="FS5384" s="75">
        <v>91.03</v>
      </c>
      <c r="FT5384" s="75">
        <v>3242.6729999999998</v>
      </c>
      <c r="FU5384" s="75">
        <v>27633.200000000001</v>
      </c>
    </row>
    <row r="5385" spans="1:177" x14ac:dyDescent="0.25">
      <c r="A5385" s="132"/>
      <c r="B5385" s="132"/>
      <c r="C5385" s="132"/>
      <c r="D5385" s="132"/>
      <c r="E5385" s="132"/>
      <c r="F5385" s="132"/>
      <c r="G5385" s="132"/>
      <c r="H5385" s="132"/>
      <c r="I5385" s="132"/>
      <c r="J5385" s="132"/>
      <c r="K5385" s="132"/>
      <c r="FS5385" s="75">
        <v>91.04</v>
      </c>
      <c r="FT5385" s="75">
        <v>3245.462</v>
      </c>
      <c r="FU5385" s="75">
        <v>27651.19</v>
      </c>
    </row>
    <row r="5386" spans="1:177" x14ac:dyDescent="0.25">
      <c r="A5386" s="132"/>
      <c r="B5386" s="132"/>
      <c r="C5386" s="132"/>
      <c r="D5386" s="132"/>
      <c r="E5386" s="132"/>
      <c r="F5386" s="132"/>
      <c r="G5386" s="132"/>
      <c r="H5386" s="132"/>
      <c r="I5386" s="132"/>
      <c r="J5386" s="132"/>
      <c r="K5386" s="132"/>
      <c r="FS5386" s="75">
        <v>91.05</v>
      </c>
      <c r="FT5386" s="75">
        <v>3248.2510000000002</v>
      </c>
      <c r="FU5386" s="75">
        <v>27669.18</v>
      </c>
    </row>
    <row r="5387" spans="1:177" x14ac:dyDescent="0.25">
      <c r="A5387" s="132"/>
      <c r="B5387" s="132"/>
      <c r="C5387" s="132"/>
      <c r="D5387" s="132"/>
      <c r="E5387" s="132"/>
      <c r="F5387" s="132"/>
      <c r="G5387" s="132"/>
      <c r="H5387" s="132"/>
      <c r="I5387" s="132"/>
      <c r="J5387" s="132"/>
      <c r="K5387" s="132"/>
      <c r="FS5387" s="75">
        <v>91.06</v>
      </c>
      <c r="FT5387" s="75">
        <v>3251.04</v>
      </c>
      <c r="FU5387" s="75">
        <v>27687.17</v>
      </c>
    </row>
    <row r="5388" spans="1:177" x14ac:dyDescent="0.25">
      <c r="A5388" s="132"/>
      <c r="B5388" s="132"/>
      <c r="C5388" s="132"/>
      <c r="D5388" s="132"/>
      <c r="E5388" s="132"/>
      <c r="F5388" s="132"/>
      <c r="G5388" s="132"/>
      <c r="H5388" s="132"/>
      <c r="I5388" s="132"/>
      <c r="J5388" s="132"/>
      <c r="K5388" s="132"/>
      <c r="FS5388" s="75">
        <v>91.07</v>
      </c>
      <c r="FT5388" s="75">
        <v>3253.828</v>
      </c>
      <c r="FU5388" s="75">
        <v>27705.16</v>
      </c>
    </row>
    <row r="5389" spans="1:177" x14ac:dyDescent="0.25">
      <c r="A5389" s="132"/>
      <c r="B5389" s="132"/>
      <c r="C5389" s="132"/>
      <c r="D5389" s="132"/>
      <c r="E5389" s="132"/>
      <c r="F5389" s="132"/>
      <c r="G5389" s="132"/>
      <c r="H5389" s="132"/>
      <c r="I5389" s="132"/>
      <c r="J5389" s="132"/>
      <c r="K5389" s="132"/>
      <c r="FS5389" s="75">
        <v>91.08</v>
      </c>
      <c r="FT5389" s="75">
        <v>3256.6170000000002</v>
      </c>
      <c r="FU5389" s="75">
        <v>27723.15</v>
      </c>
    </row>
    <row r="5390" spans="1:177" x14ac:dyDescent="0.25">
      <c r="A5390" s="132"/>
      <c r="B5390" s="132"/>
      <c r="C5390" s="132"/>
      <c r="D5390" s="132"/>
      <c r="E5390" s="132"/>
      <c r="F5390" s="132"/>
      <c r="G5390" s="132"/>
      <c r="H5390" s="132"/>
      <c r="I5390" s="132"/>
      <c r="J5390" s="132"/>
      <c r="K5390" s="132"/>
      <c r="FS5390" s="75">
        <v>91.09</v>
      </c>
      <c r="FT5390" s="75">
        <v>3259.4059999999999</v>
      </c>
      <c r="FU5390" s="75">
        <v>27741.14</v>
      </c>
    </row>
    <row r="5391" spans="1:177" x14ac:dyDescent="0.25">
      <c r="A5391" s="132"/>
      <c r="B5391" s="132"/>
      <c r="C5391" s="132"/>
      <c r="D5391" s="132"/>
      <c r="E5391" s="132"/>
      <c r="F5391" s="132"/>
      <c r="G5391" s="132"/>
      <c r="H5391" s="132"/>
      <c r="I5391" s="132"/>
      <c r="J5391" s="132"/>
      <c r="K5391" s="132"/>
      <c r="FS5391" s="75">
        <v>91.1</v>
      </c>
      <c r="FT5391" s="75">
        <v>3262.1950000000002</v>
      </c>
      <c r="FU5391" s="75">
        <v>27759.13</v>
      </c>
    </row>
    <row r="5392" spans="1:177" x14ac:dyDescent="0.25">
      <c r="A5392" s="132"/>
      <c r="B5392" s="132"/>
      <c r="C5392" s="132"/>
      <c r="D5392" s="132"/>
      <c r="E5392" s="132"/>
      <c r="F5392" s="132"/>
      <c r="G5392" s="132"/>
      <c r="H5392" s="132"/>
      <c r="I5392" s="132"/>
      <c r="J5392" s="132"/>
      <c r="K5392" s="132"/>
      <c r="FS5392" s="75">
        <v>91.11</v>
      </c>
      <c r="FT5392" s="75">
        <v>3264.9839999999999</v>
      </c>
      <c r="FU5392" s="75">
        <v>27777.119999999999</v>
      </c>
    </row>
    <row r="5393" spans="1:177" x14ac:dyDescent="0.25">
      <c r="A5393" s="132"/>
      <c r="B5393" s="132"/>
      <c r="C5393" s="132"/>
      <c r="D5393" s="132"/>
      <c r="E5393" s="132"/>
      <c r="F5393" s="132"/>
      <c r="G5393" s="132"/>
      <c r="H5393" s="132"/>
      <c r="I5393" s="132"/>
      <c r="J5393" s="132"/>
      <c r="K5393" s="132"/>
      <c r="FS5393" s="75">
        <v>91.12</v>
      </c>
      <c r="FT5393" s="75">
        <v>3267.7719999999999</v>
      </c>
      <c r="FU5393" s="75">
        <v>27795.11</v>
      </c>
    </row>
    <row r="5394" spans="1:177" x14ac:dyDescent="0.25">
      <c r="A5394" s="132"/>
      <c r="B5394" s="132"/>
      <c r="C5394" s="132"/>
      <c r="D5394" s="132"/>
      <c r="E5394" s="132"/>
      <c r="F5394" s="132"/>
      <c r="G5394" s="132"/>
      <c r="H5394" s="132"/>
      <c r="I5394" s="132"/>
      <c r="J5394" s="132"/>
      <c r="K5394" s="132"/>
      <c r="FS5394" s="75">
        <v>91.13</v>
      </c>
      <c r="FT5394" s="75">
        <v>3270.5610000000001</v>
      </c>
      <c r="FU5394" s="75">
        <v>27813.1</v>
      </c>
    </row>
    <row r="5395" spans="1:177" x14ac:dyDescent="0.25">
      <c r="A5395" s="132"/>
      <c r="B5395" s="132"/>
      <c r="C5395" s="132"/>
      <c r="D5395" s="132"/>
      <c r="E5395" s="132"/>
      <c r="F5395" s="132"/>
      <c r="G5395" s="132"/>
      <c r="H5395" s="132"/>
      <c r="I5395" s="132"/>
      <c r="J5395" s="132"/>
      <c r="K5395" s="132"/>
      <c r="FS5395" s="75">
        <v>91.14</v>
      </c>
      <c r="FT5395" s="75">
        <v>3273.35</v>
      </c>
      <c r="FU5395" s="75">
        <v>27831.09</v>
      </c>
    </row>
    <row r="5396" spans="1:177" x14ac:dyDescent="0.25">
      <c r="A5396" s="132"/>
      <c r="B5396" s="132"/>
      <c r="C5396" s="132"/>
      <c r="D5396" s="132"/>
      <c r="E5396" s="132"/>
      <c r="F5396" s="132"/>
      <c r="G5396" s="132"/>
      <c r="H5396" s="132"/>
      <c r="I5396" s="132"/>
      <c r="J5396" s="132"/>
      <c r="K5396" s="132"/>
      <c r="FS5396" s="75">
        <v>91.15</v>
      </c>
      <c r="FT5396" s="75">
        <v>3276.1390000000001</v>
      </c>
      <c r="FU5396" s="75">
        <v>27849.08</v>
      </c>
    </row>
    <row r="5397" spans="1:177" x14ac:dyDescent="0.25">
      <c r="A5397" s="132"/>
      <c r="B5397" s="132"/>
      <c r="C5397" s="132"/>
      <c r="D5397" s="132"/>
      <c r="E5397" s="132"/>
      <c r="F5397" s="132"/>
      <c r="G5397" s="132"/>
      <c r="H5397" s="132"/>
      <c r="I5397" s="132"/>
      <c r="J5397" s="132"/>
      <c r="K5397" s="132"/>
      <c r="FS5397" s="75">
        <v>91.16</v>
      </c>
      <c r="FT5397" s="75">
        <v>3278.9279999999999</v>
      </c>
      <c r="FU5397" s="75">
        <v>27867.07</v>
      </c>
    </row>
    <row r="5398" spans="1:177" x14ac:dyDescent="0.25">
      <c r="A5398" s="132"/>
      <c r="B5398" s="132"/>
      <c r="C5398" s="132"/>
      <c r="D5398" s="132"/>
      <c r="E5398" s="132"/>
      <c r="F5398" s="132"/>
      <c r="G5398" s="132"/>
      <c r="H5398" s="132"/>
      <c r="I5398" s="132"/>
      <c r="J5398" s="132"/>
      <c r="K5398" s="132"/>
      <c r="FS5398" s="75">
        <v>91.17</v>
      </c>
      <c r="FT5398" s="75">
        <v>3281.7170000000001</v>
      </c>
      <c r="FU5398" s="75">
        <v>27885.06</v>
      </c>
    </row>
    <row r="5399" spans="1:177" x14ac:dyDescent="0.25">
      <c r="A5399" s="132"/>
      <c r="B5399" s="132"/>
      <c r="C5399" s="132"/>
      <c r="D5399" s="132"/>
      <c r="E5399" s="132"/>
      <c r="F5399" s="132"/>
      <c r="G5399" s="132"/>
      <c r="H5399" s="132"/>
      <c r="I5399" s="132"/>
      <c r="J5399" s="132"/>
      <c r="K5399" s="132"/>
      <c r="FS5399" s="75">
        <v>91.18</v>
      </c>
      <c r="FT5399" s="75">
        <v>3284.5050000000001</v>
      </c>
      <c r="FU5399" s="75">
        <v>27903.05</v>
      </c>
    </row>
    <row r="5400" spans="1:177" x14ac:dyDescent="0.25">
      <c r="A5400" s="132"/>
      <c r="B5400" s="132"/>
      <c r="C5400" s="132"/>
      <c r="D5400" s="132"/>
      <c r="E5400" s="132"/>
      <c r="F5400" s="132"/>
      <c r="G5400" s="132"/>
      <c r="H5400" s="132"/>
      <c r="I5400" s="132"/>
      <c r="J5400" s="132"/>
      <c r="K5400" s="132"/>
      <c r="FS5400" s="75">
        <v>91.19</v>
      </c>
      <c r="FT5400" s="75">
        <v>3287.2939999999999</v>
      </c>
      <c r="FU5400" s="75">
        <v>27921.040000000001</v>
      </c>
    </row>
    <row r="5401" spans="1:177" x14ac:dyDescent="0.25">
      <c r="A5401" s="132"/>
      <c r="B5401" s="132"/>
      <c r="C5401" s="132"/>
      <c r="D5401" s="132"/>
      <c r="E5401" s="132"/>
      <c r="F5401" s="132"/>
      <c r="G5401" s="132"/>
      <c r="H5401" s="132"/>
      <c r="I5401" s="132"/>
      <c r="J5401" s="132"/>
      <c r="K5401" s="132"/>
      <c r="FS5401" s="75">
        <v>91.2</v>
      </c>
      <c r="FT5401" s="75">
        <v>3290.0830000000001</v>
      </c>
      <c r="FU5401" s="75">
        <v>27939.03</v>
      </c>
    </row>
    <row r="5402" spans="1:177" x14ac:dyDescent="0.25">
      <c r="A5402" s="132"/>
      <c r="B5402" s="132"/>
      <c r="C5402" s="132"/>
      <c r="D5402" s="132"/>
      <c r="E5402" s="132"/>
      <c r="F5402" s="132"/>
      <c r="G5402" s="132"/>
      <c r="H5402" s="132"/>
      <c r="I5402" s="132"/>
      <c r="J5402" s="132"/>
      <c r="K5402" s="132"/>
      <c r="FS5402" s="75">
        <v>91.21</v>
      </c>
      <c r="FT5402" s="75">
        <v>3292.87</v>
      </c>
      <c r="FU5402" s="75">
        <v>27957</v>
      </c>
    </row>
    <row r="5403" spans="1:177" x14ac:dyDescent="0.25">
      <c r="A5403" s="132"/>
      <c r="B5403" s="132"/>
      <c r="C5403" s="132"/>
      <c r="D5403" s="132"/>
      <c r="E5403" s="132"/>
      <c r="F5403" s="132"/>
      <c r="G5403" s="132"/>
      <c r="H5403" s="132"/>
      <c r="I5403" s="132"/>
      <c r="J5403" s="132"/>
      <c r="K5403" s="132"/>
      <c r="FS5403" s="75">
        <v>91.22</v>
      </c>
      <c r="FT5403" s="75">
        <v>3295.7779999999998</v>
      </c>
      <c r="FU5403" s="75">
        <v>27975.74</v>
      </c>
    </row>
    <row r="5404" spans="1:177" x14ac:dyDescent="0.25">
      <c r="A5404" s="132"/>
      <c r="B5404" s="132"/>
      <c r="C5404" s="132"/>
      <c r="D5404" s="132"/>
      <c r="E5404" s="132"/>
      <c r="F5404" s="132"/>
      <c r="G5404" s="132"/>
      <c r="H5404" s="132"/>
      <c r="I5404" s="132"/>
      <c r="J5404" s="132"/>
      <c r="K5404" s="132"/>
      <c r="FS5404" s="75">
        <v>91.23</v>
      </c>
      <c r="FT5404" s="75">
        <v>3298.6869999999999</v>
      </c>
      <c r="FU5404" s="75">
        <v>27994.48</v>
      </c>
    </row>
    <row r="5405" spans="1:177" x14ac:dyDescent="0.25">
      <c r="A5405" s="132"/>
      <c r="B5405" s="132"/>
      <c r="C5405" s="132"/>
      <c r="D5405" s="132"/>
      <c r="E5405" s="132"/>
      <c r="F5405" s="132"/>
      <c r="G5405" s="132"/>
      <c r="H5405" s="132"/>
      <c r="I5405" s="132"/>
      <c r="J5405" s="132"/>
      <c r="K5405" s="132"/>
      <c r="FS5405" s="75">
        <v>91.24</v>
      </c>
      <c r="FT5405" s="75">
        <v>3301.5949999999998</v>
      </c>
      <c r="FU5405" s="75">
        <v>28013.22</v>
      </c>
    </row>
    <row r="5406" spans="1:177" x14ac:dyDescent="0.25">
      <c r="A5406" s="132"/>
      <c r="B5406" s="132"/>
      <c r="C5406" s="132"/>
      <c r="D5406" s="132"/>
      <c r="E5406" s="132"/>
      <c r="F5406" s="132"/>
      <c r="G5406" s="132"/>
      <c r="H5406" s="132"/>
      <c r="I5406" s="132"/>
      <c r="J5406" s="132"/>
      <c r="K5406" s="132"/>
      <c r="FS5406" s="75">
        <v>91.25</v>
      </c>
      <c r="FT5406" s="75">
        <v>3304.5030000000002</v>
      </c>
      <c r="FU5406" s="75">
        <v>28031.96</v>
      </c>
    </row>
    <row r="5407" spans="1:177" x14ac:dyDescent="0.25">
      <c r="A5407" s="132"/>
      <c r="B5407" s="132"/>
      <c r="C5407" s="132"/>
      <c r="D5407" s="132"/>
      <c r="E5407" s="132"/>
      <c r="F5407" s="132"/>
      <c r="G5407" s="132"/>
      <c r="H5407" s="132"/>
      <c r="I5407" s="132"/>
      <c r="J5407" s="132"/>
      <c r="K5407" s="132"/>
      <c r="FS5407" s="75">
        <v>91.26</v>
      </c>
      <c r="FT5407" s="75">
        <v>3307.4110000000001</v>
      </c>
      <c r="FU5407" s="75">
        <v>28050.7</v>
      </c>
    </row>
    <row r="5408" spans="1:177" x14ac:dyDescent="0.25">
      <c r="A5408" s="132"/>
      <c r="B5408" s="132"/>
      <c r="C5408" s="132"/>
      <c r="D5408" s="132"/>
      <c r="E5408" s="132"/>
      <c r="F5408" s="132"/>
      <c r="G5408" s="132"/>
      <c r="H5408" s="132"/>
      <c r="I5408" s="132"/>
      <c r="J5408" s="132"/>
      <c r="K5408" s="132"/>
      <c r="FS5408" s="75">
        <v>91.27</v>
      </c>
      <c r="FT5408" s="75">
        <v>3310.319</v>
      </c>
      <c r="FU5408" s="75">
        <v>28069.439999999999</v>
      </c>
    </row>
    <row r="5409" spans="1:177" x14ac:dyDescent="0.25">
      <c r="A5409" s="132"/>
      <c r="B5409" s="132"/>
      <c r="C5409" s="132"/>
      <c r="D5409" s="132"/>
      <c r="E5409" s="132"/>
      <c r="F5409" s="132"/>
      <c r="G5409" s="132"/>
      <c r="H5409" s="132"/>
      <c r="I5409" s="132"/>
      <c r="J5409" s="132"/>
      <c r="K5409" s="132"/>
      <c r="FS5409" s="75">
        <v>91.28</v>
      </c>
      <c r="FT5409" s="75">
        <v>3313.2280000000001</v>
      </c>
      <c r="FU5409" s="75">
        <v>28088.18</v>
      </c>
    </row>
    <row r="5410" spans="1:177" x14ac:dyDescent="0.25">
      <c r="A5410" s="132"/>
      <c r="B5410" s="132"/>
      <c r="C5410" s="132"/>
      <c r="D5410" s="132"/>
      <c r="E5410" s="132"/>
      <c r="F5410" s="132"/>
      <c r="G5410" s="132"/>
      <c r="H5410" s="132"/>
      <c r="I5410" s="132"/>
      <c r="J5410" s="132"/>
      <c r="K5410" s="132"/>
      <c r="FS5410" s="75">
        <v>91.29</v>
      </c>
      <c r="FT5410" s="75">
        <v>3316.136</v>
      </c>
      <c r="FU5410" s="75">
        <v>28106.92</v>
      </c>
    </row>
    <row r="5411" spans="1:177" x14ac:dyDescent="0.25">
      <c r="A5411" s="132"/>
      <c r="B5411" s="132"/>
      <c r="C5411" s="132"/>
      <c r="D5411" s="132"/>
      <c r="E5411" s="132"/>
      <c r="F5411" s="132"/>
      <c r="G5411" s="132"/>
      <c r="H5411" s="132"/>
      <c r="I5411" s="132"/>
      <c r="J5411" s="132"/>
      <c r="K5411" s="132"/>
      <c r="FS5411" s="75">
        <v>91.3</v>
      </c>
      <c r="FT5411" s="75">
        <v>3319.0439999999999</v>
      </c>
      <c r="FU5411" s="75">
        <v>28125.66</v>
      </c>
    </row>
    <row r="5412" spans="1:177" x14ac:dyDescent="0.25">
      <c r="A5412" s="132"/>
      <c r="B5412" s="132"/>
      <c r="C5412" s="132"/>
      <c r="D5412" s="132"/>
      <c r="E5412" s="132"/>
      <c r="F5412" s="132"/>
      <c r="G5412" s="132"/>
      <c r="H5412" s="132"/>
      <c r="I5412" s="132"/>
      <c r="J5412" s="132"/>
      <c r="K5412" s="132"/>
      <c r="FS5412" s="75">
        <v>91.31</v>
      </c>
      <c r="FT5412" s="75">
        <v>3321.9520000000002</v>
      </c>
      <c r="FU5412" s="75">
        <v>28144.400000000001</v>
      </c>
    </row>
    <row r="5413" spans="1:177" x14ac:dyDescent="0.25">
      <c r="A5413" s="132"/>
      <c r="B5413" s="132"/>
      <c r="C5413" s="132"/>
      <c r="D5413" s="132"/>
      <c r="E5413" s="132"/>
      <c r="F5413" s="132"/>
      <c r="G5413" s="132"/>
      <c r="H5413" s="132"/>
      <c r="I5413" s="132"/>
      <c r="J5413" s="132"/>
      <c r="K5413" s="132"/>
      <c r="FS5413" s="75">
        <v>91.32</v>
      </c>
      <c r="FT5413" s="75">
        <v>3324.86</v>
      </c>
      <c r="FU5413" s="75">
        <v>28163.14</v>
      </c>
    </row>
    <row r="5414" spans="1:177" x14ac:dyDescent="0.25">
      <c r="A5414" s="132"/>
      <c r="B5414" s="132"/>
      <c r="C5414" s="132"/>
      <c r="D5414" s="132"/>
      <c r="E5414" s="132"/>
      <c r="F5414" s="132"/>
      <c r="G5414" s="132"/>
      <c r="H5414" s="132"/>
      <c r="I5414" s="132"/>
      <c r="J5414" s="132"/>
      <c r="K5414" s="132"/>
      <c r="FS5414" s="75">
        <v>91.33</v>
      </c>
      <c r="FT5414" s="75">
        <v>3327.7689999999998</v>
      </c>
      <c r="FU5414" s="75">
        <v>28181.88</v>
      </c>
    </row>
    <row r="5415" spans="1:177" x14ac:dyDescent="0.25">
      <c r="A5415" s="132"/>
      <c r="B5415" s="132"/>
      <c r="C5415" s="132"/>
      <c r="D5415" s="132"/>
      <c r="E5415" s="132"/>
      <c r="F5415" s="132"/>
      <c r="G5415" s="132"/>
      <c r="H5415" s="132"/>
      <c r="I5415" s="132"/>
      <c r="J5415" s="132"/>
      <c r="K5415" s="132"/>
      <c r="FS5415" s="75">
        <v>91.34</v>
      </c>
      <c r="FT5415" s="75">
        <v>3330.6770000000001</v>
      </c>
      <c r="FU5415" s="75">
        <v>28200.62</v>
      </c>
    </row>
    <row r="5416" spans="1:177" x14ac:dyDescent="0.25">
      <c r="A5416" s="132"/>
      <c r="B5416" s="132"/>
      <c r="C5416" s="132"/>
      <c r="D5416" s="132"/>
      <c r="E5416" s="132"/>
      <c r="F5416" s="132"/>
      <c r="G5416" s="132"/>
      <c r="H5416" s="132"/>
      <c r="I5416" s="132"/>
      <c r="J5416" s="132"/>
      <c r="K5416" s="132"/>
      <c r="FS5416" s="75">
        <v>91.35</v>
      </c>
      <c r="FT5416" s="75">
        <v>3333.585</v>
      </c>
      <c r="FU5416" s="75">
        <v>28219.360000000001</v>
      </c>
    </row>
    <row r="5417" spans="1:177" x14ac:dyDescent="0.25">
      <c r="A5417" s="132"/>
      <c r="B5417" s="132"/>
      <c r="C5417" s="132"/>
      <c r="D5417" s="132"/>
      <c r="E5417" s="132"/>
      <c r="F5417" s="132"/>
      <c r="G5417" s="132"/>
      <c r="H5417" s="132"/>
      <c r="I5417" s="132"/>
      <c r="J5417" s="132"/>
      <c r="K5417" s="132"/>
      <c r="FS5417" s="75">
        <v>91.36</v>
      </c>
      <c r="FT5417" s="75">
        <v>3336.4929999999999</v>
      </c>
      <c r="FU5417" s="75">
        <v>28238.1</v>
      </c>
    </row>
    <row r="5418" spans="1:177" x14ac:dyDescent="0.25">
      <c r="A5418" s="132"/>
      <c r="B5418" s="132"/>
      <c r="C5418" s="132"/>
      <c r="D5418" s="132"/>
      <c r="E5418" s="132"/>
      <c r="F5418" s="132"/>
      <c r="G5418" s="132"/>
      <c r="H5418" s="132"/>
      <c r="I5418" s="132"/>
      <c r="J5418" s="132"/>
      <c r="K5418" s="132"/>
      <c r="FS5418" s="75">
        <v>91.37</v>
      </c>
      <c r="FT5418" s="75">
        <v>3339.4009999999998</v>
      </c>
      <c r="FU5418" s="75">
        <v>28256.84</v>
      </c>
    </row>
    <row r="5419" spans="1:177" x14ac:dyDescent="0.25">
      <c r="A5419" s="132"/>
      <c r="B5419" s="132"/>
      <c r="C5419" s="132"/>
      <c r="D5419" s="132"/>
      <c r="E5419" s="132"/>
      <c r="F5419" s="132"/>
      <c r="G5419" s="132"/>
      <c r="H5419" s="132"/>
      <c r="I5419" s="132"/>
      <c r="J5419" s="132"/>
      <c r="K5419" s="132"/>
      <c r="FS5419" s="75">
        <v>91.38</v>
      </c>
      <c r="FT5419" s="75">
        <v>3342.31</v>
      </c>
      <c r="FU5419" s="75">
        <v>28275.58</v>
      </c>
    </row>
    <row r="5420" spans="1:177" x14ac:dyDescent="0.25">
      <c r="A5420" s="132"/>
      <c r="B5420" s="132"/>
      <c r="C5420" s="132"/>
      <c r="D5420" s="132"/>
      <c r="E5420" s="132"/>
      <c r="F5420" s="132"/>
      <c r="G5420" s="132"/>
      <c r="H5420" s="132"/>
      <c r="I5420" s="132"/>
      <c r="J5420" s="132"/>
      <c r="K5420" s="132"/>
      <c r="FS5420" s="75">
        <v>91.39</v>
      </c>
      <c r="FT5420" s="75">
        <v>3345.2179999999998</v>
      </c>
      <c r="FU5420" s="75">
        <v>28294.32</v>
      </c>
    </row>
    <row r="5421" spans="1:177" x14ac:dyDescent="0.25">
      <c r="A5421" s="132"/>
      <c r="B5421" s="132"/>
      <c r="C5421" s="132"/>
      <c r="D5421" s="132"/>
      <c r="E5421" s="132"/>
      <c r="F5421" s="132"/>
      <c r="G5421" s="132"/>
      <c r="H5421" s="132"/>
      <c r="I5421" s="132"/>
      <c r="J5421" s="132"/>
      <c r="K5421" s="132"/>
      <c r="FS5421" s="75">
        <v>91.4</v>
      </c>
      <c r="FT5421" s="75">
        <v>3348.1260000000002</v>
      </c>
      <c r="FU5421" s="75">
        <v>28313.06</v>
      </c>
    </row>
    <row r="5422" spans="1:177" x14ac:dyDescent="0.25">
      <c r="A5422" s="132"/>
      <c r="B5422" s="132"/>
      <c r="C5422" s="132"/>
      <c r="D5422" s="132"/>
      <c r="E5422" s="132"/>
      <c r="F5422" s="132"/>
      <c r="G5422" s="132"/>
      <c r="H5422" s="132"/>
      <c r="I5422" s="132"/>
      <c r="J5422" s="132"/>
      <c r="K5422" s="132"/>
      <c r="FS5422" s="75">
        <v>91.41</v>
      </c>
      <c r="FT5422" s="75">
        <v>3351.0340000000001</v>
      </c>
      <c r="FU5422" s="75">
        <v>28331.8</v>
      </c>
    </row>
    <row r="5423" spans="1:177" x14ac:dyDescent="0.25">
      <c r="A5423" s="132"/>
      <c r="B5423" s="132"/>
      <c r="C5423" s="132"/>
      <c r="D5423" s="132"/>
      <c r="E5423" s="132"/>
      <c r="F5423" s="132"/>
      <c r="G5423" s="132"/>
      <c r="H5423" s="132"/>
      <c r="I5423" s="132"/>
      <c r="J5423" s="132"/>
      <c r="K5423" s="132"/>
      <c r="FS5423" s="75">
        <v>91.42</v>
      </c>
      <c r="FT5423" s="75">
        <v>3353.942</v>
      </c>
      <c r="FU5423" s="75">
        <v>28350.54</v>
      </c>
    </row>
    <row r="5424" spans="1:177" x14ac:dyDescent="0.25">
      <c r="A5424" s="132"/>
      <c r="B5424" s="132"/>
      <c r="C5424" s="132"/>
      <c r="D5424" s="132"/>
      <c r="E5424" s="132"/>
      <c r="F5424" s="132"/>
      <c r="G5424" s="132"/>
      <c r="H5424" s="132"/>
      <c r="I5424" s="132"/>
      <c r="J5424" s="132"/>
      <c r="K5424" s="132"/>
      <c r="FS5424" s="75">
        <v>91.43</v>
      </c>
      <c r="FT5424" s="75">
        <v>3356.8510000000001</v>
      </c>
      <c r="FU5424" s="75">
        <v>28369.29</v>
      </c>
    </row>
    <row r="5425" spans="1:177" x14ac:dyDescent="0.25">
      <c r="A5425" s="132"/>
      <c r="B5425" s="132"/>
      <c r="C5425" s="132"/>
      <c r="D5425" s="132"/>
      <c r="E5425" s="132"/>
      <c r="F5425" s="132"/>
      <c r="G5425" s="132"/>
      <c r="H5425" s="132"/>
      <c r="I5425" s="132"/>
      <c r="J5425" s="132"/>
      <c r="K5425" s="132"/>
      <c r="FS5425" s="75">
        <v>91.44</v>
      </c>
      <c r="FT5425" s="75">
        <v>3359.759</v>
      </c>
      <c r="FU5425" s="75">
        <v>28388.03</v>
      </c>
    </row>
    <row r="5426" spans="1:177" x14ac:dyDescent="0.25">
      <c r="A5426" s="132"/>
      <c r="B5426" s="132"/>
      <c r="C5426" s="132"/>
      <c r="D5426" s="132"/>
      <c r="E5426" s="132"/>
      <c r="F5426" s="132"/>
      <c r="G5426" s="132"/>
      <c r="H5426" s="132"/>
      <c r="I5426" s="132"/>
      <c r="J5426" s="132"/>
      <c r="K5426" s="132"/>
      <c r="FS5426" s="75">
        <v>91.45</v>
      </c>
      <c r="FT5426" s="75">
        <v>3362.6669999999999</v>
      </c>
      <c r="FU5426" s="75">
        <v>28406.77</v>
      </c>
    </row>
    <row r="5427" spans="1:177" x14ac:dyDescent="0.25">
      <c r="A5427" s="132"/>
      <c r="B5427" s="132"/>
      <c r="C5427" s="132"/>
      <c r="D5427" s="132"/>
      <c r="E5427" s="132"/>
      <c r="F5427" s="132"/>
      <c r="G5427" s="132"/>
      <c r="H5427" s="132"/>
      <c r="I5427" s="132"/>
      <c r="J5427" s="132"/>
      <c r="K5427" s="132"/>
      <c r="FS5427" s="75">
        <v>91.46</v>
      </c>
      <c r="FT5427" s="75">
        <v>3365.5749999999998</v>
      </c>
      <c r="FU5427" s="75">
        <v>28425.51</v>
      </c>
    </row>
    <row r="5428" spans="1:177" x14ac:dyDescent="0.25">
      <c r="A5428" s="132"/>
      <c r="B5428" s="132"/>
      <c r="C5428" s="132"/>
      <c r="D5428" s="132"/>
      <c r="E5428" s="132"/>
      <c r="F5428" s="132"/>
      <c r="G5428" s="132"/>
      <c r="H5428" s="132"/>
      <c r="I5428" s="132"/>
      <c r="J5428" s="132"/>
      <c r="K5428" s="132"/>
      <c r="FS5428" s="75">
        <v>91.47</v>
      </c>
      <c r="FT5428" s="75">
        <v>3368.4830000000002</v>
      </c>
      <c r="FU5428" s="75">
        <v>28444.25</v>
      </c>
    </row>
    <row r="5429" spans="1:177" x14ac:dyDescent="0.25">
      <c r="A5429" s="132"/>
      <c r="B5429" s="132"/>
      <c r="C5429" s="132"/>
      <c r="D5429" s="132"/>
      <c r="E5429" s="132"/>
      <c r="F5429" s="132"/>
      <c r="G5429" s="132"/>
      <c r="H5429" s="132"/>
      <c r="I5429" s="132"/>
      <c r="J5429" s="132"/>
      <c r="K5429" s="132"/>
      <c r="FS5429" s="75">
        <v>91.48</v>
      </c>
      <c r="FT5429" s="75">
        <v>3371.3919999999998</v>
      </c>
      <c r="FU5429" s="75">
        <v>28462.99</v>
      </c>
    </row>
    <row r="5430" spans="1:177" x14ac:dyDescent="0.25">
      <c r="A5430" s="132"/>
      <c r="B5430" s="132"/>
      <c r="C5430" s="132"/>
      <c r="D5430" s="132"/>
      <c r="E5430" s="132"/>
      <c r="F5430" s="132"/>
      <c r="G5430" s="132"/>
      <c r="H5430" s="132"/>
      <c r="I5430" s="132"/>
      <c r="J5430" s="132"/>
      <c r="K5430" s="132"/>
      <c r="FS5430" s="75">
        <v>91.49</v>
      </c>
      <c r="FT5430" s="75">
        <v>3374.3</v>
      </c>
      <c r="FU5430" s="75">
        <v>28481.73</v>
      </c>
    </row>
    <row r="5431" spans="1:177" x14ac:dyDescent="0.25">
      <c r="A5431" s="132"/>
      <c r="B5431" s="132"/>
      <c r="C5431" s="132"/>
      <c r="D5431" s="132"/>
      <c r="E5431" s="132"/>
      <c r="F5431" s="132"/>
      <c r="G5431" s="132"/>
      <c r="H5431" s="132"/>
      <c r="I5431" s="132"/>
      <c r="J5431" s="132"/>
      <c r="K5431" s="132"/>
      <c r="FS5431" s="75">
        <v>91.5</v>
      </c>
      <c r="FT5431" s="75">
        <v>3377.2080000000001</v>
      </c>
      <c r="FU5431" s="75">
        <v>28500.47</v>
      </c>
    </row>
    <row r="5432" spans="1:177" x14ac:dyDescent="0.25">
      <c r="A5432" s="132"/>
      <c r="B5432" s="132"/>
      <c r="C5432" s="132"/>
      <c r="D5432" s="132"/>
      <c r="E5432" s="132"/>
      <c r="F5432" s="132"/>
      <c r="G5432" s="132"/>
      <c r="H5432" s="132"/>
      <c r="I5432" s="132"/>
      <c r="J5432" s="132"/>
      <c r="K5432" s="132"/>
      <c r="FS5432" s="75">
        <v>91.51</v>
      </c>
      <c r="FT5432" s="75">
        <v>3380.116</v>
      </c>
      <c r="FU5432" s="75">
        <v>28519.21</v>
      </c>
    </row>
    <row r="5433" spans="1:177" x14ac:dyDescent="0.25">
      <c r="A5433" s="132"/>
      <c r="B5433" s="132"/>
      <c r="C5433" s="132"/>
      <c r="D5433" s="132"/>
      <c r="E5433" s="132"/>
      <c r="F5433" s="132"/>
      <c r="G5433" s="132"/>
      <c r="H5433" s="132"/>
      <c r="I5433" s="132"/>
      <c r="J5433" s="132"/>
      <c r="K5433" s="132"/>
      <c r="FS5433" s="75">
        <v>91.52</v>
      </c>
      <c r="FT5433" s="75">
        <v>3383.0239999999999</v>
      </c>
      <c r="FU5433" s="75">
        <v>28537.95</v>
      </c>
    </row>
    <row r="5434" spans="1:177" x14ac:dyDescent="0.25">
      <c r="A5434" s="132"/>
      <c r="B5434" s="132"/>
      <c r="C5434" s="132"/>
      <c r="D5434" s="132"/>
      <c r="E5434" s="132"/>
      <c r="F5434" s="132"/>
      <c r="G5434" s="132"/>
      <c r="H5434" s="132"/>
      <c r="I5434" s="132"/>
      <c r="J5434" s="132"/>
      <c r="K5434" s="132"/>
      <c r="FS5434" s="75">
        <v>91.53</v>
      </c>
      <c r="FT5434" s="75">
        <v>3385.933</v>
      </c>
      <c r="FU5434" s="75">
        <v>28556.69</v>
      </c>
    </row>
    <row r="5435" spans="1:177" x14ac:dyDescent="0.25">
      <c r="A5435" s="132"/>
      <c r="B5435" s="132"/>
      <c r="C5435" s="132"/>
      <c r="D5435" s="132"/>
      <c r="E5435" s="132"/>
      <c r="F5435" s="132"/>
      <c r="G5435" s="132"/>
      <c r="H5435" s="132"/>
      <c r="I5435" s="132"/>
      <c r="J5435" s="132"/>
      <c r="K5435" s="132"/>
      <c r="FS5435" s="75">
        <v>91.54</v>
      </c>
      <c r="FT5435" s="75">
        <v>3388.8409999999999</v>
      </c>
      <c r="FU5435" s="75">
        <v>28575.43</v>
      </c>
    </row>
    <row r="5436" spans="1:177" x14ac:dyDescent="0.25">
      <c r="A5436" s="132"/>
      <c r="B5436" s="132"/>
      <c r="C5436" s="132"/>
      <c r="D5436" s="132"/>
      <c r="E5436" s="132"/>
      <c r="F5436" s="132"/>
      <c r="G5436" s="132"/>
      <c r="H5436" s="132"/>
      <c r="I5436" s="132"/>
      <c r="J5436" s="132"/>
      <c r="K5436" s="132"/>
      <c r="FS5436" s="75">
        <v>91.55</v>
      </c>
      <c r="FT5436" s="75">
        <v>3391.7489999999998</v>
      </c>
      <c r="FU5436" s="75">
        <v>28594.17</v>
      </c>
    </row>
    <row r="5437" spans="1:177" x14ac:dyDescent="0.25">
      <c r="A5437" s="132"/>
      <c r="B5437" s="132"/>
      <c r="C5437" s="132"/>
      <c r="D5437" s="132"/>
      <c r="E5437" s="132"/>
      <c r="F5437" s="132"/>
      <c r="G5437" s="132"/>
      <c r="H5437" s="132"/>
      <c r="I5437" s="132"/>
      <c r="J5437" s="132"/>
      <c r="K5437" s="132"/>
      <c r="FS5437" s="75">
        <v>91.56</v>
      </c>
      <c r="FT5437" s="75">
        <v>3394.6570000000002</v>
      </c>
      <c r="FU5437" s="75">
        <v>28612.91</v>
      </c>
    </row>
    <row r="5438" spans="1:177" x14ac:dyDescent="0.25">
      <c r="A5438" s="132"/>
      <c r="B5438" s="132"/>
      <c r="C5438" s="132"/>
      <c r="D5438" s="132"/>
      <c r="E5438" s="132"/>
      <c r="F5438" s="132"/>
      <c r="G5438" s="132"/>
      <c r="H5438" s="132"/>
      <c r="I5438" s="132"/>
      <c r="J5438" s="132"/>
      <c r="K5438" s="132"/>
      <c r="FS5438" s="75">
        <v>91.57</v>
      </c>
      <c r="FT5438" s="75">
        <v>3397.5650000000001</v>
      </c>
      <c r="FU5438" s="75">
        <v>28631.65</v>
      </c>
    </row>
    <row r="5439" spans="1:177" x14ac:dyDescent="0.25">
      <c r="A5439" s="132"/>
      <c r="B5439" s="132"/>
      <c r="C5439" s="132"/>
      <c r="D5439" s="132"/>
      <c r="E5439" s="132"/>
      <c r="F5439" s="132"/>
      <c r="G5439" s="132"/>
      <c r="H5439" s="132"/>
      <c r="I5439" s="132"/>
      <c r="J5439" s="132"/>
      <c r="K5439" s="132"/>
      <c r="FS5439" s="75">
        <v>91.58</v>
      </c>
      <c r="FT5439" s="75">
        <v>3400.4740000000002</v>
      </c>
      <c r="FU5439" s="75">
        <v>28650.39</v>
      </c>
    </row>
    <row r="5440" spans="1:177" x14ac:dyDescent="0.25">
      <c r="A5440" s="132"/>
      <c r="B5440" s="132"/>
      <c r="C5440" s="132"/>
      <c r="D5440" s="132"/>
      <c r="E5440" s="132"/>
      <c r="F5440" s="132"/>
      <c r="G5440" s="132"/>
      <c r="H5440" s="132"/>
      <c r="I5440" s="132"/>
      <c r="J5440" s="132"/>
      <c r="K5440" s="132"/>
      <c r="FS5440" s="75">
        <v>91.59</v>
      </c>
      <c r="FT5440" s="75">
        <v>3403.3820000000001</v>
      </c>
      <c r="FU5440" s="75">
        <v>28669.13</v>
      </c>
    </row>
    <row r="5441" spans="1:177" x14ac:dyDescent="0.25">
      <c r="A5441" s="132"/>
      <c r="B5441" s="132"/>
      <c r="C5441" s="132"/>
      <c r="D5441" s="132"/>
      <c r="E5441" s="132"/>
      <c r="F5441" s="132"/>
      <c r="G5441" s="132"/>
      <c r="H5441" s="132"/>
      <c r="I5441" s="132"/>
      <c r="J5441" s="132"/>
      <c r="K5441" s="132"/>
      <c r="FS5441" s="75">
        <v>91.6</v>
      </c>
      <c r="FT5441" s="75">
        <v>3406.29</v>
      </c>
      <c r="FU5441" s="75">
        <v>28687.87</v>
      </c>
    </row>
    <row r="5442" spans="1:177" x14ac:dyDescent="0.25">
      <c r="A5442" s="132"/>
      <c r="B5442" s="132"/>
      <c r="C5442" s="132"/>
      <c r="D5442" s="132"/>
      <c r="E5442" s="132"/>
      <c r="F5442" s="132"/>
      <c r="G5442" s="132"/>
      <c r="H5442" s="132"/>
      <c r="I5442" s="132"/>
      <c r="J5442" s="132"/>
      <c r="K5442" s="132"/>
      <c r="FS5442" s="75">
        <v>91.61</v>
      </c>
      <c r="FT5442" s="75">
        <v>3409.1979999999999</v>
      </c>
      <c r="FU5442" s="75">
        <v>28706.61</v>
      </c>
    </row>
    <row r="5443" spans="1:177" x14ac:dyDescent="0.25">
      <c r="A5443" s="132"/>
      <c r="B5443" s="132"/>
      <c r="C5443" s="132"/>
      <c r="D5443" s="132"/>
      <c r="E5443" s="132"/>
      <c r="F5443" s="132"/>
      <c r="G5443" s="132"/>
      <c r="H5443" s="132"/>
      <c r="I5443" s="132"/>
      <c r="J5443" s="132"/>
      <c r="K5443" s="132"/>
      <c r="FS5443" s="75">
        <v>91.62</v>
      </c>
      <c r="FT5443" s="75">
        <v>3412.1060000000002</v>
      </c>
      <c r="FU5443" s="75">
        <v>28725.35</v>
      </c>
    </row>
    <row r="5444" spans="1:177" x14ac:dyDescent="0.25">
      <c r="A5444" s="132"/>
      <c r="B5444" s="132"/>
      <c r="C5444" s="132"/>
      <c r="D5444" s="132"/>
      <c r="E5444" s="132"/>
      <c r="F5444" s="132"/>
      <c r="G5444" s="132"/>
      <c r="H5444" s="132"/>
      <c r="I5444" s="132"/>
      <c r="J5444" s="132"/>
      <c r="K5444" s="132"/>
      <c r="FS5444" s="75">
        <v>91.63</v>
      </c>
      <c r="FT5444" s="75">
        <v>3415.0149999999999</v>
      </c>
      <c r="FU5444" s="75">
        <v>28744.09</v>
      </c>
    </row>
    <row r="5445" spans="1:177" x14ac:dyDescent="0.25">
      <c r="A5445" s="132"/>
      <c r="B5445" s="132"/>
      <c r="C5445" s="132"/>
      <c r="D5445" s="132"/>
      <c r="E5445" s="132"/>
      <c r="F5445" s="132"/>
      <c r="G5445" s="132"/>
      <c r="H5445" s="132"/>
      <c r="I5445" s="132"/>
      <c r="J5445" s="132"/>
      <c r="K5445" s="132"/>
      <c r="FS5445" s="75">
        <v>91.64</v>
      </c>
      <c r="FT5445" s="75">
        <v>3417.9229999999998</v>
      </c>
      <c r="FU5445" s="75">
        <v>28762.83</v>
      </c>
    </row>
    <row r="5446" spans="1:177" x14ac:dyDescent="0.25">
      <c r="A5446" s="132"/>
      <c r="B5446" s="132"/>
      <c r="C5446" s="132"/>
      <c r="D5446" s="132"/>
      <c r="E5446" s="132"/>
      <c r="F5446" s="132"/>
      <c r="G5446" s="132"/>
      <c r="H5446" s="132"/>
      <c r="I5446" s="132"/>
      <c r="J5446" s="132"/>
      <c r="K5446" s="132"/>
      <c r="FS5446" s="75">
        <v>91.65</v>
      </c>
      <c r="FT5446" s="75">
        <v>3420.8310000000001</v>
      </c>
      <c r="FU5446" s="75">
        <v>28781.57</v>
      </c>
    </row>
    <row r="5447" spans="1:177" x14ac:dyDescent="0.25">
      <c r="A5447" s="132"/>
      <c r="B5447" s="132"/>
      <c r="C5447" s="132"/>
      <c r="D5447" s="132"/>
      <c r="E5447" s="132"/>
      <c r="F5447" s="132"/>
      <c r="G5447" s="132"/>
      <c r="H5447" s="132"/>
      <c r="I5447" s="132"/>
      <c r="J5447" s="132"/>
      <c r="K5447" s="132"/>
      <c r="FS5447" s="75">
        <v>91.66</v>
      </c>
      <c r="FT5447" s="75">
        <v>3423.739</v>
      </c>
      <c r="FU5447" s="75">
        <v>28800.31</v>
      </c>
    </row>
    <row r="5448" spans="1:177" x14ac:dyDescent="0.25">
      <c r="A5448" s="132"/>
      <c r="B5448" s="132"/>
      <c r="C5448" s="132"/>
      <c r="D5448" s="132"/>
      <c r="E5448" s="132"/>
      <c r="F5448" s="132"/>
      <c r="G5448" s="132"/>
      <c r="H5448" s="132"/>
      <c r="I5448" s="132"/>
      <c r="J5448" s="132"/>
      <c r="K5448" s="132"/>
      <c r="FS5448" s="75">
        <v>91.67</v>
      </c>
      <c r="FT5448" s="75">
        <v>3426.6469999999999</v>
      </c>
      <c r="FU5448" s="75">
        <v>28819.05</v>
      </c>
    </row>
    <row r="5449" spans="1:177" x14ac:dyDescent="0.25">
      <c r="A5449" s="132"/>
      <c r="B5449" s="132"/>
      <c r="C5449" s="132"/>
      <c r="D5449" s="132"/>
      <c r="E5449" s="132"/>
      <c r="F5449" s="132"/>
      <c r="G5449" s="132"/>
      <c r="H5449" s="132"/>
      <c r="I5449" s="132"/>
      <c r="J5449" s="132"/>
      <c r="K5449" s="132"/>
      <c r="FS5449" s="75">
        <v>91.68</v>
      </c>
      <c r="FT5449" s="75">
        <v>3429.556</v>
      </c>
      <c r="FU5449" s="75">
        <v>28837.79</v>
      </c>
    </row>
    <row r="5450" spans="1:177" x14ac:dyDescent="0.25">
      <c r="A5450" s="132"/>
      <c r="B5450" s="132"/>
      <c r="C5450" s="132"/>
      <c r="D5450" s="132"/>
      <c r="E5450" s="132"/>
      <c r="F5450" s="132"/>
      <c r="G5450" s="132"/>
      <c r="H5450" s="132"/>
      <c r="I5450" s="132"/>
      <c r="J5450" s="132"/>
      <c r="K5450" s="132"/>
      <c r="FS5450" s="75">
        <v>91.69</v>
      </c>
      <c r="FT5450" s="75">
        <v>3432.4639999999999</v>
      </c>
      <c r="FU5450" s="75">
        <v>28856.53</v>
      </c>
    </row>
    <row r="5451" spans="1:177" x14ac:dyDescent="0.25">
      <c r="A5451" s="132"/>
      <c r="B5451" s="132"/>
      <c r="C5451" s="132"/>
      <c r="D5451" s="132"/>
      <c r="E5451" s="132"/>
      <c r="F5451" s="132"/>
      <c r="G5451" s="132"/>
      <c r="H5451" s="132"/>
      <c r="I5451" s="132"/>
      <c r="J5451" s="132"/>
      <c r="K5451" s="132"/>
      <c r="FS5451" s="75">
        <v>91.7</v>
      </c>
      <c r="FT5451" s="75">
        <v>3435.3719999999998</v>
      </c>
      <c r="FU5451" s="75">
        <v>28875.27</v>
      </c>
    </row>
    <row r="5452" spans="1:177" x14ac:dyDescent="0.25">
      <c r="A5452" s="132"/>
      <c r="B5452" s="132"/>
      <c r="C5452" s="132"/>
      <c r="D5452" s="132"/>
      <c r="E5452" s="132"/>
      <c r="F5452" s="132"/>
      <c r="G5452" s="132"/>
      <c r="H5452" s="132"/>
      <c r="I5452" s="132"/>
      <c r="J5452" s="132"/>
      <c r="K5452" s="132"/>
      <c r="FS5452" s="75">
        <v>91.71</v>
      </c>
      <c r="FT5452" s="75">
        <v>3438.28</v>
      </c>
      <c r="FU5452" s="75">
        <v>28894.01</v>
      </c>
    </row>
    <row r="5453" spans="1:177" x14ac:dyDescent="0.25">
      <c r="A5453" s="132"/>
      <c r="B5453" s="132"/>
      <c r="C5453" s="132"/>
      <c r="D5453" s="132"/>
      <c r="E5453" s="132"/>
      <c r="F5453" s="132"/>
      <c r="G5453" s="132"/>
      <c r="H5453" s="132"/>
      <c r="I5453" s="132"/>
      <c r="J5453" s="132"/>
      <c r="K5453" s="132"/>
      <c r="FS5453" s="75">
        <v>91.72</v>
      </c>
      <c r="FT5453" s="75">
        <v>3441.1880000000001</v>
      </c>
      <c r="FU5453" s="75">
        <v>28912.75</v>
      </c>
    </row>
    <row r="5454" spans="1:177" x14ac:dyDescent="0.25">
      <c r="A5454" s="132"/>
      <c r="B5454" s="132"/>
      <c r="C5454" s="132"/>
      <c r="D5454" s="132"/>
      <c r="E5454" s="132"/>
      <c r="F5454" s="132"/>
      <c r="G5454" s="132"/>
      <c r="H5454" s="132"/>
      <c r="I5454" s="132"/>
      <c r="J5454" s="132"/>
      <c r="K5454" s="132"/>
      <c r="FS5454" s="75">
        <v>91.73</v>
      </c>
      <c r="FT5454" s="75">
        <v>3444.0970000000002</v>
      </c>
      <c r="FU5454" s="75">
        <v>28931.49</v>
      </c>
    </row>
    <row r="5455" spans="1:177" x14ac:dyDescent="0.25">
      <c r="A5455" s="132"/>
      <c r="B5455" s="132"/>
      <c r="C5455" s="132"/>
      <c r="D5455" s="132"/>
      <c r="E5455" s="132"/>
      <c r="F5455" s="132"/>
      <c r="G5455" s="132"/>
      <c r="H5455" s="132"/>
      <c r="I5455" s="132"/>
      <c r="J5455" s="132"/>
      <c r="K5455" s="132"/>
      <c r="FS5455" s="75">
        <v>91.74</v>
      </c>
      <c r="FT5455" s="75">
        <v>3447.0050000000001</v>
      </c>
      <c r="FU5455" s="75">
        <v>28950.23</v>
      </c>
    </row>
    <row r="5456" spans="1:177" x14ac:dyDescent="0.25">
      <c r="A5456" s="132"/>
      <c r="B5456" s="132"/>
      <c r="C5456" s="132"/>
      <c r="D5456" s="132"/>
      <c r="E5456" s="132"/>
      <c r="F5456" s="132"/>
      <c r="G5456" s="132"/>
      <c r="H5456" s="132"/>
      <c r="I5456" s="132"/>
      <c r="J5456" s="132"/>
      <c r="K5456" s="132"/>
      <c r="FS5456" s="75">
        <v>91.75</v>
      </c>
      <c r="FT5456" s="75">
        <v>3449.913</v>
      </c>
      <c r="FU5456" s="75">
        <v>28968.97</v>
      </c>
    </row>
    <row r="5457" spans="1:177" x14ac:dyDescent="0.25">
      <c r="A5457" s="132"/>
      <c r="B5457" s="132"/>
      <c r="C5457" s="132"/>
      <c r="D5457" s="132"/>
      <c r="E5457" s="132"/>
      <c r="F5457" s="132"/>
      <c r="G5457" s="132"/>
      <c r="H5457" s="132"/>
      <c r="I5457" s="132"/>
      <c r="J5457" s="132"/>
      <c r="K5457" s="132"/>
      <c r="FS5457" s="75">
        <v>91.76</v>
      </c>
      <c r="FT5457" s="75">
        <v>3452.8209999999999</v>
      </c>
      <c r="FU5457" s="75">
        <v>28987.71</v>
      </c>
    </row>
    <row r="5458" spans="1:177" x14ac:dyDescent="0.25">
      <c r="A5458" s="132"/>
      <c r="B5458" s="132"/>
      <c r="C5458" s="132"/>
      <c r="D5458" s="132"/>
      <c r="E5458" s="132"/>
      <c r="F5458" s="132"/>
      <c r="G5458" s="132"/>
      <c r="H5458" s="132"/>
      <c r="I5458" s="132"/>
      <c r="J5458" s="132"/>
      <c r="K5458" s="132"/>
      <c r="FS5458" s="75">
        <v>91.77</v>
      </c>
      <c r="FT5458" s="75">
        <v>3455.7289999999998</v>
      </c>
      <c r="FU5458" s="75">
        <v>29006.45</v>
      </c>
    </row>
    <row r="5459" spans="1:177" x14ac:dyDescent="0.25">
      <c r="A5459" s="132"/>
      <c r="B5459" s="132"/>
      <c r="C5459" s="132"/>
      <c r="D5459" s="132"/>
      <c r="E5459" s="132"/>
      <c r="F5459" s="132"/>
      <c r="G5459" s="132"/>
      <c r="H5459" s="132"/>
      <c r="I5459" s="132"/>
      <c r="J5459" s="132"/>
      <c r="K5459" s="132"/>
      <c r="FS5459" s="75">
        <v>91.78</v>
      </c>
      <c r="FT5459" s="75">
        <v>3458.6379999999999</v>
      </c>
      <c r="FU5459" s="75">
        <v>29025.19</v>
      </c>
    </row>
    <row r="5460" spans="1:177" x14ac:dyDescent="0.25">
      <c r="A5460" s="132"/>
      <c r="B5460" s="132"/>
      <c r="C5460" s="132"/>
      <c r="D5460" s="132"/>
      <c r="E5460" s="132"/>
      <c r="F5460" s="132"/>
      <c r="G5460" s="132"/>
      <c r="H5460" s="132"/>
      <c r="I5460" s="132"/>
      <c r="J5460" s="132"/>
      <c r="K5460" s="132"/>
      <c r="FS5460" s="75">
        <v>91.79</v>
      </c>
      <c r="FT5460" s="75">
        <v>3461.5459999999998</v>
      </c>
      <c r="FU5460" s="75">
        <v>29043.93</v>
      </c>
    </row>
    <row r="5461" spans="1:177" x14ac:dyDescent="0.25">
      <c r="A5461" s="132"/>
      <c r="B5461" s="132"/>
      <c r="C5461" s="132"/>
      <c r="D5461" s="132"/>
      <c r="E5461" s="132"/>
      <c r="F5461" s="132"/>
      <c r="G5461" s="132"/>
      <c r="H5461" s="132"/>
      <c r="I5461" s="132"/>
      <c r="J5461" s="132"/>
      <c r="K5461" s="132"/>
      <c r="FS5461" s="75">
        <v>91.8</v>
      </c>
      <c r="FT5461" s="75">
        <v>3464.4540000000002</v>
      </c>
      <c r="FU5461" s="75">
        <v>29062.67</v>
      </c>
    </row>
    <row r="5462" spans="1:177" x14ac:dyDescent="0.25">
      <c r="A5462" s="132"/>
      <c r="B5462" s="132"/>
      <c r="C5462" s="132"/>
      <c r="D5462" s="132"/>
      <c r="E5462" s="132"/>
      <c r="F5462" s="132"/>
      <c r="G5462" s="132"/>
      <c r="H5462" s="132"/>
      <c r="I5462" s="132"/>
      <c r="J5462" s="132"/>
      <c r="K5462" s="132"/>
      <c r="FS5462" s="75">
        <v>91.81</v>
      </c>
      <c r="FT5462" s="75">
        <v>3467.3620000000001</v>
      </c>
      <c r="FU5462" s="75">
        <v>29081.41</v>
      </c>
    </row>
    <row r="5463" spans="1:177" x14ac:dyDescent="0.25">
      <c r="A5463" s="132"/>
      <c r="B5463" s="132"/>
      <c r="C5463" s="132"/>
      <c r="D5463" s="132"/>
      <c r="E5463" s="132"/>
      <c r="F5463" s="132"/>
      <c r="G5463" s="132"/>
      <c r="H5463" s="132"/>
      <c r="I5463" s="132"/>
      <c r="J5463" s="132"/>
      <c r="K5463" s="132"/>
      <c r="FS5463" s="75">
        <v>91.82</v>
      </c>
      <c r="FT5463" s="75">
        <v>3470.2710000000002</v>
      </c>
      <c r="FU5463" s="75">
        <v>29100.15</v>
      </c>
    </row>
    <row r="5464" spans="1:177" x14ac:dyDescent="0.25">
      <c r="A5464" s="132"/>
      <c r="B5464" s="132"/>
      <c r="C5464" s="132"/>
      <c r="D5464" s="132"/>
      <c r="E5464" s="132"/>
      <c r="F5464" s="132"/>
      <c r="G5464" s="132"/>
      <c r="H5464" s="132"/>
      <c r="I5464" s="132"/>
      <c r="J5464" s="132"/>
      <c r="K5464" s="132"/>
      <c r="FS5464" s="75">
        <v>91.83</v>
      </c>
      <c r="FT5464" s="75">
        <v>3473.1790000000001</v>
      </c>
      <c r="FU5464" s="75">
        <v>29118.89</v>
      </c>
    </row>
    <row r="5465" spans="1:177" x14ac:dyDescent="0.25">
      <c r="A5465" s="132"/>
      <c r="B5465" s="132"/>
      <c r="C5465" s="132"/>
      <c r="D5465" s="132"/>
      <c r="E5465" s="132"/>
      <c r="F5465" s="132"/>
      <c r="G5465" s="132"/>
      <c r="H5465" s="132"/>
      <c r="I5465" s="132"/>
      <c r="J5465" s="132"/>
      <c r="K5465" s="132"/>
      <c r="FS5465" s="75">
        <v>91.84</v>
      </c>
      <c r="FT5465" s="75">
        <v>3476.087</v>
      </c>
      <c r="FU5465" s="75">
        <v>29137.63</v>
      </c>
    </row>
    <row r="5466" spans="1:177" x14ac:dyDescent="0.25">
      <c r="A5466" s="132"/>
      <c r="B5466" s="132"/>
      <c r="C5466" s="132"/>
      <c r="D5466" s="132"/>
      <c r="E5466" s="132"/>
      <c r="F5466" s="132"/>
      <c r="G5466" s="132"/>
      <c r="H5466" s="132"/>
      <c r="I5466" s="132"/>
      <c r="J5466" s="132"/>
      <c r="K5466" s="132"/>
      <c r="FS5466" s="75">
        <v>91.85</v>
      </c>
      <c r="FT5466" s="75">
        <v>3478.9949999999999</v>
      </c>
      <c r="FU5466" s="75">
        <v>29156.38</v>
      </c>
    </row>
    <row r="5467" spans="1:177" x14ac:dyDescent="0.25">
      <c r="A5467" s="132"/>
      <c r="B5467" s="132"/>
      <c r="C5467" s="132"/>
      <c r="D5467" s="132"/>
      <c r="E5467" s="132"/>
      <c r="F5467" s="132"/>
      <c r="G5467" s="132"/>
      <c r="H5467" s="132"/>
      <c r="I5467" s="132"/>
      <c r="J5467" s="132"/>
      <c r="K5467" s="132"/>
      <c r="FS5467" s="75">
        <v>91.86</v>
      </c>
      <c r="FT5467" s="75">
        <v>3481.9029999999998</v>
      </c>
      <c r="FU5467" s="75">
        <v>29175.119999999999</v>
      </c>
    </row>
    <row r="5468" spans="1:177" x14ac:dyDescent="0.25">
      <c r="A5468" s="132"/>
      <c r="B5468" s="132"/>
      <c r="C5468" s="132"/>
      <c r="D5468" s="132"/>
      <c r="E5468" s="132"/>
      <c r="F5468" s="132"/>
      <c r="G5468" s="132"/>
      <c r="H5468" s="132"/>
      <c r="I5468" s="132"/>
      <c r="J5468" s="132"/>
      <c r="K5468" s="132"/>
      <c r="FS5468" s="75">
        <v>91.87</v>
      </c>
      <c r="FT5468" s="75">
        <v>3484.8119999999999</v>
      </c>
      <c r="FU5468" s="75">
        <v>29193.86</v>
      </c>
    </row>
    <row r="5469" spans="1:177" x14ac:dyDescent="0.25">
      <c r="A5469" s="132"/>
      <c r="B5469" s="132"/>
      <c r="C5469" s="132"/>
      <c r="D5469" s="132"/>
      <c r="E5469" s="132"/>
      <c r="F5469" s="132"/>
      <c r="G5469" s="132"/>
      <c r="H5469" s="132"/>
      <c r="I5469" s="132"/>
      <c r="J5469" s="132"/>
      <c r="K5469" s="132"/>
      <c r="FS5469" s="75">
        <v>91.88</v>
      </c>
      <c r="FT5469" s="75">
        <v>3487.72</v>
      </c>
      <c r="FU5469" s="75">
        <v>29212.6</v>
      </c>
    </row>
    <row r="5470" spans="1:177" x14ac:dyDescent="0.25">
      <c r="A5470" s="132"/>
      <c r="B5470" s="132"/>
      <c r="C5470" s="132"/>
      <c r="D5470" s="132"/>
      <c r="E5470" s="132"/>
      <c r="F5470" s="132"/>
      <c r="G5470" s="132"/>
      <c r="H5470" s="132"/>
      <c r="I5470" s="132"/>
      <c r="J5470" s="132"/>
      <c r="K5470" s="132"/>
      <c r="FS5470" s="75">
        <v>91.89</v>
      </c>
      <c r="FT5470" s="75">
        <v>3490.6280000000002</v>
      </c>
      <c r="FU5470" s="75">
        <v>29231.34</v>
      </c>
    </row>
    <row r="5471" spans="1:177" x14ac:dyDescent="0.25">
      <c r="A5471" s="132"/>
      <c r="B5471" s="132"/>
      <c r="C5471" s="132"/>
      <c r="D5471" s="132"/>
      <c r="E5471" s="132"/>
      <c r="F5471" s="132"/>
      <c r="G5471" s="132"/>
      <c r="H5471" s="132"/>
      <c r="I5471" s="132"/>
      <c r="J5471" s="132"/>
      <c r="K5471" s="132"/>
      <c r="FS5471" s="75">
        <v>91.9</v>
      </c>
      <c r="FT5471" s="75">
        <v>3493.5360000000001</v>
      </c>
      <c r="FU5471" s="75">
        <v>29250.080000000002</v>
      </c>
    </row>
    <row r="5472" spans="1:177" x14ac:dyDescent="0.25">
      <c r="A5472" s="132"/>
      <c r="B5472" s="132"/>
      <c r="C5472" s="132"/>
      <c r="D5472" s="132"/>
      <c r="E5472" s="132"/>
      <c r="F5472" s="132"/>
      <c r="G5472" s="132"/>
      <c r="H5472" s="132"/>
      <c r="I5472" s="132"/>
      <c r="J5472" s="132"/>
      <c r="K5472" s="132"/>
      <c r="FS5472" s="75">
        <v>91.91</v>
      </c>
      <c r="FT5472" s="75">
        <v>3496.444</v>
      </c>
      <c r="FU5472" s="75">
        <v>29268.82</v>
      </c>
    </row>
    <row r="5473" spans="1:177" x14ac:dyDescent="0.25">
      <c r="A5473" s="132"/>
      <c r="B5473" s="132"/>
      <c r="C5473" s="132"/>
      <c r="D5473" s="132"/>
      <c r="E5473" s="132"/>
      <c r="F5473" s="132"/>
      <c r="G5473" s="132"/>
      <c r="H5473" s="132"/>
      <c r="I5473" s="132"/>
      <c r="J5473" s="132"/>
      <c r="K5473" s="132"/>
      <c r="FS5473" s="75">
        <v>91.92</v>
      </c>
      <c r="FT5473" s="75">
        <v>3499.3530000000001</v>
      </c>
      <c r="FU5473" s="75">
        <v>29287.56</v>
      </c>
    </row>
    <row r="5474" spans="1:177" x14ac:dyDescent="0.25">
      <c r="A5474" s="132"/>
      <c r="B5474" s="132"/>
      <c r="C5474" s="132"/>
      <c r="D5474" s="132"/>
      <c r="E5474" s="132"/>
      <c r="F5474" s="132"/>
      <c r="G5474" s="132"/>
      <c r="H5474" s="132"/>
      <c r="I5474" s="132"/>
      <c r="J5474" s="132"/>
      <c r="K5474" s="132"/>
      <c r="FS5474" s="75">
        <v>91.93</v>
      </c>
      <c r="FT5474" s="75">
        <v>3502.261</v>
      </c>
      <c r="FU5474" s="75">
        <v>29306.3</v>
      </c>
    </row>
    <row r="5475" spans="1:177" x14ac:dyDescent="0.25">
      <c r="A5475" s="132"/>
      <c r="B5475" s="132"/>
      <c r="C5475" s="132"/>
      <c r="D5475" s="132"/>
      <c r="E5475" s="132"/>
      <c r="F5475" s="132"/>
      <c r="G5475" s="132"/>
      <c r="H5475" s="132"/>
      <c r="I5475" s="132"/>
      <c r="J5475" s="132"/>
      <c r="K5475" s="132"/>
      <c r="FS5475" s="75">
        <v>91.94</v>
      </c>
      <c r="FT5475" s="75">
        <v>3505.1689999999999</v>
      </c>
      <c r="FU5475" s="75">
        <v>29325.040000000001</v>
      </c>
    </row>
    <row r="5476" spans="1:177" x14ac:dyDescent="0.25">
      <c r="A5476" s="132"/>
      <c r="B5476" s="132"/>
      <c r="C5476" s="132"/>
      <c r="D5476" s="132"/>
      <c r="E5476" s="132"/>
      <c r="F5476" s="132"/>
      <c r="G5476" s="132"/>
      <c r="H5476" s="132"/>
      <c r="I5476" s="132"/>
      <c r="J5476" s="132"/>
      <c r="K5476" s="132"/>
      <c r="FS5476" s="75">
        <v>91.95</v>
      </c>
      <c r="FT5476" s="75">
        <v>3508.0770000000002</v>
      </c>
      <c r="FU5476" s="75">
        <v>29343.78</v>
      </c>
    </row>
    <row r="5477" spans="1:177" x14ac:dyDescent="0.25">
      <c r="A5477" s="132"/>
      <c r="B5477" s="132"/>
      <c r="C5477" s="132"/>
      <c r="D5477" s="132"/>
      <c r="E5477" s="132"/>
      <c r="F5477" s="132"/>
      <c r="G5477" s="132"/>
      <c r="H5477" s="132"/>
      <c r="I5477" s="132"/>
      <c r="J5477" s="132"/>
      <c r="K5477" s="132"/>
      <c r="FS5477" s="75">
        <v>91.96</v>
      </c>
      <c r="FT5477" s="75">
        <v>3510.9850000000001</v>
      </c>
      <c r="FU5477" s="75">
        <v>29362.52</v>
      </c>
    </row>
    <row r="5478" spans="1:177" x14ac:dyDescent="0.25">
      <c r="A5478" s="132"/>
      <c r="B5478" s="132"/>
      <c r="C5478" s="132"/>
      <c r="D5478" s="132"/>
      <c r="E5478" s="132"/>
      <c r="F5478" s="132"/>
      <c r="G5478" s="132"/>
      <c r="H5478" s="132"/>
      <c r="I5478" s="132"/>
      <c r="J5478" s="132"/>
      <c r="K5478" s="132"/>
      <c r="FS5478" s="75">
        <v>91.97</v>
      </c>
      <c r="FT5478" s="75">
        <v>3513.8939999999998</v>
      </c>
      <c r="FU5478" s="75">
        <v>29381.26</v>
      </c>
    </row>
    <row r="5479" spans="1:177" x14ac:dyDescent="0.25">
      <c r="A5479" s="132"/>
      <c r="B5479" s="132"/>
      <c r="C5479" s="132"/>
      <c r="D5479" s="132"/>
      <c r="E5479" s="132"/>
      <c r="F5479" s="132"/>
      <c r="G5479" s="132"/>
      <c r="H5479" s="132"/>
      <c r="I5479" s="132"/>
      <c r="J5479" s="132"/>
      <c r="K5479" s="132"/>
      <c r="FS5479" s="75">
        <v>91.98</v>
      </c>
      <c r="FT5479" s="75">
        <v>3516.8020000000001</v>
      </c>
      <c r="FU5479" s="75">
        <v>29400</v>
      </c>
    </row>
    <row r="5480" spans="1:177" x14ac:dyDescent="0.25">
      <c r="A5480" s="132"/>
      <c r="B5480" s="132"/>
      <c r="C5480" s="132"/>
      <c r="D5480" s="132"/>
      <c r="E5480" s="132"/>
      <c r="F5480" s="132"/>
      <c r="G5480" s="132"/>
      <c r="H5480" s="132"/>
      <c r="I5480" s="132"/>
      <c r="J5480" s="132"/>
      <c r="K5480" s="132"/>
      <c r="FS5480" s="75">
        <v>91.99</v>
      </c>
      <c r="FT5480" s="75">
        <v>3519.71</v>
      </c>
      <c r="FU5480" s="75">
        <v>29418.74</v>
      </c>
    </row>
    <row r="5481" spans="1:177" x14ac:dyDescent="0.25">
      <c r="A5481" s="132"/>
      <c r="B5481" s="132"/>
      <c r="C5481" s="132"/>
      <c r="D5481" s="132"/>
      <c r="E5481" s="132"/>
      <c r="F5481" s="132"/>
      <c r="G5481" s="132"/>
      <c r="H5481" s="132"/>
      <c r="I5481" s="132"/>
      <c r="J5481" s="132"/>
      <c r="K5481" s="132"/>
      <c r="FS5481" s="75">
        <v>92</v>
      </c>
      <c r="FT5481" s="75">
        <v>3522.6179999999999</v>
      </c>
      <c r="FU5481" s="75">
        <v>29437.48</v>
      </c>
    </row>
    <row r="5482" spans="1:177" x14ac:dyDescent="0.25">
      <c r="A5482" s="132"/>
      <c r="B5482" s="132"/>
      <c r="C5482" s="132"/>
      <c r="D5482" s="132"/>
      <c r="E5482" s="132"/>
      <c r="F5482" s="132"/>
      <c r="G5482" s="132"/>
      <c r="H5482" s="132"/>
      <c r="I5482" s="132"/>
      <c r="J5482" s="132"/>
      <c r="K5482" s="132"/>
      <c r="FS5482" s="75">
        <v>92.01</v>
      </c>
      <c r="FT5482" s="75">
        <v>3525.5259999999998</v>
      </c>
      <c r="FU5482" s="75">
        <v>29456.22</v>
      </c>
    </row>
    <row r="5483" spans="1:177" x14ac:dyDescent="0.25">
      <c r="A5483" s="132"/>
      <c r="B5483" s="132"/>
      <c r="C5483" s="132"/>
      <c r="D5483" s="132"/>
      <c r="E5483" s="132"/>
      <c r="F5483" s="132"/>
      <c r="G5483" s="132"/>
      <c r="H5483" s="132"/>
      <c r="I5483" s="132"/>
      <c r="J5483" s="132"/>
      <c r="K5483" s="132"/>
      <c r="FS5483" s="75">
        <v>92.02</v>
      </c>
      <c r="FT5483" s="75">
        <v>3528.4349999999999</v>
      </c>
      <c r="FU5483" s="75">
        <v>29474.959999999999</v>
      </c>
    </row>
    <row r="5484" spans="1:177" x14ac:dyDescent="0.25">
      <c r="A5484" s="132"/>
      <c r="B5484" s="132"/>
      <c r="C5484" s="132"/>
      <c r="D5484" s="132"/>
      <c r="E5484" s="132"/>
      <c r="F5484" s="132"/>
      <c r="G5484" s="132"/>
      <c r="H5484" s="132"/>
      <c r="I5484" s="132"/>
      <c r="J5484" s="132"/>
      <c r="K5484" s="132"/>
      <c r="FS5484" s="75">
        <v>92.03</v>
      </c>
      <c r="FT5484" s="75">
        <v>3531.3429999999998</v>
      </c>
      <c r="FU5484" s="75">
        <v>29493.7</v>
      </c>
    </row>
    <row r="5485" spans="1:177" x14ac:dyDescent="0.25">
      <c r="A5485" s="132"/>
      <c r="B5485" s="132"/>
      <c r="C5485" s="132"/>
      <c r="D5485" s="132"/>
      <c r="E5485" s="132"/>
      <c r="F5485" s="132"/>
      <c r="G5485" s="132"/>
      <c r="H5485" s="132"/>
      <c r="I5485" s="132"/>
      <c r="J5485" s="132"/>
      <c r="K5485" s="132"/>
      <c r="FS5485" s="75">
        <v>92.04</v>
      </c>
      <c r="FT5485" s="75">
        <v>3534.2510000000002</v>
      </c>
      <c r="FU5485" s="75">
        <v>29512.44</v>
      </c>
    </row>
    <row r="5486" spans="1:177" x14ac:dyDescent="0.25">
      <c r="A5486" s="132"/>
      <c r="B5486" s="132"/>
      <c r="C5486" s="132"/>
      <c r="D5486" s="132"/>
      <c r="E5486" s="132"/>
      <c r="F5486" s="132"/>
      <c r="G5486" s="132"/>
      <c r="H5486" s="132"/>
      <c r="I5486" s="132"/>
      <c r="J5486" s="132"/>
      <c r="K5486" s="132"/>
      <c r="FS5486" s="75">
        <v>92.05</v>
      </c>
      <c r="FT5486" s="75">
        <v>3537.1590000000001</v>
      </c>
      <c r="FU5486" s="75">
        <v>29531.18</v>
      </c>
    </row>
    <row r="5487" spans="1:177" x14ac:dyDescent="0.25">
      <c r="A5487" s="132"/>
      <c r="B5487" s="132"/>
      <c r="C5487" s="132"/>
      <c r="D5487" s="132"/>
      <c r="E5487" s="132"/>
      <c r="F5487" s="132"/>
      <c r="G5487" s="132"/>
      <c r="H5487" s="132"/>
      <c r="I5487" s="132"/>
      <c r="J5487" s="132"/>
      <c r="K5487" s="132"/>
      <c r="FS5487" s="75">
        <v>92.06</v>
      </c>
      <c r="FT5487" s="75">
        <v>3540.067</v>
      </c>
      <c r="FU5487" s="75">
        <v>29549.919999999998</v>
      </c>
    </row>
    <row r="5488" spans="1:177" x14ac:dyDescent="0.25">
      <c r="A5488" s="132"/>
      <c r="B5488" s="132"/>
      <c r="C5488" s="132"/>
      <c r="D5488" s="132"/>
      <c r="E5488" s="132"/>
      <c r="F5488" s="132"/>
      <c r="G5488" s="132"/>
      <c r="H5488" s="132"/>
      <c r="I5488" s="132"/>
      <c r="J5488" s="132"/>
      <c r="K5488" s="132"/>
      <c r="FS5488" s="75">
        <v>92.07</v>
      </c>
      <c r="FT5488" s="75">
        <v>3542.9760000000001</v>
      </c>
      <c r="FU5488" s="75">
        <v>29568.66</v>
      </c>
    </row>
    <row r="5489" spans="1:177" x14ac:dyDescent="0.25">
      <c r="A5489" s="132"/>
      <c r="B5489" s="132"/>
      <c r="C5489" s="132"/>
      <c r="D5489" s="132"/>
      <c r="E5489" s="132"/>
      <c r="F5489" s="132"/>
      <c r="G5489" s="132"/>
      <c r="H5489" s="132"/>
      <c r="I5489" s="132"/>
      <c r="J5489" s="132"/>
      <c r="K5489" s="132"/>
      <c r="FS5489" s="75">
        <v>92.08</v>
      </c>
      <c r="FT5489" s="75">
        <v>3545.884</v>
      </c>
      <c r="FU5489" s="75">
        <v>29587.4</v>
      </c>
    </row>
    <row r="5490" spans="1:177" x14ac:dyDescent="0.25">
      <c r="A5490" s="132"/>
      <c r="B5490" s="132"/>
      <c r="C5490" s="132"/>
      <c r="D5490" s="132"/>
      <c r="E5490" s="132"/>
      <c r="F5490" s="132"/>
      <c r="G5490" s="132"/>
      <c r="H5490" s="132"/>
      <c r="I5490" s="132"/>
      <c r="J5490" s="132"/>
      <c r="K5490" s="132"/>
      <c r="FS5490" s="75">
        <v>92.09</v>
      </c>
      <c r="FT5490" s="75">
        <v>3548.7919999999999</v>
      </c>
      <c r="FU5490" s="75">
        <v>29606.14</v>
      </c>
    </row>
    <row r="5491" spans="1:177" x14ac:dyDescent="0.25">
      <c r="A5491" s="132"/>
      <c r="B5491" s="132"/>
      <c r="C5491" s="132"/>
      <c r="D5491" s="132"/>
      <c r="E5491" s="132"/>
      <c r="F5491" s="132"/>
      <c r="G5491" s="132"/>
      <c r="H5491" s="132"/>
      <c r="I5491" s="132"/>
      <c r="J5491" s="132"/>
      <c r="K5491" s="132"/>
      <c r="FS5491" s="75">
        <v>92.1</v>
      </c>
      <c r="FT5491" s="75">
        <v>3551.7</v>
      </c>
      <c r="FU5491" s="75">
        <v>29624.880000000001</v>
      </c>
    </row>
    <row r="5492" spans="1:177" x14ac:dyDescent="0.25">
      <c r="A5492" s="132"/>
      <c r="B5492" s="132"/>
      <c r="C5492" s="132"/>
      <c r="D5492" s="132"/>
      <c r="E5492" s="132"/>
      <c r="F5492" s="132"/>
      <c r="G5492" s="132"/>
      <c r="H5492" s="132"/>
      <c r="I5492" s="132"/>
      <c r="J5492" s="132"/>
      <c r="K5492" s="132"/>
      <c r="FS5492" s="75">
        <v>92.11</v>
      </c>
      <c r="FT5492" s="75">
        <v>3554.6080000000002</v>
      </c>
      <c r="FU5492" s="75">
        <v>29643.62</v>
      </c>
    </row>
    <row r="5493" spans="1:177" x14ac:dyDescent="0.25">
      <c r="A5493" s="132"/>
      <c r="B5493" s="132"/>
      <c r="C5493" s="132"/>
      <c r="D5493" s="132"/>
      <c r="E5493" s="132"/>
      <c r="F5493" s="132"/>
      <c r="G5493" s="132"/>
      <c r="H5493" s="132"/>
      <c r="I5493" s="132"/>
      <c r="J5493" s="132"/>
      <c r="K5493" s="132"/>
      <c r="FS5493" s="75">
        <v>92.12</v>
      </c>
      <c r="FT5493" s="75">
        <v>3557.5169999999998</v>
      </c>
      <c r="FU5493" s="75">
        <v>29662.36</v>
      </c>
    </row>
    <row r="5494" spans="1:177" x14ac:dyDescent="0.25">
      <c r="A5494" s="132"/>
      <c r="B5494" s="132"/>
      <c r="C5494" s="132"/>
      <c r="D5494" s="132"/>
      <c r="E5494" s="132"/>
      <c r="F5494" s="132"/>
      <c r="G5494" s="132"/>
      <c r="H5494" s="132"/>
      <c r="I5494" s="132"/>
      <c r="J5494" s="132"/>
      <c r="K5494" s="132"/>
      <c r="FS5494" s="75">
        <v>92.13</v>
      </c>
      <c r="FT5494" s="75">
        <v>3560.4250000000002</v>
      </c>
      <c r="FU5494" s="75">
        <v>29681.1</v>
      </c>
    </row>
    <row r="5495" spans="1:177" x14ac:dyDescent="0.25">
      <c r="A5495" s="132"/>
      <c r="B5495" s="132"/>
      <c r="C5495" s="132"/>
      <c r="D5495" s="132"/>
      <c r="E5495" s="132"/>
      <c r="F5495" s="132"/>
      <c r="G5495" s="132"/>
      <c r="H5495" s="132"/>
      <c r="I5495" s="132"/>
      <c r="J5495" s="132"/>
      <c r="K5495" s="132"/>
      <c r="FS5495" s="75">
        <v>92.14</v>
      </c>
      <c r="FT5495" s="75">
        <v>3563.3330000000001</v>
      </c>
      <c r="FU5495" s="75">
        <v>29699.84</v>
      </c>
    </row>
    <row r="5496" spans="1:177" x14ac:dyDescent="0.25">
      <c r="A5496" s="132"/>
      <c r="B5496" s="132"/>
      <c r="C5496" s="132"/>
      <c r="D5496" s="132"/>
      <c r="E5496" s="132"/>
      <c r="F5496" s="132"/>
      <c r="G5496" s="132"/>
      <c r="H5496" s="132"/>
      <c r="I5496" s="132"/>
      <c r="J5496" s="132"/>
      <c r="K5496" s="132"/>
      <c r="FS5496" s="75">
        <v>92.15</v>
      </c>
      <c r="FT5496" s="75">
        <v>3566.241</v>
      </c>
      <c r="FU5496" s="75">
        <v>29718.58</v>
      </c>
    </row>
    <row r="5497" spans="1:177" x14ac:dyDescent="0.25">
      <c r="A5497" s="132"/>
      <c r="B5497" s="132"/>
      <c r="C5497" s="132"/>
      <c r="D5497" s="132"/>
      <c r="E5497" s="132"/>
      <c r="F5497" s="132"/>
      <c r="G5497" s="132"/>
      <c r="H5497" s="132"/>
      <c r="I5497" s="132"/>
      <c r="J5497" s="132"/>
      <c r="K5497" s="132"/>
      <c r="FS5497" s="75">
        <v>92.16</v>
      </c>
      <c r="FT5497" s="75">
        <v>3569.1489999999999</v>
      </c>
      <c r="FU5497" s="75">
        <v>29737.32</v>
      </c>
    </row>
    <row r="5498" spans="1:177" x14ac:dyDescent="0.25">
      <c r="A5498" s="132"/>
      <c r="B5498" s="132"/>
      <c r="C5498" s="132"/>
      <c r="D5498" s="132"/>
      <c r="E5498" s="132"/>
      <c r="F5498" s="132"/>
      <c r="G5498" s="132"/>
      <c r="H5498" s="132"/>
      <c r="I5498" s="132"/>
      <c r="J5498" s="132"/>
      <c r="K5498" s="132"/>
      <c r="FS5498" s="75">
        <v>92.17</v>
      </c>
      <c r="FT5498" s="75">
        <v>3572.058</v>
      </c>
      <c r="FU5498" s="75">
        <v>29756.06</v>
      </c>
    </row>
    <row r="5499" spans="1:177" x14ac:dyDescent="0.25">
      <c r="A5499" s="132"/>
      <c r="B5499" s="132"/>
      <c r="C5499" s="132"/>
      <c r="D5499" s="132"/>
      <c r="E5499" s="132"/>
      <c r="F5499" s="132"/>
      <c r="G5499" s="132"/>
      <c r="H5499" s="132"/>
      <c r="I5499" s="132"/>
      <c r="J5499" s="132"/>
      <c r="K5499" s="132"/>
      <c r="FS5499" s="75">
        <v>92.18</v>
      </c>
      <c r="FT5499" s="75">
        <v>3574.9659999999999</v>
      </c>
      <c r="FU5499" s="75">
        <v>29774.799999999999</v>
      </c>
    </row>
    <row r="5500" spans="1:177" x14ac:dyDescent="0.25">
      <c r="A5500" s="132"/>
      <c r="B5500" s="132"/>
      <c r="C5500" s="132"/>
      <c r="D5500" s="132"/>
      <c r="E5500" s="132"/>
      <c r="F5500" s="132"/>
      <c r="G5500" s="132"/>
      <c r="H5500" s="132"/>
      <c r="I5500" s="132"/>
      <c r="J5500" s="132"/>
      <c r="K5500" s="132"/>
      <c r="FS5500" s="75">
        <v>92.19</v>
      </c>
      <c r="FT5500" s="75">
        <v>3577.8739999999998</v>
      </c>
      <c r="FU5500" s="75">
        <v>29793.54</v>
      </c>
    </row>
    <row r="5501" spans="1:177" x14ac:dyDescent="0.25">
      <c r="A5501" s="132"/>
      <c r="B5501" s="132"/>
      <c r="C5501" s="132"/>
      <c r="D5501" s="132"/>
      <c r="E5501" s="132"/>
      <c r="F5501" s="132"/>
      <c r="G5501" s="132"/>
      <c r="H5501" s="132"/>
      <c r="I5501" s="132"/>
      <c r="J5501" s="132"/>
      <c r="K5501" s="132"/>
      <c r="FS5501" s="75">
        <v>92.2</v>
      </c>
      <c r="FT5501" s="75">
        <v>3580.7820000000002</v>
      </c>
      <c r="FU5501" s="75">
        <v>29812.28</v>
      </c>
    </row>
    <row r="5502" spans="1:177" x14ac:dyDescent="0.25">
      <c r="A5502" s="132"/>
      <c r="B5502" s="132"/>
      <c r="C5502" s="132"/>
      <c r="D5502" s="132"/>
      <c r="E5502" s="132"/>
      <c r="F5502" s="132"/>
      <c r="G5502" s="132"/>
      <c r="H5502" s="132"/>
      <c r="I5502" s="132"/>
      <c r="J5502" s="132"/>
      <c r="K5502" s="132"/>
      <c r="FS5502" s="75">
        <v>92.21</v>
      </c>
      <c r="FT5502" s="75">
        <v>3583.7</v>
      </c>
      <c r="FU5502" s="75">
        <v>29831</v>
      </c>
    </row>
    <row r="5503" spans="1:177" x14ac:dyDescent="0.25">
      <c r="A5503" s="132"/>
      <c r="B5503" s="132"/>
      <c r="C5503" s="132"/>
      <c r="D5503" s="132"/>
      <c r="E5503" s="132"/>
      <c r="F5503" s="132"/>
      <c r="G5503" s="132"/>
      <c r="H5503" s="132"/>
      <c r="I5503" s="132"/>
      <c r="J5503" s="132"/>
      <c r="K5503" s="132"/>
      <c r="FS5503" s="75">
        <v>92.22</v>
      </c>
      <c r="FT5503" s="75">
        <v>3586.8069999999998</v>
      </c>
      <c r="FU5503" s="75">
        <v>29850</v>
      </c>
    </row>
    <row r="5504" spans="1:177" x14ac:dyDescent="0.25">
      <c r="A5504" s="132"/>
      <c r="B5504" s="132"/>
      <c r="C5504" s="132"/>
      <c r="D5504" s="132"/>
      <c r="E5504" s="132"/>
      <c r="F5504" s="132"/>
      <c r="G5504" s="132"/>
      <c r="H5504" s="132"/>
      <c r="I5504" s="132"/>
      <c r="J5504" s="132"/>
      <c r="K5504" s="132"/>
      <c r="FS5504" s="75">
        <v>92.23</v>
      </c>
      <c r="FT5504" s="75">
        <v>3589.915</v>
      </c>
      <c r="FU5504" s="75">
        <v>29869</v>
      </c>
    </row>
    <row r="5505" spans="1:177" x14ac:dyDescent="0.25">
      <c r="A5505" s="132"/>
      <c r="B5505" s="132"/>
      <c r="C5505" s="132"/>
      <c r="D5505" s="132"/>
      <c r="E5505" s="132"/>
      <c r="F5505" s="132"/>
      <c r="G5505" s="132"/>
      <c r="H5505" s="132"/>
      <c r="I5505" s="132"/>
      <c r="J5505" s="132"/>
      <c r="K5505" s="132"/>
      <c r="FS5505" s="75">
        <v>92.24</v>
      </c>
      <c r="FT5505" s="75">
        <v>3593.0219999999999</v>
      </c>
      <c r="FU5505" s="75">
        <v>29888</v>
      </c>
    </row>
    <row r="5506" spans="1:177" x14ac:dyDescent="0.25">
      <c r="A5506" s="132"/>
      <c r="B5506" s="132"/>
      <c r="C5506" s="132"/>
      <c r="D5506" s="132"/>
      <c r="E5506" s="132"/>
      <c r="F5506" s="132"/>
      <c r="G5506" s="132"/>
      <c r="H5506" s="132"/>
      <c r="I5506" s="132"/>
      <c r="J5506" s="132"/>
      <c r="K5506" s="132"/>
      <c r="FS5506" s="75">
        <v>92.25</v>
      </c>
      <c r="FT5506" s="75">
        <v>3596.13</v>
      </c>
      <c r="FU5506" s="75">
        <v>29907</v>
      </c>
    </row>
    <row r="5507" spans="1:177" x14ac:dyDescent="0.25">
      <c r="A5507" s="132"/>
      <c r="B5507" s="132"/>
      <c r="C5507" s="132"/>
      <c r="D5507" s="132"/>
      <c r="E5507" s="132"/>
      <c r="F5507" s="132"/>
      <c r="G5507" s="132"/>
      <c r="H5507" s="132"/>
      <c r="I5507" s="132"/>
      <c r="J5507" s="132"/>
      <c r="K5507" s="132"/>
      <c r="FS5507" s="75">
        <v>92.26</v>
      </c>
      <c r="FT5507" s="75">
        <v>3599.2370000000001</v>
      </c>
      <c r="FU5507" s="75">
        <v>29926</v>
      </c>
    </row>
    <row r="5508" spans="1:177" x14ac:dyDescent="0.25">
      <c r="A5508" s="132"/>
      <c r="B5508" s="132"/>
      <c r="C5508" s="132"/>
      <c r="D5508" s="132"/>
      <c r="E5508" s="132"/>
      <c r="F5508" s="132"/>
      <c r="G5508" s="132"/>
      <c r="H5508" s="132"/>
      <c r="I5508" s="132"/>
      <c r="J5508" s="132"/>
      <c r="K5508" s="132"/>
      <c r="FS5508" s="75">
        <v>92.27</v>
      </c>
      <c r="FT5508" s="75">
        <v>3602.3440000000001</v>
      </c>
      <c r="FU5508" s="75">
        <v>29945</v>
      </c>
    </row>
    <row r="5509" spans="1:177" x14ac:dyDescent="0.25">
      <c r="A5509" s="132"/>
      <c r="B5509" s="132"/>
      <c r="C5509" s="132"/>
      <c r="D5509" s="132"/>
      <c r="E5509" s="132"/>
      <c r="F5509" s="132"/>
      <c r="G5509" s="132"/>
      <c r="H5509" s="132"/>
      <c r="I5509" s="132"/>
      <c r="J5509" s="132"/>
      <c r="K5509" s="132"/>
      <c r="FS5509" s="75">
        <v>92.28</v>
      </c>
      <c r="FT5509" s="75">
        <v>3605.4520000000002</v>
      </c>
      <c r="FU5509" s="75">
        <v>29964</v>
      </c>
    </row>
    <row r="5510" spans="1:177" x14ac:dyDescent="0.25">
      <c r="A5510" s="132"/>
      <c r="B5510" s="132"/>
      <c r="C5510" s="132"/>
      <c r="D5510" s="132"/>
      <c r="E5510" s="132"/>
      <c r="F5510" s="132"/>
      <c r="G5510" s="132"/>
      <c r="H5510" s="132"/>
      <c r="I5510" s="132"/>
      <c r="J5510" s="132"/>
      <c r="K5510" s="132"/>
      <c r="FS5510" s="75">
        <v>92.29</v>
      </c>
      <c r="FT5510" s="75">
        <v>3608.5590000000002</v>
      </c>
      <c r="FU5510" s="75">
        <v>29983</v>
      </c>
    </row>
    <row r="5511" spans="1:177" x14ac:dyDescent="0.25">
      <c r="A5511" s="132"/>
      <c r="B5511" s="132"/>
      <c r="C5511" s="132"/>
      <c r="D5511" s="132"/>
      <c r="E5511" s="132"/>
      <c r="F5511" s="132"/>
      <c r="G5511" s="132"/>
      <c r="H5511" s="132"/>
      <c r="I5511" s="132"/>
      <c r="J5511" s="132"/>
      <c r="K5511" s="132"/>
      <c r="FS5511" s="75">
        <v>92.3</v>
      </c>
      <c r="FT5511" s="75">
        <v>3611.6669999999999</v>
      </c>
      <c r="FU5511" s="75">
        <v>30002</v>
      </c>
    </row>
    <row r="5512" spans="1:177" x14ac:dyDescent="0.25">
      <c r="A5512" s="132"/>
      <c r="B5512" s="132"/>
      <c r="C5512" s="132"/>
      <c r="D5512" s="132"/>
      <c r="E5512" s="132"/>
      <c r="F5512" s="132"/>
      <c r="G5512" s="132"/>
      <c r="H5512" s="132"/>
      <c r="I5512" s="132"/>
      <c r="J5512" s="132"/>
      <c r="K5512" s="132"/>
      <c r="FS5512" s="75">
        <v>92.31</v>
      </c>
      <c r="FT5512" s="75">
        <v>3614.7739999999999</v>
      </c>
      <c r="FU5512" s="75">
        <v>30021</v>
      </c>
    </row>
    <row r="5513" spans="1:177" x14ac:dyDescent="0.25">
      <c r="A5513" s="132"/>
      <c r="B5513" s="132"/>
      <c r="C5513" s="132"/>
      <c r="D5513" s="132"/>
      <c r="E5513" s="132"/>
      <c r="F5513" s="132"/>
      <c r="G5513" s="132"/>
      <c r="H5513" s="132"/>
      <c r="I5513" s="132"/>
      <c r="J5513" s="132"/>
      <c r="K5513" s="132"/>
      <c r="FS5513" s="75">
        <v>92.32</v>
      </c>
      <c r="FT5513" s="75">
        <v>3617.8820000000001</v>
      </c>
      <c r="FU5513" s="75">
        <v>30040</v>
      </c>
    </row>
    <row r="5514" spans="1:177" x14ac:dyDescent="0.25">
      <c r="A5514" s="132"/>
      <c r="B5514" s="132"/>
      <c r="C5514" s="132"/>
      <c r="D5514" s="132"/>
      <c r="E5514" s="132"/>
      <c r="F5514" s="132"/>
      <c r="G5514" s="132"/>
      <c r="H5514" s="132"/>
      <c r="I5514" s="132"/>
      <c r="J5514" s="132"/>
      <c r="K5514" s="132"/>
      <c r="FS5514" s="75">
        <v>92.33</v>
      </c>
      <c r="FT5514" s="75">
        <v>3620.989</v>
      </c>
      <c r="FU5514" s="75">
        <v>30059</v>
      </c>
    </row>
    <row r="5515" spans="1:177" x14ac:dyDescent="0.25">
      <c r="A5515" s="132"/>
      <c r="B5515" s="132"/>
      <c r="C5515" s="132"/>
      <c r="D5515" s="132"/>
      <c r="E5515" s="132"/>
      <c r="F5515" s="132"/>
      <c r="G5515" s="132"/>
      <c r="H5515" s="132"/>
      <c r="I5515" s="132"/>
      <c r="J5515" s="132"/>
      <c r="K5515" s="132"/>
      <c r="FS5515" s="75">
        <v>92.34</v>
      </c>
      <c r="FT5515" s="75">
        <v>3624.096</v>
      </c>
      <c r="FU5515" s="75">
        <v>30078</v>
      </c>
    </row>
    <row r="5516" spans="1:177" x14ac:dyDescent="0.25">
      <c r="A5516" s="132"/>
      <c r="B5516" s="132"/>
      <c r="C5516" s="132"/>
      <c r="D5516" s="132"/>
      <c r="E5516" s="132"/>
      <c r="F5516" s="132"/>
      <c r="G5516" s="132"/>
      <c r="H5516" s="132"/>
      <c r="I5516" s="132"/>
      <c r="J5516" s="132"/>
      <c r="K5516" s="132"/>
      <c r="FS5516" s="75">
        <v>92.35</v>
      </c>
      <c r="FT5516" s="75">
        <v>3627.2040000000002</v>
      </c>
      <c r="FU5516" s="75">
        <v>30097</v>
      </c>
    </row>
    <row r="5517" spans="1:177" x14ac:dyDescent="0.25">
      <c r="A5517" s="132"/>
      <c r="B5517" s="132"/>
      <c r="C5517" s="132"/>
      <c r="D5517" s="132"/>
      <c r="E5517" s="132"/>
      <c r="F5517" s="132"/>
      <c r="G5517" s="132"/>
      <c r="H5517" s="132"/>
      <c r="I5517" s="132"/>
      <c r="J5517" s="132"/>
      <c r="K5517" s="132"/>
      <c r="FS5517" s="75">
        <v>92.36</v>
      </c>
      <c r="FT5517" s="75">
        <v>3630.3110000000001</v>
      </c>
      <c r="FU5517" s="75">
        <v>30116</v>
      </c>
    </row>
    <row r="5518" spans="1:177" x14ac:dyDescent="0.25">
      <c r="A5518" s="132"/>
      <c r="B5518" s="132"/>
      <c r="C5518" s="132"/>
      <c r="D5518" s="132"/>
      <c r="E5518" s="132"/>
      <c r="F5518" s="132"/>
      <c r="G5518" s="132"/>
      <c r="H5518" s="132"/>
      <c r="I5518" s="132"/>
      <c r="J5518" s="132"/>
      <c r="K5518" s="132"/>
      <c r="FS5518" s="75">
        <v>92.37</v>
      </c>
      <c r="FT5518" s="75">
        <v>3633.4189999999999</v>
      </c>
      <c r="FU5518" s="75">
        <v>30135</v>
      </c>
    </row>
    <row r="5519" spans="1:177" x14ac:dyDescent="0.25">
      <c r="A5519" s="132"/>
      <c r="B5519" s="132"/>
      <c r="C5519" s="132"/>
      <c r="D5519" s="132"/>
      <c r="E5519" s="132"/>
      <c r="F5519" s="132"/>
      <c r="G5519" s="132"/>
      <c r="H5519" s="132"/>
      <c r="I5519" s="132"/>
      <c r="J5519" s="132"/>
      <c r="K5519" s="132"/>
      <c r="FS5519" s="75">
        <v>92.38</v>
      </c>
      <c r="FT5519" s="75">
        <v>3636.5259999999998</v>
      </c>
      <c r="FU5519" s="75">
        <v>30154</v>
      </c>
    </row>
    <row r="5520" spans="1:177" x14ac:dyDescent="0.25">
      <c r="A5520" s="132"/>
      <c r="B5520" s="132"/>
      <c r="C5520" s="132"/>
      <c r="D5520" s="132"/>
      <c r="E5520" s="132"/>
      <c r="F5520" s="132"/>
      <c r="G5520" s="132"/>
      <c r="H5520" s="132"/>
      <c r="I5520" s="132"/>
      <c r="J5520" s="132"/>
      <c r="K5520" s="132"/>
      <c r="FS5520" s="75">
        <v>92.39</v>
      </c>
      <c r="FT5520" s="75">
        <v>3639.634</v>
      </c>
      <c r="FU5520" s="75">
        <v>30173</v>
      </c>
    </row>
    <row r="5521" spans="1:177" x14ac:dyDescent="0.25">
      <c r="A5521" s="132"/>
      <c r="B5521" s="132"/>
      <c r="C5521" s="132"/>
      <c r="D5521" s="132"/>
      <c r="E5521" s="132"/>
      <c r="F5521" s="132"/>
      <c r="G5521" s="132"/>
      <c r="H5521" s="132"/>
      <c r="I5521" s="132"/>
      <c r="J5521" s="132"/>
      <c r="K5521" s="132"/>
      <c r="FS5521" s="75">
        <v>92.4</v>
      </c>
      <c r="FT5521" s="75">
        <v>3642.741</v>
      </c>
      <c r="FU5521" s="75">
        <v>30192</v>
      </c>
    </row>
    <row r="5522" spans="1:177" x14ac:dyDescent="0.25">
      <c r="A5522" s="132"/>
      <c r="B5522" s="132"/>
      <c r="C5522" s="132"/>
      <c r="D5522" s="132"/>
      <c r="E5522" s="132"/>
      <c r="F5522" s="132"/>
      <c r="G5522" s="132"/>
      <c r="H5522" s="132"/>
      <c r="I5522" s="132"/>
      <c r="J5522" s="132"/>
      <c r="K5522" s="132"/>
      <c r="FS5522" s="75">
        <v>92.41</v>
      </c>
      <c r="FT5522" s="75">
        <v>3645.848</v>
      </c>
      <c r="FU5522" s="75">
        <v>30211</v>
      </c>
    </row>
    <row r="5523" spans="1:177" x14ac:dyDescent="0.25">
      <c r="A5523" s="132"/>
      <c r="B5523" s="132"/>
      <c r="C5523" s="132"/>
      <c r="D5523" s="132"/>
      <c r="E5523" s="132"/>
      <c r="F5523" s="132"/>
      <c r="G5523" s="132"/>
      <c r="H5523" s="132"/>
      <c r="I5523" s="132"/>
      <c r="J5523" s="132"/>
      <c r="K5523" s="132"/>
      <c r="FS5523" s="75">
        <v>92.42</v>
      </c>
      <c r="FT5523" s="75">
        <v>3648.9560000000001</v>
      </c>
      <c r="FU5523" s="75">
        <v>30230</v>
      </c>
    </row>
    <row r="5524" spans="1:177" x14ac:dyDescent="0.25">
      <c r="A5524" s="132"/>
      <c r="B5524" s="132"/>
      <c r="C5524" s="132"/>
      <c r="D5524" s="132"/>
      <c r="E5524" s="132"/>
      <c r="F5524" s="132"/>
      <c r="G5524" s="132"/>
      <c r="H5524" s="132"/>
      <c r="I5524" s="132"/>
      <c r="J5524" s="132"/>
      <c r="K5524" s="132"/>
      <c r="FS5524" s="75">
        <v>92.43</v>
      </c>
      <c r="FT5524" s="75">
        <v>3652.0630000000001</v>
      </c>
      <c r="FU5524" s="75">
        <v>30249</v>
      </c>
    </row>
    <row r="5525" spans="1:177" x14ac:dyDescent="0.25">
      <c r="A5525" s="132"/>
      <c r="B5525" s="132"/>
      <c r="C5525" s="132"/>
      <c r="D5525" s="132"/>
      <c r="E5525" s="132"/>
      <c r="F5525" s="132"/>
      <c r="G5525" s="132"/>
      <c r="H5525" s="132"/>
      <c r="I5525" s="132"/>
      <c r="J5525" s="132"/>
      <c r="K5525" s="132"/>
      <c r="FS5525" s="75">
        <v>92.44</v>
      </c>
      <c r="FT5525" s="75">
        <v>3655.1709999999998</v>
      </c>
      <c r="FU5525" s="75">
        <v>30268</v>
      </c>
    </row>
    <row r="5526" spans="1:177" x14ac:dyDescent="0.25">
      <c r="A5526" s="132"/>
      <c r="B5526" s="132"/>
      <c r="C5526" s="132"/>
      <c r="D5526" s="132"/>
      <c r="E5526" s="132"/>
      <c r="F5526" s="132"/>
      <c r="G5526" s="132"/>
      <c r="H5526" s="132"/>
      <c r="I5526" s="132"/>
      <c r="J5526" s="132"/>
      <c r="K5526" s="132"/>
      <c r="FS5526" s="75">
        <v>92.45</v>
      </c>
      <c r="FT5526" s="75">
        <v>3658.2779999999998</v>
      </c>
      <c r="FU5526" s="75">
        <v>30287</v>
      </c>
    </row>
    <row r="5527" spans="1:177" x14ac:dyDescent="0.25">
      <c r="A5527" s="132"/>
      <c r="B5527" s="132"/>
      <c r="C5527" s="132"/>
      <c r="D5527" s="132"/>
      <c r="E5527" s="132"/>
      <c r="F5527" s="132"/>
      <c r="G5527" s="132"/>
      <c r="H5527" s="132"/>
      <c r="I5527" s="132"/>
      <c r="J5527" s="132"/>
      <c r="K5527" s="132"/>
      <c r="FS5527" s="75">
        <v>92.46</v>
      </c>
      <c r="FT5527" s="75">
        <v>3661.3850000000002</v>
      </c>
      <c r="FU5527" s="75">
        <v>30306</v>
      </c>
    </row>
    <row r="5528" spans="1:177" x14ac:dyDescent="0.25">
      <c r="A5528" s="132"/>
      <c r="B5528" s="132"/>
      <c r="C5528" s="132"/>
      <c r="D5528" s="132"/>
      <c r="E5528" s="132"/>
      <c r="F5528" s="132"/>
      <c r="G5528" s="132"/>
      <c r="H5528" s="132"/>
      <c r="I5528" s="132"/>
      <c r="J5528" s="132"/>
      <c r="K5528" s="132"/>
      <c r="FS5528" s="75">
        <v>92.47</v>
      </c>
      <c r="FT5528" s="75">
        <v>3664.4929999999999</v>
      </c>
      <c r="FU5528" s="75">
        <v>30325</v>
      </c>
    </row>
    <row r="5529" spans="1:177" x14ac:dyDescent="0.25">
      <c r="A5529" s="132"/>
      <c r="B5529" s="132"/>
      <c r="C5529" s="132"/>
      <c r="D5529" s="132"/>
      <c r="E5529" s="132"/>
      <c r="F5529" s="132"/>
      <c r="G5529" s="132"/>
      <c r="H5529" s="132"/>
      <c r="I5529" s="132"/>
      <c r="J5529" s="132"/>
      <c r="K5529" s="132"/>
      <c r="FS5529" s="75">
        <v>92.48</v>
      </c>
      <c r="FT5529" s="75">
        <v>3667.6</v>
      </c>
      <c r="FU5529" s="75">
        <v>30344</v>
      </c>
    </row>
    <row r="5530" spans="1:177" x14ac:dyDescent="0.25">
      <c r="A5530" s="132"/>
      <c r="B5530" s="132"/>
      <c r="C5530" s="132"/>
      <c r="D5530" s="132"/>
      <c r="E5530" s="132"/>
      <c r="F5530" s="132"/>
      <c r="G5530" s="132"/>
      <c r="H5530" s="132"/>
      <c r="I5530" s="132"/>
      <c r="J5530" s="132"/>
      <c r="K5530" s="132"/>
      <c r="FS5530" s="75">
        <v>92.49</v>
      </c>
      <c r="FT5530" s="75">
        <v>3670.7080000000001</v>
      </c>
      <c r="FU5530" s="75">
        <v>30363</v>
      </c>
    </row>
    <row r="5531" spans="1:177" x14ac:dyDescent="0.25">
      <c r="A5531" s="132"/>
      <c r="B5531" s="132"/>
      <c r="C5531" s="132"/>
      <c r="D5531" s="132"/>
      <c r="E5531" s="132"/>
      <c r="F5531" s="132"/>
      <c r="G5531" s="132"/>
      <c r="H5531" s="132"/>
      <c r="I5531" s="132"/>
      <c r="J5531" s="132"/>
      <c r="K5531" s="132"/>
      <c r="FS5531" s="75">
        <v>92.5</v>
      </c>
      <c r="FT5531" s="75">
        <v>3673.8150000000001</v>
      </c>
      <c r="FU5531" s="75">
        <v>30382</v>
      </c>
    </row>
    <row r="5532" spans="1:177" x14ac:dyDescent="0.25">
      <c r="A5532" s="132"/>
      <c r="B5532" s="132"/>
      <c r="C5532" s="132"/>
      <c r="D5532" s="132"/>
      <c r="E5532" s="132"/>
      <c r="F5532" s="132"/>
      <c r="G5532" s="132"/>
      <c r="H5532" s="132"/>
      <c r="I5532" s="132"/>
      <c r="J5532" s="132"/>
      <c r="K5532" s="132"/>
      <c r="FS5532" s="75">
        <v>92.51</v>
      </c>
      <c r="FT5532" s="75">
        <v>3676.9229999999998</v>
      </c>
      <c r="FU5532" s="75">
        <v>30401</v>
      </c>
    </row>
    <row r="5533" spans="1:177" x14ac:dyDescent="0.25">
      <c r="A5533" s="132"/>
      <c r="B5533" s="132"/>
      <c r="C5533" s="132"/>
      <c r="D5533" s="132"/>
      <c r="E5533" s="132"/>
      <c r="F5533" s="132"/>
      <c r="G5533" s="132"/>
      <c r="H5533" s="132"/>
      <c r="I5533" s="132"/>
      <c r="J5533" s="132"/>
      <c r="K5533" s="132"/>
      <c r="FS5533" s="75">
        <v>92.52</v>
      </c>
      <c r="FT5533" s="75">
        <v>3680.03</v>
      </c>
      <c r="FU5533" s="75">
        <v>30420</v>
      </c>
    </row>
    <row r="5534" spans="1:177" x14ac:dyDescent="0.25">
      <c r="A5534" s="132"/>
      <c r="B5534" s="132"/>
      <c r="C5534" s="132"/>
      <c r="D5534" s="132"/>
      <c r="E5534" s="132"/>
      <c r="F5534" s="132"/>
      <c r="G5534" s="132"/>
      <c r="H5534" s="132"/>
      <c r="I5534" s="132"/>
      <c r="J5534" s="132"/>
      <c r="K5534" s="132"/>
      <c r="FS5534" s="75">
        <v>92.53</v>
      </c>
      <c r="FT5534" s="75">
        <v>3683.1370000000002</v>
      </c>
      <c r="FU5534" s="75">
        <v>30439</v>
      </c>
    </row>
    <row r="5535" spans="1:177" x14ac:dyDescent="0.25">
      <c r="A5535" s="132"/>
      <c r="B5535" s="132"/>
      <c r="C5535" s="132"/>
      <c r="D5535" s="132"/>
      <c r="E5535" s="132"/>
      <c r="F5535" s="132"/>
      <c r="G5535" s="132"/>
      <c r="H5535" s="132"/>
      <c r="I5535" s="132"/>
      <c r="J5535" s="132"/>
      <c r="K5535" s="132"/>
      <c r="FS5535" s="75">
        <v>92.54</v>
      </c>
      <c r="FT5535" s="75">
        <v>3686.2449999999999</v>
      </c>
      <c r="FU5535" s="75">
        <v>30458</v>
      </c>
    </row>
    <row r="5536" spans="1:177" x14ac:dyDescent="0.25">
      <c r="A5536" s="132"/>
      <c r="B5536" s="132"/>
      <c r="C5536" s="132"/>
      <c r="D5536" s="132"/>
      <c r="E5536" s="132"/>
      <c r="F5536" s="132"/>
      <c r="G5536" s="132"/>
      <c r="H5536" s="132"/>
      <c r="I5536" s="132"/>
      <c r="J5536" s="132"/>
      <c r="K5536" s="132"/>
      <c r="FS5536" s="75">
        <v>92.55</v>
      </c>
      <c r="FT5536" s="75">
        <v>3689.3519999999999</v>
      </c>
      <c r="FU5536" s="75">
        <v>30477</v>
      </c>
    </row>
    <row r="5537" spans="1:177" x14ac:dyDescent="0.25">
      <c r="A5537" s="132"/>
      <c r="B5537" s="132"/>
      <c r="C5537" s="132"/>
      <c r="D5537" s="132"/>
      <c r="E5537" s="132"/>
      <c r="F5537" s="132"/>
      <c r="G5537" s="132"/>
      <c r="H5537" s="132"/>
      <c r="I5537" s="132"/>
      <c r="J5537" s="132"/>
      <c r="K5537" s="132"/>
      <c r="FS5537" s="75">
        <v>92.56</v>
      </c>
      <c r="FT5537" s="75">
        <v>3692.46</v>
      </c>
      <c r="FU5537" s="75">
        <v>30496</v>
      </c>
    </row>
    <row r="5538" spans="1:177" x14ac:dyDescent="0.25">
      <c r="A5538" s="132"/>
      <c r="B5538" s="132"/>
      <c r="C5538" s="132"/>
      <c r="D5538" s="132"/>
      <c r="E5538" s="132"/>
      <c r="F5538" s="132"/>
      <c r="G5538" s="132"/>
      <c r="H5538" s="132"/>
      <c r="I5538" s="132"/>
      <c r="J5538" s="132"/>
      <c r="K5538" s="132"/>
      <c r="FS5538" s="75">
        <v>92.57</v>
      </c>
      <c r="FT5538" s="75">
        <v>3695.567</v>
      </c>
      <c r="FU5538" s="75">
        <v>30515</v>
      </c>
    </row>
    <row r="5539" spans="1:177" x14ac:dyDescent="0.25">
      <c r="A5539" s="132"/>
      <c r="B5539" s="132"/>
      <c r="C5539" s="132"/>
      <c r="D5539" s="132"/>
      <c r="E5539" s="132"/>
      <c r="F5539" s="132"/>
      <c r="G5539" s="132"/>
      <c r="H5539" s="132"/>
      <c r="I5539" s="132"/>
      <c r="J5539" s="132"/>
      <c r="K5539" s="132"/>
      <c r="FS5539" s="75">
        <v>92.58</v>
      </c>
      <c r="FT5539" s="75">
        <v>3698.6750000000002</v>
      </c>
      <c r="FU5539" s="75">
        <v>30534</v>
      </c>
    </row>
    <row r="5540" spans="1:177" x14ac:dyDescent="0.25">
      <c r="A5540" s="132"/>
      <c r="B5540" s="132"/>
      <c r="C5540" s="132"/>
      <c r="D5540" s="132"/>
      <c r="E5540" s="132"/>
      <c r="F5540" s="132"/>
      <c r="G5540" s="132"/>
      <c r="H5540" s="132"/>
      <c r="I5540" s="132"/>
      <c r="J5540" s="132"/>
      <c r="K5540" s="132"/>
      <c r="FS5540" s="75">
        <v>92.59</v>
      </c>
      <c r="FT5540" s="75">
        <v>3701.7820000000002</v>
      </c>
      <c r="FU5540" s="75">
        <v>30553</v>
      </c>
    </row>
    <row r="5541" spans="1:177" x14ac:dyDescent="0.25">
      <c r="A5541" s="132"/>
      <c r="B5541" s="132"/>
      <c r="C5541" s="132"/>
      <c r="D5541" s="132"/>
      <c r="E5541" s="132"/>
      <c r="F5541" s="132"/>
      <c r="G5541" s="132"/>
      <c r="H5541" s="132"/>
      <c r="I5541" s="132"/>
      <c r="J5541" s="132"/>
      <c r="K5541" s="132"/>
      <c r="FS5541" s="75">
        <v>92.6</v>
      </c>
      <c r="FT5541" s="75">
        <v>3704.8890000000001</v>
      </c>
      <c r="FU5541" s="75">
        <v>30572</v>
      </c>
    </row>
    <row r="5542" spans="1:177" x14ac:dyDescent="0.25">
      <c r="A5542" s="132"/>
      <c r="B5542" s="132"/>
      <c r="C5542" s="132"/>
      <c r="D5542" s="132"/>
      <c r="E5542" s="132"/>
      <c r="F5542" s="132"/>
      <c r="G5542" s="132"/>
      <c r="H5542" s="132"/>
      <c r="I5542" s="132"/>
      <c r="J5542" s="132"/>
      <c r="K5542" s="132"/>
      <c r="FS5542" s="75">
        <v>92.61</v>
      </c>
      <c r="FT5542" s="75">
        <v>3707.9969999999998</v>
      </c>
      <c r="FU5542" s="75">
        <v>30591</v>
      </c>
    </row>
    <row r="5543" spans="1:177" x14ac:dyDescent="0.25">
      <c r="A5543" s="132"/>
      <c r="B5543" s="132"/>
      <c r="C5543" s="132"/>
      <c r="D5543" s="132"/>
      <c r="E5543" s="132"/>
      <c r="F5543" s="132"/>
      <c r="G5543" s="132"/>
      <c r="H5543" s="132"/>
      <c r="I5543" s="132"/>
      <c r="J5543" s="132"/>
      <c r="K5543" s="132"/>
      <c r="FS5543" s="75">
        <v>92.62</v>
      </c>
      <c r="FT5543" s="75">
        <v>3711.1039999999998</v>
      </c>
      <c r="FU5543" s="75">
        <v>30610</v>
      </c>
    </row>
    <row r="5544" spans="1:177" x14ac:dyDescent="0.25">
      <c r="A5544" s="132"/>
      <c r="B5544" s="132"/>
      <c r="C5544" s="132"/>
      <c r="D5544" s="132"/>
      <c r="E5544" s="132"/>
      <c r="F5544" s="132"/>
      <c r="G5544" s="132"/>
      <c r="H5544" s="132"/>
      <c r="I5544" s="132"/>
      <c r="J5544" s="132"/>
      <c r="K5544" s="132"/>
      <c r="FS5544" s="75">
        <v>92.63</v>
      </c>
      <c r="FT5544" s="75">
        <v>3714.212</v>
      </c>
      <c r="FU5544" s="75">
        <v>30629</v>
      </c>
    </row>
    <row r="5545" spans="1:177" x14ac:dyDescent="0.25">
      <c r="A5545" s="132"/>
      <c r="B5545" s="132"/>
      <c r="C5545" s="132"/>
      <c r="D5545" s="132"/>
      <c r="E5545" s="132"/>
      <c r="F5545" s="132"/>
      <c r="G5545" s="132"/>
      <c r="H5545" s="132"/>
      <c r="I5545" s="132"/>
      <c r="J5545" s="132"/>
      <c r="K5545" s="132"/>
      <c r="FS5545" s="75">
        <v>92.64</v>
      </c>
      <c r="FT5545" s="75">
        <v>3717.319</v>
      </c>
      <c r="FU5545" s="75">
        <v>30648</v>
      </c>
    </row>
    <row r="5546" spans="1:177" x14ac:dyDescent="0.25">
      <c r="A5546" s="132"/>
      <c r="B5546" s="132"/>
      <c r="C5546" s="132"/>
      <c r="D5546" s="132"/>
      <c r="E5546" s="132"/>
      <c r="F5546" s="132"/>
      <c r="G5546" s="132"/>
      <c r="H5546" s="132"/>
      <c r="I5546" s="132"/>
      <c r="J5546" s="132"/>
      <c r="K5546" s="132"/>
      <c r="FS5546" s="75">
        <v>92.65</v>
      </c>
      <c r="FT5546" s="75">
        <v>3720.4270000000001</v>
      </c>
      <c r="FU5546" s="75">
        <v>30667</v>
      </c>
    </row>
    <row r="5547" spans="1:177" x14ac:dyDescent="0.25">
      <c r="A5547" s="132"/>
      <c r="B5547" s="132"/>
      <c r="C5547" s="132"/>
      <c r="D5547" s="132"/>
      <c r="E5547" s="132"/>
      <c r="F5547" s="132"/>
      <c r="G5547" s="132"/>
      <c r="H5547" s="132"/>
      <c r="I5547" s="132"/>
      <c r="J5547" s="132"/>
      <c r="K5547" s="132"/>
      <c r="FS5547" s="75">
        <v>92.66</v>
      </c>
      <c r="FT5547" s="75">
        <v>3723.5340000000001</v>
      </c>
      <c r="FU5547" s="75">
        <v>30686</v>
      </c>
    </row>
    <row r="5548" spans="1:177" x14ac:dyDescent="0.25">
      <c r="A5548" s="132"/>
      <c r="B5548" s="132"/>
      <c r="C5548" s="132"/>
      <c r="D5548" s="132"/>
      <c r="E5548" s="132"/>
      <c r="F5548" s="132"/>
      <c r="G5548" s="132"/>
      <c r="H5548" s="132"/>
      <c r="I5548" s="132"/>
      <c r="J5548" s="132"/>
      <c r="K5548" s="132"/>
      <c r="FS5548" s="75">
        <v>92.67</v>
      </c>
      <c r="FT5548" s="75">
        <v>3726.6410000000001</v>
      </c>
      <c r="FU5548" s="75">
        <v>30705</v>
      </c>
    </row>
    <row r="5549" spans="1:177" x14ac:dyDescent="0.25">
      <c r="A5549" s="132"/>
      <c r="B5549" s="132"/>
      <c r="C5549" s="132"/>
      <c r="D5549" s="132"/>
      <c r="E5549" s="132"/>
      <c r="F5549" s="132"/>
      <c r="G5549" s="132"/>
      <c r="H5549" s="132"/>
      <c r="I5549" s="132"/>
      <c r="J5549" s="132"/>
      <c r="K5549" s="132"/>
      <c r="FS5549" s="75">
        <v>92.68</v>
      </c>
      <c r="FT5549" s="75">
        <v>3729.7489999999998</v>
      </c>
      <c r="FU5549" s="75">
        <v>30724</v>
      </c>
    </row>
    <row r="5550" spans="1:177" x14ac:dyDescent="0.25">
      <c r="A5550" s="132"/>
      <c r="B5550" s="132"/>
      <c r="C5550" s="132"/>
      <c r="D5550" s="132"/>
      <c r="E5550" s="132"/>
      <c r="F5550" s="132"/>
      <c r="G5550" s="132"/>
      <c r="H5550" s="132"/>
      <c r="I5550" s="132"/>
      <c r="J5550" s="132"/>
      <c r="K5550" s="132"/>
      <c r="FS5550" s="75">
        <v>92.69</v>
      </c>
      <c r="FT5550" s="75">
        <v>3732.8560000000002</v>
      </c>
      <c r="FU5550" s="75">
        <v>30743</v>
      </c>
    </row>
    <row r="5551" spans="1:177" x14ac:dyDescent="0.25">
      <c r="A5551" s="132"/>
      <c r="B5551" s="132"/>
      <c r="C5551" s="132"/>
      <c r="D5551" s="132"/>
      <c r="E5551" s="132"/>
      <c r="F5551" s="132"/>
      <c r="G5551" s="132"/>
      <c r="H5551" s="132"/>
      <c r="I5551" s="132"/>
      <c r="J5551" s="132"/>
      <c r="K5551" s="132"/>
      <c r="FS5551" s="75">
        <v>92.7</v>
      </c>
      <c r="FT5551" s="75">
        <v>3735.9639999999999</v>
      </c>
      <c r="FU5551" s="75">
        <v>30762</v>
      </c>
    </row>
    <row r="5552" spans="1:177" x14ac:dyDescent="0.25">
      <c r="A5552" s="132"/>
      <c r="B5552" s="132"/>
      <c r="C5552" s="132"/>
      <c r="D5552" s="132"/>
      <c r="E5552" s="132"/>
      <c r="F5552" s="132"/>
      <c r="G5552" s="132"/>
      <c r="H5552" s="132"/>
      <c r="I5552" s="132"/>
      <c r="J5552" s="132"/>
      <c r="K5552" s="132"/>
      <c r="FS5552" s="75">
        <v>92.71</v>
      </c>
      <c r="FT5552" s="75">
        <v>3739.0709999999999</v>
      </c>
      <c r="FU5552" s="75">
        <v>30781</v>
      </c>
    </row>
    <row r="5553" spans="1:177" x14ac:dyDescent="0.25">
      <c r="A5553" s="132"/>
      <c r="B5553" s="132"/>
      <c r="C5553" s="132"/>
      <c r="D5553" s="132"/>
      <c r="E5553" s="132"/>
      <c r="F5553" s="132"/>
      <c r="G5553" s="132"/>
      <c r="H5553" s="132"/>
      <c r="I5553" s="132"/>
      <c r="J5553" s="132"/>
      <c r="K5553" s="132"/>
      <c r="FS5553" s="75">
        <v>92.72</v>
      </c>
      <c r="FT5553" s="75">
        <v>3742.1779999999999</v>
      </c>
      <c r="FU5553" s="75">
        <v>30800</v>
      </c>
    </row>
    <row r="5554" spans="1:177" x14ac:dyDescent="0.25">
      <c r="A5554" s="132"/>
      <c r="B5554" s="132"/>
      <c r="C5554" s="132"/>
      <c r="D5554" s="132"/>
      <c r="E5554" s="132"/>
      <c r="F5554" s="132"/>
      <c r="G5554" s="132"/>
      <c r="H5554" s="132"/>
      <c r="I5554" s="132"/>
      <c r="J5554" s="132"/>
      <c r="K5554" s="132"/>
      <c r="FS5554" s="75">
        <v>92.73</v>
      </c>
      <c r="FT5554" s="75">
        <v>3745.2860000000001</v>
      </c>
      <c r="FU5554" s="75">
        <v>30819</v>
      </c>
    </row>
    <row r="5555" spans="1:177" x14ac:dyDescent="0.25">
      <c r="A5555" s="132"/>
      <c r="B5555" s="132"/>
      <c r="C5555" s="132"/>
      <c r="D5555" s="132"/>
      <c r="E5555" s="132"/>
      <c r="F5555" s="132"/>
      <c r="G5555" s="132"/>
      <c r="H5555" s="132"/>
      <c r="I5555" s="132"/>
      <c r="J5555" s="132"/>
      <c r="K5555" s="132"/>
      <c r="FS5555" s="75">
        <v>92.74</v>
      </c>
      <c r="FT5555" s="75">
        <v>3748.393</v>
      </c>
      <c r="FU5555" s="75">
        <v>30838</v>
      </c>
    </row>
    <row r="5556" spans="1:177" x14ac:dyDescent="0.25">
      <c r="A5556" s="132"/>
      <c r="B5556" s="132"/>
      <c r="C5556" s="132"/>
      <c r="D5556" s="132"/>
      <c r="E5556" s="132"/>
      <c r="F5556" s="132"/>
      <c r="G5556" s="132"/>
      <c r="H5556" s="132"/>
      <c r="I5556" s="132"/>
      <c r="J5556" s="132"/>
      <c r="K5556" s="132"/>
      <c r="FS5556" s="75">
        <v>92.75</v>
      </c>
      <c r="FT5556" s="75">
        <v>3751.5010000000002</v>
      </c>
      <c r="FU5556" s="75">
        <v>30857</v>
      </c>
    </row>
    <row r="5557" spans="1:177" x14ac:dyDescent="0.25">
      <c r="A5557" s="132"/>
      <c r="B5557" s="132"/>
      <c r="C5557" s="132"/>
      <c r="D5557" s="132"/>
      <c r="E5557" s="132"/>
      <c r="F5557" s="132"/>
      <c r="G5557" s="132"/>
      <c r="H5557" s="132"/>
      <c r="I5557" s="132"/>
      <c r="J5557" s="132"/>
      <c r="K5557" s="132"/>
      <c r="FS5557" s="75">
        <v>92.76</v>
      </c>
      <c r="FT5557" s="75">
        <v>3754.6080000000002</v>
      </c>
      <c r="FU5557" s="75">
        <v>30876</v>
      </c>
    </row>
    <row r="5558" spans="1:177" x14ac:dyDescent="0.25">
      <c r="A5558" s="132"/>
      <c r="B5558" s="132"/>
      <c r="C5558" s="132"/>
      <c r="D5558" s="132"/>
      <c r="E5558" s="132"/>
      <c r="F5558" s="132"/>
      <c r="G5558" s="132"/>
      <c r="H5558" s="132"/>
      <c r="I5558" s="132"/>
      <c r="J5558" s="132"/>
      <c r="K5558" s="132"/>
      <c r="FS5558" s="75">
        <v>92.77</v>
      </c>
      <c r="FT5558" s="75">
        <v>3757.7159999999999</v>
      </c>
      <c r="FU5558" s="75">
        <v>30895</v>
      </c>
    </row>
    <row r="5559" spans="1:177" x14ac:dyDescent="0.25">
      <c r="A5559" s="132"/>
      <c r="B5559" s="132"/>
      <c r="C5559" s="132"/>
      <c r="D5559" s="132"/>
      <c r="E5559" s="132"/>
      <c r="F5559" s="132"/>
      <c r="G5559" s="132"/>
      <c r="H5559" s="132"/>
      <c r="I5559" s="132"/>
      <c r="J5559" s="132"/>
      <c r="K5559" s="132"/>
      <c r="FS5559" s="75">
        <v>92.78</v>
      </c>
      <c r="FT5559" s="75">
        <v>3760.8229999999999</v>
      </c>
      <c r="FU5559" s="75">
        <v>30914</v>
      </c>
    </row>
    <row r="5560" spans="1:177" x14ac:dyDescent="0.25">
      <c r="A5560" s="132"/>
      <c r="B5560" s="132"/>
      <c r="C5560" s="132"/>
      <c r="D5560" s="132"/>
      <c r="E5560" s="132"/>
      <c r="F5560" s="132"/>
      <c r="G5560" s="132"/>
      <c r="H5560" s="132"/>
      <c r="I5560" s="132"/>
      <c r="J5560" s="132"/>
      <c r="K5560" s="132"/>
      <c r="FS5560" s="75">
        <v>92.79</v>
      </c>
      <c r="FT5560" s="75">
        <v>3763.93</v>
      </c>
      <c r="FU5560" s="75">
        <v>30933</v>
      </c>
    </row>
    <row r="5561" spans="1:177" x14ac:dyDescent="0.25">
      <c r="A5561" s="132"/>
      <c r="B5561" s="132"/>
      <c r="C5561" s="132"/>
      <c r="D5561" s="132"/>
      <c r="E5561" s="132"/>
      <c r="F5561" s="132"/>
      <c r="G5561" s="132"/>
      <c r="H5561" s="132"/>
      <c r="I5561" s="132"/>
      <c r="J5561" s="132"/>
      <c r="K5561" s="132"/>
      <c r="FS5561" s="75">
        <v>92.8</v>
      </c>
      <c r="FT5561" s="75">
        <v>3767.038</v>
      </c>
      <c r="FU5561" s="75">
        <v>30952</v>
      </c>
    </row>
    <row r="5562" spans="1:177" x14ac:dyDescent="0.25">
      <c r="A5562" s="132"/>
      <c r="B5562" s="132"/>
      <c r="C5562" s="132"/>
      <c r="D5562" s="132"/>
      <c r="E5562" s="132"/>
      <c r="F5562" s="132"/>
      <c r="G5562" s="132"/>
      <c r="H5562" s="132"/>
      <c r="I5562" s="132"/>
      <c r="J5562" s="132"/>
      <c r="K5562" s="132"/>
      <c r="FS5562" s="75">
        <v>92.81</v>
      </c>
      <c r="FT5562" s="75">
        <v>3770.145</v>
      </c>
      <c r="FU5562" s="75">
        <v>30971</v>
      </c>
    </row>
    <row r="5563" spans="1:177" x14ac:dyDescent="0.25">
      <c r="A5563" s="132"/>
      <c r="B5563" s="132"/>
      <c r="C5563" s="132"/>
      <c r="D5563" s="132"/>
      <c r="E5563" s="132"/>
      <c r="F5563" s="132"/>
      <c r="G5563" s="132"/>
      <c r="H5563" s="132"/>
      <c r="I5563" s="132"/>
      <c r="J5563" s="132"/>
      <c r="K5563" s="132"/>
      <c r="FS5563" s="75">
        <v>92.82</v>
      </c>
      <c r="FT5563" s="75">
        <v>3773.2530000000002</v>
      </c>
      <c r="FU5563" s="75">
        <v>30990</v>
      </c>
    </row>
    <row r="5564" spans="1:177" x14ac:dyDescent="0.25">
      <c r="A5564" s="132"/>
      <c r="B5564" s="132"/>
      <c r="C5564" s="132"/>
      <c r="D5564" s="132"/>
      <c r="E5564" s="132"/>
      <c r="F5564" s="132"/>
      <c r="G5564" s="132"/>
      <c r="H5564" s="132"/>
      <c r="I5564" s="132"/>
      <c r="J5564" s="132"/>
      <c r="K5564" s="132"/>
      <c r="FS5564" s="75">
        <v>92.83</v>
      </c>
      <c r="FT5564" s="75">
        <v>3776.36</v>
      </c>
      <c r="FU5564" s="75">
        <v>31009</v>
      </c>
    </row>
    <row r="5565" spans="1:177" x14ac:dyDescent="0.25">
      <c r="A5565" s="132"/>
      <c r="B5565" s="132"/>
      <c r="C5565" s="132"/>
      <c r="D5565" s="132"/>
      <c r="E5565" s="132"/>
      <c r="F5565" s="132"/>
      <c r="G5565" s="132"/>
      <c r="H5565" s="132"/>
      <c r="I5565" s="132"/>
      <c r="J5565" s="132"/>
      <c r="K5565" s="132"/>
      <c r="FS5565" s="75">
        <v>92.84</v>
      </c>
      <c r="FT5565" s="75">
        <v>3779.4679999999998</v>
      </c>
      <c r="FU5565" s="75">
        <v>31028</v>
      </c>
    </row>
    <row r="5566" spans="1:177" x14ac:dyDescent="0.25">
      <c r="A5566" s="132"/>
      <c r="B5566" s="132"/>
      <c r="C5566" s="132"/>
      <c r="D5566" s="132"/>
      <c r="E5566" s="132"/>
      <c r="F5566" s="132"/>
      <c r="G5566" s="132"/>
      <c r="H5566" s="132"/>
      <c r="I5566" s="132"/>
      <c r="J5566" s="132"/>
      <c r="K5566" s="132"/>
      <c r="FS5566" s="75">
        <v>92.85</v>
      </c>
      <c r="FT5566" s="75">
        <v>3782.5749999999998</v>
      </c>
      <c r="FU5566" s="75">
        <v>31047</v>
      </c>
    </row>
    <row r="5567" spans="1:177" x14ac:dyDescent="0.25">
      <c r="A5567" s="132"/>
      <c r="B5567" s="132"/>
      <c r="C5567" s="132"/>
      <c r="D5567" s="132"/>
      <c r="E5567" s="132"/>
      <c r="F5567" s="132"/>
      <c r="G5567" s="132"/>
      <c r="H5567" s="132"/>
      <c r="I5567" s="132"/>
      <c r="J5567" s="132"/>
      <c r="K5567" s="132"/>
      <c r="FS5567" s="75">
        <v>92.86</v>
      </c>
      <c r="FT5567" s="75">
        <v>3785.6819999999998</v>
      </c>
      <c r="FU5567" s="75">
        <v>31066</v>
      </c>
    </row>
    <row r="5568" spans="1:177" x14ac:dyDescent="0.25">
      <c r="A5568" s="132"/>
      <c r="B5568" s="132"/>
      <c r="C5568" s="132"/>
      <c r="D5568" s="132"/>
      <c r="E5568" s="132"/>
      <c r="F5568" s="132"/>
      <c r="G5568" s="132"/>
      <c r="H5568" s="132"/>
      <c r="I5568" s="132"/>
      <c r="J5568" s="132"/>
      <c r="K5568" s="132"/>
      <c r="FS5568" s="75">
        <v>92.87</v>
      </c>
      <c r="FT5568" s="75">
        <v>3788.79</v>
      </c>
      <c r="FU5568" s="75">
        <v>31085</v>
      </c>
    </row>
    <row r="5569" spans="1:177" x14ac:dyDescent="0.25">
      <c r="A5569" s="132"/>
      <c r="B5569" s="132"/>
      <c r="C5569" s="132"/>
      <c r="D5569" s="132"/>
      <c r="E5569" s="132"/>
      <c r="F5569" s="132"/>
      <c r="G5569" s="132"/>
      <c r="H5569" s="132"/>
      <c r="I5569" s="132"/>
      <c r="J5569" s="132"/>
      <c r="K5569" s="132"/>
      <c r="FS5569" s="75">
        <v>92.88</v>
      </c>
      <c r="FT5569" s="75">
        <v>3791.8969999999999</v>
      </c>
      <c r="FU5569" s="75">
        <v>31104</v>
      </c>
    </row>
    <row r="5570" spans="1:177" x14ac:dyDescent="0.25">
      <c r="A5570" s="132"/>
      <c r="B5570" s="132"/>
      <c r="C5570" s="132"/>
      <c r="D5570" s="132"/>
      <c r="E5570" s="132"/>
      <c r="F5570" s="132"/>
      <c r="G5570" s="132"/>
      <c r="H5570" s="132"/>
      <c r="I5570" s="132"/>
      <c r="J5570" s="132"/>
      <c r="K5570" s="132"/>
      <c r="FS5570" s="75">
        <v>92.89</v>
      </c>
      <c r="FT5570" s="75">
        <v>3795.0050000000001</v>
      </c>
      <c r="FU5570" s="75">
        <v>31123</v>
      </c>
    </row>
    <row r="5571" spans="1:177" x14ac:dyDescent="0.25">
      <c r="A5571" s="132"/>
      <c r="B5571" s="132"/>
      <c r="C5571" s="132"/>
      <c r="D5571" s="132"/>
      <c r="E5571" s="132"/>
      <c r="F5571" s="132"/>
      <c r="G5571" s="132"/>
      <c r="H5571" s="132"/>
      <c r="I5571" s="132"/>
      <c r="J5571" s="132"/>
      <c r="K5571" s="132"/>
      <c r="FS5571" s="75">
        <v>92.9</v>
      </c>
      <c r="FT5571" s="75">
        <v>3798.1120000000001</v>
      </c>
      <c r="FU5571" s="75">
        <v>31142</v>
      </c>
    </row>
    <row r="5572" spans="1:177" x14ac:dyDescent="0.25">
      <c r="A5572" s="132"/>
      <c r="B5572" s="132"/>
      <c r="C5572" s="132"/>
      <c r="D5572" s="132"/>
      <c r="E5572" s="132"/>
      <c r="F5572" s="132"/>
      <c r="G5572" s="132"/>
      <c r="H5572" s="132"/>
      <c r="I5572" s="132"/>
      <c r="J5572" s="132"/>
      <c r="K5572" s="132"/>
      <c r="FS5572" s="75">
        <v>92.91</v>
      </c>
      <c r="FT5572" s="75">
        <v>3801.2190000000001</v>
      </c>
      <c r="FU5572" s="75">
        <v>31161</v>
      </c>
    </row>
    <row r="5573" spans="1:177" x14ac:dyDescent="0.25">
      <c r="A5573" s="132"/>
      <c r="B5573" s="132"/>
      <c r="C5573" s="132"/>
      <c r="D5573" s="132"/>
      <c r="E5573" s="132"/>
      <c r="F5573" s="132"/>
      <c r="G5573" s="132"/>
      <c r="H5573" s="132"/>
      <c r="I5573" s="132"/>
      <c r="J5573" s="132"/>
      <c r="K5573" s="132"/>
      <c r="FS5573" s="75">
        <v>92.92</v>
      </c>
      <c r="FT5573" s="75">
        <v>3804.3270000000002</v>
      </c>
      <c r="FU5573" s="75">
        <v>31180</v>
      </c>
    </row>
    <row r="5574" spans="1:177" x14ac:dyDescent="0.25">
      <c r="A5574" s="132"/>
      <c r="B5574" s="132"/>
      <c r="C5574" s="132"/>
      <c r="D5574" s="132"/>
      <c r="E5574" s="132"/>
      <c r="F5574" s="132"/>
      <c r="G5574" s="132"/>
      <c r="H5574" s="132"/>
      <c r="I5574" s="132"/>
      <c r="J5574" s="132"/>
      <c r="K5574" s="132"/>
      <c r="FS5574" s="75">
        <v>92.93</v>
      </c>
      <c r="FT5574" s="75">
        <v>3807.4340000000002</v>
      </c>
      <c r="FU5574" s="75">
        <v>31199</v>
      </c>
    </row>
    <row r="5575" spans="1:177" x14ac:dyDescent="0.25">
      <c r="A5575" s="132"/>
      <c r="B5575" s="132"/>
      <c r="C5575" s="132"/>
      <c r="D5575" s="132"/>
      <c r="E5575" s="132"/>
      <c r="F5575" s="132"/>
      <c r="G5575" s="132"/>
      <c r="H5575" s="132"/>
      <c r="I5575" s="132"/>
      <c r="J5575" s="132"/>
      <c r="K5575" s="132"/>
      <c r="FS5575" s="75">
        <v>92.94</v>
      </c>
      <c r="FT5575" s="75">
        <v>3810.5419999999999</v>
      </c>
      <c r="FU5575" s="75">
        <v>31218</v>
      </c>
    </row>
    <row r="5576" spans="1:177" x14ac:dyDescent="0.25">
      <c r="A5576" s="132"/>
      <c r="B5576" s="132"/>
      <c r="C5576" s="132"/>
      <c r="D5576" s="132"/>
      <c r="E5576" s="132"/>
      <c r="F5576" s="132"/>
      <c r="G5576" s="132"/>
      <c r="H5576" s="132"/>
      <c r="I5576" s="132"/>
      <c r="J5576" s="132"/>
      <c r="K5576" s="132"/>
      <c r="FS5576" s="75">
        <v>92.95</v>
      </c>
      <c r="FT5576" s="75">
        <v>3813.6489999999999</v>
      </c>
      <c r="FU5576" s="75">
        <v>31237</v>
      </c>
    </row>
    <row r="5577" spans="1:177" x14ac:dyDescent="0.25">
      <c r="A5577" s="132"/>
      <c r="B5577" s="132"/>
      <c r="C5577" s="132"/>
      <c r="D5577" s="132"/>
      <c r="E5577" s="132"/>
      <c r="F5577" s="132"/>
      <c r="G5577" s="132"/>
      <c r="H5577" s="132"/>
      <c r="I5577" s="132"/>
      <c r="J5577" s="132"/>
      <c r="K5577" s="132"/>
      <c r="FS5577" s="75">
        <v>92.96</v>
      </c>
      <c r="FT5577" s="75">
        <v>3816.7570000000001</v>
      </c>
      <c r="FU5577" s="75">
        <v>31256</v>
      </c>
    </row>
    <row r="5578" spans="1:177" x14ac:dyDescent="0.25">
      <c r="A5578" s="132"/>
      <c r="B5578" s="132"/>
      <c r="C5578" s="132"/>
      <c r="D5578" s="132"/>
      <c r="E5578" s="132"/>
      <c r="F5578" s="132"/>
      <c r="G5578" s="132"/>
      <c r="H5578" s="132"/>
      <c r="I5578" s="132"/>
      <c r="J5578" s="132"/>
      <c r="K5578" s="132"/>
      <c r="FS5578" s="75">
        <v>92.97</v>
      </c>
      <c r="FT5578" s="75">
        <v>3819.864</v>
      </c>
      <c r="FU5578" s="75">
        <v>31275</v>
      </c>
    </row>
    <row r="5579" spans="1:177" x14ac:dyDescent="0.25">
      <c r="A5579" s="132"/>
      <c r="B5579" s="132"/>
      <c r="C5579" s="132"/>
      <c r="D5579" s="132"/>
      <c r="E5579" s="132"/>
      <c r="F5579" s="132"/>
      <c r="G5579" s="132"/>
      <c r="H5579" s="132"/>
      <c r="I5579" s="132"/>
      <c r="J5579" s="132"/>
      <c r="K5579" s="132"/>
      <c r="FS5579" s="75">
        <v>92.98</v>
      </c>
      <c r="FT5579" s="75">
        <v>3822.971</v>
      </c>
      <c r="FU5579" s="75">
        <v>31294</v>
      </c>
    </row>
    <row r="5580" spans="1:177" x14ac:dyDescent="0.25">
      <c r="A5580" s="132"/>
      <c r="B5580" s="132"/>
      <c r="C5580" s="132"/>
      <c r="D5580" s="132"/>
      <c r="E5580" s="132"/>
      <c r="F5580" s="132"/>
      <c r="G5580" s="132"/>
      <c r="H5580" s="132"/>
      <c r="I5580" s="132"/>
      <c r="J5580" s="132"/>
      <c r="K5580" s="132"/>
      <c r="FS5580" s="75">
        <v>92.99</v>
      </c>
      <c r="FT5580" s="75">
        <v>3826.0790000000002</v>
      </c>
      <c r="FU5580" s="75">
        <v>31313</v>
      </c>
    </row>
    <row r="5581" spans="1:177" x14ac:dyDescent="0.25">
      <c r="A5581" s="132"/>
      <c r="B5581" s="132"/>
      <c r="C5581" s="132"/>
      <c r="D5581" s="132"/>
      <c r="E5581" s="132"/>
      <c r="F5581" s="132"/>
      <c r="G5581" s="132"/>
      <c r="H5581" s="132"/>
      <c r="I5581" s="132"/>
      <c r="J5581" s="132"/>
      <c r="K5581" s="132"/>
      <c r="FS5581" s="75">
        <v>93</v>
      </c>
      <c r="FT5581" s="75">
        <v>3829.1860000000001</v>
      </c>
      <c r="FU5581" s="75">
        <v>31332</v>
      </c>
    </row>
    <row r="5582" spans="1:177" x14ac:dyDescent="0.25">
      <c r="A5582" s="132"/>
      <c r="B5582" s="132"/>
      <c r="C5582" s="132"/>
      <c r="D5582" s="132"/>
      <c r="E5582" s="132"/>
      <c r="F5582" s="132"/>
      <c r="G5582" s="132"/>
      <c r="H5582" s="132"/>
      <c r="I5582" s="132"/>
      <c r="J5582" s="132"/>
      <c r="K5582" s="132"/>
      <c r="FS5582" s="75">
        <v>93.01</v>
      </c>
      <c r="FT5582" s="75">
        <v>3832.2939999999999</v>
      </c>
      <c r="FU5582" s="75">
        <v>31351</v>
      </c>
    </row>
    <row r="5583" spans="1:177" x14ac:dyDescent="0.25">
      <c r="A5583" s="132"/>
      <c r="B5583" s="132"/>
      <c r="C5583" s="132"/>
      <c r="D5583" s="132"/>
      <c r="E5583" s="132"/>
      <c r="F5583" s="132"/>
      <c r="G5583" s="132"/>
      <c r="H5583" s="132"/>
      <c r="I5583" s="132"/>
      <c r="J5583" s="132"/>
      <c r="K5583" s="132"/>
      <c r="FS5583" s="75">
        <v>93.02</v>
      </c>
      <c r="FT5583" s="75">
        <v>3835.4009999999998</v>
      </c>
      <c r="FU5583" s="75">
        <v>31370</v>
      </c>
    </row>
    <row r="5584" spans="1:177" x14ac:dyDescent="0.25">
      <c r="A5584" s="132"/>
      <c r="B5584" s="132"/>
      <c r="C5584" s="132"/>
      <c r="D5584" s="132"/>
      <c r="E5584" s="132"/>
      <c r="F5584" s="132"/>
      <c r="G5584" s="132"/>
      <c r="H5584" s="132"/>
      <c r="I5584" s="132"/>
      <c r="J5584" s="132"/>
      <c r="K5584" s="132"/>
      <c r="FS5584" s="75">
        <v>93.03</v>
      </c>
      <c r="FT5584" s="75">
        <v>3838.509</v>
      </c>
      <c r="FU5584" s="75">
        <v>31389</v>
      </c>
    </row>
    <row r="5585" spans="1:177" x14ac:dyDescent="0.25">
      <c r="A5585" s="132"/>
      <c r="B5585" s="132"/>
      <c r="C5585" s="132"/>
      <c r="D5585" s="132"/>
      <c r="E5585" s="132"/>
      <c r="F5585" s="132"/>
      <c r="G5585" s="132"/>
      <c r="H5585" s="132"/>
      <c r="I5585" s="132"/>
      <c r="J5585" s="132"/>
      <c r="K5585" s="132"/>
      <c r="FS5585" s="75">
        <v>93.04</v>
      </c>
      <c r="FT5585" s="75">
        <v>3841.616</v>
      </c>
      <c r="FU5585" s="75">
        <v>31408</v>
      </c>
    </row>
    <row r="5586" spans="1:177" x14ac:dyDescent="0.25">
      <c r="A5586" s="132"/>
      <c r="B5586" s="132"/>
      <c r="C5586" s="132"/>
      <c r="D5586" s="132"/>
      <c r="E5586" s="132"/>
      <c r="F5586" s="132"/>
      <c r="G5586" s="132"/>
      <c r="H5586" s="132"/>
      <c r="I5586" s="132"/>
      <c r="J5586" s="132"/>
      <c r="K5586" s="132"/>
      <c r="FS5586" s="75">
        <v>93.05</v>
      </c>
      <c r="FT5586" s="75">
        <v>3844.723</v>
      </c>
      <c r="FU5586" s="75">
        <v>31427</v>
      </c>
    </row>
    <row r="5587" spans="1:177" x14ac:dyDescent="0.25">
      <c r="A5587" s="132"/>
      <c r="B5587" s="132"/>
      <c r="C5587" s="132"/>
      <c r="D5587" s="132"/>
      <c r="E5587" s="132"/>
      <c r="F5587" s="132"/>
      <c r="G5587" s="132"/>
      <c r="H5587" s="132"/>
      <c r="I5587" s="132"/>
      <c r="J5587" s="132"/>
      <c r="K5587" s="132"/>
      <c r="FS5587" s="75">
        <v>93.06</v>
      </c>
      <c r="FT5587" s="75">
        <v>3847.8310000000001</v>
      </c>
      <c r="FU5587" s="75">
        <v>31446</v>
      </c>
    </row>
    <row r="5588" spans="1:177" x14ac:dyDescent="0.25">
      <c r="A5588" s="132"/>
      <c r="B5588" s="132"/>
      <c r="C5588" s="132"/>
      <c r="D5588" s="132"/>
      <c r="E5588" s="132"/>
      <c r="F5588" s="132"/>
      <c r="G5588" s="132"/>
      <c r="H5588" s="132"/>
      <c r="I5588" s="132"/>
      <c r="J5588" s="132"/>
      <c r="K5588" s="132"/>
      <c r="FS5588" s="75">
        <v>93.07</v>
      </c>
      <c r="FT5588" s="75">
        <v>3850.9380000000001</v>
      </c>
      <c r="FU5588" s="75">
        <v>31465</v>
      </c>
    </row>
    <row r="5589" spans="1:177" x14ac:dyDescent="0.25">
      <c r="A5589" s="132"/>
      <c r="B5589" s="132"/>
      <c r="C5589" s="132"/>
      <c r="D5589" s="132"/>
      <c r="E5589" s="132"/>
      <c r="F5589" s="132"/>
      <c r="G5589" s="132"/>
      <c r="H5589" s="132"/>
      <c r="I5589" s="132"/>
      <c r="J5589" s="132"/>
      <c r="K5589" s="132"/>
      <c r="FS5589" s="75">
        <v>93.08</v>
      </c>
      <c r="FT5589" s="75">
        <v>3854.0459999999998</v>
      </c>
      <c r="FU5589" s="75">
        <v>31484</v>
      </c>
    </row>
    <row r="5590" spans="1:177" x14ac:dyDescent="0.25">
      <c r="A5590" s="132"/>
      <c r="B5590" s="132"/>
      <c r="C5590" s="132"/>
      <c r="D5590" s="132"/>
      <c r="E5590" s="132"/>
      <c r="F5590" s="132"/>
      <c r="G5590" s="132"/>
      <c r="H5590" s="132"/>
      <c r="I5590" s="132"/>
      <c r="J5590" s="132"/>
      <c r="K5590" s="132"/>
      <c r="FS5590" s="75">
        <v>93.09</v>
      </c>
      <c r="FT5590" s="75">
        <v>3857.1529999999998</v>
      </c>
      <c r="FU5590" s="75">
        <v>31503</v>
      </c>
    </row>
    <row r="5591" spans="1:177" x14ac:dyDescent="0.25">
      <c r="A5591" s="132"/>
      <c r="B5591" s="132"/>
      <c r="C5591" s="132"/>
      <c r="D5591" s="132"/>
      <c r="E5591" s="132"/>
      <c r="F5591" s="132"/>
      <c r="G5591" s="132"/>
      <c r="H5591" s="132"/>
      <c r="I5591" s="132"/>
      <c r="J5591" s="132"/>
      <c r="K5591" s="132"/>
      <c r="FS5591" s="75">
        <v>93.1</v>
      </c>
      <c r="FT5591" s="75">
        <v>3860.26</v>
      </c>
      <c r="FU5591" s="75">
        <v>31522</v>
      </c>
    </row>
    <row r="5592" spans="1:177" x14ac:dyDescent="0.25">
      <c r="A5592" s="132"/>
      <c r="B5592" s="132"/>
      <c r="C5592" s="132"/>
      <c r="D5592" s="132"/>
      <c r="E5592" s="132"/>
      <c r="F5592" s="132"/>
      <c r="G5592" s="132"/>
      <c r="H5592" s="132"/>
      <c r="I5592" s="132"/>
      <c r="J5592" s="132"/>
      <c r="K5592" s="132"/>
      <c r="FS5592" s="75">
        <v>93.11</v>
      </c>
      <c r="FT5592" s="75">
        <v>3863.3679999999999</v>
      </c>
      <c r="FU5592" s="75">
        <v>31541</v>
      </c>
    </row>
    <row r="5593" spans="1:177" x14ac:dyDescent="0.25">
      <c r="A5593" s="132"/>
      <c r="B5593" s="132"/>
      <c r="C5593" s="132"/>
      <c r="D5593" s="132"/>
      <c r="E5593" s="132"/>
      <c r="F5593" s="132"/>
      <c r="G5593" s="132"/>
      <c r="H5593" s="132"/>
      <c r="I5593" s="132"/>
      <c r="J5593" s="132"/>
      <c r="K5593" s="132"/>
      <c r="FS5593" s="75">
        <v>93.12</v>
      </c>
      <c r="FT5593" s="75">
        <v>3866.4749999999999</v>
      </c>
      <c r="FU5593" s="75">
        <v>31560</v>
      </c>
    </row>
    <row r="5594" spans="1:177" x14ac:dyDescent="0.25">
      <c r="A5594" s="132"/>
      <c r="B5594" s="132"/>
      <c r="C5594" s="132"/>
      <c r="D5594" s="132"/>
      <c r="E5594" s="132"/>
      <c r="F5594" s="132"/>
      <c r="G5594" s="132"/>
      <c r="H5594" s="132"/>
      <c r="I5594" s="132"/>
      <c r="J5594" s="132"/>
      <c r="K5594" s="132"/>
      <c r="FS5594" s="75">
        <v>93.13</v>
      </c>
      <c r="FT5594" s="75">
        <v>3869.5830000000001</v>
      </c>
      <c r="FU5594" s="75">
        <v>31579</v>
      </c>
    </row>
    <row r="5595" spans="1:177" x14ac:dyDescent="0.25">
      <c r="A5595" s="132"/>
      <c r="B5595" s="132"/>
      <c r="C5595" s="132"/>
      <c r="D5595" s="132"/>
      <c r="E5595" s="132"/>
      <c r="F5595" s="132"/>
      <c r="G5595" s="132"/>
      <c r="H5595" s="132"/>
      <c r="I5595" s="132"/>
      <c r="J5595" s="132"/>
      <c r="K5595" s="132"/>
      <c r="FS5595" s="75">
        <v>93.14</v>
      </c>
      <c r="FT5595" s="75">
        <v>3872.69</v>
      </c>
      <c r="FU5595" s="75">
        <v>31598</v>
      </c>
    </row>
    <row r="5596" spans="1:177" x14ac:dyDescent="0.25">
      <c r="A5596" s="132"/>
      <c r="B5596" s="132"/>
      <c r="C5596" s="132"/>
      <c r="D5596" s="132"/>
      <c r="E5596" s="132"/>
      <c r="F5596" s="132"/>
      <c r="G5596" s="132"/>
      <c r="H5596" s="132"/>
      <c r="I5596" s="132"/>
      <c r="J5596" s="132"/>
      <c r="K5596" s="132"/>
      <c r="FS5596" s="75">
        <v>93.15</v>
      </c>
      <c r="FT5596" s="75">
        <v>3875.7979999999998</v>
      </c>
      <c r="FU5596" s="75">
        <v>31617</v>
      </c>
    </row>
    <row r="5597" spans="1:177" x14ac:dyDescent="0.25">
      <c r="A5597" s="132"/>
      <c r="B5597" s="132"/>
      <c r="C5597" s="132"/>
      <c r="D5597" s="132"/>
      <c r="E5597" s="132"/>
      <c r="F5597" s="132"/>
      <c r="G5597" s="132"/>
      <c r="H5597" s="132"/>
      <c r="I5597" s="132"/>
      <c r="J5597" s="132"/>
      <c r="K5597" s="132"/>
      <c r="FS5597" s="75">
        <v>93.16</v>
      </c>
      <c r="FT5597" s="75">
        <v>3878.9050000000002</v>
      </c>
      <c r="FU5597" s="75">
        <v>31636</v>
      </c>
    </row>
    <row r="5598" spans="1:177" x14ac:dyDescent="0.25">
      <c r="A5598" s="132"/>
      <c r="B5598" s="132"/>
      <c r="C5598" s="132"/>
      <c r="D5598" s="132"/>
      <c r="E5598" s="132"/>
      <c r="F5598" s="132"/>
      <c r="G5598" s="132"/>
      <c r="H5598" s="132"/>
      <c r="I5598" s="132"/>
      <c r="J5598" s="132"/>
      <c r="K5598" s="132"/>
      <c r="FS5598" s="75">
        <v>93.17</v>
      </c>
      <c r="FT5598" s="75">
        <v>3882.0120000000002</v>
      </c>
      <c r="FU5598" s="75">
        <v>31655</v>
      </c>
    </row>
    <row r="5599" spans="1:177" x14ac:dyDescent="0.25">
      <c r="A5599" s="132"/>
      <c r="B5599" s="132"/>
      <c r="C5599" s="132"/>
      <c r="D5599" s="132"/>
      <c r="E5599" s="132"/>
      <c r="F5599" s="132"/>
      <c r="G5599" s="132"/>
      <c r="H5599" s="132"/>
      <c r="I5599" s="132"/>
      <c r="J5599" s="132"/>
      <c r="K5599" s="132"/>
      <c r="FS5599" s="75">
        <v>93.18</v>
      </c>
      <c r="FT5599" s="75">
        <v>3885.12</v>
      </c>
      <c r="FU5599" s="75">
        <v>31674</v>
      </c>
    </row>
    <row r="5600" spans="1:177" x14ac:dyDescent="0.25">
      <c r="A5600" s="132"/>
      <c r="B5600" s="132"/>
      <c r="C5600" s="132"/>
      <c r="D5600" s="132"/>
      <c r="E5600" s="132"/>
      <c r="F5600" s="132"/>
      <c r="G5600" s="132"/>
      <c r="H5600" s="132"/>
      <c r="I5600" s="132"/>
      <c r="J5600" s="132"/>
      <c r="K5600" s="132"/>
      <c r="FS5600" s="75">
        <v>93.19</v>
      </c>
      <c r="FT5600" s="75">
        <v>3888.2269999999999</v>
      </c>
      <c r="FU5600" s="75">
        <v>31693</v>
      </c>
    </row>
    <row r="5601" spans="1:177" x14ac:dyDescent="0.25">
      <c r="A5601" s="132"/>
      <c r="B5601" s="132"/>
      <c r="C5601" s="132"/>
      <c r="D5601" s="132"/>
      <c r="E5601" s="132"/>
      <c r="F5601" s="132"/>
      <c r="G5601" s="132"/>
      <c r="H5601" s="132"/>
      <c r="I5601" s="132"/>
      <c r="J5601" s="132"/>
      <c r="K5601" s="132"/>
      <c r="FS5601" s="75">
        <v>93.2</v>
      </c>
      <c r="FT5601" s="75">
        <v>3891.335</v>
      </c>
      <c r="FU5601" s="75">
        <v>31712</v>
      </c>
    </row>
    <row r="5602" spans="1:177" x14ac:dyDescent="0.25">
      <c r="A5602" s="132"/>
      <c r="B5602" s="132"/>
      <c r="C5602" s="132"/>
      <c r="D5602" s="132"/>
      <c r="E5602" s="132"/>
      <c r="F5602" s="132"/>
      <c r="G5602" s="132"/>
      <c r="H5602" s="132"/>
      <c r="I5602" s="132"/>
      <c r="J5602" s="132"/>
      <c r="K5602" s="132"/>
      <c r="FS5602" s="75">
        <v>93.21</v>
      </c>
      <c r="FT5602" s="75">
        <v>3894.45</v>
      </c>
      <c r="FU5602" s="75">
        <v>31731</v>
      </c>
    </row>
    <row r="5603" spans="1:177" x14ac:dyDescent="0.25">
      <c r="A5603" s="132"/>
      <c r="B5603" s="132"/>
      <c r="C5603" s="132"/>
      <c r="D5603" s="132"/>
      <c r="E5603" s="132"/>
      <c r="F5603" s="132"/>
      <c r="G5603" s="132"/>
      <c r="H5603" s="132"/>
      <c r="I5603" s="132"/>
      <c r="J5603" s="132"/>
      <c r="K5603" s="132"/>
      <c r="FS5603" s="75">
        <v>93.22</v>
      </c>
      <c r="FT5603" s="75">
        <v>3897.6379999999999</v>
      </c>
      <c r="FU5603" s="75">
        <v>31750.9</v>
      </c>
    </row>
    <row r="5604" spans="1:177" x14ac:dyDescent="0.25">
      <c r="A5604" s="132"/>
      <c r="B5604" s="132"/>
      <c r="C5604" s="132"/>
      <c r="D5604" s="132"/>
      <c r="E5604" s="132"/>
      <c r="F5604" s="132"/>
      <c r="G5604" s="132"/>
      <c r="H5604" s="132"/>
      <c r="I5604" s="132"/>
      <c r="J5604" s="132"/>
      <c r="K5604" s="132"/>
      <c r="FS5604" s="75">
        <v>93.23</v>
      </c>
      <c r="FT5604" s="75">
        <v>3900.826</v>
      </c>
      <c r="FU5604" s="75">
        <v>31770.799999999999</v>
      </c>
    </row>
    <row r="5605" spans="1:177" x14ac:dyDescent="0.25">
      <c r="A5605" s="132"/>
      <c r="B5605" s="132"/>
      <c r="C5605" s="132"/>
      <c r="D5605" s="132"/>
      <c r="E5605" s="132"/>
      <c r="F5605" s="132"/>
      <c r="G5605" s="132"/>
      <c r="H5605" s="132"/>
      <c r="I5605" s="132"/>
      <c r="J5605" s="132"/>
      <c r="K5605" s="132"/>
      <c r="FS5605" s="75">
        <v>93.24</v>
      </c>
      <c r="FT5605" s="75">
        <v>3904.0140000000001</v>
      </c>
      <c r="FU5605" s="75">
        <v>31790.7</v>
      </c>
    </row>
    <row r="5606" spans="1:177" x14ac:dyDescent="0.25">
      <c r="A5606" s="132"/>
      <c r="B5606" s="132"/>
      <c r="C5606" s="132"/>
      <c r="D5606" s="132"/>
      <c r="E5606" s="132"/>
      <c r="F5606" s="132"/>
      <c r="G5606" s="132"/>
      <c r="H5606" s="132"/>
      <c r="I5606" s="132"/>
      <c r="J5606" s="132"/>
      <c r="K5606" s="132"/>
      <c r="FS5606" s="75">
        <v>93.25</v>
      </c>
      <c r="FT5606" s="75">
        <v>3907.2020000000002</v>
      </c>
      <c r="FU5606" s="75">
        <v>31810.6</v>
      </c>
    </row>
    <row r="5607" spans="1:177" x14ac:dyDescent="0.25">
      <c r="A5607" s="132"/>
      <c r="B5607" s="132"/>
      <c r="C5607" s="132"/>
      <c r="D5607" s="132"/>
      <c r="E5607" s="132"/>
      <c r="F5607" s="132"/>
      <c r="G5607" s="132"/>
      <c r="H5607" s="132"/>
      <c r="I5607" s="132"/>
      <c r="J5607" s="132"/>
      <c r="K5607" s="132"/>
      <c r="FS5607" s="75">
        <v>93.26</v>
      </c>
      <c r="FT5607" s="75">
        <v>3910.39</v>
      </c>
      <c r="FU5607" s="75">
        <v>31830.5</v>
      </c>
    </row>
    <row r="5608" spans="1:177" x14ac:dyDescent="0.25">
      <c r="A5608" s="132"/>
      <c r="B5608" s="132"/>
      <c r="C5608" s="132"/>
      <c r="D5608" s="132"/>
      <c r="E5608" s="132"/>
      <c r="F5608" s="132"/>
      <c r="G5608" s="132"/>
      <c r="H5608" s="132"/>
      <c r="I5608" s="132"/>
      <c r="J5608" s="132"/>
      <c r="K5608" s="132"/>
      <c r="FS5608" s="75">
        <v>93.27</v>
      </c>
      <c r="FT5608" s="75">
        <v>3913.578</v>
      </c>
      <c r="FU5608" s="75">
        <v>31850.400000000001</v>
      </c>
    </row>
    <row r="5609" spans="1:177" x14ac:dyDescent="0.25">
      <c r="A5609" s="132"/>
      <c r="B5609" s="132"/>
      <c r="C5609" s="132"/>
      <c r="D5609" s="132"/>
      <c r="E5609" s="132"/>
      <c r="F5609" s="132"/>
      <c r="G5609" s="132"/>
      <c r="H5609" s="132"/>
      <c r="I5609" s="132"/>
      <c r="J5609" s="132"/>
      <c r="K5609" s="132"/>
      <c r="FS5609" s="75">
        <v>93.28</v>
      </c>
      <c r="FT5609" s="75">
        <v>3916.7660000000001</v>
      </c>
      <c r="FU5609" s="75">
        <v>31870.3</v>
      </c>
    </row>
    <row r="5610" spans="1:177" x14ac:dyDescent="0.25">
      <c r="A5610" s="132"/>
      <c r="B5610" s="132"/>
      <c r="C5610" s="132"/>
      <c r="D5610" s="132"/>
      <c r="E5610" s="132"/>
      <c r="F5610" s="132"/>
      <c r="G5610" s="132"/>
      <c r="H5610" s="132"/>
      <c r="I5610" s="132"/>
      <c r="J5610" s="132"/>
      <c r="K5610" s="132"/>
      <c r="FS5610" s="75">
        <v>93.29</v>
      </c>
      <c r="FT5610" s="75">
        <v>3919.9540000000002</v>
      </c>
      <c r="FU5610" s="75">
        <v>31890.2</v>
      </c>
    </row>
    <row r="5611" spans="1:177" x14ac:dyDescent="0.25">
      <c r="A5611" s="132"/>
      <c r="B5611" s="132"/>
      <c r="C5611" s="132"/>
      <c r="D5611" s="132"/>
      <c r="E5611" s="132"/>
      <c r="F5611" s="132"/>
      <c r="G5611" s="132"/>
      <c r="H5611" s="132"/>
      <c r="I5611" s="132"/>
      <c r="J5611" s="132"/>
      <c r="K5611" s="132"/>
      <c r="FS5611" s="75">
        <v>93.3</v>
      </c>
      <c r="FT5611" s="75">
        <v>3923.1419999999998</v>
      </c>
      <c r="FU5611" s="75">
        <v>31910.1</v>
      </c>
    </row>
    <row r="5612" spans="1:177" x14ac:dyDescent="0.25">
      <c r="A5612" s="132"/>
      <c r="B5612" s="132"/>
      <c r="C5612" s="132"/>
      <c r="D5612" s="132"/>
      <c r="E5612" s="132"/>
      <c r="F5612" s="132"/>
      <c r="G5612" s="132"/>
      <c r="H5612" s="132"/>
      <c r="I5612" s="132"/>
      <c r="J5612" s="132"/>
      <c r="K5612" s="132"/>
      <c r="FS5612" s="75">
        <v>93.31</v>
      </c>
      <c r="FT5612" s="75">
        <v>3926.33</v>
      </c>
      <c r="FU5612" s="75">
        <v>31930</v>
      </c>
    </row>
    <row r="5613" spans="1:177" x14ac:dyDescent="0.25">
      <c r="A5613" s="132"/>
      <c r="B5613" s="132"/>
      <c r="C5613" s="132"/>
      <c r="D5613" s="132"/>
      <c r="E5613" s="132"/>
      <c r="F5613" s="132"/>
      <c r="G5613" s="132"/>
      <c r="H5613" s="132"/>
      <c r="I5613" s="132"/>
      <c r="J5613" s="132"/>
      <c r="K5613" s="132"/>
      <c r="FS5613" s="75">
        <v>93.32</v>
      </c>
      <c r="FT5613" s="75">
        <v>3929.518</v>
      </c>
      <c r="FU5613" s="75">
        <v>31949.9</v>
      </c>
    </row>
    <row r="5614" spans="1:177" x14ac:dyDescent="0.25">
      <c r="A5614" s="132"/>
      <c r="B5614" s="132"/>
      <c r="C5614" s="132"/>
      <c r="D5614" s="132"/>
      <c r="E5614" s="132"/>
      <c r="F5614" s="132"/>
      <c r="G5614" s="132"/>
      <c r="H5614" s="132"/>
      <c r="I5614" s="132"/>
      <c r="J5614" s="132"/>
      <c r="K5614" s="132"/>
      <c r="FS5614" s="75">
        <v>93.33</v>
      </c>
      <c r="FT5614" s="75">
        <v>3932.7060000000001</v>
      </c>
      <c r="FU5614" s="75">
        <v>31969.8</v>
      </c>
    </row>
    <row r="5615" spans="1:177" x14ac:dyDescent="0.25">
      <c r="A5615" s="132"/>
      <c r="B5615" s="132"/>
      <c r="C5615" s="132"/>
      <c r="D5615" s="132"/>
      <c r="E5615" s="132"/>
      <c r="F5615" s="132"/>
      <c r="G5615" s="132"/>
      <c r="H5615" s="132"/>
      <c r="I5615" s="132"/>
      <c r="J5615" s="132"/>
      <c r="K5615" s="132"/>
      <c r="FS5615" s="75">
        <v>93.34</v>
      </c>
      <c r="FT5615" s="75">
        <v>3935.8939999999998</v>
      </c>
      <c r="FU5615" s="75">
        <v>31989.71</v>
      </c>
    </row>
    <row r="5616" spans="1:177" x14ac:dyDescent="0.25">
      <c r="A5616" s="132"/>
      <c r="B5616" s="132"/>
      <c r="C5616" s="132"/>
      <c r="D5616" s="132"/>
      <c r="E5616" s="132"/>
      <c r="F5616" s="132"/>
      <c r="G5616" s="132"/>
      <c r="H5616" s="132"/>
      <c r="I5616" s="132"/>
      <c r="J5616" s="132"/>
      <c r="K5616" s="132"/>
      <c r="FS5616" s="75">
        <v>93.35</v>
      </c>
      <c r="FT5616" s="75">
        <v>3939.0819999999999</v>
      </c>
      <c r="FU5616" s="75">
        <v>32009.61</v>
      </c>
    </row>
    <row r="5617" spans="1:177" x14ac:dyDescent="0.25">
      <c r="A5617" s="132"/>
      <c r="B5617" s="132"/>
      <c r="C5617" s="132"/>
      <c r="D5617" s="132"/>
      <c r="E5617" s="132"/>
      <c r="F5617" s="132"/>
      <c r="G5617" s="132"/>
      <c r="H5617" s="132"/>
      <c r="I5617" s="132"/>
      <c r="J5617" s="132"/>
      <c r="K5617" s="132"/>
      <c r="FS5617" s="75">
        <v>93.36</v>
      </c>
      <c r="FT5617" s="75">
        <v>3942.27</v>
      </c>
      <c r="FU5617" s="75">
        <v>32029.51</v>
      </c>
    </row>
    <row r="5618" spans="1:177" x14ac:dyDescent="0.25">
      <c r="A5618" s="132"/>
      <c r="B5618" s="132"/>
      <c r="C5618" s="132"/>
      <c r="D5618" s="132"/>
      <c r="E5618" s="132"/>
      <c r="F5618" s="132"/>
      <c r="G5618" s="132"/>
      <c r="H5618" s="132"/>
      <c r="I5618" s="132"/>
      <c r="J5618" s="132"/>
      <c r="K5618" s="132"/>
      <c r="FS5618" s="75">
        <v>93.37</v>
      </c>
      <c r="FT5618" s="75">
        <v>3945.4580000000001</v>
      </c>
      <c r="FU5618" s="75">
        <v>32049.41</v>
      </c>
    </row>
    <row r="5619" spans="1:177" x14ac:dyDescent="0.25">
      <c r="A5619" s="132"/>
      <c r="B5619" s="132"/>
      <c r="C5619" s="132"/>
      <c r="D5619" s="132"/>
      <c r="E5619" s="132"/>
      <c r="F5619" s="132"/>
      <c r="G5619" s="132"/>
      <c r="H5619" s="132"/>
      <c r="I5619" s="132"/>
      <c r="J5619" s="132"/>
      <c r="K5619" s="132"/>
      <c r="FS5619" s="75">
        <v>93.38</v>
      </c>
      <c r="FT5619" s="75">
        <v>3948.6460000000002</v>
      </c>
      <c r="FU5619" s="75">
        <v>32069.31</v>
      </c>
    </row>
    <row r="5620" spans="1:177" x14ac:dyDescent="0.25">
      <c r="A5620" s="132"/>
      <c r="B5620" s="132"/>
      <c r="C5620" s="132"/>
      <c r="D5620" s="132"/>
      <c r="E5620" s="132"/>
      <c r="F5620" s="132"/>
      <c r="G5620" s="132"/>
      <c r="H5620" s="132"/>
      <c r="I5620" s="132"/>
      <c r="J5620" s="132"/>
      <c r="K5620" s="132"/>
      <c r="FS5620" s="75">
        <v>93.39</v>
      </c>
      <c r="FT5620" s="75">
        <v>3951.8339999999998</v>
      </c>
      <c r="FU5620" s="75">
        <v>32089.21</v>
      </c>
    </row>
    <row r="5621" spans="1:177" x14ac:dyDescent="0.25">
      <c r="A5621" s="132"/>
      <c r="B5621" s="132"/>
      <c r="C5621" s="132"/>
      <c r="D5621" s="132"/>
      <c r="E5621" s="132"/>
      <c r="F5621" s="132"/>
      <c r="G5621" s="132"/>
      <c r="H5621" s="132"/>
      <c r="I5621" s="132"/>
      <c r="J5621" s="132"/>
      <c r="K5621" s="132"/>
      <c r="FS5621" s="75">
        <v>93.4</v>
      </c>
      <c r="FT5621" s="75">
        <v>3955.0219999999999</v>
      </c>
      <c r="FU5621" s="75">
        <v>32109.11</v>
      </c>
    </row>
    <row r="5622" spans="1:177" x14ac:dyDescent="0.25">
      <c r="A5622" s="132"/>
      <c r="B5622" s="132"/>
      <c r="C5622" s="132"/>
      <c r="D5622" s="132"/>
      <c r="E5622" s="132"/>
      <c r="F5622" s="132"/>
      <c r="G5622" s="132"/>
      <c r="H5622" s="132"/>
      <c r="I5622" s="132"/>
      <c r="J5622" s="132"/>
      <c r="K5622" s="132"/>
      <c r="FS5622" s="75">
        <v>93.41</v>
      </c>
      <c r="FT5622" s="75">
        <v>3958.21</v>
      </c>
      <c r="FU5622" s="75">
        <v>32129.01</v>
      </c>
    </row>
    <row r="5623" spans="1:177" x14ac:dyDescent="0.25">
      <c r="A5623" s="132"/>
      <c r="B5623" s="132"/>
      <c r="C5623" s="132"/>
      <c r="D5623" s="132"/>
      <c r="E5623" s="132"/>
      <c r="F5623" s="132"/>
      <c r="G5623" s="132"/>
      <c r="H5623" s="132"/>
      <c r="I5623" s="132"/>
      <c r="J5623" s="132"/>
      <c r="K5623" s="132"/>
      <c r="FS5623" s="75">
        <v>93.42</v>
      </c>
      <c r="FT5623" s="75">
        <v>3961.3980000000001</v>
      </c>
      <c r="FU5623" s="75">
        <v>32148.91</v>
      </c>
    </row>
    <row r="5624" spans="1:177" x14ac:dyDescent="0.25">
      <c r="A5624" s="132"/>
      <c r="B5624" s="132"/>
      <c r="C5624" s="132"/>
      <c r="D5624" s="132"/>
      <c r="E5624" s="132"/>
      <c r="F5624" s="132"/>
      <c r="G5624" s="132"/>
      <c r="H5624" s="132"/>
      <c r="I5624" s="132"/>
      <c r="J5624" s="132"/>
      <c r="K5624" s="132"/>
      <c r="FS5624" s="75">
        <v>93.43</v>
      </c>
      <c r="FT5624" s="75">
        <v>3964.5859999999998</v>
      </c>
      <c r="FU5624" s="75">
        <v>32168.81</v>
      </c>
    </row>
    <row r="5625" spans="1:177" x14ac:dyDescent="0.25">
      <c r="A5625" s="132"/>
      <c r="B5625" s="132"/>
      <c r="C5625" s="132"/>
      <c r="D5625" s="132"/>
      <c r="E5625" s="132"/>
      <c r="F5625" s="132"/>
      <c r="G5625" s="132"/>
      <c r="H5625" s="132"/>
      <c r="I5625" s="132"/>
      <c r="J5625" s="132"/>
      <c r="K5625" s="132"/>
      <c r="FS5625" s="75">
        <v>93.44</v>
      </c>
      <c r="FT5625" s="75">
        <v>3967.7739999999999</v>
      </c>
      <c r="FU5625" s="75">
        <v>32188.71</v>
      </c>
    </row>
    <row r="5626" spans="1:177" x14ac:dyDescent="0.25">
      <c r="A5626" s="132"/>
      <c r="B5626" s="132"/>
      <c r="C5626" s="132"/>
      <c r="D5626" s="132"/>
      <c r="E5626" s="132"/>
      <c r="F5626" s="132"/>
      <c r="G5626" s="132"/>
      <c r="H5626" s="132"/>
      <c r="I5626" s="132"/>
      <c r="J5626" s="132"/>
      <c r="K5626" s="132"/>
      <c r="FS5626" s="75">
        <v>93.45</v>
      </c>
      <c r="FT5626" s="75">
        <v>3970.962</v>
      </c>
      <c r="FU5626" s="75">
        <v>32208.61</v>
      </c>
    </row>
    <row r="5627" spans="1:177" x14ac:dyDescent="0.25">
      <c r="A5627" s="132"/>
      <c r="B5627" s="132"/>
      <c r="C5627" s="132"/>
      <c r="D5627" s="132"/>
      <c r="E5627" s="132"/>
      <c r="F5627" s="132"/>
      <c r="G5627" s="132"/>
      <c r="H5627" s="132"/>
      <c r="I5627" s="132"/>
      <c r="J5627" s="132"/>
      <c r="K5627" s="132"/>
      <c r="FS5627" s="75">
        <v>93.46</v>
      </c>
      <c r="FT5627" s="75">
        <v>3974.15</v>
      </c>
      <c r="FU5627" s="75">
        <v>32228.51</v>
      </c>
    </row>
    <row r="5628" spans="1:177" x14ac:dyDescent="0.25">
      <c r="A5628" s="132"/>
      <c r="B5628" s="132"/>
      <c r="C5628" s="132"/>
      <c r="D5628" s="132"/>
      <c r="E5628" s="132"/>
      <c r="F5628" s="132"/>
      <c r="G5628" s="132"/>
      <c r="H5628" s="132"/>
      <c r="I5628" s="132"/>
      <c r="J5628" s="132"/>
      <c r="K5628" s="132"/>
      <c r="FS5628" s="75">
        <v>93.47</v>
      </c>
      <c r="FT5628" s="75">
        <v>3977.3380000000002</v>
      </c>
      <c r="FU5628" s="75">
        <v>32248.41</v>
      </c>
    </row>
    <row r="5629" spans="1:177" x14ac:dyDescent="0.25">
      <c r="A5629" s="132"/>
      <c r="B5629" s="132"/>
      <c r="C5629" s="132"/>
      <c r="D5629" s="132"/>
      <c r="E5629" s="132"/>
      <c r="F5629" s="132"/>
      <c r="G5629" s="132"/>
      <c r="H5629" s="132"/>
      <c r="I5629" s="132"/>
      <c r="J5629" s="132"/>
      <c r="K5629" s="132"/>
      <c r="FS5629" s="75">
        <v>93.48</v>
      </c>
      <c r="FT5629" s="75">
        <v>3980.5259999999998</v>
      </c>
      <c r="FU5629" s="75">
        <v>32268.31</v>
      </c>
    </row>
    <row r="5630" spans="1:177" x14ac:dyDescent="0.25">
      <c r="A5630" s="132"/>
      <c r="B5630" s="132"/>
      <c r="C5630" s="132"/>
      <c r="D5630" s="132"/>
      <c r="E5630" s="132"/>
      <c r="F5630" s="132"/>
      <c r="G5630" s="132"/>
      <c r="H5630" s="132"/>
      <c r="I5630" s="132"/>
      <c r="J5630" s="132"/>
      <c r="K5630" s="132"/>
      <c r="FS5630" s="75">
        <v>93.49</v>
      </c>
      <c r="FT5630" s="75">
        <v>3983.7139999999999</v>
      </c>
      <c r="FU5630" s="75">
        <v>32288.21</v>
      </c>
    </row>
    <row r="5631" spans="1:177" x14ac:dyDescent="0.25">
      <c r="A5631" s="132"/>
      <c r="B5631" s="132"/>
      <c r="C5631" s="132"/>
      <c r="D5631" s="132"/>
      <c r="E5631" s="132"/>
      <c r="F5631" s="132"/>
      <c r="G5631" s="132"/>
      <c r="H5631" s="132"/>
      <c r="I5631" s="132"/>
      <c r="J5631" s="132"/>
      <c r="K5631" s="132"/>
      <c r="FS5631" s="75">
        <v>93.5</v>
      </c>
      <c r="FT5631" s="75">
        <v>3986.902</v>
      </c>
      <c r="FU5631" s="75">
        <v>32308.11</v>
      </c>
    </row>
    <row r="5632" spans="1:177" x14ac:dyDescent="0.25">
      <c r="A5632" s="132"/>
      <c r="B5632" s="132"/>
      <c r="C5632" s="132"/>
      <c r="D5632" s="132"/>
      <c r="E5632" s="132"/>
      <c r="F5632" s="132"/>
      <c r="G5632" s="132"/>
      <c r="H5632" s="132"/>
      <c r="I5632" s="132"/>
      <c r="J5632" s="132"/>
      <c r="K5632" s="132"/>
      <c r="FS5632" s="75">
        <v>93.51</v>
      </c>
      <c r="FT5632" s="75">
        <v>3990.09</v>
      </c>
      <c r="FU5632" s="75">
        <v>32328.01</v>
      </c>
    </row>
    <row r="5633" spans="1:177" x14ac:dyDescent="0.25">
      <c r="A5633" s="132"/>
      <c r="B5633" s="132"/>
      <c r="C5633" s="132"/>
      <c r="D5633" s="132"/>
      <c r="E5633" s="132"/>
      <c r="F5633" s="132"/>
      <c r="G5633" s="132"/>
      <c r="H5633" s="132"/>
      <c r="I5633" s="132"/>
      <c r="J5633" s="132"/>
      <c r="K5633" s="132"/>
      <c r="FS5633" s="75">
        <v>93.52</v>
      </c>
      <c r="FT5633" s="75">
        <v>3993.2779999999998</v>
      </c>
      <c r="FU5633" s="75">
        <v>32347.91</v>
      </c>
    </row>
    <row r="5634" spans="1:177" x14ac:dyDescent="0.25">
      <c r="A5634" s="132"/>
      <c r="B5634" s="132"/>
      <c r="C5634" s="132"/>
      <c r="D5634" s="132"/>
      <c r="E5634" s="132"/>
      <c r="F5634" s="132"/>
      <c r="G5634" s="132"/>
      <c r="H5634" s="132"/>
      <c r="I5634" s="132"/>
      <c r="J5634" s="132"/>
      <c r="K5634" s="132"/>
      <c r="FS5634" s="75">
        <v>93.53</v>
      </c>
      <c r="FT5634" s="75">
        <v>3996.4659999999999</v>
      </c>
      <c r="FU5634" s="75">
        <v>32367.81</v>
      </c>
    </row>
    <row r="5635" spans="1:177" x14ac:dyDescent="0.25">
      <c r="A5635" s="132"/>
      <c r="B5635" s="132"/>
      <c r="C5635" s="132"/>
      <c r="D5635" s="132"/>
      <c r="E5635" s="132"/>
      <c r="F5635" s="132"/>
      <c r="G5635" s="132"/>
      <c r="H5635" s="132"/>
      <c r="I5635" s="132"/>
      <c r="J5635" s="132"/>
      <c r="K5635" s="132"/>
      <c r="FS5635" s="75">
        <v>93.54</v>
      </c>
      <c r="FT5635" s="75">
        <v>3999.654</v>
      </c>
      <c r="FU5635" s="75">
        <v>32387.71</v>
      </c>
    </row>
    <row r="5636" spans="1:177" x14ac:dyDescent="0.25">
      <c r="A5636" s="132"/>
      <c r="B5636" s="132"/>
      <c r="C5636" s="132"/>
      <c r="D5636" s="132"/>
      <c r="E5636" s="132"/>
      <c r="F5636" s="132"/>
      <c r="G5636" s="132"/>
      <c r="H5636" s="132"/>
      <c r="I5636" s="132"/>
      <c r="J5636" s="132"/>
      <c r="K5636" s="132"/>
      <c r="FS5636" s="75">
        <v>93.55</v>
      </c>
      <c r="FT5636" s="75">
        <v>4002.8420000000001</v>
      </c>
      <c r="FU5636" s="75">
        <v>32407.61</v>
      </c>
    </row>
    <row r="5637" spans="1:177" x14ac:dyDescent="0.25">
      <c r="A5637" s="132"/>
      <c r="B5637" s="132"/>
      <c r="C5637" s="132"/>
      <c r="D5637" s="132"/>
      <c r="E5637" s="132"/>
      <c r="F5637" s="132"/>
      <c r="G5637" s="132"/>
      <c r="H5637" s="132"/>
      <c r="I5637" s="132"/>
      <c r="J5637" s="132"/>
      <c r="K5637" s="132"/>
      <c r="FS5637" s="75">
        <v>93.56</v>
      </c>
      <c r="FT5637" s="75">
        <v>4006.03</v>
      </c>
      <c r="FU5637" s="75">
        <v>32427.51</v>
      </c>
    </row>
    <row r="5638" spans="1:177" x14ac:dyDescent="0.25">
      <c r="A5638" s="132"/>
      <c r="B5638" s="132"/>
      <c r="C5638" s="132"/>
      <c r="D5638" s="132"/>
      <c r="E5638" s="132"/>
      <c r="F5638" s="132"/>
      <c r="G5638" s="132"/>
      <c r="H5638" s="132"/>
      <c r="I5638" s="132"/>
      <c r="J5638" s="132"/>
      <c r="K5638" s="132"/>
      <c r="FS5638" s="75">
        <v>93.57</v>
      </c>
      <c r="FT5638" s="75">
        <v>4009.2179999999998</v>
      </c>
      <c r="FU5638" s="75">
        <v>32447.41</v>
      </c>
    </row>
    <row r="5639" spans="1:177" x14ac:dyDescent="0.25">
      <c r="A5639" s="132"/>
      <c r="B5639" s="132"/>
      <c r="C5639" s="132"/>
      <c r="D5639" s="132"/>
      <c r="E5639" s="132"/>
      <c r="F5639" s="132"/>
      <c r="G5639" s="132"/>
      <c r="H5639" s="132"/>
      <c r="I5639" s="132"/>
      <c r="J5639" s="132"/>
      <c r="K5639" s="132"/>
      <c r="FS5639" s="75">
        <v>93.58</v>
      </c>
      <c r="FT5639" s="75">
        <v>4012.4059999999999</v>
      </c>
      <c r="FU5639" s="75">
        <v>32467.31</v>
      </c>
    </row>
    <row r="5640" spans="1:177" x14ac:dyDescent="0.25">
      <c r="A5640" s="132"/>
      <c r="B5640" s="132"/>
      <c r="C5640" s="132"/>
      <c r="D5640" s="132"/>
      <c r="E5640" s="132"/>
      <c r="F5640" s="132"/>
      <c r="G5640" s="132"/>
      <c r="H5640" s="132"/>
      <c r="I5640" s="132"/>
      <c r="J5640" s="132"/>
      <c r="K5640" s="132"/>
      <c r="FS5640" s="75">
        <v>93.59</v>
      </c>
      <c r="FT5640" s="75">
        <v>4015.5940000000001</v>
      </c>
      <c r="FU5640" s="75">
        <v>32487.21</v>
      </c>
    </row>
    <row r="5641" spans="1:177" x14ac:dyDescent="0.25">
      <c r="A5641" s="132"/>
      <c r="B5641" s="132"/>
      <c r="C5641" s="132"/>
      <c r="D5641" s="132"/>
      <c r="E5641" s="132"/>
      <c r="F5641" s="132"/>
      <c r="G5641" s="132"/>
      <c r="H5641" s="132"/>
      <c r="I5641" s="132"/>
      <c r="J5641" s="132"/>
      <c r="K5641" s="132"/>
      <c r="FS5641" s="75">
        <v>93.6</v>
      </c>
      <c r="FT5641" s="75">
        <v>4018.7809999999999</v>
      </c>
      <c r="FU5641" s="75">
        <v>32507.119999999999</v>
      </c>
    </row>
    <row r="5642" spans="1:177" x14ac:dyDescent="0.25">
      <c r="A5642" s="132"/>
      <c r="B5642" s="132"/>
      <c r="C5642" s="132"/>
      <c r="D5642" s="132"/>
      <c r="E5642" s="132"/>
      <c r="F5642" s="132"/>
      <c r="G5642" s="132"/>
      <c r="H5642" s="132"/>
      <c r="I5642" s="132"/>
      <c r="J5642" s="132"/>
      <c r="K5642" s="132"/>
      <c r="FS5642" s="75">
        <v>93.61</v>
      </c>
      <c r="FT5642" s="75">
        <v>4021.9690000000001</v>
      </c>
      <c r="FU5642" s="75">
        <v>32527.02</v>
      </c>
    </row>
    <row r="5643" spans="1:177" x14ac:dyDescent="0.25">
      <c r="A5643" s="132"/>
      <c r="B5643" s="132"/>
      <c r="C5643" s="132"/>
      <c r="D5643" s="132"/>
      <c r="E5643" s="132"/>
      <c r="F5643" s="132"/>
      <c r="G5643" s="132"/>
      <c r="H5643" s="132"/>
      <c r="I5643" s="132"/>
      <c r="J5643" s="132"/>
      <c r="K5643" s="132"/>
      <c r="FS5643" s="75">
        <v>93.62</v>
      </c>
      <c r="FT5643" s="75">
        <v>4025.1570000000002</v>
      </c>
      <c r="FU5643" s="75">
        <v>32546.92</v>
      </c>
    </row>
    <row r="5644" spans="1:177" x14ac:dyDescent="0.25">
      <c r="A5644" s="132"/>
      <c r="B5644" s="132"/>
      <c r="C5644" s="132"/>
      <c r="D5644" s="132"/>
      <c r="E5644" s="132"/>
      <c r="F5644" s="132"/>
      <c r="G5644" s="132"/>
      <c r="H5644" s="132"/>
      <c r="I5644" s="132"/>
      <c r="J5644" s="132"/>
      <c r="K5644" s="132"/>
      <c r="FS5644" s="75">
        <v>93.63</v>
      </c>
      <c r="FT5644" s="75">
        <v>4028.3449999999998</v>
      </c>
      <c r="FU5644" s="75">
        <v>32566.82</v>
      </c>
    </row>
    <row r="5645" spans="1:177" x14ac:dyDescent="0.25">
      <c r="A5645" s="132"/>
      <c r="B5645" s="132"/>
      <c r="C5645" s="132"/>
      <c r="D5645" s="132"/>
      <c r="E5645" s="132"/>
      <c r="F5645" s="132"/>
      <c r="G5645" s="132"/>
      <c r="H5645" s="132"/>
      <c r="I5645" s="132"/>
      <c r="J5645" s="132"/>
      <c r="K5645" s="132"/>
      <c r="FS5645" s="75">
        <v>93.64</v>
      </c>
      <c r="FT5645" s="75">
        <v>4031.5329999999999</v>
      </c>
      <c r="FU5645" s="75">
        <v>32586.720000000001</v>
      </c>
    </row>
    <row r="5646" spans="1:177" x14ac:dyDescent="0.25">
      <c r="A5646" s="132"/>
      <c r="B5646" s="132"/>
      <c r="C5646" s="132"/>
      <c r="D5646" s="132"/>
      <c r="E5646" s="132"/>
      <c r="F5646" s="132"/>
      <c r="G5646" s="132"/>
      <c r="H5646" s="132"/>
      <c r="I5646" s="132"/>
      <c r="J5646" s="132"/>
      <c r="K5646" s="132"/>
      <c r="FS5646" s="75">
        <v>93.65</v>
      </c>
      <c r="FT5646" s="75">
        <v>4034.721</v>
      </c>
      <c r="FU5646" s="75">
        <v>32606.62</v>
      </c>
    </row>
    <row r="5647" spans="1:177" x14ac:dyDescent="0.25">
      <c r="A5647" s="132"/>
      <c r="B5647" s="132"/>
      <c r="C5647" s="132"/>
      <c r="D5647" s="132"/>
      <c r="E5647" s="132"/>
      <c r="F5647" s="132"/>
      <c r="G5647" s="132"/>
      <c r="H5647" s="132"/>
      <c r="I5647" s="132"/>
      <c r="J5647" s="132"/>
      <c r="K5647" s="132"/>
      <c r="FS5647" s="75">
        <v>93.66</v>
      </c>
      <c r="FT5647" s="75">
        <v>4037.9090000000001</v>
      </c>
      <c r="FU5647" s="75">
        <v>32626.52</v>
      </c>
    </row>
    <row r="5648" spans="1:177" x14ac:dyDescent="0.25">
      <c r="A5648" s="132"/>
      <c r="B5648" s="132"/>
      <c r="C5648" s="132"/>
      <c r="D5648" s="132"/>
      <c r="E5648" s="132"/>
      <c r="F5648" s="132"/>
      <c r="G5648" s="132"/>
      <c r="H5648" s="132"/>
      <c r="I5648" s="132"/>
      <c r="J5648" s="132"/>
      <c r="K5648" s="132"/>
      <c r="FS5648" s="75">
        <v>93.67</v>
      </c>
      <c r="FT5648" s="75">
        <v>4041.0970000000002</v>
      </c>
      <c r="FU5648" s="75">
        <v>32646.42</v>
      </c>
    </row>
    <row r="5649" spans="1:177" x14ac:dyDescent="0.25">
      <c r="A5649" s="132"/>
      <c r="B5649" s="132"/>
      <c r="C5649" s="132"/>
      <c r="D5649" s="132"/>
      <c r="E5649" s="132"/>
      <c r="F5649" s="132"/>
      <c r="G5649" s="132"/>
      <c r="H5649" s="132"/>
      <c r="I5649" s="132"/>
      <c r="J5649" s="132"/>
      <c r="K5649" s="132"/>
      <c r="FS5649" s="75">
        <v>93.68</v>
      </c>
      <c r="FT5649" s="75">
        <v>4044.2849999999999</v>
      </c>
      <c r="FU5649" s="75">
        <v>32666.32</v>
      </c>
    </row>
    <row r="5650" spans="1:177" x14ac:dyDescent="0.25">
      <c r="A5650" s="132"/>
      <c r="B5650" s="132"/>
      <c r="C5650" s="132"/>
      <c r="D5650" s="132"/>
      <c r="E5650" s="132"/>
      <c r="F5650" s="132"/>
      <c r="G5650" s="132"/>
      <c r="H5650" s="132"/>
      <c r="I5650" s="132"/>
      <c r="J5650" s="132"/>
      <c r="K5650" s="132"/>
      <c r="FS5650" s="75">
        <v>93.69</v>
      </c>
      <c r="FT5650" s="75">
        <v>4047.473</v>
      </c>
      <c r="FU5650" s="75">
        <v>32686.22</v>
      </c>
    </row>
    <row r="5651" spans="1:177" x14ac:dyDescent="0.25">
      <c r="A5651" s="132"/>
      <c r="B5651" s="132"/>
      <c r="C5651" s="132"/>
      <c r="D5651" s="132"/>
      <c r="E5651" s="132"/>
      <c r="F5651" s="132"/>
      <c r="G5651" s="132"/>
      <c r="H5651" s="132"/>
      <c r="I5651" s="132"/>
      <c r="J5651" s="132"/>
      <c r="K5651" s="132"/>
      <c r="FS5651" s="75">
        <v>93.7</v>
      </c>
      <c r="FT5651" s="75">
        <v>4050.6610000000001</v>
      </c>
      <c r="FU5651" s="75">
        <v>32706.12</v>
      </c>
    </row>
    <row r="5652" spans="1:177" x14ac:dyDescent="0.25">
      <c r="A5652" s="132"/>
      <c r="B5652" s="132"/>
      <c r="C5652" s="132"/>
      <c r="D5652" s="132"/>
      <c r="E5652" s="132"/>
      <c r="F5652" s="132"/>
      <c r="G5652" s="132"/>
      <c r="H5652" s="132"/>
      <c r="I5652" s="132"/>
      <c r="J5652" s="132"/>
      <c r="K5652" s="132"/>
      <c r="FS5652" s="75">
        <v>93.71</v>
      </c>
      <c r="FT5652" s="75">
        <v>4053.8490000000002</v>
      </c>
      <c r="FU5652" s="75">
        <v>32726.02</v>
      </c>
    </row>
    <row r="5653" spans="1:177" x14ac:dyDescent="0.25">
      <c r="A5653" s="132"/>
      <c r="B5653" s="132"/>
      <c r="C5653" s="132"/>
      <c r="D5653" s="132"/>
      <c r="E5653" s="132"/>
      <c r="F5653" s="132"/>
      <c r="G5653" s="132"/>
      <c r="H5653" s="132"/>
      <c r="I5653" s="132"/>
      <c r="J5653" s="132"/>
      <c r="K5653" s="132"/>
      <c r="FS5653" s="75">
        <v>93.72</v>
      </c>
      <c r="FT5653" s="75">
        <v>4057.0369999999998</v>
      </c>
      <c r="FU5653" s="75">
        <v>32745.919999999998</v>
      </c>
    </row>
    <row r="5654" spans="1:177" x14ac:dyDescent="0.25">
      <c r="A5654" s="132"/>
      <c r="B5654" s="132"/>
      <c r="C5654" s="132"/>
      <c r="D5654" s="132"/>
      <c r="E5654" s="132"/>
      <c r="F5654" s="132"/>
      <c r="G5654" s="132"/>
      <c r="H5654" s="132"/>
      <c r="I5654" s="132"/>
      <c r="J5654" s="132"/>
      <c r="K5654" s="132"/>
      <c r="FS5654" s="75">
        <v>93.73</v>
      </c>
      <c r="FT5654" s="75">
        <v>4060.2249999999999</v>
      </c>
      <c r="FU5654" s="75">
        <v>32765.82</v>
      </c>
    </row>
    <row r="5655" spans="1:177" x14ac:dyDescent="0.25">
      <c r="A5655" s="132"/>
      <c r="B5655" s="132"/>
      <c r="C5655" s="132"/>
      <c r="D5655" s="132"/>
      <c r="E5655" s="132"/>
      <c r="F5655" s="132"/>
      <c r="G5655" s="132"/>
      <c r="H5655" s="132"/>
      <c r="I5655" s="132"/>
      <c r="J5655" s="132"/>
      <c r="K5655" s="132"/>
      <c r="FS5655" s="75">
        <v>93.74</v>
      </c>
      <c r="FT5655" s="75">
        <v>4063.413</v>
      </c>
      <c r="FU5655" s="75">
        <v>32785.72</v>
      </c>
    </row>
    <row r="5656" spans="1:177" x14ac:dyDescent="0.25">
      <c r="A5656" s="132"/>
      <c r="B5656" s="132"/>
      <c r="C5656" s="132"/>
      <c r="D5656" s="132"/>
      <c r="E5656" s="132"/>
      <c r="F5656" s="132"/>
      <c r="G5656" s="132"/>
      <c r="H5656" s="132"/>
      <c r="I5656" s="132"/>
      <c r="J5656" s="132"/>
      <c r="K5656" s="132"/>
      <c r="FS5656" s="75">
        <v>93.75</v>
      </c>
      <c r="FT5656" s="75">
        <v>4066.6010000000001</v>
      </c>
      <c r="FU5656" s="75">
        <v>32805.620000000003</v>
      </c>
    </row>
    <row r="5657" spans="1:177" x14ac:dyDescent="0.25">
      <c r="A5657" s="132"/>
      <c r="B5657" s="132"/>
      <c r="C5657" s="132"/>
      <c r="D5657" s="132"/>
      <c r="E5657" s="132"/>
      <c r="F5657" s="132"/>
      <c r="G5657" s="132"/>
      <c r="H5657" s="132"/>
      <c r="I5657" s="132"/>
      <c r="J5657" s="132"/>
      <c r="K5657" s="132"/>
      <c r="FS5657" s="75">
        <v>93.76</v>
      </c>
      <c r="FT5657" s="75">
        <v>4069.7890000000002</v>
      </c>
      <c r="FU5657" s="75">
        <v>32825.519999999997</v>
      </c>
    </row>
    <row r="5658" spans="1:177" x14ac:dyDescent="0.25">
      <c r="A5658" s="132"/>
      <c r="B5658" s="132"/>
      <c r="C5658" s="132"/>
      <c r="D5658" s="132"/>
      <c r="E5658" s="132"/>
      <c r="F5658" s="132"/>
      <c r="G5658" s="132"/>
      <c r="H5658" s="132"/>
      <c r="I5658" s="132"/>
      <c r="J5658" s="132"/>
      <c r="K5658" s="132"/>
      <c r="FS5658" s="75">
        <v>93.77</v>
      </c>
      <c r="FT5658" s="75">
        <v>4072.9769999999999</v>
      </c>
      <c r="FU5658" s="75">
        <v>32845.410000000003</v>
      </c>
    </row>
    <row r="5659" spans="1:177" x14ac:dyDescent="0.25">
      <c r="A5659" s="132"/>
      <c r="B5659" s="132"/>
      <c r="C5659" s="132"/>
      <c r="D5659" s="132"/>
      <c r="E5659" s="132"/>
      <c r="F5659" s="132"/>
      <c r="G5659" s="132"/>
      <c r="H5659" s="132"/>
      <c r="I5659" s="132"/>
      <c r="J5659" s="132"/>
      <c r="K5659" s="132"/>
      <c r="FS5659" s="75">
        <v>93.78</v>
      </c>
      <c r="FT5659" s="75">
        <v>4076.165</v>
      </c>
      <c r="FU5659" s="75">
        <v>32865.31</v>
      </c>
    </row>
    <row r="5660" spans="1:177" x14ac:dyDescent="0.25">
      <c r="A5660" s="132"/>
      <c r="B5660" s="132"/>
      <c r="C5660" s="132"/>
      <c r="D5660" s="132"/>
      <c r="E5660" s="132"/>
      <c r="F5660" s="132"/>
      <c r="G5660" s="132"/>
      <c r="H5660" s="132"/>
      <c r="I5660" s="132"/>
      <c r="J5660" s="132"/>
      <c r="K5660" s="132"/>
      <c r="FS5660" s="75">
        <v>93.79</v>
      </c>
      <c r="FT5660" s="75">
        <v>4079.3530000000001</v>
      </c>
      <c r="FU5660" s="75">
        <v>32885.21</v>
      </c>
    </row>
    <row r="5661" spans="1:177" x14ac:dyDescent="0.25">
      <c r="A5661" s="132"/>
      <c r="B5661" s="132"/>
      <c r="C5661" s="132"/>
      <c r="D5661" s="132"/>
      <c r="E5661" s="132"/>
      <c r="F5661" s="132"/>
      <c r="G5661" s="132"/>
      <c r="H5661" s="132"/>
      <c r="I5661" s="132"/>
      <c r="J5661" s="132"/>
      <c r="K5661" s="132"/>
      <c r="FS5661" s="75">
        <v>93.8</v>
      </c>
      <c r="FT5661" s="75">
        <v>4082.5410000000002</v>
      </c>
      <c r="FU5661" s="75">
        <v>32905.11</v>
      </c>
    </row>
    <row r="5662" spans="1:177" x14ac:dyDescent="0.25">
      <c r="A5662" s="132"/>
      <c r="B5662" s="132"/>
      <c r="C5662" s="132"/>
      <c r="D5662" s="132"/>
      <c r="E5662" s="132"/>
      <c r="F5662" s="132"/>
      <c r="G5662" s="132"/>
      <c r="H5662" s="132"/>
      <c r="I5662" s="132"/>
      <c r="J5662" s="132"/>
      <c r="K5662" s="132"/>
      <c r="FS5662" s="75">
        <v>93.81</v>
      </c>
      <c r="FT5662" s="75">
        <v>4085.7289999999998</v>
      </c>
      <c r="FU5662" s="75">
        <v>32925.01</v>
      </c>
    </row>
    <row r="5663" spans="1:177" x14ac:dyDescent="0.25">
      <c r="A5663" s="132"/>
      <c r="B5663" s="132"/>
      <c r="C5663" s="132"/>
      <c r="D5663" s="132"/>
      <c r="E5663" s="132"/>
      <c r="F5663" s="132"/>
      <c r="G5663" s="132"/>
      <c r="H5663" s="132"/>
      <c r="I5663" s="132"/>
      <c r="J5663" s="132"/>
      <c r="K5663" s="132"/>
      <c r="FS5663" s="75">
        <v>93.82</v>
      </c>
      <c r="FT5663" s="75">
        <v>4088.9169999999999</v>
      </c>
      <c r="FU5663" s="75">
        <v>32944.910000000003</v>
      </c>
    </row>
    <row r="5664" spans="1:177" x14ac:dyDescent="0.25">
      <c r="A5664" s="132"/>
      <c r="B5664" s="132"/>
      <c r="C5664" s="132"/>
      <c r="D5664" s="132"/>
      <c r="E5664" s="132"/>
      <c r="F5664" s="132"/>
      <c r="G5664" s="132"/>
      <c r="H5664" s="132"/>
      <c r="I5664" s="132"/>
      <c r="J5664" s="132"/>
      <c r="K5664" s="132"/>
      <c r="FS5664" s="75">
        <v>93.83</v>
      </c>
      <c r="FT5664" s="75">
        <v>4092.105</v>
      </c>
      <c r="FU5664" s="75">
        <v>32964.800000000003</v>
      </c>
    </row>
    <row r="5665" spans="1:177" x14ac:dyDescent="0.25">
      <c r="A5665" s="132"/>
      <c r="B5665" s="132"/>
      <c r="C5665" s="132"/>
      <c r="D5665" s="132"/>
      <c r="E5665" s="132"/>
      <c r="F5665" s="132"/>
      <c r="G5665" s="132"/>
      <c r="H5665" s="132"/>
      <c r="I5665" s="132"/>
      <c r="J5665" s="132"/>
      <c r="K5665" s="132"/>
      <c r="FS5665" s="75">
        <v>93.84</v>
      </c>
      <c r="FT5665" s="75">
        <v>4095.2930000000001</v>
      </c>
      <c r="FU5665" s="75">
        <v>32984.699999999997</v>
      </c>
    </row>
    <row r="5666" spans="1:177" x14ac:dyDescent="0.25">
      <c r="A5666" s="132"/>
      <c r="B5666" s="132"/>
      <c r="C5666" s="132"/>
      <c r="D5666" s="132"/>
      <c r="E5666" s="132"/>
      <c r="F5666" s="132"/>
      <c r="G5666" s="132"/>
      <c r="H5666" s="132"/>
      <c r="I5666" s="132"/>
      <c r="J5666" s="132"/>
      <c r="K5666" s="132"/>
      <c r="FS5666" s="75">
        <v>93.85</v>
      </c>
      <c r="FT5666" s="75">
        <v>4098.4809999999998</v>
      </c>
      <c r="FU5666" s="75">
        <v>33004.6</v>
      </c>
    </row>
    <row r="5667" spans="1:177" x14ac:dyDescent="0.25">
      <c r="A5667" s="132"/>
      <c r="B5667" s="132"/>
      <c r="C5667" s="132"/>
      <c r="D5667" s="132"/>
      <c r="E5667" s="132"/>
      <c r="F5667" s="132"/>
      <c r="G5667" s="132"/>
      <c r="H5667" s="132"/>
      <c r="I5667" s="132"/>
      <c r="J5667" s="132"/>
      <c r="K5667" s="132"/>
      <c r="FS5667" s="75">
        <v>93.86</v>
      </c>
      <c r="FT5667" s="75">
        <v>4101.6689999999999</v>
      </c>
      <c r="FU5667" s="75">
        <v>33024.5</v>
      </c>
    </row>
    <row r="5668" spans="1:177" x14ac:dyDescent="0.25">
      <c r="A5668" s="132"/>
      <c r="B5668" s="132"/>
      <c r="C5668" s="132"/>
      <c r="D5668" s="132"/>
      <c r="E5668" s="132"/>
      <c r="F5668" s="132"/>
      <c r="G5668" s="132"/>
      <c r="H5668" s="132"/>
      <c r="I5668" s="132"/>
      <c r="J5668" s="132"/>
      <c r="K5668" s="132"/>
      <c r="FS5668" s="75">
        <v>93.87</v>
      </c>
      <c r="FT5668" s="75">
        <v>4104.857</v>
      </c>
      <c r="FU5668" s="75">
        <v>33044.400000000001</v>
      </c>
    </row>
    <row r="5669" spans="1:177" x14ac:dyDescent="0.25">
      <c r="A5669" s="132"/>
      <c r="B5669" s="132"/>
      <c r="C5669" s="132"/>
      <c r="D5669" s="132"/>
      <c r="E5669" s="132"/>
      <c r="F5669" s="132"/>
      <c r="G5669" s="132"/>
      <c r="H5669" s="132"/>
      <c r="I5669" s="132"/>
      <c r="J5669" s="132"/>
      <c r="K5669" s="132"/>
      <c r="FS5669" s="75">
        <v>93.88</v>
      </c>
      <c r="FT5669" s="75">
        <v>4108.0450000000001</v>
      </c>
      <c r="FU5669" s="75">
        <v>33064.300000000003</v>
      </c>
    </row>
    <row r="5670" spans="1:177" x14ac:dyDescent="0.25">
      <c r="A5670" s="132"/>
      <c r="B5670" s="132"/>
      <c r="C5670" s="132"/>
      <c r="D5670" s="132"/>
      <c r="E5670" s="132"/>
      <c r="F5670" s="132"/>
      <c r="G5670" s="132"/>
      <c r="H5670" s="132"/>
      <c r="I5670" s="132"/>
      <c r="J5670" s="132"/>
      <c r="K5670" s="132"/>
      <c r="FS5670" s="75">
        <v>93.89</v>
      </c>
      <c r="FT5670" s="75">
        <v>4111.2330000000002</v>
      </c>
      <c r="FU5670" s="75">
        <v>33084.199999999997</v>
      </c>
    </row>
    <row r="5671" spans="1:177" x14ac:dyDescent="0.25">
      <c r="A5671" s="132"/>
      <c r="B5671" s="132"/>
      <c r="C5671" s="132"/>
      <c r="D5671" s="132"/>
      <c r="E5671" s="132"/>
      <c r="F5671" s="132"/>
      <c r="G5671" s="132"/>
      <c r="H5671" s="132"/>
      <c r="I5671" s="132"/>
      <c r="J5671" s="132"/>
      <c r="K5671" s="132"/>
      <c r="FS5671" s="75">
        <v>93.9</v>
      </c>
      <c r="FT5671" s="75">
        <v>4114.4210000000003</v>
      </c>
      <c r="FU5671" s="75">
        <v>33104.089999999997</v>
      </c>
    </row>
    <row r="5672" spans="1:177" x14ac:dyDescent="0.25">
      <c r="A5672" s="132"/>
      <c r="B5672" s="132"/>
      <c r="C5672" s="132"/>
      <c r="D5672" s="132"/>
      <c r="E5672" s="132"/>
      <c r="F5672" s="132"/>
      <c r="G5672" s="132"/>
      <c r="H5672" s="132"/>
      <c r="I5672" s="132"/>
      <c r="J5672" s="132"/>
      <c r="K5672" s="132"/>
      <c r="FS5672" s="75">
        <v>93.91</v>
      </c>
      <c r="FT5672" s="75">
        <v>4117.6090000000004</v>
      </c>
      <c r="FU5672" s="75">
        <v>33123.99</v>
      </c>
    </row>
    <row r="5673" spans="1:177" x14ac:dyDescent="0.25">
      <c r="A5673" s="132"/>
      <c r="B5673" s="132"/>
      <c r="C5673" s="132"/>
      <c r="D5673" s="132"/>
      <c r="E5673" s="132"/>
      <c r="F5673" s="132"/>
      <c r="G5673" s="132"/>
      <c r="H5673" s="132"/>
      <c r="I5673" s="132"/>
      <c r="J5673" s="132"/>
      <c r="K5673" s="132"/>
      <c r="FS5673" s="75">
        <v>93.92</v>
      </c>
      <c r="FT5673" s="75">
        <v>4120.7969999999996</v>
      </c>
      <c r="FU5673" s="75">
        <v>33143.89</v>
      </c>
    </row>
    <row r="5674" spans="1:177" x14ac:dyDescent="0.25">
      <c r="A5674" s="132"/>
      <c r="B5674" s="132"/>
      <c r="C5674" s="132"/>
      <c r="D5674" s="132"/>
      <c r="E5674" s="132"/>
      <c r="F5674" s="132"/>
      <c r="G5674" s="132"/>
      <c r="H5674" s="132"/>
      <c r="I5674" s="132"/>
      <c r="J5674" s="132"/>
      <c r="K5674" s="132"/>
      <c r="FS5674" s="75">
        <v>93.93</v>
      </c>
      <c r="FT5674" s="75">
        <v>4123.9849999999997</v>
      </c>
      <c r="FU5674" s="75">
        <v>33163.79</v>
      </c>
    </row>
    <row r="5675" spans="1:177" x14ac:dyDescent="0.25">
      <c r="A5675" s="132"/>
      <c r="B5675" s="132"/>
      <c r="C5675" s="132"/>
      <c r="D5675" s="132"/>
      <c r="E5675" s="132"/>
      <c r="F5675" s="132"/>
      <c r="G5675" s="132"/>
      <c r="H5675" s="132"/>
      <c r="I5675" s="132"/>
      <c r="J5675" s="132"/>
      <c r="K5675" s="132"/>
      <c r="FS5675" s="75">
        <v>93.94</v>
      </c>
      <c r="FT5675" s="75">
        <v>4127.1729999999998</v>
      </c>
      <c r="FU5675" s="75">
        <v>33183.69</v>
      </c>
    </row>
    <row r="5676" spans="1:177" x14ac:dyDescent="0.25">
      <c r="A5676" s="132"/>
      <c r="B5676" s="132"/>
      <c r="C5676" s="132"/>
      <c r="D5676" s="132"/>
      <c r="E5676" s="132"/>
      <c r="F5676" s="132"/>
      <c r="G5676" s="132"/>
      <c r="H5676" s="132"/>
      <c r="I5676" s="132"/>
      <c r="J5676" s="132"/>
      <c r="K5676" s="132"/>
      <c r="FS5676" s="75">
        <v>93.95</v>
      </c>
      <c r="FT5676" s="75">
        <v>4130.3609999999999</v>
      </c>
      <c r="FU5676" s="75">
        <v>33203.589999999997</v>
      </c>
    </row>
    <row r="5677" spans="1:177" x14ac:dyDescent="0.25">
      <c r="A5677" s="132"/>
      <c r="B5677" s="132"/>
      <c r="C5677" s="132"/>
      <c r="D5677" s="132"/>
      <c r="E5677" s="132"/>
      <c r="F5677" s="132"/>
      <c r="G5677" s="132"/>
      <c r="H5677" s="132"/>
      <c r="I5677" s="132"/>
      <c r="J5677" s="132"/>
      <c r="K5677" s="132"/>
      <c r="FS5677" s="75">
        <v>93.96</v>
      </c>
      <c r="FT5677" s="75">
        <v>4133.549</v>
      </c>
      <c r="FU5677" s="75">
        <v>33223.480000000003</v>
      </c>
    </row>
    <row r="5678" spans="1:177" x14ac:dyDescent="0.25">
      <c r="A5678" s="132"/>
      <c r="B5678" s="132"/>
      <c r="C5678" s="132"/>
      <c r="D5678" s="132"/>
      <c r="E5678" s="132"/>
      <c r="F5678" s="132"/>
      <c r="G5678" s="132"/>
      <c r="H5678" s="132"/>
      <c r="I5678" s="132"/>
      <c r="J5678" s="132"/>
      <c r="K5678" s="132"/>
      <c r="FS5678" s="75">
        <v>93.97</v>
      </c>
      <c r="FT5678" s="75">
        <v>4136.7370000000001</v>
      </c>
      <c r="FU5678" s="75">
        <v>33243.379999999997</v>
      </c>
    </row>
    <row r="5679" spans="1:177" x14ac:dyDescent="0.25">
      <c r="A5679" s="132"/>
      <c r="B5679" s="132"/>
      <c r="C5679" s="132"/>
      <c r="D5679" s="132"/>
      <c r="E5679" s="132"/>
      <c r="F5679" s="132"/>
      <c r="G5679" s="132"/>
      <c r="H5679" s="132"/>
      <c r="I5679" s="132"/>
      <c r="J5679" s="132"/>
      <c r="K5679" s="132"/>
      <c r="FS5679" s="75">
        <v>93.98</v>
      </c>
      <c r="FT5679" s="75">
        <v>4139.9250000000002</v>
      </c>
      <c r="FU5679" s="75">
        <v>33263.279999999999</v>
      </c>
    </row>
    <row r="5680" spans="1:177" x14ac:dyDescent="0.25">
      <c r="A5680" s="132"/>
      <c r="B5680" s="132"/>
      <c r="C5680" s="132"/>
      <c r="D5680" s="132"/>
      <c r="E5680" s="132"/>
      <c r="F5680" s="132"/>
      <c r="G5680" s="132"/>
      <c r="H5680" s="132"/>
      <c r="I5680" s="132"/>
      <c r="J5680" s="132"/>
      <c r="K5680" s="132"/>
      <c r="FS5680" s="75">
        <v>93.99</v>
      </c>
      <c r="FT5680" s="75">
        <v>4143.1130000000003</v>
      </c>
      <c r="FU5680" s="75">
        <v>33283.18</v>
      </c>
    </row>
    <row r="5681" spans="1:177" x14ac:dyDescent="0.25">
      <c r="A5681" s="132"/>
      <c r="B5681" s="132"/>
      <c r="C5681" s="132"/>
      <c r="D5681" s="132"/>
      <c r="E5681" s="132"/>
      <c r="F5681" s="132"/>
      <c r="G5681" s="132"/>
      <c r="H5681" s="132"/>
      <c r="I5681" s="132"/>
      <c r="J5681" s="132"/>
      <c r="K5681" s="132"/>
      <c r="FS5681" s="75">
        <v>94</v>
      </c>
      <c r="FT5681" s="75">
        <v>4146.3010000000004</v>
      </c>
      <c r="FU5681" s="75">
        <v>33303.08</v>
      </c>
    </row>
    <row r="5682" spans="1:177" x14ac:dyDescent="0.25">
      <c r="A5682" s="132"/>
      <c r="B5682" s="132"/>
      <c r="C5682" s="132"/>
      <c r="D5682" s="132"/>
      <c r="E5682" s="132"/>
      <c r="F5682" s="132"/>
      <c r="G5682" s="132"/>
      <c r="H5682" s="132"/>
      <c r="I5682" s="132"/>
      <c r="J5682" s="132"/>
      <c r="K5682" s="132"/>
      <c r="FS5682" s="75">
        <v>94.01</v>
      </c>
      <c r="FT5682" s="75">
        <v>4149.4889999999996</v>
      </c>
      <c r="FU5682" s="75">
        <v>33322.980000000003</v>
      </c>
    </row>
    <row r="5683" spans="1:177" x14ac:dyDescent="0.25">
      <c r="A5683" s="132"/>
      <c r="B5683" s="132"/>
      <c r="C5683" s="132"/>
      <c r="D5683" s="132"/>
      <c r="E5683" s="132"/>
      <c r="F5683" s="132"/>
      <c r="G5683" s="132"/>
      <c r="H5683" s="132"/>
      <c r="I5683" s="132"/>
      <c r="J5683" s="132"/>
      <c r="K5683" s="132"/>
      <c r="FS5683" s="75">
        <v>94.02</v>
      </c>
      <c r="FT5683" s="75">
        <v>4152.6769999999997</v>
      </c>
      <c r="FU5683" s="75">
        <v>33342.879999999997</v>
      </c>
    </row>
    <row r="5684" spans="1:177" x14ac:dyDescent="0.25">
      <c r="A5684" s="132"/>
      <c r="B5684" s="132"/>
      <c r="C5684" s="132"/>
      <c r="D5684" s="132"/>
      <c r="E5684" s="132"/>
      <c r="F5684" s="132"/>
      <c r="G5684" s="132"/>
      <c r="H5684" s="132"/>
      <c r="I5684" s="132"/>
      <c r="J5684" s="132"/>
      <c r="K5684" s="132"/>
      <c r="FS5684" s="75">
        <v>94.03</v>
      </c>
      <c r="FT5684" s="75">
        <v>4155.8649999999998</v>
      </c>
      <c r="FU5684" s="75">
        <v>33362.769999999997</v>
      </c>
    </row>
    <row r="5685" spans="1:177" x14ac:dyDescent="0.25">
      <c r="A5685" s="132"/>
      <c r="B5685" s="132"/>
      <c r="C5685" s="132"/>
      <c r="D5685" s="132"/>
      <c r="E5685" s="132"/>
      <c r="F5685" s="132"/>
      <c r="G5685" s="132"/>
      <c r="H5685" s="132"/>
      <c r="I5685" s="132"/>
      <c r="J5685" s="132"/>
      <c r="K5685" s="132"/>
      <c r="FS5685" s="75">
        <v>94.04</v>
      </c>
      <c r="FT5685" s="75">
        <v>4159.0529999999999</v>
      </c>
      <c r="FU5685" s="75">
        <v>33382.67</v>
      </c>
    </row>
    <row r="5686" spans="1:177" x14ac:dyDescent="0.25">
      <c r="A5686" s="132"/>
      <c r="B5686" s="132"/>
      <c r="C5686" s="132"/>
      <c r="D5686" s="132"/>
      <c r="E5686" s="132"/>
      <c r="F5686" s="132"/>
      <c r="G5686" s="132"/>
      <c r="H5686" s="132"/>
      <c r="I5686" s="132"/>
      <c r="J5686" s="132"/>
      <c r="K5686" s="132"/>
      <c r="FS5686" s="75">
        <v>94.05</v>
      </c>
      <c r="FT5686" s="75">
        <v>4162.241</v>
      </c>
      <c r="FU5686" s="75">
        <v>33402.57</v>
      </c>
    </row>
    <row r="5687" spans="1:177" x14ac:dyDescent="0.25">
      <c r="A5687" s="132"/>
      <c r="B5687" s="132"/>
      <c r="C5687" s="132"/>
      <c r="D5687" s="132"/>
      <c r="E5687" s="132"/>
      <c r="F5687" s="132"/>
      <c r="G5687" s="132"/>
      <c r="H5687" s="132"/>
      <c r="I5687" s="132"/>
      <c r="J5687" s="132"/>
      <c r="K5687" s="132"/>
      <c r="FS5687" s="75">
        <v>94.06</v>
      </c>
      <c r="FT5687" s="75">
        <v>4165.4290000000001</v>
      </c>
      <c r="FU5687" s="75">
        <v>33422.47</v>
      </c>
    </row>
    <row r="5688" spans="1:177" x14ac:dyDescent="0.25">
      <c r="A5688" s="132"/>
      <c r="B5688" s="132"/>
      <c r="C5688" s="132"/>
      <c r="D5688" s="132"/>
      <c r="E5688" s="132"/>
      <c r="F5688" s="132"/>
      <c r="G5688" s="132"/>
      <c r="H5688" s="132"/>
      <c r="I5688" s="132"/>
      <c r="J5688" s="132"/>
      <c r="K5688" s="132"/>
      <c r="FS5688" s="75">
        <v>94.07</v>
      </c>
      <c r="FT5688" s="75">
        <v>4168.6170000000002</v>
      </c>
      <c r="FU5688" s="75">
        <v>33442.370000000003</v>
      </c>
    </row>
    <row r="5689" spans="1:177" x14ac:dyDescent="0.25">
      <c r="A5689" s="132"/>
      <c r="B5689" s="132"/>
      <c r="C5689" s="132"/>
      <c r="D5689" s="132"/>
      <c r="E5689" s="132"/>
      <c r="F5689" s="132"/>
      <c r="G5689" s="132"/>
      <c r="H5689" s="132"/>
      <c r="I5689" s="132"/>
      <c r="J5689" s="132"/>
      <c r="K5689" s="132"/>
      <c r="FS5689" s="75">
        <v>94.08</v>
      </c>
      <c r="FT5689" s="75">
        <v>4171.8050000000003</v>
      </c>
      <c r="FU5689" s="75">
        <v>33462.269999999997</v>
      </c>
    </row>
    <row r="5690" spans="1:177" x14ac:dyDescent="0.25">
      <c r="A5690" s="132"/>
      <c r="B5690" s="132"/>
      <c r="C5690" s="132"/>
      <c r="D5690" s="132"/>
      <c r="E5690" s="132"/>
      <c r="F5690" s="132"/>
      <c r="G5690" s="132"/>
      <c r="H5690" s="132"/>
      <c r="I5690" s="132"/>
      <c r="J5690" s="132"/>
      <c r="K5690" s="132"/>
      <c r="FS5690" s="75">
        <v>94.09</v>
      </c>
      <c r="FT5690" s="75">
        <v>4174.9930000000004</v>
      </c>
      <c r="FU5690" s="75">
        <v>33482.160000000003</v>
      </c>
    </row>
    <row r="5691" spans="1:177" x14ac:dyDescent="0.25">
      <c r="A5691" s="132"/>
      <c r="B5691" s="132"/>
      <c r="C5691" s="132"/>
      <c r="D5691" s="132"/>
      <c r="E5691" s="132"/>
      <c r="F5691" s="132"/>
      <c r="G5691" s="132"/>
      <c r="H5691" s="132"/>
      <c r="I5691" s="132"/>
      <c r="J5691" s="132"/>
      <c r="K5691" s="132"/>
      <c r="FS5691" s="75">
        <v>94.1</v>
      </c>
      <c r="FT5691" s="75">
        <v>4178.1809999999996</v>
      </c>
      <c r="FU5691" s="75">
        <v>33502.06</v>
      </c>
    </row>
    <row r="5692" spans="1:177" x14ac:dyDescent="0.25">
      <c r="A5692" s="132"/>
      <c r="B5692" s="132"/>
      <c r="C5692" s="132"/>
      <c r="D5692" s="132"/>
      <c r="E5692" s="132"/>
      <c r="F5692" s="132"/>
      <c r="G5692" s="132"/>
      <c r="H5692" s="132"/>
      <c r="I5692" s="132"/>
      <c r="J5692" s="132"/>
      <c r="K5692" s="132"/>
      <c r="FS5692" s="75">
        <v>94.11</v>
      </c>
      <c r="FT5692" s="75">
        <v>4181.3689999999997</v>
      </c>
      <c r="FU5692" s="75">
        <v>33521.96</v>
      </c>
    </row>
    <row r="5693" spans="1:177" x14ac:dyDescent="0.25">
      <c r="A5693" s="132"/>
      <c r="B5693" s="132"/>
      <c r="C5693" s="132"/>
      <c r="D5693" s="132"/>
      <c r="E5693" s="132"/>
      <c r="F5693" s="132"/>
      <c r="G5693" s="132"/>
      <c r="H5693" s="132"/>
      <c r="I5693" s="132"/>
      <c r="J5693" s="132"/>
      <c r="K5693" s="132"/>
      <c r="FS5693" s="75">
        <v>94.12</v>
      </c>
      <c r="FT5693" s="75">
        <v>4184.5569999999998</v>
      </c>
      <c r="FU5693" s="75">
        <v>33541.86</v>
      </c>
    </row>
    <row r="5694" spans="1:177" x14ac:dyDescent="0.25">
      <c r="A5694" s="132"/>
      <c r="B5694" s="132"/>
      <c r="C5694" s="132"/>
      <c r="D5694" s="132"/>
      <c r="E5694" s="132"/>
      <c r="F5694" s="132"/>
      <c r="G5694" s="132"/>
      <c r="H5694" s="132"/>
      <c r="I5694" s="132"/>
      <c r="J5694" s="132"/>
      <c r="K5694" s="132"/>
      <c r="FS5694" s="75">
        <v>94.13</v>
      </c>
      <c r="FT5694" s="75">
        <v>4187.7449999999999</v>
      </c>
      <c r="FU5694" s="75">
        <v>33561.760000000002</v>
      </c>
    </row>
    <row r="5695" spans="1:177" x14ac:dyDescent="0.25">
      <c r="A5695" s="132"/>
      <c r="B5695" s="132"/>
      <c r="C5695" s="132"/>
      <c r="D5695" s="132"/>
      <c r="E5695" s="132"/>
      <c r="F5695" s="132"/>
      <c r="G5695" s="132"/>
      <c r="H5695" s="132"/>
      <c r="I5695" s="132"/>
      <c r="J5695" s="132"/>
      <c r="K5695" s="132"/>
      <c r="FS5695" s="75">
        <v>94.14</v>
      </c>
      <c r="FT5695" s="75">
        <v>4190.933</v>
      </c>
      <c r="FU5695" s="75">
        <v>33581.660000000003</v>
      </c>
    </row>
    <row r="5696" spans="1:177" x14ac:dyDescent="0.25">
      <c r="A5696" s="132"/>
      <c r="B5696" s="132"/>
      <c r="C5696" s="132"/>
      <c r="D5696" s="132"/>
      <c r="E5696" s="132"/>
      <c r="F5696" s="132"/>
      <c r="G5696" s="132"/>
      <c r="H5696" s="132"/>
      <c r="I5696" s="132"/>
      <c r="J5696" s="132"/>
      <c r="K5696" s="132"/>
      <c r="FS5696" s="75">
        <v>94.15</v>
      </c>
      <c r="FT5696" s="75">
        <v>4194.1210000000001</v>
      </c>
      <c r="FU5696" s="75">
        <v>33601.550000000003</v>
      </c>
    </row>
    <row r="5697" spans="1:177" x14ac:dyDescent="0.25">
      <c r="A5697" s="132"/>
      <c r="B5697" s="132"/>
      <c r="C5697" s="132"/>
      <c r="D5697" s="132"/>
      <c r="E5697" s="132"/>
      <c r="F5697" s="132"/>
      <c r="G5697" s="132"/>
      <c r="H5697" s="132"/>
      <c r="I5697" s="132"/>
      <c r="J5697" s="132"/>
      <c r="K5697" s="132"/>
      <c r="FS5697" s="75">
        <v>94.16</v>
      </c>
      <c r="FT5697" s="75">
        <v>4197.3090000000002</v>
      </c>
      <c r="FU5697" s="75">
        <v>33621.449999999997</v>
      </c>
    </row>
    <row r="5698" spans="1:177" x14ac:dyDescent="0.25">
      <c r="A5698" s="132"/>
      <c r="B5698" s="132"/>
      <c r="C5698" s="132"/>
      <c r="D5698" s="132"/>
      <c r="E5698" s="132"/>
      <c r="F5698" s="132"/>
      <c r="G5698" s="132"/>
      <c r="H5698" s="132"/>
      <c r="I5698" s="132"/>
      <c r="J5698" s="132"/>
      <c r="K5698" s="132"/>
      <c r="FS5698" s="75">
        <v>94.17</v>
      </c>
      <c r="FT5698" s="75">
        <v>4200.4970000000003</v>
      </c>
      <c r="FU5698" s="75">
        <v>33641.35</v>
      </c>
    </row>
    <row r="5699" spans="1:177" x14ac:dyDescent="0.25">
      <c r="A5699" s="132"/>
      <c r="B5699" s="132"/>
      <c r="C5699" s="132"/>
      <c r="D5699" s="132"/>
      <c r="E5699" s="132"/>
      <c r="F5699" s="132"/>
      <c r="G5699" s="132"/>
      <c r="H5699" s="132"/>
      <c r="I5699" s="132"/>
      <c r="J5699" s="132"/>
      <c r="K5699" s="132"/>
      <c r="FS5699" s="75">
        <v>94.18</v>
      </c>
      <c r="FT5699" s="75">
        <v>4203.6850000000004</v>
      </c>
      <c r="FU5699" s="75">
        <v>33661.25</v>
      </c>
    </row>
    <row r="5700" spans="1:177" x14ac:dyDescent="0.25">
      <c r="A5700" s="132"/>
      <c r="B5700" s="132"/>
      <c r="C5700" s="132"/>
      <c r="D5700" s="132"/>
      <c r="E5700" s="132"/>
      <c r="F5700" s="132"/>
      <c r="G5700" s="132"/>
      <c r="H5700" s="132"/>
      <c r="I5700" s="132"/>
      <c r="J5700" s="132"/>
      <c r="K5700" s="132"/>
      <c r="FS5700" s="75">
        <v>94.19</v>
      </c>
      <c r="FT5700" s="75">
        <v>4206.8729999999996</v>
      </c>
      <c r="FU5700" s="75">
        <v>33681.15</v>
      </c>
    </row>
    <row r="5701" spans="1:177" x14ac:dyDescent="0.25">
      <c r="A5701" s="132"/>
      <c r="B5701" s="132"/>
      <c r="C5701" s="132"/>
      <c r="D5701" s="132"/>
      <c r="E5701" s="132"/>
      <c r="F5701" s="132"/>
      <c r="G5701" s="132"/>
      <c r="H5701" s="132"/>
      <c r="I5701" s="132"/>
      <c r="J5701" s="132"/>
      <c r="K5701" s="132"/>
      <c r="FS5701" s="75">
        <v>94.2</v>
      </c>
      <c r="FT5701" s="75">
        <v>4210.0609999999997</v>
      </c>
      <c r="FU5701" s="75">
        <v>33701.050000000003</v>
      </c>
    </row>
    <row r="5702" spans="1:177" x14ac:dyDescent="0.25">
      <c r="A5702" s="132"/>
      <c r="B5702" s="132"/>
      <c r="C5702" s="132"/>
      <c r="D5702" s="132"/>
      <c r="E5702" s="132"/>
      <c r="F5702" s="132"/>
      <c r="G5702" s="132"/>
      <c r="H5702" s="132"/>
      <c r="I5702" s="132"/>
      <c r="J5702" s="132"/>
      <c r="K5702" s="132"/>
      <c r="FS5702" s="75">
        <v>94.21</v>
      </c>
      <c r="FT5702" s="75">
        <v>4213.25</v>
      </c>
      <c r="FU5702" s="75">
        <v>33721</v>
      </c>
    </row>
    <row r="5703" spans="1:177" x14ac:dyDescent="0.25">
      <c r="A5703" s="132"/>
      <c r="B5703" s="132"/>
      <c r="C5703" s="132"/>
      <c r="D5703" s="132"/>
      <c r="E5703" s="132"/>
      <c r="F5703" s="132"/>
      <c r="G5703" s="132"/>
      <c r="H5703" s="132"/>
      <c r="I5703" s="132"/>
      <c r="J5703" s="132"/>
      <c r="K5703" s="132"/>
      <c r="FS5703" s="75">
        <v>94.22</v>
      </c>
      <c r="FT5703" s="75">
        <v>4216.7030000000004</v>
      </c>
      <c r="FU5703" s="75">
        <v>33739.07</v>
      </c>
    </row>
    <row r="5704" spans="1:177" x14ac:dyDescent="0.25">
      <c r="A5704" s="132"/>
      <c r="B5704" s="132"/>
      <c r="C5704" s="132"/>
      <c r="D5704" s="132"/>
      <c r="E5704" s="132"/>
      <c r="F5704" s="132"/>
      <c r="G5704" s="132"/>
      <c r="H5704" s="132"/>
      <c r="I5704" s="132"/>
      <c r="J5704" s="132"/>
      <c r="K5704" s="132"/>
      <c r="FS5704" s="75">
        <v>94.23</v>
      </c>
      <c r="FT5704" s="75">
        <v>4220.1549999999997</v>
      </c>
      <c r="FU5704" s="75">
        <v>33757.14</v>
      </c>
    </row>
    <row r="5705" spans="1:177" x14ac:dyDescent="0.25">
      <c r="A5705" s="132"/>
      <c r="B5705" s="132"/>
      <c r="C5705" s="132"/>
      <c r="D5705" s="132"/>
      <c r="E5705" s="132"/>
      <c r="F5705" s="132"/>
      <c r="G5705" s="132"/>
      <c r="H5705" s="132"/>
      <c r="I5705" s="132"/>
      <c r="J5705" s="132"/>
      <c r="K5705" s="132"/>
      <c r="FS5705" s="75">
        <v>94.24</v>
      </c>
      <c r="FT5705" s="75">
        <v>4223.6080000000002</v>
      </c>
      <c r="FU5705" s="75">
        <v>33775.21</v>
      </c>
    </row>
    <row r="5706" spans="1:177" x14ac:dyDescent="0.25">
      <c r="A5706" s="132"/>
      <c r="B5706" s="132"/>
      <c r="C5706" s="132"/>
      <c r="D5706" s="132"/>
      <c r="E5706" s="132"/>
      <c r="F5706" s="132"/>
      <c r="G5706" s="132"/>
      <c r="H5706" s="132"/>
      <c r="I5706" s="132"/>
      <c r="J5706" s="132"/>
      <c r="K5706" s="132"/>
      <c r="FS5706" s="75">
        <v>94.25</v>
      </c>
      <c r="FT5706" s="75">
        <v>4227.0609999999997</v>
      </c>
      <c r="FU5706" s="75">
        <v>33793.279999999999</v>
      </c>
    </row>
    <row r="5707" spans="1:177" x14ac:dyDescent="0.25">
      <c r="A5707" s="132"/>
      <c r="B5707" s="132"/>
      <c r="C5707" s="132"/>
      <c r="D5707" s="132"/>
      <c r="E5707" s="132"/>
      <c r="F5707" s="132"/>
      <c r="G5707" s="132"/>
      <c r="H5707" s="132"/>
      <c r="I5707" s="132"/>
      <c r="J5707" s="132"/>
      <c r="K5707" s="132"/>
      <c r="FS5707" s="75">
        <v>94.26</v>
      </c>
      <c r="FT5707" s="75">
        <v>4230.5129999999999</v>
      </c>
      <c r="FU5707" s="75">
        <v>33811.35</v>
      </c>
    </row>
    <row r="5708" spans="1:177" x14ac:dyDescent="0.25">
      <c r="A5708" s="132"/>
      <c r="B5708" s="132"/>
      <c r="C5708" s="132"/>
      <c r="D5708" s="132"/>
      <c r="E5708" s="132"/>
      <c r="F5708" s="132"/>
      <c r="G5708" s="132"/>
      <c r="H5708" s="132"/>
      <c r="I5708" s="132"/>
      <c r="J5708" s="132"/>
      <c r="K5708" s="132"/>
      <c r="FS5708" s="75">
        <v>94.27</v>
      </c>
      <c r="FT5708" s="75">
        <v>4233.9660000000003</v>
      </c>
      <c r="FU5708" s="75">
        <v>33829.42</v>
      </c>
    </row>
    <row r="5709" spans="1:177" x14ac:dyDescent="0.25">
      <c r="A5709" s="132"/>
      <c r="B5709" s="132"/>
      <c r="C5709" s="132"/>
      <c r="D5709" s="132"/>
      <c r="E5709" s="132"/>
      <c r="F5709" s="132"/>
      <c r="G5709" s="132"/>
      <c r="H5709" s="132"/>
      <c r="I5709" s="132"/>
      <c r="J5709" s="132"/>
      <c r="K5709" s="132"/>
      <c r="FS5709" s="75">
        <v>94.28</v>
      </c>
      <c r="FT5709" s="75">
        <v>4237.4179999999997</v>
      </c>
      <c r="FU5709" s="75">
        <v>33847.49</v>
      </c>
    </row>
    <row r="5710" spans="1:177" x14ac:dyDescent="0.25">
      <c r="A5710" s="132"/>
      <c r="B5710" s="132"/>
      <c r="C5710" s="132"/>
      <c r="D5710" s="132"/>
      <c r="E5710" s="132"/>
      <c r="F5710" s="132"/>
      <c r="G5710" s="132"/>
      <c r="H5710" s="132"/>
      <c r="I5710" s="132"/>
      <c r="J5710" s="132"/>
      <c r="K5710" s="132"/>
      <c r="FS5710" s="75">
        <v>94.29</v>
      </c>
      <c r="FT5710" s="75">
        <v>4240.8710000000001</v>
      </c>
      <c r="FU5710" s="75">
        <v>33865.56</v>
      </c>
    </row>
    <row r="5711" spans="1:177" x14ac:dyDescent="0.25">
      <c r="A5711" s="132"/>
      <c r="B5711" s="132"/>
      <c r="C5711" s="132"/>
      <c r="D5711" s="132"/>
      <c r="E5711" s="132"/>
      <c r="F5711" s="132"/>
      <c r="G5711" s="132"/>
      <c r="H5711" s="132"/>
      <c r="I5711" s="132"/>
      <c r="J5711" s="132"/>
      <c r="K5711" s="132"/>
      <c r="FS5711" s="75">
        <v>94.3</v>
      </c>
      <c r="FT5711" s="75">
        <v>4244.3239999999996</v>
      </c>
      <c r="FU5711" s="75">
        <v>33883.629999999997</v>
      </c>
    </row>
    <row r="5712" spans="1:177" x14ac:dyDescent="0.25">
      <c r="A5712" s="132"/>
      <c r="B5712" s="132"/>
      <c r="C5712" s="132"/>
      <c r="D5712" s="132"/>
      <c r="E5712" s="132"/>
      <c r="F5712" s="132"/>
      <c r="G5712" s="132"/>
      <c r="H5712" s="132"/>
      <c r="I5712" s="132"/>
      <c r="J5712" s="132"/>
      <c r="K5712" s="132"/>
      <c r="FS5712" s="75">
        <v>94.31</v>
      </c>
      <c r="FT5712" s="75">
        <v>4247.7759999999998</v>
      </c>
      <c r="FU5712" s="75">
        <v>33901.699999999997</v>
      </c>
    </row>
    <row r="5713" spans="1:177" x14ac:dyDescent="0.25">
      <c r="A5713" s="132"/>
      <c r="B5713" s="132"/>
      <c r="C5713" s="132"/>
      <c r="D5713" s="132"/>
      <c r="E5713" s="132"/>
      <c r="F5713" s="132"/>
      <c r="G5713" s="132"/>
      <c r="H5713" s="132"/>
      <c r="I5713" s="132"/>
      <c r="J5713" s="132"/>
      <c r="K5713" s="132"/>
      <c r="FS5713" s="75">
        <v>94.32</v>
      </c>
      <c r="FT5713" s="75">
        <v>4251.2290000000003</v>
      </c>
      <c r="FU5713" s="75">
        <v>33919.769999999997</v>
      </c>
    </row>
    <row r="5714" spans="1:177" x14ac:dyDescent="0.25">
      <c r="A5714" s="132"/>
      <c r="B5714" s="132"/>
      <c r="C5714" s="132"/>
      <c r="D5714" s="132"/>
      <c r="E5714" s="132"/>
      <c r="F5714" s="132"/>
      <c r="G5714" s="132"/>
      <c r="H5714" s="132"/>
      <c r="I5714" s="132"/>
      <c r="J5714" s="132"/>
      <c r="K5714" s="132"/>
      <c r="FS5714" s="75">
        <v>94.33</v>
      </c>
      <c r="FT5714" s="75">
        <v>4254.6819999999998</v>
      </c>
      <c r="FU5714" s="75">
        <v>33937.839999999997</v>
      </c>
    </row>
    <row r="5715" spans="1:177" x14ac:dyDescent="0.25">
      <c r="A5715" s="132"/>
      <c r="B5715" s="132"/>
      <c r="C5715" s="132"/>
      <c r="D5715" s="132"/>
      <c r="E5715" s="132"/>
      <c r="F5715" s="132"/>
      <c r="G5715" s="132"/>
      <c r="H5715" s="132"/>
      <c r="I5715" s="132"/>
      <c r="J5715" s="132"/>
      <c r="K5715" s="132"/>
      <c r="FS5715" s="75">
        <v>94.34</v>
      </c>
      <c r="FT5715" s="75">
        <v>4258.134</v>
      </c>
      <c r="FU5715" s="75">
        <v>33955.910000000003</v>
      </c>
    </row>
    <row r="5716" spans="1:177" x14ac:dyDescent="0.25">
      <c r="A5716" s="132"/>
      <c r="B5716" s="132"/>
      <c r="C5716" s="132"/>
      <c r="D5716" s="132"/>
      <c r="E5716" s="132"/>
      <c r="F5716" s="132"/>
      <c r="G5716" s="132"/>
      <c r="H5716" s="132"/>
      <c r="I5716" s="132"/>
      <c r="J5716" s="132"/>
      <c r="K5716" s="132"/>
      <c r="FS5716" s="75">
        <v>94.35</v>
      </c>
      <c r="FT5716" s="75">
        <v>4261.5870000000004</v>
      </c>
      <c r="FU5716" s="75">
        <v>33973.980000000003</v>
      </c>
    </row>
    <row r="5717" spans="1:177" x14ac:dyDescent="0.25">
      <c r="A5717" s="132"/>
      <c r="B5717" s="132"/>
      <c r="C5717" s="132"/>
      <c r="D5717" s="132"/>
      <c r="E5717" s="132"/>
      <c r="F5717" s="132"/>
      <c r="G5717" s="132"/>
      <c r="H5717" s="132"/>
      <c r="I5717" s="132"/>
      <c r="J5717" s="132"/>
      <c r="K5717" s="132"/>
      <c r="FS5717" s="75">
        <v>94.36</v>
      </c>
      <c r="FT5717" s="75">
        <v>4265.04</v>
      </c>
      <c r="FU5717" s="75">
        <v>33992.050000000003</v>
      </c>
    </row>
    <row r="5718" spans="1:177" x14ac:dyDescent="0.25">
      <c r="A5718" s="132"/>
      <c r="B5718" s="132"/>
      <c r="C5718" s="132"/>
      <c r="D5718" s="132"/>
      <c r="E5718" s="132"/>
      <c r="F5718" s="132"/>
      <c r="G5718" s="132"/>
      <c r="H5718" s="132"/>
      <c r="I5718" s="132"/>
      <c r="J5718" s="132"/>
      <c r="K5718" s="132"/>
      <c r="FS5718" s="75">
        <v>94.37</v>
      </c>
      <c r="FT5718" s="75">
        <v>4268.4920000000002</v>
      </c>
      <c r="FU5718" s="75">
        <v>34010.129999999997</v>
      </c>
    </row>
    <row r="5719" spans="1:177" x14ac:dyDescent="0.25">
      <c r="A5719" s="132"/>
      <c r="B5719" s="132"/>
      <c r="C5719" s="132"/>
      <c r="D5719" s="132"/>
      <c r="E5719" s="132"/>
      <c r="F5719" s="132"/>
      <c r="G5719" s="132"/>
      <c r="H5719" s="132"/>
      <c r="I5719" s="132"/>
      <c r="J5719" s="132"/>
      <c r="K5719" s="132"/>
      <c r="FS5719" s="75">
        <v>94.38</v>
      </c>
      <c r="FT5719" s="75">
        <v>4271.9449999999997</v>
      </c>
      <c r="FU5719" s="75">
        <v>34028.199999999997</v>
      </c>
    </row>
    <row r="5720" spans="1:177" x14ac:dyDescent="0.25">
      <c r="A5720" s="132"/>
      <c r="B5720" s="132"/>
      <c r="C5720" s="132"/>
      <c r="D5720" s="132"/>
      <c r="E5720" s="132"/>
      <c r="F5720" s="132"/>
      <c r="G5720" s="132"/>
      <c r="H5720" s="132"/>
      <c r="I5720" s="132"/>
      <c r="J5720" s="132"/>
      <c r="K5720" s="132"/>
      <c r="FS5720" s="75">
        <v>94.39</v>
      </c>
      <c r="FT5720" s="75">
        <v>4275.3969999999999</v>
      </c>
      <c r="FU5720" s="75">
        <v>34046.269999999997</v>
      </c>
    </row>
    <row r="5721" spans="1:177" x14ac:dyDescent="0.25">
      <c r="A5721" s="132"/>
      <c r="B5721" s="132"/>
      <c r="C5721" s="132"/>
      <c r="D5721" s="132"/>
      <c r="E5721" s="132"/>
      <c r="F5721" s="132"/>
      <c r="G5721" s="132"/>
      <c r="H5721" s="132"/>
      <c r="I5721" s="132"/>
      <c r="J5721" s="132"/>
      <c r="K5721" s="132"/>
      <c r="FS5721" s="75">
        <v>94.4</v>
      </c>
      <c r="FT5721" s="75">
        <v>4278.8500000000004</v>
      </c>
      <c r="FU5721" s="75">
        <v>34064.339999999997</v>
      </c>
    </row>
    <row r="5722" spans="1:177" x14ac:dyDescent="0.25">
      <c r="A5722" s="132"/>
      <c r="B5722" s="132"/>
      <c r="C5722" s="132"/>
      <c r="D5722" s="132"/>
      <c r="E5722" s="132"/>
      <c r="F5722" s="132"/>
      <c r="G5722" s="132"/>
      <c r="H5722" s="132"/>
      <c r="I5722" s="132"/>
      <c r="J5722" s="132"/>
      <c r="K5722" s="132"/>
      <c r="FS5722" s="75">
        <v>94.41</v>
      </c>
      <c r="FT5722" s="75">
        <v>4282.3029999999999</v>
      </c>
      <c r="FU5722" s="75">
        <v>34082.410000000003</v>
      </c>
    </row>
    <row r="5723" spans="1:177" x14ac:dyDescent="0.25">
      <c r="A5723" s="132"/>
      <c r="B5723" s="132"/>
      <c r="C5723" s="132"/>
      <c r="D5723" s="132"/>
      <c r="E5723" s="132"/>
      <c r="F5723" s="132"/>
      <c r="G5723" s="132"/>
      <c r="H5723" s="132"/>
      <c r="I5723" s="132"/>
      <c r="J5723" s="132"/>
      <c r="K5723" s="132"/>
      <c r="FS5723" s="75">
        <v>94.42</v>
      </c>
      <c r="FT5723" s="75">
        <v>4285.7550000000001</v>
      </c>
      <c r="FU5723" s="75">
        <v>34100.480000000003</v>
      </c>
    </row>
    <row r="5724" spans="1:177" x14ac:dyDescent="0.25">
      <c r="A5724" s="132"/>
      <c r="B5724" s="132"/>
      <c r="C5724" s="132"/>
      <c r="D5724" s="132"/>
      <c r="E5724" s="132"/>
      <c r="F5724" s="132"/>
      <c r="G5724" s="132"/>
      <c r="H5724" s="132"/>
      <c r="I5724" s="132"/>
      <c r="J5724" s="132"/>
      <c r="K5724" s="132"/>
      <c r="FS5724" s="75">
        <v>94.43</v>
      </c>
      <c r="FT5724" s="75">
        <v>4289.2079999999996</v>
      </c>
      <c r="FU5724" s="75">
        <v>34118.550000000003</v>
      </c>
    </row>
    <row r="5725" spans="1:177" x14ac:dyDescent="0.25">
      <c r="A5725" s="132"/>
      <c r="B5725" s="132"/>
      <c r="C5725" s="132"/>
      <c r="D5725" s="132"/>
      <c r="E5725" s="132"/>
      <c r="F5725" s="132"/>
      <c r="G5725" s="132"/>
      <c r="H5725" s="132"/>
      <c r="I5725" s="132"/>
      <c r="J5725" s="132"/>
      <c r="K5725" s="132"/>
      <c r="FS5725" s="75">
        <v>94.44</v>
      </c>
      <c r="FT5725" s="75">
        <v>4292.6610000000001</v>
      </c>
      <c r="FU5725" s="75">
        <v>34136.620000000003</v>
      </c>
    </row>
    <row r="5726" spans="1:177" x14ac:dyDescent="0.25">
      <c r="A5726" s="132"/>
      <c r="B5726" s="132"/>
      <c r="C5726" s="132"/>
      <c r="D5726" s="132"/>
      <c r="E5726" s="132"/>
      <c r="F5726" s="132"/>
      <c r="G5726" s="132"/>
      <c r="H5726" s="132"/>
      <c r="I5726" s="132"/>
      <c r="J5726" s="132"/>
      <c r="K5726" s="132"/>
      <c r="FS5726" s="75">
        <v>94.45</v>
      </c>
      <c r="FT5726" s="75">
        <v>4296.1130000000003</v>
      </c>
      <c r="FU5726" s="75">
        <v>34154.69</v>
      </c>
    </row>
    <row r="5727" spans="1:177" x14ac:dyDescent="0.25">
      <c r="A5727" s="132"/>
      <c r="B5727" s="132"/>
      <c r="C5727" s="132"/>
      <c r="D5727" s="132"/>
      <c r="E5727" s="132"/>
      <c r="F5727" s="132"/>
      <c r="G5727" s="132"/>
      <c r="H5727" s="132"/>
      <c r="I5727" s="132"/>
      <c r="J5727" s="132"/>
      <c r="K5727" s="132"/>
      <c r="FS5727" s="75">
        <v>94.46</v>
      </c>
      <c r="FT5727" s="75">
        <v>4299.5659999999998</v>
      </c>
      <c r="FU5727" s="75">
        <v>34172.76</v>
      </c>
    </row>
    <row r="5728" spans="1:177" x14ac:dyDescent="0.25">
      <c r="A5728" s="132"/>
      <c r="B5728" s="132"/>
      <c r="C5728" s="132"/>
      <c r="D5728" s="132"/>
      <c r="E5728" s="132"/>
      <c r="F5728" s="132"/>
      <c r="G5728" s="132"/>
      <c r="H5728" s="132"/>
      <c r="I5728" s="132"/>
      <c r="J5728" s="132"/>
      <c r="K5728" s="132"/>
      <c r="FS5728" s="75">
        <v>94.47</v>
      </c>
      <c r="FT5728" s="75">
        <v>4303.0190000000002</v>
      </c>
      <c r="FU5728" s="75">
        <v>34190.83</v>
      </c>
    </row>
    <row r="5729" spans="1:177" x14ac:dyDescent="0.25">
      <c r="A5729" s="132"/>
      <c r="B5729" s="132"/>
      <c r="C5729" s="132"/>
      <c r="D5729" s="132"/>
      <c r="E5729" s="132"/>
      <c r="F5729" s="132"/>
      <c r="G5729" s="132"/>
      <c r="H5729" s="132"/>
      <c r="I5729" s="132"/>
      <c r="J5729" s="132"/>
      <c r="K5729" s="132"/>
      <c r="FS5729" s="75">
        <v>94.48</v>
      </c>
      <c r="FT5729" s="75">
        <v>4306.4709999999995</v>
      </c>
      <c r="FU5729" s="75">
        <v>34208.9</v>
      </c>
    </row>
    <row r="5730" spans="1:177" x14ac:dyDescent="0.25">
      <c r="A5730" s="132"/>
      <c r="B5730" s="132"/>
      <c r="C5730" s="132"/>
      <c r="D5730" s="132"/>
      <c r="E5730" s="132"/>
      <c r="F5730" s="132"/>
      <c r="G5730" s="132"/>
      <c r="H5730" s="132"/>
      <c r="I5730" s="132"/>
      <c r="J5730" s="132"/>
      <c r="K5730" s="132"/>
      <c r="FS5730" s="75">
        <v>94.49</v>
      </c>
      <c r="FT5730" s="75">
        <v>4309.924</v>
      </c>
      <c r="FU5730" s="75">
        <v>34226.97</v>
      </c>
    </row>
    <row r="5731" spans="1:177" x14ac:dyDescent="0.25">
      <c r="A5731" s="132"/>
      <c r="B5731" s="132"/>
      <c r="C5731" s="132"/>
      <c r="D5731" s="132"/>
      <c r="E5731" s="132"/>
      <c r="F5731" s="132"/>
      <c r="G5731" s="132"/>
      <c r="H5731" s="132"/>
      <c r="I5731" s="132"/>
      <c r="J5731" s="132"/>
      <c r="K5731" s="132"/>
      <c r="FS5731" s="75">
        <v>94.5</v>
      </c>
      <c r="FT5731" s="75">
        <v>4313.3760000000002</v>
      </c>
      <c r="FU5731" s="75">
        <v>34245.040000000001</v>
      </c>
    </row>
    <row r="5732" spans="1:177" x14ac:dyDescent="0.25">
      <c r="A5732" s="132"/>
      <c r="B5732" s="132"/>
      <c r="C5732" s="132"/>
      <c r="D5732" s="132"/>
      <c r="E5732" s="132"/>
      <c r="F5732" s="132"/>
      <c r="G5732" s="132"/>
      <c r="H5732" s="132"/>
      <c r="I5732" s="132"/>
      <c r="J5732" s="132"/>
      <c r="K5732" s="132"/>
      <c r="FS5732" s="75">
        <v>94.51</v>
      </c>
      <c r="FT5732" s="75">
        <v>4316.8289999999997</v>
      </c>
      <c r="FU5732" s="75">
        <v>34263.11</v>
      </c>
    </row>
    <row r="5733" spans="1:177" x14ac:dyDescent="0.25">
      <c r="A5733" s="132"/>
      <c r="B5733" s="132"/>
      <c r="C5733" s="132"/>
      <c r="D5733" s="132"/>
      <c r="E5733" s="132"/>
      <c r="F5733" s="132"/>
      <c r="G5733" s="132"/>
      <c r="H5733" s="132"/>
      <c r="I5733" s="132"/>
      <c r="J5733" s="132"/>
      <c r="K5733" s="132"/>
      <c r="FS5733" s="75">
        <v>94.52</v>
      </c>
      <c r="FT5733" s="75">
        <v>4320.2820000000002</v>
      </c>
      <c r="FU5733" s="75">
        <v>34281.18</v>
      </c>
    </row>
    <row r="5734" spans="1:177" x14ac:dyDescent="0.25">
      <c r="A5734" s="132"/>
      <c r="B5734" s="132"/>
      <c r="C5734" s="132"/>
      <c r="D5734" s="132"/>
      <c r="E5734" s="132"/>
      <c r="F5734" s="132"/>
      <c r="G5734" s="132"/>
      <c r="H5734" s="132"/>
      <c r="I5734" s="132"/>
      <c r="J5734" s="132"/>
      <c r="K5734" s="132"/>
      <c r="FS5734" s="75">
        <v>94.53</v>
      </c>
      <c r="FT5734" s="75">
        <v>4323.7340000000004</v>
      </c>
      <c r="FU5734" s="75">
        <v>34299.25</v>
      </c>
    </row>
    <row r="5735" spans="1:177" x14ac:dyDescent="0.25">
      <c r="A5735" s="132"/>
      <c r="B5735" s="132"/>
      <c r="C5735" s="132"/>
      <c r="D5735" s="132"/>
      <c r="E5735" s="132"/>
      <c r="F5735" s="132"/>
      <c r="G5735" s="132"/>
      <c r="H5735" s="132"/>
      <c r="I5735" s="132"/>
      <c r="J5735" s="132"/>
      <c r="K5735" s="132"/>
      <c r="FS5735" s="75">
        <v>94.54</v>
      </c>
      <c r="FT5735" s="75">
        <v>4327.1869999999999</v>
      </c>
      <c r="FU5735" s="75">
        <v>34317.32</v>
      </c>
    </row>
    <row r="5736" spans="1:177" x14ac:dyDescent="0.25">
      <c r="A5736" s="132"/>
      <c r="B5736" s="132"/>
      <c r="C5736" s="132"/>
      <c r="D5736" s="132"/>
      <c r="E5736" s="132"/>
      <c r="F5736" s="132"/>
      <c r="G5736" s="132"/>
      <c r="H5736" s="132"/>
      <c r="I5736" s="132"/>
      <c r="J5736" s="132"/>
      <c r="K5736" s="132"/>
      <c r="FS5736" s="75">
        <v>94.55</v>
      </c>
      <c r="FT5736" s="75">
        <v>4330.6400000000003</v>
      </c>
      <c r="FU5736" s="75">
        <v>34335.39</v>
      </c>
    </row>
    <row r="5737" spans="1:177" x14ac:dyDescent="0.25">
      <c r="A5737" s="132"/>
      <c r="B5737" s="132"/>
      <c r="C5737" s="132"/>
      <c r="D5737" s="132"/>
      <c r="E5737" s="132"/>
      <c r="F5737" s="132"/>
      <c r="G5737" s="132"/>
      <c r="H5737" s="132"/>
      <c r="I5737" s="132"/>
      <c r="J5737" s="132"/>
      <c r="K5737" s="132"/>
      <c r="FS5737" s="75">
        <v>94.56</v>
      </c>
      <c r="FT5737" s="75">
        <v>4334.0919999999996</v>
      </c>
      <c r="FU5737" s="75">
        <v>34353.46</v>
      </c>
    </row>
    <row r="5738" spans="1:177" x14ac:dyDescent="0.25">
      <c r="A5738" s="132"/>
      <c r="B5738" s="132"/>
      <c r="C5738" s="132"/>
      <c r="D5738" s="132"/>
      <c r="E5738" s="132"/>
      <c r="F5738" s="132"/>
      <c r="G5738" s="132"/>
      <c r="H5738" s="132"/>
      <c r="I5738" s="132"/>
      <c r="J5738" s="132"/>
      <c r="K5738" s="132"/>
      <c r="FS5738" s="75">
        <v>94.57</v>
      </c>
      <c r="FT5738" s="75">
        <v>4337.5450000000001</v>
      </c>
      <c r="FU5738" s="75">
        <v>34371.53</v>
      </c>
    </row>
    <row r="5739" spans="1:177" x14ac:dyDescent="0.25">
      <c r="A5739" s="132"/>
      <c r="B5739" s="132"/>
      <c r="C5739" s="132"/>
      <c r="D5739" s="132"/>
      <c r="E5739" s="132"/>
      <c r="F5739" s="132"/>
      <c r="G5739" s="132"/>
      <c r="H5739" s="132"/>
      <c r="I5739" s="132"/>
      <c r="J5739" s="132"/>
      <c r="K5739" s="132"/>
      <c r="FS5739" s="75">
        <v>94.58</v>
      </c>
      <c r="FT5739" s="75">
        <v>4340.9979999999996</v>
      </c>
      <c r="FU5739" s="75">
        <v>34389.599999999999</v>
      </c>
    </row>
    <row r="5740" spans="1:177" x14ac:dyDescent="0.25">
      <c r="A5740" s="132"/>
      <c r="B5740" s="132"/>
      <c r="C5740" s="132"/>
      <c r="D5740" s="132"/>
      <c r="E5740" s="132"/>
      <c r="F5740" s="132"/>
      <c r="G5740" s="132"/>
      <c r="H5740" s="132"/>
      <c r="I5740" s="132"/>
      <c r="J5740" s="132"/>
      <c r="K5740" s="132"/>
      <c r="FS5740" s="75">
        <v>94.59</v>
      </c>
      <c r="FT5740" s="75">
        <v>4344.45</v>
      </c>
      <c r="FU5740" s="75">
        <v>34407.67</v>
      </c>
    </row>
    <row r="5741" spans="1:177" x14ac:dyDescent="0.25">
      <c r="A5741" s="132"/>
      <c r="B5741" s="132"/>
      <c r="C5741" s="132"/>
      <c r="D5741" s="132"/>
      <c r="E5741" s="132"/>
      <c r="F5741" s="132"/>
      <c r="G5741" s="132"/>
      <c r="H5741" s="132"/>
      <c r="I5741" s="132"/>
      <c r="J5741" s="132"/>
      <c r="K5741" s="132"/>
      <c r="FS5741" s="75">
        <v>94.6</v>
      </c>
      <c r="FT5741" s="75">
        <v>4347.9030000000002</v>
      </c>
      <c r="FU5741" s="75">
        <v>34425.74</v>
      </c>
    </row>
    <row r="5742" spans="1:177" x14ac:dyDescent="0.25">
      <c r="A5742" s="132"/>
      <c r="B5742" s="132"/>
      <c r="C5742" s="132"/>
      <c r="D5742" s="132"/>
      <c r="E5742" s="132"/>
      <c r="F5742" s="132"/>
      <c r="G5742" s="132"/>
      <c r="H5742" s="132"/>
      <c r="I5742" s="132"/>
      <c r="J5742" s="132"/>
      <c r="K5742" s="132"/>
      <c r="FS5742" s="75">
        <v>94.61</v>
      </c>
      <c r="FT5742" s="75">
        <v>4351.3549999999996</v>
      </c>
      <c r="FU5742" s="75">
        <v>34443.81</v>
      </c>
    </row>
    <row r="5743" spans="1:177" x14ac:dyDescent="0.25">
      <c r="A5743" s="132"/>
      <c r="B5743" s="132"/>
      <c r="C5743" s="132"/>
      <c r="D5743" s="132"/>
      <c r="E5743" s="132"/>
      <c r="F5743" s="132"/>
      <c r="G5743" s="132"/>
      <c r="H5743" s="132"/>
      <c r="I5743" s="132"/>
      <c r="J5743" s="132"/>
      <c r="K5743" s="132"/>
      <c r="FS5743" s="75">
        <v>94.62</v>
      </c>
      <c r="FT5743" s="75">
        <v>4354.808</v>
      </c>
      <c r="FU5743" s="75">
        <v>34461.879999999997</v>
      </c>
    </row>
    <row r="5744" spans="1:177" x14ac:dyDescent="0.25">
      <c r="A5744" s="132"/>
      <c r="B5744" s="132"/>
      <c r="C5744" s="132"/>
      <c r="D5744" s="132"/>
      <c r="E5744" s="132"/>
      <c r="F5744" s="132"/>
      <c r="G5744" s="132"/>
      <c r="H5744" s="132"/>
      <c r="I5744" s="132"/>
      <c r="J5744" s="132"/>
      <c r="K5744" s="132"/>
      <c r="FS5744" s="75">
        <v>94.63</v>
      </c>
      <c r="FT5744" s="75">
        <v>4358.2610000000004</v>
      </c>
      <c r="FU5744" s="75">
        <v>34479.949999999997</v>
      </c>
    </row>
    <row r="5745" spans="1:177" x14ac:dyDescent="0.25">
      <c r="A5745" s="132"/>
      <c r="B5745" s="132"/>
      <c r="C5745" s="132"/>
      <c r="D5745" s="132"/>
      <c r="E5745" s="132"/>
      <c r="F5745" s="132"/>
      <c r="G5745" s="132"/>
      <c r="H5745" s="132"/>
      <c r="I5745" s="132"/>
      <c r="J5745" s="132"/>
      <c r="K5745" s="132"/>
      <c r="FS5745" s="75">
        <v>94.64</v>
      </c>
      <c r="FT5745" s="75">
        <v>4361.7129999999997</v>
      </c>
      <c r="FU5745" s="75">
        <v>34498.019999999997</v>
      </c>
    </row>
    <row r="5746" spans="1:177" x14ac:dyDescent="0.25">
      <c r="A5746" s="132"/>
      <c r="B5746" s="132"/>
      <c r="C5746" s="132"/>
      <c r="D5746" s="132"/>
      <c r="E5746" s="132"/>
      <c r="F5746" s="132"/>
      <c r="G5746" s="132"/>
      <c r="H5746" s="132"/>
      <c r="I5746" s="132"/>
      <c r="J5746" s="132"/>
      <c r="K5746" s="132"/>
      <c r="FS5746" s="75">
        <v>94.65</v>
      </c>
      <c r="FT5746" s="75">
        <v>4365.1660000000002</v>
      </c>
      <c r="FU5746" s="75">
        <v>34516.089999999997</v>
      </c>
    </row>
    <row r="5747" spans="1:177" x14ac:dyDescent="0.25">
      <c r="A5747" s="132"/>
      <c r="B5747" s="132"/>
      <c r="C5747" s="132"/>
      <c r="D5747" s="132"/>
      <c r="E5747" s="132"/>
      <c r="F5747" s="132"/>
      <c r="G5747" s="132"/>
      <c r="H5747" s="132"/>
      <c r="I5747" s="132"/>
      <c r="J5747" s="132"/>
      <c r="K5747" s="132"/>
      <c r="FS5747" s="75">
        <v>94.66</v>
      </c>
      <c r="FT5747" s="75">
        <v>4368.6189999999997</v>
      </c>
      <c r="FU5747" s="75">
        <v>34534.160000000003</v>
      </c>
    </row>
    <row r="5748" spans="1:177" x14ac:dyDescent="0.25">
      <c r="A5748" s="132"/>
      <c r="B5748" s="132"/>
      <c r="C5748" s="132"/>
      <c r="D5748" s="132"/>
      <c r="E5748" s="132"/>
      <c r="F5748" s="132"/>
      <c r="G5748" s="132"/>
      <c r="H5748" s="132"/>
      <c r="I5748" s="132"/>
      <c r="J5748" s="132"/>
      <c r="K5748" s="132"/>
      <c r="FS5748" s="75">
        <v>94.67</v>
      </c>
      <c r="FT5748" s="75">
        <v>4372.0709999999999</v>
      </c>
      <c r="FU5748" s="75">
        <v>34552.230000000003</v>
      </c>
    </row>
    <row r="5749" spans="1:177" x14ac:dyDescent="0.25">
      <c r="A5749" s="132"/>
      <c r="B5749" s="132"/>
      <c r="C5749" s="132"/>
      <c r="D5749" s="132"/>
      <c r="E5749" s="132"/>
      <c r="F5749" s="132"/>
      <c r="G5749" s="132"/>
      <c r="H5749" s="132"/>
      <c r="I5749" s="132"/>
      <c r="J5749" s="132"/>
      <c r="K5749" s="132"/>
      <c r="FS5749" s="75">
        <v>94.68</v>
      </c>
      <c r="FT5749" s="75">
        <v>4375.5240000000003</v>
      </c>
      <c r="FU5749" s="75">
        <v>34570.300000000003</v>
      </c>
    </row>
    <row r="5750" spans="1:177" x14ac:dyDescent="0.25">
      <c r="A5750" s="132"/>
      <c r="B5750" s="132"/>
      <c r="C5750" s="132"/>
      <c r="D5750" s="132"/>
      <c r="E5750" s="132"/>
      <c r="F5750" s="132"/>
      <c r="G5750" s="132"/>
      <c r="H5750" s="132"/>
      <c r="I5750" s="132"/>
      <c r="J5750" s="132"/>
      <c r="K5750" s="132"/>
      <c r="FS5750" s="75">
        <v>94.69</v>
      </c>
      <c r="FT5750" s="75">
        <v>4378.9769999999999</v>
      </c>
      <c r="FU5750" s="75">
        <v>34588.379999999997</v>
      </c>
    </row>
    <row r="5751" spans="1:177" x14ac:dyDescent="0.25">
      <c r="A5751" s="132"/>
      <c r="B5751" s="132"/>
      <c r="C5751" s="132"/>
      <c r="D5751" s="132"/>
      <c r="E5751" s="132"/>
      <c r="F5751" s="132"/>
      <c r="G5751" s="132"/>
      <c r="H5751" s="132"/>
      <c r="I5751" s="132"/>
      <c r="J5751" s="132"/>
      <c r="K5751" s="132"/>
      <c r="FS5751" s="75">
        <v>94.7</v>
      </c>
      <c r="FT5751" s="75">
        <v>4382.4290000000001</v>
      </c>
      <c r="FU5751" s="75">
        <v>34606.449999999997</v>
      </c>
    </row>
    <row r="5752" spans="1:177" x14ac:dyDescent="0.25">
      <c r="A5752" s="132"/>
      <c r="B5752" s="132"/>
      <c r="C5752" s="132"/>
      <c r="D5752" s="132"/>
      <c r="E5752" s="132"/>
      <c r="F5752" s="132"/>
      <c r="G5752" s="132"/>
      <c r="H5752" s="132"/>
      <c r="I5752" s="132"/>
      <c r="J5752" s="132"/>
      <c r="K5752" s="132"/>
      <c r="FS5752" s="75">
        <v>94.71</v>
      </c>
      <c r="FT5752" s="75">
        <v>4385.8819999999996</v>
      </c>
      <c r="FU5752" s="75">
        <v>34624.519999999997</v>
      </c>
    </row>
    <row r="5753" spans="1:177" x14ac:dyDescent="0.25">
      <c r="A5753" s="132"/>
      <c r="B5753" s="132"/>
      <c r="C5753" s="132"/>
      <c r="D5753" s="132"/>
      <c r="E5753" s="132"/>
      <c r="F5753" s="132"/>
      <c r="G5753" s="132"/>
      <c r="H5753" s="132"/>
      <c r="I5753" s="132"/>
      <c r="J5753" s="132"/>
      <c r="K5753" s="132"/>
      <c r="FS5753" s="75">
        <v>94.72</v>
      </c>
      <c r="FT5753" s="75">
        <v>4389.3339999999998</v>
      </c>
      <c r="FU5753" s="75">
        <v>34642.589999999997</v>
      </c>
    </row>
    <row r="5754" spans="1:177" x14ac:dyDescent="0.25">
      <c r="A5754" s="132"/>
      <c r="B5754" s="132"/>
      <c r="C5754" s="132"/>
      <c r="D5754" s="132"/>
      <c r="E5754" s="132"/>
      <c r="F5754" s="132"/>
      <c r="G5754" s="132"/>
      <c r="H5754" s="132"/>
      <c r="I5754" s="132"/>
      <c r="J5754" s="132"/>
      <c r="K5754" s="132"/>
      <c r="FS5754" s="75">
        <v>94.73</v>
      </c>
      <c r="FT5754" s="75">
        <v>4392.7870000000003</v>
      </c>
      <c r="FU5754" s="75">
        <v>34660.660000000003</v>
      </c>
    </row>
    <row r="5755" spans="1:177" x14ac:dyDescent="0.25">
      <c r="A5755" s="132"/>
      <c r="B5755" s="132"/>
      <c r="C5755" s="132"/>
      <c r="D5755" s="132"/>
      <c r="E5755" s="132"/>
      <c r="F5755" s="132"/>
      <c r="G5755" s="132"/>
      <c r="H5755" s="132"/>
      <c r="I5755" s="132"/>
      <c r="J5755" s="132"/>
      <c r="K5755" s="132"/>
      <c r="FS5755" s="75">
        <v>94.74</v>
      </c>
      <c r="FT5755" s="75">
        <v>4396.24</v>
      </c>
      <c r="FU5755" s="75">
        <v>34678.730000000003</v>
      </c>
    </row>
    <row r="5756" spans="1:177" x14ac:dyDescent="0.25">
      <c r="A5756" s="132"/>
      <c r="B5756" s="132"/>
      <c r="C5756" s="132"/>
      <c r="D5756" s="132"/>
      <c r="E5756" s="132"/>
      <c r="F5756" s="132"/>
      <c r="G5756" s="132"/>
      <c r="H5756" s="132"/>
      <c r="I5756" s="132"/>
      <c r="J5756" s="132"/>
      <c r="K5756" s="132"/>
      <c r="FS5756" s="75">
        <v>94.75</v>
      </c>
      <c r="FT5756" s="75">
        <v>4399.692</v>
      </c>
      <c r="FU5756" s="75">
        <v>34696.800000000003</v>
      </c>
    </row>
    <row r="5757" spans="1:177" x14ac:dyDescent="0.25">
      <c r="A5757" s="132"/>
      <c r="B5757" s="132"/>
      <c r="C5757" s="132"/>
      <c r="D5757" s="132"/>
      <c r="E5757" s="132"/>
      <c r="F5757" s="132"/>
      <c r="G5757" s="132"/>
      <c r="H5757" s="132"/>
      <c r="I5757" s="132"/>
      <c r="J5757" s="132"/>
      <c r="K5757" s="132"/>
      <c r="FS5757" s="75">
        <v>94.76</v>
      </c>
      <c r="FT5757" s="75">
        <v>4403.1450000000004</v>
      </c>
      <c r="FU5757" s="75">
        <v>34714.870000000003</v>
      </c>
    </row>
    <row r="5758" spans="1:177" x14ac:dyDescent="0.25">
      <c r="A5758" s="132"/>
      <c r="B5758" s="132"/>
      <c r="C5758" s="132"/>
      <c r="D5758" s="132"/>
      <c r="E5758" s="132"/>
      <c r="F5758" s="132"/>
      <c r="G5758" s="132"/>
      <c r="H5758" s="132"/>
      <c r="I5758" s="132"/>
      <c r="J5758" s="132"/>
      <c r="K5758" s="132"/>
      <c r="FS5758" s="75">
        <v>94.77</v>
      </c>
      <c r="FT5758" s="75">
        <v>4406.598</v>
      </c>
      <c r="FU5758" s="75">
        <v>34732.94</v>
      </c>
    </row>
    <row r="5759" spans="1:177" x14ac:dyDescent="0.25">
      <c r="A5759" s="132"/>
      <c r="B5759" s="132"/>
      <c r="C5759" s="132"/>
      <c r="D5759" s="132"/>
      <c r="E5759" s="132"/>
      <c r="F5759" s="132"/>
      <c r="G5759" s="132"/>
      <c r="H5759" s="132"/>
      <c r="I5759" s="132"/>
      <c r="J5759" s="132"/>
      <c r="K5759" s="132"/>
      <c r="FS5759" s="75">
        <v>94.78</v>
      </c>
      <c r="FT5759" s="75">
        <v>4410.05</v>
      </c>
      <c r="FU5759" s="75">
        <v>34751.01</v>
      </c>
    </row>
    <row r="5760" spans="1:177" x14ac:dyDescent="0.25">
      <c r="A5760" s="132"/>
      <c r="B5760" s="132"/>
      <c r="C5760" s="132"/>
      <c r="D5760" s="132"/>
      <c r="E5760" s="132"/>
      <c r="F5760" s="132"/>
      <c r="G5760" s="132"/>
      <c r="H5760" s="132"/>
      <c r="I5760" s="132"/>
      <c r="J5760" s="132"/>
      <c r="K5760" s="132"/>
      <c r="FS5760" s="75">
        <v>94.79</v>
      </c>
      <c r="FT5760" s="75">
        <v>4413.5029999999997</v>
      </c>
      <c r="FU5760" s="75">
        <v>34769.08</v>
      </c>
    </row>
    <row r="5761" spans="1:177" x14ac:dyDescent="0.25">
      <c r="A5761" s="132"/>
      <c r="B5761" s="132"/>
      <c r="C5761" s="132"/>
      <c r="D5761" s="132"/>
      <c r="E5761" s="132"/>
      <c r="F5761" s="132"/>
      <c r="G5761" s="132"/>
      <c r="H5761" s="132"/>
      <c r="I5761" s="132"/>
      <c r="J5761" s="132"/>
      <c r="K5761" s="132"/>
      <c r="FS5761" s="75">
        <v>94.8</v>
      </c>
      <c r="FT5761" s="75">
        <v>4416.9560000000001</v>
      </c>
      <c r="FU5761" s="75">
        <v>34787.15</v>
      </c>
    </row>
    <row r="5762" spans="1:177" x14ac:dyDescent="0.25">
      <c r="A5762" s="132"/>
      <c r="B5762" s="132"/>
      <c r="C5762" s="132"/>
      <c r="D5762" s="132"/>
      <c r="E5762" s="132"/>
      <c r="F5762" s="132"/>
      <c r="G5762" s="132"/>
      <c r="H5762" s="132"/>
      <c r="I5762" s="132"/>
      <c r="J5762" s="132"/>
      <c r="K5762" s="132"/>
      <c r="FS5762" s="75">
        <v>94.81</v>
      </c>
      <c r="FT5762" s="75">
        <v>4420.4080000000004</v>
      </c>
      <c r="FU5762" s="75">
        <v>34805.22</v>
      </c>
    </row>
    <row r="5763" spans="1:177" x14ac:dyDescent="0.25">
      <c r="A5763" s="132"/>
      <c r="B5763" s="132"/>
      <c r="C5763" s="132"/>
      <c r="D5763" s="132"/>
      <c r="E5763" s="132"/>
      <c r="F5763" s="132"/>
      <c r="G5763" s="132"/>
      <c r="H5763" s="132"/>
      <c r="I5763" s="132"/>
      <c r="J5763" s="132"/>
      <c r="K5763" s="132"/>
      <c r="FS5763" s="75">
        <v>94.82</v>
      </c>
      <c r="FT5763" s="75">
        <v>4423.8609999999999</v>
      </c>
      <c r="FU5763" s="75">
        <v>34823.29</v>
      </c>
    </row>
    <row r="5764" spans="1:177" x14ac:dyDescent="0.25">
      <c r="A5764" s="132"/>
      <c r="B5764" s="132"/>
      <c r="C5764" s="132"/>
      <c r="D5764" s="132"/>
      <c r="E5764" s="132"/>
      <c r="F5764" s="132"/>
      <c r="G5764" s="132"/>
      <c r="H5764" s="132"/>
      <c r="I5764" s="132"/>
      <c r="J5764" s="132"/>
      <c r="K5764" s="132"/>
      <c r="FS5764" s="75">
        <v>94.83</v>
      </c>
      <c r="FT5764" s="75">
        <v>4427.3130000000001</v>
      </c>
      <c r="FU5764" s="75">
        <v>34841.360000000001</v>
      </c>
    </row>
    <row r="5765" spans="1:177" x14ac:dyDescent="0.25">
      <c r="A5765" s="132"/>
      <c r="B5765" s="132"/>
      <c r="C5765" s="132"/>
      <c r="D5765" s="132"/>
      <c r="E5765" s="132"/>
      <c r="F5765" s="132"/>
      <c r="G5765" s="132"/>
      <c r="H5765" s="132"/>
      <c r="I5765" s="132"/>
      <c r="J5765" s="132"/>
      <c r="K5765" s="132"/>
      <c r="FS5765" s="75">
        <v>94.84</v>
      </c>
      <c r="FT5765" s="75">
        <v>4430.7659999999996</v>
      </c>
      <c r="FU5765" s="75">
        <v>34859.43</v>
      </c>
    </row>
    <row r="5766" spans="1:177" x14ac:dyDescent="0.25">
      <c r="A5766" s="132"/>
      <c r="B5766" s="132"/>
      <c r="C5766" s="132"/>
      <c r="D5766" s="132"/>
      <c r="E5766" s="132"/>
      <c r="F5766" s="132"/>
      <c r="G5766" s="132"/>
      <c r="H5766" s="132"/>
      <c r="I5766" s="132"/>
      <c r="J5766" s="132"/>
      <c r="K5766" s="132"/>
      <c r="FS5766" s="75">
        <v>94.85</v>
      </c>
      <c r="FT5766" s="75">
        <v>4434.2190000000001</v>
      </c>
      <c r="FU5766" s="75">
        <v>34877.5</v>
      </c>
    </row>
    <row r="5767" spans="1:177" x14ac:dyDescent="0.25">
      <c r="A5767" s="132"/>
      <c r="B5767" s="132"/>
      <c r="C5767" s="132"/>
      <c r="D5767" s="132"/>
      <c r="E5767" s="132"/>
      <c r="F5767" s="132"/>
      <c r="G5767" s="132"/>
      <c r="H5767" s="132"/>
      <c r="I5767" s="132"/>
      <c r="J5767" s="132"/>
      <c r="K5767" s="132"/>
      <c r="FS5767" s="75">
        <v>94.86</v>
      </c>
      <c r="FT5767" s="75">
        <v>4437.6710000000003</v>
      </c>
      <c r="FU5767" s="75">
        <v>34895.57</v>
      </c>
    </row>
    <row r="5768" spans="1:177" x14ac:dyDescent="0.25">
      <c r="A5768" s="132"/>
      <c r="B5768" s="132"/>
      <c r="C5768" s="132"/>
      <c r="D5768" s="132"/>
      <c r="E5768" s="132"/>
      <c r="F5768" s="132"/>
      <c r="G5768" s="132"/>
      <c r="H5768" s="132"/>
      <c r="I5768" s="132"/>
      <c r="J5768" s="132"/>
      <c r="K5768" s="132"/>
      <c r="FS5768" s="75">
        <v>94.87</v>
      </c>
      <c r="FT5768" s="75">
        <v>4441.1239999999998</v>
      </c>
      <c r="FU5768" s="75">
        <v>34913.64</v>
      </c>
    </row>
    <row r="5769" spans="1:177" x14ac:dyDescent="0.25">
      <c r="A5769" s="132"/>
      <c r="B5769" s="132"/>
      <c r="C5769" s="132"/>
      <c r="D5769" s="132"/>
      <c r="E5769" s="132"/>
      <c r="F5769" s="132"/>
      <c r="G5769" s="132"/>
      <c r="H5769" s="132"/>
      <c r="I5769" s="132"/>
      <c r="J5769" s="132"/>
      <c r="K5769" s="132"/>
      <c r="FS5769" s="75">
        <v>94.88</v>
      </c>
      <c r="FT5769" s="75">
        <v>4444.5770000000002</v>
      </c>
      <c r="FU5769" s="75">
        <v>34931.71</v>
      </c>
    </row>
    <row r="5770" spans="1:177" x14ac:dyDescent="0.25">
      <c r="A5770" s="132"/>
      <c r="B5770" s="132"/>
      <c r="C5770" s="132"/>
      <c r="D5770" s="132"/>
      <c r="E5770" s="132"/>
      <c r="F5770" s="132"/>
      <c r="G5770" s="132"/>
      <c r="H5770" s="132"/>
      <c r="I5770" s="132"/>
      <c r="J5770" s="132"/>
      <c r="K5770" s="132"/>
      <c r="FS5770" s="75">
        <v>94.89</v>
      </c>
      <c r="FT5770" s="75">
        <v>4448.0290000000005</v>
      </c>
      <c r="FU5770" s="75">
        <v>34949.78</v>
      </c>
    </row>
    <row r="5771" spans="1:177" x14ac:dyDescent="0.25">
      <c r="A5771" s="132"/>
      <c r="B5771" s="132"/>
      <c r="C5771" s="132"/>
      <c r="D5771" s="132"/>
      <c r="E5771" s="132"/>
      <c r="F5771" s="132"/>
      <c r="G5771" s="132"/>
      <c r="H5771" s="132"/>
      <c r="I5771" s="132"/>
      <c r="J5771" s="132"/>
      <c r="K5771" s="132"/>
      <c r="FS5771" s="75">
        <v>94.9</v>
      </c>
      <c r="FT5771" s="75">
        <v>4451.482</v>
      </c>
      <c r="FU5771" s="75">
        <v>34967.85</v>
      </c>
    </row>
    <row r="5772" spans="1:177" x14ac:dyDescent="0.25">
      <c r="A5772" s="132"/>
      <c r="B5772" s="132"/>
      <c r="C5772" s="132"/>
      <c r="D5772" s="132"/>
      <c r="E5772" s="132"/>
      <c r="F5772" s="132"/>
      <c r="G5772" s="132"/>
      <c r="H5772" s="132"/>
      <c r="I5772" s="132"/>
      <c r="J5772" s="132"/>
      <c r="K5772" s="132"/>
      <c r="FS5772" s="75">
        <v>94.91</v>
      </c>
      <c r="FT5772" s="75">
        <v>4454.9350000000004</v>
      </c>
      <c r="FU5772" s="75">
        <v>34985.919999999998</v>
      </c>
    </row>
    <row r="5773" spans="1:177" x14ac:dyDescent="0.25">
      <c r="A5773" s="132"/>
      <c r="B5773" s="132"/>
      <c r="C5773" s="132"/>
      <c r="D5773" s="132"/>
      <c r="E5773" s="132"/>
      <c r="F5773" s="132"/>
      <c r="G5773" s="132"/>
      <c r="H5773" s="132"/>
      <c r="I5773" s="132"/>
      <c r="J5773" s="132"/>
      <c r="K5773" s="132"/>
      <c r="FS5773" s="75">
        <v>94.92</v>
      </c>
      <c r="FT5773" s="75">
        <v>4458.3869999999997</v>
      </c>
      <c r="FU5773" s="75">
        <v>35003.99</v>
      </c>
    </row>
    <row r="5774" spans="1:177" x14ac:dyDescent="0.25">
      <c r="A5774" s="132"/>
      <c r="B5774" s="132"/>
      <c r="C5774" s="132"/>
      <c r="D5774" s="132"/>
      <c r="E5774" s="132"/>
      <c r="F5774" s="132"/>
      <c r="G5774" s="132"/>
      <c r="H5774" s="132"/>
      <c r="I5774" s="132"/>
      <c r="J5774" s="132"/>
      <c r="K5774" s="132"/>
      <c r="FS5774" s="75">
        <v>94.93</v>
      </c>
      <c r="FT5774" s="75">
        <v>4461.84</v>
      </c>
      <c r="FU5774" s="75">
        <v>35022.06</v>
      </c>
    </row>
    <row r="5775" spans="1:177" x14ac:dyDescent="0.25">
      <c r="A5775" s="132"/>
      <c r="B5775" s="132"/>
      <c r="C5775" s="132"/>
      <c r="D5775" s="132"/>
      <c r="E5775" s="132"/>
      <c r="F5775" s="132"/>
      <c r="G5775" s="132"/>
      <c r="H5775" s="132"/>
      <c r="I5775" s="132"/>
      <c r="J5775" s="132"/>
      <c r="K5775" s="132"/>
      <c r="FS5775" s="75">
        <v>94.94</v>
      </c>
      <c r="FT5775" s="75">
        <v>4465.2920000000004</v>
      </c>
      <c r="FU5775" s="75">
        <v>35040.129999999997</v>
      </c>
    </row>
    <row r="5776" spans="1:177" x14ac:dyDescent="0.25">
      <c r="A5776" s="132"/>
      <c r="B5776" s="132"/>
      <c r="C5776" s="132"/>
      <c r="D5776" s="132"/>
      <c r="E5776" s="132"/>
      <c r="F5776" s="132"/>
      <c r="G5776" s="132"/>
      <c r="H5776" s="132"/>
      <c r="I5776" s="132"/>
      <c r="J5776" s="132"/>
      <c r="K5776" s="132"/>
      <c r="FS5776" s="75">
        <v>94.95</v>
      </c>
      <c r="FT5776" s="75">
        <v>4468.7449999999999</v>
      </c>
      <c r="FU5776" s="75">
        <v>35058.199999999997</v>
      </c>
    </row>
    <row r="5777" spans="1:177" x14ac:dyDescent="0.25">
      <c r="A5777" s="132"/>
      <c r="B5777" s="132"/>
      <c r="C5777" s="132"/>
      <c r="D5777" s="132"/>
      <c r="E5777" s="132"/>
      <c r="F5777" s="132"/>
      <c r="G5777" s="132"/>
      <c r="H5777" s="132"/>
      <c r="I5777" s="132"/>
      <c r="J5777" s="132"/>
      <c r="K5777" s="132"/>
      <c r="FS5777" s="75">
        <v>94.96</v>
      </c>
      <c r="FT5777" s="75">
        <v>4472.1980000000003</v>
      </c>
      <c r="FU5777" s="75">
        <v>35076.269999999997</v>
      </c>
    </row>
    <row r="5778" spans="1:177" x14ac:dyDescent="0.25">
      <c r="A5778" s="132"/>
      <c r="B5778" s="132"/>
      <c r="C5778" s="132"/>
      <c r="D5778" s="132"/>
      <c r="E5778" s="132"/>
      <c r="F5778" s="132"/>
      <c r="G5778" s="132"/>
      <c r="H5778" s="132"/>
      <c r="I5778" s="132"/>
      <c r="J5778" s="132"/>
      <c r="K5778" s="132"/>
      <c r="FS5778" s="75">
        <v>94.97</v>
      </c>
      <c r="FT5778" s="75">
        <v>4475.6499999999996</v>
      </c>
      <c r="FU5778" s="75">
        <v>35094.339999999997</v>
      </c>
    </row>
    <row r="5779" spans="1:177" x14ac:dyDescent="0.25">
      <c r="A5779" s="132"/>
      <c r="B5779" s="132"/>
      <c r="C5779" s="132"/>
      <c r="D5779" s="132"/>
      <c r="E5779" s="132"/>
      <c r="F5779" s="132"/>
      <c r="G5779" s="132"/>
      <c r="H5779" s="132"/>
      <c r="I5779" s="132"/>
      <c r="J5779" s="132"/>
      <c r="K5779" s="132"/>
      <c r="FS5779" s="75">
        <v>94.98</v>
      </c>
      <c r="FT5779" s="75">
        <v>4479.1030000000001</v>
      </c>
      <c r="FU5779" s="75">
        <v>35112.410000000003</v>
      </c>
    </row>
    <row r="5780" spans="1:177" x14ac:dyDescent="0.25">
      <c r="A5780" s="132"/>
      <c r="B5780" s="132"/>
      <c r="C5780" s="132"/>
      <c r="D5780" s="132"/>
      <c r="E5780" s="132"/>
      <c r="F5780" s="132"/>
      <c r="G5780" s="132"/>
      <c r="H5780" s="132"/>
      <c r="I5780" s="132"/>
      <c r="J5780" s="132"/>
      <c r="K5780" s="132"/>
      <c r="FS5780" s="75">
        <v>94.99</v>
      </c>
      <c r="FT5780" s="75">
        <v>4482.5559999999996</v>
      </c>
      <c r="FU5780" s="75">
        <v>35130.480000000003</v>
      </c>
    </row>
    <row r="5781" spans="1:177" x14ac:dyDescent="0.25">
      <c r="A5781" s="132"/>
      <c r="B5781" s="132"/>
      <c r="C5781" s="132"/>
      <c r="D5781" s="132"/>
      <c r="E5781" s="132"/>
      <c r="F5781" s="132"/>
      <c r="G5781" s="132"/>
      <c r="H5781" s="132"/>
      <c r="I5781" s="132"/>
      <c r="J5781" s="132"/>
      <c r="K5781" s="132"/>
      <c r="FS5781" s="75">
        <v>95</v>
      </c>
      <c r="FT5781" s="75">
        <v>4486.0079999999998</v>
      </c>
      <c r="FU5781" s="75">
        <v>35148.550000000003</v>
      </c>
    </row>
    <row r="5782" spans="1:177" x14ac:dyDescent="0.25">
      <c r="A5782" s="132"/>
      <c r="B5782" s="132"/>
      <c r="C5782" s="132"/>
      <c r="D5782" s="132"/>
      <c r="E5782" s="132"/>
      <c r="F5782" s="132"/>
      <c r="G5782" s="132"/>
      <c r="H5782" s="132"/>
      <c r="I5782" s="132"/>
      <c r="J5782" s="132"/>
      <c r="K5782" s="132"/>
      <c r="FS5782" s="75">
        <v>95.01</v>
      </c>
      <c r="FT5782" s="75">
        <v>4489.4610000000002</v>
      </c>
      <c r="FU5782" s="75">
        <v>35166.629999999997</v>
      </c>
    </row>
    <row r="5783" spans="1:177" x14ac:dyDescent="0.25">
      <c r="A5783" s="132"/>
      <c r="B5783" s="132"/>
      <c r="C5783" s="132"/>
      <c r="D5783" s="132"/>
      <c r="E5783" s="132"/>
      <c r="F5783" s="132"/>
      <c r="G5783" s="132"/>
      <c r="H5783" s="132"/>
      <c r="I5783" s="132"/>
      <c r="J5783" s="132"/>
      <c r="K5783" s="132"/>
      <c r="FS5783" s="75">
        <v>95.02</v>
      </c>
      <c r="FT5783" s="75">
        <v>4492.9139999999998</v>
      </c>
      <c r="FU5783" s="75">
        <v>35184.699999999997</v>
      </c>
    </row>
    <row r="5784" spans="1:177" x14ac:dyDescent="0.25">
      <c r="A5784" s="132"/>
      <c r="B5784" s="132"/>
      <c r="C5784" s="132"/>
      <c r="D5784" s="132"/>
      <c r="E5784" s="132"/>
      <c r="F5784" s="132"/>
      <c r="G5784" s="132"/>
      <c r="H5784" s="132"/>
      <c r="I5784" s="132"/>
      <c r="J5784" s="132"/>
      <c r="K5784" s="132"/>
      <c r="FS5784" s="75">
        <v>95.03</v>
      </c>
      <c r="FT5784" s="75">
        <v>4496.366</v>
      </c>
      <c r="FU5784" s="75">
        <v>35202.769999999997</v>
      </c>
    </row>
    <row r="5785" spans="1:177" x14ac:dyDescent="0.25">
      <c r="A5785" s="132"/>
      <c r="B5785" s="132"/>
      <c r="C5785" s="132"/>
      <c r="D5785" s="132"/>
      <c r="E5785" s="132"/>
      <c r="F5785" s="132"/>
      <c r="G5785" s="132"/>
      <c r="H5785" s="132"/>
      <c r="I5785" s="132"/>
      <c r="J5785" s="132"/>
      <c r="K5785" s="132"/>
      <c r="FS5785" s="75">
        <v>95.04</v>
      </c>
      <c r="FT5785" s="75">
        <v>4499.8190000000004</v>
      </c>
      <c r="FU5785" s="75">
        <v>35220.839999999997</v>
      </c>
    </row>
    <row r="5786" spans="1:177" x14ac:dyDescent="0.25">
      <c r="A5786" s="132"/>
      <c r="B5786" s="132"/>
      <c r="C5786" s="132"/>
      <c r="D5786" s="132"/>
      <c r="E5786" s="132"/>
      <c r="F5786" s="132"/>
      <c r="G5786" s="132"/>
      <c r="H5786" s="132"/>
      <c r="I5786" s="132"/>
      <c r="J5786" s="132"/>
      <c r="K5786" s="132"/>
      <c r="FS5786" s="75">
        <v>95.05</v>
      </c>
      <c r="FT5786" s="75">
        <v>4503.2709999999997</v>
      </c>
      <c r="FU5786" s="75">
        <v>35238.910000000003</v>
      </c>
    </row>
    <row r="5787" spans="1:177" x14ac:dyDescent="0.25">
      <c r="A5787" s="132"/>
      <c r="B5787" s="132"/>
      <c r="C5787" s="132"/>
      <c r="D5787" s="132"/>
      <c r="E5787" s="132"/>
      <c r="F5787" s="132"/>
      <c r="G5787" s="132"/>
      <c r="H5787" s="132"/>
      <c r="I5787" s="132"/>
      <c r="J5787" s="132"/>
      <c r="K5787" s="132"/>
      <c r="FS5787" s="75">
        <v>95.06</v>
      </c>
      <c r="FT5787" s="75">
        <v>4506.7240000000002</v>
      </c>
      <c r="FU5787" s="75">
        <v>35256.980000000003</v>
      </c>
    </row>
    <row r="5788" spans="1:177" x14ac:dyDescent="0.25">
      <c r="A5788" s="132"/>
      <c r="B5788" s="132"/>
      <c r="C5788" s="132"/>
      <c r="D5788" s="132"/>
      <c r="E5788" s="132"/>
      <c r="F5788" s="132"/>
      <c r="G5788" s="132"/>
      <c r="H5788" s="132"/>
      <c r="I5788" s="132"/>
      <c r="J5788" s="132"/>
      <c r="K5788" s="132"/>
      <c r="FS5788" s="75">
        <v>95.07</v>
      </c>
      <c r="FT5788" s="75">
        <v>4510.1769999999997</v>
      </c>
      <c r="FU5788" s="75">
        <v>35275.050000000003</v>
      </c>
    </row>
    <row r="5789" spans="1:177" x14ac:dyDescent="0.25">
      <c r="A5789" s="132"/>
      <c r="B5789" s="132"/>
      <c r="C5789" s="132"/>
      <c r="D5789" s="132"/>
      <c r="E5789" s="132"/>
      <c r="F5789" s="132"/>
      <c r="G5789" s="132"/>
      <c r="H5789" s="132"/>
      <c r="I5789" s="132"/>
      <c r="J5789" s="132"/>
      <c r="K5789" s="132"/>
      <c r="FS5789" s="75">
        <v>95.08</v>
      </c>
      <c r="FT5789" s="75">
        <v>4513.6289999999999</v>
      </c>
      <c r="FU5789" s="75">
        <v>35293.120000000003</v>
      </c>
    </row>
    <row r="5790" spans="1:177" x14ac:dyDescent="0.25">
      <c r="A5790" s="132"/>
      <c r="B5790" s="132"/>
      <c r="C5790" s="132"/>
      <c r="D5790" s="132"/>
      <c r="E5790" s="132"/>
      <c r="F5790" s="132"/>
      <c r="G5790" s="132"/>
      <c r="H5790" s="132"/>
      <c r="I5790" s="132"/>
      <c r="J5790" s="132"/>
      <c r="K5790" s="132"/>
      <c r="FS5790" s="75">
        <v>95.09</v>
      </c>
      <c r="FT5790" s="75">
        <v>4517.0820000000003</v>
      </c>
      <c r="FU5790" s="75">
        <v>35311.19</v>
      </c>
    </row>
    <row r="5791" spans="1:177" x14ac:dyDescent="0.25">
      <c r="A5791" s="132"/>
      <c r="B5791" s="132"/>
      <c r="C5791" s="132"/>
      <c r="D5791" s="132"/>
      <c r="E5791" s="132"/>
      <c r="F5791" s="132"/>
      <c r="G5791" s="132"/>
      <c r="H5791" s="132"/>
      <c r="I5791" s="132"/>
      <c r="J5791" s="132"/>
      <c r="K5791" s="132"/>
      <c r="FS5791" s="75">
        <v>95.1</v>
      </c>
      <c r="FT5791" s="75">
        <v>4520.5349999999999</v>
      </c>
      <c r="FU5791" s="75">
        <v>35329.26</v>
      </c>
    </row>
    <row r="5792" spans="1:177" x14ac:dyDescent="0.25">
      <c r="A5792" s="132"/>
      <c r="B5792" s="132"/>
      <c r="C5792" s="132"/>
      <c r="D5792" s="132"/>
      <c r="E5792" s="132"/>
      <c r="F5792" s="132"/>
      <c r="G5792" s="132"/>
      <c r="H5792" s="132"/>
      <c r="I5792" s="132"/>
      <c r="J5792" s="132"/>
      <c r="K5792" s="132"/>
      <c r="FS5792" s="75">
        <v>95.11</v>
      </c>
      <c r="FT5792" s="75">
        <v>4523.9870000000001</v>
      </c>
      <c r="FU5792" s="75">
        <v>35347.33</v>
      </c>
    </row>
    <row r="5793" spans="1:177" x14ac:dyDescent="0.25">
      <c r="A5793" s="132"/>
      <c r="B5793" s="132"/>
      <c r="C5793" s="132"/>
      <c r="D5793" s="132"/>
      <c r="E5793" s="132"/>
      <c r="F5793" s="132"/>
      <c r="G5793" s="132"/>
      <c r="H5793" s="132"/>
      <c r="I5793" s="132"/>
      <c r="J5793" s="132"/>
      <c r="K5793" s="132"/>
      <c r="FS5793" s="75">
        <v>95.12</v>
      </c>
      <c r="FT5793" s="75">
        <v>4527.4399999999996</v>
      </c>
      <c r="FU5793" s="75">
        <v>35365.4</v>
      </c>
    </row>
    <row r="5794" spans="1:177" x14ac:dyDescent="0.25">
      <c r="A5794" s="132"/>
      <c r="B5794" s="132"/>
      <c r="C5794" s="132"/>
      <c r="D5794" s="132"/>
      <c r="E5794" s="132"/>
      <c r="F5794" s="132"/>
      <c r="G5794" s="132"/>
      <c r="H5794" s="132"/>
      <c r="I5794" s="132"/>
      <c r="J5794" s="132"/>
      <c r="K5794" s="132"/>
      <c r="FS5794" s="75">
        <v>95.13</v>
      </c>
      <c r="FT5794" s="75">
        <v>4530.893</v>
      </c>
      <c r="FU5794" s="75">
        <v>35383.47</v>
      </c>
    </row>
    <row r="5795" spans="1:177" x14ac:dyDescent="0.25">
      <c r="A5795" s="132"/>
      <c r="B5795" s="132"/>
      <c r="C5795" s="132"/>
      <c r="D5795" s="132"/>
      <c r="E5795" s="132"/>
      <c r="F5795" s="132"/>
      <c r="G5795" s="132"/>
      <c r="H5795" s="132"/>
      <c r="I5795" s="132"/>
      <c r="J5795" s="132"/>
      <c r="K5795" s="132"/>
      <c r="FS5795" s="75">
        <v>95.14</v>
      </c>
      <c r="FT5795" s="75">
        <v>4534.3450000000003</v>
      </c>
      <c r="FU5795" s="75">
        <v>35401.54</v>
      </c>
    </row>
    <row r="5796" spans="1:177" x14ac:dyDescent="0.25">
      <c r="A5796" s="132"/>
      <c r="B5796" s="132"/>
      <c r="C5796" s="132"/>
      <c r="D5796" s="132"/>
      <c r="E5796" s="132"/>
      <c r="F5796" s="132"/>
      <c r="G5796" s="132"/>
      <c r="H5796" s="132"/>
      <c r="I5796" s="132"/>
      <c r="J5796" s="132"/>
      <c r="K5796" s="132"/>
      <c r="FS5796" s="75">
        <v>95.15</v>
      </c>
      <c r="FT5796" s="75">
        <v>4537.7979999999998</v>
      </c>
      <c r="FU5796" s="75">
        <v>35419.61</v>
      </c>
    </row>
    <row r="5797" spans="1:177" x14ac:dyDescent="0.25">
      <c r="A5797" s="132"/>
      <c r="B5797" s="132"/>
      <c r="C5797" s="132"/>
      <c r="D5797" s="132"/>
      <c r="E5797" s="132"/>
      <c r="F5797" s="132"/>
      <c r="G5797" s="132"/>
      <c r="H5797" s="132"/>
      <c r="I5797" s="132"/>
      <c r="J5797" s="132"/>
      <c r="K5797" s="132"/>
      <c r="FS5797" s="75">
        <v>95.16</v>
      </c>
      <c r="FT5797" s="75">
        <v>4541.25</v>
      </c>
      <c r="FU5797" s="75">
        <v>35437.68</v>
      </c>
    </row>
    <row r="5798" spans="1:177" x14ac:dyDescent="0.25">
      <c r="A5798" s="132"/>
      <c r="B5798" s="132"/>
      <c r="C5798" s="132"/>
      <c r="D5798" s="132"/>
      <c r="E5798" s="132"/>
      <c r="F5798" s="132"/>
      <c r="G5798" s="132"/>
      <c r="H5798" s="132"/>
      <c r="I5798" s="132"/>
      <c r="J5798" s="132"/>
      <c r="K5798" s="132"/>
      <c r="FS5798" s="75">
        <v>95.17</v>
      </c>
      <c r="FT5798" s="75">
        <v>4544.7030000000004</v>
      </c>
      <c r="FU5798" s="75">
        <v>35455.75</v>
      </c>
    </row>
    <row r="5799" spans="1:177" x14ac:dyDescent="0.25">
      <c r="A5799" s="132"/>
      <c r="B5799" s="132"/>
      <c r="C5799" s="132"/>
      <c r="D5799" s="132"/>
      <c r="E5799" s="132"/>
      <c r="F5799" s="132"/>
      <c r="G5799" s="132"/>
      <c r="H5799" s="132"/>
      <c r="I5799" s="132"/>
      <c r="J5799" s="132"/>
      <c r="K5799" s="132"/>
      <c r="FS5799" s="75">
        <v>95.18</v>
      </c>
      <c r="FT5799" s="75">
        <v>4548.1559999999999</v>
      </c>
      <c r="FU5799" s="75">
        <v>35473.82</v>
      </c>
    </row>
    <row r="5800" spans="1:177" x14ac:dyDescent="0.25">
      <c r="A5800" s="132"/>
      <c r="B5800" s="132"/>
      <c r="C5800" s="132"/>
      <c r="D5800" s="132"/>
      <c r="E5800" s="132"/>
      <c r="F5800" s="132"/>
      <c r="G5800" s="132"/>
      <c r="H5800" s="132"/>
      <c r="I5800" s="132"/>
      <c r="J5800" s="132"/>
      <c r="K5800" s="132"/>
      <c r="FS5800" s="75">
        <v>95.19</v>
      </c>
      <c r="FT5800" s="75">
        <v>4551.6080000000002</v>
      </c>
      <c r="FU5800" s="75">
        <v>35491.89</v>
      </c>
    </row>
    <row r="5801" spans="1:177" x14ac:dyDescent="0.25">
      <c r="A5801" s="132"/>
      <c r="B5801" s="132"/>
      <c r="C5801" s="132"/>
      <c r="D5801" s="132"/>
      <c r="E5801" s="132"/>
      <c r="F5801" s="132"/>
      <c r="G5801" s="132"/>
      <c r="H5801" s="132"/>
      <c r="I5801" s="132"/>
      <c r="J5801" s="132"/>
      <c r="K5801" s="132"/>
      <c r="FS5801" s="75">
        <v>95.2</v>
      </c>
      <c r="FT5801" s="75">
        <v>4555.0609999999997</v>
      </c>
      <c r="FU5801" s="75">
        <v>35509.96</v>
      </c>
    </row>
    <row r="5802" spans="1:177" x14ac:dyDescent="0.25">
      <c r="A5802" s="132"/>
      <c r="B5802" s="132"/>
      <c r="C5802" s="132"/>
      <c r="D5802" s="132"/>
      <c r="E5802" s="132"/>
      <c r="F5802" s="132"/>
      <c r="G5802" s="132"/>
      <c r="H5802" s="132"/>
      <c r="I5802" s="132"/>
      <c r="J5802" s="132"/>
      <c r="K5802" s="132"/>
      <c r="FS5802" s="75">
        <v>95.21</v>
      </c>
      <c r="FT5802" s="75">
        <v>4558.53</v>
      </c>
      <c r="FU5802" s="75">
        <v>35528</v>
      </c>
    </row>
    <row r="5803" spans="1:177" x14ac:dyDescent="0.25">
      <c r="A5803" s="132"/>
      <c r="B5803" s="132"/>
      <c r="C5803" s="132"/>
      <c r="D5803" s="132"/>
      <c r="E5803" s="132"/>
      <c r="F5803" s="132"/>
      <c r="G5803" s="132"/>
      <c r="H5803" s="132"/>
      <c r="I5803" s="132"/>
      <c r="J5803" s="132"/>
      <c r="K5803" s="132"/>
      <c r="FS5803" s="75">
        <v>95.22</v>
      </c>
      <c r="FT5803" s="75">
        <v>4562.1490000000003</v>
      </c>
      <c r="FU5803" s="75">
        <v>35543.97</v>
      </c>
    </row>
    <row r="5804" spans="1:177" x14ac:dyDescent="0.25">
      <c r="A5804" s="132"/>
      <c r="B5804" s="132"/>
      <c r="C5804" s="132"/>
      <c r="D5804" s="132"/>
      <c r="E5804" s="132"/>
      <c r="F5804" s="132"/>
      <c r="G5804" s="132"/>
      <c r="H5804" s="132"/>
      <c r="I5804" s="132"/>
      <c r="J5804" s="132"/>
      <c r="K5804" s="132"/>
      <c r="FS5804" s="75">
        <v>95.23</v>
      </c>
      <c r="FT5804" s="75">
        <v>4565.7690000000002</v>
      </c>
      <c r="FU5804" s="75">
        <v>35559.94</v>
      </c>
    </row>
    <row r="5805" spans="1:177" x14ac:dyDescent="0.25">
      <c r="A5805" s="132"/>
      <c r="B5805" s="132"/>
      <c r="C5805" s="132"/>
      <c r="D5805" s="132"/>
      <c r="E5805" s="132"/>
      <c r="F5805" s="132"/>
      <c r="G5805" s="132"/>
      <c r="H5805" s="132"/>
      <c r="I5805" s="132"/>
      <c r="J5805" s="132"/>
      <c r="K5805" s="132"/>
      <c r="FS5805" s="75">
        <v>95.24</v>
      </c>
      <c r="FT5805" s="75">
        <v>4569.3890000000001</v>
      </c>
      <c r="FU5805" s="75">
        <v>35575.910000000003</v>
      </c>
    </row>
    <row r="5806" spans="1:177" x14ac:dyDescent="0.25">
      <c r="A5806" s="132"/>
      <c r="B5806" s="132"/>
      <c r="C5806" s="132"/>
      <c r="D5806" s="132"/>
      <c r="E5806" s="132"/>
      <c r="F5806" s="132"/>
      <c r="G5806" s="132"/>
      <c r="H5806" s="132"/>
      <c r="I5806" s="132"/>
      <c r="J5806" s="132"/>
      <c r="K5806" s="132"/>
      <c r="FS5806" s="75">
        <v>95.25</v>
      </c>
      <c r="FT5806" s="75">
        <v>4573.0079999999998</v>
      </c>
      <c r="FU5806" s="75">
        <v>35591.879999999997</v>
      </c>
    </row>
    <row r="5807" spans="1:177" x14ac:dyDescent="0.25">
      <c r="A5807" s="132"/>
      <c r="B5807" s="132"/>
      <c r="C5807" s="132"/>
      <c r="D5807" s="132"/>
      <c r="E5807" s="132"/>
      <c r="F5807" s="132"/>
      <c r="G5807" s="132"/>
      <c r="H5807" s="132"/>
      <c r="I5807" s="132"/>
      <c r="J5807" s="132"/>
      <c r="K5807" s="132"/>
      <c r="FS5807" s="75">
        <v>95.26</v>
      </c>
      <c r="FT5807" s="75">
        <v>4576.6279999999997</v>
      </c>
      <c r="FU5807" s="75">
        <v>35607.839999999997</v>
      </c>
    </row>
    <row r="5808" spans="1:177" x14ac:dyDescent="0.25">
      <c r="A5808" s="132"/>
      <c r="B5808" s="132"/>
      <c r="C5808" s="132"/>
      <c r="D5808" s="132"/>
      <c r="E5808" s="132"/>
      <c r="F5808" s="132"/>
      <c r="G5808" s="132"/>
      <c r="H5808" s="132"/>
      <c r="I5808" s="132"/>
      <c r="J5808" s="132"/>
      <c r="K5808" s="132"/>
      <c r="FS5808" s="75">
        <v>95.27</v>
      </c>
      <c r="FT5808" s="75">
        <v>4580.2479999999996</v>
      </c>
      <c r="FU5808" s="75">
        <v>35623.81</v>
      </c>
    </row>
    <row r="5809" spans="1:177" x14ac:dyDescent="0.25">
      <c r="A5809" s="132"/>
      <c r="B5809" s="132"/>
      <c r="C5809" s="132"/>
      <c r="D5809" s="132"/>
      <c r="E5809" s="132"/>
      <c r="F5809" s="132"/>
      <c r="G5809" s="132"/>
      <c r="H5809" s="132"/>
      <c r="I5809" s="132"/>
      <c r="J5809" s="132"/>
      <c r="K5809" s="132"/>
      <c r="FS5809" s="75">
        <v>95.28</v>
      </c>
      <c r="FT5809" s="75">
        <v>4583.8670000000002</v>
      </c>
      <c r="FU5809" s="75">
        <v>35639.78</v>
      </c>
    </row>
    <row r="5810" spans="1:177" x14ac:dyDescent="0.25">
      <c r="A5810" s="132"/>
      <c r="B5810" s="132"/>
      <c r="C5810" s="132"/>
      <c r="D5810" s="132"/>
      <c r="E5810" s="132"/>
      <c r="F5810" s="132"/>
      <c r="G5810" s="132"/>
      <c r="H5810" s="132"/>
      <c r="I5810" s="132"/>
      <c r="J5810" s="132"/>
      <c r="K5810" s="132"/>
      <c r="FS5810" s="75">
        <v>95.29</v>
      </c>
      <c r="FT5810" s="75">
        <v>4587.4870000000001</v>
      </c>
      <c r="FU5810" s="75">
        <v>35655.75</v>
      </c>
    </row>
    <row r="5811" spans="1:177" x14ac:dyDescent="0.25">
      <c r="A5811" s="132"/>
      <c r="B5811" s="132"/>
      <c r="C5811" s="132"/>
      <c r="D5811" s="132"/>
      <c r="E5811" s="132"/>
      <c r="F5811" s="132"/>
      <c r="G5811" s="132"/>
      <c r="H5811" s="132"/>
      <c r="I5811" s="132"/>
      <c r="J5811" s="132"/>
      <c r="K5811" s="132"/>
      <c r="FS5811" s="75">
        <v>95.3</v>
      </c>
      <c r="FT5811" s="75">
        <v>4591.1059999999998</v>
      </c>
      <c r="FU5811" s="75">
        <v>35671.72</v>
      </c>
    </row>
    <row r="5812" spans="1:177" x14ac:dyDescent="0.25">
      <c r="A5812" s="132"/>
      <c r="B5812" s="132"/>
      <c r="C5812" s="132"/>
      <c r="D5812" s="132"/>
      <c r="E5812" s="132"/>
      <c r="F5812" s="132"/>
      <c r="G5812" s="132"/>
      <c r="H5812" s="132"/>
      <c r="I5812" s="132"/>
      <c r="J5812" s="132"/>
      <c r="K5812" s="132"/>
      <c r="FS5812" s="75">
        <v>95.31</v>
      </c>
      <c r="FT5812" s="75">
        <v>4594.7259999999997</v>
      </c>
      <c r="FU5812" s="75">
        <v>35687.69</v>
      </c>
    </row>
    <row r="5813" spans="1:177" x14ac:dyDescent="0.25">
      <c r="A5813" s="132"/>
      <c r="B5813" s="132"/>
      <c r="C5813" s="132"/>
      <c r="D5813" s="132"/>
      <c r="E5813" s="132"/>
      <c r="F5813" s="132"/>
      <c r="G5813" s="132"/>
      <c r="H5813" s="132"/>
      <c r="I5813" s="132"/>
      <c r="J5813" s="132"/>
      <c r="K5813" s="132"/>
      <c r="FS5813" s="75">
        <v>95.32</v>
      </c>
      <c r="FT5813" s="75">
        <v>4598.3459999999995</v>
      </c>
      <c r="FU5813" s="75">
        <v>35703.660000000003</v>
      </c>
    </row>
    <row r="5814" spans="1:177" x14ac:dyDescent="0.25">
      <c r="A5814" s="132"/>
      <c r="B5814" s="132"/>
      <c r="C5814" s="132"/>
      <c r="D5814" s="132"/>
      <c r="E5814" s="132"/>
      <c r="F5814" s="132"/>
      <c r="G5814" s="132"/>
      <c r="H5814" s="132"/>
      <c r="I5814" s="132"/>
      <c r="J5814" s="132"/>
      <c r="K5814" s="132"/>
      <c r="FS5814" s="75">
        <v>95.33</v>
      </c>
      <c r="FT5814" s="75">
        <v>4601.9650000000001</v>
      </c>
      <c r="FU5814" s="75">
        <v>35719.629999999997</v>
      </c>
    </row>
    <row r="5815" spans="1:177" x14ac:dyDescent="0.25">
      <c r="A5815" s="132"/>
      <c r="B5815" s="132"/>
      <c r="C5815" s="132"/>
      <c r="D5815" s="132"/>
      <c r="E5815" s="132"/>
      <c r="F5815" s="132"/>
      <c r="G5815" s="132"/>
      <c r="H5815" s="132"/>
      <c r="I5815" s="132"/>
      <c r="J5815" s="132"/>
      <c r="K5815" s="132"/>
      <c r="FS5815" s="75">
        <v>95.34</v>
      </c>
      <c r="FT5815" s="75">
        <v>4605.585</v>
      </c>
      <c r="FU5815" s="75">
        <v>35735.589999999997</v>
      </c>
    </row>
    <row r="5816" spans="1:177" x14ac:dyDescent="0.25">
      <c r="A5816" s="132"/>
      <c r="B5816" s="132"/>
      <c r="C5816" s="132"/>
      <c r="D5816" s="132"/>
      <c r="E5816" s="132"/>
      <c r="F5816" s="132"/>
      <c r="G5816" s="132"/>
      <c r="H5816" s="132"/>
      <c r="I5816" s="132"/>
      <c r="J5816" s="132"/>
      <c r="K5816" s="132"/>
      <c r="FS5816" s="75">
        <v>95.35</v>
      </c>
      <c r="FT5816" s="75">
        <v>4609.2049999999999</v>
      </c>
      <c r="FU5816" s="75">
        <v>35751.56</v>
      </c>
    </row>
    <row r="5817" spans="1:177" x14ac:dyDescent="0.25">
      <c r="A5817" s="132"/>
      <c r="B5817" s="132"/>
      <c r="C5817" s="132"/>
      <c r="D5817" s="132"/>
      <c r="E5817" s="132"/>
      <c r="F5817" s="132"/>
      <c r="G5817" s="132"/>
      <c r="H5817" s="132"/>
      <c r="I5817" s="132"/>
      <c r="J5817" s="132"/>
      <c r="K5817" s="132"/>
      <c r="FS5817" s="75">
        <v>95.36</v>
      </c>
      <c r="FT5817" s="75">
        <v>4612.8239999999996</v>
      </c>
      <c r="FU5817" s="75">
        <v>35767.53</v>
      </c>
    </row>
    <row r="5818" spans="1:177" x14ac:dyDescent="0.25">
      <c r="A5818" s="132"/>
      <c r="B5818" s="132"/>
      <c r="C5818" s="132"/>
      <c r="D5818" s="132"/>
      <c r="E5818" s="132"/>
      <c r="F5818" s="132"/>
      <c r="G5818" s="132"/>
      <c r="H5818" s="132"/>
      <c r="I5818" s="132"/>
      <c r="J5818" s="132"/>
      <c r="K5818" s="132"/>
      <c r="FS5818" s="75">
        <v>95.37</v>
      </c>
      <c r="FT5818" s="75">
        <v>4616.4440000000004</v>
      </c>
      <c r="FU5818" s="75">
        <v>35783.5</v>
      </c>
    </row>
    <row r="5819" spans="1:177" x14ac:dyDescent="0.25">
      <c r="A5819" s="132"/>
      <c r="B5819" s="132"/>
      <c r="C5819" s="132"/>
      <c r="D5819" s="132"/>
      <c r="E5819" s="132"/>
      <c r="F5819" s="132"/>
      <c r="G5819" s="132"/>
      <c r="H5819" s="132"/>
      <c r="I5819" s="132"/>
      <c r="J5819" s="132"/>
      <c r="K5819" s="132"/>
      <c r="FS5819" s="75">
        <v>95.38</v>
      </c>
      <c r="FT5819" s="75">
        <v>4620.0630000000001</v>
      </c>
      <c r="FU5819" s="75">
        <v>35799.47</v>
      </c>
    </row>
    <row r="5820" spans="1:177" x14ac:dyDescent="0.25">
      <c r="A5820" s="132"/>
      <c r="B5820" s="132"/>
      <c r="C5820" s="132"/>
      <c r="D5820" s="132"/>
      <c r="E5820" s="132"/>
      <c r="F5820" s="132"/>
      <c r="G5820" s="132"/>
      <c r="H5820" s="132"/>
      <c r="I5820" s="132"/>
      <c r="J5820" s="132"/>
      <c r="K5820" s="132"/>
      <c r="FS5820" s="75">
        <v>95.39</v>
      </c>
      <c r="FT5820" s="75">
        <v>4623.683</v>
      </c>
      <c r="FU5820" s="75">
        <v>35815.440000000002</v>
      </c>
    </row>
    <row r="5821" spans="1:177" x14ac:dyDescent="0.25">
      <c r="A5821" s="132"/>
      <c r="B5821" s="132"/>
      <c r="C5821" s="132"/>
      <c r="D5821" s="132"/>
      <c r="E5821" s="132"/>
      <c r="F5821" s="132"/>
      <c r="G5821" s="132"/>
      <c r="H5821" s="132"/>
      <c r="I5821" s="132"/>
      <c r="J5821" s="132"/>
      <c r="K5821" s="132"/>
      <c r="FS5821" s="75">
        <v>95.4</v>
      </c>
      <c r="FT5821" s="75">
        <v>4627.3029999999999</v>
      </c>
      <c r="FU5821" s="75">
        <v>35831.410000000003</v>
      </c>
    </row>
    <row r="5822" spans="1:177" x14ac:dyDescent="0.25">
      <c r="A5822" s="132"/>
      <c r="B5822" s="132"/>
      <c r="C5822" s="132"/>
      <c r="D5822" s="132"/>
      <c r="E5822" s="132"/>
      <c r="F5822" s="132"/>
      <c r="G5822" s="132"/>
      <c r="H5822" s="132"/>
      <c r="I5822" s="132"/>
      <c r="J5822" s="132"/>
      <c r="K5822" s="132"/>
      <c r="FS5822" s="75">
        <v>95.41</v>
      </c>
      <c r="FT5822" s="75">
        <v>4630.9219999999996</v>
      </c>
      <c r="FU5822" s="75">
        <v>35847.379999999997</v>
      </c>
    </row>
    <row r="5823" spans="1:177" x14ac:dyDescent="0.25">
      <c r="A5823" s="132"/>
      <c r="B5823" s="132"/>
      <c r="C5823" s="132"/>
      <c r="D5823" s="132"/>
      <c r="E5823" s="132"/>
      <c r="F5823" s="132"/>
      <c r="G5823" s="132"/>
      <c r="H5823" s="132"/>
      <c r="I5823" s="132"/>
      <c r="J5823" s="132"/>
      <c r="K5823" s="132"/>
      <c r="FS5823" s="75">
        <v>95.42</v>
      </c>
      <c r="FT5823" s="75">
        <v>4634.5420000000004</v>
      </c>
      <c r="FU5823" s="75">
        <v>35863.339999999997</v>
      </c>
    </row>
    <row r="5824" spans="1:177" x14ac:dyDescent="0.25">
      <c r="A5824" s="132"/>
      <c r="B5824" s="132"/>
      <c r="C5824" s="132"/>
      <c r="D5824" s="132"/>
      <c r="E5824" s="132"/>
      <c r="F5824" s="132"/>
      <c r="G5824" s="132"/>
      <c r="H5824" s="132"/>
      <c r="I5824" s="132"/>
      <c r="J5824" s="132"/>
      <c r="K5824" s="132"/>
      <c r="FS5824" s="75">
        <v>95.43</v>
      </c>
      <c r="FT5824" s="75">
        <v>4638.1620000000003</v>
      </c>
      <c r="FU5824" s="75">
        <v>35879.31</v>
      </c>
    </row>
    <row r="5825" spans="1:177" x14ac:dyDescent="0.25">
      <c r="A5825" s="132"/>
      <c r="B5825" s="132"/>
      <c r="C5825" s="132"/>
      <c r="D5825" s="132"/>
      <c r="E5825" s="132"/>
      <c r="F5825" s="132"/>
      <c r="G5825" s="132"/>
      <c r="H5825" s="132"/>
      <c r="I5825" s="132"/>
      <c r="J5825" s="132"/>
      <c r="K5825" s="132"/>
      <c r="FS5825" s="75">
        <v>95.44</v>
      </c>
      <c r="FT5825" s="75">
        <v>4641.7809999999999</v>
      </c>
      <c r="FU5825" s="75">
        <v>35895.279999999999</v>
      </c>
    </row>
    <row r="5826" spans="1:177" x14ac:dyDescent="0.25">
      <c r="A5826" s="132"/>
      <c r="B5826" s="132"/>
      <c r="C5826" s="132"/>
      <c r="D5826" s="132"/>
      <c r="E5826" s="132"/>
      <c r="F5826" s="132"/>
      <c r="G5826" s="132"/>
      <c r="H5826" s="132"/>
      <c r="I5826" s="132"/>
      <c r="J5826" s="132"/>
      <c r="K5826" s="132"/>
      <c r="FS5826" s="75">
        <v>95.45</v>
      </c>
      <c r="FT5826" s="75">
        <v>4645.4009999999998</v>
      </c>
      <c r="FU5826" s="75">
        <v>35911.25</v>
      </c>
    </row>
    <row r="5827" spans="1:177" x14ac:dyDescent="0.25">
      <c r="A5827" s="132"/>
      <c r="B5827" s="132"/>
      <c r="C5827" s="132"/>
      <c r="D5827" s="132"/>
      <c r="E5827" s="132"/>
      <c r="F5827" s="132"/>
      <c r="G5827" s="132"/>
      <c r="H5827" s="132"/>
      <c r="I5827" s="132"/>
      <c r="J5827" s="132"/>
      <c r="K5827" s="132"/>
      <c r="FS5827" s="75">
        <v>95.46</v>
      </c>
      <c r="FT5827" s="75">
        <v>4649.0209999999997</v>
      </c>
      <c r="FU5827" s="75">
        <v>35927.22</v>
      </c>
    </row>
    <row r="5828" spans="1:177" x14ac:dyDescent="0.25">
      <c r="A5828" s="132"/>
      <c r="B5828" s="132"/>
      <c r="C5828" s="132"/>
      <c r="D5828" s="132"/>
      <c r="E5828" s="132"/>
      <c r="F5828" s="132"/>
      <c r="G5828" s="132"/>
      <c r="H5828" s="132"/>
      <c r="I5828" s="132"/>
      <c r="J5828" s="132"/>
      <c r="K5828" s="132"/>
      <c r="FS5828" s="75">
        <v>95.47</v>
      </c>
      <c r="FT5828" s="75">
        <v>4652.6400000000003</v>
      </c>
      <c r="FU5828" s="75">
        <v>35943.19</v>
      </c>
    </row>
    <row r="5829" spans="1:177" x14ac:dyDescent="0.25">
      <c r="A5829" s="132"/>
      <c r="B5829" s="132"/>
      <c r="C5829" s="132"/>
      <c r="D5829" s="132"/>
      <c r="E5829" s="132"/>
      <c r="F5829" s="132"/>
      <c r="G5829" s="132"/>
      <c r="H5829" s="132"/>
      <c r="I5829" s="132"/>
      <c r="J5829" s="132"/>
      <c r="K5829" s="132"/>
      <c r="FS5829" s="75">
        <v>95.48</v>
      </c>
      <c r="FT5829" s="75">
        <v>4656.26</v>
      </c>
      <c r="FU5829" s="75">
        <v>35959.160000000003</v>
      </c>
    </row>
    <row r="5830" spans="1:177" x14ac:dyDescent="0.25">
      <c r="A5830" s="132"/>
      <c r="B5830" s="132"/>
      <c r="C5830" s="132"/>
      <c r="D5830" s="132"/>
      <c r="E5830" s="132"/>
      <c r="F5830" s="132"/>
      <c r="G5830" s="132"/>
      <c r="H5830" s="132"/>
      <c r="I5830" s="132"/>
      <c r="J5830" s="132"/>
      <c r="K5830" s="132"/>
      <c r="FS5830" s="75">
        <v>95.49</v>
      </c>
      <c r="FT5830" s="75">
        <v>4659.8789999999999</v>
      </c>
      <c r="FU5830" s="75">
        <v>35975.129999999997</v>
      </c>
    </row>
    <row r="5831" spans="1:177" x14ac:dyDescent="0.25">
      <c r="A5831" s="132"/>
      <c r="B5831" s="132"/>
      <c r="C5831" s="132"/>
      <c r="D5831" s="132"/>
      <c r="E5831" s="132"/>
      <c r="F5831" s="132"/>
      <c r="G5831" s="132"/>
      <c r="H5831" s="132"/>
      <c r="I5831" s="132"/>
      <c r="J5831" s="132"/>
      <c r="K5831" s="132"/>
      <c r="FS5831" s="75">
        <v>95.5</v>
      </c>
      <c r="FT5831" s="75">
        <v>4663.4989999999998</v>
      </c>
      <c r="FU5831" s="75">
        <v>35991.089999999997</v>
      </c>
    </row>
    <row r="5832" spans="1:177" x14ac:dyDescent="0.25">
      <c r="A5832" s="132"/>
      <c r="B5832" s="132"/>
      <c r="C5832" s="132"/>
      <c r="D5832" s="132"/>
      <c r="E5832" s="132"/>
      <c r="F5832" s="132"/>
      <c r="G5832" s="132"/>
      <c r="H5832" s="132"/>
      <c r="I5832" s="132"/>
      <c r="J5832" s="132"/>
      <c r="K5832" s="132"/>
      <c r="FS5832" s="75">
        <v>95.51</v>
      </c>
      <c r="FT5832" s="75">
        <v>4667.1189999999997</v>
      </c>
      <c r="FU5832" s="75">
        <v>36007.06</v>
      </c>
    </row>
    <row r="5833" spans="1:177" x14ac:dyDescent="0.25">
      <c r="A5833" s="132"/>
      <c r="B5833" s="132"/>
      <c r="C5833" s="132"/>
      <c r="D5833" s="132"/>
      <c r="E5833" s="132"/>
      <c r="F5833" s="132"/>
      <c r="G5833" s="132"/>
      <c r="H5833" s="132"/>
      <c r="I5833" s="132"/>
      <c r="J5833" s="132"/>
      <c r="K5833" s="132"/>
      <c r="FS5833" s="75">
        <v>95.52</v>
      </c>
      <c r="FT5833" s="75">
        <v>4670.7380000000003</v>
      </c>
      <c r="FU5833" s="75">
        <v>36023.03</v>
      </c>
    </row>
    <row r="5834" spans="1:177" x14ac:dyDescent="0.25">
      <c r="A5834" s="132"/>
      <c r="B5834" s="132"/>
      <c r="C5834" s="132"/>
      <c r="D5834" s="132"/>
      <c r="E5834" s="132"/>
      <c r="F5834" s="132"/>
      <c r="G5834" s="132"/>
      <c r="H5834" s="132"/>
      <c r="I5834" s="132"/>
      <c r="J5834" s="132"/>
      <c r="K5834" s="132"/>
      <c r="FS5834" s="75">
        <v>95.53</v>
      </c>
      <c r="FT5834" s="75">
        <v>4674.3580000000002</v>
      </c>
      <c r="FU5834" s="75">
        <v>36039</v>
      </c>
    </row>
    <row r="5835" spans="1:177" x14ac:dyDescent="0.25">
      <c r="A5835" s="132"/>
      <c r="B5835" s="132"/>
      <c r="C5835" s="132"/>
      <c r="D5835" s="132"/>
      <c r="E5835" s="132"/>
      <c r="F5835" s="132"/>
      <c r="G5835" s="132"/>
      <c r="H5835" s="132"/>
      <c r="I5835" s="132"/>
      <c r="J5835" s="132"/>
      <c r="K5835" s="132"/>
      <c r="FS5835" s="75">
        <v>95.54</v>
      </c>
      <c r="FT5835" s="75">
        <v>4677.9780000000001</v>
      </c>
      <c r="FU5835" s="75">
        <v>36054.97</v>
      </c>
    </row>
    <row r="5836" spans="1:177" x14ac:dyDescent="0.25">
      <c r="A5836" s="132"/>
      <c r="B5836" s="132"/>
      <c r="C5836" s="132"/>
      <c r="D5836" s="132"/>
      <c r="E5836" s="132"/>
      <c r="F5836" s="132"/>
      <c r="G5836" s="132"/>
      <c r="H5836" s="132"/>
      <c r="I5836" s="132"/>
      <c r="J5836" s="132"/>
      <c r="K5836" s="132"/>
      <c r="FS5836" s="75">
        <v>95.55</v>
      </c>
      <c r="FT5836" s="75">
        <v>4681.5969999999998</v>
      </c>
      <c r="FU5836" s="75">
        <v>36070.94</v>
      </c>
    </row>
    <row r="5837" spans="1:177" x14ac:dyDescent="0.25">
      <c r="A5837" s="132"/>
      <c r="B5837" s="132"/>
      <c r="C5837" s="132"/>
      <c r="D5837" s="132"/>
      <c r="E5837" s="132"/>
      <c r="F5837" s="132"/>
      <c r="G5837" s="132"/>
      <c r="H5837" s="132"/>
      <c r="I5837" s="132"/>
      <c r="J5837" s="132"/>
      <c r="K5837" s="132"/>
      <c r="FS5837" s="75">
        <v>95.56</v>
      </c>
      <c r="FT5837" s="75">
        <v>4685.2169999999996</v>
      </c>
      <c r="FU5837" s="75">
        <v>36086.910000000003</v>
      </c>
    </row>
    <row r="5838" spans="1:177" x14ac:dyDescent="0.25">
      <c r="A5838" s="132"/>
      <c r="B5838" s="132"/>
      <c r="C5838" s="132"/>
      <c r="D5838" s="132"/>
      <c r="E5838" s="132"/>
      <c r="F5838" s="132"/>
      <c r="G5838" s="132"/>
      <c r="H5838" s="132"/>
      <c r="I5838" s="132"/>
      <c r="J5838" s="132"/>
      <c r="K5838" s="132"/>
      <c r="FS5838" s="75">
        <v>95.57</v>
      </c>
      <c r="FT5838" s="75">
        <v>4688.8360000000002</v>
      </c>
      <c r="FU5838" s="75">
        <v>36102.879999999997</v>
      </c>
    </row>
    <row r="5839" spans="1:177" x14ac:dyDescent="0.25">
      <c r="A5839" s="132"/>
      <c r="B5839" s="132"/>
      <c r="C5839" s="132"/>
      <c r="D5839" s="132"/>
      <c r="E5839" s="132"/>
      <c r="F5839" s="132"/>
      <c r="G5839" s="132"/>
      <c r="H5839" s="132"/>
      <c r="I5839" s="132"/>
      <c r="J5839" s="132"/>
      <c r="K5839" s="132"/>
      <c r="FS5839" s="75">
        <v>95.58</v>
      </c>
      <c r="FT5839" s="75">
        <v>4692.4560000000001</v>
      </c>
      <c r="FU5839" s="75">
        <v>36118.839999999997</v>
      </c>
    </row>
    <row r="5840" spans="1:177" x14ac:dyDescent="0.25">
      <c r="A5840" s="132"/>
      <c r="B5840" s="132"/>
      <c r="C5840" s="132"/>
      <c r="D5840" s="132"/>
      <c r="E5840" s="132"/>
      <c r="F5840" s="132"/>
      <c r="G5840" s="132"/>
      <c r="H5840" s="132"/>
      <c r="I5840" s="132"/>
      <c r="J5840" s="132"/>
      <c r="K5840" s="132"/>
      <c r="FS5840" s="75">
        <v>95.59</v>
      </c>
      <c r="FT5840" s="75">
        <v>4696.076</v>
      </c>
      <c r="FU5840" s="75">
        <v>36134.81</v>
      </c>
    </row>
    <row r="5841" spans="1:177" x14ac:dyDescent="0.25">
      <c r="A5841" s="132"/>
      <c r="B5841" s="132"/>
      <c r="C5841" s="132"/>
      <c r="D5841" s="132"/>
      <c r="E5841" s="132"/>
      <c r="F5841" s="132"/>
      <c r="G5841" s="132"/>
      <c r="H5841" s="132"/>
      <c r="I5841" s="132"/>
      <c r="J5841" s="132"/>
      <c r="K5841" s="132"/>
      <c r="FS5841" s="75">
        <v>95.6</v>
      </c>
      <c r="FT5841" s="75">
        <v>4699.6949999999997</v>
      </c>
      <c r="FU5841" s="75">
        <v>36150.78</v>
      </c>
    </row>
    <row r="5842" spans="1:177" x14ac:dyDescent="0.25">
      <c r="A5842" s="132"/>
      <c r="B5842" s="132"/>
      <c r="C5842" s="132"/>
      <c r="D5842" s="132"/>
      <c r="E5842" s="132"/>
      <c r="F5842" s="132"/>
      <c r="G5842" s="132"/>
      <c r="H5842" s="132"/>
      <c r="I5842" s="132"/>
      <c r="J5842" s="132"/>
      <c r="K5842" s="132"/>
      <c r="FS5842" s="75">
        <v>95.61</v>
      </c>
      <c r="FT5842" s="75">
        <v>4703.3149999999996</v>
      </c>
      <c r="FU5842" s="75">
        <v>36166.75</v>
      </c>
    </row>
    <row r="5843" spans="1:177" x14ac:dyDescent="0.25">
      <c r="A5843" s="132"/>
      <c r="B5843" s="132"/>
      <c r="C5843" s="132"/>
      <c r="D5843" s="132"/>
      <c r="E5843" s="132"/>
      <c r="F5843" s="132"/>
      <c r="G5843" s="132"/>
      <c r="H5843" s="132"/>
      <c r="I5843" s="132"/>
      <c r="J5843" s="132"/>
      <c r="K5843" s="132"/>
      <c r="FS5843" s="75">
        <v>95.62</v>
      </c>
      <c r="FT5843" s="75">
        <v>4706.9350000000004</v>
      </c>
      <c r="FU5843" s="75">
        <v>36182.720000000001</v>
      </c>
    </row>
    <row r="5844" spans="1:177" x14ac:dyDescent="0.25">
      <c r="A5844" s="132"/>
      <c r="B5844" s="132"/>
      <c r="C5844" s="132"/>
      <c r="D5844" s="132"/>
      <c r="E5844" s="132"/>
      <c r="F5844" s="132"/>
      <c r="G5844" s="132"/>
      <c r="H5844" s="132"/>
      <c r="I5844" s="132"/>
      <c r="J5844" s="132"/>
      <c r="K5844" s="132"/>
      <c r="FS5844" s="75">
        <v>95.63</v>
      </c>
      <c r="FT5844" s="75">
        <v>4710.5540000000001</v>
      </c>
      <c r="FU5844" s="75">
        <v>36198.69</v>
      </c>
    </row>
    <row r="5845" spans="1:177" x14ac:dyDescent="0.25">
      <c r="A5845" s="132"/>
      <c r="B5845" s="132"/>
      <c r="C5845" s="132"/>
      <c r="D5845" s="132"/>
      <c r="E5845" s="132"/>
      <c r="F5845" s="132"/>
      <c r="G5845" s="132"/>
      <c r="H5845" s="132"/>
      <c r="I5845" s="132"/>
      <c r="J5845" s="132"/>
      <c r="K5845" s="132"/>
      <c r="FS5845" s="75">
        <v>95.64</v>
      </c>
      <c r="FT5845" s="75">
        <v>4714.174</v>
      </c>
      <c r="FU5845" s="75">
        <v>36214.660000000003</v>
      </c>
    </row>
    <row r="5846" spans="1:177" x14ac:dyDescent="0.25">
      <c r="A5846" s="132"/>
      <c r="B5846" s="132"/>
      <c r="C5846" s="132"/>
      <c r="D5846" s="132"/>
      <c r="E5846" s="132"/>
      <c r="F5846" s="132"/>
      <c r="G5846" s="132"/>
      <c r="H5846" s="132"/>
      <c r="I5846" s="132"/>
      <c r="J5846" s="132"/>
      <c r="K5846" s="132"/>
      <c r="FS5846" s="75">
        <v>95.65</v>
      </c>
      <c r="FT5846" s="75">
        <v>4717.7929999999997</v>
      </c>
      <c r="FU5846" s="75">
        <v>36230.629999999997</v>
      </c>
    </row>
    <row r="5847" spans="1:177" x14ac:dyDescent="0.25">
      <c r="A5847" s="132"/>
      <c r="B5847" s="132"/>
      <c r="C5847" s="132"/>
      <c r="D5847" s="132"/>
      <c r="E5847" s="132"/>
      <c r="F5847" s="132"/>
      <c r="G5847" s="132"/>
      <c r="H5847" s="132"/>
      <c r="I5847" s="132"/>
      <c r="J5847" s="132"/>
      <c r="K5847" s="132"/>
      <c r="FS5847" s="75">
        <v>95.66</v>
      </c>
      <c r="FT5847" s="75">
        <v>4721.4129999999996</v>
      </c>
      <c r="FU5847" s="75">
        <v>36246.589999999997</v>
      </c>
    </row>
    <row r="5848" spans="1:177" x14ac:dyDescent="0.25">
      <c r="A5848" s="132"/>
      <c r="B5848" s="132"/>
      <c r="C5848" s="132"/>
      <c r="D5848" s="132"/>
      <c r="E5848" s="132"/>
      <c r="F5848" s="132"/>
      <c r="G5848" s="132"/>
      <c r="H5848" s="132"/>
      <c r="I5848" s="132"/>
      <c r="J5848" s="132"/>
      <c r="K5848" s="132"/>
      <c r="FS5848" s="75">
        <v>95.67</v>
      </c>
      <c r="FT5848" s="75">
        <v>4725.0330000000004</v>
      </c>
      <c r="FU5848" s="75">
        <v>36262.559999999998</v>
      </c>
    </row>
    <row r="5849" spans="1:177" x14ac:dyDescent="0.25">
      <c r="A5849" s="132"/>
      <c r="B5849" s="132"/>
      <c r="C5849" s="132"/>
      <c r="D5849" s="132"/>
      <c r="E5849" s="132"/>
      <c r="F5849" s="132"/>
      <c r="G5849" s="132"/>
      <c r="H5849" s="132"/>
      <c r="I5849" s="132"/>
      <c r="J5849" s="132"/>
      <c r="K5849" s="132"/>
      <c r="FS5849" s="75">
        <v>95.68</v>
      </c>
      <c r="FT5849" s="75">
        <v>4728.652</v>
      </c>
      <c r="FU5849" s="75">
        <v>36278.53</v>
      </c>
    </row>
    <row r="5850" spans="1:177" x14ac:dyDescent="0.25">
      <c r="A5850" s="132"/>
      <c r="B5850" s="132"/>
      <c r="C5850" s="132"/>
      <c r="D5850" s="132"/>
      <c r="E5850" s="132"/>
      <c r="F5850" s="132"/>
      <c r="G5850" s="132"/>
      <c r="H5850" s="132"/>
      <c r="I5850" s="132"/>
      <c r="J5850" s="132"/>
      <c r="K5850" s="132"/>
      <c r="FS5850" s="75">
        <v>95.69</v>
      </c>
      <c r="FT5850" s="75">
        <v>4732.2719999999999</v>
      </c>
      <c r="FU5850" s="75">
        <v>36294.5</v>
      </c>
    </row>
    <row r="5851" spans="1:177" x14ac:dyDescent="0.25">
      <c r="A5851" s="132"/>
      <c r="B5851" s="132"/>
      <c r="C5851" s="132"/>
      <c r="D5851" s="132"/>
      <c r="E5851" s="132"/>
      <c r="F5851" s="132"/>
      <c r="G5851" s="132"/>
      <c r="H5851" s="132"/>
      <c r="I5851" s="132"/>
      <c r="J5851" s="132"/>
      <c r="K5851" s="132"/>
      <c r="FS5851" s="75">
        <v>95.7</v>
      </c>
      <c r="FT5851" s="75">
        <v>4735.8919999999998</v>
      </c>
      <c r="FU5851" s="75">
        <v>36310.47</v>
      </c>
    </row>
    <row r="5852" spans="1:177" x14ac:dyDescent="0.25">
      <c r="A5852" s="132"/>
      <c r="B5852" s="132"/>
      <c r="C5852" s="132"/>
      <c r="D5852" s="132"/>
      <c r="E5852" s="132"/>
      <c r="F5852" s="132"/>
      <c r="G5852" s="132"/>
      <c r="H5852" s="132"/>
      <c r="I5852" s="132"/>
      <c r="J5852" s="132"/>
      <c r="K5852" s="132"/>
      <c r="FS5852" s="75">
        <v>95.71</v>
      </c>
      <c r="FT5852" s="75">
        <v>4739.5110000000004</v>
      </c>
      <c r="FU5852" s="75">
        <v>36326.44</v>
      </c>
    </row>
    <row r="5853" spans="1:177" x14ac:dyDescent="0.25">
      <c r="A5853" s="132"/>
      <c r="B5853" s="132"/>
      <c r="C5853" s="132"/>
      <c r="D5853" s="132"/>
      <c r="E5853" s="132"/>
      <c r="F5853" s="132"/>
      <c r="G5853" s="132"/>
      <c r="H5853" s="132"/>
      <c r="I5853" s="132"/>
      <c r="J5853" s="132"/>
      <c r="K5853" s="132"/>
      <c r="FS5853" s="75">
        <v>95.72</v>
      </c>
      <c r="FT5853" s="75">
        <v>4743.1310000000003</v>
      </c>
      <c r="FU5853" s="75">
        <v>36342.410000000003</v>
      </c>
    </row>
    <row r="5854" spans="1:177" x14ac:dyDescent="0.25">
      <c r="A5854" s="132"/>
      <c r="B5854" s="132"/>
      <c r="C5854" s="132"/>
      <c r="D5854" s="132"/>
      <c r="E5854" s="132"/>
      <c r="F5854" s="132"/>
      <c r="G5854" s="132"/>
      <c r="H5854" s="132"/>
      <c r="I5854" s="132"/>
      <c r="J5854" s="132"/>
      <c r="K5854" s="132"/>
      <c r="FS5854" s="75">
        <v>95.73</v>
      </c>
      <c r="FT5854" s="75">
        <v>4746.75</v>
      </c>
      <c r="FU5854" s="75">
        <v>36358.379999999997</v>
      </c>
    </row>
    <row r="5855" spans="1:177" x14ac:dyDescent="0.25">
      <c r="A5855" s="132"/>
      <c r="B5855" s="132"/>
      <c r="C5855" s="132"/>
      <c r="D5855" s="132"/>
      <c r="E5855" s="132"/>
      <c r="F5855" s="132"/>
      <c r="G5855" s="132"/>
      <c r="H5855" s="132"/>
      <c r="I5855" s="132"/>
      <c r="J5855" s="132"/>
      <c r="K5855" s="132"/>
      <c r="FS5855" s="75">
        <v>95.74</v>
      </c>
      <c r="FT5855" s="75">
        <v>4750.37</v>
      </c>
      <c r="FU5855" s="75">
        <v>36374.339999999997</v>
      </c>
    </row>
    <row r="5856" spans="1:177" x14ac:dyDescent="0.25">
      <c r="A5856" s="132"/>
      <c r="B5856" s="132"/>
      <c r="C5856" s="132"/>
      <c r="D5856" s="132"/>
      <c r="E5856" s="132"/>
      <c r="F5856" s="132"/>
      <c r="G5856" s="132"/>
      <c r="H5856" s="132"/>
      <c r="I5856" s="132"/>
      <c r="J5856" s="132"/>
      <c r="K5856" s="132"/>
      <c r="FS5856" s="75">
        <v>95.75</v>
      </c>
      <c r="FT5856" s="75">
        <v>4753.99</v>
      </c>
      <c r="FU5856" s="75">
        <v>36390.31</v>
      </c>
    </row>
    <row r="5857" spans="1:177" x14ac:dyDescent="0.25">
      <c r="A5857" s="132"/>
      <c r="B5857" s="132"/>
      <c r="C5857" s="132"/>
      <c r="D5857" s="132"/>
      <c r="E5857" s="132"/>
      <c r="F5857" s="132"/>
      <c r="G5857" s="132"/>
      <c r="H5857" s="132"/>
      <c r="I5857" s="132"/>
      <c r="J5857" s="132"/>
      <c r="K5857" s="132"/>
      <c r="FS5857" s="75">
        <v>95.76</v>
      </c>
      <c r="FT5857" s="75">
        <v>4757.6090000000004</v>
      </c>
      <c r="FU5857" s="75">
        <v>36406.28</v>
      </c>
    </row>
    <row r="5858" spans="1:177" x14ac:dyDescent="0.25">
      <c r="A5858" s="132"/>
      <c r="B5858" s="132"/>
      <c r="C5858" s="132"/>
      <c r="D5858" s="132"/>
      <c r="E5858" s="132"/>
      <c r="F5858" s="132"/>
      <c r="G5858" s="132"/>
      <c r="H5858" s="132"/>
      <c r="I5858" s="132"/>
      <c r="J5858" s="132"/>
      <c r="K5858" s="132"/>
      <c r="FS5858" s="75">
        <v>95.77</v>
      </c>
      <c r="FT5858" s="75">
        <v>4761.2290000000003</v>
      </c>
      <c r="FU5858" s="75">
        <v>36422.25</v>
      </c>
    </row>
    <row r="5859" spans="1:177" x14ac:dyDescent="0.25">
      <c r="A5859" s="132"/>
      <c r="B5859" s="132"/>
      <c r="C5859" s="132"/>
      <c r="D5859" s="132"/>
      <c r="E5859" s="132"/>
      <c r="F5859" s="132"/>
      <c r="G5859" s="132"/>
      <c r="H5859" s="132"/>
      <c r="I5859" s="132"/>
      <c r="J5859" s="132"/>
      <c r="K5859" s="132"/>
      <c r="FS5859" s="75">
        <v>95.78</v>
      </c>
      <c r="FT5859" s="75">
        <v>4764.8490000000002</v>
      </c>
      <c r="FU5859" s="75">
        <v>36438.22</v>
      </c>
    </row>
    <row r="5860" spans="1:177" x14ac:dyDescent="0.25">
      <c r="A5860" s="132"/>
      <c r="B5860" s="132"/>
      <c r="C5860" s="132"/>
      <c r="D5860" s="132"/>
      <c r="E5860" s="132"/>
      <c r="F5860" s="132"/>
      <c r="G5860" s="132"/>
      <c r="H5860" s="132"/>
      <c r="I5860" s="132"/>
      <c r="J5860" s="132"/>
      <c r="K5860" s="132"/>
      <c r="FS5860" s="75">
        <v>95.79</v>
      </c>
      <c r="FT5860" s="75">
        <v>4768.4679999999998</v>
      </c>
      <c r="FU5860" s="75">
        <v>36454.19</v>
      </c>
    </row>
    <row r="5861" spans="1:177" x14ac:dyDescent="0.25">
      <c r="A5861" s="132"/>
      <c r="B5861" s="132"/>
      <c r="C5861" s="132"/>
      <c r="D5861" s="132"/>
      <c r="E5861" s="132"/>
      <c r="F5861" s="132"/>
      <c r="G5861" s="132"/>
      <c r="H5861" s="132"/>
      <c r="I5861" s="132"/>
      <c r="J5861" s="132"/>
      <c r="K5861" s="132"/>
      <c r="FS5861" s="75">
        <v>95.8</v>
      </c>
      <c r="FT5861" s="75">
        <v>4772.0879999999997</v>
      </c>
      <c r="FU5861" s="75">
        <v>36470.160000000003</v>
      </c>
    </row>
    <row r="5862" spans="1:177" x14ac:dyDescent="0.25">
      <c r="A5862" s="132"/>
      <c r="B5862" s="132"/>
      <c r="C5862" s="132"/>
      <c r="D5862" s="132"/>
      <c r="E5862" s="132"/>
      <c r="F5862" s="132"/>
      <c r="G5862" s="132"/>
      <c r="H5862" s="132"/>
      <c r="I5862" s="132"/>
      <c r="J5862" s="132"/>
      <c r="K5862" s="132"/>
      <c r="FS5862" s="75">
        <v>95.81</v>
      </c>
      <c r="FT5862" s="75">
        <v>4775.7079999999996</v>
      </c>
      <c r="FU5862" s="75">
        <v>36486.129999999997</v>
      </c>
    </row>
    <row r="5863" spans="1:177" x14ac:dyDescent="0.25">
      <c r="A5863" s="132"/>
      <c r="B5863" s="132"/>
      <c r="C5863" s="132"/>
      <c r="D5863" s="132"/>
      <c r="E5863" s="132"/>
      <c r="F5863" s="132"/>
      <c r="G5863" s="132"/>
      <c r="H5863" s="132"/>
      <c r="I5863" s="132"/>
      <c r="J5863" s="132"/>
      <c r="K5863" s="132"/>
      <c r="FS5863" s="75">
        <v>95.82</v>
      </c>
      <c r="FT5863" s="75">
        <v>4779.3270000000002</v>
      </c>
      <c r="FU5863" s="75">
        <v>36502.089999999997</v>
      </c>
    </row>
    <row r="5864" spans="1:177" x14ac:dyDescent="0.25">
      <c r="A5864" s="132"/>
      <c r="B5864" s="132"/>
      <c r="C5864" s="132"/>
      <c r="D5864" s="132"/>
      <c r="E5864" s="132"/>
      <c r="F5864" s="132"/>
      <c r="G5864" s="132"/>
      <c r="H5864" s="132"/>
      <c r="I5864" s="132"/>
      <c r="J5864" s="132"/>
      <c r="K5864" s="132"/>
      <c r="FS5864" s="75">
        <v>95.83</v>
      </c>
      <c r="FT5864" s="75">
        <v>4782.9470000000001</v>
      </c>
      <c r="FU5864" s="75">
        <v>36518.06</v>
      </c>
    </row>
    <row r="5865" spans="1:177" x14ac:dyDescent="0.25">
      <c r="A5865" s="132"/>
      <c r="B5865" s="132"/>
      <c r="C5865" s="132"/>
      <c r="D5865" s="132"/>
      <c r="E5865" s="132"/>
      <c r="F5865" s="132"/>
      <c r="G5865" s="132"/>
      <c r="H5865" s="132"/>
      <c r="I5865" s="132"/>
      <c r="J5865" s="132"/>
      <c r="K5865" s="132"/>
      <c r="FS5865" s="75">
        <v>95.84</v>
      </c>
      <c r="FT5865" s="75">
        <v>4786.5659999999998</v>
      </c>
      <c r="FU5865" s="75">
        <v>36534.03</v>
      </c>
    </row>
    <row r="5866" spans="1:177" x14ac:dyDescent="0.25">
      <c r="A5866" s="132"/>
      <c r="B5866" s="132"/>
      <c r="C5866" s="132"/>
      <c r="D5866" s="132"/>
      <c r="E5866" s="132"/>
      <c r="F5866" s="132"/>
      <c r="G5866" s="132"/>
      <c r="H5866" s="132"/>
      <c r="I5866" s="132"/>
      <c r="J5866" s="132"/>
      <c r="K5866" s="132"/>
      <c r="FS5866" s="75">
        <v>95.85</v>
      </c>
      <c r="FT5866" s="75">
        <v>4790.1859999999997</v>
      </c>
      <c r="FU5866" s="75">
        <v>36550</v>
      </c>
    </row>
    <row r="5867" spans="1:177" x14ac:dyDescent="0.25">
      <c r="A5867" s="132"/>
      <c r="B5867" s="132"/>
      <c r="C5867" s="132"/>
      <c r="D5867" s="132"/>
      <c r="E5867" s="132"/>
      <c r="F5867" s="132"/>
      <c r="G5867" s="132"/>
      <c r="H5867" s="132"/>
      <c r="I5867" s="132"/>
      <c r="J5867" s="132"/>
      <c r="K5867" s="132"/>
      <c r="FS5867" s="75">
        <v>95.86</v>
      </c>
      <c r="FT5867" s="75">
        <v>4793.8059999999996</v>
      </c>
      <c r="FU5867" s="75">
        <v>36565.97</v>
      </c>
    </row>
    <row r="5868" spans="1:177" x14ac:dyDescent="0.25">
      <c r="A5868" s="132"/>
      <c r="B5868" s="132"/>
      <c r="C5868" s="132"/>
      <c r="D5868" s="132"/>
      <c r="E5868" s="132"/>
      <c r="F5868" s="132"/>
      <c r="G5868" s="132"/>
      <c r="H5868" s="132"/>
      <c r="I5868" s="132"/>
      <c r="J5868" s="132"/>
      <c r="K5868" s="132"/>
      <c r="FS5868" s="75">
        <v>95.87</v>
      </c>
      <c r="FT5868" s="75">
        <v>4797.4250000000002</v>
      </c>
      <c r="FU5868" s="75">
        <v>36581.94</v>
      </c>
    </row>
    <row r="5869" spans="1:177" x14ac:dyDescent="0.25">
      <c r="A5869" s="132"/>
      <c r="B5869" s="132"/>
      <c r="C5869" s="132"/>
      <c r="D5869" s="132"/>
      <c r="E5869" s="132"/>
      <c r="F5869" s="132"/>
      <c r="G5869" s="132"/>
      <c r="H5869" s="132"/>
      <c r="I5869" s="132"/>
      <c r="J5869" s="132"/>
      <c r="K5869" s="132"/>
      <c r="FS5869" s="75">
        <v>95.88</v>
      </c>
      <c r="FT5869" s="75">
        <v>4801.0450000000001</v>
      </c>
      <c r="FU5869" s="75">
        <v>36597.910000000003</v>
      </c>
    </row>
    <row r="5870" spans="1:177" x14ac:dyDescent="0.25">
      <c r="A5870" s="132"/>
      <c r="B5870" s="132"/>
      <c r="C5870" s="132"/>
      <c r="D5870" s="132"/>
      <c r="E5870" s="132"/>
      <c r="F5870" s="132"/>
      <c r="G5870" s="132"/>
      <c r="H5870" s="132"/>
      <c r="I5870" s="132"/>
      <c r="J5870" s="132"/>
      <c r="K5870" s="132"/>
      <c r="FS5870" s="75">
        <v>95.89</v>
      </c>
      <c r="FT5870" s="75">
        <v>4804.665</v>
      </c>
      <c r="FU5870" s="75">
        <v>36613.879999999997</v>
      </c>
    </row>
    <row r="5871" spans="1:177" x14ac:dyDescent="0.25">
      <c r="A5871" s="132"/>
      <c r="B5871" s="132"/>
      <c r="C5871" s="132"/>
      <c r="D5871" s="132"/>
      <c r="E5871" s="132"/>
      <c r="F5871" s="132"/>
      <c r="G5871" s="132"/>
      <c r="H5871" s="132"/>
      <c r="I5871" s="132"/>
      <c r="J5871" s="132"/>
      <c r="K5871" s="132"/>
      <c r="FS5871" s="75">
        <v>95.9</v>
      </c>
      <c r="FT5871" s="75">
        <v>4808.2839999999997</v>
      </c>
      <c r="FU5871" s="75">
        <v>36629.839999999997</v>
      </c>
    </row>
    <row r="5872" spans="1:177" x14ac:dyDescent="0.25">
      <c r="A5872" s="132"/>
      <c r="B5872" s="132"/>
      <c r="C5872" s="132"/>
      <c r="D5872" s="132"/>
      <c r="E5872" s="132"/>
      <c r="F5872" s="132"/>
      <c r="G5872" s="132"/>
      <c r="H5872" s="132"/>
      <c r="I5872" s="132"/>
      <c r="J5872" s="132"/>
      <c r="K5872" s="132"/>
      <c r="FS5872" s="75">
        <v>95.91</v>
      </c>
      <c r="FT5872" s="75">
        <v>4811.9040000000005</v>
      </c>
      <c r="FU5872" s="75">
        <v>36645.81</v>
      </c>
    </row>
    <row r="5873" spans="1:177" x14ac:dyDescent="0.25">
      <c r="A5873" s="132"/>
      <c r="B5873" s="132"/>
      <c r="C5873" s="132"/>
      <c r="D5873" s="132"/>
      <c r="E5873" s="132"/>
      <c r="F5873" s="132"/>
      <c r="G5873" s="132"/>
      <c r="H5873" s="132"/>
      <c r="I5873" s="132"/>
      <c r="J5873" s="132"/>
      <c r="K5873" s="132"/>
      <c r="FS5873" s="75">
        <v>95.92</v>
      </c>
      <c r="FT5873" s="75">
        <v>4815.5230000000001</v>
      </c>
      <c r="FU5873" s="75">
        <v>36661.78</v>
      </c>
    </row>
    <row r="5874" spans="1:177" x14ac:dyDescent="0.25">
      <c r="A5874" s="132"/>
      <c r="B5874" s="132"/>
      <c r="C5874" s="132"/>
      <c r="D5874" s="132"/>
      <c r="E5874" s="132"/>
      <c r="F5874" s="132"/>
      <c r="G5874" s="132"/>
      <c r="H5874" s="132"/>
      <c r="I5874" s="132"/>
      <c r="J5874" s="132"/>
      <c r="K5874" s="132"/>
      <c r="FS5874" s="75">
        <v>95.93</v>
      </c>
      <c r="FT5874" s="75">
        <v>4819.143</v>
      </c>
      <c r="FU5874" s="75">
        <v>36677.75</v>
      </c>
    </row>
    <row r="5875" spans="1:177" x14ac:dyDescent="0.25">
      <c r="A5875" s="132"/>
      <c r="B5875" s="132"/>
      <c r="C5875" s="132"/>
      <c r="D5875" s="132"/>
      <c r="E5875" s="132"/>
      <c r="F5875" s="132"/>
      <c r="G5875" s="132"/>
      <c r="H5875" s="132"/>
      <c r="I5875" s="132"/>
      <c r="J5875" s="132"/>
      <c r="K5875" s="132"/>
      <c r="FS5875" s="75">
        <v>95.94</v>
      </c>
      <c r="FT5875" s="75">
        <v>4822.7629999999999</v>
      </c>
      <c r="FU5875" s="75">
        <v>36693.72</v>
      </c>
    </row>
    <row r="5876" spans="1:177" x14ac:dyDescent="0.25">
      <c r="A5876" s="132"/>
      <c r="B5876" s="132"/>
      <c r="C5876" s="132"/>
      <c r="D5876" s="132"/>
      <c r="E5876" s="132"/>
      <c r="F5876" s="132"/>
      <c r="G5876" s="132"/>
      <c r="H5876" s="132"/>
      <c r="I5876" s="132"/>
      <c r="J5876" s="132"/>
      <c r="K5876" s="132"/>
      <c r="FS5876" s="75">
        <v>95.95</v>
      </c>
      <c r="FT5876" s="75">
        <v>4826.3819999999996</v>
      </c>
      <c r="FU5876" s="75">
        <v>36709.69</v>
      </c>
    </row>
    <row r="5877" spans="1:177" x14ac:dyDescent="0.25">
      <c r="A5877" s="132"/>
      <c r="B5877" s="132"/>
      <c r="C5877" s="132"/>
      <c r="D5877" s="132"/>
      <c r="E5877" s="132"/>
      <c r="F5877" s="132"/>
      <c r="G5877" s="132"/>
      <c r="H5877" s="132"/>
      <c r="I5877" s="132"/>
      <c r="J5877" s="132"/>
      <c r="K5877" s="132"/>
      <c r="FS5877" s="75">
        <v>95.96</v>
      </c>
      <c r="FT5877" s="75">
        <v>4830.0020000000004</v>
      </c>
      <c r="FU5877" s="75">
        <v>36725.660000000003</v>
      </c>
    </row>
    <row r="5878" spans="1:177" x14ac:dyDescent="0.25">
      <c r="A5878" s="132"/>
      <c r="B5878" s="132"/>
      <c r="C5878" s="132"/>
      <c r="D5878" s="132"/>
      <c r="E5878" s="132"/>
      <c r="F5878" s="132"/>
      <c r="G5878" s="132"/>
      <c r="H5878" s="132"/>
      <c r="I5878" s="132"/>
      <c r="J5878" s="132"/>
      <c r="K5878" s="132"/>
      <c r="FS5878" s="75">
        <v>95.97</v>
      </c>
      <c r="FT5878" s="75">
        <v>4833.6220000000003</v>
      </c>
      <c r="FU5878" s="75">
        <v>36741.629999999997</v>
      </c>
    </row>
    <row r="5879" spans="1:177" x14ac:dyDescent="0.25">
      <c r="A5879" s="132"/>
      <c r="B5879" s="132"/>
      <c r="C5879" s="132"/>
      <c r="D5879" s="132"/>
      <c r="E5879" s="132"/>
      <c r="F5879" s="132"/>
      <c r="G5879" s="132"/>
      <c r="H5879" s="132"/>
      <c r="I5879" s="132"/>
      <c r="J5879" s="132"/>
      <c r="K5879" s="132"/>
      <c r="FS5879" s="75">
        <v>95.98</v>
      </c>
      <c r="FT5879" s="75">
        <v>4837.241</v>
      </c>
      <c r="FU5879" s="75">
        <v>36757.589999999997</v>
      </c>
    </row>
    <row r="5880" spans="1:177" x14ac:dyDescent="0.25">
      <c r="A5880" s="132"/>
      <c r="B5880" s="132"/>
      <c r="C5880" s="132"/>
      <c r="D5880" s="132"/>
      <c r="E5880" s="132"/>
      <c r="F5880" s="132"/>
      <c r="G5880" s="132"/>
      <c r="H5880" s="132"/>
      <c r="I5880" s="132"/>
      <c r="J5880" s="132"/>
      <c r="K5880" s="132"/>
      <c r="FS5880" s="75">
        <v>95.99</v>
      </c>
      <c r="FT5880" s="75">
        <v>4840.8609999999999</v>
      </c>
      <c r="FU5880" s="75">
        <v>36773.56</v>
      </c>
    </row>
    <row r="5881" spans="1:177" x14ac:dyDescent="0.25">
      <c r="A5881" s="132"/>
      <c r="B5881" s="132"/>
      <c r="C5881" s="132"/>
      <c r="D5881" s="132"/>
      <c r="E5881" s="132"/>
      <c r="F5881" s="132"/>
      <c r="G5881" s="132"/>
      <c r="H5881" s="132"/>
      <c r="I5881" s="132"/>
      <c r="J5881" s="132"/>
      <c r="K5881" s="132"/>
      <c r="FS5881" s="75">
        <v>96</v>
      </c>
      <c r="FT5881" s="75">
        <v>4844.4799999999996</v>
      </c>
      <c r="FU5881" s="75">
        <v>36789.53</v>
      </c>
    </row>
    <row r="5882" spans="1:177" x14ac:dyDescent="0.25">
      <c r="A5882" s="132"/>
      <c r="B5882" s="132"/>
      <c r="C5882" s="132"/>
      <c r="D5882" s="132"/>
      <c r="E5882" s="132"/>
      <c r="F5882" s="132"/>
      <c r="G5882" s="132"/>
      <c r="H5882" s="132"/>
      <c r="I5882" s="132"/>
      <c r="J5882" s="132"/>
      <c r="K5882" s="132"/>
      <c r="FS5882" s="75">
        <v>96.01</v>
      </c>
      <c r="FT5882" s="75">
        <v>4848.1000000000004</v>
      </c>
      <c r="FU5882" s="75">
        <v>36805.5</v>
      </c>
    </row>
    <row r="5883" spans="1:177" x14ac:dyDescent="0.25">
      <c r="A5883" s="132"/>
      <c r="B5883" s="132"/>
      <c r="C5883" s="132"/>
      <c r="D5883" s="132"/>
      <c r="E5883" s="132"/>
      <c r="F5883" s="132"/>
      <c r="G5883" s="132"/>
      <c r="H5883" s="132"/>
      <c r="I5883" s="132"/>
      <c r="J5883" s="132"/>
      <c r="K5883" s="132"/>
      <c r="FS5883" s="75">
        <v>96.02</v>
      </c>
      <c r="FT5883" s="75">
        <v>4851.72</v>
      </c>
      <c r="FU5883" s="75">
        <v>36821.47</v>
      </c>
    </row>
    <row r="5884" spans="1:177" x14ac:dyDescent="0.25">
      <c r="A5884" s="132"/>
      <c r="B5884" s="132"/>
      <c r="C5884" s="132"/>
      <c r="D5884" s="132"/>
      <c r="E5884" s="132"/>
      <c r="F5884" s="132"/>
      <c r="G5884" s="132"/>
      <c r="H5884" s="132"/>
      <c r="I5884" s="132"/>
      <c r="J5884" s="132"/>
      <c r="K5884" s="132"/>
      <c r="FS5884" s="75">
        <v>96.03</v>
      </c>
      <c r="FT5884" s="75">
        <v>4855.3389999999999</v>
      </c>
      <c r="FU5884" s="75">
        <v>36837.440000000002</v>
      </c>
    </row>
    <row r="5885" spans="1:177" x14ac:dyDescent="0.25">
      <c r="A5885" s="132"/>
      <c r="B5885" s="132"/>
      <c r="C5885" s="132"/>
      <c r="D5885" s="132"/>
      <c r="E5885" s="132"/>
      <c r="F5885" s="132"/>
      <c r="G5885" s="132"/>
      <c r="H5885" s="132"/>
      <c r="I5885" s="132"/>
      <c r="J5885" s="132"/>
      <c r="K5885" s="132"/>
      <c r="FS5885" s="75">
        <v>96.04</v>
      </c>
      <c r="FT5885" s="75">
        <v>4858.9589999999998</v>
      </c>
      <c r="FU5885" s="75">
        <v>36853.410000000003</v>
      </c>
    </row>
    <row r="5886" spans="1:177" x14ac:dyDescent="0.25">
      <c r="A5886" s="132"/>
      <c r="B5886" s="132"/>
      <c r="C5886" s="132"/>
      <c r="D5886" s="132"/>
      <c r="E5886" s="132"/>
      <c r="F5886" s="132"/>
      <c r="G5886" s="132"/>
      <c r="H5886" s="132"/>
      <c r="I5886" s="132"/>
      <c r="J5886" s="132"/>
      <c r="K5886" s="132"/>
      <c r="FS5886" s="75">
        <v>96.05</v>
      </c>
      <c r="FT5886" s="75">
        <v>4862.5789999999997</v>
      </c>
      <c r="FU5886" s="75">
        <v>36869.379999999997</v>
      </c>
    </row>
    <row r="5887" spans="1:177" x14ac:dyDescent="0.25">
      <c r="A5887" s="132"/>
      <c r="B5887" s="132"/>
      <c r="C5887" s="132"/>
      <c r="D5887" s="132"/>
      <c r="E5887" s="132"/>
      <c r="F5887" s="132"/>
      <c r="G5887" s="132"/>
      <c r="H5887" s="132"/>
      <c r="I5887" s="132"/>
      <c r="J5887" s="132"/>
      <c r="K5887" s="132"/>
      <c r="FS5887" s="75">
        <v>96.06</v>
      </c>
      <c r="FT5887" s="75">
        <v>4866.1980000000003</v>
      </c>
      <c r="FU5887" s="75">
        <v>36885.339999999997</v>
      </c>
    </row>
    <row r="5888" spans="1:177" x14ac:dyDescent="0.25">
      <c r="A5888" s="132"/>
      <c r="B5888" s="132"/>
      <c r="C5888" s="132"/>
      <c r="D5888" s="132"/>
      <c r="E5888" s="132"/>
      <c r="F5888" s="132"/>
      <c r="G5888" s="132"/>
      <c r="H5888" s="132"/>
      <c r="I5888" s="132"/>
      <c r="J5888" s="132"/>
      <c r="K5888" s="132"/>
      <c r="FS5888" s="75">
        <v>96.07</v>
      </c>
      <c r="FT5888" s="75">
        <v>4869.8180000000002</v>
      </c>
      <c r="FU5888" s="75">
        <v>36901.31</v>
      </c>
    </row>
    <row r="5889" spans="1:177" x14ac:dyDescent="0.25">
      <c r="A5889" s="132"/>
      <c r="B5889" s="132"/>
      <c r="C5889" s="132"/>
      <c r="D5889" s="132"/>
      <c r="E5889" s="132"/>
      <c r="F5889" s="132"/>
      <c r="G5889" s="132"/>
      <c r="H5889" s="132"/>
      <c r="I5889" s="132"/>
      <c r="J5889" s="132"/>
      <c r="K5889" s="132"/>
      <c r="FS5889" s="75">
        <v>96.08</v>
      </c>
      <c r="FT5889" s="75">
        <v>4873.4380000000001</v>
      </c>
      <c r="FU5889" s="75">
        <v>36917.279999999999</v>
      </c>
    </row>
    <row r="5890" spans="1:177" x14ac:dyDescent="0.25">
      <c r="A5890" s="132"/>
      <c r="B5890" s="132"/>
      <c r="C5890" s="132"/>
      <c r="D5890" s="132"/>
      <c r="E5890" s="132"/>
      <c r="F5890" s="132"/>
      <c r="G5890" s="132"/>
      <c r="H5890" s="132"/>
      <c r="I5890" s="132"/>
      <c r="J5890" s="132"/>
      <c r="K5890" s="132"/>
      <c r="FS5890" s="75">
        <v>96.09</v>
      </c>
      <c r="FT5890" s="75">
        <v>4877.0569999999998</v>
      </c>
      <c r="FU5890" s="75">
        <v>36933.25</v>
      </c>
    </row>
    <row r="5891" spans="1:177" x14ac:dyDescent="0.25">
      <c r="A5891" s="132"/>
      <c r="B5891" s="132"/>
      <c r="C5891" s="132"/>
      <c r="D5891" s="132"/>
      <c r="E5891" s="132"/>
      <c r="F5891" s="132"/>
      <c r="G5891" s="132"/>
      <c r="H5891" s="132"/>
      <c r="I5891" s="132"/>
      <c r="J5891" s="132"/>
      <c r="K5891" s="132"/>
      <c r="FS5891" s="75">
        <v>96.1</v>
      </c>
      <c r="FT5891" s="75">
        <v>4880.6769999999997</v>
      </c>
      <c r="FU5891" s="75">
        <v>36949.22</v>
      </c>
    </row>
    <row r="5892" spans="1:177" x14ac:dyDescent="0.25">
      <c r="A5892" s="132"/>
      <c r="B5892" s="132"/>
      <c r="C5892" s="132"/>
      <c r="D5892" s="132"/>
      <c r="E5892" s="132"/>
      <c r="F5892" s="132"/>
      <c r="G5892" s="132"/>
      <c r="H5892" s="132"/>
      <c r="I5892" s="132"/>
      <c r="J5892" s="132"/>
      <c r="K5892" s="132"/>
      <c r="FS5892" s="75">
        <v>96.11</v>
      </c>
      <c r="FT5892" s="75">
        <v>4884.2960000000003</v>
      </c>
      <c r="FU5892" s="75">
        <v>36965.19</v>
      </c>
    </row>
    <row r="5893" spans="1:177" x14ac:dyDescent="0.25">
      <c r="A5893" s="132"/>
      <c r="B5893" s="132"/>
      <c r="C5893" s="132"/>
      <c r="D5893" s="132"/>
      <c r="E5893" s="132"/>
      <c r="F5893" s="132"/>
      <c r="G5893" s="132"/>
      <c r="H5893" s="132"/>
      <c r="I5893" s="132"/>
      <c r="J5893" s="132"/>
      <c r="K5893" s="132"/>
      <c r="FS5893" s="75">
        <v>96.12</v>
      </c>
      <c r="FT5893" s="75">
        <v>4887.9160000000002</v>
      </c>
      <c r="FU5893" s="75">
        <v>36981.160000000003</v>
      </c>
    </row>
    <row r="5894" spans="1:177" x14ac:dyDescent="0.25">
      <c r="A5894" s="132"/>
      <c r="B5894" s="132"/>
      <c r="C5894" s="132"/>
      <c r="D5894" s="132"/>
      <c r="E5894" s="132"/>
      <c r="F5894" s="132"/>
      <c r="G5894" s="132"/>
      <c r="H5894" s="132"/>
      <c r="I5894" s="132"/>
      <c r="J5894" s="132"/>
      <c r="K5894" s="132"/>
      <c r="FS5894" s="75">
        <v>96.13</v>
      </c>
      <c r="FT5894" s="75">
        <v>4891.5360000000001</v>
      </c>
      <c r="FU5894" s="75">
        <v>36997.129999999997</v>
      </c>
    </row>
    <row r="5895" spans="1:177" x14ac:dyDescent="0.25">
      <c r="A5895" s="132"/>
      <c r="B5895" s="132"/>
      <c r="C5895" s="132"/>
      <c r="D5895" s="132"/>
      <c r="E5895" s="132"/>
      <c r="F5895" s="132"/>
      <c r="G5895" s="132"/>
      <c r="H5895" s="132"/>
      <c r="I5895" s="132"/>
      <c r="J5895" s="132"/>
      <c r="K5895" s="132"/>
      <c r="FS5895" s="75">
        <v>96.14</v>
      </c>
      <c r="FT5895" s="75">
        <v>4895.1549999999997</v>
      </c>
      <c r="FU5895" s="75">
        <v>37013.089999999997</v>
      </c>
    </row>
    <row r="5896" spans="1:177" x14ac:dyDescent="0.25">
      <c r="A5896" s="132"/>
      <c r="B5896" s="132"/>
      <c r="C5896" s="132"/>
      <c r="D5896" s="132"/>
      <c r="E5896" s="132"/>
      <c r="F5896" s="132"/>
      <c r="G5896" s="132"/>
      <c r="H5896" s="132"/>
      <c r="I5896" s="132"/>
      <c r="J5896" s="132"/>
      <c r="K5896" s="132"/>
      <c r="FS5896" s="75">
        <v>96.15</v>
      </c>
      <c r="FT5896" s="75">
        <v>4898.7749999999996</v>
      </c>
      <c r="FU5896" s="75">
        <v>37029.06</v>
      </c>
    </row>
    <row r="5897" spans="1:177" x14ac:dyDescent="0.25">
      <c r="A5897" s="132"/>
      <c r="B5897" s="132"/>
      <c r="C5897" s="132"/>
      <c r="D5897" s="132"/>
      <c r="E5897" s="132"/>
      <c r="F5897" s="132"/>
      <c r="G5897" s="132"/>
      <c r="H5897" s="132"/>
      <c r="I5897" s="132"/>
      <c r="J5897" s="132"/>
      <c r="K5897" s="132"/>
      <c r="FS5897" s="75">
        <v>96.16</v>
      </c>
      <c r="FT5897" s="75">
        <v>4902.3950000000004</v>
      </c>
      <c r="FU5897" s="75">
        <v>37045.03</v>
      </c>
    </row>
    <row r="5898" spans="1:177" x14ac:dyDescent="0.25">
      <c r="A5898" s="132"/>
      <c r="B5898" s="132"/>
      <c r="C5898" s="132"/>
      <c r="D5898" s="132"/>
      <c r="E5898" s="132"/>
      <c r="F5898" s="132"/>
      <c r="G5898" s="132"/>
      <c r="H5898" s="132"/>
      <c r="I5898" s="132"/>
      <c r="J5898" s="132"/>
      <c r="K5898" s="132"/>
      <c r="FS5898" s="75">
        <v>96.17</v>
      </c>
      <c r="FT5898" s="75">
        <v>4906.0140000000001</v>
      </c>
      <c r="FU5898" s="75">
        <v>37061</v>
      </c>
    </row>
    <row r="5899" spans="1:177" x14ac:dyDescent="0.25">
      <c r="A5899" s="132"/>
      <c r="B5899" s="132"/>
      <c r="C5899" s="132"/>
      <c r="D5899" s="132"/>
      <c r="E5899" s="132"/>
      <c r="F5899" s="132"/>
      <c r="G5899" s="132"/>
      <c r="H5899" s="132"/>
      <c r="I5899" s="132"/>
      <c r="J5899" s="132"/>
      <c r="K5899" s="132"/>
      <c r="FS5899" s="75">
        <v>96.18</v>
      </c>
      <c r="FT5899" s="75">
        <v>4909.634</v>
      </c>
      <c r="FU5899" s="75">
        <v>37076.97</v>
      </c>
    </row>
    <row r="5900" spans="1:177" x14ac:dyDescent="0.25">
      <c r="A5900" s="132"/>
      <c r="B5900" s="132"/>
      <c r="C5900" s="132"/>
      <c r="D5900" s="132"/>
      <c r="E5900" s="132"/>
      <c r="F5900" s="132"/>
      <c r="G5900" s="132"/>
      <c r="H5900" s="132"/>
      <c r="I5900" s="132"/>
      <c r="J5900" s="132"/>
      <c r="K5900" s="132"/>
      <c r="FS5900" s="75">
        <v>96.19</v>
      </c>
      <c r="FT5900" s="75">
        <v>4913.2529999999997</v>
      </c>
      <c r="FU5900" s="75">
        <v>37092.94</v>
      </c>
    </row>
    <row r="5901" spans="1:177" x14ac:dyDescent="0.25">
      <c r="A5901" s="132"/>
      <c r="B5901" s="132"/>
      <c r="C5901" s="132"/>
      <c r="D5901" s="132"/>
      <c r="E5901" s="132"/>
      <c r="F5901" s="132"/>
      <c r="G5901" s="132"/>
      <c r="H5901" s="132"/>
      <c r="I5901" s="132"/>
      <c r="J5901" s="132"/>
      <c r="K5901" s="132"/>
      <c r="FS5901" s="75">
        <v>96.2</v>
      </c>
      <c r="FT5901" s="75">
        <v>4916.8729999999996</v>
      </c>
      <c r="FU5901" s="75">
        <v>37108.910000000003</v>
      </c>
    </row>
    <row r="5902" spans="1:177" x14ac:dyDescent="0.25">
      <c r="A5902" s="132"/>
      <c r="B5902" s="132"/>
      <c r="C5902" s="132"/>
      <c r="D5902" s="132"/>
      <c r="E5902" s="132"/>
      <c r="F5902" s="132"/>
      <c r="G5902" s="132"/>
      <c r="H5902" s="132"/>
      <c r="I5902" s="132"/>
      <c r="J5902" s="132"/>
      <c r="K5902" s="132"/>
      <c r="FS5902" s="75">
        <v>96.21</v>
      </c>
      <c r="FT5902" s="75">
        <v>4920.47</v>
      </c>
      <c r="FU5902" s="75">
        <v>37125</v>
      </c>
    </row>
    <row r="5903" spans="1:177" x14ac:dyDescent="0.25">
      <c r="A5903" s="132"/>
      <c r="B5903" s="132"/>
      <c r="C5903" s="132"/>
      <c r="D5903" s="132"/>
      <c r="E5903" s="132"/>
      <c r="F5903" s="132"/>
      <c r="G5903" s="132"/>
      <c r="H5903" s="132"/>
      <c r="I5903" s="132"/>
      <c r="J5903" s="132"/>
      <c r="K5903" s="132"/>
      <c r="FS5903" s="75">
        <v>96.22</v>
      </c>
      <c r="FT5903" s="75">
        <v>4924.299</v>
      </c>
      <c r="FU5903" s="75">
        <v>37139.61</v>
      </c>
    </row>
    <row r="5904" spans="1:177" x14ac:dyDescent="0.25">
      <c r="A5904" s="132"/>
      <c r="B5904" s="132"/>
      <c r="C5904" s="132"/>
      <c r="D5904" s="132"/>
      <c r="E5904" s="132"/>
      <c r="F5904" s="132"/>
      <c r="G5904" s="132"/>
      <c r="H5904" s="132"/>
      <c r="I5904" s="132"/>
      <c r="J5904" s="132"/>
      <c r="K5904" s="132"/>
      <c r="FS5904" s="75">
        <v>96.23</v>
      </c>
      <c r="FT5904" s="75">
        <v>4928.1279999999997</v>
      </c>
      <c r="FU5904" s="75">
        <v>37154.22</v>
      </c>
    </row>
    <row r="5905" spans="1:177" x14ac:dyDescent="0.25">
      <c r="A5905" s="132"/>
      <c r="B5905" s="132"/>
      <c r="C5905" s="132"/>
      <c r="D5905" s="132"/>
      <c r="E5905" s="132"/>
      <c r="F5905" s="132"/>
      <c r="G5905" s="132"/>
      <c r="H5905" s="132"/>
      <c r="I5905" s="132"/>
      <c r="J5905" s="132"/>
      <c r="K5905" s="132"/>
      <c r="FS5905" s="75">
        <v>96.24</v>
      </c>
      <c r="FT5905" s="75">
        <v>4931.9579999999996</v>
      </c>
      <c r="FU5905" s="75">
        <v>37168.83</v>
      </c>
    </row>
    <row r="5906" spans="1:177" x14ac:dyDescent="0.25">
      <c r="A5906" s="132"/>
      <c r="B5906" s="132"/>
      <c r="C5906" s="132"/>
      <c r="D5906" s="132"/>
      <c r="E5906" s="132"/>
      <c r="F5906" s="132"/>
      <c r="G5906" s="132"/>
      <c r="H5906" s="132"/>
      <c r="I5906" s="132"/>
      <c r="J5906" s="132"/>
      <c r="K5906" s="132"/>
      <c r="FS5906" s="75">
        <v>96.25</v>
      </c>
      <c r="FT5906" s="75">
        <v>4935.7870000000003</v>
      </c>
      <c r="FU5906" s="75">
        <v>37183.440000000002</v>
      </c>
    </row>
    <row r="5907" spans="1:177" x14ac:dyDescent="0.25">
      <c r="A5907" s="132"/>
      <c r="B5907" s="132"/>
      <c r="C5907" s="132"/>
      <c r="D5907" s="132"/>
      <c r="E5907" s="132"/>
      <c r="F5907" s="132"/>
      <c r="G5907" s="132"/>
      <c r="H5907" s="132"/>
      <c r="I5907" s="132"/>
      <c r="J5907" s="132"/>
      <c r="K5907" s="132"/>
      <c r="FS5907" s="75">
        <v>96.26</v>
      </c>
      <c r="FT5907" s="75">
        <v>4939.616</v>
      </c>
      <c r="FU5907" s="75">
        <v>37198.050000000003</v>
      </c>
    </row>
    <row r="5908" spans="1:177" x14ac:dyDescent="0.25">
      <c r="A5908" s="132"/>
      <c r="B5908" s="132"/>
      <c r="C5908" s="132"/>
      <c r="D5908" s="132"/>
      <c r="E5908" s="132"/>
      <c r="F5908" s="132"/>
      <c r="G5908" s="132"/>
      <c r="H5908" s="132"/>
      <c r="I5908" s="132"/>
      <c r="J5908" s="132"/>
      <c r="K5908" s="132"/>
      <c r="FS5908" s="75">
        <v>96.27</v>
      </c>
      <c r="FT5908" s="75">
        <v>4943.4449999999997</v>
      </c>
      <c r="FU5908" s="75">
        <v>37212.660000000003</v>
      </c>
    </row>
    <row r="5909" spans="1:177" x14ac:dyDescent="0.25">
      <c r="A5909" s="132"/>
      <c r="B5909" s="132"/>
      <c r="C5909" s="132"/>
      <c r="D5909" s="132"/>
      <c r="E5909" s="132"/>
      <c r="F5909" s="132"/>
      <c r="G5909" s="132"/>
      <c r="H5909" s="132"/>
      <c r="I5909" s="132"/>
      <c r="J5909" s="132"/>
      <c r="K5909" s="132"/>
      <c r="FS5909" s="75">
        <v>96.28</v>
      </c>
      <c r="FT5909" s="75">
        <v>4947.2740000000003</v>
      </c>
      <c r="FU5909" s="75">
        <v>37227.269999999997</v>
      </c>
    </row>
    <row r="5910" spans="1:177" x14ac:dyDescent="0.25">
      <c r="A5910" s="132"/>
      <c r="B5910" s="132"/>
      <c r="C5910" s="132"/>
      <c r="D5910" s="132"/>
      <c r="E5910" s="132"/>
      <c r="F5910" s="132"/>
      <c r="G5910" s="132"/>
      <c r="H5910" s="132"/>
      <c r="I5910" s="132"/>
      <c r="J5910" s="132"/>
      <c r="K5910" s="132"/>
      <c r="FS5910" s="75">
        <v>96.29</v>
      </c>
      <c r="FT5910" s="75">
        <v>4951.1030000000001</v>
      </c>
      <c r="FU5910" s="75">
        <v>37241.879999999997</v>
      </c>
    </row>
    <row r="5911" spans="1:177" x14ac:dyDescent="0.25">
      <c r="A5911" s="132"/>
      <c r="B5911" s="132"/>
      <c r="C5911" s="132"/>
      <c r="D5911" s="132"/>
      <c r="E5911" s="132"/>
      <c r="F5911" s="132"/>
      <c r="G5911" s="132"/>
      <c r="H5911" s="132"/>
      <c r="I5911" s="132"/>
      <c r="J5911" s="132"/>
      <c r="K5911" s="132"/>
      <c r="FS5911" s="75">
        <v>96.3</v>
      </c>
      <c r="FT5911" s="75">
        <v>4954.9319999999998</v>
      </c>
      <c r="FU5911" s="75">
        <v>37256.480000000003</v>
      </c>
    </row>
    <row r="5912" spans="1:177" x14ac:dyDescent="0.25">
      <c r="A5912" s="132"/>
      <c r="B5912" s="132"/>
      <c r="C5912" s="132"/>
      <c r="D5912" s="132"/>
      <c r="E5912" s="132"/>
      <c r="F5912" s="132"/>
      <c r="G5912" s="132"/>
      <c r="H5912" s="132"/>
      <c r="I5912" s="132"/>
      <c r="J5912" s="132"/>
      <c r="K5912" s="132"/>
      <c r="FS5912" s="75">
        <v>96.31</v>
      </c>
      <c r="FT5912" s="75">
        <v>4958.7610000000004</v>
      </c>
      <c r="FU5912" s="75">
        <v>37271.089999999997</v>
      </c>
    </row>
    <row r="5913" spans="1:177" x14ac:dyDescent="0.25">
      <c r="A5913" s="132"/>
      <c r="B5913" s="132"/>
      <c r="C5913" s="132"/>
      <c r="D5913" s="132"/>
      <c r="E5913" s="132"/>
      <c r="F5913" s="132"/>
      <c r="G5913" s="132"/>
      <c r="H5913" s="132"/>
      <c r="I5913" s="132"/>
      <c r="J5913" s="132"/>
      <c r="K5913" s="132"/>
      <c r="FS5913" s="75">
        <v>96.32</v>
      </c>
      <c r="FT5913" s="75">
        <v>4962.59</v>
      </c>
      <c r="FU5913" s="75">
        <v>37285.699999999997</v>
      </c>
    </row>
    <row r="5914" spans="1:177" x14ac:dyDescent="0.25">
      <c r="A5914" s="132"/>
      <c r="B5914" s="132"/>
      <c r="C5914" s="132"/>
      <c r="D5914" s="132"/>
      <c r="E5914" s="132"/>
      <c r="F5914" s="132"/>
      <c r="G5914" s="132"/>
      <c r="H5914" s="132"/>
      <c r="I5914" s="132"/>
      <c r="J5914" s="132"/>
      <c r="K5914" s="132"/>
      <c r="FS5914" s="75">
        <v>96.33</v>
      </c>
      <c r="FT5914" s="75">
        <v>4966.4189999999999</v>
      </c>
      <c r="FU5914" s="75">
        <v>37300.31</v>
      </c>
    </row>
    <row r="5915" spans="1:177" x14ac:dyDescent="0.25">
      <c r="A5915" s="132"/>
      <c r="B5915" s="132"/>
      <c r="C5915" s="132"/>
      <c r="D5915" s="132"/>
      <c r="E5915" s="132"/>
      <c r="F5915" s="132"/>
      <c r="G5915" s="132"/>
      <c r="H5915" s="132"/>
      <c r="I5915" s="132"/>
      <c r="J5915" s="132"/>
      <c r="K5915" s="132"/>
      <c r="FS5915" s="75">
        <v>96.34</v>
      </c>
      <c r="FT5915" s="75">
        <v>4970.2489999999998</v>
      </c>
      <c r="FU5915" s="75">
        <v>37314.92</v>
      </c>
    </row>
    <row r="5916" spans="1:177" x14ac:dyDescent="0.25">
      <c r="A5916" s="132"/>
      <c r="B5916" s="132"/>
      <c r="C5916" s="132"/>
      <c r="D5916" s="132"/>
      <c r="E5916" s="132"/>
      <c r="F5916" s="132"/>
      <c r="G5916" s="132"/>
      <c r="H5916" s="132"/>
      <c r="I5916" s="132"/>
      <c r="J5916" s="132"/>
      <c r="K5916" s="132"/>
      <c r="FS5916" s="75">
        <v>96.35</v>
      </c>
      <c r="FT5916" s="75">
        <v>4974.0780000000004</v>
      </c>
      <c r="FU5916" s="75">
        <v>37329.53</v>
      </c>
    </row>
    <row r="5917" spans="1:177" x14ac:dyDescent="0.25">
      <c r="A5917" s="132"/>
      <c r="B5917" s="132"/>
      <c r="C5917" s="132"/>
      <c r="D5917" s="132"/>
      <c r="E5917" s="132"/>
      <c r="F5917" s="132"/>
      <c r="G5917" s="132"/>
      <c r="H5917" s="132"/>
      <c r="I5917" s="132"/>
      <c r="J5917" s="132"/>
      <c r="K5917" s="132"/>
      <c r="FS5917" s="75">
        <v>96.36</v>
      </c>
      <c r="FT5917" s="75">
        <v>4977.9070000000002</v>
      </c>
      <c r="FU5917" s="75">
        <v>37344.14</v>
      </c>
    </row>
    <row r="5918" spans="1:177" x14ac:dyDescent="0.25">
      <c r="A5918" s="132"/>
      <c r="B5918" s="132"/>
      <c r="C5918" s="132"/>
      <c r="D5918" s="132"/>
      <c r="E5918" s="132"/>
      <c r="F5918" s="132"/>
      <c r="G5918" s="132"/>
      <c r="H5918" s="132"/>
      <c r="I5918" s="132"/>
      <c r="J5918" s="132"/>
      <c r="K5918" s="132"/>
      <c r="FS5918" s="75">
        <v>96.37</v>
      </c>
      <c r="FT5918" s="75">
        <v>4981.7359999999999</v>
      </c>
      <c r="FU5918" s="75">
        <v>37358.75</v>
      </c>
    </row>
    <row r="5919" spans="1:177" x14ac:dyDescent="0.25">
      <c r="A5919" s="132"/>
      <c r="B5919" s="132"/>
      <c r="C5919" s="132"/>
      <c r="D5919" s="132"/>
      <c r="E5919" s="132"/>
      <c r="F5919" s="132"/>
      <c r="G5919" s="132"/>
      <c r="H5919" s="132"/>
      <c r="I5919" s="132"/>
      <c r="J5919" s="132"/>
      <c r="K5919" s="132"/>
      <c r="FS5919" s="75">
        <v>96.38</v>
      </c>
      <c r="FT5919" s="75">
        <v>4985.5649999999996</v>
      </c>
      <c r="FU5919" s="75">
        <v>37373.360000000001</v>
      </c>
    </row>
    <row r="5920" spans="1:177" x14ac:dyDescent="0.25">
      <c r="A5920" s="132"/>
      <c r="B5920" s="132"/>
      <c r="C5920" s="132"/>
      <c r="D5920" s="132"/>
      <c r="E5920" s="132"/>
      <c r="F5920" s="132"/>
      <c r="G5920" s="132"/>
      <c r="H5920" s="132"/>
      <c r="I5920" s="132"/>
      <c r="J5920" s="132"/>
      <c r="K5920" s="132"/>
      <c r="FS5920" s="75">
        <v>96.39</v>
      </c>
      <c r="FT5920" s="75">
        <v>4989.3940000000002</v>
      </c>
      <c r="FU5920" s="75">
        <v>37387.97</v>
      </c>
    </row>
    <row r="5921" spans="1:177" x14ac:dyDescent="0.25">
      <c r="A5921" s="132"/>
      <c r="B5921" s="132"/>
      <c r="C5921" s="132"/>
      <c r="D5921" s="132"/>
      <c r="E5921" s="132"/>
      <c r="F5921" s="132"/>
      <c r="G5921" s="132"/>
      <c r="H5921" s="132"/>
      <c r="I5921" s="132"/>
      <c r="J5921" s="132"/>
      <c r="K5921" s="132"/>
      <c r="FS5921" s="75">
        <v>96.4</v>
      </c>
      <c r="FT5921" s="75">
        <v>4993.223</v>
      </c>
      <c r="FU5921" s="75">
        <v>37402.58</v>
      </c>
    </row>
    <row r="5922" spans="1:177" x14ac:dyDescent="0.25">
      <c r="A5922" s="132"/>
      <c r="B5922" s="132"/>
      <c r="C5922" s="132"/>
      <c r="D5922" s="132"/>
      <c r="E5922" s="132"/>
      <c r="F5922" s="132"/>
      <c r="G5922" s="132"/>
      <c r="H5922" s="132"/>
      <c r="I5922" s="132"/>
      <c r="J5922" s="132"/>
      <c r="K5922" s="132"/>
      <c r="FS5922" s="75">
        <v>96.41</v>
      </c>
      <c r="FT5922" s="75">
        <v>4997.0519999999997</v>
      </c>
      <c r="FU5922" s="75">
        <v>37417.19</v>
      </c>
    </row>
    <row r="5923" spans="1:177" x14ac:dyDescent="0.25">
      <c r="A5923" s="132"/>
      <c r="B5923" s="132"/>
      <c r="C5923" s="132"/>
      <c r="D5923" s="132"/>
      <c r="E5923" s="132"/>
      <c r="F5923" s="132"/>
      <c r="G5923" s="132"/>
      <c r="H5923" s="132"/>
      <c r="I5923" s="132"/>
      <c r="J5923" s="132"/>
      <c r="K5923" s="132"/>
      <c r="FS5923" s="75">
        <v>96.42</v>
      </c>
      <c r="FT5923" s="75">
        <v>5000.8810000000003</v>
      </c>
      <c r="FU5923" s="75">
        <v>37431.800000000003</v>
      </c>
    </row>
    <row r="5924" spans="1:177" x14ac:dyDescent="0.25">
      <c r="A5924" s="132"/>
      <c r="B5924" s="132"/>
      <c r="C5924" s="132"/>
      <c r="D5924" s="132"/>
      <c r="E5924" s="132"/>
      <c r="F5924" s="132"/>
      <c r="G5924" s="132"/>
      <c r="H5924" s="132"/>
      <c r="I5924" s="132"/>
      <c r="J5924" s="132"/>
      <c r="K5924" s="132"/>
      <c r="FS5924" s="75">
        <v>96.43</v>
      </c>
      <c r="FT5924" s="75">
        <v>5004.71</v>
      </c>
      <c r="FU5924" s="75">
        <v>37446.410000000003</v>
      </c>
    </row>
    <row r="5925" spans="1:177" x14ac:dyDescent="0.25">
      <c r="A5925" s="132"/>
      <c r="B5925" s="132"/>
      <c r="C5925" s="132"/>
      <c r="D5925" s="132"/>
      <c r="E5925" s="132"/>
      <c r="F5925" s="132"/>
      <c r="G5925" s="132"/>
      <c r="H5925" s="132"/>
      <c r="I5925" s="132"/>
      <c r="J5925" s="132"/>
      <c r="K5925" s="132"/>
      <c r="FS5925" s="75">
        <v>96.44</v>
      </c>
      <c r="FT5925" s="75">
        <v>5008.54</v>
      </c>
      <c r="FU5925" s="75">
        <v>37461.019999999997</v>
      </c>
    </row>
    <row r="5926" spans="1:177" x14ac:dyDescent="0.25">
      <c r="A5926" s="132"/>
      <c r="B5926" s="132"/>
      <c r="C5926" s="132"/>
      <c r="D5926" s="132"/>
      <c r="E5926" s="132"/>
      <c r="F5926" s="132"/>
      <c r="G5926" s="132"/>
      <c r="H5926" s="132"/>
      <c r="I5926" s="132"/>
      <c r="J5926" s="132"/>
      <c r="K5926" s="132"/>
      <c r="FS5926" s="75">
        <v>96.45</v>
      </c>
      <c r="FT5926" s="75">
        <v>5012.3689999999997</v>
      </c>
      <c r="FU5926" s="75">
        <v>37475.629999999997</v>
      </c>
    </row>
    <row r="5927" spans="1:177" x14ac:dyDescent="0.25">
      <c r="A5927" s="132"/>
      <c r="B5927" s="132"/>
      <c r="C5927" s="132"/>
      <c r="D5927" s="132"/>
      <c r="E5927" s="132"/>
      <c r="F5927" s="132"/>
      <c r="G5927" s="132"/>
      <c r="H5927" s="132"/>
      <c r="I5927" s="132"/>
      <c r="J5927" s="132"/>
      <c r="K5927" s="132"/>
      <c r="FS5927" s="75">
        <v>96.46</v>
      </c>
      <c r="FT5927" s="75">
        <v>5016.1980000000003</v>
      </c>
      <c r="FU5927" s="75">
        <v>37490.230000000003</v>
      </c>
    </row>
    <row r="5928" spans="1:177" x14ac:dyDescent="0.25">
      <c r="A5928" s="132"/>
      <c r="B5928" s="132"/>
      <c r="C5928" s="132"/>
      <c r="D5928" s="132"/>
      <c r="E5928" s="132"/>
      <c r="F5928" s="132"/>
      <c r="G5928" s="132"/>
      <c r="H5928" s="132"/>
      <c r="I5928" s="132"/>
      <c r="J5928" s="132"/>
      <c r="K5928" s="132"/>
      <c r="FS5928" s="75">
        <v>96.47</v>
      </c>
      <c r="FT5928" s="75">
        <v>5020.027</v>
      </c>
      <c r="FU5928" s="75">
        <v>37504.839999999997</v>
      </c>
    </row>
    <row r="5929" spans="1:177" x14ac:dyDescent="0.25">
      <c r="A5929" s="132"/>
      <c r="B5929" s="132"/>
      <c r="C5929" s="132"/>
      <c r="D5929" s="132"/>
      <c r="E5929" s="132"/>
      <c r="F5929" s="132"/>
      <c r="G5929" s="132"/>
      <c r="H5929" s="132"/>
      <c r="I5929" s="132"/>
      <c r="J5929" s="132"/>
      <c r="K5929" s="132"/>
      <c r="FS5929" s="75">
        <v>96.48</v>
      </c>
      <c r="FT5929" s="75">
        <v>5023.8559999999998</v>
      </c>
      <c r="FU5929" s="75">
        <v>37519.449999999997</v>
      </c>
    </row>
    <row r="5930" spans="1:177" x14ac:dyDescent="0.25">
      <c r="A5930" s="132"/>
      <c r="B5930" s="132"/>
      <c r="C5930" s="132"/>
      <c r="D5930" s="132"/>
      <c r="E5930" s="132"/>
      <c r="F5930" s="132"/>
      <c r="G5930" s="132"/>
      <c r="H5930" s="132"/>
      <c r="I5930" s="132"/>
      <c r="J5930" s="132"/>
      <c r="K5930" s="132"/>
      <c r="FS5930" s="75">
        <v>96.49</v>
      </c>
      <c r="FT5930" s="75">
        <v>5027.6850000000004</v>
      </c>
      <c r="FU5930" s="75">
        <v>37534.06</v>
      </c>
    </row>
    <row r="5931" spans="1:177" x14ac:dyDescent="0.25">
      <c r="A5931" s="132"/>
      <c r="B5931" s="132"/>
      <c r="C5931" s="132"/>
      <c r="D5931" s="132"/>
      <c r="E5931" s="132"/>
      <c r="F5931" s="132"/>
      <c r="G5931" s="132"/>
      <c r="H5931" s="132"/>
      <c r="I5931" s="132"/>
      <c r="J5931" s="132"/>
      <c r="K5931" s="132"/>
      <c r="FS5931" s="75">
        <v>96.5</v>
      </c>
      <c r="FT5931" s="75">
        <v>5031.5140000000001</v>
      </c>
      <c r="FU5931" s="75">
        <v>37548.67</v>
      </c>
    </row>
    <row r="5932" spans="1:177" x14ac:dyDescent="0.25">
      <c r="A5932" s="132"/>
      <c r="B5932" s="132"/>
      <c r="C5932" s="132"/>
      <c r="D5932" s="132"/>
      <c r="E5932" s="132"/>
      <c r="F5932" s="132"/>
      <c r="G5932" s="132"/>
      <c r="H5932" s="132"/>
      <c r="I5932" s="132"/>
      <c r="J5932" s="132"/>
      <c r="K5932" s="132"/>
      <c r="FS5932" s="75">
        <v>96.51</v>
      </c>
      <c r="FT5932" s="75">
        <v>5035.3429999999998</v>
      </c>
      <c r="FU5932" s="75">
        <v>37563.279999999999</v>
      </c>
    </row>
    <row r="5933" spans="1:177" x14ac:dyDescent="0.25">
      <c r="A5933" s="132"/>
      <c r="B5933" s="132"/>
      <c r="C5933" s="132"/>
      <c r="D5933" s="132"/>
      <c r="E5933" s="132"/>
      <c r="F5933" s="132"/>
      <c r="G5933" s="132"/>
      <c r="H5933" s="132"/>
      <c r="I5933" s="132"/>
      <c r="J5933" s="132"/>
      <c r="K5933" s="132"/>
      <c r="FS5933" s="75">
        <v>96.52</v>
      </c>
      <c r="FT5933" s="75">
        <v>5039.1719999999996</v>
      </c>
      <c r="FU5933" s="75">
        <v>37577.89</v>
      </c>
    </row>
    <row r="5934" spans="1:177" x14ac:dyDescent="0.25">
      <c r="A5934" s="132"/>
      <c r="B5934" s="132"/>
      <c r="C5934" s="132"/>
      <c r="D5934" s="132"/>
      <c r="E5934" s="132"/>
      <c r="F5934" s="132"/>
      <c r="G5934" s="132"/>
      <c r="H5934" s="132"/>
      <c r="I5934" s="132"/>
      <c r="J5934" s="132"/>
      <c r="K5934" s="132"/>
      <c r="FS5934" s="75">
        <v>96.53</v>
      </c>
      <c r="FT5934" s="75">
        <v>5043.0010000000002</v>
      </c>
      <c r="FU5934" s="75">
        <v>37592.5</v>
      </c>
    </row>
    <row r="5935" spans="1:177" x14ac:dyDescent="0.25">
      <c r="A5935" s="132"/>
      <c r="B5935" s="132"/>
      <c r="C5935" s="132"/>
      <c r="D5935" s="132"/>
      <c r="E5935" s="132"/>
      <c r="F5935" s="132"/>
      <c r="G5935" s="132"/>
      <c r="H5935" s="132"/>
      <c r="I5935" s="132"/>
      <c r="J5935" s="132"/>
      <c r="K5935" s="132"/>
      <c r="FS5935" s="75">
        <v>96.54</v>
      </c>
      <c r="FT5935" s="75">
        <v>5046.8310000000001</v>
      </c>
      <c r="FU5935" s="75">
        <v>37607.11</v>
      </c>
    </row>
    <row r="5936" spans="1:177" x14ac:dyDescent="0.25">
      <c r="A5936" s="132"/>
      <c r="B5936" s="132"/>
      <c r="C5936" s="132"/>
      <c r="D5936" s="132"/>
      <c r="E5936" s="132"/>
      <c r="F5936" s="132"/>
      <c r="G5936" s="132"/>
      <c r="H5936" s="132"/>
      <c r="I5936" s="132"/>
      <c r="J5936" s="132"/>
      <c r="K5936" s="132"/>
      <c r="FS5936" s="75">
        <v>96.55</v>
      </c>
      <c r="FT5936" s="75">
        <v>5050.66</v>
      </c>
      <c r="FU5936" s="75">
        <v>37621.72</v>
      </c>
    </row>
    <row r="5937" spans="1:177" x14ac:dyDescent="0.25">
      <c r="A5937" s="132"/>
      <c r="B5937" s="132"/>
      <c r="C5937" s="132"/>
      <c r="D5937" s="132"/>
      <c r="E5937" s="132"/>
      <c r="F5937" s="132"/>
      <c r="G5937" s="132"/>
      <c r="H5937" s="132"/>
      <c r="I5937" s="132"/>
      <c r="J5937" s="132"/>
      <c r="K5937" s="132"/>
      <c r="FS5937" s="75">
        <v>96.56</v>
      </c>
      <c r="FT5937" s="75">
        <v>5054.4889999999996</v>
      </c>
      <c r="FU5937" s="75">
        <v>37636.33</v>
      </c>
    </row>
    <row r="5938" spans="1:177" x14ac:dyDescent="0.25">
      <c r="A5938" s="132"/>
      <c r="B5938" s="132"/>
      <c r="C5938" s="132"/>
      <c r="D5938" s="132"/>
      <c r="E5938" s="132"/>
      <c r="F5938" s="132"/>
      <c r="G5938" s="132"/>
      <c r="H5938" s="132"/>
      <c r="I5938" s="132"/>
      <c r="J5938" s="132"/>
      <c r="K5938" s="132"/>
      <c r="FS5938" s="75">
        <v>96.57</v>
      </c>
      <c r="FT5938" s="75">
        <v>5058.3180000000002</v>
      </c>
      <c r="FU5938" s="75">
        <v>37650.94</v>
      </c>
    </row>
    <row r="5939" spans="1:177" x14ac:dyDescent="0.25">
      <c r="A5939" s="132"/>
      <c r="B5939" s="132"/>
      <c r="C5939" s="132"/>
      <c r="D5939" s="132"/>
      <c r="E5939" s="132"/>
      <c r="F5939" s="132"/>
      <c r="G5939" s="132"/>
      <c r="H5939" s="132"/>
      <c r="I5939" s="132"/>
      <c r="J5939" s="132"/>
      <c r="K5939" s="132"/>
      <c r="FS5939" s="75">
        <v>96.58</v>
      </c>
      <c r="FT5939" s="75">
        <v>5062.1469999999999</v>
      </c>
      <c r="FU5939" s="75">
        <v>37665.550000000003</v>
      </c>
    </row>
    <row r="5940" spans="1:177" x14ac:dyDescent="0.25">
      <c r="A5940" s="132"/>
      <c r="B5940" s="132"/>
      <c r="C5940" s="132"/>
      <c r="D5940" s="132"/>
      <c r="E5940" s="132"/>
      <c r="F5940" s="132"/>
      <c r="G5940" s="132"/>
      <c r="H5940" s="132"/>
      <c r="I5940" s="132"/>
      <c r="J5940" s="132"/>
      <c r="K5940" s="132"/>
      <c r="FS5940" s="75">
        <v>96.59</v>
      </c>
      <c r="FT5940" s="75">
        <v>5065.9759999999997</v>
      </c>
      <c r="FU5940" s="75">
        <v>37680.160000000003</v>
      </c>
    </row>
    <row r="5941" spans="1:177" x14ac:dyDescent="0.25">
      <c r="A5941" s="132"/>
      <c r="B5941" s="132"/>
      <c r="C5941" s="132"/>
      <c r="D5941" s="132"/>
      <c r="E5941" s="132"/>
      <c r="F5941" s="132"/>
      <c r="G5941" s="132"/>
      <c r="H5941" s="132"/>
      <c r="I5941" s="132"/>
      <c r="J5941" s="132"/>
      <c r="K5941" s="132"/>
      <c r="FS5941" s="75">
        <v>96.6</v>
      </c>
      <c r="FT5941" s="75">
        <v>5069.8050000000003</v>
      </c>
      <c r="FU5941" s="75">
        <v>37694.769999999997</v>
      </c>
    </row>
    <row r="5942" spans="1:177" x14ac:dyDescent="0.25">
      <c r="A5942" s="132"/>
      <c r="B5942" s="132"/>
      <c r="C5942" s="132"/>
      <c r="D5942" s="132"/>
      <c r="E5942" s="132"/>
      <c r="F5942" s="132"/>
      <c r="G5942" s="132"/>
      <c r="H5942" s="132"/>
      <c r="I5942" s="132"/>
      <c r="J5942" s="132"/>
      <c r="K5942" s="132"/>
      <c r="FS5942" s="75">
        <v>96.61</v>
      </c>
      <c r="FT5942" s="75">
        <v>5073.634</v>
      </c>
      <c r="FU5942" s="75">
        <v>37709.379999999997</v>
      </c>
    </row>
    <row r="5943" spans="1:177" x14ac:dyDescent="0.25">
      <c r="A5943" s="132"/>
      <c r="B5943" s="132"/>
      <c r="C5943" s="132"/>
      <c r="D5943" s="132"/>
      <c r="E5943" s="132"/>
      <c r="F5943" s="132"/>
      <c r="G5943" s="132"/>
      <c r="H5943" s="132"/>
      <c r="I5943" s="132"/>
      <c r="J5943" s="132"/>
      <c r="K5943" s="132"/>
      <c r="FS5943" s="75">
        <v>96.62</v>
      </c>
      <c r="FT5943" s="75">
        <v>5077.4629999999997</v>
      </c>
      <c r="FU5943" s="75">
        <v>37723.980000000003</v>
      </c>
    </row>
    <row r="5944" spans="1:177" x14ac:dyDescent="0.25">
      <c r="A5944" s="132"/>
      <c r="B5944" s="132"/>
      <c r="C5944" s="132"/>
      <c r="D5944" s="132"/>
      <c r="E5944" s="132"/>
      <c r="F5944" s="132"/>
      <c r="G5944" s="132"/>
      <c r="H5944" s="132"/>
      <c r="I5944" s="132"/>
      <c r="J5944" s="132"/>
      <c r="K5944" s="132"/>
      <c r="FS5944" s="75">
        <v>96.63</v>
      </c>
      <c r="FT5944" s="75">
        <v>5081.2920000000004</v>
      </c>
      <c r="FU5944" s="75">
        <v>37738.589999999997</v>
      </c>
    </row>
    <row r="5945" spans="1:177" x14ac:dyDescent="0.25">
      <c r="A5945" s="132"/>
      <c r="B5945" s="132"/>
      <c r="C5945" s="132"/>
      <c r="D5945" s="132"/>
      <c r="E5945" s="132"/>
      <c r="F5945" s="132"/>
      <c r="G5945" s="132"/>
      <c r="H5945" s="132"/>
      <c r="I5945" s="132"/>
      <c r="J5945" s="132"/>
      <c r="K5945" s="132"/>
      <c r="FS5945" s="75">
        <v>96.64</v>
      </c>
      <c r="FT5945" s="75">
        <v>5085.1220000000003</v>
      </c>
      <c r="FU5945" s="75">
        <v>37753.199999999997</v>
      </c>
    </row>
    <row r="5946" spans="1:177" x14ac:dyDescent="0.25">
      <c r="A5946" s="132"/>
      <c r="B5946" s="132"/>
      <c r="C5946" s="132"/>
      <c r="D5946" s="132"/>
      <c r="E5946" s="132"/>
      <c r="F5946" s="132"/>
      <c r="G5946" s="132"/>
      <c r="H5946" s="132"/>
      <c r="I5946" s="132"/>
      <c r="J5946" s="132"/>
      <c r="K5946" s="132"/>
      <c r="FS5946" s="75">
        <v>96.65</v>
      </c>
      <c r="FT5946" s="75">
        <v>5088.951</v>
      </c>
      <c r="FU5946" s="75">
        <v>37767.81</v>
      </c>
    </row>
    <row r="5947" spans="1:177" x14ac:dyDescent="0.25">
      <c r="A5947" s="132"/>
      <c r="B5947" s="132"/>
      <c r="C5947" s="132"/>
      <c r="D5947" s="132"/>
      <c r="E5947" s="132"/>
      <c r="F5947" s="132"/>
      <c r="G5947" s="132"/>
      <c r="H5947" s="132"/>
      <c r="I5947" s="132"/>
      <c r="J5947" s="132"/>
      <c r="K5947" s="132"/>
      <c r="FS5947" s="75">
        <v>96.66</v>
      </c>
      <c r="FT5947" s="75">
        <v>5092.78</v>
      </c>
      <c r="FU5947" s="75">
        <v>37782.42</v>
      </c>
    </row>
    <row r="5948" spans="1:177" x14ac:dyDescent="0.25">
      <c r="A5948" s="132"/>
      <c r="B5948" s="132"/>
      <c r="C5948" s="132"/>
      <c r="D5948" s="132"/>
      <c r="E5948" s="132"/>
      <c r="F5948" s="132"/>
      <c r="G5948" s="132"/>
      <c r="H5948" s="132"/>
      <c r="I5948" s="132"/>
      <c r="J5948" s="132"/>
      <c r="K5948" s="132"/>
      <c r="FS5948" s="75">
        <v>96.67</v>
      </c>
      <c r="FT5948" s="75">
        <v>5096.6090000000004</v>
      </c>
      <c r="FU5948" s="75">
        <v>37797.03</v>
      </c>
    </row>
    <row r="5949" spans="1:177" x14ac:dyDescent="0.25">
      <c r="A5949" s="132"/>
      <c r="B5949" s="132"/>
      <c r="C5949" s="132"/>
      <c r="D5949" s="132"/>
      <c r="E5949" s="132"/>
      <c r="F5949" s="132"/>
      <c r="G5949" s="132"/>
      <c r="H5949" s="132"/>
      <c r="I5949" s="132"/>
      <c r="J5949" s="132"/>
      <c r="K5949" s="132"/>
      <c r="FS5949" s="75">
        <v>96.68</v>
      </c>
      <c r="FT5949" s="75">
        <v>5100.4380000000001</v>
      </c>
      <c r="FU5949" s="75">
        <v>37811.64</v>
      </c>
    </row>
    <row r="5950" spans="1:177" x14ac:dyDescent="0.25">
      <c r="A5950" s="132"/>
      <c r="B5950" s="132"/>
      <c r="C5950" s="132"/>
      <c r="D5950" s="132"/>
      <c r="E5950" s="132"/>
      <c r="F5950" s="132"/>
      <c r="G5950" s="132"/>
      <c r="H5950" s="132"/>
      <c r="I5950" s="132"/>
      <c r="J5950" s="132"/>
      <c r="K5950" s="132"/>
      <c r="FS5950" s="75">
        <v>96.69</v>
      </c>
      <c r="FT5950" s="75">
        <v>5104.2669999999998</v>
      </c>
      <c r="FU5950" s="75">
        <v>37826.25</v>
      </c>
    </row>
    <row r="5951" spans="1:177" x14ac:dyDescent="0.25">
      <c r="A5951" s="132"/>
      <c r="B5951" s="132"/>
      <c r="C5951" s="132"/>
      <c r="D5951" s="132"/>
      <c r="E5951" s="132"/>
      <c r="F5951" s="132"/>
      <c r="G5951" s="132"/>
      <c r="H5951" s="132"/>
      <c r="I5951" s="132"/>
      <c r="J5951" s="132"/>
      <c r="K5951" s="132"/>
      <c r="FS5951" s="75">
        <v>96.7</v>
      </c>
      <c r="FT5951" s="75">
        <v>5108.0959999999995</v>
      </c>
      <c r="FU5951" s="75">
        <v>37840.86</v>
      </c>
    </row>
    <row r="5952" spans="1:177" x14ac:dyDescent="0.25">
      <c r="A5952" s="132"/>
      <c r="B5952" s="132"/>
      <c r="C5952" s="132"/>
      <c r="D5952" s="132"/>
      <c r="E5952" s="132"/>
      <c r="F5952" s="132"/>
      <c r="G5952" s="132"/>
      <c r="H5952" s="132"/>
      <c r="I5952" s="132"/>
      <c r="J5952" s="132"/>
      <c r="K5952" s="132"/>
      <c r="FS5952" s="75">
        <v>96.71</v>
      </c>
      <c r="FT5952" s="75">
        <v>5111.9250000000002</v>
      </c>
      <c r="FU5952" s="75">
        <v>37855.47</v>
      </c>
    </row>
    <row r="5953" spans="1:177" x14ac:dyDescent="0.25">
      <c r="A5953" s="132"/>
      <c r="B5953" s="132"/>
      <c r="C5953" s="132"/>
      <c r="D5953" s="132"/>
      <c r="E5953" s="132"/>
      <c r="F5953" s="132"/>
      <c r="G5953" s="132"/>
      <c r="H5953" s="132"/>
      <c r="I5953" s="132"/>
      <c r="J5953" s="132"/>
      <c r="K5953" s="132"/>
      <c r="FS5953" s="75">
        <v>96.72</v>
      </c>
      <c r="FT5953" s="75">
        <v>5115.7539999999999</v>
      </c>
      <c r="FU5953" s="75">
        <v>37870.080000000002</v>
      </c>
    </row>
    <row r="5954" spans="1:177" x14ac:dyDescent="0.25">
      <c r="A5954" s="132"/>
      <c r="B5954" s="132"/>
      <c r="C5954" s="132"/>
      <c r="D5954" s="132"/>
      <c r="E5954" s="132"/>
      <c r="F5954" s="132"/>
      <c r="G5954" s="132"/>
      <c r="H5954" s="132"/>
      <c r="I5954" s="132"/>
      <c r="J5954" s="132"/>
      <c r="K5954" s="132"/>
      <c r="FS5954" s="75">
        <v>96.73</v>
      </c>
      <c r="FT5954" s="75">
        <v>5119.5829999999996</v>
      </c>
      <c r="FU5954" s="75">
        <v>37884.69</v>
      </c>
    </row>
    <row r="5955" spans="1:177" x14ac:dyDescent="0.25">
      <c r="A5955" s="132"/>
      <c r="B5955" s="132"/>
      <c r="C5955" s="132"/>
      <c r="D5955" s="132"/>
      <c r="E5955" s="132"/>
      <c r="F5955" s="132"/>
      <c r="G5955" s="132"/>
      <c r="H5955" s="132"/>
      <c r="I5955" s="132"/>
      <c r="J5955" s="132"/>
      <c r="K5955" s="132"/>
      <c r="FS5955" s="75">
        <v>96.74</v>
      </c>
      <c r="FT5955" s="75">
        <v>5123.4129999999996</v>
      </c>
      <c r="FU5955" s="75">
        <v>37899.300000000003</v>
      </c>
    </row>
    <row r="5956" spans="1:177" x14ac:dyDescent="0.25">
      <c r="A5956" s="132"/>
      <c r="B5956" s="132"/>
      <c r="C5956" s="132"/>
      <c r="D5956" s="132"/>
      <c r="E5956" s="132"/>
      <c r="F5956" s="132"/>
      <c r="G5956" s="132"/>
      <c r="H5956" s="132"/>
      <c r="I5956" s="132"/>
      <c r="J5956" s="132"/>
      <c r="K5956" s="132"/>
      <c r="FS5956" s="75">
        <v>96.75</v>
      </c>
      <c r="FT5956" s="75">
        <v>5127.2420000000002</v>
      </c>
      <c r="FU5956" s="75">
        <v>37913.910000000003</v>
      </c>
    </row>
    <row r="5957" spans="1:177" x14ac:dyDescent="0.25">
      <c r="A5957" s="132"/>
      <c r="B5957" s="132"/>
      <c r="C5957" s="132"/>
      <c r="D5957" s="132"/>
      <c r="E5957" s="132"/>
      <c r="F5957" s="132"/>
      <c r="G5957" s="132"/>
      <c r="H5957" s="132"/>
      <c r="I5957" s="132"/>
      <c r="J5957" s="132"/>
      <c r="K5957" s="132"/>
      <c r="FS5957" s="75">
        <v>96.76</v>
      </c>
      <c r="FT5957" s="75">
        <v>5131.0709999999999</v>
      </c>
      <c r="FU5957" s="75">
        <v>37928.519999999997</v>
      </c>
    </row>
    <row r="5958" spans="1:177" x14ac:dyDescent="0.25">
      <c r="A5958" s="132"/>
      <c r="B5958" s="132"/>
      <c r="C5958" s="132"/>
      <c r="D5958" s="132"/>
      <c r="E5958" s="132"/>
      <c r="F5958" s="132"/>
      <c r="G5958" s="132"/>
      <c r="H5958" s="132"/>
      <c r="I5958" s="132"/>
      <c r="J5958" s="132"/>
      <c r="K5958" s="132"/>
      <c r="FS5958" s="75">
        <v>96.77</v>
      </c>
      <c r="FT5958" s="75">
        <v>5134.8999999999996</v>
      </c>
      <c r="FU5958" s="75">
        <v>37943.129999999997</v>
      </c>
    </row>
    <row r="5959" spans="1:177" x14ac:dyDescent="0.25">
      <c r="A5959" s="132"/>
      <c r="B5959" s="132"/>
      <c r="C5959" s="132"/>
      <c r="D5959" s="132"/>
      <c r="E5959" s="132"/>
      <c r="F5959" s="132"/>
      <c r="G5959" s="132"/>
      <c r="H5959" s="132"/>
      <c r="I5959" s="132"/>
      <c r="J5959" s="132"/>
      <c r="K5959" s="132"/>
      <c r="FS5959" s="75">
        <v>96.78</v>
      </c>
      <c r="FT5959" s="75">
        <v>5138.7290000000003</v>
      </c>
      <c r="FU5959" s="75">
        <v>37957.730000000003</v>
      </c>
    </row>
    <row r="5960" spans="1:177" x14ac:dyDescent="0.25">
      <c r="A5960" s="132"/>
      <c r="B5960" s="132"/>
      <c r="C5960" s="132"/>
      <c r="D5960" s="132"/>
      <c r="E5960" s="132"/>
      <c r="F5960" s="132"/>
      <c r="G5960" s="132"/>
      <c r="H5960" s="132"/>
      <c r="I5960" s="132"/>
      <c r="J5960" s="132"/>
      <c r="K5960" s="132"/>
      <c r="FS5960" s="75">
        <v>96.79</v>
      </c>
      <c r="FT5960" s="75">
        <v>5142.558</v>
      </c>
      <c r="FU5960" s="75">
        <v>37972.339999999997</v>
      </c>
    </row>
    <row r="5961" spans="1:177" x14ac:dyDescent="0.25">
      <c r="A5961" s="132"/>
      <c r="B5961" s="132"/>
      <c r="C5961" s="132"/>
      <c r="D5961" s="132"/>
      <c r="E5961" s="132"/>
      <c r="F5961" s="132"/>
      <c r="G5961" s="132"/>
      <c r="H5961" s="132"/>
      <c r="I5961" s="132"/>
      <c r="J5961" s="132"/>
      <c r="K5961" s="132"/>
      <c r="FS5961" s="75">
        <v>96.8</v>
      </c>
      <c r="FT5961" s="75">
        <v>5146.3869999999997</v>
      </c>
      <c r="FU5961" s="75">
        <v>37986.949999999997</v>
      </c>
    </row>
    <row r="5962" spans="1:177" x14ac:dyDescent="0.25">
      <c r="A5962" s="132"/>
      <c r="B5962" s="132"/>
      <c r="C5962" s="132"/>
      <c r="D5962" s="132"/>
      <c r="E5962" s="132"/>
      <c r="F5962" s="132"/>
      <c r="G5962" s="132"/>
      <c r="H5962" s="132"/>
      <c r="I5962" s="132"/>
      <c r="J5962" s="132"/>
      <c r="K5962" s="132"/>
      <c r="FS5962" s="75">
        <v>96.81</v>
      </c>
      <c r="FT5962" s="75">
        <v>5150.2160000000003</v>
      </c>
      <c r="FU5962" s="75">
        <v>38001.56</v>
      </c>
    </row>
    <row r="5963" spans="1:177" x14ac:dyDescent="0.25">
      <c r="A5963" s="132"/>
      <c r="B5963" s="132"/>
      <c r="C5963" s="132"/>
      <c r="D5963" s="132"/>
      <c r="E5963" s="132"/>
      <c r="F5963" s="132"/>
      <c r="G5963" s="132"/>
      <c r="H5963" s="132"/>
      <c r="I5963" s="132"/>
      <c r="J5963" s="132"/>
      <c r="K5963" s="132"/>
      <c r="FS5963" s="75">
        <v>96.82</v>
      </c>
      <c r="FT5963" s="75">
        <v>5154.0450000000001</v>
      </c>
      <c r="FU5963" s="75">
        <v>38016.17</v>
      </c>
    </row>
    <row r="5964" spans="1:177" x14ac:dyDescent="0.25">
      <c r="A5964" s="132"/>
      <c r="B5964" s="132"/>
      <c r="C5964" s="132"/>
      <c r="D5964" s="132"/>
      <c r="E5964" s="132"/>
      <c r="F5964" s="132"/>
      <c r="G5964" s="132"/>
      <c r="H5964" s="132"/>
      <c r="I5964" s="132"/>
      <c r="J5964" s="132"/>
      <c r="K5964" s="132"/>
      <c r="FS5964" s="75">
        <v>96.83</v>
      </c>
      <c r="FT5964" s="75">
        <v>5157.875</v>
      </c>
      <c r="FU5964" s="75">
        <v>38030.78</v>
      </c>
    </row>
    <row r="5965" spans="1:177" x14ac:dyDescent="0.25">
      <c r="A5965" s="132"/>
      <c r="B5965" s="132"/>
      <c r="C5965" s="132"/>
      <c r="D5965" s="132"/>
      <c r="E5965" s="132"/>
      <c r="F5965" s="132"/>
      <c r="G5965" s="132"/>
      <c r="H5965" s="132"/>
      <c r="I5965" s="132"/>
      <c r="J5965" s="132"/>
      <c r="K5965" s="132"/>
      <c r="FS5965" s="75">
        <v>96.84</v>
      </c>
      <c r="FT5965" s="75">
        <v>5161.7039999999997</v>
      </c>
      <c r="FU5965" s="75">
        <v>38045.39</v>
      </c>
    </row>
    <row r="5966" spans="1:177" x14ac:dyDescent="0.25">
      <c r="A5966" s="132"/>
      <c r="B5966" s="132"/>
      <c r="C5966" s="132"/>
      <c r="D5966" s="132"/>
      <c r="E5966" s="132"/>
      <c r="F5966" s="132"/>
      <c r="G5966" s="132"/>
      <c r="H5966" s="132"/>
      <c r="I5966" s="132"/>
      <c r="J5966" s="132"/>
      <c r="K5966" s="132"/>
      <c r="FS5966" s="75">
        <v>96.85</v>
      </c>
      <c r="FT5966" s="75">
        <v>5165.5330000000004</v>
      </c>
      <c r="FU5966" s="75">
        <v>38060</v>
      </c>
    </row>
    <row r="5967" spans="1:177" x14ac:dyDescent="0.25">
      <c r="A5967" s="132"/>
      <c r="B5967" s="132"/>
      <c r="C5967" s="132"/>
      <c r="D5967" s="132"/>
      <c r="E5967" s="132"/>
      <c r="F5967" s="132"/>
      <c r="G5967" s="132"/>
      <c r="H5967" s="132"/>
      <c r="I5967" s="132"/>
      <c r="J5967" s="132"/>
      <c r="K5967" s="132"/>
      <c r="FS5967" s="75">
        <v>96.86</v>
      </c>
      <c r="FT5967" s="75">
        <v>5169.3620000000001</v>
      </c>
      <c r="FU5967" s="75">
        <v>38074.61</v>
      </c>
    </row>
    <row r="5968" spans="1:177" x14ac:dyDescent="0.25">
      <c r="A5968" s="132"/>
      <c r="B5968" s="132"/>
      <c r="C5968" s="132"/>
      <c r="D5968" s="132"/>
      <c r="E5968" s="132"/>
      <c r="F5968" s="132"/>
      <c r="G5968" s="132"/>
      <c r="H5968" s="132"/>
      <c r="I5968" s="132"/>
      <c r="J5968" s="132"/>
      <c r="K5968" s="132"/>
      <c r="FS5968" s="75">
        <v>96.87</v>
      </c>
      <c r="FT5968" s="75">
        <v>5173.1909999999998</v>
      </c>
      <c r="FU5968" s="75">
        <v>38089.22</v>
      </c>
    </row>
    <row r="5969" spans="1:177" x14ac:dyDescent="0.25">
      <c r="A5969" s="132"/>
      <c r="B5969" s="132"/>
      <c r="C5969" s="132"/>
      <c r="D5969" s="132"/>
      <c r="E5969" s="132"/>
      <c r="F5969" s="132"/>
      <c r="G5969" s="132"/>
      <c r="H5969" s="132"/>
      <c r="I5969" s="132"/>
      <c r="J5969" s="132"/>
      <c r="K5969" s="132"/>
      <c r="FS5969" s="75">
        <v>96.88</v>
      </c>
      <c r="FT5969" s="75">
        <v>5177.0200000000004</v>
      </c>
      <c r="FU5969" s="75">
        <v>38103.83</v>
      </c>
    </row>
    <row r="5970" spans="1:177" x14ac:dyDescent="0.25">
      <c r="A5970" s="132"/>
      <c r="B5970" s="132"/>
      <c r="C5970" s="132"/>
      <c r="D5970" s="132"/>
      <c r="E5970" s="132"/>
      <c r="F5970" s="132"/>
      <c r="G5970" s="132"/>
      <c r="H5970" s="132"/>
      <c r="I5970" s="132"/>
      <c r="J5970" s="132"/>
      <c r="K5970" s="132"/>
      <c r="FS5970" s="75">
        <v>96.89</v>
      </c>
      <c r="FT5970" s="75">
        <v>5180.8490000000002</v>
      </c>
      <c r="FU5970" s="75">
        <v>38118.44</v>
      </c>
    </row>
    <row r="5971" spans="1:177" x14ac:dyDescent="0.25">
      <c r="A5971" s="132"/>
      <c r="B5971" s="132"/>
      <c r="C5971" s="132"/>
      <c r="D5971" s="132"/>
      <c r="E5971" s="132"/>
      <c r="F5971" s="132"/>
      <c r="G5971" s="132"/>
      <c r="H5971" s="132"/>
      <c r="I5971" s="132"/>
      <c r="J5971" s="132"/>
      <c r="K5971" s="132"/>
      <c r="FS5971" s="75">
        <v>96.9</v>
      </c>
      <c r="FT5971" s="75">
        <v>5184.6779999999999</v>
      </c>
      <c r="FU5971" s="75">
        <v>38133.050000000003</v>
      </c>
    </row>
    <row r="5972" spans="1:177" x14ac:dyDescent="0.25">
      <c r="A5972" s="132"/>
      <c r="B5972" s="132"/>
      <c r="C5972" s="132"/>
      <c r="D5972" s="132"/>
      <c r="E5972" s="132"/>
      <c r="F5972" s="132"/>
      <c r="G5972" s="132"/>
      <c r="H5972" s="132"/>
      <c r="I5972" s="132"/>
      <c r="J5972" s="132"/>
      <c r="K5972" s="132"/>
      <c r="FS5972" s="75">
        <v>96.91</v>
      </c>
      <c r="FT5972" s="75">
        <v>5188.5069999999996</v>
      </c>
      <c r="FU5972" s="75">
        <v>38147.660000000003</v>
      </c>
    </row>
    <row r="5973" spans="1:177" x14ac:dyDescent="0.25">
      <c r="A5973" s="132"/>
      <c r="B5973" s="132"/>
      <c r="C5973" s="132"/>
      <c r="D5973" s="132"/>
      <c r="E5973" s="132"/>
      <c r="F5973" s="132"/>
      <c r="G5973" s="132"/>
      <c r="H5973" s="132"/>
      <c r="I5973" s="132"/>
      <c r="J5973" s="132"/>
      <c r="K5973" s="132"/>
      <c r="FS5973" s="75">
        <v>96.92</v>
      </c>
      <c r="FT5973" s="75">
        <v>5192.3360000000002</v>
      </c>
      <c r="FU5973" s="75">
        <v>38162.269999999997</v>
      </c>
    </row>
    <row r="5974" spans="1:177" x14ac:dyDescent="0.25">
      <c r="A5974" s="132"/>
      <c r="B5974" s="132"/>
      <c r="C5974" s="132"/>
      <c r="D5974" s="132"/>
      <c r="E5974" s="132"/>
      <c r="F5974" s="132"/>
      <c r="G5974" s="132"/>
      <c r="H5974" s="132"/>
      <c r="I5974" s="132"/>
      <c r="J5974" s="132"/>
      <c r="K5974" s="132"/>
      <c r="FS5974" s="75">
        <v>96.93</v>
      </c>
      <c r="FT5974" s="75">
        <v>5196.1660000000002</v>
      </c>
      <c r="FU5974" s="75">
        <v>38176.879999999997</v>
      </c>
    </row>
    <row r="5975" spans="1:177" x14ac:dyDescent="0.25">
      <c r="A5975" s="132"/>
      <c r="B5975" s="132"/>
      <c r="C5975" s="132"/>
      <c r="D5975" s="132"/>
      <c r="E5975" s="132"/>
      <c r="F5975" s="132"/>
      <c r="G5975" s="132"/>
      <c r="H5975" s="132"/>
      <c r="I5975" s="132"/>
      <c r="J5975" s="132"/>
      <c r="K5975" s="132"/>
      <c r="FS5975" s="75">
        <v>96.94</v>
      </c>
      <c r="FT5975" s="75">
        <v>5199.9949999999999</v>
      </c>
      <c r="FU5975" s="75">
        <v>38191.480000000003</v>
      </c>
    </row>
    <row r="5976" spans="1:177" x14ac:dyDescent="0.25">
      <c r="A5976" s="132"/>
      <c r="B5976" s="132"/>
      <c r="C5976" s="132"/>
      <c r="D5976" s="132"/>
      <c r="E5976" s="132"/>
      <c r="F5976" s="132"/>
      <c r="G5976" s="132"/>
      <c r="H5976" s="132"/>
      <c r="I5976" s="132"/>
      <c r="J5976" s="132"/>
      <c r="K5976" s="132"/>
      <c r="FS5976" s="75">
        <v>96.95</v>
      </c>
      <c r="FT5976" s="75">
        <v>5203.8239999999996</v>
      </c>
      <c r="FU5976" s="75">
        <v>38206.089999999997</v>
      </c>
    </row>
    <row r="5977" spans="1:177" x14ac:dyDescent="0.25">
      <c r="A5977" s="132"/>
      <c r="B5977" s="132"/>
      <c r="C5977" s="132"/>
      <c r="D5977" s="132"/>
      <c r="E5977" s="132"/>
      <c r="F5977" s="132"/>
      <c r="G5977" s="132"/>
      <c r="H5977" s="132"/>
      <c r="I5977" s="132"/>
      <c r="J5977" s="132"/>
      <c r="K5977" s="132"/>
      <c r="FS5977" s="75">
        <v>96.96</v>
      </c>
      <c r="FT5977" s="75">
        <v>5207.6530000000002</v>
      </c>
      <c r="FU5977" s="75">
        <v>38220.699999999997</v>
      </c>
    </row>
    <row r="5978" spans="1:177" x14ac:dyDescent="0.25">
      <c r="A5978" s="132"/>
      <c r="B5978" s="132"/>
      <c r="C5978" s="132"/>
      <c r="D5978" s="132"/>
      <c r="E5978" s="132"/>
      <c r="F5978" s="132"/>
      <c r="G5978" s="132"/>
      <c r="H5978" s="132"/>
      <c r="I5978" s="132"/>
      <c r="J5978" s="132"/>
      <c r="K5978" s="132"/>
      <c r="FS5978" s="75">
        <v>96.97</v>
      </c>
      <c r="FT5978" s="75">
        <v>5211.482</v>
      </c>
      <c r="FU5978" s="75">
        <v>38235.31</v>
      </c>
    </row>
    <row r="5979" spans="1:177" x14ac:dyDescent="0.25">
      <c r="A5979" s="132"/>
      <c r="B5979" s="132"/>
      <c r="C5979" s="132"/>
      <c r="D5979" s="132"/>
      <c r="E5979" s="132"/>
      <c r="F5979" s="132"/>
      <c r="G5979" s="132"/>
      <c r="H5979" s="132"/>
      <c r="I5979" s="132"/>
      <c r="J5979" s="132"/>
      <c r="K5979" s="132"/>
      <c r="FS5979" s="75">
        <v>96.98</v>
      </c>
      <c r="FT5979" s="75">
        <v>5215.3109999999997</v>
      </c>
      <c r="FU5979" s="75">
        <v>38249.919999999998</v>
      </c>
    </row>
    <row r="5980" spans="1:177" x14ac:dyDescent="0.25">
      <c r="A5980" s="132"/>
      <c r="B5980" s="132"/>
      <c r="C5980" s="132"/>
      <c r="D5980" s="132"/>
      <c r="E5980" s="132"/>
      <c r="F5980" s="132"/>
      <c r="G5980" s="132"/>
      <c r="H5980" s="132"/>
      <c r="I5980" s="132"/>
      <c r="J5980" s="132"/>
      <c r="K5980" s="132"/>
      <c r="FS5980" s="75">
        <v>96.99</v>
      </c>
      <c r="FT5980" s="75">
        <v>5219.1400000000003</v>
      </c>
      <c r="FU5980" s="75">
        <v>38264.53</v>
      </c>
    </row>
    <row r="5981" spans="1:177" x14ac:dyDescent="0.25">
      <c r="A5981" s="132"/>
      <c r="B5981" s="132"/>
      <c r="C5981" s="132"/>
      <c r="D5981" s="132"/>
      <c r="E5981" s="132"/>
      <c r="F5981" s="132"/>
      <c r="G5981" s="132"/>
      <c r="H5981" s="132"/>
      <c r="I5981" s="132"/>
      <c r="J5981" s="132"/>
      <c r="K5981" s="132"/>
      <c r="FS5981" s="75">
        <v>97</v>
      </c>
      <c r="FT5981" s="75">
        <v>5222.9690000000001</v>
      </c>
      <c r="FU5981" s="75">
        <v>38279.14</v>
      </c>
    </row>
    <row r="5982" spans="1:177" x14ac:dyDescent="0.25">
      <c r="A5982" s="132"/>
      <c r="B5982" s="132"/>
      <c r="C5982" s="132"/>
      <c r="D5982" s="132"/>
      <c r="E5982" s="132"/>
      <c r="F5982" s="132"/>
      <c r="G5982" s="132"/>
      <c r="H5982" s="132"/>
      <c r="I5982" s="132"/>
      <c r="J5982" s="132"/>
      <c r="K5982" s="132"/>
      <c r="FS5982" s="75">
        <v>97.01</v>
      </c>
      <c r="FT5982" s="75">
        <v>5226.7979999999998</v>
      </c>
      <c r="FU5982" s="75">
        <v>38293.75</v>
      </c>
    </row>
    <row r="5983" spans="1:177" x14ac:dyDescent="0.25">
      <c r="A5983" s="132"/>
      <c r="B5983" s="132"/>
      <c r="C5983" s="132"/>
      <c r="D5983" s="132"/>
      <c r="E5983" s="132"/>
      <c r="F5983" s="132"/>
      <c r="G5983" s="132"/>
      <c r="H5983" s="132"/>
      <c r="I5983" s="132"/>
      <c r="J5983" s="132"/>
      <c r="K5983" s="132"/>
      <c r="FS5983" s="75">
        <v>97.02</v>
      </c>
      <c r="FT5983" s="75">
        <v>5230.6270000000004</v>
      </c>
      <c r="FU5983" s="75">
        <v>38308.36</v>
      </c>
    </row>
    <row r="5984" spans="1:177" x14ac:dyDescent="0.25">
      <c r="A5984" s="132"/>
      <c r="B5984" s="132"/>
      <c r="C5984" s="132"/>
      <c r="D5984" s="132"/>
      <c r="E5984" s="132"/>
      <c r="F5984" s="132"/>
      <c r="G5984" s="132"/>
      <c r="H5984" s="132"/>
      <c r="I5984" s="132"/>
      <c r="J5984" s="132"/>
      <c r="K5984" s="132"/>
      <c r="FS5984" s="75">
        <v>97.03</v>
      </c>
      <c r="FT5984" s="75">
        <v>5234.4570000000003</v>
      </c>
      <c r="FU5984" s="75">
        <v>38322.97</v>
      </c>
    </row>
    <row r="5985" spans="1:177" x14ac:dyDescent="0.25">
      <c r="A5985" s="132"/>
      <c r="B5985" s="132"/>
      <c r="C5985" s="132"/>
      <c r="D5985" s="132"/>
      <c r="E5985" s="132"/>
      <c r="F5985" s="132"/>
      <c r="G5985" s="132"/>
      <c r="H5985" s="132"/>
      <c r="I5985" s="132"/>
      <c r="J5985" s="132"/>
      <c r="K5985" s="132"/>
      <c r="FS5985" s="75">
        <v>97.04</v>
      </c>
      <c r="FT5985" s="75">
        <v>5238.2860000000001</v>
      </c>
      <c r="FU5985" s="75">
        <v>38337.58</v>
      </c>
    </row>
    <row r="5986" spans="1:177" x14ac:dyDescent="0.25">
      <c r="A5986" s="132"/>
      <c r="B5986" s="132"/>
      <c r="C5986" s="132"/>
      <c r="D5986" s="132"/>
      <c r="E5986" s="132"/>
      <c r="F5986" s="132"/>
      <c r="G5986" s="132"/>
      <c r="H5986" s="132"/>
      <c r="I5986" s="132"/>
      <c r="J5986" s="132"/>
      <c r="K5986" s="132"/>
      <c r="FS5986" s="75">
        <v>97.05</v>
      </c>
      <c r="FT5986" s="75">
        <v>5242.1149999999998</v>
      </c>
      <c r="FU5986" s="75">
        <v>38352.19</v>
      </c>
    </row>
    <row r="5987" spans="1:177" x14ac:dyDescent="0.25">
      <c r="A5987" s="132"/>
      <c r="B5987" s="132"/>
      <c r="C5987" s="132"/>
      <c r="D5987" s="132"/>
      <c r="E5987" s="132"/>
      <c r="F5987" s="132"/>
      <c r="G5987" s="132"/>
      <c r="H5987" s="132"/>
      <c r="I5987" s="132"/>
      <c r="J5987" s="132"/>
      <c r="K5987" s="132"/>
      <c r="FS5987" s="75">
        <v>97.06</v>
      </c>
      <c r="FT5987" s="75">
        <v>5245.9440000000004</v>
      </c>
      <c r="FU5987" s="75">
        <v>38366.800000000003</v>
      </c>
    </row>
    <row r="5988" spans="1:177" x14ac:dyDescent="0.25">
      <c r="A5988" s="132"/>
      <c r="B5988" s="132"/>
      <c r="C5988" s="132"/>
      <c r="D5988" s="132"/>
      <c r="E5988" s="132"/>
      <c r="F5988" s="132"/>
      <c r="G5988" s="132"/>
      <c r="H5988" s="132"/>
      <c r="I5988" s="132"/>
      <c r="J5988" s="132"/>
      <c r="K5988" s="132"/>
      <c r="FS5988" s="75">
        <v>97.07</v>
      </c>
      <c r="FT5988" s="75">
        <v>5249.7730000000001</v>
      </c>
      <c r="FU5988" s="75">
        <v>38381.410000000003</v>
      </c>
    </row>
    <row r="5989" spans="1:177" x14ac:dyDescent="0.25">
      <c r="A5989" s="132"/>
      <c r="B5989" s="132"/>
      <c r="C5989" s="132"/>
      <c r="D5989" s="132"/>
      <c r="E5989" s="132"/>
      <c r="F5989" s="132"/>
      <c r="G5989" s="132"/>
      <c r="H5989" s="132"/>
      <c r="I5989" s="132"/>
      <c r="J5989" s="132"/>
      <c r="K5989" s="132"/>
      <c r="FS5989" s="75">
        <v>97.08</v>
      </c>
      <c r="FT5989" s="75">
        <v>5253.6019999999999</v>
      </c>
      <c r="FU5989" s="75">
        <v>38396.019999999997</v>
      </c>
    </row>
    <row r="5990" spans="1:177" x14ac:dyDescent="0.25">
      <c r="A5990" s="132"/>
      <c r="B5990" s="132"/>
      <c r="C5990" s="132"/>
      <c r="D5990" s="132"/>
      <c r="E5990" s="132"/>
      <c r="F5990" s="132"/>
      <c r="G5990" s="132"/>
      <c r="H5990" s="132"/>
      <c r="I5990" s="132"/>
      <c r="J5990" s="132"/>
      <c r="K5990" s="132"/>
      <c r="FS5990" s="75">
        <v>97.09</v>
      </c>
      <c r="FT5990" s="75">
        <v>5257.4309999999996</v>
      </c>
      <c r="FU5990" s="75">
        <v>38410.629999999997</v>
      </c>
    </row>
    <row r="5991" spans="1:177" x14ac:dyDescent="0.25">
      <c r="A5991" s="132"/>
      <c r="B5991" s="132"/>
      <c r="C5991" s="132"/>
      <c r="D5991" s="132"/>
      <c r="E5991" s="132"/>
      <c r="F5991" s="132"/>
      <c r="G5991" s="132"/>
      <c r="H5991" s="132"/>
      <c r="I5991" s="132"/>
      <c r="J5991" s="132"/>
      <c r="K5991" s="132"/>
      <c r="FS5991" s="75">
        <v>97.1</v>
      </c>
      <c r="FT5991" s="75">
        <v>5261.26</v>
      </c>
      <c r="FU5991" s="75">
        <v>38425.230000000003</v>
      </c>
    </row>
    <row r="5992" spans="1:177" x14ac:dyDescent="0.25">
      <c r="A5992" s="132"/>
      <c r="B5992" s="132"/>
      <c r="C5992" s="132"/>
      <c r="D5992" s="132"/>
      <c r="E5992" s="132"/>
      <c r="F5992" s="132"/>
      <c r="G5992" s="132"/>
      <c r="H5992" s="132"/>
      <c r="I5992" s="132"/>
      <c r="J5992" s="132"/>
      <c r="K5992" s="132"/>
      <c r="FS5992" s="75">
        <v>97.11</v>
      </c>
      <c r="FT5992" s="75">
        <v>5265.0889999999999</v>
      </c>
      <c r="FU5992" s="75">
        <v>38439.839999999997</v>
      </c>
    </row>
    <row r="5993" spans="1:177" x14ac:dyDescent="0.25">
      <c r="A5993" s="132"/>
      <c r="B5993" s="132"/>
      <c r="C5993" s="132"/>
      <c r="D5993" s="132"/>
      <c r="E5993" s="132"/>
      <c r="F5993" s="132"/>
      <c r="G5993" s="132"/>
      <c r="H5993" s="132"/>
      <c r="I5993" s="132"/>
      <c r="J5993" s="132"/>
      <c r="K5993" s="132"/>
      <c r="FS5993" s="75">
        <v>97.12</v>
      </c>
      <c r="FT5993" s="75">
        <v>5268.9179999999997</v>
      </c>
      <c r="FU5993" s="75">
        <v>38454.449999999997</v>
      </c>
    </row>
    <row r="5994" spans="1:177" x14ac:dyDescent="0.25">
      <c r="A5994" s="132"/>
      <c r="B5994" s="132"/>
      <c r="C5994" s="132"/>
      <c r="D5994" s="132"/>
      <c r="E5994" s="132"/>
      <c r="F5994" s="132"/>
      <c r="G5994" s="132"/>
      <c r="H5994" s="132"/>
      <c r="I5994" s="132"/>
      <c r="J5994" s="132"/>
      <c r="K5994" s="132"/>
      <c r="FS5994" s="75">
        <v>97.13</v>
      </c>
      <c r="FT5994" s="75">
        <v>5272.7479999999996</v>
      </c>
      <c r="FU5994" s="75">
        <v>38469.06</v>
      </c>
    </row>
    <row r="5995" spans="1:177" x14ac:dyDescent="0.25">
      <c r="A5995" s="132"/>
      <c r="B5995" s="132"/>
      <c r="C5995" s="132"/>
      <c r="D5995" s="132"/>
      <c r="E5995" s="132"/>
      <c r="F5995" s="132"/>
      <c r="G5995" s="132"/>
      <c r="H5995" s="132"/>
      <c r="I5995" s="132"/>
      <c r="J5995" s="132"/>
      <c r="K5995" s="132"/>
      <c r="FS5995" s="75">
        <v>97.14</v>
      </c>
      <c r="FT5995" s="75">
        <v>5276.5770000000002</v>
      </c>
      <c r="FU5995" s="75">
        <v>38483.67</v>
      </c>
    </row>
    <row r="5996" spans="1:177" x14ac:dyDescent="0.25">
      <c r="A5996" s="132"/>
      <c r="B5996" s="132"/>
      <c r="C5996" s="132"/>
      <c r="D5996" s="132"/>
      <c r="E5996" s="132"/>
      <c r="F5996" s="132"/>
      <c r="G5996" s="132"/>
      <c r="H5996" s="132"/>
      <c r="I5996" s="132"/>
      <c r="J5996" s="132"/>
      <c r="K5996" s="132"/>
      <c r="FS5996" s="75">
        <v>97.15</v>
      </c>
      <c r="FT5996" s="75">
        <v>5280.4059999999999</v>
      </c>
      <c r="FU5996" s="75">
        <v>38498.28</v>
      </c>
    </row>
    <row r="5997" spans="1:177" x14ac:dyDescent="0.25">
      <c r="A5997" s="132"/>
      <c r="B5997" s="132"/>
      <c r="C5997" s="132"/>
      <c r="D5997" s="132"/>
      <c r="E5997" s="132"/>
      <c r="F5997" s="132"/>
      <c r="G5997" s="132"/>
      <c r="H5997" s="132"/>
      <c r="I5997" s="132"/>
      <c r="J5997" s="132"/>
      <c r="K5997" s="132"/>
      <c r="FS5997" s="75">
        <v>97.16</v>
      </c>
      <c r="FT5997" s="75">
        <v>5284.2349999999997</v>
      </c>
      <c r="FU5997" s="75">
        <v>38512.89</v>
      </c>
    </row>
    <row r="5998" spans="1:177" x14ac:dyDescent="0.25">
      <c r="A5998" s="132"/>
      <c r="B5998" s="132"/>
      <c r="C5998" s="132"/>
      <c r="D5998" s="132"/>
      <c r="E5998" s="132"/>
      <c r="F5998" s="132"/>
      <c r="G5998" s="132"/>
      <c r="H5998" s="132"/>
      <c r="I5998" s="132"/>
      <c r="J5998" s="132"/>
      <c r="K5998" s="132"/>
      <c r="FS5998" s="75">
        <v>97.17</v>
      </c>
      <c r="FT5998" s="75">
        <v>5288.0640000000003</v>
      </c>
      <c r="FU5998" s="75">
        <v>38527.5</v>
      </c>
    </row>
    <row r="5999" spans="1:177" x14ac:dyDescent="0.25">
      <c r="A5999" s="132"/>
      <c r="B5999" s="132"/>
      <c r="C5999" s="132"/>
      <c r="D5999" s="132"/>
      <c r="E5999" s="132"/>
      <c r="F5999" s="132"/>
      <c r="G5999" s="132"/>
      <c r="H5999" s="132"/>
      <c r="I5999" s="132"/>
      <c r="J5999" s="132"/>
      <c r="K5999" s="132"/>
      <c r="FS5999" s="75">
        <v>97.18</v>
      </c>
      <c r="FT5999" s="75">
        <v>5291.893</v>
      </c>
      <c r="FU5999" s="75">
        <v>38542.11</v>
      </c>
    </row>
    <row r="6000" spans="1:177" x14ac:dyDescent="0.25">
      <c r="A6000" s="132"/>
      <c r="B6000" s="132"/>
      <c r="C6000" s="132"/>
      <c r="D6000" s="132"/>
      <c r="E6000" s="132"/>
      <c r="F6000" s="132"/>
      <c r="G6000" s="132"/>
      <c r="H6000" s="132"/>
      <c r="I6000" s="132"/>
      <c r="J6000" s="132"/>
      <c r="K6000" s="132"/>
      <c r="FS6000" s="75">
        <v>97.19</v>
      </c>
      <c r="FT6000" s="75">
        <v>5295.7219999999998</v>
      </c>
      <c r="FU6000" s="75">
        <v>38556.720000000001</v>
      </c>
    </row>
    <row r="6001" spans="1:177" x14ac:dyDescent="0.25">
      <c r="A6001" s="132"/>
      <c r="B6001" s="132"/>
      <c r="C6001" s="132"/>
      <c r="D6001" s="132"/>
      <c r="E6001" s="132"/>
      <c r="F6001" s="132"/>
      <c r="G6001" s="132"/>
      <c r="H6001" s="132"/>
      <c r="I6001" s="132"/>
      <c r="J6001" s="132"/>
      <c r="K6001" s="132"/>
      <c r="FS6001" s="75">
        <v>97.2</v>
      </c>
      <c r="FT6001" s="75">
        <v>5299.5510000000004</v>
      </c>
      <c r="FU6001" s="75">
        <v>38571.33</v>
      </c>
    </row>
    <row r="6002" spans="1:177" x14ac:dyDescent="0.25">
      <c r="A6002" s="132"/>
      <c r="B6002" s="132"/>
      <c r="C6002" s="132"/>
      <c r="D6002" s="132"/>
      <c r="E6002" s="132"/>
      <c r="F6002" s="132"/>
      <c r="G6002" s="132"/>
      <c r="H6002" s="132"/>
      <c r="I6002" s="132"/>
      <c r="J6002" s="132"/>
      <c r="K6002" s="132"/>
      <c r="FS6002" s="75">
        <v>97.21</v>
      </c>
      <c r="FT6002" s="75">
        <v>5303.36</v>
      </c>
      <c r="FU6002" s="75">
        <v>38586</v>
      </c>
    </row>
    <row r="6003" spans="1:177" x14ac:dyDescent="0.25">
      <c r="A6003" s="132"/>
      <c r="B6003" s="132"/>
      <c r="C6003" s="132"/>
      <c r="D6003" s="132"/>
      <c r="E6003" s="132"/>
      <c r="F6003" s="132"/>
      <c r="G6003" s="132"/>
      <c r="H6003" s="132"/>
      <c r="I6003" s="132"/>
      <c r="J6003" s="132"/>
      <c r="K6003" s="132"/>
      <c r="FS6003" s="75">
        <v>97.22</v>
      </c>
      <c r="FT6003" s="75">
        <v>5307.3109999999997</v>
      </c>
      <c r="FU6003" s="75">
        <v>38600.129999999997</v>
      </c>
    </row>
    <row r="6004" spans="1:177" x14ac:dyDescent="0.25">
      <c r="A6004" s="132"/>
      <c r="B6004" s="132"/>
      <c r="C6004" s="132"/>
      <c r="D6004" s="132"/>
      <c r="E6004" s="132"/>
      <c r="F6004" s="132"/>
      <c r="G6004" s="132"/>
      <c r="H6004" s="132"/>
      <c r="I6004" s="132"/>
      <c r="J6004" s="132"/>
      <c r="K6004" s="132"/>
      <c r="FS6004" s="75">
        <v>97.23</v>
      </c>
      <c r="FT6004" s="75">
        <v>5311.2619999999997</v>
      </c>
      <c r="FU6004" s="75">
        <v>38614.25</v>
      </c>
    </row>
    <row r="6005" spans="1:177" x14ac:dyDescent="0.25">
      <c r="A6005" s="132"/>
      <c r="B6005" s="132"/>
      <c r="C6005" s="132"/>
      <c r="D6005" s="132"/>
      <c r="E6005" s="132"/>
      <c r="F6005" s="132"/>
      <c r="G6005" s="132"/>
      <c r="H6005" s="132"/>
      <c r="I6005" s="132"/>
      <c r="J6005" s="132"/>
      <c r="K6005" s="132"/>
      <c r="FS6005" s="75">
        <v>97.24</v>
      </c>
      <c r="FT6005" s="75">
        <v>5315.2129999999997</v>
      </c>
      <c r="FU6005" s="75">
        <v>38628.379999999997</v>
      </c>
    </row>
    <row r="6006" spans="1:177" x14ac:dyDescent="0.25">
      <c r="A6006" s="132"/>
      <c r="B6006" s="132"/>
      <c r="C6006" s="132"/>
      <c r="D6006" s="132"/>
      <c r="E6006" s="132"/>
      <c r="F6006" s="132"/>
      <c r="G6006" s="132"/>
      <c r="H6006" s="132"/>
      <c r="I6006" s="132"/>
      <c r="J6006" s="132"/>
      <c r="K6006" s="132"/>
      <c r="FS6006" s="75">
        <v>97.25</v>
      </c>
      <c r="FT6006" s="75">
        <v>5319.165</v>
      </c>
      <c r="FU6006" s="75">
        <v>38642.5</v>
      </c>
    </row>
    <row r="6007" spans="1:177" x14ac:dyDescent="0.25">
      <c r="A6007" s="132"/>
      <c r="B6007" s="132"/>
      <c r="C6007" s="132"/>
      <c r="D6007" s="132"/>
      <c r="E6007" s="132"/>
      <c r="F6007" s="132"/>
      <c r="G6007" s="132"/>
      <c r="H6007" s="132"/>
      <c r="I6007" s="132"/>
      <c r="J6007" s="132"/>
      <c r="K6007" s="132"/>
      <c r="FS6007" s="75">
        <v>97.26</v>
      </c>
      <c r="FT6007" s="75">
        <v>5323.116</v>
      </c>
      <c r="FU6007" s="75">
        <v>38656.629999999997</v>
      </c>
    </row>
    <row r="6008" spans="1:177" x14ac:dyDescent="0.25">
      <c r="A6008" s="132"/>
      <c r="B6008" s="132"/>
      <c r="C6008" s="132"/>
      <c r="D6008" s="132"/>
      <c r="E6008" s="132"/>
      <c r="F6008" s="132"/>
      <c r="G6008" s="132"/>
      <c r="H6008" s="132"/>
      <c r="I6008" s="132"/>
      <c r="J6008" s="132"/>
      <c r="K6008" s="132"/>
      <c r="FS6008" s="75">
        <v>97.27</v>
      </c>
      <c r="FT6008" s="75">
        <v>5327.067</v>
      </c>
      <c r="FU6008" s="75">
        <v>38670.75</v>
      </c>
    </row>
    <row r="6009" spans="1:177" x14ac:dyDescent="0.25">
      <c r="A6009" s="132"/>
      <c r="B6009" s="132"/>
      <c r="C6009" s="132"/>
      <c r="D6009" s="132"/>
      <c r="E6009" s="132"/>
      <c r="F6009" s="132"/>
      <c r="G6009" s="132"/>
      <c r="H6009" s="132"/>
      <c r="I6009" s="132"/>
      <c r="J6009" s="132"/>
      <c r="K6009" s="132"/>
      <c r="FS6009" s="75">
        <v>97.28</v>
      </c>
      <c r="FT6009" s="75">
        <v>5331.018</v>
      </c>
      <c r="FU6009" s="75">
        <v>38684.879999999997</v>
      </c>
    </row>
    <row r="6010" spans="1:177" x14ac:dyDescent="0.25">
      <c r="A6010" s="132"/>
      <c r="B6010" s="132"/>
      <c r="C6010" s="132"/>
      <c r="D6010" s="132"/>
      <c r="E6010" s="132"/>
      <c r="F6010" s="132"/>
      <c r="G6010" s="132"/>
      <c r="H6010" s="132"/>
      <c r="I6010" s="132"/>
      <c r="J6010" s="132"/>
      <c r="K6010" s="132"/>
      <c r="FS6010" s="75">
        <v>97.29</v>
      </c>
      <c r="FT6010" s="75">
        <v>5334.9690000000001</v>
      </c>
      <c r="FU6010" s="75">
        <v>38699</v>
      </c>
    </row>
    <row r="6011" spans="1:177" x14ac:dyDescent="0.25">
      <c r="A6011" s="132"/>
      <c r="B6011" s="132"/>
      <c r="C6011" s="132"/>
      <c r="D6011" s="132"/>
      <c r="E6011" s="132"/>
      <c r="F6011" s="132"/>
      <c r="G6011" s="132"/>
      <c r="H6011" s="132"/>
      <c r="I6011" s="132"/>
      <c r="J6011" s="132"/>
      <c r="K6011" s="132"/>
      <c r="FS6011" s="75">
        <v>97.3</v>
      </c>
      <c r="FT6011" s="75">
        <v>5338.92</v>
      </c>
      <c r="FU6011" s="75">
        <v>38713.129999999997</v>
      </c>
    </row>
    <row r="6012" spans="1:177" x14ac:dyDescent="0.25">
      <c r="A6012" s="132"/>
      <c r="B6012" s="132"/>
      <c r="C6012" s="132"/>
      <c r="D6012" s="132"/>
      <c r="E6012" s="132"/>
      <c r="F6012" s="132"/>
      <c r="G6012" s="132"/>
      <c r="H6012" s="132"/>
      <c r="I6012" s="132"/>
      <c r="J6012" s="132"/>
      <c r="K6012" s="132"/>
      <c r="FS6012" s="75">
        <v>97.31</v>
      </c>
      <c r="FT6012" s="75">
        <v>5342.8720000000003</v>
      </c>
      <c r="FU6012" s="75">
        <v>38727.25</v>
      </c>
    </row>
    <row r="6013" spans="1:177" x14ac:dyDescent="0.25">
      <c r="A6013" s="132"/>
      <c r="B6013" s="132"/>
      <c r="C6013" s="132"/>
      <c r="D6013" s="132"/>
      <c r="E6013" s="132"/>
      <c r="F6013" s="132"/>
      <c r="G6013" s="132"/>
      <c r="H6013" s="132"/>
      <c r="I6013" s="132"/>
      <c r="J6013" s="132"/>
      <c r="K6013" s="132"/>
      <c r="FS6013" s="75">
        <v>97.32</v>
      </c>
      <c r="FT6013" s="75">
        <v>5346.8230000000003</v>
      </c>
      <c r="FU6013" s="75">
        <v>38741.379999999997</v>
      </c>
    </row>
    <row r="6014" spans="1:177" x14ac:dyDescent="0.25">
      <c r="A6014" s="132"/>
      <c r="B6014" s="132"/>
      <c r="C6014" s="132"/>
      <c r="D6014" s="132"/>
      <c r="E6014" s="132"/>
      <c r="F6014" s="132"/>
      <c r="G6014" s="132"/>
      <c r="H6014" s="132"/>
      <c r="I6014" s="132"/>
      <c r="J6014" s="132"/>
      <c r="K6014" s="132"/>
      <c r="FS6014" s="75">
        <v>97.33</v>
      </c>
      <c r="FT6014" s="75">
        <v>5350.7740000000003</v>
      </c>
      <c r="FU6014" s="75">
        <v>38755.5</v>
      </c>
    </row>
    <row r="6015" spans="1:177" x14ac:dyDescent="0.25">
      <c r="A6015" s="132"/>
      <c r="B6015" s="132"/>
      <c r="C6015" s="132"/>
      <c r="D6015" s="132"/>
      <c r="E6015" s="132"/>
      <c r="F6015" s="132"/>
      <c r="G6015" s="132"/>
      <c r="H6015" s="132"/>
      <c r="I6015" s="132"/>
      <c r="J6015" s="132"/>
      <c r="K6015" s="132"/>
      <c r="FS6015" s="75">
        <v>97.34</v>
      </c>
      <c r="FT6015" s="75">
        <v>5354.7250000000004</v>
      </c>
      <c r="FU6015" s="75">
        <v>38769.629999999997</v>
      </c>
    </row>
    <row r="6016" spans="1:177" x14ac:dyDescent="0.25">
      <c r="A6016" s="132"/>
      <c r="B6016" s="132"/>
      <c r="C6016" s="132"/>
      <c r="D6016" s="132"/>
      <c r="E6016" s="132"/>
      <c r="F6016" s="132"/>
      <c r="G6016" s="132"/>
      <c r="H6016" s="132"/>
      <c r="I6016" s="132"/>
      <c r="J6016" s="132"/>
      <c r="K6016" s="132"/>
      <c r="FS6016" s="75">
        <v>97.35</v>
      </c>
      <c r="FT6016" s="75">
        <v>5358.6760000000004</v>
      </c>
      <c r="FU6016" s="75">
        <v>38783.75</v>
      </c>
    </row>
    <row r="6017" spans="1:177" x14ac:dyDescent="0.25">
      <c r="A6017" s="132"/>
      <c r="B6017" s="132"/>
      <c r="C6017" s="132"/>
      <c r="D6017" s="132"/>
      <c r="E6017" s="132"/>
      <c r="F6017" s="132"/>
      <c r="G6017" s="132"/>
      <c r="H6017" s="132"/>
      <c r="I6017" s="132"/>
      <c r="J6017" s="132"/>
      <c r="K6017" s="132"/>
      <c r="FS6017" s="75">
        <v>97.36</v>
      </c>
      <c r="FT6017" s="75">
        <v>5362.6270000000004</v>
      </c>
      <c r="FU6017" s="75">
        <v>38797.879999999997</v>
      </c>
    </row>
    <row r="6018" spans="1:177" x14ac:dyDescent="0.25">
      <c r="A6018" s="132"/>
      <c r="B6018" s="132"/>
      <c r="C6018" s="132"/>
      <c r="D6018" s="132"/>
      <c r="E6018" s="132"/>
      <c r="F6018" s="132"/>
      <c r="G6018" s="132"/>
      <c r="H6018" s="132"/>
      <c r="I6018" s="132"/>
      <c r="J6018" s="132"/>
      <c r="K6018" s="132"/>
      <c r="FS6018" s="75">
        <v>97.37</v>
      </c>
      <c r="FT6018" s="75">
        <v>5366.5789999999997</v>
      </c>
      <c r="FU6018" s="75">
        <v>38812</v>
      </c>
    </row>
    <row r="6019" spans="1:177" x14ac:dyDescent="0.25">
      <c r="A6019" s="132"/>
      <c r="B6019" s="132"/>
      <c r="C6019" s="132"/>
      <c r="D6019" s="132"/>
      <c r="E6019" s="132"/>
      <c r="F6019" s="132"/>
      <c r="G6019" s="132"/>
      <c r="H6019" s="132"/>
      <c r="I6019" s="132"/>
      <c r="J6019" s="132"/>
      <c r="K6019" s="132"/>
      <c r="FS6019" s="75">
        <v>97.38</v>
      </c>
      <c r="FT6019" s="75">
        <v>5370.53</v>
      </c>
      <c r="FU6019" s="75">
        <v>38826.129999999997</v>
      </c>
    </row>
    <row r="6020" spans="1:177" x14ac:dyDescent="0.25">
      <c r="A6020" s="132"/>
      <c r="B6020" s="132"/>
      <c r="C6020" s="132"/>
      <c r="D6020" s="132"/>
      <c r="E6020" s="132"/>
      <c r="F6020" s="132"/>
      <c r="G6020" s="132"/>
      <c r="H6020" s="132"/>
      <c r="I6020" s="132"/>
      <c r="J6020" s="132"/>
      <c r="K6020" s="132"/>
      <c r="FS6020" s="75">
        <v>97.39</v>
      </c>
      <c r="FT6020" s="75">
        <v>5374.4809999999998</v>
      </c>
      <c r="FU6020" s="75">
        <v>38840.25</v>
      </c>
    </row>
    <row r="6021" spans="1:177" x14ac:dyDescent="0.25">
      <c r="A6021" s="132"/>
      <c r="B6021" s="132"/>
      <c r="C6021" s="132"/>
      <c r="D6021" s="132"/>
      <c r="E6021" s="132"/>
      <c r="F6021" s="132"/>
      <c r="G6021" s="132"/>
      <c r="H6021" s="132"/>
      <c r="I6021" s="132"/>
      <c r="J6021" s="132"/>
      <c r="K6021" s="132"/>
      <c r="FS6021" s="75">
        <v>97.4</v>
      </c>
      <c r="FT6021" s="75">
        <v>5378.4319999999998</v>
      </c>
      <c r="FU6021" s="75">
        <v>38854.379999999997</v>
      </c>
    </row>
    <row r="6022" spans="1:177" x14ac:dyDescent="0.25">
      <c r="A6022" s="132"/>
      <c r="B6022" s="132"/>
      <c r="C6022" s="132"/>
      <c r="D6022" s="132"/>
      <c r="E6022" s="132"/>
      <c r="F6022" s="132"/>
      <c r="G6022" s="132"/>
      <c r="H6022" s="132"/>
      <c r="I6022" s="132"/>
      <c r="J6022" s="132"/>
      <c r="K6022" s="132"/>
      <c r="FS6022" s="75">
        <v>97.41</v>
      </c>
      <c r="FT6022" s="75">
        <v>5382.3829999999998</v>
      </c>
      <c r="FU6022" s="75">
        <v>38868.5</v>
      </c>
    </row>
    <row r="6023" spans="1:177" x14ac:dyDescent="0.25">
      <c r="A6023" s="132"/>
      <c r="B6023" s="132"/>
      <c r="C6023" s="132"/>
      <c r="D6023" s="132"/>
      <c r="E6023" s="132"/>
      <c r="F6023" s="132"/>
      <c r="G6023" s="132"/>
      <c r="H6023" s="132"/>
      <c r="I6023" s="132"/>
      <c r="J6023" s="132"/>
      <c r="K6023" s="132"/>
      <c r="FS6023" s="75">
        <v>97.42</v>
      </c>
      <c r="FT6023" s="75">
        <v>5386.3339999999998</v>
      </c>
      <c r="FU6023" s="75">
        <v>38882.629999999997</v>
      </c>
    </row>
    <row r="6024" spans="1:177" x14ac:dyDescent="0.25">
      <c r="A6024" s="132"/>
      <c r="B6024" s="132"/>
      <c r="C6024" s="132"/>
      <c r="D6024" s="132"/>
      <c r="E6024" s="132"/>
      <c r="F6024" s="132"/>
      <c r="G6024" s="132"/>
      <c r="H6024" s="132"/>
      <c r="I6024" s="132"/>
      <c r="J6024" s="132"/>
      <c r="K6024" s="132"/>
      <c r="FS6024" s="75">
        <v>97.43</v>
      </c>
      <c r="FT6024" s="75">
        <v>5390.2860000000001</v>
      </c>
      <c r="FU6024" s="75">
        <v>38896.75</v>
      </c>
    </row>
    <row r="6025" spans="1:177" x14ac:dyDescent="0.25">
      <c r="A6025" s="132"/>
      <c r="B6025" s="132"/>
      <c r="C6025" s="132"/>
      <c r="D6025" s="132"/>
      <c r="E6025" s="132"/>
      <c r="F6025" s="132"/>
      <c r="G6025" s="132"/>
      <c r="H6025" s="132"/>
      <c r="I6025" s="132"/>
      <c r="J6025" s="132"/>
      <c r="K6025" s="132"/>
      <c r="FS6025" s="75">
        <v>97.44</v>
      </c>
      <c r="FT6025" s="75">
        <v>5394.2370000000001</v>
      </c>
      <c r="FU6025" s="75">
        <v>38910.879999999997</v>
      </c>
    </row>
    <row r="6026" spans="1:177" x14ac:dyDescent="0.25">
      <c r="A6026" s="132"/>
      <c r="B6026" s="132"/>
      <c r="C6026" s="132"/>
      <c r="D6026" s="132"/>
      <c r="E6026" s="132"/>
      <c r="F6026" s="132"/>
      <c r="G6026" s="132"/>
      <c r="H6026" s="132"/>
      <c r="I6026" s="132"/>
      <c r="J6026" s="132"/>
      <c r="K6026" s="132"/>
      <c r="FS6026" s="75">
        <v>97.45</v>
      </c>
      <c r="FT6026" s="75">
        <v>5398.1880000000001</v>
      </c>
      <c r="FU6026" s="75">
        <v>38925</v>
      </c>
    </row>
    <row r="6027" spans="1:177" x14ac:dyDescent="0.25">
      <c r="A6027" s="132"/>
      <c r="B6027" s="132"/>
      <c r="C6027" s="132"/>
      <c r="D6027" s="132"/>
      <c r="E6027" s="132"/>
      <c r="F6027" s="132"/>
      <c r="G6027" s="132"/>
      <c r="H6027" s="132"/>
      <c r="I6027" s="132"/>
      <c r="J6027" s="132"/>
      <c r="K6027" s="132"/>
      <c r="FS6027" s="75">
        <v>97.46</v>
      </c>
      <c r="FT6027" s="75">
        <v>5402.1390000000001</v>
      </c>
      <c r="FU6027" s="75">
        <v>38939.129999999997</v>
      </c>
    </row>
    <row r="6028" spans="1:177" x14ac:dyDescent="0.25">
      <c r="A6028" s="132"/>
      <c r="B6028" s="132"/>
      <c r="C6028" s="132"/>
      <c r="D6028" s="132"/>
      <c r="E6028" s="132"/>
      <c r="F6028" s="132"/>
      <c r="G6028" s="132"/>
      <c r="H6028" s="132"/>
      <c r="I6028" s="132"/>
      <c r="J6028" s="132"/>
      <c r="K6028" s="132"/>
      <c r="FS6028" s="75">
        <v>97.47</v>
      </c>
      <c r="FT6028" s="75">
        <v>5406.09</v>
      </c>
      <c r="FU6028" s="75">
        <v>38953.25</v>
      </c>
    </row>
    <row r="6029" spans="1:177" x14ac:dyDescent="0.25">
      <c r="A6029" s="132"/>
      <c r="B6029" s="132"/>
      <c r="C6029" s="132"/>
      <c r="D6029" s="132"/>
      <c r="E6029" s="132"/>
      <c r="F6029" s="132"/>
      <c r="G6029" s="132"/>
      <c r="H6029" s="132"/>
      <c r="I6029" s="132"/>
      <c r="J6029" s="132"/>
      <c r="K6029" s="132"/>
      <c r="FS6029" s="75">
        <v>97.48</v>
      </c>
      <c r="FT6029" s="75">
        <v>5410.0420000000004</v>
      </c>
      <c r="FU6029" s="75">
        <v>38967.379999999997</v>
      </c>
    </row>
    <row r="6030" spans="1:177" x14ac:dyDescent="0.25">
      <c r="A6030" s="132"/>
      <c r="B6030" s="132"/>
      <c r="C6030" s="132"/>
      <c r="D6030" s="132"/>
      <c r="E6030" s="132"/>
      <c r="F6030" s="132"/>
      <c r="G6030" s="132"/>
      <c r="H6030" s="132"/>
      <c r="I6030" s="132"/>
      <c r="J6030" s="132"/>
      <c r="K6030" s="132"/>
      <c r="FS6030" s="75">
        <v>97.49</v>
      </c>
      <c r="FT6030" s="75">
        <v>5413.9930000000004</v>
      </c>
      <c r="FU6030" s="75">
        <v>38981.5</v>
      </c>
    </row>
    <row r="6031" spans="1:177" x14ac:dyDescent="0.25">
      <c r="A6031" s="132"/>
      <c r="B6031" s="132"/>
      <c r="C6031" s="132"/>
      <c r="D6031" s="132"/>
      <c r="E6031" s="132"/>
      <c r="F6031" s="132"/>
      <c r="G6031" s="132"/>
      <c r="H6031" s="132"/>
      <c r="I6031" s="132"/>
      <c r="J6031" s="132"/>
      <c r="K6031" s="132"/>
      <c r="FS6031" s="75">
        <v>97.5</v>
      </c>
      <c r="FT6031" s="75">
        <v>5417.9440000000004</v>
      </c>
      <c r="FU6031" s="75">
        <v>38995.629999999997</v>
      </c>
    </row>
    <row r="6032" spans="1:177" x14ac:dyDescent="0.25">
      <c r="A6032" s="132"/>
      <c r="B6032" s="132"/>
      <c r="C6032" s="132"/>
      <c r="D6032" s="132"/>
      <c r="E6032" s="132"/>
      <c r="F6032" s="132"/>
      <c r="G6032" s="132"/>
      <c r="H6032" s="132"/>
      <c r="I6032" s="132"/>
      <c r="J6032" s="132"/>
      <c r="K6032" s="132"/>
      <c r="FS6032" s="75">
        <v>97.51</v>
      </c>
      <c r="FT6032" s="75">
        <v>5421.8950000000004</v>
      </c>
      <c r="FU6032" s="75">
        <v>39009.75</v>
      </c>
    </row>
    <row r="6033" spans="1:177" x14ac:dyDescent="0.25">
      <c r="A6033" s="132"/>
      <c r="B6033" s="132"/>
      <c r="C6033" s="132"/>
      <c r="D6033" s="132"/>
      <c r="E6033" s="132"/>
      <c r="F6033" s="132"/>
      <c r="G6033" s="132"/>
      <c r="H6033" s="132"/>
      <c r="I6033" s="132"/>
      <c r="J6033" s="132"/>
      <c r="K6033" s="132"/>
      <c r="FS6033" s="75">
        <v>97.52</v>
      </c>
      <c r="FT6033" s="75">
        <v>5425.8459999999995</v>
      </c>
      <c r="FU6033" s="75">
        <v>39023.879999999997</v>
      </c>
    </row>
    <row r="6034" spans="1:177" x14ac:dyDescent="0.25">
      <c r="A6034" s="132"/>
      <c r="B6034" s="132"/>
      <c r="C6034" s="132"/>
      <c r="D6034" s="132"/>
      <c r="E6034" s="132"/>
      <c r="F6034" s="132"/>
      <c r="G6034" s="132"/>
      <c r="H6034" s="132"/>
      <c r="I6034" s="132"/>
      <c r="J6034" s="132"/>
      <c r="K6034" s="132"/>
      <c r="FS6034" s="75">
        <v>97.53</v>
      </c>
      <c r="FT6034" s="75">
        <v>5429.7969999999996</v>
      </c>
      <c r="FU6034" s="75">
        <v>39038</v>
      </c>
    </row>
    <row r="6035" spans="1:177" x14ac:dyDescent="0.25">
      <c r="A6035" s="132"/>
      <c r="B6035" s="132"/>
      <c r="C6035" s="132"/>
      <c r="D6035" s="132"/>
      <c r="E6035" s="132"/>
      <c r="F6035" s="132"/>
      <c r="G6035" s="132"/>
      <c r="H6035" s="132"/>
      <c r="I6035" s="132"/>
      <c r="J6035" s="132"/>
      <c r="K6035" s="132"/>
      <c r="FS6035" s="75">
        <v>97.54</v>
      </c>
      <c r="FT6035" s="75">
        <v>5433.7489999999998</v>
      </c>
      <c r="FU6035" s="75">
        <v>39052.129999999997</v>
      </c>
    </row>
    <row r="6036" spans="1:177" x14ac:dyDescent="0.25">
      <c r="A6036" s="132"/>
      <c r="B6036" s="132"/>
      <c r="C6036" s="132"/>
      <c r="D6036" s="132"/>
      <c r="E6036" s="132"/>
      <c r="F6036" s="132"/>
      <c r="G6036" s="132"/>
      <c r="H6036" s="132"/>
      <c r="I6036" s="132"/>
      <c r="J6036" s="132"/>
      <c r="K6036" s="132"/>
      <c r="FS6036" s="75">
        <v>97.55</v>
      </c>
      <c r="FT6036" s="75">
        <v>5437.7</v>
      </c>
      <c r="FU6036" s="75">
        <v>39066.25</v>
      </c>
    </row>
    <row r="6037" spans="1:177" x14ac:dyDescent="0.25">
      <c r="A6037" s="132"/>
      <c r="B6037" s="132"/>
      <c r="C6037" s="132"/>
      <c r="D6037" s="132"/>
      <c r="E6037" s="132"/>
      <c r="F6037" s="132"/>
      <c r="G6037" s="132"/>
      <c r="H6037" s="132"/>
      <c r="I6037" s="132"/>
      <c r="J6037" s="132"/>
      <c r="K6037" s="132"/>
      <c r="FS6037" s="75">
        <v>97.56</v>
      </c>
      <c r="FT6037" s="75">
        <v>5441.6509999999998</v>
      </c>
      <c r="FU6037" s="75">
        <v>39080.379999999997</v>
      </c>
    </row>
    <row r="6038" spans="1:177" x14ac:dyDescent="0.25">
      <c r="A6038" s="132"/>
      <c r="B6038" s="132"/>
      <c r="C6038" s="132"/>
      <c r="D6038" s="132"/>
      <c r="E6038" s="132"/>
      <c r="F6038" s="132"/>
      <c r="G6038" s="132"/>
      <c r="H6038" s="132"/>
      <c r="I6038" s="132"/>
      <c r="J6038" s="132"/>
      <c r="K6038" s="132"/>
      <c r="FS6038" s="75">
        <v>97.57</v>
      </c>
      <c r="FT6038" s="75">
        <v>5445.6019999999999</v>
      </c>
      <c r="FU6038" s="75">
        <v>39094.5</v>
      </c>
    </row>
    <row r="6039" spans="1:177" x14ac:dyDescent="0.25">
      <c r="A6039" s="132"/>
      <c r="B6039" s="132"/>
      <c r="C6039" s="132"/>
      <c r="D6039" s="132"/>
      <c r="E6039" s="132"/>
      <c r="F6039" s="132"/>
      <c r="G6039" s="132"/>
      <c r="H6039" s="132"/>
      <c r="I6039" s="132"/>
      <c r="J6039" s="132"/>
      <c r="K6039" s="132"/>
      <c r="FS6039" s="75">
        <v>97.58</v>
      </c>
      <c r="FT6039" s="75">
        <v>5449.5529999999999</v>
      </c>
      <c r="FU6039" s="75">
        <v>39108.629999999997</v>
      </c>
    </row>
    <row r="6040" spans="1:177" x14ac:dyDescent="0.25">
      <c r="A6040" s="132"/>
      <c r="B6040" s="132"/>
      <c r="C6040" s="132"/>
      <c r="D6040" s="132"/>
      <c r="E6040" s="132"/>
      <c r="F6040" s="132"/>
      <c r="G6040" s="132"/>
      <c r="H6040" s="132"/>
      <c r="I6040" s="132"/>
      <c r="J6040" s="132"/>
      <c r="K6040" s="132"/>
      <c r="FS6040" s="75">
        <v>97.59</v>
      </c>
      <c r="FT6040" s="75">
        <v>5453.5039999999999</v>
      </c>
      <c r="FU6040" s="75">
        <v>39122.75</v>
      </c>
    </row>
    <row r="6041" spans="1:177" x14ac:dyDescent="0.25">
      <c r="A6041" s="132"/>
      <c r="B6041" s="132"/>
      <c r="C6041" s="132"/>
      <c r="D6041" s="132"/>
      <c r="E6041" s="132"/>
      <c r="F6041" s="132"/>
      <c r="G6041" s="132"/>
      <c r="H6041" s="132"/>
      <c r="I6041" s="132"/>
      <c r="J6041" s="132"/>
      <c r="K6041" s="132"/>
      <c r="FS6041" s="75">
        <v>97.6</v>
      </c>
      <c r="FT6041" s="75">
        <v>5457.4560000000001</v>
      </c>
      <c r="FU6041" s="75">
        <v>39136.879999999997</v>
      </c>
    </row>
    <row r="6042" spans="1:177" x14ac:dyDescent="0.25">
      <c r="A6042" s="132"/>
      <c r="B6042" s="132"/>
      <c r="C6042" s="132"/>
      <c r="D6042" s="132"/>
      <c r="E6042" s="132"/>
      <c r="F6042" s="132"/>
      <c r="G6042" s="132"/>
      <c r="H6042" s="132"/>
      <c r="I6042" s="132"/>
      <c r="J6042" s="132"/>
      <c r="K6042" s="132"/>
      <c r="FS6042" s="75">
        <v>97.61</v>
      </c>
      <c r="FT6042" s="75">
        <v>5461.4070000000002</v>
      </c>
      <c r="FU6042" s="75">
        <v>39151</v>
      </c>
    </row>
    <row r="6043" spans="1:177" x14ac:dyDescent="0.25">
      <c r="A6043" s="132"/>
      <c r="B6043" s="132"/>
      <c r="C6043" s="132"/>
      <c r="D6043" s="132"/>
      <c r="E6043" s="132"/>
      <c r="F6043" s="132"/>
      <c r="G6043" s="132"/>
      <c r="H6043" s="132"/>
      <c r="I6043" s="132"/>
      <c r="J6043" s="132"/>
      <c r="K6043" s="132"/>
      <c r="FS6043" s="75">
        <v>97.62</v>
      </c>
      <c r="FT6043" s="75">
        <v>5465.3580000000002</v>
      </c>
      <c r="FU6043" s="75">
        <v>39165.129999999997</v>
      </c>
    </row>
    <row r="6044" spans="1:177" x14ac:dyDescent="0.25">
      <c r="A6044" s="132"/>
      <c r="B6044" s="132"/>
      <c r="C6044" s="132"/>
      <c r="D6044" s="132"/>
      <c r="E6044" s="132"/>
      <c r="F6044" s="132"/>
      <c r="G6044" s="132"/>
      <c r="H6044" s="132"/>
      <c r="I6044" s="132"/>
      <c r="J6044" s="132"/>
      <c r="K6044" s="132"/>
      <c r="FS6044" s="75">
        <v>97.63</v>
      </c>
      <c r="FT6044" s="75">
        <v>5469.3090000000002</v>
      </c>
      <c r="FU6044" s="75">
        <v>39179.25</v>
      </c>
    </row>
    <row r="6045" spans="1:177" x14ac:dyDescent="0.25">
      <c r="A6045" s="132"/>
      <c r="B6045" s="132"/>
      <c r="C6045" s="132"/>
      <c r="D6045" s="132"/>
      <c r="E6045" s="132"/>
      <c r="F6045" s="132"/>
      <c r="G6045" s="132"/>
      <c r="H6045" s="132"/>
      <c r="I6045" s="132"/>
      <c r="J6045" s="132"/>
      <c r="K6045" s="132"/>
      <c r="FS6045" s="75">
        <v>97.64</v>
      </c>
      <c r="FT6045" s="75">
        <v>5473.26</v>
      </c>
      <c r="FU6045" s="75">
        <v>39193.379999999997</v>
      </c>
    </row>
    <row r="6046" spans="1:177" x14ac:dyDescent="0.25">
      <c r="A6046" s="132"/>
      <c r="B6046" s="132"/>
      <c r="C6046" s="132"/>
      <c r="D6046" s="132"/>
      <c r="E6046" s="132"/>
      <c r="F6046" s="132"/>
      <c r="G6046" s="132"/>
      <c r="H6046" s="132"/>
      <c r="I6046" s="132"/>
      <c r="J6046" s="132"/>
      <c r="K6046" s="132"/>
      <c r="FS6046" s="75">
        <v>97.65</v>
      </c>
      <c r="FT6046" s="75">
        <v>5477.2110000000002</v>
      </c>
      <c r="FU6046" s="75">
        <v>39207.5</v>
      </c>
    </row>
    <row r="6047" spans="1:177" x14ac:dyDescent="0.25">
      <c r="A6047" s="132"/>
      <c r="B6047" s="132"/>
      <c r="C6047" s="132"/>
      <c r="D6047" s="132"/>
      <c r="E6047" s="132"/>
      <c r="F6047" s="132"/>
      <c r="G6047" s="132"/>
      <c r="H6047" s="132"/>
      <c r="I6047" s="132"/>
      <c r="J6047" s="132"/>
      <c r="K6047" s="132"/>
      <c r="FS6047" s="75">
        <v>97.66</v>
      </c>
      <c r="FT6047" s="75">
        <v>5481.1629999999996</v>
      </c>
      <c r="FU6047" s="75">
        <v>39221.629999999997</v>
      </c>
    </row>
    <row r="6048" spans="1:177" x14ac:dyDescent="0.25">
      <c r="A6048" s="132"/>
      <c r="B6048" s="132"/>
      <c r="C6048" s="132"/>
      <c r="D6048" s="132"/>
      <c r="E6048" s="132"/>
      <c r="F6048" s="132"/>
      <c r="G6048" s="132"/>
      <c r="H6048" s="132"/>
      <c r="I6048" s="132"/>
      <c r="J6048" s="132"/>
      <c r="K6048" s="132"/>
      <c r="FS6048" s="75">
        <v>97.67</v>
      </c>
      <c r="FT6048" s="75">
        <v>5485.1139999999996</v>
      </c>
      <c r="FU6048" s="75">
        <v>39235.75</v>
      </c>
    </row>
    <row r="6049" spans="1:177" x14ac:dyDescent="0.25">
      <c r="A6049" s="132"/>
      <c r="B6049" s="132"/>
      <c r="C6049" s="132"/>
      <c r="D6049" s="132"/>
      <c r="E6049" s="132"/>
      <c r="F6049" s="132"/>
      <c r="G6049" s="132"/>
      <c r="H6049" s="132"/>
      <c r="I6049" s="132"/>
      <c r="J6049" s="132"/>
      <c r="K6049" s="132"/>
      <c r="FS6049" s="75">
        <v>97.68</v>
      </c>
      <c r="FT6049" s="75">
        <v>5489.0649999999996</v>
      </c>
      <c r="FU6049" s="75">
        <v>39249.879999999997</v>
      </c>
    </row>
    <row r="6050" spans="1:177" x14ac:dyDescent="0.25">
      <c r="A6050" s="132"/>
      <c r="B6050" s="132"/>
      <c r="C6050" s="132"/>
      <c r="D6050" s="132"/>
      <c r="E6050" s="132"/>
      <c r="F6050" s="132"/>
      <c r="G6050" s="132"/>
      <c r="H6050" s="132"/>
      <c r="I6050" s="132"/>
      <c r="J6050" s="132"/>
      <c r="K6050" s="132"/>
      <c r="FS6050" s="75">
        <v>97.69</v>
      </c>
      <c r="FT6050" s="75">
        <v>5493.0159999999996</v>
      </c>
      <c r="FU6050" s="75">
        <v>39264</v>
      </c>
    </row>
    <row r="6051" spans="1:177" x14ac:dyDescent="0.25">
      <c r="A6051" s="132"/>
      <c r="B6051" s="132"/>
      <c r="C6051" s="132"/>
      <c r="D6051" s="132"/>
      <c r="E6051" s="132"/>
      <c r="F6051" s="132"/>
      <c r="G6051" s="132"/>
      <c r="H6051" s="132"/>
      <c r="I6051" s="132"/>
      <c r="J6051" s="132"/>
      <c r="K6051" s="132"/>
      <c r="FS6051" s="75">
        <v>97.7</v>
      </c>
      <c r="FT6051" s="75">
        <v>5496.9669999999996</v>
      </c>
      <c r="FU6051" s="75">
        <v>39278.129999999997</v>
      </c>
    </row>
    <row r="6052" spans="1:177" x14ac:dyDescent="0.25">
      <c r="A6052" s="132"/>
      <c r="B6052" s="132"/>
      <c r="C6052" s="132"/>
      <c r="D6052" s="132"/>
      <c r="E6052" s="132"/>
      <c r="F6052" s="132"/>
      <c r="G6052" s="132"/>
      <c r="H6052" s="132"/>
      <c r="I6052" s="132"/>
      <c r="J6052" s="132"/>
      <c r="K6052" s="132"/>
      <c r="FS6052" s="75">
        <v>97.71</v>
      </c>
      <c r="FT6052" s="75">
        <v>5500.92</v>
      </c>
      <c r="FU6052" s="75">
        <v>39292.300000000003</v>
      </c>
    </row>
    <row r="6053" spans="1:177" x14ac:dyDescent="0.25">
      <c r="A6053" s="132"/>
      <c r="B6053" s="132"/>
      <c r="C6053" s="132"/>
      <c r="D6053" s="132"/>
      <c r="E6053" s="132"/>
      <c r="F6053" s="132"/>
      <c r="G6053" s="132"/>
      <c r="H6053" s="132"/>
      <c r="I6053" s="132"/>
      <c r="J6053" s="132"/>
      <c r="K6053" s="132"/>
      <c r="FS6053" s="75">
        <v>97.72</v>
      </c>
      <c r="FT6053" s="75">
        <v>5504.8729999999996</v>
      </c>
      <c r="FU6053" s="75">
        <v>39306.269999999997</v>
      </c>
    </row>
    <row r="6054" spans="1:177" x14ac:dyDescent="0.25">
      <c r="A6054" s="132"/>
      <c r="B6054" s="132"/>
      <c r="C6054" s="132"/>
      <c r="D6054" s="132"/>
      <c r="E6054" s="132"/>
      <c r="F6054" s="132"/>
      <c r="G6054" s="132"/>
      <c r="H6054" s="132"/>
      <c r="I6054" s="132"/>
      <c r="J6054" s="132"/>
      <c r="K6054" s="132"/>
      <c r="FS6054" s="75">
        <v>97.73</v>
      </c>
      <c r="FT6054" s="75">
        <v>5508.8249999999998</v>
      </c>
      <c r="FU6054" s="75">
        <v>39320.25</v>
      </c>
    </row>
    <row r="6055" spans="1:177" x14ac:dyDescent="0.25">
      <c r="A6055" s="132"/>
      <c r="B6055" s="132"/>
      <c r="C6055" s="132"/>
      <c r="D6055" s="132"/>
      <c r="E6055" s="132"/>
      <c r="F6055" s="132"/>
      <c r="G6055" s="132"/>
      <c r="H6055" s="132"/>
      <c r="I6055" s="132"/>
      <c r="J6055" s="132"/>
      <c r="K6055" s="132"/>
      <c r="FS6055" s="75">
        <v>97.74</v>
      </c>
      <c r="FT6055" s="75">
        <v>5512.7780000000002</v>
      </c>
      <c r="FU6055" s="75">
        <v>39334.22</v>
      </c>
    </row>
    <row r="6056" spans="1:177" x14ac:dyDescent="0.25">
      <c r="A6056" s="132"/>
      <c r="B6056" s="132"/>
      <c r="C6056" s="132"/>
      <c r="D6056" s="132"/>
      <c r="E6056" s="132"/>
      <c r="F6056" s="132"/>
      <c r="G6056" s="132"/>
      <c r="H6056" s="132"/>
      <c r="I6056" s="132"/>
      <c r="J6056" s="132"/>
      <c r="K6056" s="132"/>
      <c r="FS6056" s="75">
        <v>97.75</v>
      </c>
      <c r="FT6056" s="75">
        <v>5516.73</v>
      </c>
      <c r="FU6056" s="75">
        <v>39348.19</v>
      </c>
    </row>
    <row r="6057" spans="1:177" x14ac:dyDescent="0.25">
      <c r="A6057" s="132"/>
      <c r="B6057" s="132"/>
      <c r="C6057" s="132"/>
      <c r="D6057" s="132"/>
      <c r="E6057" s="132"/>
      <c r="F6057" s="132"/>
      <c r="G6057" s="132"/>
      <c r="H6057" s="132"/>
      <c r="I6057" s="132"/>
      <c r="J6057" s="132"/>
      <c r="K6057" s="132"/>
      <c r="FS6057" s="75">
        <v>97.76</v>
      </c>
      <c r="FT6057" s="75">
        <v>5520.683</v>
      </c>
      <c r="FU6057" s="75">
        <v>39362.160000000003</v>
      </c>
    </row>
    <row r="6058" spans="1:177" x14ac:dyDescent="0.25">
      <c r="A6058" s="132"/>
      <c r="B6058" s="132"/>
      <c r="C6058" s="132"/>
      <c r="D6058" s="132"/>
      <c r="E6058" s="132"/>
      <c r="F6058" s="132"/>
      <c r="G6058" s="132"/>
      <c r="H6058" s="132"/>
      <c r="I6058" s="132"/>
      <c r="J6058" s="132"/>
      <c r="K6058" s="132"/>
      <c r="FS6058" s="75">
        <v>97.77</v>
      </c>
      <c r="FT6058" s="75">
        <v>5524.6360000000004</v>
      </c>
      <c r="FU6058" s="75">
        <v>39376.14</v>
      </c>
    </row>
    <row r="6059" spans="1:177" x14ac:dyDescent="0.25">
      <c r="A6059" s="132"/>
      <c r="B6059" s="132"/>
      <c r="C6059" s="132"/>
      <c r="D6059" s="132"/>
      <c r="E6059" s="132"/>
      <c r="F6059" s="132"/>
      <c r="G6059" s="132"/>
      <c r="H6059" s="132"/>
      <c r="I6059" s="132"/>
      <c r="J6059" s="132"/>
      <c r="K6059" s="132"/>
      <c r="FS6059" s="75">
        <v>97.78</v>
      </c>
      <c r="FT6059" s="75">
        <v>5528.5879999999997</v>
      </c>
      <c r="FU6059" s="75">
        <v>39390.11</v>
      </c>
    </row>
    <row r="6060" spans="1:177" x14ac:dyDescent="0.25">
      <c r="A6060" s="132"/>
      <c r="B6060" s="132"/>
      <c r="C6060" s="132"/>
      <c r="D6060" s="132"/>
      <c r="E6060" s="132"/>
      <c r="F6060" s="132"/>
      <c r="G6060" s="132"/>
      <c r="H6060" s="132"/>
      <c r="I6060" s="132"/>
      <c r="J6060" s="132"/>
      <c r="K6060" s="132"/>
      <c r="FS6060" s="75">
        <v>97.79</v>
      </c>
      <c r="FT6060" s="75">
        <v>5532.5410000000002</v>
      </c>
      <c r="FU6060" s="75">
        <v>39404.080000000002</v>
      </c>
    </row>
    <row r="6061" spans="1:177" x14ac:dyDescent="0.25">
      <c r="A6061" s="132"/>
      <c r="B6061" s="132"/>
      <c r="C6061" s="132"/>
      <c r="D6061" s="132"/>
      <c r="E6061" s="132"/>
      <c r="F6061" s="132"/>
      <c r="G6061" s="132"/>
      <c r="H6061" s="132"/>
      <c r="I6061" s="132"/>
      <c r="J6061" s="132"/>
      <c r="K6061" s="132"/>
      <c r="FS6061" s="75">
        <v>97.8</v>
      </c>
      <c r="FT6061" s="75">
        <v>5536.4939999999997</v>
      </c>
      <c r="FU6061" s="75">
        <v>39418.050000000003</v>
      </c>
    </row>
    <row r="6062" spans="1:177" x14ac:dyDescent="0.25">
      <c r="A6062" s="132"/>
      <c r="B6062" s="132"/>
      <c r="C6062" s="132"/>
      <c r="D6062" s="132"/>
      <c r="E6062" s="132"/>
      <c r="F6062" s="132"/>
      <c r="G6062" s="132"/>
      <c r="H6062" s="132"/>
      <c r="I6062" s="132"/>
      <c r="J6062" s="132"/>
      <c r="K6062" s="132"/>
      <c r="FS6062" s="75">
        <v>97.81</v>
      </c>
      <c r="FT6062" s="75">
        <v>5540.4459999999999</v>
      </c>
      <c r="FU6062" s="75">
        <v>39432.03</v>
      </c>
    </row>
    <row r="6063" spans="1:177" x14ac:dyDescent="0.25">
      <c r="A6063" s="132"/>
      <c r="B6063" s="132"/>
      <c r="C6063" s="132"/>
      <c r="D6063" s="132"/>
      <c r="E6063" s="132"/>
      <c r="F6063" s="132"/>
      <c r="G6063" s="132"/>
      <c r="H6063" s="132"/>
      <c r="I6063" s="132"/>
      <c r="J6063" s="132"/>
      <c r="K6063" s="132"/>
      <c r="FS6063" s="75">
        <v>97.82</v>
      </c>
      <c r="FT6063" s="75">
        <v>5544.3990000000003</v>
      </c>
      <c r="FU6063" s="75">
        <v>39446</v>
      </c>
    </row>
    <row r="6064" spans="1:177" x14ac:dyDescent="0.25">
      <c r="A6064" s="132"/>
      <c r="B6064" s="132"/>
      <c r="C6064" s="132"/>
      <c r="D6064" s="132"/>
      <c r="E6064" s="132"/>
      <c r="F6064" s="132"/>
      <c r="G6064" s="132"/>
      <c r="H6064" s="132"/>
      <c r="I6064" s="132"/>
      <c r="J6064" s="132"/>
      <c r="K6064" s="132"/>
      <c r="FS6064" s="75">
        <v>97.83</v>
      </c>
      <c r="FT6064" s="75">
        <v>5548.3519999999999</v>
      </c>
      <c r="FU6064" s="75">
        <v>39459.97</v>
      </c>
    </row>
    <row r="6065" spans="1:177" x14ac:dyDescent="0.25">
      <c r="A6065" s="132"/>
      <c r="B6065" s="132"/>
      <c r="C6065" s="132"/>
      <c r="D6065" s="132"/>
      <c r="E6065" s="132"/>
      <c r="F6065" s="132"/>
      <c r="G6065" s="132"/>
      <c r="H6065" s="132"/>
      <c r="I6065" s="132"/>
      <c r="J6065" s="132"/>
      <c r="K6065" s="132"/>
      <c r="FS6065" s="75">
        <v>97.84</v>
      </c>
      <c r="FT6065" s="75">
        <v>5552.3040000000001</v>
      </c>
      <c r="FU6065" s="75">
        <v>39473.949999999997</v>
      </c>
    </row>
    <row r="6066" spans="1:177" x14ac:dyDescent="0.25">
      <c r="A6066" s="132"/>
      <c r="B6066" s="132"/>
      <c r="C6066" s="132"/>
      <c r="D6066" s="132"/>
      <c r="E6066" s="132"/>
      <c r="F6066" s="132"/>
      <c r="G6066" s="132"/>
      <c r="H6066" s="132"/>
      <c r="I6066" s="132"/>
      <c r="J6066" s="132"/>
      <c r="K6066" s="132"/>
      <c r="FS6066" s="75">
        <v>97.85</v>
      </c>
      <c r="FT6066" s="75">
        <v>5556.2569999999996</v>
      </c>
      <c r="FU6066" s="75">
        <v>39487.919999999998</v>
      </c>
    </row>
    <row r="6067" spans="1:177" x14ac:dyDescent="0.25">
      <c r="A6067" s="132"/>
      <c r="B6067" s="132"/>
      <c r="C6067" s="132"/>
      <c r="D6067" s="132"/>
      <c r="E6067" s="132"/>
      <c r="F6067" s="132"/>
      <c r="G6067" s="132"/>
      <c r="H6067" s="132"/>
      <c r="I6067" s="132"/>
      <c r="J6067" s="132"/>
      <c r="K6067" s="132"/>
      <c r="FS6067" s="75">
        <v>97.86</v>
      </c>
      <c r="FT6067" s="75">
        <v>5560.2089999999998</v>
      </c>
      <c r="FU6067" s="75">
        <v>39501.89</v>
      </c>
    </row>
    <row r="6068" spans="1:177" x14ac:dyDescent="0.25">
      <c r="A6068" s="132"/>
      <c r="B6068" s="132"/>
      <c r="C6068" s="132"/>
      <c r="D6068" s="132"/>
      <c r="E6068" s="132"/>
      <c r="F6068" s="132"/>
      <c r="G6068" s="132"/>
      <c r="H6068" s="132"/>
      <c r="I6068" s="132"/>
      <c r="J6068" s="132"/>
      <c r="K6068" s="132"/>
      <c r="FS6068" s="75">
        <v>97.87</v>
      </c>
      <c r="FT6068" s="75">
        <v>5564.1620000000003</v>
      </c>
      <c r="FU6068" s="75">
        <v>39515.86</v>
      </c>
    </row>
    <row r="6069" spans="1:177" x14ac:dyDescent="0.25">
      <c r="A6069" s="132"/>
      <c r="B6069" s="132"/>
      <c r="C6069" s="132"/>
      <c r="D6069" s="132"/>
      <c r="E6069" s="132"/>
      <c r="F6069" s="132"/>
      <c r="G6069" s="132"/>
      <c r="H6069" s="132"/>
      <c r="I6069" s="132"/>
      <c r="J6069" s="132"/>
      <c r="K6069" s="132"/>
      <c r="FS6069" s="75">
        <v>97.88</v>
      </c>
      <c r="FT6069" s="75">
        <v>5568.1149999999998</v>
      </c>
      <c r="FU6069" s="75">
        <v>39529.839999999997</v>
      </c>
    </row>
    <row r="6070" spans="1:177" x14ac:dyDescent="0.25">
      <c r="A6070" s="132"/>
      <c r="B6070" s="132"/>
      <c r="C6070" s="132"/>
      <c r="D6070" s="132"/>
      <c r="E6070" s="132"/>
      <c r="F6070" s="132"/>
      <c r="G6070" s="132"/>
      <c r="H6070" s="132"/>
      <c r="I6070" s="132"/>
      <c r="J6070" s="132"/>
      <c r="K6070" s="132"/>
      <c r="FS6070" s="75">
        <v>97.89</v>
      </c>
      <c r="FT6070" s="75">
        <v>5572.067</v>
      </c>
      <c r="FU6070" s="75">
        <v>39543.81</v>
      </c>
    </row>
    <row r="6071" spans="1:177" x14ac:dyDescent="0.25">
      <c r="A6071" s="132"/>
      <c r="B6071" s="132"/>
      <c r="C6071" s="132"/>
      <c r="D6071" s="132"/>
      <c r="E6071" s="132"/>
      <c r="F6071" s="132"/>
      <c r="G6071" s="132"/>
      <c r="H6071" s="132"/>
      <c r="I6071" s="132"/>
      <c r="J6071" s="132"/>
      <c r="K6071" s="132"/>
      <c r="FS6071" s="75">
        <v>97.9</v>
      </c>
      <c r="FT6071" s="75">
        <v>5576.02</v>
      </c>
      <c r="FU6071" s="75">
        <v>39557.78</v>
      </c>
    </row>
    <row r="6072" spans="1:177" x14ac:dyDescent="0.25">
      <c r="A6072" s="132"/>
      <c r="B6072" s="132"/>
      <c r="C6072" s="132"/>
      <c r="D6072" s="132"/>
      <c r="E6072" s="132"/>
      <c r="F6072" s="132"/>
      <c r="G6072" s="132"/>
      <c r="H6072" s="132"/>
      <c r="I6072" s="132"/>
      <c r="J6072" s="132"/>
      <c r="K6072" s="132"/>
      <c r="FS6072" s="75">
        <v>97.91</v>
      </c>
      <c r="FT6072" s="75">
        <v>5579.973</v>
      </c>
      <c r="FU6072" s="75">
        <v>39571.75</v>
      </c>
    </row>
    <row r="6073" spans="1:177" x14ac:dyDescent="0.25">
      <c r="A6073" s="132"/>
      <c r="B6073" s="132"/>
      <c r="C6073" s="132"/>
      <c r="D6073" s="132"/>
      <c r="E6073" s="132"/>
      <c r="F6073" s="132"/>
      <c r="G6073" s="132"/>
      <c r="H6073" s="132"/>
      <c r="I6073" s="132"/>
      <c r="J6073" s="132"/>
      <c r="K6073" s="132"/>
      <c r="FS6073" s="75">
        <v>97.92</v>
      </c>
      <c r="FT6073" s="75">
        <v>5583.9250000000002</v>
      </c>
      <c r="FU6073" s="75">
        <v>39585.730000000003</v>
      </c>
    </row>
    <row r="6074" spans="1:177" x14ac:dyDescent="0.25">
      <c r="A6074" s="132"/>
      <c r="B6074" s="132"/>
      <c r="C6074" s="132"/>
      <c r="D6074" s="132"/>
      <c r="E6074" s="132"/>
      <c r="F6074" s="132"/>
      <c r="G6074" s="132"/>
      <c r="H6074" s="132"/>
      <c r="I6074" s="132"/>
      <c r="J6074" s="132"/>
      <c r="K6074" s="132"/>
      <c r="FS6074" s="75">
        <v>97.93</v>
      </c>
      <c r="FT6074" s="75">
        <v>5587.8779999999997</v>
      </c>
      <c r="FU6074" s="75">
        <v>39599.699999999997</v>
      </c>
    </row>
    <row r="6075" spans="1:177" x14ac:dyDescent="0.25">
      <c r="A6075" s="132"/>
      <c r="B6075" s="132"/>
      <c r="C6075" s="132"/>
      <c r="D6075" s="132"/>
      <c r="E6075" s="132"/>
      <c r="F6075" s="132"/>
      <c r="G6075" s="132"/>
      <c r="H6075" s="132"/>
      <c r="I6075" s="132"/>
      <c r="J6075" s="132"/>
      <c r="K6075" s="132"/>
      <c r="FS6075" s="75">
        <v>97.94</v>
      </c>
      <c r="FT6075" s="75">
        <v>5591.8310000000001</v>
      </c>
      <c r="FU6075" s="75">
        <v>39613.67</v>
      </c>
    </row>
    <row r="6076" spans="1:177" x14ac:dyDescent="0.25">
      <c r="A6076" s="132"/>
      <c r="B6076" s="132"/>
      <c r="C6076" s="132"/>
      <c r="D6076" s="132"/>
      <c r="E6076" s="132"/>
      <c r="F6076" s="132"/>
      <c r="G6076" s="132"/>
      <c r="H6076" s="132"/>
      <c r="I6076" s="132"/>
      <c r="J6076" s="132"/>
      <c r="K6076" s="132"/>
      <c r="FS6076" s="75">
        <v>97.95</v>
      </c>
      <c r="FT6076" s="75">
        <v>5595.7830000000004</v>
      </c>
      <c r="FU6076" s="75">
        <v>39627.64</v>
      </c>
    </row>
    <row r="6077" spans="1:177" x14ac:dyDescent="0.25">
      <c r="A6077" s="132"/>
      <c r="B6077" s="132"/>
      <c r="C6077" s="132"/>
      <c r="D6077" s="132"/>
      <c r="E6077" s="132"/>
      <c r="F6077" s="132"/>
      <c r="G6077" s="132"/>
      <c r="H6077" s="132"/>
      <c r="I6077" s="132"/>
      <c r="J6077" s="132"/>
      <c r="K6077" s="132"/>
      <c r="FS6077" s="75">
        <v>97.96</v>
      </c>
      <c r="FT6077" s="75">
        <v>5599.7359999999999</v>
      </c>
      <c r="FU6077" s="75">
        <v>39641.620000000003</v>
      </c>
    </row>
    <row r="6078" spans="1:177" x14ac:dyDescent="0.25">
      <c r="A6078" s="132"/>
      <c r="B6078" s="132"/>
      <c r="C6078" s="132"/>
      <c r="D6078" s="132"/>
      <c r="E6078" s="132"/>
      <c r="F6078" s="132"/>
      <c r="G6078" s="132"/>
      <c r="H6078" s="132"/>
      <c r="I6078" s="132"/>
      <c r="J6078" s="132"/>
      <c r="K6078" s="132"/>
      <c r="FS6078" s="75">
        <v>97.97</v>
      </c>
      <c r="FT6078" s="75">
        <v>5603.6880000000001</v>
      </c>
      <c r="FU6078" s="75">
        <v>39655.589999999997</v>
      </c>
    </row>
    <row r="6079" spans="1:177" x14ac:dyDescent="0.25">
      <c r="A6079" s="132"/>
      <c r="B6079" s="132"/>
      <c r="C6079" s="132"/>
      <c r="D6079" s="132"/>
      <c r="E6079" s="132"/>
      <c r="F6079" s="132"/>
      <c r="G6079" s="132"/>
      <c r="H6079" s="132"/>
      <c r="I6079" s="132"/>
      <c r="J6079" s="132"/>
      <c r="K6079" s="132"/>
      <c r="FS6079" s="75">
        <v>97.98</v>
      </c>
      <c r="FT6079" s="75">
        <v>5607.6409999999996</v>
      </c>
      <c r="FU6079" s="75">
        <v>39669.56</v>
      </c>
    </row>
    <row r="6080" spans="1:177" x14ac:dyDescent="0.25">
      <c r="A6080" s="132"/>
      <c r="B6080" s="132"/>
      <c r="C6080" s="132"/>
      <c r="D6080" s="132"/>
      <c r="E6080" s="132"/>
      <c r="F6080" s="132"/>
      <c r="G6080" s="132"/>
      <c r="H6080" s="132"/>
      <c r="I6080" s="132"/>
      <c r="J6080" s="132"/>
      <c r="K6080" s="132"/>
      <c r="FS6080" s="75">
        <v>97.99</v>
      </c>
      <c r="FT6080" s="75">
        <v>5611.5940000000001</v>
      </c>
      <c r="FU6080" s="75">
        <v>39683.54</v>
      </c>
    </row>
    <row r="6081" spans="1:177" x14ac:dyDescent="0.25">
      <c r="A6081" s="132"/>
      <c r="B6081" s="132"/>
      <c r="C6081" s="132"/>
      <c r="D6081" s="132"/>
      <c r="E6081" s="132"/>
      <c r="F6081" s="132"/>
      <c r="G6081" s="132"/>
      <c r="H6081" s="132"/>
      <c r="I6081" s="132"/>
      <c r="J6081" s="132"/>
      <c r="K6081" s="132"/>
      <c r="FS6081" s="75">
        <v>98</v>
      </c>
      <c r="FT6081" s="75">
        <v>5615.5460000000003</v>
      </c>
      <c r="FU6081" s="75">
        <v>39697.51</v>
      </c>
    </row>
    <row r="6082" spans="1:177" x14ac:dyDescent="0.25">
      <c r="A6082" s="132"/>
      <c r="B6082" s="132"/>
      <c r="C6082" s="132"/>
      <c r="D6082" s="132"/>
      <c r="E6082" s="132"/>
      <c r="F6082" s="132"/>
      <c r="G6082" s="132"/>
      <c r="H6082" s="132"/>
      <c r="I6082" s="132"/>
      <c r="J6082" s="132"/>
      <c r="K6082" s="132"/>
      <c r="FS6082" s="75">
        <v>98.01</v>
      </c>
      <c r="FT6082" s="75">
        <v>5619.4989999999998</v>
      </c>
      <c r="FU6082" s="75">
        <v>39711.480000000003</v>
      </c>
    </row>
    <row r="6083" spans="1:177" x14ac:dyDescent="0.25">
      <c r="A6083" s="132"/>
      <c r="B6083" s="132"/>
      <c r="C6083" s="132"/>
      <c r="D6083" s="132"/>
      <c r="E6083" s="132"/>
      <c r="F6083" s="132"/>
      <c r="G6083" s="132"/>
      <c r="H6083" s="132"/>
      <c r="I6083" s="132"/>
      <c r="J6083" s="132"/>
      <c r="K6083" s="132"/>
      <c r="FS6083" s="75">
        <v>98.02</v>
      </c>
      <c r="FT6083" s="75">
        <v>5623.4520000000002</v>
      </c>
      <c r="FU6083" s="75">
        <v>39725.449999999997</v>
      </c>
    </row>
    <row r="6084" spans="1:177" x14ac:dyDescent="0.25">
      <c r="A6084" s="132"/>
      <c r="B6084" s="132"/>
      <c r="C6084" s="132"/>
      <c r="D6084" s="132"/>
      <c r="E6084" s="132"/>
      <c r="F6084" s="132"/>
      <c r="G6084" s="132"/>
      <c r="H6084" s="132"/>
      <c r="I6084" s="132"/>
      <c r="J6084" s="132"/>
      <c r="K6084" s="132"/>
      <c r="FS6084" s="75">
        <v>98.03</v>
      </c>
      <c r="FT6084" s="75">
        <v>5627.4040000000005</v>
      </c>
      <c r="FU6084" s="75">
        <v>39739.43</v>
      </c>
    </row>
    <row r="6085" spans="1:177" x14ac:dyDescent="0.25">
      <c r="A6085" s="132"/>
      <c r="B6085" s="132"/>
      <c r="C6085" s="132"/>
      <c r="D6085" s="132"/>
      <c r="E6085" s="132"/>
      <c r="F6085" s="132"/>
      <c r="G6085" s="132"/>
      <c r="H6085" s="132"/>
      <c r="I6085" s="132"/>
      <c r="J6085" s="132"/>
      <c r="K6085" s="132"/>
      <c r="FS6085" s="75">
        <v>98.04</v>
      </c>
      <c r="FT6085" s="75">
        <v>5631.357</v>
      </c>
      <c r="FU6085" s="75">
        <v>39753.4</v>
      </c>
    </row>
    <row r="6086" spans="1:177" x14ac:dyDescent="0.25">
      <c r="A6086" s="132"/>
      <c r="B6086" s="132"/>
      <c r="C6086" s="132"/>
      <c r="D6086" s="132"/>
      <c r="E6086" s="132"/>
      <c r="F6086" s="132"/>
      <c r="G6086" s="132"/>
      <c r="H6086" s="132"/>
      <c r="I6086" s="132"/>
      <c r="J6086" s="132"/>
      <c r="K6086" s="132"/>
      <c r="FS6086" s="75">
        <v>98.05</v>
      </c>
      <c r="FT6086" s="75">
        <v>5635.31</v>
      </c>
      <c r="FU6086" s="75">
        <v>39767.370000000003</v>
      </c>
    </row>
    <row r="6087" spans="1:177" x14ac:dyDescent="0.25">
      <c r="A6087" s="132"/>
      <c r="B6087" s="132"/>
      <c r="C6087" s="132"/>
      <c r="D6087" s="132"/>
      <c r="E6087" s="132"/>
      <c r="F6087" s="132"/>
      <c r="G6087" s="132"/>
      <c r="H6087" s="132"/>
      <c r="I6087" s="132"/>
      <c r="J6087" s="132"/>
      <c r="K6087" s="132"/>
      <c r="FS6087" s="75">
        <v>98.06</v>
      </c>
      <c r="FT6087" s="75">
        <v>5639.2619999999997</v>
      </c>
      <c r="FU6087" s="75">
        <v>39781.339999999997</v>
      </c>
    </row>
    <row r="6088" spans="1:177" x14ac:dyDescent="0.25">
      <c r="A6088" s="132"/>
      <c r="B6088" s="132"/>
      <c r="C6088" s="132"/>
      <c r="D6088" s="132"/>
      <c r="E6088" s="132"/>
      <c r="F6088" s="132"/>
      <c r="G6088" s="132"/>
      <c r="H6088" s="132"/>
      <c r="I6088" s="132"/>
      <c r="J6088" s="132"/>
      <c r="K6088" s="132"/>
      <c r="FS6088" s="75">
        <v>98.07</v>
      </c>
      <c r="FT6088" s="75">
        <v>5643.2150000000001</v>
      </c>
      <c r="FU6088" s="75">
        <v>39795.32</v>
      </c>
    </row>
    <row r="6089" spans="1:177" x14ac:dyDescent="0.25">
      <c r="A6089" s="132"/>
      <c r="B6089" s="132"/>
      <c r="C6089" s="132"/>
      <c r="D6089" s="132"/>
      <c r="E6089" s="132"/>
      <c r="F6089" s="132"/>
      <c r="G6089" s="132"/>
      <c r="H6089" s="132"/>
      <c r="I6089" s="132"/>
      <c r="J6089" s="132"/>
      <c r="K6089" s="132"/>
      <c r="FS6089" s="75">
        <v>98.08</v>
      </c>
      <c r="FT6089" s="75">
        <v>5647.1670000000004</v>
      </c>
      <c r="FU6089" s="75">
        <v>39809.29</v>
      </c>
    </row>
    <row r="6090" spans="1:177" x14ac:dyDescent="0.25">
      <c r="A6090" s="132"/>
      <c r="B6090" s="132"/>
      <c r="C6090" s="132"/>
      <c r="D6090" s="132"/>
      <c r="E6090" s="132"/>
      <c r="F6090" s="132"/>
      <c r="G6090" s="132"/>
      <c r="H6090" s="132"/>
      <c r="I6090" s="132"/>
      <c r="J6090" s="132"/>
      <c r="K6090" s="132"/>
      <c r="FS6090" s="75">
        <v>98.09</v>
      </c>
      <c r="FT6090" s="75">
        <v>5651.12</v>
      </c>
      <c r="FU6090" s="75">
        <v>39823.26</v>
      </c>
    </row>
    <row r="6091" spans="1:177" x14ac:dyDescent="0.25">
      <c r="A6091" s="132"/>
      <c r="B6091" s="132"/>
      <c r="C6091" s="132"/>
      <c r="D6091" s="132"/>
      <c r="E6091" s="132"/>
      <c r="F6091" s="132"/>
      <c r="G6091" s="132"/>
      <c r="H6091" s="132"/>
      <c r="I6091" s="132"/>
      <c r="J6091" s="132"/>
      <c r="K6091" s="132"/>
      <c r="FS6091" s="75">
        <v>98.1</v>
      </c>
      <c r="FT6091" s="75">
        <v>5655.0730000000003</v>
      </c>
      <c r="FU6091" s="75">
        <v>39837.230000000003</v>
      </c>
    </row>
    <row r="6092" spans="1:177" x14ac:dyDescent="0.25">
      <c r="A6092" s="132"/>
      <c r="B6092" s="132"/>
      <c r="C6092" s="132"/>
      <c r="D6092" s="132"/>
      <c r="E6092" s="132"/>
      <c r="F6092" s="132"/>
      <c r="G6092" s="132"/>
      <c r="H6092" s="132"/>
      <c r="I6092" s="132"/>
      <c r="J6092" s="132"/>
      <c r="K6092" s="132"/>
      <c r="FS6092" s="75">
        <v>98.11</v>
      </c>
      <c r="FT6092" s="75">
        <v>5659.0249999999996</v>
      </c>
      <c r="FU6092" s="75">
        <v>39851.21</v>
      </c>
    </row>
    <row r="6093" spans="1:177" x14ac:dyDescent="0.25">
      <c r="A6093" s="132"/>
      <c r="B6093" s="132"/>
      <c r="C6093" s="132"/>
      <c r="D6093" s="132"/>
      <c r="E6093" s="132"/>
      <c r="F6093" s="132"/>
      <c r="G6093" s="132"/>
      <c r="H6093" s="132"/>
      <c r="I6093" s="132"/>
      <c r="J6093" s="132"/>
      <c r="K6093" s="132"/>
      <c r="FS6093" s="75">
        <v>98.12</v>
      </c>
      <c r="FT6093" s="75">
        <v>5662.9780000000001</v>
      </c>
      <c r="FU6093" s="75">
        <v>39865.18</v>
      </c>
    </row>
    <row r="6094" spans="1:177" x14ac:dyDescent="0.25">
      <c r="A6094" s="132"/>
      <c r="B6094" s="132"/>
      <c r="C6094" s="132"/>
      <c r="D6094" s="132"/>
      <c r="E6094" s="132"/>
      <c r="F6094" s="132"/>
      <c r="G6094" s="132"/>
      <c r="H6094" s="132"/>
      <c r="I6094" s="132"/>
      <c r="J6094" s="132"/>
      <c r="K6094" s="132"/>
      <c r="FS6094" s="75">
        <v>98.13</v>
      </c>
      <c r="FT6094" s="75">
        <v>5666.9309999999996</v>
      </c>
      <c r="FU6094" s="75">
        <v>39879.15</v>
      </c>
    </row>
    <row r="6095" spans="1:177" x14ac:dyDescent="0.25">
      <c r="A6095" s="132"/>
      <c r="B6095" s="132"/>
      <c r="C6095" s="132"/>
      <c r="D6095" s="132"/>
      <c r="E6095" s="132"/>
      <c r="F6095" s="132"/>
      <c r="G6095" s="132"/>
      <c r="H6095" s="132"/>
      <c r="I6095" s="132"/>
      <c r="J6095" s="132"/>
      <c r="K6095" s="132"/>
      <c r="FS6095" s="75">
        <v>98.14</v>
      </c>
      <c r="FT6095" s="75">
        <v>5670.8829999999998</v>
      </c>
      <c r="FU6095" s="75">
        <v>39893.129999999997</v>
      </c>
    </row>
    <row r="6096" spans="1:177" x14ac:dyDescent="0.25">
      <c r="A6096" s="132"/>
      <c r="B6096" s="132"/>
      <c r="C6096" s="132"/>
      <c r="D6096" s="132"/>
      <c r="E6096" s="132"/>
      <c r="F6096" s="132"/>
      <c r="G6096" s="132"/>
      <c r="H6096" s="132"/>
      <c r="I6096" s="132"/>
      <c r="J6096" s="132"/>
      <c r="K6096" s="132"/>
      <c r="FS6096" s="75">
        <v>98.15</v>
      </c>
      <c r="FT6096" s="75">
        <v>5674.8360000000002</v>
      </c>
      <c r="FU6096" s="75">
        <v>39907.1</v>
      </c>
    </row>
    <row r="6097" spans="1:177" x14ac:dyDescent="0.25">
      <c r="A6097" s="132"/>
      <c r="B6097" s="132"/>
      <c r="C6097" s="132"/>
      <c r="D6097" s="132"/>
      <c r="E6097" s="132"/>
      <c r="F6097" s="132"/>
      <c r="G6097" s="132"/>
      <c r="H6097" s="132"/>
      <c r="I6097" s="132"/>
      <c r="J6097" s="132"/>
      <c r="K6097" s="132"/>
      <c r="FS6097" s="75">
        <v>98.16</v>
      </c>
      <c r="FT6097" s="75">
        <v>5678.7889999999998</v>
      </c>
      <c r="FU6097" s="75">
        <v>39921.07</v>
      </c>
    </row>
    <row r="6098" spans="1:177" x14ac:dyDescent="0.25">
      <c r="A6098" s="132"/>
      <c r="B6098" s="132"/>
      <c r="C6098" s="132"/>
      <c r="D6098" s="132"/>
      <c r="E6098" s="132"/>
      <c r="F6098" s="132"/>
      <c r="G6098" s="132"/>
      <c r="H6098" s="132"/>
      <c r="I6098" s="132"/>
      <c r="J6098" s="132"/>
      <c r="K6098" s="132"/>
      <c r="FS6098" s="75">
        <v>98.17</v>
      </c>
      <c r="FT6098" s="75">
        <v>5682.741</v>
      </c>
      <c r="FU6098" s="75">
        <v>39935.040000000001</v>
      </c>
    </row>
    <row r="6099" spans="1:177" x14ac:dyDescent="0.25">
      <c r="A6099" s="132"/>
      <c r="B6099" s="132"/>
      <c r="C6099" s="132"/>
      <c r="D6099" s="132"/>
      <c r="E6099" s="132"/>
      <c r="F6099" s="132"/>
      <c r="G6099" s="132"/>
      <c r="H6099" s="132"/>
      <c r="I6099" s="132"/>
      <c r="J6099" s="132"/>
      <c r="K6099" s="132"/>
      <c r="FS6099" s="75">
        <v>98.18</v>
      </c>
      <c r="FT6099" s="75">
        <v>5686.6940000000004</v>
      </c>
      <c r="FU6099" s="75">
        <v>39949.019999999997</v>
      </c>
    </row>
    <row r="6100" spans="1:177" x14ac:dyDescent="0.25">
      <c r="A6100" s="132"/>
      <c r="B6100" s="132"/>
      <c r="C6100" s="132"/>
      <c r="D6100" s="132"/>
      <c r="E6100" s="132"/>
      <c r="F6100" s="132"/>
      <c r="G6100" s="132"/>
      <c r="H6100" s="132"/>
      <c r="I6100" s="132"/>
      <c r="J6100" s="132"/>
      <c r="K6100" s="132"/>
      <c r="FS6100" s="75">
        <v>98.19</v>
      </c>
      <c r="FT6100" s="75">
        <v>5690.6459999999997</v>
      </c>
      <c r="FU6100" s="75">
        <v>39962.99</v>
      </c>
    </row>
    <row r="6101" spans="1:177" x14ac:dyDescent="0.25">
      <c r="A6101" s="132"/>
      <c r="B6101" s="132"/>
      <c r="C6101" s="132"/>
      <c r="D6101" s="132"/>
      <c r="E6101" s="132"/>
      <c r="F6101" s="132"/>
      <c r="G6101" s="132"/>
      <c r="H6101" s="132"/>
      <c r="I6101" s="132"/>
      <c r="J6101" s="132"/>
      <c r="K6101" s="132"/>
      <c r="FS6101" s="75">
        <v>98.2</v>
      </c>
      <c r="FT6101" s="75">
        <v>5694.5990000000002</v>
      </c>
      <c r="FU6101" s="75">
        <v>39976.959999999999</v>
      </c>
    </row>
    <row r="6102" spans="1:177" x14ac:dyDescent="0.25">
      <c r="A6102" s="132"/>
      <c r="B6102" s="132"/>
      <c r="C6102" s="132"/>
      <c r="D6102" s="132"/>
      <c r="E6102" s="132"/>
      <c r="F6102" s="132"/>
      <c r="G6102" s="132"/>
      <c r="H6102" s="132"/>
      <c r="I6102" s="132"/>
      <c r="J6102" s="132"/>
      <c r="K6102" s="132"/>
      <c r="FS6102" s="75">
        <v>98.21</v>
      </c>
      <c r="FT6102" s="75">
        <v>5698.56</v>
      </c>
      <c r="FU6102" s="75">
        <v>39991</v>
      </c>
    </row>
    <row r="6103" spans="1:177" x14ac:dyDescent="0.25">
      <c r="A6103" s="132"/>
      <c r="B6103" s="132"/>
      <c r="C6103" s="132"/>
      <c r="D6103" s="132"/>
      <c r="E6103" s="132"/>
      <c r="F6103" s="132"/>
      <c r="G6103" s="132"/>
      <c r="H6103" s="132"/>
      <c r="I6103" s="132"/>
      <c r="J6103" s="132"/>
      <c r="K6103" s="132"/>
      <c r="FS6103" s="75">
        <v>98.22</v>
      </c>
      <c r="FT6103" s="75">
        <v>5702.4530000000004</v>
      </c>
      <c r="FU6103" s="75">
        <v>40004.76</v>
      </c>
    </row>
    <row r="6104" spans="1:177" x14ac:dyDescent="0.25">
      <c r="A6104" s="132"/>
      <c r="B6104" s="132"/>
      <c r="C6104" s="132"/>
      <c r="D6104" s="132"/>
      <c r="E6104" s="132"/>
      <c r="F6104" s="132"/>
      <c r="G6104" s="132"/>
      <c r="H6104" s="132"/>
      <c r="I6104" s="132"/>
      <c r="J6104" s="132"/>
      <c r="K6104" s="132"/>
      <c r="FS6104" s="75">
        <v>98.23</v>
      </c>
      <c r="FT6104" s="75">
        <v>5706.3459999999995</v>
      </c>
      <c r="FU6104" s="75">
        <v>40018.519999999997</v>
      </c>
    </row>
    <row r="6105" spans="1:177" x14ac:dyDescent="0.25">
      <c r="A6105" s="132"/>
      <c r="B6105" s="132"/>
      <c r="C6105" s="132"/>
      <c r="D6105" s="132"/>
      <c r="E6105" s="132"/>
      <c r="F6105" s="132"/>
      <c r="G6105" s="132"/>
      <c r="H6105" s="132"/>
      <c r="I6105" s="132"/>
      <c r="J6105" s="132"/>
      <c r="K6105" s="132"/>
      <c r="FS6105" s="75">
        <v>98.24</v>
      </c>
      <c r="FT6105" s="75">
        <v>5710.2389999999996</v>
      </c>
      <c r="FU6105" s="75">
        <v>40032.29</v>
      </c>
    </row>
    <row r="6106" spans="1:177" x14ac:dyDescent="0.25">
      <c r="A6106" s="132"/>
      <c r="B6106" s="132"/>
      <c r="C6106" s="132"/>
      <c r="D6106" s="132"/>
      <c r="E6106" s="132"/>
      <c r="F6106" s="132"/>
      <c r="G6106" s="132"/>
      <c r="H6106" s="132"/>
      <c r="I6106" s="132"/>
      <c r="J6106" s="132"/>
      <c r="K6106" s="132"/>
      <c r="FS6106" s="75">
        <v>98.25</v>
      </c>
      <c r="FT6106" s="75">
        <v>5714.1319999999996</v>
      </c>
      <c r="FU6106" s="75">
        <v>40046.050000000003</v>
      </c>
    </row>
    <row r="6107" spans="1:177" x14ac:dyDescent="0.25">
      <c r="A6107" s="132"/>
      <c r="B6107" s="132"/>
      <c r="C6107" s="132"/>
      <c r="D6107" s="132"/>
      <c r="E6107" s="132"/>
      <c r="F6107" s="132"/>
      <c r="G6107" s="132"/>
      <c r="H6107" s="132"/>
      <c r="I6107" s="132"/>
      <c r="J6107" s="132"/>
      <c r="K6107" s="132"/>
      <c r="FS6107" s="75">
        <v>98.26</v>
      </c>
      <c r="FT6107" s="75">
        <v>5718.0249999999996</v>
      </c>
      <c r="FU6107" s="75">
        <v>40059.81</v>
      </c>
    </row>
    <row r="6108" spans="1:177" x14ac:dyDescent="0.25">
      <c r="A6108" s="132"/>
      <c r="B6108" s="132"/>
      <c r="C6108" s="132"/>
      <c r="D6108" s="132"/>
      <c r="E6108" s="132"/>
      <c r="F6108" s="132"/>
      <c r="G6108" s="132"/>
      <c r="H6108" s="132"/>
      <c r="I6108" s="132"/>
      <c r="J6108" s="132"/>
      <c r="K6108" s="132"/>
      <c r="FS6108" s="75">
        <v>98.27</v>
      </c>
      <c r="FT6108" s="75">
        <v>5721.9179999999997</v>
      </c>
      <c r="FU6108" s="75">
        <v>40073.57</v>
      </c>
    </row>
    <row r="6109" spans="1:177" x14ac:dyDescent="0.25">
      <c r="A6109" s="132"/>
      <c r="B6109" s="132"/>
      <c r="C6109" s="132"/>
      <c r="D6109" s="132"/>
      <c r="E6109" s="132"/>
      <c r="F6109" s="132"/>
      <c r="G6109" s="132"/>
      <c r="H6109" s="132"/>
      <c r="I6109" s="132"/>
      <c r="J6109" s="132"/>
      <c r="K6109" s="132"/>
      <c r="FS6109" s="75">
        <v>98.28</v>
      </c>
      <c r="FT6109" s="75">
        <v>5725.8119999999999</v>
      </c>
      <c r="FU6109" s="75">
        <v>40087.33</v>
      </c>
    </row>
    <row r="6110" spans="1:177" x14ac:dyDescent="0.25">
      <c r="A6110" s="132"/>
      <c r="B6110" s="132"/>
      <c r="C6110" s="132"/>
      <c r="D6110" s="132"/>
      <c r="E6110" s="132"/>
      <c r="F6110" s="132"/>
      <c r="G6110" s="132"/>
      <c r="H6110" s="132"/>
      <c r="I6110" s="132"/>
      <c r="J6110" s="132"/>
      <c r="K6110" s="132"/>
      <c r="FS6110" s="75">
        <v>98.29</v>
      </c>
      <c r="FT6110" s="75">
        <v>5729.7049999999999</v>
      </c>
      <c r="FU6110" s="75">
        <v>40101.089999999997</v>
      </c>
    </row>
    <row r="6111" spans="1:177" x14ac:dyDescent="0.25">
      <c r="A6111" s="132"/>
      <c r="B6111" s="132"/>
      <c r="C6111" s="132"/>
      <c r="D6111" s="132"/>
      <c r="E6111" s="132"/>
      <c r="F6111" s="132"/>
      <c r="G6111" s="132"/>
      <c r="H6111" s="132"/>
      <c r="I6111" s="132"/>
      <c r="J6111" s="132"/>
      <c r="K6111" s="132"/>
      <c r="FS6111" s="75">
        <v>98.3</v>
      </c>
      <c r="FT6111" s="75">
        <v>5733.598</v>
      </c>
      <c r="FU6111" s="75">
        <v>40114.86</v>
      </c>
    </row>
    <row r="6112" spans="1:177" x14ac:dyDescent="0.25">
      <c r="A6112" s="132"/>
      <c r="B6112" s="132"/>
      <c r="C6112" s="132"/>
      <c r="D6112" s="132"/>
      <c r="E6112" s="132"/>
      <c r="F6112" s="132"/>
      <c r="G6112" s="132"/>
      <c r="H6112" s="132"/>
      <c r="I6112" s="132"/>
      <c r="J6112" s="132"/>
      <c r="K6112" s="132"/>
      <c r="FS6112" s="75">
        <v>98.31</v>
      </c>
      <c r="FT6112" s="75">
        <v>5737.491</v>
      </c>
      <c r="FU6112" s="75">
        <v>40128.620000000003</v>
      </c>
    </row>
    <row r="6113" spans="1:177" x14ac:dyDescent="0.25">
      <c r="A6113" s="132"/>
      <c r="B6113" s="132"/>
      <c r="C6113" s="132"/>
      <c r="D6113" s="132"/>
      <c r="E6113" s="132"/>
      <c r="F6113" s="132"/>
      <c r="G6113" s="132"/>
      <c r="H6113" s="132"/>
      <c r="I6113" s="132"/>
      <c r="J6113" s="132"/>
      <c r="K6113" s="132"/>
      <c r="FS6113" s="75">
        <v>98.32</v>
      </c>
      <c r="FT6113" s="75">
        <v>5741.384</v>
      </c>
      <c r="FU6113" s="75">
        <v>40142.379999999997</v>
      </c>
    </row>
    <row r="6114" spans="1:177" x14ac:dyDescent="0.25">
      <c r="A6114" s="132"/>
      <c r="B6114" s="132"/>
      <c r="C6114" s="132"/>
      <c r="D6114" s="132"/>
      <c r="E6114" s="132"/>
      <c r="F6114" s="132"/>
      <c r="G6114" s="132"/>
      <c r="H6114" s="132"/>
      <c r="I6114" s="132"/>
      <c r="J6114" s="132"/>
      <c r="K6114" s="132"/>
      <c r="FS6114" s="75">
        <v>98.33</v>
      </c>
      <c r="FT6114" s="75">
        <v>5745.277</v>
      </c>
      <c r="FU6114" s="75">
        <v>40156.14</v>
      </c>
    </row>
    <row r="6115" spans="1:177" x14ac:dyDescent="0.25">
      <c r="A6115" s="132"/>
      <c r="B6115" s="132"/>
      <c r="C6115" s="132"/>
      <c r="D6115" s="132"/>
      <c r="E6115" s="132"/>
      <c r="F6115" s="132"/>
      <c r="G6115" s="132"/>
      <c r="H6115" s="132"/>
      <c r="I6115" s="132"/>
      <c r="J6115" s="132"/>
      <c r="K6115" s="132"/>
      <c r="FS6115" s="75">
        <v>98.34</v>
      </c>
      <c r="FT6115" s="75">
        <v>5749.17</v>
      </c>
      <c r="FU6115" s="75">
        <v>40169.9</v>
      </c>
    </row>
    <row r="6116" spans="1:177" x14ac:dyDescent="0.25">
      <c r="A6116" s="132"/>
      <c r="B6116" s="132"/>
      <c r="C6116" s="132"/>
      <c r="D6116" s="132"/>
      <c r="E6116" s="132"/>
      <c r="F6116" s="132"/>
      <c r="G6116" s="132"/>
      <c r="H6116" s="132"/>
      <c r="I6116" s="132"/>
      <c r="J6116" s="132"/>
      <c r="K6116" s="132"/>
      <c r="FS6116" s="75">
        <v>98.35</v>
      </c>
      <c r="FT6116" s="75">
        <v>5753.0630000000001</v>
      </c>
      <c r="FU6116" s="75">
        <v>40183.660000000003</v>
      </c>
    </row>
    <row r="6117" spans="1:177" x14ac:dyDescent="0.25">
      <c r="A6117" s="132"/>
      <c r="B6117" s="132"/>
      <c r="C6117" s="132"/>
      <c r="D6117" s="132"/>
      <c r="E6117" s="132"/>
      <c r="F6117" s="132"/>
      <c r="G6117" s="132"/>
      <c r="H6117" s="132"/>
      <c r="I6117" s="132"/>
      <c r="J6117" s="132"/>
      <c r="K6117" s="132"/>
      <c r="FS6117" s="75">
        <v>98.36</v>
      </c>
      <c r="FT6117" s="75">
        <v>5756.9560000000001</v>
      </c>
      <c r="FU6117" s="75">
        <v>40197.43</v>
      </c>
    </row>
    <row r="6118" spans="1:177" x14ac:dyDescent="0.25">
      <c r="A6118" s="132"/>
      <c r="B6118" s="132"/>
      <c r="C6118" s="132"/>
      <c r="D6118" s="132"/>
      <c r="E6118" s="132"/>
      <c r="F6118" s="132"/>
      <c r="G6118" s="132"/>
      <c r="H6118" s="132"/>
      <c r="I6118" s="132"/>
      <c r="J6118" s="132"/>
      <c r="K6118" s="132"/>
      <c r="FS6118" s="75">
        <v>98.37</v>
      </c>
      <c r="FT6118" s="75">
        <v>5760.8490000000002</v>
      </c>
      <c r="FU6118" s="75">
        <v>40211.19</v>
      </c>
    </row>
    <row r="6119" spans="1:177" x14ac:dyDescent="0.25">
      <c r="A6119" s="132"/>
      <c r="B6119" s="132"/>
      <c r="C6119" s="132"/>
      <c r="D6119" s="132"/>
      <c r="E6119" s="132"/>
      <c r="F6119" s="132"/>
      <c r="G6119" s="132"/>
      <c r="H6119" s="132"/>
      <c r="I6119" s="132"/>
      <c r="J6119" s="132"/>
      <c r="K6119" s="132"/>
      <c r="FS6119" s="75">
        <v>98.38</v>
      </c>
      <c r="FT6119" s="75">
        <v>5764.7420000000002</v>
      </c>
      <c r="FU6119" s="75">
        <v>40224.949999999997</v>
      </c>
    </row>
    <row r="6120" spans="1:177" x14ac:dyDescent="0.25">
      <c r="A6120" s="132"/>
      <c r="B6120" s="132"/>
      <c r="C6120" s="132"/>
      <c r="D6120" s="132"/>
      <c r="E6120" s="132"/>
      <c r="F6120" s="132"/>
      <c r="G6120" s="132"/>
      <c r="H6120" s="132"/>
      <c r="I6120" s="132"/>
      <c r="J6120" s="132"/>
      <c r="K6120" s="132"/>
      <c r="FS6120" s="75">
        <v>98.39</v>
      </c>
      <c r="FT6120" s="75">
        <v>5768.6350000000002</v>
      </c>
      <c r="FU6120" s="75">
        <v>40238.71</v>
      </c>
    </row>
    <row r="6121" spans="1:177" x14ac:dyDescent="0.25">
      <c r="A6121" s="132"/>
      <c r="B6121" s="132"/>
      <c r="C6121" s="132"/>
      <c r="D6121" s="132"/>
      <c r="E6121" s="132"/>
      <c r="F6121" s="132"/>
      <c r="G6121" s="132"/>
      <c r="H6121" s="132"/>
      <c r="I6121" s="132"/>
      <c r="J6121" s="132"/>
      <c r="K6121" s="132"/>
      <c r="FS6121" s="75">
        <v>98.4</v>
      </c>
      <c r="FT6121" s="75">
        <v>5772.5280000000002</v>
      </c>
      <c r="FU6121" s="75">
        <v>40252.47</v>
      </c>
    </row>
    <row r="6122" spans="1:177" x14ac:dyDescent="0.25">
      <c r="A6122" s="132"/>
      <c r="B6122" s="132"/>
      <c r="C6122" s="132"/>
      <c r="D6122" s="132"/>
      <c r="E6122" s="132"/>
      <c r="F6122" s="132"/>
      <c r="G6122" s="132"/>
      <c r="H6122" s="132"/>
      <c r="I6122" s="132"/>
      <c r="J6122" s="132"/>
      <c r="K6122" s="132"/>
      <c r="FS6122" s="75">
        <v>98.41</v>
      </c>
      <c r="FT6122" s="75">
        <v>5776.4210000000003</v>
      </c>
      <c r="FU6122" s="75">
        <v>40266.230000000003</v>
      </c>
    </row>
    <row r="6123" spans="1:177" x14ac:dyDescent="0.25">
      <c r="A6123" s="132"/>
      <c r="B6123" s="132"/>
      <c r="C6123" s="132"/>
      <c r="D6123" s="132"/>
      <c r="E6123" s="132"/>
      <c r="F6123" s="132"/>
      <c r="G6123" s="132"/>
      <c r="H6123" s="132"/>
      <c r="I6123" s="132"/>
      <c r="J6123" s="132"/>
      <c r="K6123" s="132"/>
      <c r="FS6123" s="75">
        <v>98.42</v>
      </c>
      <c r="FT6123" s="75">
        <v>5780.3140000000003</v>
      </c>
      <c r="FU6123" s="75">
        <v>40280</v>
      </c>
    </row>
    <row r="6124" spans="1:177" x14ac:dyDescent="0.25">
      <c r="A6124" s="132"/>
      <c r="B6124" s="132"/>
      <c r="C6124" s="132"/>
      <c r="D6124" s="132"/>
      <c r="E6124" s="132"/>
      <c r="F6124" s="132"/>
      <c r="G6124" s="132"/>
      <c r="H6124" s="132"/>
      <c r="I6124" s="132"/>
      <c r="J6124" s="132"/>
      <c r="K6124" s="132"/>
      <c r="FS6124" s="75">
        <v>98.43</v>
      </c>
      <c r="FT6124" s="75">
        <v>5784.2079999999996</v>
      </c>
      <c r="FU6124" s="75">
        <v>40293.760000000002</v>
      </c>
    </row>
    <row r="6125" spans="1:177" x14ac:dyDescent="0.25">
      <c r="A6125" s="132"/>
      <c r="B6125" s="132"/>
      <c r="C6125" s="132"/>
      <c r="D6125" s="132"/>
      <c r="E6125" s="132"/>
      <c r="F6125" s="132"/>
      <c r="G6125" s="132"/>
      <c r="H6125" s="132"/>
      <c r="I6125" s="132"/>
      <c r="J6125" s="132"/>
      <c r="K6125" s="132"/>
      <c r="FS6125" s="75">
        <v>98.44</v>
      </c>
      <c r="FT6125" s="75">
        <v>5788.1009999999997</v>
      </c>
      <c r="FU6125" s="75">
        <v>40307.519999999997</v>
      </c>
    </row>
    <row r="6126" spans="1:177" x14ac:dyDescent="0.25">
      <c r="A6126" s="132"/>
      <c r="B6126" s="132"/>
      <c r="C6126" s="132"/>
      <c r="D6126" s="132"/>
      <c r="E6126" s="132"/>
      <c r="F6126" s="132"/>
      <c r="G6126" s="132"/>
      <c r="H6126" s="132"/>
      <c r="I6126" s="132"/>
      <c r="J6126" s="132"/>
      <c r="K6126" s="132"/>
      <c r="FS6126" s="75">
        <v>98.45</v>
      </c>
      <c r="FT6126" s="75">
        <v>5791.9939999999997</v>
      </c>
      <c r="FU6126" s="75">
        <v>40321.279999999999</v>
      </c>
    </row>
    <row r="6127" spans="1:177" x14ac:dyDescent="0.25">
      <c r="A6127" s="132"/>
      <c r="B6127" s="132"/>
      <c r="C6127" s="132"/>
      <c r="D6127" s="132"/>
      <c r="E6127" s="132"/>
      <c r="F6127" s="132"/>
      <c r="G6127" s="132"/>
      <c r="H6127" s="132"/>
      <c r="I6127" s="132"/>
      <c r="J6127" s="132"/>
      <c r="K6127" s="132"/>
      <c r="FS6127" s="75">
        <v>98.46</v>
      </c>
      <c r="FT6127" s="75">
        <v>5795.8869999999997</v>
      </c>
      <c r="FU6127" s="75">
        <v>40335.040000000001</v>
      </c>
    </row>
    <row r="6128" spans="1:177" x14ac:dyDescent="0.25">
      <c r="A6128" s="132"/>
      <c r="B6128" s="132"/>
      <c r="C6128" s="132"/>
      <c r="D6128" s="132"/>
      <c r="E6128" s="132"/>
      <c r="F6128" s="132"/>
      <c r="G6128" s="132"/>
      <c r="H6128" s="132"/>
      <c r="I6128" s="132"/>
      <c r="J6128" s="132"/>
      <c r="K6128" s="132"/>
      <c r="FS6128" s="75">
        <v>98.47</v>
      </c>
      <c r="FT6128" s="75">
        <v>5799.78</v>
      </c>
      <c r="FU6128" s="75">
        <v>40348.800000000003</v>
      </c>
    </row>
    <row r="6129" spans="1:177" x14ac:dyDescent="0.25">
      <c r="A6129" s="132"/>
      <c r="B6129" s="132"/>
      <c r="C6129" s="132"/>
      <c r="D6129" s="132"/>
      <c r="E6129" s="132"/>
      <c r="F6129" s="132"/>
      <c r="G6129" s="132"/>
      <c r="H6129" s="132"/>
      <c r="I6129" s="132"/>
      <c r="J6129" s="132"/>
      <c r="K6129" s="132"/>
      <c r="FS6129" s="75">
        <v>98.48</v>
      </c>
      <c r="FT6129" s="75">
        <v>5803.6729999999998</v>
      </c>
      <c r="FU6129" s="75">
        <v>40362.57</v>
      </c>
    </row>
    <row r="6130" spans="1:177" x14ac:dyDescent="0.25">
      <c r="A6130" s="132"/>
      <c r="B6130" s="132"/>
      <c r="C6130" s="132"/>
      <c r="D6130" s="132"/>
      <c r="E6130" s="132"/>
      <c r="F6130" s="132"/>
      <c r="G6130" s="132"/>
      <c r="H6130" s="132"/>
      <c r="I6130" s="132"/>
      <c r="J6130" s="132"/>
      <c r="K6130" s="132"/>
      <c r="FS6130" s="75">
        <v>98.49</v>
      </c>
      <c r="FT6130" s="75">
        <v>5807.5659999999998</v>
      </c>
      <c r="FU6130" s="75">
        <v>40376.33</v>
      </c>
    </row>
    <row r="6131" spans="1:177" x14ac:dyDescent="0.25">
      <c r="A6131" s="132"/>
      <c r="B6131" s="132"/>
      <c r="C6131" s="132"/>
      <c r="D6131" s="132"/>
      <c r="E6131" s="132"/>
      <c r="F6131" s="132"/>
      <c r="G6131" s="132"/>
      <c r="H6131" s="132"/>
      <c r="I6131" s="132"/>
      <c r="J6131" s="132"/>
      <c r="K6131" s="132"/>
      <c r="FS6131" s="75">
        <v>98.5</v>
      </c>
      <c r="FT6131" s="75">
        <v>5811.4589999999998</v>
      </c>
      <c r="FU6131" s="75">
        <v>40390.089999999997</v>
      </c>
    </row>
    <row r="6132" spans="1:177" x14ac:dyDescent="0.25">
      <c r="A6132" s="132"/>
      <c r="B6132" s="132"/>
      <c r="C6132" s="132"/>
      <c r="D6132" s="132"/>
      <c r="E6132" s="132"/>
      <c r="F6132" s="132"/>
      <c r="G6132" s="132"/>
      <c r="H6132" s="132"/>
      <c r="I6132" s="132"/>
      <c r="J6132" s="132"/>
      <c r="K6132" s="132"/>
      <c r="FS6132" s="75">
        <v>98.51</v>
      </c>
      <c r="FT6132" s="75">
        <v>5815.3519999999999</v>
      </c>
      <c r="FU6132" s="75">
        <v>40403.85</v>
      </c>
    </row>
    <row r="6133" spans="1:177" x14ac:dyDescent="0.25">
      <c r="A6133" s="132"/>
      <c r="B6133" s="132"/>
      <c r="C6133" s="132"/>
      <c r="D6133" s="132"/>
      <c r="E6133" s="132"/>
      <c r="F6133" s="132"/>
      <c r="G6133" s="132"/>
      <c r="H6133" s="132"/>
      <c r="I6133" s="132"/>
      <c r="J6133" s="132"/>
      <c r="K6133" s="132"/>
      <c r="FS6133" s="75">
        <v>98.52</v>
      </c>
      <c r="FT6133" s="75">
        <v>5819.2449999999999</v>
      </c>
      <c r="FU6133" s="75">
        <v>40417.61</v>
      </c>
    </row>
    <row r="6134" spans="1:177" x14ac:dyDescent="0.25">
      <c r="A6134" s="132"/>
      <c r="B6134" s="132"/>
      <c r="C6134" s="132"/>
      <c r="D6134" s="132"/>
      <c r="E6134" s="132"/>
      <c r="F6134" s="132"/>
      <c r="G6134" s="132"/>
      <c r="H6134" s="132"/>
      <c r="I6134" s="132"/>
      <c r="J6134" s="132"/>
      <c r="K6134" s="132"/>
      <c r="FS6134" s="75">
        <v>98.53</v>
      </c>
      <c r="FT6134" s="75">
        <v>5823.1379999999999</v>
      </c>
      <c r="FU6134" s="75">
        <v>40431.379999999997</v>
      </c>
    </row>
    <row r="6135" spans="1:177" x14ac:dyDescent="0.25">
      <c r="A6135" s="132"/>
      <c r="B6135" s="132"/>
      <c r="C6135" s="132"/>
      <c r="D6135" s="132"/>
      <c r="E6135" s="132"/>
      <c r="F6135" s="132"/>
      <c r="G6135" s="132"/>
      <c r="H6135" s="132"/>
      <c r="I6135" s="132"/>
      <c r="J6135" s="132"/>
      <c r="K6135" s="132"/>
      <c r="FS6135" s="75">
        <v>98.54</v>
      </c>
      <c r="FT6135" s="75">
        <v>5827.0309999999999</v>
      </c>
      <c r="FU6135" s="75">
        <v>40445.14</v>
      </c>
    </row>
    <row r="6136" spans="1:177" x14ac:dyDescent="0.25">
      <c r="A6136" s="132"/>
      <c r="B6136" s="132"/>
      <c r="C6136" s="132"/>
      <c r="D6136" s="132"/>
      <c r="E6136" s="132"/>
      <c r="F6136" s="132"/>
      <c r="G6136" s="132"/>
      <c r="H6136" s="132"/>
      <c r="I6136" s="132"/>
      <c r="J6136" s="132"/>
      <c r="K6136" s="132"/>
      <c r="FS6136" s="75">
        <v>98.55</v>
      </c>
      <c r="FT6136" s="75">
        <v>5830.924</v>
      </c>
      <c r="FU6136" s="75">
        <v>40458.9</v>
      </c>
    </row>
    <row r="6137" spans="1:177" x14ac:dyDescent="0.25">
      <c r="A6137" s="132"/>
      <c r="B6137" s="132"/>
      <c r="C6137" s="132"/>
      <c r="D6137" s="132"/>
      <c r="E6137" s="132"/>
      <c r="F6137" s="132"/>
      <c r="G6137" s="132"/>
      <c r="H6137" s="132"/>
      <c r="I6137" s="132"/>
      <c r="J6137" s="132"/>
      <c r="K6137" s="132"/>
      <c r="FS6137" s="75">
        <v>98.56</v>
      </c>
      <c r="FT6137" s="75">
        <v>5834.817</v>
      </c>
      <c r="FU6137" s="75">
        <v>40472.660000000003</v>
      </c>
    </row>
    <row r="6138" spans="1:177" x14ac:dyDescent="0.25">
      <c r="A6138" s="132"/>
      <c r="B6138" s="132"/>
      <c r="C6138" s="132"/>
      <c r="D6138" s="132"/>
      <c r="E6138" s="132"/>
      <c r="F6138" s="132"/>
      <c r="G6138" s="132"/>
      <c r="H6138" s="132"/>
      <c r="I6138" s="132"/>
      <c r="J6138" s="132"/>
      <c r="K6138" s="132"/>
      <c r="FS6138" s="75">
        <v>98.57</v>
      </c>
      <c r="FT6138" s="75">
        <v>5838.71</v>
      </c>
      <c r="FU6138" s="75">
        <v>40486.42</v>
      </c>
    </row>
    <row r="6139" spans="1:177" x14ac:dyDescent="0.25">
      <c r="A6139" s="132"/>
      <c r="B6139" s="132"/>
      <c r="C6139" s="132"/>
      <c r="D6139" s="132"/>
      <c r="E6139" s="132"/>
      <c r="F6139" s="132"/>
      <c r="G6139" s="132"/>
      <c r="H6139" s="132"/>
      <c r="I6139" s="132"/>
      <c r="J6139" s="132"/>
      <c r="K6139" s="132"/>
      <c r="FS6139" s="75">
        <v>98.58</v>
      </c>
      <c r="FT6139" s="75">
        <v>5842.6040000000003</v>
      </c>
      <c r="FU6139" s="75">
        <v>40500.18</v>
      </c>
    </row>
    <row r="6140" spans="1:177" x14ac:dyDescent="0.25">
      <c r="A6140" s="132"/>
      <c r="B6140" s="132"/>
      <c r="C6140" s="132"/>
      <c r="D6140" s="132"/>
      <c r="E6140" s="132"/>
      <c r="F6140" s="132"/>
      <c r="G6140" s="132"/>
      <c r="H6140" s="132"/>
      <c r="I6140" s="132"/>
      <c r="J6140" s="132"/>
      <c r="K6140" s="132"/>
      <c r="FS6140" s="75">
        <v>98.59</v>
      </c>
      <c r="FT6140" s="75">
        <v>5846.4970000000003</v>
      </c>
      <c r="FU6140" s="75">
        <v>40513.949999999997</v>
      </c>
    </row>
    <row r="6141" spans="1:177" x14ac:dyDescent="0.25">
      <c r="A6141" s="132"/>
      <c r="B6141" s="132"/>
      <c r="C6141" s="132"/>
      <c r="D6141" s="132"/>
      <c r="E6141" s="132"/>
      <c r="F6141" s="132"/>
      <c r="G6141" s="132"/>
      <c r="H6141" s="132"/>
      <c r="I6141" s="132"/>
      <c r="J6141" s="132"/>
      <c r="K6141" s="132"/>
      <c r="FS6141" s="75">
        <v>98.6</v>
      </c>
      <c r="FT6141" s="75">
        <v>5850.39</v>
      </c>
      <c r="FU6141" s="75">
        <v>40527.71</v>
      </c>
    </row>
    <row r="6142" spans="1:177" x14ac:dyDescent="0.25">
      <c r="A6142" s="132"/>
      <c r="B6142" s="132"/>
      <c r="C6142" s="132"/>
      <c r="D6142" s="132"/>
      <c r="E6142" s="132"/>
      <c r="F6142" s="132"/>
      <c r="G6142" s="132"/>
      <c r="H6142" s="132"/>
      <c r="I6142" s="132"/>
      <c r="J6142" s="132"/>
      <c r="K6142" s="132"/>
      <c r="FS6142" s="75">
        <v>98.61</v>
      </c>
      <c r="FT6142" s="75">
        <v>5854.2830000000004</v>
      </c>
      <c r="FU6142" s="75">
        <v>40541.47</v>
      </c>
    </row>
    <row r="6143" spans="1:177" x14ac:dyDescent="0.25">
      <c r="A6143" s="132"/>
      <c r="B6143" s="132"/>
      <c r="C6143" s="132"/>
      <c r="D6143" s="132"/>
      <c r="E6143" s="132"/>
      <c r="F6143" s="132"/>
      <c r="G6143" s="132"/>
      <c r="H6143" s="132"/>
      <c r="I6143" s="132"/>
      <c r="J6143" s="132"/>
      <c r="K6143" s="132"/>
      <c r="FS6143" s="75">
        <v>98.62</v>
      </c>
      <c r="FT6143" s="75">
        <v>5858.1760000000004</v>
      </c>
      <c r="FU6143" s="75">
        <v>40555.230000000003</v>
      </c>
    </row>
    <row r="6144" spans="1:177" x14ac:dyDescent="0.25">
      <c r="A6144" s="132"/>
      <c r="B6144" s="132"/>
      <c r="C6144" s="132"/>
      <c r="D6144" s="132"/>
      <c r="E6144" s="132"/>
      <c r="F6144" s="132"/>
      <c r="G6144" s="132"/>
      <c r="H6144" s="132"/>
      <c r="I6144" s="132"/>
      <c r="J6144" s="132"/>
      <c r="K6144" s="132"/>
      <c r="FS6144" s="75">
        <v>98.63</v>
      </c>
      <c r="FT6144" s="75">
        <v>5862.0690000000004</v>
      </c>
      <c r="FU6144" s="75">
        <v>40568.99</v>
      </c>
    </row>
    <row r="6145" spans="1:177" x14ac:dyDescent="0.25">
      <c r="A6145" s="132"/>
      <c r="B6145" s="132"/>
      <c r="C6145" s="132"/>
      <c r="D6145" s="132"/>
      <c r="E6145" s="132"/>
      <c r="F6145" s="132"/>
      <c r="G6145" s="132"/>
      <c r="H6145" s="132"/>
      <c r="I6145" s="132"/>
      <c r="J6145" s="132"/>
      <c r="K6145" s="132"/>
      <c r="FS6145" s="75">
        <v>98.64</v>
      </c>
      <c r="FT6145" s="75">
        <v>5865.9620000000004</v>
      </c>
      <c r="FU6145" s="75">
        <v>40582.75</v>
      </c>
    </row>
    <row r="6146" spans="1:177" x14ac:dyDescent="0.25">
      <c r="A6146" s="132"/>
      <c r="B6146" s="132"/>
      <c r="C6146" s="132"/>
      <c r="D6146" s="132"/>
      <c r="E6146" s="132"/>
      <c r="F6146" s="132"/>
      <c r="G6146" s="132"/>
      <c r="H6146" s="132"/>
      <c r="I6146" s="132"/>
      <c r="J6146" s="132"/>
      <c r="K6146" s="132"/>
      <c r="FS6146" s="75">
        <v>98.65</v>
      </c>
      <c r="FT6146" s="75">
        <v>5869.8549999999996</v>
      </c>
      <c r="FU6146" s="75">
        <v>40596.519999999997</v>
      </c>
    </row>
    <row r="6147" spans="1:177" x14ac:dyDescent="0.25">
      <c r="A6147" s="132"/>
      <c r="B6147" s="132"/>
      <c r="C6147" s="132"/>
      <c r="D6147" s="132"/>
      <c r="E6147" s="132"/>
      <c r="F6147" s="132"/>
      <c r="G6147" s="132"/>
      <c r="H6147" s="132"/>
      <c r="I6147" s="132"/>
      <c r="J6147" s="132"/>
      <c r="K6147" s="132"/>
      <c r="FS6147" s="75">
        <v>98.66</v>
      </c>
      <c r="FT6147" s="75">
        <v>5873.7479999999996</v>
      </c>
      <c r="FU6147" s="75">
        <v>40610.28</v>
      </c>
    </row>
    <row r="6148" spans="1:177" x14ac:dyDescent="0.25">
      <c r="A6148" s="132"/>
      <c r="B6148" s="132"/>
      <c r="C6148" s="132"/>
      <c r="D6148" s="132"/>
      <c r="E6148" s="132"/>
      <c r="F6148" s="132"/>
      <c r="G6148" s="132"/>
      <c r="H6148" s="132"/>
      <c r="I6148" s="132"/>
      <c r="J6148" s="132"/>
      <c r="K6148" s="132"/>
      <c r="FS6148" s="75">
        <v>98.67</v>
      </c>
      <c r="FT6148" s="75">
        <v>5877.6409999999996</v>
      </c>
      <c r="FU6148" s="75">
        <v>40624.04</v>
      </c>
    </row>
    <row r="6149" spans="1:177" x14ac:dyDescent="0.25">
      <c r="A6149" s="132"/>
      <c r="B6149" s="132"/>
      <c r="C6149" s="132"/>
      <c r="D6149" s="132"/>
      <c r="E6149" s="132"/>
      <c r="F6149" s="132"/>
      <c r="G6149" s="132"/>
      <c r="H6149" s="132"/>
      <c r="I6149" s="132"/>
      <c r="J6149" s="132"/>
      <c r="K6149" s="132"/>
      <c r="FS6149" s="75">
        <v>98.68</v>
      </c>
      <c r="FT6149" s="75">
        <v>5881.5339999999997</v>
      </c>
      <c r="FU6149" s="75">
        <v>40637.800000000003</v>
      </c>
    </row>
    <row r="6150" spans="1:177" x14ac:dyDescent="0.25">
      <c r="A6150" s="132"/>
      <c r="B6150" s="132"/>
      <c r="C6150" s="132"/>
      <c r="D6150" s="132"/>
      <c r="E6150" s="132"/>
      <c r="F6150" s="132"/>
      <c r="G6150" s="132"/>
      <c r="H6150" s="132"/>
      <c r="I6150" s="132"/>
      <c r="J6150" s="132"/>
      <c r="K6150" s="132"/>
      <c r="FS6150" s="75">
        <v>98.69</v>
      </c>
      <c r="FT6150" s="75">
        <v>5885.4269999999997</v>
      </c>
      <c r="FU6150" s="75">
        <v>40651.56</v>
      </c>
    </row>
    <row r="6151" spans="1:177" x14ac:dyDescent="0.25">
      <c r="A6151" s="132"/>
      <c r="B6151" s="132"/>
      <c r="C6151" s="132"/>
      <c r="D6151" s="132"/>
      <c r="E6151" s="132"/>
      <c r="F6151" s="132"/>
      <c r="G6151" s="132"/>
      <c r="H6151" s="132"/>
      <c r="I6151" s="132"/>
      <c r="J6151" s="132"/>
      <c r="K6151" s="132"/>
      <c r="FS6151" s="75">
        <v>98.7</v>
      </c>
      <c r="FT6151" s="75">
        <v>5889.32</v>
      </c>
      <c r="FU6151" s="75">
        <v>40665.32</v>
      </c>
    </row>
    <row r="6152" spans="1:177" x14ac:dyDescent="0.25">
      <c r="A6152" s="132"/>
      <c r="B6152" s="132"/>
      <c r="C6152" s="132"/>
      <c r="D6152" s="132"/>
      <c r="E6152" s="132"/>
      <c r="F6152" s="132"/>
      <c r="G6152" s="132"/>
      <c r="H6152" s="132"/>
      <c r="I6152" s="132"/>
      <c r="J6152" s="132"/>
      <c r="K6152" s="132"/>
      <c r="FS6152" s="75">
        <v>98.71</v>
      </c>
      <c r="FT6152" s="75">
        <v>5893.21</v>
      </c>
      <c r="FU6152" s="75">
        <v>40679.1</v>
      </c>
    </row>
    <row r="6153" spans="1:177" x14ac:dyDescent="0.25">
      <c r="A6153" s="132"/>
      <c r="B6153" s="132"/>
      <c r="C6153" s="132"/>
      <c r="D6153" s="132"/>
      <c r="E6153" s="132"/>
      <c r="F6153" s="132"/>
      <c r="G6153" s="132"/>
      <c r="H6153" s="132"/>
      <c r="I6153" s="132"/>
      <c r="J6153" s="132"/>
      <c r="K6153" s="132"/>
      <c r="FS6153" s="75">
        <v>98.72</v>
      </c>
      <c r="FT6153" s="75">
        <v>5897.2280000000001</v>
      </c>
      <c r="FU6153" s="75">
        <v>40692.839999999997</v>
      </c>
    </row>
    <row r="6154" spans="1:177" x14ac:dyDescent="0.25">
      <c r="A6154" s="132"/>
      <c r="B6154" s="132"/>
      <c r="C6154" s="132"/>
      <c r="D6154" s="132"/>
      <c r="E6154" s="132"/>
      <c r="F6154" s="132"/>
      <c r="G6154" s="132"/>
      <c r="H6154" s="132"/>
      <c r="I6154" s="132"/>
      <c r="J6154" s="132"/>
      <c r="K6154" s="132"/>
      <c r="FS6154" s="75">
        <v>98.73</v>
      </c>
      <c r="FT6154" s="75">
        <v>5901.2460000000001</v>
      </c>
      <c r="FU6154" s="75">
        <v>40706.58</v>
      </c>
    </row>
    <row r="6155" spans="1:177" x14ac:dyDescent="0.25">
      <c r="A6155" s="132"/>
      <c r="B6155" s="132"/>
      <c r="C6155" s="132"/>
      <c r="D6155" s="132"/>
      <c r="E6155" s="132"/>
      <c r="F6155" s="132"/>
      <c r="G6155" s="132"/>
      <c r="H6155" s="132"/>
      <c r="I6155" s="132"/>
      <c r="J6155" s="132"/>
      <c r="K6155" s="132"/>
      <c r="FS6155" s="75">
        <v>98.74</v>
      </c>
      <c r="FT6155" s="75">
        <v>5905.2640000000001</v>
      </c>
      <c r="FU6155" s="75">
        <v>40720.32</v>
      </c>
    </row>
    <row r="6156" spans="1:177" x14ac:dyDescent="0.25">
      <c r="A6156" s="132"/>
      <c r="B6156" s="132"/>
      <c r="C6156" s="132"/>
      <c r="D6156" s="132"/>
      <c r="E6156" s="132"/>
      <c r="F6156" s="132"/>
      <c r="G6156" s="132"/>
      <c r="H6156" s="132"/>
      <c r="I6156" s="132"/>
      <c r="J6156" s="132"/>
      <c r="K6156" s="132"/>
      <c r="FS6156" s="75">
        <v>98.75</v>
      </c>
      <c r="FT6156" s="75">
        <v>5909.2820000000002</v>
      </c>
      <c r="FU6156" s="75">
        <v>40734.050000000003</v>
      </c>
    </row>
    <row r="6157" spans="1:177" x14ac:dyDescent="0.25">
      <c r="A6157" s="132"/>
      <c r="B6157" s="132"/>
      <c r="C6157" s="132"/>
      <c r="D6157" s="132"/>
      <c r="E6157" s="132"/>
      <c r="F6157" s="132"/>
      <c r="G6157" s="132"/>
      <c r="H6157" s="132"/>
      <c r="I6157" s="132"/>
      <c r="J6157" s="132"/>
      <c r="K6157" s="132"/>
      <c r="FS6157" s="75">
        <v>98.76</v>
      </c>
      <c r="FT6157" s="75">
        <v>5913.3</v>
      </c>
      <c r="FU6157" s="75">
        <v>40747.79</v>
      </c>
    </row>
    <row r="6158" spans="1:177" x14ac:dyDescent="0.25">
      <c r="A6158" s="132"/>
      <c r="B6158" s="132"/>
      <c r="C6158" s="132"/>
      <c r="D6158" s="132"/>
      <c r="E6158" s="132"/>
      <c r="F6158" s="132"/>
      <c r="G6158" s="132"/>
      <c r="H6158" s="132"/>
      <c r="I6158" s="132"/>
      <c r="J6158" s="132"/>
      <c r="K6158" s="132"/>
      <c r="FS6158" s="75">
        <v>98.77</v>
      </c>
      <c r="FT6158" s="75">
        <v>5917.3180000000002</v>
      </c>
      <c r="FU6158" s="75">
        <v>40761.53</v>
      </c>
    </row>
    <row r="6159" spans="1:177" x14ac:dyDescent="0.25">
      <c r="A6159" s="132"/>
      <c r="B6159" s="132"/>
      <c r="C6159" s="132"/>
      <c r="D6159" s="132"/>
      <c r="E6159" s="132"/>
      <c r="F6159" s="132"/>
      <c r="G6159" s="132"/>
      <c r="H6159" s="132"/>
      <c r="I6159" s="132"/>
      <c r="J6159" s="132"/>
      <c r="K6159" s="132"/>
      <c r="FS6159" s="75">
        <v>98.78</v>
      </c>
      <c r="FT6159" s="75">
        <v>5921.3360000000002</v>
      </c>
      <c r="FU6159" s="75">
        <v>40775.269999999997</v>
      </c>
    </row>
    <row r="6160" spans="1:177" x14ac:dyDescent="0.25">
      <c r="A6160" s="132"/>
      <c r="B6160" s="132"/>
      <c r="C6160" s="132"/>
      <c r="D6160" s="132"/>
      <c r="E6160" s="132"/>
      <c r="F6160" s="132"/>
      <c r="G6160" s="132"/>
      <c r="H6160" s="132"/>
      <c r="I6160" s="132"/>
      <c r="J6160" s="132"/>
      <c r="K6160" s="132"/>
      <c r="FS6160" s="75">
        <v>98.79</v>
      </c>
      <c r="FT6160" s="75">
        <v>5925.3540000000003</v>
      </c>
      <c r="FU6160" s="75">
        <v>40789.01</v>
      </c>
    </row>
    <row r="6161" spans="1:177" x14ac:dyDescent="0.25">
      <c r="A6161" s="132"/>
      <c r="B6161" s="132"/>
      <c r="C6161" s="132"/>
      <c r="D6161" s="132"/>
      <c r="E6161" s="132"/>
      <c r="F6161" s="132"/>
      <c r="G6161" s="132"/>
      <c r="H6161" s="132"/>
      <c r="I6161" s="132"/>
      <c r="J6161" s="132"/>
      <c r="K6161" s="132"/>
      <c r="FS6161" s="75">
        <v>98.8</v>
      </c>
      <c r="FT6161" s="75">
        <v>5929.3729999999996</v>
      </c>
      <c r="FU6161" s="75">
        <v>40802.75</v>
      </c>
    </row>
    <row r="6162" spans="1:177" x14ac:dyDescent="0.25">
      <c r="A6162" s="132"/>
      <c r="B6162" s="132"/>
      <c r="C6162" s="132"/>
      <c r="D6162" s="132"/>
      <c r="E6162" s="132"/>
      <c r="F6162" s="132"/>
      <c r="G6162" s="132"/>
      <c r="H6162" s="132"/>
      <c r="I6162" s="132"/>
      <c r="J6162" s="132"/>
      <c r="K6162" s="132"/>
      <c r="FS6162" s="75">
        <v>98.81</v>
      </c>
      <c r="FT6162" s="75">
        <v>5933.3909999999996</v>
      </c>
      <c r="FU6162" s="75">
        <v>40816.480000000003</v>
      </c>
    </row>
    <row r="6163" spans="1:177" x14ac:dyDescent="0.25">
      <c r="A6163" s="132"/>
      <c r="B6163" s="132"/>
      <c r="C6163" s="132"/>
      <c r="D6163" s="132"/>
      <c r="E6163" s="132"/>
      <c r="F6163" s="132"/>
      <c r="G6163" s="132"/>
      <c r="H6163" s="132"/>
      <c r="I6163" s="132"/>
      <c r="J6163" s="132"/>
      <c r="K6163" s="132"/>
      <c r="FS6163" s="75">
        <v>98.82</v>
      </c>
      <c r="FT6163" s="75">
        <v>5937.4089999999997</v>
      </c>
      <c r="FU6163" s="75">
        <v>40830.22</v>
      </c>
    </row>
    <row r="6164" spans="1:177" x14ac:dyDescent="0.25">
      <c r="A6164" s="132"/>
      <c r="B6164" s="132"/>
      <c r="C6164" s="132"/>
      <c r="D6164" s="132"/>
      <c r="E6164" s="132"/>
      <c r="F6164" s="132"/>
      <c r="G6164" s="132"/>
      <c r="H6164" s="132"/>
      <c r="I6164" s="132"/>
      <c r="J6164" s="132"/>
      <c r="K6164" s="132"/>
      <c r="FS6164" s="75">
        <v>98.83</v>
      </c>
      <c r="FT6164" s="75">
        <v>5941.4269999999997</v>
      </c>
      <c r="FU6164" s="75">
        <v>40843.96</v>
      </c>
    </row>
    <row r="6165" spans="1:177" x14ac:dyDescent="0.25">
      <c r="A6165" s="132"/>
      <c r="B6165" s="132"/>
      <c r="C6165" s="132"/>
      <c r="D6165" s="132"/>
      <c r="E6165" s="132"/>
      <c r="F6165" s="132"/>
      <c r="G6165" s="132"/>
      <c r="H6165" s="132"/>
      <c r="I6165" s="132"/>
      <c r="J6165" s="132"/>
      <c r="K6165" s="132"/>
      <c r="FS6165" s="75">
        <v>98.84</v>
      </c>
      <c r="FT6165" s="75">
        <v>5945.4449999999997</v>
      </c>
      <c r="FU6165" s="75">
        <v>40857.699999999997</v>
      </c>
    </row>
    <row r="6166" spans="1:177" x14ac:dyDescent="0.25">
      <c r="A6166" s="132"/>
      <c r="B6166" s="132"/>
      <c r="C6166" s="132"/>
      <c r="D6166" s="132"/>
      <c r="E6166" s="132"/>
      <c r="F6166" s="132"/>
      <c r="G6166" s="132"/>
      <c r="H6166" s="132"/>
      <c r="I6166" s="132"/>
      <c r="J6166" s="132"/>
      <c r="K6166" s="132"/>
      <c r="FS6166" s="75">
        <v>98.85</v>
      </c>
      <c r="FT6166" s="75">
        <v>5949.4629999999997</v>
      </c>
      <c r="FU6166" s="75">
        <v>40871.440000000002</v>
      </c>
    </row>
    <row r="6167" spans="1:177" x14ac:dyDescent="0.25">
      <c r="A6167" s="132"/>
      <c r="B6167" s="132"/>
      <c r="C6167" s="132"/>
      <c r="D6167" s="132"/>
      <c r="E6167" s="132"/>
      <c r="F6167" s="132"/>
      <c r="G6167" s="132"/>
      <c r="H6167" s="132"/>
      <c r="I6167" s="132"/>
      <c r="J6167" s="132"/>
      <c r="K6167" s="132"/>
      <c r="FS6167" s="75">
        <v>98.86</v>
      </c>
      <c r="FT6167" s="75">
        <v>5953.4809999999998</v>
      </c>
      <c r="FU6167" s="75">
        <v>40885.18</v>
      </c>
    </row>
    <row r="6168" spans="1:177" x14ac:dyDescent="0.25">
      <c r="A6168" s="132"/>
      <c r="B6168" s="132"/>
      <c r="C6168" s="132"/>
      <c r="D6168" s="132"/>
      <c r="E6168" s="132"/>
      <c r="F6168" s="132"/>
      <c r="G6168" s="132"/>
      <c r="H6168" s="132"/>
      <c r="I6168" s="132"/>
      <c r="J6168" s="132"/>
      <c r="K6168" s="132"/>
      <c r="FS6168" s="75">
        <v>98.87</v>
      </c>
      <c r="FT6168" s="75">
        <v>5957.4989999999998</v>
      </c>
      <c r="FU6168" s="75">
        <v>40898.910000000003</v>
      </c>
    </row>
    <row r="6169" spans="1:177" x14ac:dyDescent="0.25">
      <c r="A6169" s="132"/>
      <c r="B6169" s="132"/>
      <c r="C6169" s="132"/>
      <c r="D6169" s="132"/>
      <c r="E6169" s="132"/>
      <c r="F6169" s="132"/>
      <c r="G6169" s="132"/>
      <c r="H6169" s="132"/>
      <c r="I6169" s="132"/>
      <c r="J6169" s="132"/>
      <c r="K6169" s="132"/>
      <c r="FS6169" s="75">
        <v>98.88</v>
      </c>
      <c r="FT6169" s="75">
        <v>5961.5169999999998</v>
      </c>
      <c r="FU6169" s="75">
        <v>40912.65</v>
      </c>
    </row>
    <row r="6170" spans="1:177" x14ac:dyDescent="0.25">
      <c r="A6170" s="132"/>
      <c r="B6170" s="132"/>
      <c r="C6170" s="132"/>
      <c r="D6170" s="132"/>
      <c r="E6170" s="132"/>
      <c r="F6170" s="132"/>
      <c r="G6170" s="132"/>
      <c r="H6170" s="132"/>
      <c r="I6170" s="132"/>
      <c r="J6170" s="132"/>
      <c r="K6170" s="132"/>
      <c r="FS6170" s="75">
        <v>98.89</v>
      </c>
      <c r="FT6170" s="75">
        <v>5965.5349999999999</v>
      </c>
      <c r="FU6170" s="75">
        <v>40926.39</v>
      </c>
    </row>
    <row r="6171" spans="1:177" x14ac:dyDescent="0.25">
      <c r="A6171" s="132"/>
      <c r="B6171" s="132"/>
      <c r="C6171" s="132"/>
      <c r="D6171" s="132"/>
      <c r="E6171" s="132"/>
      <c r="F6171" s="132"/>
      <c r="G6171" s="132"/>
      <c r="H6171" s="132"/>
      <c r="I6171" s="132"/>
      <c r="J6171" s="132"/>
      <c r="K6171" s="132"/>
      <c r="FS6171" s="75">
        <v>98.9</v>
      </c>
      <c r="FT6171" s="75">
        <v>5969.5529999999999</v>
      </c>
      <c r="FU6171" s="75">
        <v>40940.129999999997</v>
      </c>
    </row>
    <row r="6172" spans="1:177" x14ac:dyDescent="0.25">
      <c r="A6172" s="132"/>
      <c r="B6172" s="132"/>
      <c r="C6172" s="132"/>
      <c r="D6172" s="132"/>
      <c r="E6172" s="132"/>
      <c r="F6172" s="132"/>
      <c r="G6172" s="132"/>
      <c r="H6172" s="132"/>
      <c r="I6172" s="132"/>
      <c r="J6172" s="132"/>
      <c r="K6172" s="132"/>
      <c r="FS6172" s="75">
        <v>98.91</v>
      </c>
      <c r="FT6172" s="75">
        <v>5973.5709999999999</v>
      </c>
      <c r="FU6172" s="75">
        <v>40953.870000000003</v>
      </c>
    </row>
    <row r="6173" spans="1:177" x14ac:dyDescent="0.25">
      <c r="A6173" s="132"/>
      <c r="B6173" s="132"/>
      <c r="C6173" s="132"/>
      <c r="D6173" s="132"/>
      <c r="E6173" s="132"/>
      <c r="F6173" s="132"/>
      <c r="G6173" s="132"/>
      <c r="H6173" s="132"/>
      <c r="I6173" s="132"/>
      <c r="J6173" s="132"/>
      <c r="K6173" s="132"/>
      <c r="FS6173" s="75">
        <v>98.92</v>
      </c>
      <c r="FT6173" s="75">
        <v>5977.5889999999999</v>
      </c>
      <c r="FU6173" s="75">
        <v>40967.61</v>
      </c>
    </row>
    <row r="6174" spans="1:177" x14ac:dyDescent="0.25">
      <c r="A6174" s="132"/>
      <c r="B6174" s="132"/>
      <c r="C6174" s="132"/>
      <c r="D6174" s="132"/>
      <c r="E6174" s="132"/>
      <c r="F6174" s="132"/>
      <c r="G6174" s="132"/>
      <c r="H6174" s="132"/>
      <c r="I6174" s="132"/>
      <c r="J6174" s="132"/>
      <c r="K6174" s="132"/>
      <c r="FS6174" s="75">
        <v>98.93</v>
      </c>
      <c r="FT6174" s="75">
        <v>5981.607</v>
      </c>
      <c r="FU6174" s="75">
        <v>40981.339999999997</v>
      </c>
    </row>
    <row r="6175" spans="1:177" x14ac:dyDescent="0.25">
      <c r="A6175" s="132"/>
      <c r="B6175" s="132"/>
      <c r="C6175" s="132"/>
      <c r="D6175" s="132"/>
      <c r="E6175" s="132"/>
      <c r="F6175" s="132"/>
      <c r="G6175" s="132"/>
      <c r="H6175" s="132"/>
      <c r="I6175" s="132"/>
      <c r="J6175" s="132"/>
      <c r="K6175" s="132"/>
      <c r="FS6175" s="75">
        <v>98.94</v>
      </c>
      <c r="FT6175" s="75">
        <v>5985.625</v>
      </c>
      <c r="FU6175" s="75">
        <v>40995.08</v>
      </c>
    </row>
    <row r="6176" spans="1:177" x14ac:dyDescent="0.25">
      <c r="A6176" s="132"/>
      <c r="B6176" s="132"/>
      <c r="C6176" s="132"/>
      <c r="D6176" s="132"/>
      <c r="E6176" s="132"/>
      <c r="F6176" s="132"/>
      <c r="G6176" s="132"/>
      <c r="H6176" s="132"/>
      <c r="I6176" s="132"/>
      <c r="J6176" s="132"/>
      <c r="K6176" s="132"/>
      <c r="FS6176" s="75">
        <v>98.95</v>
      </c>
      <c r="FT6176" s="75">
        <v>5989.6440000000002</v>
      </c>
      <c r="FU6176" s="75">
        <v>41008.82</v>
      </c>
    </row>
    <row r="6177" spans="1:177" x14ac:dyDescent="0.25">
      <c r="A6177" s="132"/>
      <c r="B6177" s="132"/>
      <c r="C6177" s="132"/>
      <c r="D6177" s="132"/>
      <c r="E6177" s="132"/>
      <c r="F6177" s="132"/>
      <c r="G6177" s="132"/>
      <c r="H6177" s="132"/>
      <c r="I6177" s="132"/>
      <c r="J6177" s="132"/>
      <c r="K6177" s="132"/>
      <c r="FS6177" s="75">
        <v>98.96</v>
      </c>
      <c r="FT6177" s="75">
        <v>5993.6620000000003</v>
      </c>
      <c r="FU6177" s="75">
        <v>41022.559999999998</v>
      </c>
    </row>
    <row r="6178" spans="1:177" x14ac:dyDescent="0.25">
      <c r="A6178" s="132"/>
      <c r="B6178" s="132"/>
      <c r="C6178" s="132"/>
      <c r="D6178" s="132"/>
      <c r="E6178" s="132"/>
      <c r="F6178" s="132"/>
      <c r="G6178" s="132"/>
      <c r="H6178" s="132"/>
      <c r="I6178" s="132"/>
      <c r="J6178" s="132"/>
      <c r="K6178" s="132"/>
      <c r="FS6178" s="75">
        <v>98.97</v>
      </c>
      <c r="FT6178" s="75">
        <v>5997.68</v>
      </c>
      <c r="FU6178" s="75">
        <v>41036.300000000003</v>
      </c>
    </row>
    <row r="6179" spans="1:177" x14ac:dyDescent="0.25">
      <c r="A6179" s="132"/>
      <c r="B6179" s="132"/>
      <c r="C6179" s="132"/>
      <c r="D6179" s="132"/>
      <c r="E6179" s="132"/>
      <c r="F6179" s="132"/>
      <c r="G6179" s="132"/>
      <c r="H6179" s="132"/>
      <c r="I6179" s="132"/>
      <c r="J6179" s="132"/>
      <c r="K6179" s="132"/>
      <c r="FS6179" s="75">
        <v>98.98</v>
      </c>
      <c r="FT6179" s="75">
        <v>6001.6980000000003</v>
      </c>
      <c r="FU6179" s="75">
        <v>41050.04</v>
      </c>
    </row>
    <row r="6180" spans="1:177" x14ac:dyDescent="0.25">
      <c r="A6180" s="132"/>
      <c r="B6180" s="132"/>
      <c r="C6180" s="132"/>
      <c r="D6180" s="132"/>
      <c r="E6180" s="132"/>
      <c r="F6180" s="132"/>
      <c r="G6180" s="132"/>
      <c r="H6180" s="132"/>
      <c r="I6180" s="132"/>
      <c r="J6180" s="132"/>
      <c r="K6180" s="132"/>
      <c r="FS6180" s="75">
        <v>98.99</v>
      </c>
      <c r="FT6180" s="75">
        <v>6005.7160000000003</v>
      </c>
      <c r="FU6180" s="75">
        <v>41063.769999999997</v>
      </c>
    </row>
    <row r="6181" spans="1:177" x14ac:dyDescent="0.25">
      <c r="A6181" s="132"/>
      <c r="B6181" s="132"/>
      <c r="C6181" s="132"/>
      <c r="D6181" s="132"/>
      <c r="E6181" s="132"/>
      <c r="F6181" s="132"/>
      <c r="G6181" s="132"/>
      <c r="H6181" s="132"/>
      <c r="I6181" s="132"/>
      <c r="J6181" s="132"/>
      <c r="K6181" s="132"/>
      <c r="FS6181" s="75">
        <v>99</v>
      </c>
      <c r="FT6181" s="75">
        <v>6009.7340000000004</v>
      </c>
      <c r="FU6181" s="75">
        <v>41077.51</v>
      </c>
    </row>
    <row r="6182" spans="1:177" x14ac:dyDescent="0.25">
      <c r="A6182" s="132"/>
      <c r="B6182" s="132"/>
      <c r="C6182" s="132"/>
      <c r="D6182" s="132"/>
      <c r="E6182" s="132"/>
      <c r="F6182" s="132"/>
      <c r="G6182" s="132"/>
      <c r="H6182" s="132"/>
      <c r="I6182" s="132"/>
      <c r="J6182" s="132"/>
      <c r="K6182" s="132"/>
      <c r="FS6182" s="75">
        <v>99.01</v>
      </c>
      <c r="FT6182" s="75">
        <v>6013.7520000000004</v>
      </c>
      <c r="FU6182" s="75">
        <v>41091.25</v>
      </c>
    </row>
    <row r="6183" spans="1:177" x14ac:dyDescent="0.25">
      <c r="A6183" s="132"/>
      <c r="B6183" s="132"/>
      <c r="C6183" s="132"/>
      <c r="D6183" s="132"/>
      <c r="E6183" s="132"/>
      <c r="F6183" s="132"/>
      <c r="G6183" s="132"/>
      <c r="H6183" s="132"/>
      <c r="I6183" s="132"/>
      <c r="J6183" s="132"/>
      <c r="K6183" s="132"/>
      <c r="FS6183" s="75">
        <v>99.02</v>
      </c>
      <c r="FT6183" s="75">
        <v>6017.77</v>
      </c>
      <c r="FU6183" s="75">
        <v>41104.99</v>
      </c>
    </row>
    <row r="6184" spans="1:177" x14ac:dyDescent="0.25">
      <c r="A6184" s="132"/>
      <c r="B6184" s="132"/>
      <c r="C6184" s="132"/>
      <c r="D6184" s="132"/>
      <c r="E6184" s="132"/>
      <c r="F6184" s="132"/>
      <c r="G6184" s="132"/>
      <c r="H6184" s="132"/>
      <c r="I6184" s="132"/>
      <c r="J6184" s="132"/>
      <c r="K6184" s="132"/>
      <c r="FS6184" s="75">
        <v>99.03</v>
      </c>
      <c r="FT6184" s="75">
        <v>6021.7879999999996</v>
      </c>
      <c r="FU6184" s="75">
        <v>41118.730000000003</v>
      </c>
    </row>
    <row r="6185" spans="1:177" x14ac:dyDescent="0.25">
      <c r="A6185" s="132"/>
      <c r="B6185" s="132"/>
      <c r="C6185" s="132"/>
      <c r="D6185" s="132"/>
      <c r="E6185" s="132"/>
      <c r="F6185" s="132"/>
      <c r="G6185" s="132"/>
      <c r="H6185" s="132"/>
      <c r="I6185" s="132"/>
      <c r="J6185" s="132"/>
      <c r="K6185" s="132"/>
      <c r="FS6185" s="75">
        <v>99.04</v>
      </c>
      <c r="FT6185" s="75">
        <v>6025.8059999999996</v>
      </c>
      <c r="FU6185" s="75">
        <v>41132.46</v>
      </c>
    </row>
    <row r="6186" spans="1:177" x14ac:dyDescent="0.25">
      <c r="A6186" s="132"/>
      <c r="B6186" s="132"/>
      <c r="C6186" s="132"/>
      <c r="D6186" s="132"/>
      <c r="E6186" s="132"/>
      <c r="F6186" s="132"/>
      <c r="G6186" s="132"/>
      <c r="H6186" s="132"/>
      <c r="I6186" s="132"/>
      <c r="J6186" s="132"/>
      <c r="K6186" s="132"/>
      <c r="FS6186" s="75">
        <v>99.05</v>
      </c>
      <c r="FT6186" s="75">
        <v>6029.8239999999996</v>
      </c>
      <c r="FU6186" s="75">
        <v>41146.199999999997</v>
      </c>
    </row>
    <row r="6187" spans="1:177" x14ac:dyDescent="0.25">
      <c r="A6187" s="132"/>
      <c r="B6187" s="132"/>
      <c r="C6187" s="132"/>
      <c r="D6187" s="132"/>
      <c r="E6187" s="132"/>
      <c r="F6187" s="132"/>
      <c r="G6187" s="132"/>
      <c r="H6187" s="132"/>
      <c r="I6187" s="132"/>
      <c r="J6187" s="132"/>
      <c r="K6187" s="132"/>
      <c r="FS6187" s="75">
        <v>99.06</v>
      </c>
      <c r="FT6187" s="75">
        <v>6033.8419999999996</v>
      </c>
      <c r="FU6187" s="75">
        <v>41159.94</v>
      </c>
    </row>
    <row r="6188" spans="1:177" x14ac:dyDescent="0.25">
      <c r="A6188" s="132"/>
      <c r="B6188" s="132"/>
      <c r="C6188" s="132"/>
      <c r="D6188" s="132"/>
      <c r="E6188" s="132"/>
      <c r="F6188" s="132"/>
      <c r="G6188" s="132"/>
      <c r="H6188" s="132"/>
      <c r="I6188" s="132"/>
      <c r="J6188" s="132"/>
      <c r="K6188" s="132"/>
      <c r="FS6188" s="75">
        <v>99.07</v>
      </c>
      <c r="FT6188" s="75">
        <v>6037.86</v>
      </c>
      <c r="FU6188" s="75">
        <v>41173.68</v>
      </c>
    </row>
    <row r="6189" spans="1:177" x14ac:dyDescent="0.25">
      <c r="A6189" s="132"/>
      <c r="B6189" s="132"/>
      <c r="C6189" s="132"/>
      <c r="D6189" s="132"/>
      <c r="E6189" s="132"/>
      <c r="F6189" s="132"/>
      <c r="G6189" s="132"/>
      <c r="H6189" s="132"/>
      <c r="I6189" s="132"/>
      <c r="J6189" s="132"/>
      <c r="K6189" s="132"/>
      <c r="FS6189" s="75">
        <v>99.08</v>
      </c>
      <c r="FT6189" s="75">
        <v>6041.8779999999997</v>
      </c>
      <c r="FU6189" s="75">
        <v>41187.42</v>
      </c>
    </row>
    <row r="6190" spans="1:177" x14ac:dyDescent="0.25">
      <c r="A6190" s="132"/>
      <c r="B6190" s="132"/>
      <c r="C6190" s="132"/>
      <c r="D6190" s="132"/>
      <c r="E6190" s="132"/>
      <c r="F6190" s="132"/>
      <c r="G6190" s="132"/>
      <c r="H6190" s="132"/>
      <c r="I6190" s="132"/>
      <c r="J6190" s="132"/>
      <c r="K6190" s="132"/>
      <c r="FS6190" s="75">
        <v>99.09</v>
      </c>
      <c r="FT6190" s="75">
        <v>6045.8959999999997</v>
      </c>
      <c r="FU6190" s="75">
        <v>41201.160000000003</v>
      </c>
    </row>
    <row r="6191" spans="1:177" x14ac:dyDescent="0.25">
      <c r="A6191" s="132"/>
      <c r="B6191" s="132"/>
      <c r="C6191" s="132"/>
      <c r="D6191" s="132"/>
      <c r="E6191" s="132"/>
      <c r="F6191" s="132"/>
      <c r="G6191" s="132"/>
      <c r="H6191" s="132"/>
      <c r="I6191" s="132"/>
      <c r="J6191" s="132"/>
      <c r="K6191" s="132"/>
      <c r="FS6191" s="75">
        <v>99.1</v>
      </c>
      <c r="FT6191" s="75">
        <v>6049.915</v>
      </c>
      <c r="FU6191" s="75">
        <v>41214.89</v>
      </c>
    </row>
    <row r="6192" spans="1:177" x14ac:dyDescent="0.25">
      <c r="A6192" s="132"/>
      <c r="B6192" s="132"/>
      <c r="C6192" s="132"/>
      <c r="D6192" s="132"/>
      <c r="E6192" s="132"/>
      <c r="F6192" s="132"/>
      <c r="G6192" s="132"/>
      <c r="H6192" s="132"/>
      <c r="I6192" s="132"/>
      <c r="J6192" s="132"/>
      <c r="K6192" s="132"/>
      <c r="FS6192" s="75">
        <v>99.11</v>
      </c>
      <c r="FT6192" s="75">
        <v>6053.933</v>
      </c>
      <c r="FU6192" s="75">
        <v>41228.629999999997</v>
      </c>
    </row>
    <row r="6193" spans="1:177" x14ac:dyDescent="0.25">
      <c r="A6193" s="132"/>
      <c r="B6193" s="132"/>
      <c r="C6193" s="132"/>
      <c r="D6193" s="132"/>
      <c r="E6193" s="132"/>
      <c r="F6193" s="132"/>
      <c r="G6193" s="132"/>
      <c r="H6193" s="132"/>
      <c r="I6193" s="132"/>
      <c r="J6193" s="132"/>
      <c r="K6193" s="132"/>
      <c r="FS6193" s="75">
        <v>99.12</v>
      </c>
      <c r="FT6193" s="75">
        <v>6057.951</v>
      </c>
      <c r="FU6193" s="75">
        <v>41242.370000000003</v>
      </c>
    </row>
    <row r="6194" spans="1:177" x14ac:dyDescent="0.25">
      <c r="A6194" s="132"/>
      <c r="B6194" s="132"/>
      <c r="C6194" s="132"/>
      <c r="D6194" s="132"/>
      <c r="E6194" s="132"/>
      <c r="F6194" s="132"/>
      <c r="G6194" s="132"/>
      <c r="H6194" s="132"/>
      <c r="I6194" s="132"/>
      <c r="J6194" s="132"/>
      <c r="K6194" s="132"/>
      <c r="FS6194" s="75">
        <v>99.13</v>
      </c>
      <c r="FT6194" s="75">
        <v>6061.9690000000001</v>
      </c>
      <c r="FU6194" s="75">
        <v>41256.11</v>
      </c>
    </row>
    <row r="6195" spans="1:177" x14ac:dyDescent="0.25">
      <c r="A6195" s="132"/>
      <c r="B6195" s="132"/>
      <c r="C6195" s="132"/>
      <c r="D6195" s="132"/>
      <c r="E6195" s="132"/>
      <c r="F6195" s="132"/>
      <c r="G6195" s="132"/>
      <c r="H6195" s="132"/>
      <c r="I6195" s="132"/>
      <c r="J6195" s="132"/>
      <c r="K6195" s="132"/>
      <c r="FS6195" s="75">
        <v>99.14</v>
      </c>
      <c r="FT6195" s="75">
        <v>6065.9870000000001</v>
      </c>
      <c r="FU6195" s="75">
        <v>41269.85</v>
      </c>
    </row>
    <row r="6196" spans="1:177" x14ac:dyDescent="0.25">
      <c r="A6196" s="132"/>
      <c r="B6196" s="132"/>
      <c r="C6196" s="132"/>
      <c r="D6196" s="132"/>
      <c r="E6196" s="132"/>
      <c r="F6196" s="132"/>
      <c r="G6196" s="132"/>
      <c r="H6196" s="132"/>
      <c r="I6196" s="132"/>
      <c r="J6196" s="132"/>
      <c r="K6196" s="132"/>
      <c r="FS6196" s="75">
        <v>99.15</v>
      </c>
      <c r="FT6196" s="75">
        <v>6070.0050000000001</v>
      </c>
      <c r="FU6196" s="75">
        <v>41283.589999999997</v>
      </c>
    </row>
    <row r="6197" spans="1:177" x14ac:dyDescent="0.25">
      <c r="A6197" s="132"/>
      <c r="B6197" s="132"/>
      <c r="C6197" s="132"/>
      <c r="D6197" s="132"/>
      <c r="E6197" s="132"/>
      <c r="F6197" s="132"/>
      <c r="G6197" s="132"/>
      <c r="H6197" s="132"/>
      <c r="I6197" s="132"/>
      <c r="J6197" s="132"/>
      <c r="K6197" s="132"/>
      <c r="FS6197" s="75">
        <v>99.16</v>
      </c>
      <c r="FT6197" s="75">
        <v>6074.0230000000001</v>
      </c>
      <c r="FU6197" s="75">
        <v>41297.32</v>
      </c>
    </row>
    <row r="6198" spans="1:177" x14ac:dyDescent="0.25">
      <c r="A6198" s="132"/>
      <c r="B6198" s="132"/>
      <c r="C6198" s="132"/>
      <c r="D6198" s="132"/>
      <c r="E6198" s="132"/>
      <c r="F6198" s="132"/>
      <c r="G6198" s="132"/>
      <c r="H6198" s="132"/>
      <c r="I6198" s="132"/>
      <c r="J6198" s="132"/>
      <c r="K6198" s="132"/>
      <c r="FS6198" s="75">
        <v>99.17</v>
      </c>
      <c r="FT6198" s="75">
        <v>6078.0410000000002</v>
      </c>
      <c r="FU6198" s="75">
        <v>41311.06</v>
      </c>
    </row>
    <row r="6199" spans="1:177" x14ac:dyDescent="0.25">
      <c r="A6199" s="132"/>
      <c r="B6199" s="132"/>
      <c r="C6199" s="132"/>
      <c r="D6199" s="132"/>
      <c r="E6199" s="132"/>
      <c r="F6199" s="132"/>
      <c r="G6199" s="132"/>
      <c r="H6199" s="132"/>
      <c r="I6199" s="132"/>
      <c r="J6199" s="132"/>
      <c r="K6199" s="132"/>
      <c r="FS6199" s="75">
        <v>99.18</v>
      </c>
      <c r="FT6199" s="75">
        <v>6082.0590000000002</v>
      </c>
      <c r="FU6199" s="75">
        <v>41324.800000000003</v>
      </c>
    </row>
    <row r="6200" spans="1:177" x14ac:dyDescent="0.25">
      <c r="A6200" s="132"/>
      <c r="B6200" s="132"/>
      <c r="C6200" s="132"/>
      <c r="D6200" s="132"/>
      <c r="E6200" s="132"/>
      <c r="F6200" s="132"/>
      <c r="G6200" s="132"/>
      <c r="H6200" s="132"/>
      <c r="I6200" s="132"/>
      <c r="J6200" s="132"/>
      <c r="K6200" s="132"/>
      <c r="FS6200" s="75">
        <v>99.19</v>
      </c>
      <c r="FT6200" s="75">
        <v>6086.0770000000002</v>
      </c>
      <c r="FU6200" s="75">
        <v>41338.54</v>
      </c>
    </row>
    <row r="6201" spans="1:177" x14ac:dyDescent="0.25">
      <c r="A6201" s="132"/>
      <c r="B6201" s="132"/>
      <c r="C6201" s="132"/>
      <c r="D6201" s="132"/>
      <c r="E6201" s="132"/>
      <c r="F6201" s="132"/>
      <c r="G6201" s="132"/>
      <c r="H6201" s="132"/>
      <c r="I6201" s="132"/>
      <c r="J6201" s="132"/>
      <c r="K6201" s="132"/>
      <c r="FS6201" s="75">
        <v>99.2</v>
      </c>
      <c r="FT6201" s="75">
        <v>6090.0950000000003</v>
      </c>
      <c r="FU6201" s="75">
        <v>41352.28</v>
      </c>
    </row>
    <row r="6202" spans="1:177" x14ac:dyDescent="0.25">
      <c r="A6202" s="132"/>
      <c r="B6202" s="132"/>
      <c r="C6202" s="132"/>
      <c r="D6202" s="132"/>
      <c r="E6202" s="132"/>
      <c r="F6202" s="132"/>
      <c r="G6202" s="132"/>
      <c r="H6202" s="132"/>
      <c r="I6202" s="132"/>
      <c r="J6202" s="132"/>
      <c r="K6202" s="132"/>
      <c r="FS6202" s="75">
        <v>99.21</v>
      </c>
      <c r="FT6202" s="75">
        <v>6094.12</v>
      </c>
      <c r="FU6202" s="75">
        <v>41366</v>
      </c>
    </row>
    <row r="6203" spans="1:177" x14ac:dyDescent="0.25">
      <c r="A6203" s="132"/>
      <c r="B6203" s="132"/>
      <c r="C6203" s="132"/>
      <c r="D6203" s="132"/>
      <c r="E6203" s="132"/>
      <c r="F6203" s="132"/>
      <c r="G6203" s="132"/>
      <c r="H6203" s="132"/>
      <c r="I6203" s="132"/>
      <c r="J6203" s="132"/>
      <c r="K6203" s="132"/>
      <c r="FS6203" s="75">
        <v>99.22</v>
      </c>
      <c r="FT6203" s="75">
        <v>6098.326</v>
      </c>
      <c r="FU6203" s="75">
        <v>41379.699999999997</v>
      </c>
    </row>
    <row r="6204" spans="1:177" x14ac:dyDescent="0.25">
      <c r="A6204" s="132"/>
      <c r="B6204" s="132"/>
      <c r="C6204" s="132"/>
      <c r="D6204" s="132"/>
      <c r="E6204" s="132"/>
      <c r="F6204" s="132"/>
      <c r="G6204" s="132"/>
      <c r="H6204" s="132"/>
      <c r="I6204" s="132"/>
      <c r="J6204" s="132"/>
      <c r="K6204" s="132"/>
      <c r="FS6204" s="75">
        <v>99.23</v>
      </c>
      <c r="FT6204" s="75">
        <v>6102.5309999999999</v>
      </c>
      <c r="FU6204" s="75">
        <v>41393.4</v>
      </c>
    </row>
    <row r="6205" spans="1:177" x14ac:dyDescent="0.25">
      <c r="A6205" s="132"/>
      <c r="B6205" s="132"/>
      <c r="C6205" s="132"/>
      <c r="D6205" s="132"/>
      <c r="E6205" s="132"/>
      <c r="F6205" s="132"/>
      <c r="G6205" s="132"/>
      <c r="H6205" s="132"/>
      <c r="I6205" s="132"/>
      <c r="J6205" s="132"/>
      <c r="K6205" s="132"/>
      <c r="FS6205" s="75">
        <v>99.24</v>
      </c>
      <c r="FT6205" s="75">
        <v>6106.7370000000001</v>
      </c>
      <c r="FU6205" s="75">
        <v>41407.1</v>
      </c>
    </row>
    <row r="6206" spans="1:177" x14ac:dyDescent="0.25">
      <c r="A6206" s="132"/>
      <c r="B6206" s="132"/>
      <c r="C6206" s="132"/>
      <c r="D6206" s="132"/>
      <c r="E6206" s="132"/>
      <c r="F6206" s="132"/>
      <c r="G6206" s="132"/>
      <c r="H6206" s="132"/>
      <c r="I6206" s="132"/>
      <c r="J6206" s="132"/>
      <c r="K6206" s="132"/>
      <c r="FS6206" s="75">
        <v>99.25</v>
      </c>
      <c r="FT6206" s="75">
        <v>6110.942</v>
      </c>
      <c r="FU6206" s="75">
        <v>41420.800000000003</v>
      </c>
    </row>
    <row r="6207" spans="1:177" x14ac:dyDescent="0.25">
      <c r="A6207" s="132"/>
      <c r="B6207" s="132"/>
      <c r="C6207" s="132"/>
      <c r="D6207" s="132"/>
      <c r="E6207" s="132"/>
      <c r="F6207" s="132"/>
      <c r="G6207" s="132"/>
      <c r="H6207" s="132"/>
      <c r="I6207" s="132"/>
      <c r="J6207" s="132"/>
      <c r="K6207" s="132"/>
      <c r="FS6207" s="75">
        <v>99.26</v>
      </c>
      <c r="FT6207" s="75">
        <v>6115.1480000000001</v>
      </c>
      <c r="FU6207" s="75">
        <v>41434.5</v>
      </c>
    </row>
    <row r="6208" spans="1:177" x14ac:dyDescent="0.25">
      <c r="A6208" s="132"/>
      <c r="B6208" s="132"/>
      <c r="C6208" s="132"/>
      <c r="D6208" s="132"/>
      <c r="E6208" s="132"/>
      <c r="F6208" s="132"/>
      <c r="G6208" s="132"/>
      <c r="H6208" s="132"/>
      <c r="I6208" s="132"/>
      <c r="J6208" s="132"/>
      <c r="K6208" s="132"/>
      <c r="FS6208" s="75">
        <v>99.27</v>
      </c>
      <c r="FT6208" s="75">
        <v>6119.3540000000003</v>
      </c>
      <c r="FU6208" s="75">
        <v>41448.199999999997</v>
      </c>
    </row>
    <row r="6209" spans="1:177" x14ac:dyDescent="0.25">
      <c r="A6209" s="132"/>
      <c r="B6209" s="132"/>
      <c r="C6209" s="132"/>
      <c r="D6209" s="132"/>
      <c r="E6209" s="132"/>
      <c r="F6209" s="132"/>
      <c r="G6209" s="132"/>
      <c r="H6209" s="132"/>
      <c r="I6209" s="132"/>
      <c r="J6209" s="132"/>
      <c r="K6209" s="132"/>
      <c r="FS6209" s="75">
        <v>99.28</v>
      </c>
      <c r="FT6209" s="75">
        <v>6123.5590000000002</v>
      </c>
      <c r="FU6209" s="75">
        <v>41461.89</v>
      </c>
    </row>
    <row r="6210" spans="1:177" x14ac:dyDescent="0.25">
      <c r="A6210" s="132"/>
      <c r="B6210" s="132"/>
      <c r="C6210" s="132"/>
      <c r="D6210" s="132"/>
      <c r="E6210" s="132"/>
      <c r="F6210" s="132"/>
      <c r="G6210" s="132"/>
      <c r="H6210" s="132"/>
      <c r="I6210" s="132"/>
      <c r="J6210" s="132"/>
      <c r="K6210" s="132"/>
      <c r="FS6210" s="75">
        <v>99.29</v>
      </c>
      <c r="FT6210" s="75">
        <v>6127.7650000000003</v>
      </c>
      <c r="FU6210" s="75">
        <v>41475.589999999997</v>
      </c>
    </row>
    <row r="6211" spans="1:177" x14ac:dyDescent="0.25">
      <c r="A6211" s="132"/>
      <c r="B6211" s="132"/>
      <c r="C6211" s="132"/>
      <c r="D6211" s="132"/>
      <c r="E6211" s="132"/>
      <c r="F6211" s="132"/>
      <c r="G6211" s="132"/>
      <c r="H6211" s="132"/>
      <c r="I6211" s="132"/>
      <c r="J6211" s="132"/>
      <c r="K6211" s="132"/>
      <c r="FS6211" s="75">
        <v>99.3</v>
      </c>
      <c r="FT6211" s="75">
        <v>6131.97</v>
      </c>
      <c r="FU6211" s="75">
        <v>41489.29</v>
      </c>
    </row>
    <row r="6212" spans="1:177" x14ac:dyDescent="0.25">
      <c r="A6212" s="132"/>
      <c r="B6212" s="132"/>
      <c r="C6212" s="132"/>
      <c r="D6212" s="132"/>
      <c r="E6212" s="132"/>
      <c r="F6212" s="132"/>
      <c r="G6212" s="132"/>
      <c r="H6212" s="132"/>
      <c r="I6212" s="132"/>
      <c r="J6212" s="132"/>
      <c r="K6212" s="132"/>
      <c r="FS6212" s="75">
        <v>99.31</v>
      </c>
      <c r="FT6212" s="75">
        <v>6136.1760000000004</v>
      </c>
      <c r="FU6212" s="75">
        <v>41502.99</v>
      </c>
    </row>
    <row r="6213" spans="1:177" x14ac:dyDescent="0.25">
      <c r="A6213" s="132"/>
      <c r="B6213" s="132"/>
      <c r="C6213" s="132"/>
      <c r="D6213" s="132"/>
      <c r="E6213" s="132"/>
      <c r="F6213" s="132"/>
      <c r="G6213" s="132"/>
      <c r="H6213" s="132"/>
      <c r="I6213" s="132"/>
      <c r="J6213" s="132"/>
      <c r="K6213" s="132"/>
      <c r="FS6213" s="75">
        <v>99.32</v>
      </c>
      <c r="FT6213" s="75">
        <v>6140.3810000000003</v>
      </c>
      <c r="FU6213" s="75">
        <v>41516.69</v>
      </c>
    </row>
    <row r="6214" spans="1:177" x14ac:dyDescent="0.25">
      <c r="A6214" s="132"/>
      <c r="B6214" s="132"/>
      <c r="C6214" s="132"/>
      <c r="D6214" s="132"/>
      <c r="E6214" s="132"/>
      <c r="F6214" s="132"/>
      <c r="G6214" s="132"/>
      <c r="H6214" s="132"/>
      <c r="I6214" s="132"/>
      <c r="J6214" s="132"/>
      <c r="K6214" s="132"/>
      <c r="FS6214" s="75">
        <v>99.33</v>
      </c>
      <c r="FT6214" s="75">
        <v>6144.5870000000004</v>
      </c>
      <c r="FU6214" s="75">
        <v>41530.39</v>
      </c>
    </row>
    <row r="6215" spans="1:177" x14ac:dyDescent="0.25">
      <c r="A6215" s="132"/>
      <c r="B6215" s="132"/>
      <c r="C6215" s="132"/>
      <c r="D6215" s="132"/>
      <c r="E6215" s="132"/>
      <c r="F6215" s="132"/>
      <c r="G6215" s="132"/>
      <c r="H6215" s="132"/>
      <c r="I6215" s="132"/>
      <c r="J6215" s="132"/>
      <c r="K6215" s="132"/>
      <c r="FS6215" s="75">
        <v>99.34</v>
      </c>
      <c r="FT6215" s="75">
        <v>6148.7920000000004</v>
      </c>
      <c r="FU6215" s="75">
        <v>41544.089999999997</v>
      </c>
    </row>
    <row r="6216" spans="1:177" x14ac:dyDescent="0.25">
      <c r="A6216" s="132"/>
      <c r="B6216" s="132"/>
      <c r="C6216" s="132"/>
      <c r="D6216" s="132"/>
      <c r="E6216" s="132"/>
      <c r="F6216" s="132"/>
      <c r="G6216" s="132"/>
      <c r="H6216" s="132"/>
      <c r="I6216" s="132"/>
      <c r="J6216" s="132"/>
      <c r="K6216" s="132"/>
      <c r="FS6216" s="75">
        <v>99.35</v>
      </c>
      <c r="FT6216" s="75">
        <v>6152.9979999999996</v>
      </c>
      <c r="FU6216" s="75">
        <v>41557.79</v>
      </c>
    </row>
    <row r="6217" spans="1:177" x14ac:dyDescent="0.25">
      <c r="A6217" s="132"/>
      <c r="B6217" s="132"/>
      <c r="C6217" s="132"/>
      <c r="D6217" s="132"/>
      <c r="E6217" s="132"/>
      <c r="F6217" s="132"/>
      <c r="G6217" s="132"/>
      <c r="H6217" s="132"/>
      <c r="I6217" s="132"/>
      <c r="J6217" s="132"/>
      <c r="K6217" s="132"/>
      <c r="FS6217" s="75">
        <v>99.36</v>
      </c>
      <c r="FT6217" s="75">
        <v>6157.2039999999997</v>
      </c>
      <c r="FU6217" s="75">
        <v>41571.49</v>
      </c>
    </row>
    <row r="6218" spans="1:177" x14ac:dyDescent="0.25">
      <c r="A6218" s="132"/>
      <c r="B6218" s="132"/>
      <c r="C6218" s="132"/>
      <c r="D6218" s="132"/>
      <c r="E6218" s="132"/>
      <c r="F6218" s="132"/>
      <c r="G6218" s="132"/>
      <c r="H6218" s="132"/>
      <c r="I6218" s="132"/>
      <c r="J6218" s="132"/>
      <c r="K6218" s="132"/>
      <c r="FS6218" s="75">
        <v>99.37</v>
      </c>
      <c r="FT6218" s="75">
        <v>6161.4089999999997</v>
      </c>
      <c r="FU6218" s="75">
        <v>41585.19</v>
      </c>
    </row>
    <row r="6219" spans="1:177" x14ac:dyDescent="0.25">
      <c r="A6219" s="132"/>
      <c r="B6219" s="132"/>
      <c r="C6219" s="132"/>
      <c r="D6219" s="132"/>
      <c r="E6219" s="132"/>
      <c r="F6219" s="132"/>
      <c r="G6219" s="132"/>
      <c r="H6219" s="132"/>
      <c r="I6219" s="132"/>
      <c r="J6219" s="132"/>
      <c r="K6219" s="132"/>
      <c r="FS6219" s="75">
        <v>99.38</v>
      </c>
      <c r="FT6219" s="75">
        <v>6165.6149999999998</v>
      </c>
      <c r="FU6219" s="75">
        <v>41598.89</v>
      </c>
    </row>
    <row r="6220" spans="1:177" x14ac:dyDescent="0.25">
      <c r="A6220" s="132"/>
      <c r="B6220" s="132"/>
      <c r="C6220" s="132"/>
      <c r="D6220" s="132"/>
      <c r="E6220" s="132"/>
      <c r="F6220" s="132"/>
      <c r="G6220" s="132"/>
      <c r="H6220" s="132"/>
      <c r="I6220" s="132"/>
      <c r="J6220" s="132"/>
      <c r="K6220" s="132"/>
      <c r="FS6220" s="75">
        <v>99.39</v>
      </c>
      <c r="FT6220" s="75">
        <v>6169.82</v>
      </c>
      <c r="FU6220" s="75">
        <v>41612.589999999997</v>
      </c>
    </row>
    <row r="6221" spans="1:177" x14ac:dyDescent="0.25">
      <c r="A6221" s="132"/>
      <c r="B6221" s="132"/>
      <c r="C6221" s="132"/>
      <c r="D6221" s="132"/>
      <c r="E6221" s="132"/>
      <c r="F6221" s="132"/>
      <c r="G6221" s="132"/>
      <c r="H6221" s="132"/>
      <c r="I6221" s="132"/>
      <c r="J6221" s="132"/>
      <c r="K6221" s="132"/>
      <c r="FS6221" s="75">
        <v>99.4</v>
      </c>
      <c r="FT6221" s="75">
        <v>6174.0259999999998</v>
      </c>
      <c r="FU6221" s="75">
        <v>41626.29</v>
      </c>
    </row>
    <row r="6222" spans="1:177" x14ac:dyDescent="0.25">
      <c r="A6222" s="132"/>
      <c r="B6222" s="132"/>
      <c r="C6222" s="132"/>
      <c r="D6222" s="132"/>
      <c r="E6222" s="132"/>
      <c r="F6222" s="132"/>
      <c r="G6222" s="132"/>
      <c r="H6222" s="132"/>
      <c r="I6222" s="132"/>
      <c r="J6222" s="132"/>
      <c r="K6222" s="132"/>
      <c r="FS6222" s="75">
        <v>99.41</v>
      </c>
      <c r="FT6222" s="75">
        <v>6178.2309999999998</v>
      </c>
      <c r="FU6222" s="75">
        <v>41639.980000000003</v>
      </c>
    </row>
    <row r="6223" spans="1:177" x14ac:dyDescent="0.25">
      <c r="A6223" s="132"/>
      <c r="B6223" s="132"/>
      <c r="C6223" s="132"/>
      <c r="D6223" s="132"/>
      <c r="E6223" s="132"/>
      <c r="F6223" s="132"/>
      <c r="G6223" s="132"/>
      <c r="H6223" s="132"/>
      <c r="I6223" s="132"/>
      <c r="J6223" s="132"/>
      <c r="K6223" s="132"/>
      <c r="FS6223" s="75">
        <v>99.42</v>
      </c>
      <c r="FT6223" s="75">
        <v>6182.4369999999999</v>
      </c>
      <c r="FU6223" s="75">
        <v>41653.68</v>
      </c>
    </row>
    <row r="6224" spans="1:177" x14ac:dyDescent="0.25">
      <c r="A6224" s="132"/>
      <c r="B6224" s="132"/>
      <c r="C6224" s="132"/>
      <c r="D6224" s="132"/>
      <c r="E6224" s="132"/>
      <c r="F6224" s="132"/>
      <c r="G6224" s="132"/>
      <c r="H6224" s="132"/>
      <c r="I6224" s="132"/>
      <c r="J6224" s="132"/>
      <c r="K6224" s="132"/>
      <c r="FS6224" s="75">
        <v>99.43</v>
      </c>
      <c r="FT6224" s="75">
        <v>6186.643</v>
      </c>
      <c r="FU6224" s="75">
        <v>41667.379999999997</v>
      </c>
    </row>
    <row r="6225" spans="1:177" x14ac:dyDescent="0.25">
      <c r="A6225" s="132"/>
      <c r="B6225" s="132"/>
      <c r="C6225" s="132"/>
      <c r="D6225" s="132"/>
      <c r="E6225" s="132"/>
      <c r="F6225" s="132"/>
      <c r="G6225" s="132"/>
      <c r="H6225" s="132"/>
      <c r="I6225" s="132"/>
      <c r="J6225" s="132"/>
      <c r="K6225" s="132"/>
      <c r="FS6225" s="75">
        <v>99.44</v>
      </c>
      <c r="FT6225" s="75">
        <v>6190.848</v>
      </c>
      <c r="FU6225" s="75">
        <v>41681.08</v>
      </c>
    </row>
    <row r="6226" spans="1:177" x14ac:dyDescent="0.25">
      <c r="A6226" s="132"/>
      <c r="B6226" s="132"/>
      <c r="C6226" s="132"/>
      <c r="D6226" s="132"/>
      <c r="E6226" s="132"/>
      <c r="F6226" s="132"/>
      <c r="G6226" s="132"/>
      <c r="H6226" s="132"/>
      <c r="I6226" s="132"/>
      <c r="J6226" s="132"/>
      <c r="K6226" s="132"/>
      <c r="FS6226" s="75">
        <v>99.45</v>
      </c>
      <c r="FT6226" s="75">
        <v>6195.0540000000001</v>
      </c>
      <c r="FU6226" s="75">
        <v>41694.78</v>
      </c>
    </row>
    <row r="6227" spans="1:177" x14ac:dyDescent="0.25">
      <c r="A6227" s="132"/>
      <c r="B6227" s="132"/>
      <c r="C6227" s="132"/>
      <c r="D6227" s="132"/>
      <c r="E6227" s="132"/>
      <c r="F6227" s="132"/>
      <c r="G6227" s="132"/>
      <c r="H6227" s="132"/>
      <c r="I6227" s="132"/>
      <c r="J6227" s="132"/>
      <c r="K6227" s="132"/>
      <c r="FS6227" s="75">
        <v>99.46</v>
      </c>
      <c r="FT6227" s="75">
        <v>6199.259</v>
      </c>
      <c r="FU6227" s="75">
        <v>41708.480000000003</v>
      </c>
    </row>
    <row r="6228" spans="1:177" x14ac:dyDescent="0.25">
      <c r="A6228" s="132"/>
      <c r="B6228" s="132"/>
      <c r="C6228" s="132"/>
      <c r="D6228" s="132"/>
      <c r="E6228" s="132"/>
      <c r="F6228" s="132"/>
      <c r="G6228" s="132"/>
      <c r="H6228" s="132"/>
      <c r="I6228" s="132"/>
      <c r="J6228" s="132"/>
      <c r="K6228" s="132"/>
      <c r="FS6228" s="75">
        <v>99.47</v>
      </c>
      <c r="FT6228" s="75">
        <v>6203.4650000000001</v>
      </c>
      <c r="FU6228" s="75">
        <v>41722.18</v>
      </c>
    </row>
    <row r="6229" spans="1:177" x14ac:dyDescent="0.25">
      <c r="A6229" s="132"/>
      <c r="B6229" s="132"/>
      <c r="C6229" s="132"/>
      <c r="D6229" s="132"/>
      <c r="E6229" s="132"/>
      <c r="F6229" s="132"/>
      <c r="G6229" s="132"/>
      <c r="H6229" s="132"/>
      <c r="I6229" s="132"/>
      <c r="J6229" s="132"/>
      <c r="K6229" s="132"/>
      <c r="FS6229" s="75">
        <v>99.48</v>
      </c>
      <c r="FT6229" s="75">
        <v>6207.67</v>
      </c>
      <c r="FU6229" s="75">
        <v>41735.879999999997</v>
      </c>
    </row>
    <row r="6230" spans="1:177" x14ac:dyDescent="0.25">
      <c r="A6230" s="132"/>
      <c r="B6230" s="132"/>
      <c r="C6230" s="132"/>
      <c r="D6230" s="132"/>
      <c r="E6230" s="132"/>
      <c r="F6230" s="132"/>
      <c r="G6230" s="132"/>
      <c r="H6230" s="132"/>
      <c r="I6230" s="132"/>
      <c r="J6230" s="132"/>
      <c r="K6230" s="132"/>
      <c r="FS6230" s="75">
        <v>99.49</v>
      </c>
      <c r="FT6230" s="75">
        <v>6211.8760000000002</v>
      </c>
      <c r="FU6230" s="75">
        <v>41749.58</v>
      </c>
    </row>
    <row r="6231" spans="1:177" x14ac:dyDescent="0.25">
      <c r="A6231" s="132"/>
      <c r="B6231" s="132"/>
      <c r="C6231" s="132"/>
      <c r="D6231" s="132"/>
      <c r="E6231" s="132"/>
      <c r="F6231" s="132"/>
      <c r="G6231" s="132"/>
      <c r="H6231" s="132"/>
      <c r="I6231" s="132"/>
      <c r="J6231" s="132"/>
      <c r="K6231" s="132"/>
      <c r="FS6231" s="75">
        <v>99.5</v>
      </c>
      <c r="FT6231" s="75">
        <v>6216.0820000000003</v>
      </c>
      <c r="FU6231" s="75">
        <v>41763.279999999999</v>
      </c>
    </row>
    <row r="6232" spans="1:177" x14ac:dyDescent="0.25">
      <c r="A6232" s="132"/>
      <c r="B6232" s="132"/>
      <c r="C6232" s="132"/>
      <c r="D6232" s="132"/>
      <c r="E6232" s="132"/>
      <c r="F6232" s="132"/>
      <c r="G6232" s="132"/>
      <c r="H6232" s="132"/>
      <c r="I6232" s="132"/>
      <c r="J6232" s="132"/>
      <c r="K6232" s="132"/>
      <c r="FS6232" s="75">
        <v>99.51</v>
      </c>
      <c r="FT6232" s="75">
        <v>6220.2870000000003</v>
      </c>
      <c r="FU6232" s="75">
        <v>41776.980000000003</v>
      </c>
    </row>
    <row r="6233" spans="1:177" x14ac:dyDescent="0.25">
      <c r="A6233" s="132"/>
      <c r="B6233" s="132"/>
      <c r="C6233" s="132"/>
      <c r="D6233" s="132"/>
      <c r="E6233" s="132"/>
      <c r="F6233" s="132"/>
      <c r="G6233" s="132"/>
      <c r="H6233" s="132"/>
      <c r="I6233" s="132"/>
      <c r="J6233" s="132"/>
      <c r="K6233" s="132"/>
      <c r="FS6233" s="75">
        <v>99.52</v>
      </c>
      <c r="FT6233" s="75">
        <v>6224.4930000000004</v>
      </c>
      <c r="FU6233" s="75">
        <v>41790.68</v>
      </c>
    </row>
    <row r="6234" spans="1:177" x14ac:dyDescent="0.25">
      <c r="A6234" s="132"/>
      <c r="B6234" s="132"/>
      <c r="C6234" s="132"/>
      <c r="D6234" s="132"/>
      <c r="E6234" s="132"/>
      <c r="F6234" s="132"/>
      <c r="G6234" s="132"/>
      <c r="H6234" s="132"/>
      <c r="I6234" s="132"/>
      <c r="J6234" s="132"/>
      <c r="K6234" s="132"/>
      <c r="FS6234" s="75">
        <v>99.53</v>
      </c>
      <c r="FT6234" s="75">
        <v>6228.6980000000003</v>
      </c>
      <c r="FU6234" s="75">
        <v>41804.379999999997</v>
      </c>
    </row>
    <row r="6235" spans="1:177" x14ac:dyDescent="0.25">
      <c r="A6235" s="132"/>
      <c r="B6235" s="132"/>
      <c r="C6235" s="132"/>
      <c r="D6235" s="132"/>
      <c r="E6235" s="132"/>
      <c r="F6235" s="132"/>
      <c r="G6235" s="132"/>
      <c r="H6235" s="132"/>
      <c r="I6235" s="132"/>
      <c r="J6235" s="132"/>
      <c r="K6235" s="132"/>
      <c r="FS6235" s="75">
        <v>99.54</v>
      </c>
      <c r="FT6235" s="75">
        <v>6232.9040000000005</v>
      </c>
      <c r="FU6235" s="75">
        <v>41818.07</v>
      </c>
    </row>
    <row r="6236" spans="1:177" x14ac:dyDescent="0.25">
      <c r="A6236" s="132"/>
      <c r="B6236" s="132"/>
      <c r="C6236" s="132"/>
      <c r="D6236" s="132"/>
      <c r="E6236" s="132"/>
      <c r="F6236" s="132"/>
      <c r="G6236" s="132"/>
      <c r="H6236" s="132"/>
      <c r="I6236" s="132"/>
      <c r="J6236" s="132"/>
      <c r="K6236" s="132"/>
      <c r="FS6236" s="75">
        <v>99.55</v>
      </c>
      <c r="FT6236" s="75">
        <v>6237.1090000000004</v>
      </c>
      <c r="FU6236" s="75">
        <v>41831.769999999997</v>
      </c>
    </row>
    <row r="6237" spans="1:177" x14ac:dyDescent="0.25">
      <c r="A6237" s="132"/>
      <c r="B6237" s="132"/>
      <c r="C6237" s="132"/>
      <c r="D6237" s="132"/>
      <c r="E6237" s="132"/>
      <c r="F6237" s="132"/>
      <c r="G6237" s="132"/>
      <c r="H6237" s="132"/>
      <c r="I6237" s="132"/>
      <c r="J6237" s="132"/>
      <c r="K6237" s="132"/>
      <c r="FS6237" s="75">
        <v>99.56</v>
      </c>
      <c r="FT6237" s="75">
        <v>6241.3149999999996</v>
      </c>
      <c r="FU6237" s="75">
        <v>41845.47</v>
      </c>
    </row>
    <row r="6238" spans="1:177" x14ac:dyDescent="0.25">
      <c r="A6238" s="132"/>
      <c r="B6238" s="132"/>
      <c r="C6238" s="132"/>
      <c r="D6238" s="132"/>
      <c r="E6238" s="132"/>
      <c r="F6238" s="132"/>
      <c r="G6238" s="132"/>
      <c r="H6238" s="132"/>
      <c r="I6238" s="132"/>
      <c r="J6238" s="132"/>
      <c r="K6238" s="132"/>
      <c r="FS6238" s="75">
        <v>99.57</v>
      </c>
      <c r="FT6238" s="75">
        <v>6245.5209999999997</v>
      </c>
      <c r="FU6238" s="75">
        <v>41859.17</v>
      </c>
    </row>
    <row r="6239" spans="1:177" x14ac:dyDescent="0.25">
      <c r="A6239" s="132"/>
      <c r="B6239" s="132"/>
      <c r="C6239" s="132"/>
      <c r="D6239" s="132"/>
      <c r="E6239" s="132"/>
      <c r="F6239" s="132"/>
      <c r="G6239" s="132"/>
      <c r="H6239" s="132"/>
      <c r="I6239" s="132"/>
      <c r="J6239" s="132"/>
      <c r="K6239" s="132"/>
      <c r="FS6239" s="75">
        <v>99.58</v>
      </c>
      <c r="FT6239" s="75">
        <v>6249.7259999999997</v>
      </c>
      <c r="FU6239" s="75">
        <v>41872.870000000003</v>
      </c>
    </row>
    <row r="6240" spans="1:177" x14ac:dyDescent="0.25">
      <c r="A6240" s="132"/>
      <c r="B6240" s="132"/>
      <c r="C6240" s="132"/>
      <c r="D6240" s="132"/>
      <c r="E6240" s="132"/>
      <c r="F6240" s="132"/>
      <c r="G6240" s="132"/>
      <c r="H6240" s="132"/>
      <c r="I6240" s="132"/>
      <c r="J6240" s="132"/>
      <c r="K6240" s="132"/>
      <c r="FS6240" s="75">
        <v>99.59</v>
      </c>
      <c r="FT6240" s="75">
        <v>6253.9319999999998</v>
      </c>
      <c r="FU6240" s="75">
        <v>41886.57</v>
      </c>
    </row>
    <row r="6241" spans="1:177" x14ac:dyDescent="0.25">
      <c r="A6241" s="132"/>
      <c r="B6241" s="132"/>
      <c r="C6241" s="132"/>
      <c r="D6241" s="132"/>
      <c r="E6241" s="132"/>
      <c r="F6241" s="132"/>
      <c r="G6241" s="132"/>
      <c r="H6241" s="132"/>
      <c r="I6241" s="132"/>
      <c r="J6241" s="132"/>
      <c r="K6241" s="132"/>
      <c r="FS6241" s="75">
        <v>99.6</v>
      </c>
      <c r="FT6241" s="75">
        <v>6258.1369999999997</v>
      </c>
      <c r="FU6241" s="75">
        <v>41900.269999999997</v>
      </c>
    </row>
    <row r="6242" spans="1:177" x14ac:dyDescent="0.25">
      <c r="A6242" s="132"/>
      <c r="B6242" s="132"/>
      <c r="C6242" s="132"/>
      <c r="D6242" s="132"/>
      <c r="E6242" s="132"/>
      <c r="F6242" s="132"/>
      <c r="G6242" s="132"/>
      <c r="H6242" s="132"/>
      <c r="I6242" s="132"/>
      <c r="J6242" s="132"/>
      <c r="K6242" s="132"/>
      <c r="FS6242" s="75">
        <v>99.61</v>
      </c>
      <c r="FT6242" s="75">
        <v>6262.3429999999998</v>
      </c>
      <c r="FU6242" s="75">
        <v>41913.97</v>
      </c>
    </row>
    <row r="6243" spans="1:177" x14ac:dyDescent="0.25">
      <c r="A6243" s="132"/>
      <c r="B6243" s="132"/>
      <c r="C6243" s="132"/>
      <c r="D6243" s="132"/>
      <c r="E6243" s="132"/>
      <c r="F6243" s="132"/>
      <c r="G6243" s="132"/>
      <c r="H6243" s="132"/>
      <c r="I6243" s="132"/>
      <c r="J6243" s="132"/>
      <c r="K6243" s="132"/>
      <c r="FS6243" s="75">
        <v>99.62</v>
      </c>
      <c r="FT6243" s="75">
        <v>6266.5479999999998</v>
      </c>
      <c r="FU6243" s="75">
        <v>41927.67</v>
      </c>
    </row>
    <row r="6244" spans="1:177" x14ac:dyDescent="0.25">
      <c r="A6244" s="132"/>
      <c r="B6244" s="132"/>
      <c r="C6244" s="132"/>
      <c r="D6244" s="132"/>
      <c r="E6244" s="132"/>
      <c r="F6244" s="132"/>
      <c r="G6244" s="132"/>
      <c r="H6244" s="132"/>
      <c r="I6244" s="132"/>
      <c r="J6244" s="132"/>
      <c r="K6244" s="132"/>
      <c r="FS6244" s="75">
        <v>99.63</v>
      </c>
      <c r="FT6244" s="75">
        <v>6270.7539999999999</v>
      </c>
      <c r="FU6244" s="75">
        <v>41941.370000000003</v>
      </c>
    </row>
    <row r="6245" spans="1:177" x14ac:dyDescent="0.25">
      <c r="A6245" s="132"/>
      <c r="B6245" s="132"/>
      <c r="C6245" s="132"/>
      <c r="D6245" s="132"/>
      <c r="E6245" s="132"/>
      <c r="F6245" s="132"/>
      <c r="G6245" s="132"/>
      <c r="H6245" s="132"/>
      <c r="I6245" s="132"/>
      <c r="J6245" s="132"/>
      <c r="K6245" s="132"/>
      <c r="FS6245" s="75">
        <v>99.64</v>
      </c>
      <c r="FT6245" s="75">
        <v>6274.9589999999998</v>
      </c>
      <c r="FU6245" s="75">
        <v>41955.07</v>
      </c>
    </row>
    <row r="6246" spans="1:177" x14ac:dyDescent="0.25">
      <c r="A6246" s="132"/>
      <c r="B6246" s="132"/>
      <c r="C6246" s="132"/>
      <c r="D6246" s="132"/>
      <c r="E6246" s="132"/>
      <c r="F6246" s="132"/>
      <c r="G6246" s="132"/>
      <c r="H6246" s="132"/>
      <c r="I6246" s="132"/>
      <c r="J6246" s="132"/>
      <c r="K6246" s="132"/>
      <c r="FS6246" s="75">
        <v>99.65</v>
      </c>
      <c r="FT6246" s="75">
        <v>6279.165</v>
      </c>
      <c r="FU6246" s="75">
        <v>41968.77</v>
      </c>
    </row>
    <row r="6247" spans="1:177" x14ac:dyDescent="0.25">
      <c r="A6247" s="132"/>
      <c r="B6247" s="132"/>
      <c r="C6247" s="132"/>
      <c r="D6247" s="132"/>
      <c r="E6247" s="132"/>
      <c r="F6247" s="132"/>
      <c r="G6247" s="132"/>
      <c r="H6247" s="132"/>
      <c r="I6247" s="132"/>
      <c r="J6247" s="132"/>
      <c r="K6247" s="132"/>
      <c r="FS6247" s="75">
        <v>99.66</v>
      </c>
      <c r="FT6247" s="75">
        <v>6283.3710000000001</v>
      </c>
      <c r="FU6247" s="75">
        <v>41982.46</v>
      </c>
    </row>
    <row r="6248" spans="1:177" x14ac:dyDescent="0.25">
      <c r="A6248" s="132"/>
      <c r="B6248" s="132"/>
      <c r="C6248" s="132"/>
      <c r="D6248" s="132"/>
      <c r="E6248" s="132"/>
      <c r="F6248" s="132"/>
      <c r="G6248" s="132"/>
      <c r="H6248" s="132"/>
      <c r="I6248" s="132"/>
      <c r="J6248" s="132"/>
      <c r="K6248" s="132"/>
      <c r="FS6248" s="75">
        <v>99.67</v>
      </c>
      <c r="FT6248" s="75">
        <v>6287.576</v>
      </c>
      <c r="FU6248" s="75">
        <v>41996.160000000003</v>
      </c>
    </row>
    <row r="6249" spans="1:177" x14ac:dyDescent="0.25">
      <c r="A6249" s="132"/>
      <c r="B6249" s="132"/>
      <c r="C6249" s="132"/>
      <c r="D6249" s="132"/>
      <c r="E6249" s="132"/>
      <c r="F6249" s="132"/>
      <c r="G6249" s="132"/>
      <c r="H6249" s="132"/>
      <c r="I6249" s="132"/>
      <c r="J6249" s="132"/>
      <c r="K6249" s="132"/>
      <c r="FS6249" s="75">
        <v>99.68</v>
      </c>
      <c r="FT6249" s="75">
        <v>6291.7820000000002</v>
      </c>
      <c r="FU6249" s="75">
        <v>42009.86</v>
      </c>
    </row>
    <row r="6250" spans="1:177" x14ac:dyDescent="0.25">
      <c r="A6250" s="132"/>
      <c r="B6250" s="132"/>
      <c r="C6250" s="132"/>
      <c r="D6250" s="132"/>
      <c r="E6250" s="132"/>
      <c r="F6250" s="132"/>
      <c r="G6250" s="132"/>
      <c r="H6250" s="132"/>
      <c r="I6250" s="132"/>
      <c r="J6250" s="132"/>
      <c r="K6250" s="132"/>
      <c r="FS6250" s="75">
        <v>99.69</v>
      </c>
      <c r="FT6250" s="75">
        <v>6295.9870000000001</v>
      </c>
      <c r="FU6250" s="75">
        <v>42023.56</v>
      </c>
    </row>
    <row r="6251" spans="1:177" x14ac:dyDescent="0.25">
      <c r="A6251" s="132"/>
      <c r="B6251" s="132"/>
      <c r="C6251" s="132"/>
      <c r="D6251" s="132"/>
      <c r="E6251" s="132"/>
      <c r="F6251" s="132"/>
      <c r="G6251" s="132"/>
      <c r="H6251" s="132"/>
      <c r="I6251" s="132"/>
      <c r="J6251" s="132"/>
      <c r="K6251" s="132"/>
      <c r="FS6251" s="75">
        <v>99.7</v>
      </c>
      <c r="FT6251" s="75">
        <v>6300.1930000000002</v>
      </c>
      <c r="FU6251" s="75">
        <v>42037.26</v>
      </c>
    </row>
    <row r="6252" spans="1:177" x14ac:dyDescent="0.25">
      <c r="A6252" s="132"/>
      <c r="B6252" s="132"/>
      <c r="C6252" s="132"/>
      <c r="D6252" s="132"/>
      <c r="E6252" s="132"/>
      <c r="F6252" s="132"/>
      <c r="G6252" s="132"/>
      <c r="H6252" s="132"/>
      <c r="I6252" s="132"/>
      <c r="J6252" s="132"/>
      <c r="K6252" s="132"/>
      <c r="FS6252" s="75">
        <v>99.71</v>
      </c>
      <c r="FT6252" s="75">
        <v>6304.3980000000001</v>
      </c>
      <c r="FU6252" s="75">
        <v>42050.96</v>
      </c>
    </row>
    <row r="6253" spans="1:177" x14ac:dyDescent="0.25">
      <c r="A6253" s="132"/>
      <c r="B6253" s="132"/>
      <c r="C6253" s="132"/>
      <c r="D6253" s="132"/>
      <c r="E6253" s="132"/>
      <c r="F6253" s="132"/>
      <c r="G6253" s="132"/>
      <c r="H6253" s="132"/>
      <c r="I6253" s="132"/>
      <c r="J6253" s="132"/>
      <c r="K6253" s="132"/>
      <c r="FS6253" s="75">
        <v>99.72</v>
      </c>
      <c r="FT6253" s="75">
        <v>6308.6040000000003</v>
      </c>
      <c r="FU6253" s="75">
        <v>42064.66</v>
      </c>
    </row>
    <row r="6254" spans="1:177" x14ac:dyDescent="0.25">
      <c r="A6254" s="132"/>
      <c r="B6254" s="132"/>
      <c r="C6254" s="132"/>
      <c r="D6254" s="132"/>
      <c r="E6254" s="132"/>
      <c r="F6254" s="132"/>
      <c r="G6254" s="132"/>
      <c r="H6254" s="132"/>
      <c r="I6254" s="132"/>
      <c r="J6254" s="132"/>
      <c r="K6254" s="132"/>
      <c r="FS6254" s="75">
        <v>99.73</v>
      </c>
      <c r="FT6254" s="75">
        <v>6312.81</v>
      </c>
      <c r="FU6254" s="75">
        <v>42078.36</v>
      </c>
    </row>
    <row r="6255" spans="1:177" x14ac:dyDescent="0.25">
      <c r="A6255" s="132"/>
      <c r="B6255" s="132"/>
      <c r="C6255" s="132"/>
      <c r="D6255" s="132"/>
      <c r="E6255" s="132"/>
      <c r="F6255" s="132"/>
      <c r="G6255" s="132"/>
      <c r="H6255" s="132"/>
      <c r="I6255" s="132"/>
      <c r="J6255" s="132"/>
      <c r="K6255" s="132"/>
      <c r="FS6255" s="75">
        <v>99.74</v>
      </c>
      <c r="FT6255" s="75">
        <v>6317.0150000000003</v>
      </c>
      <c r="FU6255" s="75">
        <v>42092.06</v>
      </c>
    </row>
    <row r="6256" spans="1:177" x14ac:dyDescent="0.25">
      <c r="A6256" s="132"/>
      <c r="B6256" s="132"/>
      <c r="C6256" s="132"/>
      <c r="D6256" s="132"/>
      <c r="E6256" s="132"/>
      <c r="F6256" s="132"/>
      <c r="G6256" s="132"/>
      <c r="H6256" s="132"/>
      <c r="I6256" s="132"/>
      <c r="J6256" s="132"/>
      <c r="K6256" s="132"/>
      <c r="FS6256" s="75">
        <v>99.75</v>
      </c>
      <c r="FT6256" s="75">
        <v>6321.2209999999995</v>
      </c>
      <c r="FU6256" s="75">
        <v>42105.760000000002</v>
      </c>
    </row>
    <row r="6257" spans="1:177" x14ac:dyDescent="0.25">
      <c r="A6257" s="132"/>
      <c r="B6257" s="132"/>
      <c r="C6257" s="132"/>
      <c r="D6257" s="132"/>
      <c r="E6257" s="132"/>
      <c r="F6257" s="132"/>
      <c r="G6257" s="132"/>
      <c r="H6257" s="132"/>
      <c r="I6257" s="132"/>
      <c r="J6257" s="132"/>
      <c r="K6257" s="132"/>
      <c r="FS6257" s="75">
        <v>99.76</v>
      </c>
      <c r="FT6257" s="75">
        <v>6325.4260000000004</v>
      </c>
      <c r="FU6257" s="75">
        <v>42119.46</v>
      </c>
    </row>
    <row r="6258" spans="1:177" x14ac:dyDescent="0.25">
      <c r="A6258" s="132"/>
      <c r="B6258" s="132"/>
      <c r="C6258" s="132"/>
      <c r="D6258" s="132"/>
      <c r="E6258" s="132"/>
      <c r="F6258" s="132"/>
      <c r="G6258" s="132"/>
      <c r="H6258" s="132"/>
      <c r="I6258" s="132"/>
      <c r="J6258" s="132"/>
      <c r="K6258" s="132"/>
      <c r="FS6258" s="75">
        <v>99.77</v>
      </c>
      <c r="FT6258" s="75">
        <v>6329.6319999999996</v>
      </c>
      <c r="FU6258" s="75">
        <v>42133.16</v>
      </c>
    </row>
    <row r="6259" spans="1:177" x14ac:dyDescent="0.25">
      <c r="A6259" s="132"/>
      <c r="B6259" s="132"/>
      <c r="C6259" s="132"/>
      <c r="D6259" s="132"/>
      <c r="E6259" s="132"/>
      <c r="F6259" s="132"/>
      <c r="G6259" s="132"/>
      <c r="H6259" s="132"/>
      <c r="I6259" s="132"/>
      <c r="J6259" s="132"/>
      <c r="K6259" s="132"/>
      <c r="FS6259" s="75">
        <v>99.78</v>
      </c>
      <c r="FT6259" s="75">
        <v>6333.8370000000004</v>
      </c>
      <c r="FU6259" s="75">
        <v>42146.86</v>
      </c>
    </row>
    <row r="6260" spans="1:177" x14ac:dyDescent="0.25">
      <c r="A6260" s="132"/>
      <c r="B6260" s="132"/>
      <c r="C6260" s="132"/>
      <c r="D6260" s="132"/>
      <c r="E6260" s="132"/>
      <c r="F6260" s="132"/>
      <c r="G6260" s="132"/>
      <c r="H6260" s="132"/>
      <c r="I6260" s="132"/>
      <c r="J6260" s="132"/>
      <c r="K6260" s="132"/>
      <c r="FS6260" s="75">
        <v>99.79</v>
      </c>
      <c r="FT6260" s="75">
        <v>6338.0429999999997</v>
      </c>
      <c r="FU6260" s="75">
        <v>42160.55</v>
      </c>
    </row>
    <row r="6261" spans="1:177" x14ac:dyDescent="0.25">
      <c r="A6261" s="132"/>
      <c r="B6261" s="132"/>
      <c r="C6261" s="132"/>
      <c r="D6261" s="132"/>
      <c r="E6261" s="132"/>
      <c r="F6261" s="132"/>
      <c r="G6261" s="132"/>
      <c r="H6261" s="132"/>
      <c r="I6261" s="132"/>
      <c r="J6261" s="132"/>
      <c r="K6261" s="132"/>
      <c r="FS6261" s="75">
        <v>99.8</v>
      </c>
      <c r="FT6261" s="75">
        <v>6342.2489999999998</v>
      </c>
      <c r="FU6261" s="75">
        <v>42174.25</v>
      </c>
    </row>
    <row r="6262" spans="1:177" x14ac:dyDescent="0.25">
      <c r="A6262" s="132"/>
      <c r="B6262" s="132"/>
      <c r="C6262" s="132"/>
      <c r="D6262" s="132"/>
      <c r="E6262" s="132"/>
      <c r="F6262" s="132"/>
      <c r="G6262" s="132"/>
      <c r="H6262" s="132"/>
      <c r="I6262" s="132"/>
      <c r="J6262" s="132"/>
      <c r="K6262" s="132"/>
      <c r="FS6262" s="75">
        <v>99.81</v>
      </c>
      <c r="FT6262" s="75">
        <v>6346.4539999999997</v>
      </c>
      <c r="FU6262" s="75">
        <v>42187.95</v>
      </c>
    </row>
    <row r="6263" spans="1:177" x14ac:dyDescent="0.25">
      <c r="A6263" s="132"/>
      <c r="B6263" s="132"/>
      <c r="C6263" s="132"/>
      <c r="D6263" s="132"/>
      <c r="E6263" s="132"/>
      <c r="F6263" s="132"/>
      <c r="G6263" s="132"/>
      <c r="H6263" s="132"/>
      <c r="I6263" s="132"/>
      <c r="J6263" s="132"/>
      <c r="K6263" s="132"/>
      <c r="FS6263" s="75">
        <v>99.82</v>
      </c>
      <c r="FT6263" s="75">
        <v>6350.66</v>
      </c>
      <c r="FU6263" s="75">
        <v>42201.65</v>
      </c>
    </row>
    <row r="6264" spans="1:177" x14ac:dyDescent="0.25">
      <c r="A6264" s="132"/>
      <c r="B6264" s="132"/>
      <c r="C6264" s="132"/>
      <c r="D6264" s="132"/>
      <c r="E6264" s="132"/>
      <c r="F6264" s="132"/>
      <c r="G6264" s="132"/>
      <c r="H6264" s="132"/>
      <c r="I6264" s="132"/>
      <c r="J6264" s="132"/>
      <c r="K6264" s="132"/>
      <c r="FS6264" s="75">
        <v>99.83</v>
      </c>
      <c r="FT6264" s="75">
        <v>6354.8649999999998</v>
      </c>
      <c r="FU6264" s="75">
        <v>42215.35</v>
      </c>
    </row>
    <row r="6265" spans="1:177" x14ac:dyDescent="0.25">
      <c r="A6265" s="132"/>
      <c r="B6265" s="132"/>
      <c r="C6265" s="132"/>
      <c r="D6265" s="132"/>
      <c r="E6265" s="132"/>
      <c r="F6265" s="132"/>
      <c r="G6265" s="132"/>
      <c r="H6265" s="132"/>
      <c r="I6265" s="132"/>
      <c r="J6265" s="132"/>
      <c r="K6265" s="132"/>
      <c r="FS6265" s="75">
        <v>99.84</v>
      </c>
      <c r="FT6265" s="75">
        <v>6359.0709999999999</v>
      </c>
      <c r="FU6265" s="75">
        <v>42229.05</v>
      </c>
    </row>
    <row r="6266" spans="1:177" x14ac:dyDescent="0.25">
      <c r="A6266" s="132"/>
      <c r="B6266" s="132"/>
      <c r="C6266" s="132"/>
      <c r="D6266" s="132"/>
      <c r="E6266" s="132"/>
      <c r="F6266" s="132"/>
      <c r="G6266" s="132"/>
      <c r="H6266" s="132"/>
      <c r="I6266" s="132"/>
      <c r="J6266" s="132"/>
      <c r="K6266" s="132"/>
      <c r="FS6266" s="75">
        <v>99.85</v>
      </c>
      <c r="FT6266" s="75">
        <v>6363.2759999999998</v>
      </c>
      <c r="FU6266" s="75">
        <v>42242.75</v>
      </c>
    </row>
    <row r="6267" spans="1:177" x14ac:dyDescent="0.25">
      <c r="A6267" s="132"/>
      <c r="B6267" s="132"/>
      <c r="C6267" s="132"/>
      <c r="D6267" s="132"/>
      <c r="E6267" s="132"/>
      <c r="F6267" s="132"/>
      <c r="G6267" s="132"/>
      <c r="H6267" s="132"/>
      <c r="I6267" s="132"/>
      <c r="J6267" s="132"/>
      <c r="K6267" s="132"/>
      <c r="FS6267" s="75">
        <v>99.86</v>
      </c>
      <c r="FT6267" s="75">
        <v>6367.482</v>
      </c>
      <c r="FU6267" s="75">
        <v>42256.45</v>
      </c>
    </row>
    <row r="6268" spans="1:177" x14ac:dyDescent="0.25">
      <c r="A6268" s="132"/>
      <c r="B6268" s="132"/>
      <c r="C6268" s="132"/>
      <c r="D6268" s="132"/>
      <c r="E6268" s="132"/>
      <c r="F6268" s="132"/>
      <c r="G6268" s="132"/>
      <c r="H6268" s="132"/>
      <c r="I6268" s="132"/>
      <c r="J6268" s="132"/>
      <c r="K6268" s="132"/>
      <c r="FS6268" s="75">
        <v>99.87</v>
      </c>
      <c r="FT6268" s="75">
        <v>6371.6880000000001</v>
      </c>
      <c r="FU6268" s="75">
        <v>42270.15</v>
      </c>
    </row>
    <row r="6269" spans="1:177" x14ac:dyDescent="0.25">
      <c r="A6269" s="132"/>
      <c r="B6269" s="132"/>
      <c r="C6269" s="132"/>
      <c r="D6269" s="132"/>
      <c r="E6269" s="132"/>
      <c r="F6269" s="132"/>
      <c r="G6269" s="132"/>
      <c r="H6269" s="132"/>
      <c r="I6269" s="132"/>
      <c r="J6269" s="132"/>
      <c r="K6269" s="132"/>
      <c r="FS6269" s="75">
        <v>99.88</v>
      </c>
      <c r="FT6269" s="75">
        <v>6375.893</v>
      </c>
      <c r="FU6269" s="75">
        <v>42283.85</v>
      </c>
    </row>
    <row r="6270" spans="1:177" x14ac:dyDescent="0.25">
      <c r="A6270" s="132"/>
      <c r="B6270" s="132"/>
      <c r="C6270" s="132"/>
      <c r="D6270" s="132"/>
      <c r="E6270" s="132"/>
      <c r="F6270" s="132"/>
      <c r="G6270" s="132"/>
      <c r="H6270" s="132"/>
      <c r="I6270" s="132"/>
      <c r="J6270" s="132"/>
      <c r="K6270" s="132"/>
      <c r="FS6270" s="75">
        <v>99.89</v>
      </c>
      <c r="FT6270" s="75">
        <v>6380.0990000000002</v>
      </c>
      <c r="FU6270" s="75">
        <v>42297.55</v>
      </c>
    </row>
    <row r="6271" spans="1:177" x14ac:dyDescent="0.25">
      <c r="A6271" s="132"/>
      <c r="B6271" s="132"/>
      <c r="C6271" s="132"/>
      <c r="D6271" s="132"/>
      <c r="E6271" s="132"/>
      <c r="F6271" s="132"/>
      <c r="G6271" s="132"/>
      <c r="H6271" s="132"/>
      <c r="I6271" s="132"/>
      <c r="J6271" s="132"/>
      <c r="K6271" s="132"/>
      <c r="FS6271" s="75">
        <v>99.9</v>
      </c>
      <c r="FT6271" s="75">
        <v>6384.3040000000001</v>
      </c>
      <c r="FU6271" s="75">
        <v>42311.25</v>
      </c>
    </row>
    <row r="6272" spans="1:177" x14ac:dyDescent="0.25">
      <c r="A6272" s="132"/>
      <c r="B6272" s="132"/>
      <c r="C6272" s="132"/>
      <c r="D6272" s="132"/>
      <c r="E6272" s="132"/>
      <c r="F6272" s="132"/>
      <c r="G6272" s="132"/>
      <c r="H6272" s="132"/>
      <c r="I6272" s="132"/>
      <c r="J6272" s="132"/>
      <c r="K6272" s="132"/>
      <c r="FS6272" s="75">
        <v>99.91</v>
      </c>
      <c r="FT6272" s="75">
        <v>6388.51</v>
      </c>
      <c r="FU6272" s="75">
        <v>42324.95</v>
      </c>
    </row>
    <row r="6273" spans="1:177" x14ac:dyDescent="0.25">
      <c r="A6273" s="132"/>
      <c r="B6273" s="132"/>
      <c r="C6273" s="132"/>
      <c r="D6273" s="132"/>
      <c r="E6273" s="132"/>
      <c r="F6273" s="132"/>
      <c r="G6273" s="132"/>
      <c r="H6273" s="132"/>
      <c r="I6273" s="132"/>
      <c r="J6273" s="132"/>
      <c r="K6273" s="132"/>
      <c r="FS6273" s="75">
        <v>99.92</v>
      </c>
      <c r="FT6273" s="75">
        <v>6392.7150000000001</v>
      </c>
      <c r="FU6273" s="75">
        <v>42338.64</v>
      </c>
    </row>
    <row r="6274" spans="1:177" x14ac:dyDescent="0.25">
      <c r="A6274" s="132"/>
      <c r="B6274" s="132"/>
      <c r="C6274" s="132"/>
      <c r="D6274" s="132"/>
      <c r="E6274" s="132"/>
      <c r="F6274" s="132"/>
      <c r="G6274" s="132"/>
      <c r="H6274" s="132"/>
      <c r="I6274" s="132"/>
      <c r="J6274" s="132"/>
      <c r="K6274" s="132"/>
      <c r="FS6274" s="75">
        <v>99.93</v>
      </c>
      <c r="FT6274" s="75">
        <v>6396.9210000000003</v>
      </c>
      <c r="FU6274" s="75">
        <v>42352.34</v>
      </c>
    </row>
    <row r="6275" spans="1:177" x14ac:dyDescent="0.25">
      <c r="A6275" s="132"/>
      <c r="B6275" s="132"/>
      <c r="C6275" s="132"/>
      <c r="D6275" s="132"/>
      <c r="E6275" s="132"/>
      <c r="F6275" s="132"/>
      <c r="G6275" s="132"/>
      <c r="H6275" s="132"/>
      <c r="I6275" s="132"/>
      <c r="J6275" s="132"/>
      <c r="K6275" s="132"/>
      <c r="FS6275" s="75">
        <v>99.94</v>
      </c>
      <c r="FT6275" s="75">
        <v>6401.1260000000002</v>
      </c>
      <c r="FU6275" s="75">
        <v>42366.04</v>
      </c>
    </row>
    <row r="6276" spans="1:177" x14ac:dyDescent="0.25">
      <c r="A6276" s="132"/>
      <c r="B6276" s="132"/>
      <c r="C6276" s="132"/>
      <c r="D6276" s="132"/>
      <c r="E6276" s="132"/>
      <c r="F6276" s="132"/>
      <c r="G6276" s="132"/>
      <c r="H6276" s="132"/>
      <c r="I6276" s="132"/>
      <c r="J6276" s="132"/>
      <c r="K6276" s="132"/>
      <c r="FS6276" s="75">
        <v>99.95</v>
      </c>
      <c r="FT6276" s="75">
        <v>6405.3320000000003</v>
      </c>
      <c r="FU6276" s="75">
        <v>42379.74</v>
      </c>
    </row>
    <row r="6277" spans="1:177" x14ac:dyDescent="0.25">
      <c r="A6277" s="132"/>
      <c r="B6277" s="132"/>
      <c r="C6277" s="132"/>
      <c r="D6277" s="132"/>
      <c r="E6277" s="132"/>
      <c r="F6277" s="132"/>
      <c r="G6277" s="132"/>
      <c r="H6277" s="132"/>
      <c r="I6277" s="132"/>
      <c r="J6277" s="132"/>
      <c r="K6277" s="132"/>
      <c r="FS6277" s="75">
        <v>99.96</v>
      </c>
      <c r="FT6277" s="75">
        <v>6409.5379999999996</v>
      </c>
      <c r="FU6277" s="75">
        <v>42393.440000000002</v>
      </c>
    </row>
    <row r="6278" spans="1:177" x14ac:dyDescent="0.25">
      <c r="A6278" s="132"/>
      <c r="B6278" s="132"/>
      <c r="C6278" s="132"/>
      <c r="D6278" s="132"/>
      <c r="E6278" s="132"/>
      <c r="F6278" s="132"/>
      <c r="G6278" s="132"/>
      <c r="H6278" s="132"/>
      <c r="I6278" s="132"/>
      <c r="J6278" s="132"/>
      <c r="K6278" s="132"/>
      <c r="FS6278" s="75">
        <v>99.97</v>
      </c>
      <c r="FT6278" s="75">
        <v>6413.7430000000004</v>
      </c>
      <c r="FU6278" s="75">
        <v>42407.14</v>
      </c>
    </row>
    <row r="6279" spans="1:177" x14ac:dyDescent="0.25">
      <c r="A6279" s="132"/>
      <c r="B6279" s="132"/>
      <c r="C6279" s="132"/>
      <c r="D6279" s="132"/>
      <c r="E6279" s="132"/>
      <c r="F6279" s="132"/>
      <c r="G6279" s="132"/>
      <c r="H6279" s="132"/>
      <c r="I6279" s="132"/>
      <c r="J6279" s="132"/>
      <c r="K6279" s="132"/>
      <c r="FS6279" s="75">
        <v>99.98</v>
      </c>
      <c r="FT6279" s="75">
        <v>6417.9489999999996</v>
      </c>
      <c r="FU6279" s="75">
        <v>42420.84</v>
      </c>
    </row>
    <row r="6280" spans="1:177" x14ac:dyDescent="0.25">
      <c r="A6280" s="132"/>
      <c r="B6280" s="132"/>
      <c r="C6280" s="132"/>
      <c r="D6280" s="132"/>
      <c r="E6280" s="132"/>
      <c r="F6280" s="132"/>
      <c r="G6280" s="132"/>
      <c r="H6280" s="132"/>
      <c r="I6280" s="132"/>
      <c r="J6280" s="132"/>
      <c r="K6280" s="132"/>
      <c r="FS6280" s="75">
        <v>99.99</v>
      </c>
      <c r="FT6280" s="75">
        <v>6422.1540000000005</v>
      </c>
      <c r="FU6280" s="75">
        <v>42434.54</v>
      </c>
    </row>
    <row r="6281" spans="1:177" x14ac:dyDescent="0.25">
      <c r="A6281" s="132"/>
      <c r="B6281" s="132"/>
      <c r="C6281" s="132"/>
      <c r="D6281" s="132"/>
      <c r="E6281" s="132"/>
      <c r="F6281" s="132"/>
      <c r="G6281" s="132"/>
      <c r="H6281" s="132"/>
      <c r="I6281" s="132"/>
      <c r="J6281" s="132"/>
      <c r="K6281" s="132"/>
      <c r="FS6281" s="75">
        <v>100</v>
      </c>
      <c r="FT6281" s="75">
        <v>6426.36</v>
      </c>
      <c r="FU6281" s="75">
        <v>42448.24</v>
      </c>
    </row>
    <row r="6282" spans="1:177" x14ac:dyDescent="0.25">
      <c r="A6282" s="132"/>
      <c r="B6282" s="132"/>
      <c r="C6282" s="132"/>
      <c r="D6282" s="132"/>
      <c r="E6282" s="132"/>
      <c r="F6282" s="132"/>
      <c r="G6282" s="132"/>
      <c r="H6282" s="132"/>
      <c r="I6282" s="132"/>
      <c r="J6282" s="132"/>
      <c r="K6282" s="132"/>
      <c r="FS6282" s="75">
        <v>100.01</v>
      </c>
      <c r="FT6282" s="75">
        <v>6430.5649999999996</v>
      </c>
      <c r="FU6282" s="75">
        <v>42461.94</v>
      </c>
    </row>
    <row r="6283" spans="1:177" x14ac:dyDescent="0.25">
      <c r="A6283" s="132"/>
      <c r="B6283" s="132"/>
      <c r="C6283" s="132"/>
      <c r="D6283" s="132"/>
      <c r="E6283" s="132"/>
      <c r="F6283" s="132"/>
      <c r="G6283" s="132"/>
      <c r="H6283" s="132"/>
      <c r="I6283" s="132"/>
      <c r="J6283" s="132"/>
      <c r="K6283" s="132"/>
      <c r="FS6283" s="75">
        <v>100.02</v>
      </c>
      <c r="FT6283" s="75">
        <v>6434.7709999999997</v>
      </c>
      <c r="FU6283" s="75">
        <v>42475.64</v>
      </c>
    </row>
    <row r="6284" spans="1:177" x14ac:dyDescent="0.25">
      <c r="A6284" s="132"/>
      <c r="B6284" s="132"/>
      <c r="C6284" s="132"/>
      <c r="D6284" s="132"/>
      <c r="E6284" s="132"/>
      <c r="F6284" s="132"/>
      <c r="G6284" s="132"/>
      <c r="H6284" s="132"/>
      <c r="I6284" s="132"/>
      <c r="J6284" s="132"/>
      <c r="K6284" s="132"/>
      <c r="FS6284" s="75">
        <v>100.03</v>
      </c>
      <c r="FT6284" s="75">
        <v>6438.9769999999999</v>
      </c>
      <c r="FU6284" s="75">
        <v>42489.34</v>
      </c>
    </row>
    <row r="6285" spans="1:177" x14ac:dyDescent="0.25">
      <c r="A6285" s="132"/>
      <c r="B6285" s="132"/>
      <c r="C6285" s="132"/>
      <c r="D6285" s="132"/>
      <c r="E6285" s="132"/>
      <c r="F6285" s="132"/>
      <c r="G6285" s="132"/>
      <c r="H6285" s="132"/>
      <c r="I6285" s="132"/>
      <c r="J6285" s="132"/>
      <c r="K6285" s="132"/>
      <c r="FS6285" s="75">
        <v>100.04</v>
      </c>
      <c r="FT6285" s="75">
        <v>6443.1819999999998</v>
      </c>
      <c r="FU6285" s="75">
        <v>42503.040000000001</v>
      </c>
    </row>
    <row r="6286" spans="1:177" x14ac:dyDescent="0.25">
      <c r="A6286" s="132"/>
      <c r="B6286" s="132"/>
      <c r="C6286" s="132"/>
      <c r="D6286" s="132"/>
      <c r="E6286" s="132"/>
      <c r="F6286" s="132"/>
      <c r="G6286" s="132"/>
      <c r="H6286" s="132"/>
      <c r="I6286" s="132"/>
      <c r="J6286" s="132"/>
      <c r="K6286" s="132"/>
      <c r="FS6286" s="75">
        <v>100.05</v>
      </c>
      <c r="FT6286" s="75">
        <v>6447.3879999999999</v>
      </c>
      <c r="FU6286" s="75">
        <v>42516.73</v>
      </c>
    </row>
    <row r="6287" spans="1:177" x14ac:dyDescent="0.25">
      <c r="A6287" s="132"/>
      <c r="B6287" s="132"/>
      <c r="C6287" s="132"/>
      <c r="D6287" s="132"/>
      <c r="E6287" s="132"/>
      <c r="F6287" s="132"/>
      <c r="G6287" s="132"/>
      <c r="H6287" s="132"/>
      <c r="I6287" s="132"/>
      <c r="J6287" s="132"/>
      <c r="K6287" s="132"/>
      <c r="FS6287" s="75">
        <v>100.06</v>
      </c>
      <c r="FT6287" s="75">
        <v>6451.5929999999998</v>
      </c>
      <c r="FU6287" s="75">
        <v>42530.43</v>
      </c>
    </row>
    <row r="6288" spans="1:177" x14ac:dyDescent="0.25">
      <c r="A6288" s="132"/>
      <c r="B6288" s="132"/>
      <c r="C6288" s="132"/>
      <c r="D6288" s="132"/>
      <c r="E6288" s="132"/>
      <c r="F6288" s="132"/>
      <c r="G6288" s="132"/>
      <c r="H6288" s="132"/>
      <c r="I6288" s="132"/>
      <c r="J6288" s="132"/>
      <c r="K6288" s="132"/>
      <c r="FS6288" s="75">
        <v>100.07</v>
      </c>
      <c r="FT6288" s="75">
        <v>6455.799</v>
      </c>
      <c r="FU6288" s="75">
        <v>42544.13</v>
      </c>
    </row>
    <row r="6289" spans="1:177" x14ac:dyDescent="0.25">
      <c r="A6289" s="132"/>
      <c r="B6289" s="132"/>
      <c r="C6289" s="132"/>
      <c r="D6289" s="132"/>
      <c r="E6289" s="132"/>
      <c r="F6289" s="132"/>
      <c r="G6289" s="132"/>
      <c r="H6289" s="132"/>
      <c r="I6289" s="132"/>
      <c r="J6289" s="132"/>
      <c r="K6289" s="132"/>
      <c r="FS6289" s="75">
        <v>100.08</v>
      </c>
      <c r="FT6289" s="75">
        <v>6460.0039999999999</v>
      </c>
      <c r="FU6289" s="75">
        <v>42557.83</v>
      </c>
    </row>
    <row r="6290" spans="1:177" x14ac:dyDescent="0.25">
      <c r="A6290" s="132"/>
      <c r="B6290" s="132"/>
      <c r="C6290" s="132"/>
      <c r="D6290" s="132"/>
      <c r="E6290" s="132"/>
      <c r="F6290" s="132"/>
      <c r="G6290" s="132"/>
      <c r="H6290" s="132"/>
      <c r="I6290" s="132"/>
      <c r="J6290" s="132"/>
      <c r="K6290" s="132"/>
      <c r="FS6290" s="75">
        <v>100.09</v>
      </c>
      <c r="FT6290" s="75">
        <v>6464.21</v>
      </c>
      <c r="FU6290" s="75">
        <v>42571.53</v>
      </c>
    </row>
    <row r="6291" spans="1:177" x14ac:dyDescent="0.25">
      <c r="A6291" s="132"/>
      <c r="B6291" s="132"/>
      <c r="C6291" s="132"/>
      <c r="D6291" s="132"/>
      <c r="E6291" s="132"/>
      <c r="F6291" s="132"/>
      <c r="G6291" s="132"/>
      <c r="H6291" s="132"/>
      <c r="I6291" s="132"/>
      <c r="J6291" s="132"/>
      <c r="K6291" s="132"/>
      <c r="FS6291" s="75">
        <v>100.1</v>
      </c>
      <c r="FT6291" s="75">
        <v>6468.4160000000002</v>
      </c>
      <c r="FU6291" s="75">
        <v>42585.23</v>
      </c>
    </row>
    <row r="6292" spans="1:177" x14ac:dyDescent="0.25">
      <c r="A6292" s="132"/>
      <c r="B6292" s="132"/>
      <c r="C6292" s="132"/>
      <c r="D6292" s="132"/>
      <c r="E6292" s="132"/>
      <c r="F6292" s="132"/>
      <c r="G6292" s="132"/>
      <c r="H6292" s="132"/>
      <c r="I6292" s="132"/>
      <c r="J6292" s="132"/>
      <c r="K6292" s="132"/>
      <c r="FS6292" s="75">
        <v>100.11</v>
      </c>
      <c r="FT6292" s="75">
        <v>6472.6210000000001</v>
      </c>
      <c r="FU6292" s="75">
        <v>42598.93</v>
      </c>
    </row>
    <row r="6293" spans="1:177" x14ac:dyDescent="0.25">
      <c r="A6293" s="132"/>
      <c r="B6293" s="132"/>
      <c r="C6293" s="132"/>
      <c r="D6293" s="132"/>
      <c r="E6293" s="132"/>
      <c r="F6293" s="132"/>
      <c r="G6293" s="132"/>
      <c r="H6293" s="132"/>
      <c r="I6293" s="132"/>
      <c r="J6293" s="132"/>
      <c r="K6293" s="132"/>
      <c r="FS6293" s="75">
        <v>100.12</v>
      </c>
      <c r="FT6293" s="75">
        <v>6476.8270000000002</v>
      </c>
      <c r="FU6293" s="75">
        <v>42612.63</v>
      </c>
    </row>
    <row r="6294" spans="1:177" x14ac:dyDescent="0.25">
      <c r="A6294" s="132"/>
      <c r="B6294" s="132"/>
      <c r="C6294" s="132"/>
      <c r="D6294" s="132"/>
      <c r="E6294" s="132"/>
      <c r="F6294" s="132"/>
      <c r="G6294" s="132"/>
      <c r="H6294" s="132"/>
      <c r="I6294" s="132"/>
      <c r="J6294" s="132"/>
      <c r="K6294" s="132"/>
      <c r="FS6294" s="75">
        <v>100.13</v>
      </c>
      <c r="FT6294" s="75">
        <v>6481.0320000000002</v>
      </c>
      <c r="FU6294" s="75">
        <v>42626.33</v>
      </c>
    </row>
    <row r="6295" spans="1:177" x14ac:dyDescent="0.25">
      <c r="A6295" s="132"/>
      <c r="B6295" s="132"/>
      <c r="C6295" s="132"/>
      <c r="D6295" s="132"/>
      <c r="E6295" s="132"/>
      <c r="F6295" s="132"/>
      <c r="G6295" s="132"/>
      <c r="H6295" s="132"/>
      <c r="I6295" s="132"/>
      <c r="J6295" s="132"/>
      <c r="K6295" s="132"/>
      <c r="FS6295" s="75">
        <v>100.14</v>
      </c>
      <c r="FT6295" s="75">
        <v>6485.2380000000003</v>
      </c>
      <c r="FU6295" s="75">
        <v>42640.03</v>
      </c>
    </row>
    <row r="6296" spans="1:177" x14ac:dyDescent="0.25">
      <c r="A6296" s="132"/>
      <c r="B6296" s="132"/>
      <c r="C6296" s="132"/>
      <c r="D6296" s="132"/>
      <c r="E6296" s="132"/>
      <c r="F6296" s="132"/>
      <c r="G6296" s="132"/>
      <c r="H6296" s="132"/>
      <c r="I6296" s="132"/>
      <c r="J6296" s="132"/>
      <c r="K6296" s="132"/>
      <c r="FS6296" s="75">
        <v>100.15</v>
      </c>
      <c r="FT6296" s="75">
        <v>6489.4430000000002</v>
      </c>
      <c r="FU6296" s="75">
        <v>42653.73</v>
      </c>
    </row>
    <row r="6297" spans="1:177" x14ac:dyDescent="0.25">
      <c r="A6297" s="132"/>
      <c r="B6297" s="132"/>
      <c r="C6297" s="132"/>
      <c r="D6297" s="132"/>
      <c r="E6297" s="132"/>
      <c r="F6297" s="132"/>
      <c r="G6297" s="132"/>
      <c r="H6297" s="132"/>
      <c r="I6297" s="132"/>
      <c r="J6297" s="132"/>
      <c r="K6297" s="132"/>
      <c r="FS6297" s="75">
        <v>100.16</v>
      </c>
      <c r="FT6297" s="75">
        <v>6493.6490000000003</v>
      </c>
      <c r="FU6297" s="75">
        <v>42667.43</v>
      </c>
    </row>
    <row r="6298" spans="1:177" x14ac:dyDescent="0.25">
      <c r="A6298" s="132"/>
      <c r="B6298" s="132"/>
      <c r="C6298" s="132"/>
      <c r="D6298" s="132"/>
      <c r="E6298" s="132"/>
      <c r="F6298" s="132"/>
      <c r="G6298" s="132"/>
      <c r="H6298" s="132"/>
      <c r="I6298" s="132"/>
      <c r="J6298" s="132"/>
      <c r="K6298" s="132"/>
      <c r="FS6298" s="75">
        <v>100.17</v>
      </c>
      <c r="FT6298" s="75">
        <v>6497.8540000000003</v>
      </c>
      <c r="FU6298" s="75">
        <v>42681.13</v>
      </c>
    </row>
    <row r="6299" spans="1:177" x14ac:dyDescent="0.25">
      <c r="A6299" s="132"/>
      <c r="B6299" s="132"/>
      <c r="C6299" s="132"/>
      <c r="D6299" s="132"/>
      <c r="E6299" s="132"/>
      <c r="F6299" s="132"/>
      <c r="G6299" s="132"/>
      <c r="H6299" s="132"/>
      <c r="I6299" s="132"/>
      <c r="J6299" s="132"/>
      <c r="K6299" s="132"/>
      <c r="FS6299" s="75">
        <v>100.18</v>
      </c>
      <c r="FT6299" s="75">
        <v>6502.06</v>
      </c>
      <c r="FU6299" s="75">
        <v>42694.82</v>
      </c>
    </row>
    <row r="6300" spans="1:177" x14ac:dyDescent="0.25">
      <c r="A6300" s="132"/>
      <c r="B6300" s="132"/>
      <c r="C6300" s="132"/>
      <c r="D6300" s="132"/>
      <c r="E6300" s="132"/>
      <c r="F6300" s="132"/>
      <c r="G6300" s="132"/>
      <c r="H6300" s="132"/>
      <c r="I6300" s="132"/>
      <c r="J6300" s="132"/>
      <c r="K6300" s="132"/>
      <c r="FS6300" s="75">
        <v>100.19</v>
      </c>
      <c r="FT6300" s="75">
        <v>6506.2659999999996</v>
      </c>
      <c r="FU6300" s="75">
        <v>42708.52</v>
      </c>
    </row>
    <row r="6301" spans="1:177" x14ac:dyDescent="0.25">
      <c r="A6301" s="132"/>
      <c r="B6301" s="132"/>
      <c r="C6301" s="132"/>
      <c r="D6301" s="132"/>
      <c r="E6301" s="132"/>
      <c r="F6301" s="132"/>
      <c r="G6301" s="132"/>
      <c r="H6301" s="132"/>
      <c r="I6301" s="132"/>
      <c r="J6301" s="132"/>
      <c r="K6301" s="132"/>
      <c r="FS6301" s="75">
        <v>100.2</v>
      </c>
      <c r="FT6301" s="75">
        <v>6510.4709999999995</v>
      </c>
      <c r="FU6301" s="75">
        <v>42722.22</v>
      </c>
    </row>
    <row r="6302" spans="1:177" x14ac:dyDescent="0.25">
      <c r="A6302" s="132"/>
      <c r="B6302" s="132"/>
      <c r="C6302" s="132"/>
      <c r="D6302" s="132"/>
      <c r="E6302" s="132"/>
      <c r="F6302" s="132"/>
      <c r="G6302" s="132"/>
      <c r="H6302" s="132"/>
      <c r="I6302" s="132"/>
      <c r="J6302" s="132"/>
      <c r="K6302" s="132"/>
      <c r="FS6302" s="75">
        <v>100.21</v>
      </c>
      <c r="FT6302" s="75">
        <v>6514.68</v>
      </c>
      <c r="FU6302" s="75">
        <v>42736</v>
      </c>
    </row>
    <row r="6303" spans="1:177" x14ac:dyDescent="0.25">
      <c r="A6303" s="132"/>
      <c r="B6303" s="132"/>
      <c r="C6303" s="132"/>
      <c r="D6303" s="132"/>
      <c r="E6303" s="132"/>
      <c r="F6303" s="132"/>
      <c r="G6303" s="132"/>
      <c r="H6303" s="132"/>
      <c r="I6303" s="132"/>
      <c r="J6303" s="132"/>
      <c r="K6303" s="132"/>
      <c r="FS6303" s="75">
        <v>100.22</v>
      </c>
      <c r="FT6303" s="75">
        <v>6519.1419999999998</v>
      </c>
      <c r="FU6303" s="75">
        <v>42750.05</v>
      </c>
    </row>
    <row r="6304" spans="1:177" x14ac:dyDescent="0.25">
      <c r="A6304" s="132"/>
      <c r="B6304" s="132"/>
      <c r="C6304" s="132"/>
      <c r="D6304" s="132"/>
      <c r="E6304" s="132"/>
      <c r="F6304" s="132"/>
      <c r="G6304" s="132"/>
      <c r="H6304" s="132"/>
      <c r="I6304" s="132"/>
      <c r="J6304" s="132"/>
      <c r="K6304" s="132"/>
      <c r="FS6304" s="75">
        <v>100.23</v>
      </c>
      <c r="FT6304" s="75">
        <v>6523.6040000000003</v>
      </c>
      <c r="FU6304" s="75">
        <v>42764.1</v>
      </c>
    </row>
    <row r="6305" spans="1:177" x14ac:dyDescent="0.25">
      <c r="A6305" s="132"/>
      <c r="B6305" s="132"/>
      <c r="C6305" s="132"/>
      <c r="D6305" s="132"/>
      <c r="E6305" s="132"/>
      <c r="F6305" s="132"/>
      <c r="G6305" s="132"/>
      <c r="H6305" s="132"/>
      <c r="I6305" s="132"/>
      <c r="J6305" s="132"/>
      <c r="K6305" s="132"/>
      <c r="FS6305" s="75">
        <v>100.24</v>
      </c>
      <c r="FT6305" s="75">
        <v>6528.0659999999998</v>
      </c>
      <c r="FU6305" s="75">
        <v>42778.15</v>
      </c>
    </row>
    <row r="6306" spans="1:177" x14ac:dyDescent="0.25">
      <c r="A6306" s="132"/>
      <c r="B6306" s="132"/>
      <c r="C6306" s="132"/>
      <c r="D6306" s="132"/>
      <c r="E6306" s="132"/>
      <c r="F6306" s="132"/>
      <c r="G6306" s="132"/>
      <c r="H6306" s="132"/>
      <c r="I6306" s="132"/>
      <c r="J6306" s="132"/>
      <c r="K6306" s="132"/>
      <c r="FS6306" s="75">
        <v>100.25</v>
      </c>
      <c r="FT6306" s="75">
        <v>6532.5280000000002</v>
      </c>
      <c r="FU6306" s="75">
        <v>42792.2</v>
      </c>
    </row>
    <row r="6307" spans="1:177" x14ac:dyDescent="0.25">
      <c r="A6307" s="132"/>
      <c r="B6307" s="132"/>
      <c r="C6307" s="132"/>
      <c r="D6307" s="132"/>
      <c r="E6307" s="132"/>
      <c r="F6307" s="132"/>
      <c r="G6307" s="132"/>
      <c r="H6307" s="132"/>
      <c r="I6307" s="132"/>
      <c r="J6307" s="132"/>
      <c r="K6307" s="132"/>
      <c r="FS6307" s="75">
        <v>100.26</v>
      </c>
      <c r="FT6307" s="75">
        <v>6536.99</v>
      </c>
      <c r="FU6307" s="75">
        <v>42806.25</v>
      </c>
    </row>
    <row r="6308" spans="1:177" x14ac:dyDescent="0.25">
      <c r="A6308" s="132"/>
      <c r="B6308" s="132"/>
      <c r="C6308" s="132"/>
      <c r="D6308" s="132"/>
      <c r="E6308" s="132"/>
      <c r="F6308" s="132"/>
      <c r="G6308" s="132"/>
      <c r="H6308" s="132"/>
      <c r="I6308" s="132"/>
      <c r="J6308" s="132"/>
      <c r="K6308" s="132"/>
      <c r="FS6308" s="75">
        <v>100.27</v>
      </c>
      <c r="FT6308" s="75">
        <v>6541.4520000000002</v>
      </c>
      <c r="FU6308" s="75">
        <v>42820.3</v>
      </c>
    </row>
    <row r="6309" spans="1:177" x14ac:dyDescent="0.25">
      <c r="A6309" s="132"/>
      <c r="B6309" s="132"/>
      <c r="C6309" s="132"/>
      <c r="D6309" s="132"/>
      <c r="E6309" s="132"/>
      <c r="F6309" s="132"/>
      <c r="G6309" s="132"/>
      <c r="H6309" s="132"/>
      <c r="I6309" s="132"/>
      <c r="J6309" s="132"/>
      <c r="K6309" s="132"/>
      <c r="FS6309" s="75">
        <v>100.28</v>
      </c>
      <c r="FT6309" s="75">
        <v>6545.9139999999998</v>
      </c>
      <c r="FU6309" s="75">
        <v>42834.36</v>
      </c>
    </row>
    <row r="6310" spans="1:177" x14ac:dyDescent="0.25">
      <c r="A6310" s="132"/>
      <c r="B6310" s="132"/>
      <c r="C6310" s="132"/>
      <c r="D6310" s="132"/>
      <c r="E6310" s="132"/>
      <c r="F6310" s="132"/>
      <c r="G6310" s="132"/>
      <c r="H6310" s="132"/>
      <c r="I6310" s="132"/>
      <c r="J6310" s="132"/>
      <c r="K6310" s="132"/>
      <c r="FS6310" s="75">
        <v>100.29</v>
      </c>
      <c r="FT6310" s="75">
        <v>6550.375</v>
      </c>
      <c r="FU6310" s="75">
        <v>42848.41</v>
      </c>
    </row>
    <row r="6311" spans="1:177" x14ac:dyDescent="0.25">
      <c r="A6311" s="132"/>
      <c r="B6311" s="132"/>
      <c r="C6311" s="132"/>
      <c r="D6311" s="132"/>
      <c r="E6311" s="132"/>
      <c r="F6311" s="132"/>
      <c r="G6311" s="132"/>
      <c r="H6311" s="132"/>
      <c r="I6311" s="132"/>
      <c r="J6311" s="132"/>
      <c r="K6311" s="132"/>
      <c r="FS6311" s="75">
        <v>100.3</v>
      </c>
      <c r="FT6311" s="75">
        <v>6554.8370000000004</v>
      </c>
      <c r="FU6311" s="75">
        <v>42862.46</v>
      </c>
    </row>
    <row r="6312" spans="1:177" x14ac:dyDescent="0.25">
      <c r="A6312" s="132"/>
      <c r="B6312" s="132"/>
      <c r="C6312" s="132"/>
      <c r="D6312" s="132"/>
      <c r="E6312" s="132"/>
      <c r="F6312" s="132"/>
      <c r="G6312" s="132"/>
      <c r="H6312" s="132"/>
      <c r="I6312" s="132"/>
      <c r="J6312" s="132"/>
      <c r="K6312" s="132"/>
      <c r="FS6312" s="75">
        <v>100.31</v>
      </c>
      <c r="FT6312" s="75">
        <v>6559.299</v>
      </c>
      <c r="FU6312" s="75">
        <v>42876.51</v>
      </c>
    </row>
    <row r="6313" spans="1:177" x14ac:dyDescent="0.25">
      <c r="A6313" s="132"/>
      <c r="B6313" s="132"/>
      <c r="C6313" s="132"/>
      <c r="D6313" s="132"/>
      <c r="E6313" s="132"/>
      <c r="F6313" s="132"/>
      <c r="G6313" s="132"/>
      <c r="H6313" s="132"/>
      <c r="I6313" s="132"/>
      <c r="J6313" s="132"/>
      <c r="K6313" s="132"/>
      <c r="FS6313" s="75">
        <v>100.32</v>
      </c>
      <c r="FT6313" s="75">
        <v>6563.7610000000004</v>
      </c>
      <c r="FU6313" s="75">
        <v>42890.559999999998</v>
      </c>
    </row>
    <row r="6314" spans="1:177" x14ac:dyDescent="0.25">
      <c r="A6314" s="132"/>
      <c r="B6314" s="132"/>
      <c r="C6314" s="132"/>
      <c r="D6314" s="132"/>
      <c r="E6314" s="132"/>
      <c r="F6314" s="132"/>
      <c r="G6314" s="132"/>
      <c r="H6314" s="132"/>
      <c r="I6314" s="132"/>
      <c r="J6314" s="132"/>
      <c r="K6314" s="132"/>
      <c r="FS6314" s="75">
        <v>100.33</v>
      </c>
      <c r="FT6314" s="75">
        <v>6568.223</v>
      </c>
      <c r="FU6314" s="75">
        <v>42904.61</v>
      </c>
    </row>
    <row r="6315" spans="1:177" x14ac:dyDescent="0.25">
      <c r="A6315" s="132"/>
      <c r="B6315" s="132"/>
      <c r="C6315" s="132"/>
      <c r="D6315" s="132"/>
      <c r="E6315" s="132"/>
      <c r="F6315" s="132"/>
      <c r="G6315" s="132"/>
      <c r="H6315" s="132"/>
      <c r="I6315" s="132"/>
      <c r="J6315" s="132"/>
      <c r="K6315" s="132"/>
      <c r="FS6315" s="75">
        <v>100.34</v>
      </c>
      <c r="FT6315" s="75">
        <v>6572.6850000000004</v>
      </c>
      <c r="FU6315" s="75">
        <v>42918.66</v>
      </c>
    </row>
    <row r="6316" spans="1:177" x14ac:dyDescent="0.25">
      <c r="A6316" s="132"/>
      <c r="B6316" s="132"/>
      <c r="C6316" s="132"/>
      <c r="D6316" s="132"/>
      <c r="E6316" s="132"/>
      <c r="F6316" s="132"/>
      <c r="G6316" s="132"/>
      <c r="H6316" s="132"/>
      <c r="I6316" s="132"/>
      <c r="J6316" s="132"/>
      <c r="K6316" s="132"/>
      <c r="FS6316" s="75">
        <v>100.35</v>
      </c>
      <c r="FT6316" s="75">
        <v>6577.1469999999999</v>
      </c>
      <c r="FU6316" s="75">
        <v>42932.71</v>
      </c>
    </row>
    <row r="6317" spans="1:177" x14ac:dyDescent="0.25">
      <c r="A6317" s="132"/>
      <c r="B6317" s="132"/>
      <c r="C6317" s="132"/>
      <c r="D6317" s="132"/>
      <c r="E6317" s="132"/>
      <c r="F6317" s="132"/>
      <c r="G6317" s="132"/>
      <c r="H6317" s="132"/>
      <c r="I6317" s="132"/>
      <c r="J6317" s="132"/>
      <c r="K6317" s="132"/>
      <c r="FS6317" s="75">
        <v>100.36</v>
      </c>
      <c r="FT6317" s="75">
        <v>6581.6090000000004</v>
      </c>
      <c r="FU6317" s="75">
        <v>42946.76</v>
      </c>
    </row>
    <row r="6318" spans="1:177" x14ac:dyDescent="0.25">
      <c r="A6318" s="132"/>
      <c r="B6318" s="132"/>
      <c r="C6318" s="132"/>
      <c r="D6318" s="132"/>
      <c r="E6318" s="132"/>
      <c r="F6318" s="132"/>
      <c r="G6318" s="132"/>
      <c r="H6318" s="132"/>
      <c r="I6318" s="132"/>
      <c r="J6318" s="132"/>
      <c r="K6318" s="132"/>
      <c r="FS6318" s="75">
        <v>100.37</v>
      </c>
      <c r="FT6318" s="75">
        <v>6586.0709999999999</v>
      </c>
      <c r="FU6318" s="75">
        <v>42960.81</v>
      </c>
    </row>
    <row r="6319" spans="1:177" x14ac:dyDescent="0.25">
      <c r="A6319" s="132"/>
      <c r="B6319" s="132"/>
      <c r="C6319" s="132"/>
      <c r="D6319" s="132"/>
      <c r="E6319" s="132"/>
      <c r="F6319" s="132"/>
      <c r="G6319" s="132"/>
      <c r="H6319" s="132"/>
      <c r="I6319" s="132"/>
      <c r="J6319" s="132"/>
      <c r="K6319" s="132"/>
      <c r="FS6319" s="75">
        <v>100.38</v>
      </c>
      <c r="FT6319" s="75">
        <v>6590.5330000000004</v>
      </c>
      <c r="FU6319" s="75">
        <v>42974.86</v>
      </c>
    </row>
    <row r="6320" spans="1:177" x14ac:dyDescent="0.25">
      <c r="A6320" s="132"/>
      <c r="B6320" s="132"/>
      <c r="C6320" s="132"/>
      <c r="D6320" s="132"/>
      <c r="E6320" s="132"/>
      <c r="F6320" s="132"/>
      <c r="G6320" s="132"/>
      <c r="H6320" s="132"/>
      <c r="I6320" s="132"/>
      <c r="J6320" s="132"/>
      <c r="K6320" s="132"/>
      <c r="FS6320" s="75">
        <v>100.39</v>
      </c>
      <c r="FT6320" s="75">
        <v>6594.9949999999999</v>
      </c>
      <c r="FU6320" s="75">
        <v>42988.91</v>
      </c>
    </row>
    <row r="6321" spans="1:177" x14ac:dyDescent="0.25">
      <c r="A6321" s="132"/>
      <c r="B6321" s="132"/>
      <c r="C6321" s="132"/>
      <c r="D6321" s="132"/>
      <c r="E6321" s="132"/>
      <c r="F6321" s="132"/>
      <c r="G6321" s="132"/>
      <c r="H6321" s="132"/>
      <c r="I6321" s="132"/>
      <c r="J6321" s="132"/>
      <c r="K6321" s="132"/>
      <c r="FS6321" s="75">
        <v>100.4</v>
      </c>
      <c r="FT6321" s="75">
        <v>6599.4570000000003</v>
      </c>
      <c r="FU6321" s="75">
        <v>43002.96</v>
      </c>
    </row>
    <row r="6322" spans="1:177" x14ac:dyDescent="0.25">
      <c r="A6322" s="132"/>
      <c r="B6322" s="132"/>
      <c r="C6322" s="132"/>
      <c r="D6322" s="132"/>
      <c r="E6322" s="132"/>
      <c r="F6322" s="132"/>
      <c r="G6322" s="132"/>
      <c r="H6322" s="132"/>
      <c r="I6322" s="132"/>
      <c r="J6322" s="132"/>
      <c r="K6322" s="132"/>
      <c r="FS6322" s="75">
        <v>100.41</v>
      </c>
      <c r="FT6322" s="75">
        <v>6603.9179999999997</v>
      </c>
      <c r="FU6322" s="75">
        <v>43017.02</v>
      </c>
    </row>
    <row r="6323" spans="1:177" x14ac:dyDescent="0.25">
      <c r="A6323" s="132"/>
      <c r="B6323" s="132"/>
      <c r="C6323" s="132"/>
      <c r="D6323" s="132"/>
      <c r="E6323" s="132"/>
      <c r="F6323" s="132"/>
      <c r="G6323" s="132"/>
      <c r="H6323" s="132"/>
      <c r="I6323" s="132"/>
      <c r="J6323" s="132"/>
      <c r="K6323" s="132"/>
      <c r="FS6323" s="75">
        <v>100.42</v>
      </c>
      <c r="FT6323" s="75">
        <v>6608.38</v>
      </c>
      <c r="FU6323" s="75">
        <v>43031.07</v>
      </c>
    </row>
    <row r="6324" spans="1:177" x14ac:dyDescent="0.25">
      <c r="A6324" s="132"/>
      <c r="B6324" s="132"/>
      <c r="C6324" s="132"/>
      <c r="D6324" s="132"/>
      <c r="E6324" s="132"/>
      <c r="F6324" s="132"/>
      <c r="G6324" s="132"/>
      <c r="H6324" s="132"/>
      <c r="I6324" s="132"/>
      <c r="J6324" s="132"/>
      <c r="K6324" s="132"/>
      <c r="FS6324" s="75">
        <v>100.43</v>
      </c>
      <c r="FT6324" s="75">
        <v>6612.8419999999996</v>
      </c>
      <c r="FU6324" s="75">
        <v>43045.120000000003</v>
      </c>
    </row>
    <row r="6325" spans="1:177" x14ac:dyDescent="0.25">
      <c r="A6325" s="132"/>
      <c r="B6325" s="132"/>
      <c r="C6325" s="132"/>
      <c r="D6325" s="132"/>
      <c r="E6325" s="132"/>
      <c r="F6325" s="132"/>
      <c r="G6325" s="132"/>
      <c r="H6325" s="132"/>
      <c r="I6325" s="132"/>
      <c r="J6325" s="132"/>
      <c r="K6325" s="132"/>
      <c r="FS6325" s="75">
        <v>100.44</v>
      </c>
      <c r="FT6325" s="75">
        <v>6617.3040000000001</v>
      </c>
      <c r="FU6325" s="75">
        <v>43059.17</v>
      </c>
    </row>
    <row r="6326" spans="1:177" x14ac:dyDescent="0.25">
      <c r="A6326" s="132"/>
      <c r="B6326" s="132"/>
      <c r="C6326" s="132"/>
      <c r="D6326" s="132"/>
      <c r="E6326" s="132"/>
      <c r="F6326" s="132"/>
      <c r="G6326" s="132"/>
      <c r="H6326" s="132"/>
      <c r="I6326" s="132"/>
      <c r="J6326" s="132"/>
      <c r="K6326" s="132"/>
      <c r="FS6326" s="75">
        <v>100.45</v>
      </c>
      <c r="FT6326" s="75">
        <v>6621.7659999999996</v>
      </c>
      <c r="FU6326" s="75">
        <v>43073.22</v>
      </c>
    </row>
    <row r="6327" spans="1:177" x14ac:dyDescent="0.25">
      <c r="A6327" s="132"/>
      <c r="B6327" s="132"/>
      <c r="C6327" s="132"/>
      <c r="D6327" s="132"/>
      <c r="E6327" s="132"/>
      <c r="F6327" s="132"/>
      <c r="G6327" s="132"/>
      <c r="H6327" s="132"/>
      <c r="I6327" s="132"/>
      <c r="J6327" s="132"/>
      <c r="K6327" s="132"/>
      <c r="FS6327" s="75">
        <v>100.46</v>
      </c>
      <c r="FT6327" s="75">
        <v>6626.2280000000001</v>
      </c>
      <c r="FU6327" s="75">
        <v>43087.27</v>
      </c>
    </row>
    <row r="6328" spans="1:177" x14ac:dyDescent="0.25">
      <c r="A6328" s="132"/>
      <c r="B6328" s="132"/>
      <c r="C6328" s="132"/>
      <c r="D6328" s="132"/>
      <c r="E6328" s="132"/>
      <c r="F6328" s="132"/>
      <c r="G6328" s="132"/>
      <c r="H6328" s="132"/>
      <c r="I6328" s="132"/>
      <c r="J6328" s="132"/>
      <c r="K6328" s="132"/>
      <c r="FS6328" s="75">
        <v>100.47</v>
      </c>
      <c r="FT6328" s="75">
        <v>6630.69</v>
      </c>
      <c r="FU6328" s="75">
        <v>43101.32</v>
      </c>
    </row>
    <row r="6329" spans="1:177" x14ac:dyDescent="0.25">
      <c r="A6329" s="132"/>
      <c r="B6329" s="132"/>
      <c r="C6329" s="132"/>
      <c r="D6329" s="132"/>
      <c r="E6329" s="132"/>
      <c r="F6329" s="132"/>
      <c r="G6329" s="132"/>
      <c r="H6329" s="132"/>
      <c r="I6329" s="132"/>
      <c r="J6329" s="132"/>
      <c r="K6329" s="132"/>
      <c r="FS6329" s="75">
        <v>100.48</v>
      </c>
      <c r="FT6329" s="75">
        <v>6635.152</v>
      </c>
      <c r="FU6329" s="75">
        <v>43115.37</v>
      </c>
    </row>
    <row r="6330" spans="1:177" x14ac:dyDescent="0.25">
      <c r="A6330" s="132"/>
      <c r="B6330" s="132"/>
      <c r="C6330" s="132"/>
      <c r="D6330" s="132"/>
      <c r="E6330" s="132"/>
      <c r="F6330" s="132"/>
      <c r="G6330" s="132"/>
      <c r="H6330" s="132"/>
      <c r="I6330" s="132"/>
      <c r="J6330" s="132"/>
      <c r="K6330" s="132"/>
      <c r="FS6330" s="75">
        <v>100.49</v>
      </c>
      <c r="FT6330" s="75">
        <v>6639.6139999999996</v>
      </c>
      <c r="FU6330" s="75">
        <v>43129.42</v>
      </c>
    </row>
    <row r="6331" spans="1:177" x14ac:dyDescent="0.25">
      <c r="A6331" s="132"/>
      <c r="B6331" s="132"/>
      <c r="C6331" s="132"/>
      <c r="D6331" s="132"/>
      <c r="E6331" s="132"/>
      <c r="F6331" s="132"/>
      <c r="G6331" s="132"/>
      <c r="H6331" s="132"/>
      <c r="I6331" s="132"/>
      <c r="J6331" s="132"/>
      <c r="K6331" s="132"/>
      <c r="FS6331" s="75">
        <v>100.5</v>
      </c>
      <c r="FT6331" s="75">
        <v>6644.076</v>
      </c>
      <c r="FU6331" s="75">
        <v>43143.47</v>
      </c>
    </row>
    <row r="6332" spans="1:177" x14ac:dyDescent="0.25">
      <c r="A6332" s="132"/>
      <c r="B6332" s="132"/>
      <c r="C6332" s="132"/>
      <c r="D6332" s="132"/>
      <c r="E6332" s="132"/>
      <c r="F6332" s="132"/>
      <c r="G6332" s="132"/>
      <c r="H6332" s="132"/>
      <c r="I6332" s="132"/>
      <c r="J6332" s="132"/>
      <c r="K6332" s="132"/>
      <c r="FS6332" s="75">
        <v>100.51</v>
      </c>
      <c r="FT6332" s="75">
        <v>6648.5379999999996</v>
      </c>
      <c r="FU6332" s="75">
        <v>43157.52</v>
      </c>
    </row>
    <row r="6333" spans="1:177" x14ac:dyDescent="0.25">
      <c r="A6333" s="132"/>
      <c r="B6333" s="132"/>
      <c r="C6333" s="132"/>
      <c r="D6333" s="132"/>
      <c r="E6333" s="132"/>
      <c r="F6333" s="132"/>
      <c r="G6333" s="132"/>
      <c r="H6333" s="132"/>
      <c r="I6333" s="132"/>
      <c r="J6333" s="132"/>
      <c r="K6333" s="132"/>
      <c r="FS6333" s="75">
        <v>100.52</v>
      </c>
      <c r="FT6333" s="75">
        <v>6653</v>
      </c>
      <c r="FU6333" s="75">
        <v>43171.57</v>
      </c>
    </row>
    <row r="6334" spans="1:177" x14ac:dyDescent="0.25">
      <c r="A6334" s="132"/>
      <c r="B6334" s="132"/>
      <c r="C6334" s="132"/>
      <c r="D6334" s="132"/>
      <c r="E6334" s="132"/>
      <c r="F6334" s="132"/>
      <c r="G6334" s="132"/>
      <c r="H6334" s="132"/>
      <c r="I6334" s="132"/>
      <c r="J6334" s="132"/>
      <c r="K6334" s="132"/>
      <c r="FS6334" s="75">
        <v>100.53</v>
      </c>
      <c r="FT6334" s="75">
        <v>6657.4610000000002</v>
      </c>
      <c r="FU6334" s="75">
        <v>43185.63</v>
      </c>
    </row>
    <row r="6335" spans="1:177" x14ac:dyDescent="0.25">
      <c r="A6335" s="132"/>
      <c r="B6335" s="132"/>
      <c r="C6335" s="132"/>
      <c r="D6335" s="132"/>
      <c r="E6335" s="132"/>
      <c r="F6335" s="132"/>
      <c r="G6335" s="132"/>
      <c r="H6335" s="132"/>
      <c r="I6335" s="132"/>
      <c r="J6335" s="132"/>
      <c r="K6335" s="132"/>
      <c r="FS6335" s="75">
        <v>100.54</v>
      </c>
      <c r="FT6335" s="75">
        <v>6661.9229999999998</v>
      </c>
      <c r="FU6335" s="75">
        <v>43199.68</v>
      </c>
    </row>
    <row r="6336" spans="1:177" x14ac:dyDescent="0.25">
      <c r="A6336" s="132"/>
      <c r="B6336" s="132"/>
      <c r="C6336" s="132"/>
      <c r="D6336" s="132"/>
      <c r="E6336" s="132"/>
      <c r="F6336" s="132"/>
      <c r="G6336" s="132"/>
      <c r="H6336" s="132"/>
      <c r="I6336" s="132"/>
      <c r="J6336" s="132"/>
      <c r="K6336" s="132"/>
      <c r="FS6336" s="75">
        <v>100.55</v>
      </c>
      <c r="FT6336" s="75">
        <v>6666.3850000000002</v>
      </c>
      <c r="FU6336" s="75">
        <v>43213.73</v>
      </c>
    </row>
    <row r="6337" spans="1:177" x14ac:dyDescent="0.25">
      <c r="A6337" s="132"/>
      <c r="B6337" s="132"/>
      <c r="C6337" s="132"/>
      <c r="D6337" s="132"/>
      <c r="E6337" s="132"/>
      <c r="F6337" s="132"/>
      <c r="G6337" s="132"/>
      <c r="H6337" s="132"/>
      <c r="I6337" s="132"/>
      <c r="J6337" s="132"/>
      <c r="K6337" s="132"/>
      <c r="FS6337" s="75">
        <v>100.56</v>
      </c>
      <c r="FT6337" s="75">
        <v>6670.8469999999998</v>
      </c>
      <c r="FU6337" s="75">
        <v>43227.78</v>
      </c>
    </row>
    <row r="6338" spans="1:177" x14ac:dyDescent="0.25">
      <c r="A6338" s="132"/>
      <c r="B6338" s="132"/>
      <c r="C6338" s="132"/>
      <c r="D6338" s="132"/>
      <c r="E6338" s="132"/>
      <c r="F6338" s="132"/>
      <c r="G6338" s="132"/>
      <c r="H6338" s="132"/>
      <c r="I6338" s="132"/>
      <c r="J6338" s="132"/>
      <c r="K6338" s="132"/>
      <c r="FS6338" s="75">
        <v>100.57</v>
      </c>
      <c r="FT6338" s="75">
        <v>6675.3090000000002</v>
      </c>
      <c r="FU6338" s="75">
        <v>43241.83</v>
      </c>
    </row>
    <row r="6339" spans="1:177" x14ac:dyDescent="0.25">
      <c r="A6339" s="132"/>
      <c r="B6339" s="132"/>
      <c r="C6339" s="132"/>
      <c r="D6339" s="132"/>
      <c r="E6339" s="132"/>
      <c r="F6339" s="132"/>
      <c r="G6339" s="132"/>
      <c r="H6339" s="132"/>
      <c r="I6339" s="132"/>
      <c r="J6339" s="132"/>
      <c r="K6339" s="132"/>
      <c r="FS6339" s="75">
        <v>100.58</v>
      </c>
      <c r="FT6339" s="75">
        <v>6679.7709999999997</v>
      </c>
      <c r="FU6339" s="75">
        <v>43255.88</v>
      </c>
    </row>
    <row r="6340" spans="1:177" x14ac:dyDescent="0.25">
      <c r="A6340" s="132"/>
      <c r="B6340" s="132"/>
      <c r="C6340" s="132"/>
      <c r="D6340" s="132"/>
      <c r="E6340" s="132"/>
      <c r="F6340" s="132"/>
      <c r="G6340" s="132"/>
      <c r="H6340" s="132"/>
      <c r="I6340" s="132"/>
      <c r="J6340" s="132"/>
      <c r="K6340" s="132"/>
      <c r="FS6340" s="75">
        <v>100.59</v>
      </c>
      <c r="FT6340" s="75">
        <v>6684.2330000000002</v>
      </c>
      <c r="FU6340" s="75">
        <v>43269.93</v>
      </c>
    </row>
    <row r="6341" spans="1:177" x14ac:dyDescent="0.25">
      <c r="A6341" s="132"/>
      <c r="B6341" s="132"/>
      <c r="C6341" s="132"/>
      <c r="D6341" s="132"/>
      <c r="E6341" s="132"/>
      <c r="F6341" s="132"/>
      <c r="G6341" s="132"/>
      <c r="H6341" s="132"/>
      <c r="I6341" s="132"/>
      <c r="J6341" s="132"/>
      <c r="K6341" s="132"/>
      <c r="FS6341" s="75">
        <v>100.6</v>
      </c>
      <c r="FT6341" s="75">
        <v>6688.6949999999997</v>
      </c>
      <c r="FU6341" s="75">
        <v>43283.98</v>
      </c>
    </row>
    <row r="6342" spans="1:177" x14ac:dyDescent="0.25">
      <c r="A6342" s="132"/>
      <c r="B6342" s="132"/>
      <c r="C6342" s="132"/>
      <c r="D6342" s="132"/>
      <c r="E6342" s="132"/>
      <c r="F6342" s="132"/>
      <c r="G6342" s="132"/>
      <c r="H6342" s="132"/>
      <c r="I6342" s="132"/>
      <c r="J6342" s="132"/>
      <c r="K6342" s="132"/>
      <c r="FS6342" s="75">
        <v>100.61</v>
      </c>
      <c r="FT6342" s="75">
        <v>6693.1570000000002</v>
      </c>
      <c r="FU6342" s="75">
        <v>43298.03</v>
      </c>
    </row>
    <row r="6343" spans="1:177" x14ac:dyDescent="0.25">
      <c r="A6343" s="132"/>
      <c r="B6343" s="132"/>
      <c r="C6343" s="132"/>
      <c r="D6343" s="132"/>
      <c r="E6343" s="132"/>
      <c r="F6343" s="132"/>
      <c r="G6343" s="132"/>
      <c r="H6343" s="132"/>
      <c r="I6343" s="132"/>
      <c r="J6343" s="132"/>
      <c r="K6343" s="132"/>
      <c r="FS6343" s="75">
        <v>100.62</v>
      </c>
      <c r="FT6343" s="75">
        <v>6697.6189999999997</v>
      </c>
      <c r="FU6343" s="75">
        <v>43312.08</v>
      </c>
    </row>
    <row r="6344" spans="1:177" x14ac:dyDescent="0.25">
      <c r="A6344" s="132"/>
      <c r="B6344" s="132"/>
      <c r="C6344" s="132"/>
      <c r="D6344" s="132"/>
      <c r="E6344" s="132"/>
      <c r="F6344" s="132"/>
      <c r="G6344" s="132"/>
      <c r="H6344" s="132"/>
      <c r="I6344" s="132"/>
      <c r="J6344" s="132"/>
      <c r="K6344" s="132"/>
      <c r="FS6344" s="75">
        <v>100.63</v>
      </c>
      <c r="FT6344" s="75">
        <v>6702.0810000000001</v>
      </c>
      <c r="FU6344" s="75">
        <v>43326.13</v>
      </c>
    </row>
    <row r="6345" spans="1:177" x14ac:dyDescent="0.25">
      <c r="A6345" s="132"/>
      <c r="B6345" s="132"/>
      <c r="C6345" s="132"/>
      <c r="D6345" s="132"/>
      <c r="E6345" s="132"/>
      <c r="F6345" s="132"/>
      <c r="G6345" s="132"/>
      <c r="H6345" s="132"/>
      <c r="I6345" s="132"/>
      <c r="J6345" s="132"/>
      <c r="K6345" s="132"/>
      <c r="FS6345" s="75">
        <v>100.64</v>
      </c>
      <c r="FT6345" s="75">
        <v>6706.5420000000004</v>
      </c>
      <c r="FU6345" s="75">
        <v>43340.18</v>
      </c>
    </row>
    <row r="6346" spans="1:177" x14ac:dyDescent="0.25">
      <c r="A6346" s="132"/>
      <c r="B6346" s="132"/>
      <c r="C6346" s="132"/>
      <c r="D6346" s="132"/>
      <c r="E6346" s="132"/>
      <c r="F6346" s="132"/>
      <c r="G6346" s="132"/>
      <c r="H6346" s="132"/>
      <c r="I6346" s="132"/>
      <c r="J6346" s="132"/>
      <c r="K6346" s="132"/>
      <c r="FS6346" s="75">
        <v>100.65</v>
      </c>
      <c r="FT6346" s="75">
        <v>6711.0039999999999</v>
      </c>
      <c r="FU6346" s="75">
        <v>43354.23</v>
      </c>
    </row>
    <row r="6347" spans="1:177" x14ac:dyDescent="0.25">
      <c r="A6347" s="132"/>
      <c r="B6347" s="132"/>
      <c r="C6347" s="132"/>
      <c r="D6347" s="132"/>
      <c r="E6347" s="132"/>
      <c r="F6347" s="132"/>
      <c r="G6347" s="132"/>
      <c r="H6347" s="132"/>
      <c r="I6347" s="132"/>
      <c r="J6347" s="132"/>
      <c r="K6347" s="132"/>
      <c r="FS6347" s="75">
        <v>100.66</v>
      </c>
      <c r="FT6347" s="75">
        <v>6715.4660000000003</v>
      </c>
      <c r="FU6347" s="75">
        <v>43368.29</v>
      </c>
    </row>
    <row r="6348" spans="1:177" x14ac:dyDescent="0.25">
      <c r="A6348" s="132"/>
      <c r="B6348" s="132"/>
      <c r="C6348" s="132"/>
      <c r="D6348" s="132"/>
      <c r="E6348" s="132"/>
      <c r="F6348" s="132"/>
      <c r="G6348" s="132"/>
      <c r="H6348" s="132"/>
      <c r="I6348" s="132"/>
      <c r="J6348" s="132"/>
      <c r="K6348" s="132"/>
      <c r="FS6348" s="75">
        <v>100.67</v>
      </c>
      <c r="FT6348" s="75">
        <v>6719.9279999999999</v>
      </c>
      <c r="FU6348" s="75">
        <v>43382.34</v>
      </c>
    </row>
    <row r="6349" spans="1:177" x14ac:dyDescent="0.25">
      <c r="A6349" s="132"/>
      <c r="B6349" s="132"/>
      <c r="C6349" s="132"/>
      <c r="D6349" s="132"/>
      <c r="E6349" s="132"/>
      <c r="F6349" s="132"/>
      <c r="G6349" s="132"/>
      <c r="H6349" s="132"/>
      <c r="I6349" s="132"/>
      <c r="J6349" s="132"/>
      <c r="K6349" s="132"/>
      <c r="FS6349" s="75">
        <v>100.68</v>
      </c>
      <c r="FT6349" s="75">
        <v>6724.39</v>
      </c>
      <c r="FU6349" s="75">
        <v>43396.39</v>
      </c>
    </row>
    <row r="6350" spans="1:177" x14ac:dyDescent="0.25">
      <c r="A6350" s="132"/>
      <c r="B6350" s="132"/>
      <c r="C6350" s="132"/>
      <c r="D6350" s="132"/>
      <c r="E6350" s="132"/>
      <c r="F6350" s="132"/>
      <c r="G6350" s="132"/>
      <c r="H6350" s="132"/>
      <c r="I6350" s="132"/>
      <c r="J6350" s="132"/>
      <c r="K6350" s="132"/>
      <c r="FS6350" s="75">
        <v>100.69</v>
      </c>
      <c r="FT6350" s="75">
        <v>6728.8519999999999</v>
      </c>
      <c r="FU6350" s="75">
        <v>43410.44</v>
      </c>
    </row>
    <row r="6351" spans="1:177" x14ac:dyDescent="0.25">
      <c r="A6351" s="132"/>
      <c r="B6351" s="132"/>
      <c r="C6351" s="132"/>
      <c r="D6351" s="132"/>
      <c r="E6351" s="132"/>
      <c r="F6351" s="132"/>
      <c r="G6351" s="132"/>
      <c r="H6351" s="132"/>
      <c r="I6351" s="132"/>
      <c r="J6351" s="132"/>
      <c r="K6351" s="132"/>
      <c r="FS6351" s="75">
        <v>100.7</v>
      </c>
      <c r="FT6351" s="75">
        <v>6733.3140000000003</v>
      </c>
      <c r="FU6351" s="75">
        <v>43424.49</v>
      </c>
    </row>
    <row r="6352" spans="1:177" x14ac:dyDescent="0.25">
      <c r="A6352" s="132"/>
      <c r="B6352" s="132"/>
      <c r="C6352" s="132"/>
      <c r="D6352" s="132"/>
      <c r="E6352" s="132"/>
      <c r="F6352" s="132"/>
      <c r="G6352" s="132"/>
      <c r="H6352" s="132"/>
      <c r="I6352" s="132"/>
      <c r="J6352" s="132"/>
      <c r="K6352" s="132"/>
      <c r="FS6352" s="75">
        <v>100.71</v>
      </c>
      <c r="FT6352" s="75">
        <v>6737.7759999999998</v>
      </c>
      <c r="FU6352" s="75">
        <v>43438.54</v>
      </c>
    </row>
    <row r="6353" spans="1:177" x14ac:dyDescent="0.25">
      <c r="A6353" s="132"/>
      <c r="B6353" s="132"/>
      <c r="C6353" s="132"/>
      <c r="D6353" s="132"/>
      <c r="E6353" s="132"/>
      <c r="F6353" s="132"/>
      <c r="G6353" s="132"/>
      <c r="H6353" s="132"/>
      <c r="I6353" s="132"/>
      <c r="J6353" s="132"/>
      <c r="K6353" s="132"/>
      <c r="FS6353" s="75">
        <v>100.72</v>
      </c>
      <c r="FT6353" s="75">
        <v>6742.2380000000003</v>
      </c>
      <c r="FU6353" s="75">
        <v>43452.59</v>
      </c>
    </row>
    <row r="6354" spans="1:177" x14ac:dyDescent="0.25">
      <c r="A6354" s="132"/>
      <c r="B6354" s="132"/>
      <c r="C6354" s="132"/>
      <c r="D6354" s="132"/>
      <c r="E6354" s="132"/>
      <c r="F6354" s="132"/>
      <c r="G6354" s="132"/>
      <c r="H6354" s="132"/>
      <c r="I6354" s="132"/>
      <c r="J6354" s="132"/>
      <c r="K6354" s="132"/>
      <c r="FS6354" s="75">
        <v>100.73</v>
      </c>
      <c r="FT6354" s="75">
        <v>6746.7</v>
      </c>
      <c r="FU6354" s="75">
        <v>43466.64</v>
      </c>
    </row>
    <row r="6355" spans="1:177" x14ac:dyDescent="0.25">
      <c r="A6355" s="132"/>
      <c r="B6355" s="132"/>
      <c r="C6355" s="132"/>
      <c r="D6355" s="132"/>
      <c r="E6355" s="132"/>
      <c r="F6355" s="132"/>
      <c r="G6355" s="132"/>
      <c r="H6355" s="132"/>
      <c r="I6355" s="132"/>
      <c r="J6355" s="132"/>
      <c r="K6355" s="132"/>
      <c r="FS6355" s="75">
        <v>100.74</v>
      </c>
      <c r="FT6355" s="75">
        <v>6751.1620000000003</v>
      </c>
      <c r="FU6355" s="75">
        <v>43480.69</v>
      </c>
    </row>
    <row r="6356" spans="1:177" x14ac:dyDescent="0.25">
      <c r="A6356" s="132"/>
      <c r="B6356" s="132"/>
      <c r="C6356" s="132"/>
      <c r="D6356" s="132"/>
      <c r="E6356" s="132"/>
      <c r="F6356" s="132"/>
      <c r="G6356" s="132"/>
      <c r="H6356" s="132"/>
      <c r="I6356" s="132"/>
      <c r="J6356" s="132"/>
      <c r="K6356" s="132"/>
      <c r="FS6356" s="75">
        <v>100.75</v>
      </c>
      <c r="FT6356" s="75">
        <v>6755.6239999999998</v>
      </c>
      <c r="FU6356" s="75">
        <v>43494.74</v>
      </c>
    </row>
    <row r="6357" spans="1:177" x14ac:dyDescent="0.25">
      <c r="A6357" s="132"/>
      <c r="B6357" s="132"/>
      <c r="C6357" s="132"/>
      <c r="D6357" s="132"/>
      <c r="E6357" s="132"/>
      <c r="F6357" s="132"/>
      <c r="G6357" s="132"/>
      <c r="H6357" s="132"/>
      <c r="I6357" s="132"/>
      <c r="J6357" s="132"/>
      <c r="K6357" s="132"/>
      <c r="FS6357" s="75">
        <v>100.76</v>
      </c>
      <c r="FT6357" s="75">
        <v>6760.085</v>
      </c>
      <c r="FU6357" s="75">
        <v>43508.79</v>
      </c>
    </row>
    <row r="6358" spans="1:177" x14ac:dyDescent="0.25">
      <c r="A6358" s="132"/>
      <c r="B6358" s="132"/>
      <c r="C6358" s="132"/>
      <c r="D6358" s="132"/>
      <c r="E6358" s="132"/>
      <c r="F6358" s="132"/>
      <c r="G6358" s="132"/>
      <c r="H6358" s="132"/>
      <c r="I6358" s="132"/>
      <c r="J6358" s="132"/>
      <c r="K6358" s="132"/>
      <c r="FS6358" s="75">
        <v>100.77</v>
      </c>
      <c r="FT6358" s="75">
        <v>6764.5469999999996</v>
      </c>
      <c r="FU6358" s="75">
        <v>43522.84</v>
      </c>
    </row>
    <row r="6359" spans="1:177" x14ac:dyDescent="0.25">
      <c r="A6359" s="132"/>
      <c r="B6359" s="132"/>
      <c r="C6359" s="132"/>
      <c r="D6359" s="132"/>
      <c r="E6359" s="132"/>
      <c r="F6359" s="132"/>
      <c r="G6359" s="132"/>
      <c r="H6359" s="132"/>
      <c r="I6359" s="132"/>
      <c r="J6359" s="132"/>
      <c r="K6359" s="132"/>
      <c r="FS6359" s="75">
        <v>100.78</v>
      </c>
      <c r="FT6359" s="75">
        <v>6769.009</v>
      </c>
      <c r="FU6359" s="75">
        <v>43536.89</v>
      </c>
    </row>
    <row r="6360" spans="1:177" x14ac:dyDescent="0.25">
      <c r="A6360" s="132"/>
      <c r="B6360" s="132"/>
      <c r="C6360" s="132"/>
      <c r="D6360" s="132"/>
      <c r="E6360" s="132"/>
      <c r="F6360" s="132"/>
      <c r="G6360" s="132"/>
      <c r="H6360" s="132"/>
      <c r="I6360" s="132"/>
      <c r="J6360" s="132"/>
      <c r="K6360" s="132"/>
      <c r="FS6360" s="75">
        <v>100.79</v>
      </c>
      <c r="FT6360" s="75">
        <v>6773.4709999999995</v>
      </c>
      <c r="FU6360" s="75">
        <v>43550.95</v>
      </c>
    </row>
    <row r="6361" spans="1:177" x14ac:dyDescent="0.25">
      <c r="A6361" s="132"/>
      <c r="B6361" s="132"/>
      <c r="C6361" s="132"/>
      <c r="D6361" s="132"/>
      <c r="E6361" s="132"/>
      <c r="F6361" s="132"/>
      <c r="G6361" s="132"/>
      <c r="H6361" s="132"/>
      <c r="I6361" s="132"/>
      <c r="J6361" s="132"/>
      <c r="K6361" s="132"/>
      <c r="FS6361" s="75">
        <v>100.8</v>
      </c>
      <c r="FT6361" s="75">
        <v>6777.933</v>
      </c>
      <c r="FU6361" s="75">
        <v>43565</v>
      </c>
    </row>
    <row r="6362" spans="1:177" x14ac:dyDescent="0.25">
      <c r="A6362" s="132"/>
      <c r="B6362" s="132"/>
      <c r="C6362" s="132"/>
      <c r="D6362" s="132"/>
      <c r="E6362" s="132"/>
      <c r="F6362" s="132"/>
      <c r="G6362" s="132"/>
      <c r="H6362" s="132"/>
      <c r="I6362" s="132"/>
      <c r="J6362" s="132"/>
      <c r="K6362" s="132"/>
      <c r="FS6362" s="75">
        <v>100.81</v>
      </c>
      <c r="FT6362" s="75">
        <v>6782.3950000000004</v>
      </c>
      <c r="FU6362" s="75">
        <v>43579.05</v>
      </c>
    </row>
    <row r="6363" spans="1:177" x14ac:dyDescent="0.25">
      <c r="A6363" s="132"/>
      <c r="B6363" s="132"/>
      <c r="C6363" s="132"/>
      <c r="D6363" s="132"/>
      <c r="E6363" s="132"/>
      <c r="F6363" s="132"/>
      <c r="G6363" s="132"/>
      <c r="H6363" s="132"/>
      <c r="I6363" s="132"/>
      <c r="J6363" s="132"/>
      <c r="K6363" s="132"/>
      <c r="FS6363" s="75">
        <v>100.82</v>
      </c>
      <c r="FT6363" s="75">
        <v>6786.857</v>
      </c>
      <c r="FU6363" s="75">
        <v>43593.1</v>
      </c>
    </row>
    <row r="6364" spans="1:177" x14ac:dyDescent="0.25">
      <c r="A6364" s="132"/>
      <c r="B6364" s="132"/>
      <c r="C6364" s="132"/>
      <c r="D6364" s="132"/>
      <c r="E6364" s="132"/>
      <c r="F6364" s="132"/>
      <c r="G6364" s="132"/>
      <c r="H6364" s="132"/>
      <c r="I6364" s="132"/>
      <c r="J6364" s="132"/>
      <c r="K6364" s="132"/>
      <c r="FS6364" s="75">
        <v>100.83</v>
      </c>
      <c r="FT6364" s="75">
        <v>6791.3190000000004</v>
      </c>
      <c r="FU6364" s="75">
        <v>43607.15</v>
      </c>
    </row>
    <row r="6365" spans="1:177" x14ac:dyDescent="0.25">
      <c r="A6365" s="132"/>
      <c r="B6365" s="132"/>
      <c r="C6365" s="132"/>
      <c r="D6365" s="132"/>
      <c r="E6365" s="132"/>
      <c r="F6365" s="132"/>
      <c r="G6365" s="132"/>
      <c r="H6365" s="132"/>
      <c r="I6365" s="132"/>
      <c r="J6365" s="132"/>
      <c r="K6365" s="132"/>
      <c r="FS6365" s="75">
        <v>100.84</v>
      </c>
      <c r="FT6365" s="75">
        <v>6795.7809999999999</v>
      </c>
      <c r="FU6365" s="75">
        <v>43621.2</v>
      </c>
    </row>
    <row r="6366" spans="1:177" x14ac:dyDescent="0.25">
      <c r="A6366" s="132"/>
      <c r="B6366" s="132"/>
      <c r="C6366" s="132"/>
      <c r="D6366" s="132"/>
      <c r="E6366" s="132"/>
      <c r="F6366" s="132"/>
      <c r="G6366" s="132"/>
      <c r="H6366" s="132"/>
      <c r="I6366" s="132"/>
      <c r="J6366" s="132"/>
      <c r="K6366" s="132"/>
      <c r="FS6366" s="75">
        <v>100.85</v>
      </c>
      <c r="FT6366" s="75">
        <v>6800.2430000000004</v>
      </c>
      <c r="FU6366" s="75">
        <v>43635.25</v>
      </c>
    </row>
    <row r="6367" spans="1:177" x14ac:dyDescent="0.25">
      <c r="A6367" s="132"/>
      <c r="B6367" s="132"/>
      <c r="C6367" s="132"/>
      <c r="D6367" s="132"/>
      <c r="E6367" s="132"/>
      <c r="F6367" s="132"/>
      <c r="G6367" s="132"/>
      <c r="H6367" s="132"/>
      <c r="I6367" s="132"/>
      <c r="J6367" s="132"/>
      <c r="K6367" s="132"/>
      <c r="FS6367" s="75">
        <v>100.86</v>
      </c>
      <c r="FT6367" s="75">
        <v>6804.7049999999999</v>
      </c>
      <c r="FU6367" s="75">
        <v>43649.3</v>
      </c>
    </row>
    <row r="6368" spans="1:177" x14ac:dyDescent="0.25">
      <c r="A6368" s="132"/>
      <c r="B6368" s="132"/>
      <c r="C6368" s="132"/>
      <c r="D6368" s="132"/>
      <c r="E6368" s="132"/>
      <c r="F6368" s="132"/>
      <c r="G6368" s="132"/>
      <c r="H6368" s="132"/>
      <c r="I6368" s="132"/>
      <c r="J6368" s="132"/>
      <c r="K6368" s="132"/>
      <c r="FS6368" s="75">
        <v>100.87</v>
      </c>
      <c r="FT6368" s="75">
        <v>6809.1670000000004</v>
      </c>
      <c r="FU6368" s="75">
        <v>43663.35</v>
      </c>
    </row>
    <row r="6369" spans="1:177" x14ac:dyDescent="0.25">
      <c r="A6369" s="132"/>
      <c r="B6369" s="132"/>
      <c r="C6369" s="132"/>
      <c r="D6369" s="132"/>
      <c r="E6369" s="132"/>
      <c r="F6369" s="132"/>
      <c r="G6369" s="132"/>
      <c r="H6369" s="132"/>
      <c r="I6369" s="132"/>
      <c r="J6369" s="132"/>
      <c r="K6369" s="132"/>
      <c r="FS6369" s="75">
        <v>100.88</v>
      </c>
      <c r="FT6369" s="75">
        <v>6813.6279999999997</v>
      </c>
      <c r="FU6369" s="75">
        <v>43677.4</v>
      </c>
    </row>
    <row r="6370" spans="1:177" x14ac:dyDescent="0.25">
      <c r="A6370" s="132"/>
      <c r="B6370" s="132"/>
      <c r="C6370" s="132"/>
      <c r="D6370" s="132"/>
      <c r="E6370" s="132"/>
      <c r="F6370" s="132"/>
      <c r="G6370" s="132"/>
      <c r="H6370" s="132"/>
      <c r="I6370" s="132"/>
      <c r="J6370" s="132"/>
      <c r="K6370" s="132"/>
      <c r="FS6370" s="75">
        <v>100.89</v>
      </c>
      <c r="FT6370" s="75">
        <v>6818.09</v>
      </c>
      <c r="FU6370" s="75">
        <v>43691.45</v>
      </c>
    </row>
    <row r="6371" spans="1:177" x14ac:dyDescent="0.25">
      <c r="A6371" s="132"/>
      <c r="B6371" s="132"/>
      <c r="C6371" s="132"/>
      <c r="D6371" s="132"/>
      <c r="E6371" s="132"/>
      <c r="F6371" s="132"/>
      <c r="G6371" s="132"/>
      <c r="H6371" s="132"/>
      <c r="I6371" s="132"/>
      <c r="J6371" s="132"/>
      <c r="K6371" s="132"/>
      <c r="FS6371" s="75">
        <v>100.9</v>
      </c>
      <c r="FT6371" s="75">
        <v>6822.5519999999997</v>
      </c>
      <c r="FU6371" s="75">
        <v>43705.5</v>
      </c>
    </row>
    <row r="6372" spans="1:177" x14ac:dyDescent="0.25">
      <c r="A6372" s="132"/>
      <c r="B6372" s="132"/>
      <c r="C6372" s="132"/>
      <c r="D6372" s="132"/>
      <c r="E6372" s="132"/>
      <c r="F6372" s="132"/>
      <c r="G6372" s="132"/>
      <c r="H6372" s="132"/>
      <c r="I6372" s="132"/>
      <c r="J6372" s="132"/>
      <c r="K6372" s="132"/>
      <c r="FS6372" s="75">
        <v>100.91</v>
      </c>
      <c r="FT6372" s="75">
        <v>6827.0140000000001</v>
      </c>
      <c r="FU6372" s="75">
        <v>43719.55</v>
      </c>
    </row>
    <row r="6373" spans="1:177" x14ac:dyDescent="0.25">
      <c r="A6373" s="132"/>
      <c r="B6373" s="132"/>
      <c r="C6373" s="132"/>
      <c r="D6373" s="132"/>
      <c r="E6373" s="132"/>
      <c r="F6373" s="132"/>
      <c r="G6373" s="132"/>
      <c r="H6373" s="132"/>
      <c r="I6373" s="132"/>
      <c r="J6373" s="132"/>
      <c r="K6373" s="132"/>
      <c r="FS6373" s="75">
        <v>100.92</v>
      </c>
      <c r="FT6373" s="75">
        <v>6831.4759999999997</v>
      </c>
      <c r="FU6373" s="75">
        <v>43733.61</v>
      </c>
    </row>
    <row r="6374" spans="1:177" x14ac:dyDescent="0.25">
      <c r="A6374" s="132"/>
      <c r="B6374" s="132"/>
      <c r="C6374" s="132"/>
      <c r="D6374" s="132"/>
      <c r="E6374" s="132"/>
      <c r="F6374" s="132"/>
      <c r="G6374" s="132"/>
      <c r="H6374" s="132"/>
      <c r="I6374" s="132"/>
      <c r="J6374" s="132"/>
      <c r="K6374" s="132"/>
      <c r="FS6374" s="75">
        <v>100.93</v>
      </c>
      <c r="FT6374" s="75">
        <v>6835.9380000000001</v>
      </c>
      <c r="FU6374" s="75">
        <v>43747.66</v>
      </c>
    </row>
    <row r="6375" spans="1:177" x14ac:dyDescent="0.25">
      <c r="A6375" s="132"/>
      <c r="B6375" s="132"/>
      <c r="C6375" s="132"/>
      <c r="D6375" s="132"/>
      <c r="E6375" s="132"/>
      <c r="F6375" s="132"/>
      <c r="G6375" s="132"/>
      <c r="H6375" s="132"/>
      <c r="I6375" s="132"/>
      <c r="J6375" s="132"/>
      <c r="K6375" s="132"/>
      <c r="FS6375" s="75">
        <v>100.94</v>
      </c>
      <c r="FT6375" s="75">
        <v>6840.4</v>
      </c>
      <c r="FU6375" s="75">
        <v>43761.71</v>
      </c>
    </row>
    <row r="6376" spans="1:177" x14ac:dyDescent="0.25">
      <c r="A6376" s="132"/>
      <c r="B6376" s="132"/>
      <c r="C6376" s="132"/>
      <c r="D6376" s="132"/>
      <c r="E6376" s="132"/>
      <c r="F6376" s="132"/>
      <c r="G6376" s="132"/>
      <c r="H6376" s="132"/>
      <c r="I6376" s="132"/>
      <c r="J6376" s="132"/>
      <c r="K6376" s="132"/>
      <c r="FS6376" s="75">
        <v>100.95</v>
      </c>
      <c r="FT6376" s="75">
        <v>6844.8620000000001</v>
      </c>
      <c r="FU6376" s="75">
        <v>43775.76</v>
      </c>
    </row>
    <row r="6377" spans="1:177" x14ac:dyDescent="0.25">
      <c r="A6377" s="132"/>
      <c r="B6377" s="132"/>
      <c r="C6377" s="132"/>
      <c r="D6377" s="132"/>
      <c r="E6377" s="132"/>
      <c r="F6377" s="132"/>
      <c r="G6377" s="132"/>
      <c r="H6377" s="132"/>
      <c r="I6377" s="132"/>
      <c r="J6377" s="132"/>
      <c r="K6377" s="132"/>
      <c r="FS6377" s="75">
        <v>100.96</v>
      </c>
      <c r="FT6377" s="75">
        <v>6849.3239999999996</v>
      </c>
      <c r="FU6377" s="75">
        <v>43789.81</v>
      </c>
    </row>
    <row r="6378" spans="1:177" x14ac:dyDescent="0.25">
      <c r="A6378" s="132"/>
      <c r="B6378" s="132"/>
      <c r="C6378" s="132"/>
      <c r="D6378" s="132"/>
      <c r="E6378" s="132"/>
      <c r="F6378" s="132"/>
      <c r="G6378" s="132"/>
      <c r="H6378" s="132"/>
      <c r="I6378" s="132"/>
      <c r="J6378" s="132"/>
      <c r="K6378" s="132"/>
      <c r="FS6378" s="75">
        <v>100.97</v>
      </c>
      <c r="FT6378" s="75">
        <v>6853.7860000000001</v>
      </c>
      <c r="FU6378" s="75">
        <v>43803.86</v>
      </c>
    </row>
    <row r="6379" spans="1:177" x14ac:dyDescent="0.25">
      <c r="A6379" s="132"/>
      <c r="B6379" s="132"/>
      <c r="C6379" s="132"/>
      <c r="D6379" s="132"/>
      <c r="E6379" s="132"/>
      <c r="F6379" s="132"/>
      <c r="G6379" s="132"/>
      <c r="H6379" s="132"/>
      <c r="I6379" s="132"/>
      <c r="J6379" s="132"/>
      <c r="K6379" s="132"/>
      <c r="FS6379" s="75">
        <v>100.98</v>
      </c>
      <c r="FT6379" s="75">
        <v>6858.2479999999996</v>
      </c>
      <c r="FU6379" s="75">
        <v>43817.91</v>
      </c>
    </row>
    <row r="6380" spans="1:177" x14ac:dyDescent="0.25">
      <c r="A6380" s="132"/>
      <c r="B6380" s="132"/>
      <c r="C6380" s="132"/>
      <c r="D6380" s="132"/>
      <c r="E6380" s="132"/>
      <c r="F6380" s="132"/>
      <c r="G6380" s="132"/>
      <c r="H6380" s="132"/>
      <c r="I6380" s="132"/>
      <c r="J6380" s="132"/>
      <c r="K6380" s="132"/>
      <c r="FS6380" s="75">
        <v>100.99</v>
      </c>
      <c r="FT6380" s="75">
        <v>6862.7089999999998</v>
      </c>
      <c r="FU6380" s="75">
        <v>43831.96</v>
      </c>
    </row>
    <row r="6381" spans="1:177" x14ac:dyDescent="0.25">
      <c r="A6381" s="132"/>
      <c r="B6381" s="132"/>
      <c r="C6381" s="132"/>
      <c r="D6381" s="132"/>
      <c r="E6381" s="132"/>
      <c r="F6381" s="132"/>
      <c r="G6381" s="132"/>
      <c r="H6381" s="132"/>
      <c r="I6381" s="132"/>
      <c r="J6381" s="132"/>
      <c r="K6381" s="132"/>
      <c r="FS6381" s="75">
        <v>101</v>
      </c>
      <c r="FT6381" s="75">
        <v>6867.1710000000003</v>
      </c>
      <c r="FU6381" s="75">
        <v>43846.01</v>
      </c>
    </row>
    <row r="6382" spans="1:177" x14ac:dyDescent="0.25">
      <c r="A6382" s="132"/>
      <c r="B6382" s="132"/>
      <c r="C6382" s="132"/>
      <c r="D6382" s="132"/>
      <c r="E6382" s="132"/>
      <c r="F6382" s="132"/>
      <c r="G6382" s="132"/>
      <c r="H6382" s="132"/>
      <c r="I6382" s="132"/>
      <c r="J6382" s="132"/>
      <c r="K6382" s="132"/>
      <c r="FS6382" s="75">
        <v>101.01</v>
      </c>
      <c r="FT6382" s="75">
        <v>6871.6329999999998</v>
      </c>
      <c r="FU6382" s="75">
        <v>43860.06</v>
      </c>
    </row>
    <row r="6383" spans="1:177" x14ac:dyDescent="0.25">
      <c r="A6383" s="132"/>
      <c r="B6383" s="132"/>
      <c r="C6383" s="132"/>
      <c r="D6383" s="132"/>
      <c r="E6383" s="132"/>
      <c r="F6383" s="132"/>
      <c r="G6383" s="132"/>
      <c r="H6383" s="132"/>
      <c r="I6383" s="132"/>
      <c r="J6383" s="132"/>
      <c r="K6383" s="132"/>
      <c r="FS6383" s="75">
        <v>101.02</v>
      </c>
      <c r="FT6383" s="75">
        <v>6876.0950000000003</v>
      </c>
      <c r="FU6383" s="75">
        <v>43874.11</v>
      </c>
    </row>
    <row r="6384" spans="1:177" x14ac:dyDescent="0.25">
      <c r="A6384" s="132"/>
      <c r="B6384" s="132"/>
      <c r="C6384" s="132"/>
      <c r="D6384" s="132"/>
      <c r="E6384" s="132"/>
      <c r="F6384" s="132"/>
      <c r="G6384" s="132"/>
      <c r="H6384" s="132"/>
      <c r="I6384" s="132"/>
      <c r="J6384" s="132"/>
      <c r="K6384" s="132"/>
      <c r="FS6384" s="75">
        <v>101.03</v>
      </c>
      <c r="FT6384" s="75">
        <v>6880.5569999999998</v>
      </c>
      <c r="FU6384" s="75">
        <v>43888.160000000003</v>
      </c>
    </row>
    <row r="6385" spans="1:177" x14ac:dyDescent="0.25">
      <c r="A6385" s="132"/>
      <c r="B6385" s="132"/>
      <c r="C6385" s="132"/>
      <c r="D6385" s="132"/>
      <c r="E6385" s="132"/>
      <c r="F6385" s="132"/>
      <c r="G6385" s="132"/>
      <c r="H6385" s="132"/>
      <c r="I6385" s="132"/>
      <c r="J6385" s="132"/>
      <c r="K6385" s="132"/>
      <c r="FS6385" s="75">
        <v>101.04</v>
      </c>
      <c r="FT6385" s="75">
        <v>6885.0190000000002</v>
      </c>
      <c r="FU6385" s="75">
        <v>43902.21</v>
      </c>
    </row>
    <row r="6386" spans="1:177" x14ac:dyDescent="0.25">
      <c r="A6386" s="132"/>
      <c r="B6386" s="132"/>
      <c r="C6386" s="132"/>
      <c r="D6386" s="132"/>
      <c r="E6386" s="132"/>
      <c r="F6386" s="132"/>
      <c r="G6386" s="132"/>
      <c r="H6386" s="132"/>
      <c r="I6386" s="132"/>
      <c r="J6386" s="132"/>
      <c r="K6386" s="132"/>
      <c r="FS6386" s="75">
        <v>101.05</v>
      </c>
      <c r="FT6386" s="75">
        <v>6889.4809999999998</v>
      </c>
      <c r="FU6386" s="75">
        <v>43916.27</v>
      </c>
    </row>
    <row r="6387" spans="1:177" x14ac:dyDescent="0.25">
      <c r="A6387" s="132"/>
      <c r="B6387" s="132"/>
      <c r="C6387" s="132"/>
      <c r="D6387" s="132"/>
      <c r="E6387" s="132"/>
      <c r="F6387" s="132"/>
      <c r="G6387" s="132"/>
      <c r="H6387" s="132"/>
      <c r="I6387" s="132"/>
      <c r="J6387" s="132"/>
      <c r="K6387" s="132"/>
      <c r="FS6387" s="75">
        <v>101.06</v>
      </c>
      <c r="FT6387" s="75">
        <v>6893.9430000000002</v>
      </c>
      <c r="FU6387" s="75">
        <v>43930.32</v>
      </c>
    </row>
    <row r="6388" spans="1:177" x14ac:dyDescent="0.25">
      <c r="A6388" s="132"/>
      <c r="B6388" s="132"/>
      <c r="C6388" s="132"/>
      <c r="D6388" s="132"/>
      <c r="E6388" s="132"/>
      <c r="F6388" s="132"/>
      <c r="G6388" s="132"/>
      <c r="H6388" s="132"/>
      <c r="I6388" s="132"/>
      <c r="J6388" s="132"/>
      <c r="K6388" s="132"/>
      <c r="FS6388" s="75">
        <v>101.07</v>
      </c>
      <c r="FT6388" s="75">
        <v>6898.4049999999997</v>
      </c>
      <c r="FU6388" s="75">
        <v>43944.37</v>
      </c>
    </row>
    <row r="6389" spans="1:177" x14ac:dyDescent="0.25">
      <c r="A6389" s="132"/>
      <c r="B6389" s="132"/>
      <c r="C6389" s="132"/>
      <c r="D6389" s="132"/>
      <c r="E6389" s="132"/>
      <c r="F6389" s="132"/>
      <c r="G6389" s="132"/>
      <c r="H6389" s="132"/>
      <c r="I6389" s="132"/>
      <c r="J6389" s="132"/>
      <c r="K6389" s="132"/>
      <c r="FS6389" s="75">
        <v>101.08</v>
      </c>
      <c r="FT6389" s="75">
        <v>6902.8670000000002</v>
      </c>
      <c r="FU6389" s="75">
        <v>43958.42</v>
      </c>
    </row>
    <row r="6390" spans="1:177" x14ac:dyDescent="0.25">
      <c r="A6390" s="132"/>
      <c r="B6390" s="132"/>
      <c r="C6390" s="132"/>
      <c r="D6390" s="132"/>
      <c r="E6390" s="132"/>
      <c r="F6390" s="132"/>
      <c r="G6390" s="132"/>
      <c r="H6390" s="132"/>
      <c r="I6390" s="132"/>
      <c r="J6390" s="132"/>
      <c r="K6390" s="132"/>
      <c r="FS6390" s="75">
        <v>101.09</v>
      </c>
      <c r="FT6390" s="75">
        <v>6907.3289999999997</v>
      </c>
      <c r="FU6390" s="75">
        <v>43972.47</v>
      </c>
    </row>
    <row r="6391" spans="1:177" x14ac:dyDescent="0.25">
      <c r="A6391" s="132"/>
      <c r="B6391" s="132"/>
      <c r="C6391" s="132"/>
      <c r="D6391" s="132"/>
      <c r="E6391" s="132"/>
      <c r="F6391" s="132"/>
      <c r="G6391" s="132"/>
      <c r="H6391" s="132"/>
      <c r="I6391" s="132"/>
      <c r="J6391" s="132"/>
      <c r="K6391" s="132"/>
      <c r="FS6391" s="75">
        <v>101.1</v>
      </c>
      <c r="FT6391" s="75">
        <v>6911.7910000000002</v>
      </c>
      <c r="FU6391" s="75">
        <v>43986.52</v>
      </c>
    </row>
    <row r="6392" spans="1:177" x14ac:dyDescent="0.25">
      <c r="A6392" s="132"/>
      <c r="B6392" s="132"/>
      <c r="C6392" s="132"/>
      <c r="D6392" s="132"/>
      <c r="E6392" s="132"/>
      <c r="F6392" s="132"/>
      <c r="G6392" s="132"/>
      <c r="H6392" s="132"/>
      <c r="I6392" s="132"/>
      <c r="J6392" s="132"/>
      <c r="K6392" s="132"/>
      <c r="FS6392" s="75">
        <v>101.11</v>
      </c>
      <c r="FT6392" s="75">
        <v>6916.2520000000004</v>
      </c>
      <c r="FU6392" s="75">
        <v>44000.57</v>
      </c>
    </row>
    <row r="6393" spans="1:177" x14ac:dyDescent="0.25">
      <c r="A6393" s="132"/>
      <c r="B6393" s="132"/>
      <c r="C6393" s="132"/>
      <c r="D6393" s="132"/>
      <c r="E6393" s="132"/>
      <c r="F6393" s="132"/>
      <c r="G6393" s="132"/>
      <c r="H6393" s="132"/>
      <c r="I6393" s="132"/>
      <c r="J6393" s="132"/>
      <c r="K6393" s="132"/>
      <c r="FS6393" s="75">
        <v>101.12</v>
      </c>
      <c r="FT6393" s="75">
        <v>6920.7139999999999</v>
      </c>
      <c r="FU6393" s="75">
        <v>44014.62</v>
      </c>
    </row>
    <row r="6394" spans="1:177" x14ac:dyDescent="0.25">
      <c r="A6394" s="132"/>
      <c r="B6394" s="132"/>
      <c r="C6394" s="132"/>
      <c r="D6394" s="132"/>
      <c r="E6394" s="132"/>
      <c r="F6394" s="132"/>
      <c r="G6394" s="132"/>
      <c r="H6394" s="132"/>
      <c r="I6394" s="132"/>
      <c r="J6394" s="132"/>
      <c r="K6394" s="132"/>
      <c r="FS6394" s="75">
        <v>101.13</v>
      </c>
      <c r="FT6394" s="75">
        <v>6925.1760000000004</v>
      </c>
      <c r="FU6394" s="75">
        <v>44028.67</v>
      </c>
    </row>
    <row r="6395" spans="1:177" x14ac:dyDescent="0.25">
      <c r="A6395" s="132"/>
      <c r="B6395" s="132"/>
      <c r="C6395" s="132"/>
      <c r="D6395" s="132"/>
      <c r="E6395" s="132"/>
      <c r="F6395" s="132"/>
      <c r="G6395" s="132"/>
      <c r="H6395" s="132"/>
      <c r="I6395" s="132"/>
      <c r="J6395" s="132"/>
      <c r="K6395" s="132"/>
      <c r="FS6395" s="75">
        <v>101.14</v>
      </c>
      <c r="FT6395" s="75">
        <v>6929.6379999999999</v>
      </c>
      <c r="FU6395" s="75">
        <v>44042.720000000001</v>
      </c>
    </row>
    <row r="6396" spans="1:177" x14ac:dyDescent="0.25">
      <c r="A6396" s="132"/>
      <c r="B6396" s="132"/>
      <c r="C6396" s="132"/>
      <c r="D6396" s="132"/>
      <c r="E6396" s="132"/>
      <c r="F6396" s="132"/>
      <c r="G6396" s="132"/>
      <c r="H6396" s="132"/>
      <c r="I6396" s="132"/>
      <c r="J6396" s="132"/>
      <c r="K6396" s="132"/>
      <c r="FS6396" s="75">
        <v>101.15</v>
      </c>
      <c r="FT6396" s="75">
        <v>6934.1</v>
      </c>
      <c r="FU6396" s="75">
        <v>44056.77</v>
      </c>
    </row>
    <row r="6397" spans="1:177" x14ac:dyDescent="0.25">
      <c r="A6397" s="132"/>
      <c r="B6397" s="132"/>
      <c r="C6397" s="132"/>
      <c r="D6397" s="132"/>
      <c r="E6397" s="132"/>
      <c r="F6397" s="132"/>
      <c r="G6397" s="132"/>
      <c r="H6397" s="132"/>
      <c r="I6397" s="132"/>
      <c r="J6397" s="132"/>
      <c r="K6397" s="132"/>
      <c r="FS6397" s="75">
        <v>101.16</v>
      </c>
      <c r="FT6397" s="75">
        <v>6938.5619999999999</v>
      </c>
      <c r="FU6397" s="75">
        <v>44070.82</v>
      </c>
    </row>
    <row r="6398" spans="1:177" x14ac:dyDescent="0.25">
      <c r="A6398" s="132"/>
      <c r="B6398" s="132"/>
      <c r="C6398" s="132"/>
      <c r="D6398" s="132"/>
      <c r="E6398" s="132"/>
      <c r="F6398" s="132"/>
      <c r="G6398" s="132"/>
      <c r="H6398" s="132"/>
      <c r="I6398" s="132"/>
      <c r="J6398" s="132"/>
      <c r="K6398" s="132"/>
      <c r="FS6398" s="75">
        <v>101.17</v>
      </c>
      <c r="FT6398" s="75">
        <v>6943.0240000000003</v>
      </c>
      <c r="FU6398" s="75">
        <v>44084.88</v>
      </c>
    </row>
    <row r="6399" spans="1:177" x14ac:dyDescent="0.25">
      <c r="A6399" s="132"/>
      <c r="B6399" s="132"/>
      <c r="C6399" s="132"/>
      <c r="D6399" s="132"/>
      <c r="E6399" s="132"/>
      <c r="F6399" s="132"/>
      <c r="G6399" s="132"/>
      <c r="H6399" s="132"/>
      <c r="I6399" s="132"/>
      <c r="J6399" s="132"/>
      <c r="K6399" s="132"/>
      <c r="FS6399" s="75">
        <v>101.18</v>
      </c>
      <c r="FT6399" s="75">
        <v>6947.4859999999999</v>
      </c>
      <c r="FU6399" s="75">
        <v>44098.93</v>
      </c>
    </row>
    <row r="6400" spans="1:177" x14ac:dyDescent="0.25">
      <c r="A6400" s="132"/>
      <c r="B6400" s="132"/>
      <c r="C6400" s="132"/>
      <c r="D6400" s="132"/>
      <c r="E6400" s="132"/>
      <c r="F6400" s="132"/>
      <c r="G6400" s="132"/>
      <c r="H6400" s="132"/>
      <c r="I6400" s="132"/>
      <c r="J6400" s="132"/>
      <c r="K6400" s="132"/>
      <c r="FS6400" s="75">
        <v>101.19</v>
      </c>
      <c r="FT6400" s="75">
        <v>6951.9480000000003</v>
      </c>
      <c r="FU6400" s="75">
        <v>44112.98</v>
      </c>
    </row>
    <row r="6401" spans="1:177" x14ac:dyDescent="0.25">
      <c r="A6401" s="132"/>
      <c r="B6401" s="132"/>
      <c r="C6401" s="132"/>
      <c r="D6401" s="132"/>
      <c r="E6401" s="132"/>
      <c r="F6401" s="132"/>
      <c r="G6401" s="132"/>
      <c r="H6401" s="132"/>
      <c r="I6401" s="132"/>
      <c r="J6401" s="132"/>
      <c r="K6401" s="132"/>
      <c r="FS6401" s="75">
        <v>101.2</v>
      </c>
      <c r="FT6401" s="75">
        <v>6956.41</v>
      </c>
      <c r="FU6401" s="75">
        <v>44127.03</v>
      </c>
    </row>
    <row r="6402" spans="1:177" x14ac:dyDescent="0.25">
      <c r="A6402" s="132"/>
      <c r="B6402" s="132"/>
      <c r="C6402" s="132"/>
      <c r="D6402" s="132"/>
      <c r="E6402" s="132"/>
      <c r="F6402" s="132"/>
      <c r="G6402" s="132"/>
      <c r="H6402" s="132"/>
      <c r="I6402" s="132"/>
      <c r="J6402" s="132"/>
      <c r="K6402" s="132"/>
      <c r="FS6402" s="75">
        <v>101.21</v>
      </c>
      <c r="FT6402" s="75">
        <v>6960.86</v>
      </c>
      <c r="FU6402" s="75">
        <v>44141</v>
      </c>
    </row>
    <row r="6403" spans="1:177" x14ac:dyDescent="0.25">
      <c r="A6403" s="132"/>
      <c r="B6403" s="132"/>
      <c r="C6403" s="132"/>
      <c r="D6403" s="132"/>
      <c r="E6403" s="132"/>
      <c r="F6403" s="132"/>
      <c r="G6403" s="132"/>
      <c r="H6403" s="132"/>
      <c r="I6403" s="132"/>
      <c r="J6403" s="132"/>
      <c r="K6403" s="132"/>
      <c r="FS6403" s="75">
        <v>101.22</v>
      </c>
      <c r="FT6403" s="75">
        <v>6965.4120000000003</v>
      </c>
      <c r="FU6403" s="75">
        <v>44155.16</v>
      </c>
    </row>
    <row r="6404" spans="1:177" x14ac:dyDescent="0.25">
      <c r="A6404" s="132"/>
      <c r="B6404" s="132"/>
      <c r="C6404" s="132"/>
      <c r="D6404" s="132"/>
      <c r="E6404" s="132"/>
      <c r="F6404" s="132"/>
      <c r="G6404" s="132"/>
      <c r="H6404" s="132"/>
      <c r="I6404" s="132"/>
      <c r="J6404" s="132"/>
      <c r="K6404" s="132"/>
      <c r="FS6404" s="75">
        <v>101.23</v>
      </c>
      <c r="FT6404" s="75">
        <v>6969.9629999999997</v>
      </c>
      <c r="FU6404" s="75">
        <v>44169.33</v>
      </c>
    </row>
    <row r="6405" spans="1:177" x14ac:dyDescent="0.25">
      <c r="A6405" s="132"/>
      <c r="B6405" s="132"/>
      <c r="C6405" s="132"/>
      <c r="D6405" s="132"/>
      <c r="E6405" s="132"/>
      <c r="F6405" s="132"/>
      <c r="G6405" s="132"/>
      <c r="H6405" s="132"/>
      <c r="I6405" s="132"/>
      <c r="J6405" s="132"/>
      <c r="K6405" s="132"/>
      <c r="FS6405" s="75">
        <v>101.24</v>
      </c>
      <c r="FT6405" s="75">
        <v>6974.5150000000003</v>
      </c>
      <c r="FU6405" s="75">
        <v>44183.49</v>
      </c>
    </row>
    <row r="6406" spans="1:177" x14ac:dyDescent="0.25">
      <c r="A6406" s="132"/>
      <c r="B6406" s="132"/>
      <c r="C6406" s="132"/>
      <c r="D6406" s="132"/>
      <c r="E6406" s="132"/>
      <c r="F6406" s="132"/>
      <c r="G6406" s="132"/>
      <c r="H6406" s="132"/>
      <c r="I6406" s="132"/>
      <c r="J6406" s="132"/>
      <c r="K6406" s="132"/>
      <c r="FS6406" s="75">
        <v>101.25</v>
      </c>
      <c r="FT6406" s="75">
        <v>6979.067</v>
      </c>
      <c r="FU6406" s="75">
        <v>44197.66</v>
      </c>
    </row>
    <row r="6407" spans="1:177" x14ac:dyDescent="0.25">
      <c r="A6407" s="132"/>
      <c r="B6407" s="132"/>
      <c r="C6407" s="132"/>
      <c r="D6407" s="132"/>
      <c r="E6407" s="132"/>
      <c r="F6407" s="132"/>
      <c r="G6407" s="132"/>
      <c r="H6407" s="132"/>
      <c r="I6407" s="132"/>
      <c r="J6407" s="132"/>
      <c r="K6407" s="132"/>
      <c r="FS6407" s="75">
        <v>101.26</v>
      </c>
      <c r="FT6407" s="75">
        <v>6983.6189999999997</v>
      </c>
      <c r="FU6407" s="75">
        <v>44211.82</v>
      </c>
    </row>
    <row r="6408" spans="1:177" x14ac:dyDescent="0.25">
      <c r="A6408" s="132"/>
      <c r="B6408" s="132"/>
      <c r="C6408" s="132"/>
      <c r="D6408" s="132"/>
      <c r="E6408" s="132"/>
      <c r="F6408" s="132"/>
      <c r="G6408" s="132"/>
      <c r="H6408" s="132"/>
      <c r="I6408" s="132"/>
      <c r="J6408" s="132"/>
      <c r="K6408" s="132"/>
      <c r="FS6408" s="75">
        <v>101.27</v>
      </c>
      <c r="FT6408" s="75">
        <v>6988.17</v>
      </c>
      <c r="FU6408" s="75">
        <v>44225.98</v>
      </c>
    </row>
    <row r="6409" spans="1:177" x14ac:dyDescent="0.25">
      <c r="A6409" s="132"/>
      <c r="B6409" s="132"/>
      <c r="C6409" s="132"/>
      <c r="D6409" s="132"/>
      <c r="E6409" s="132"/>
      <c r="F6409" s="132"/>
      <c r="G6409" s="132"/>
      <c r="H6409" s="132"/>
      <c r="I6409" s="132"/>
      <c r="J6409" s="132"/>
      <c r="K6409" s="132"/>
      <c r="FS6409" s="75">
        <v>101.28</v>
      </c>
      <c r="FT6409" s="75">
        <v>6992.7219999999998</v>
      </c>
      <c r="FU6409" s="75">
        <v>44240.15</v>
      </c>
    </row>
    <row r="6410" spans="1:177" x14ac:dyDescent="0.25">
      <c r="A6410" s="132"/>
      <c r="B6410" s="132"/>
      <c r="C6410" s="132"/>
      <c r="D6410" s="132"/>
      <c r="E6410" s="132"/>
      <c r="F6410" s="132"/>
      <c r="G6410" s="132"/>
      <c r="H6410" s="132"/>
      <c r="I6410" s="132"/>
      <c r="J6410" s="132"/>
      <c r="K6410" s="132"/>
      <c r="FS6410" s="75">
        <v>101.29</v>
      </c>
      <c r="FT6410" s="75">
        <v>6997.2740000000003</v>
      </c>
      <c r="FU6410" s="75">
        <v>44254.31</v>
      </c>
    </row>
    <row r="6411" spans="1:177" x14ac:dyDescent="0.25">
      <c r="A6411" s="132"/>
      <c r="B6411" s="132"/>
      <c r="C6411" s="132"/>
      <c r="D6411" s="132"/>
      <c r="E6411" s="132"/>
      <c r="F6411" s="132"/>
      <c r="G6411" s="132"/>
      <c r="H6411" s="132"/>
      <c r="I6411" s="132"/>
      <c r="J6411" s="132"/>
      <c r="K6411" s="132"/>
      <c r="FS6411" s="75">
        <v>101.3</v>
      </c>
      <c r="FT6411" s="75">
        <v>7001.826</v>
      </c>
      <c r="FU6411" s="75">
        <v>44268.480000000003</v>
      </c>
    </row>
    <row r="6412" spans="1:177" x14ac:dyDescent="0.25">
      <c r="A6412" s="132"/>
      <c r="B6412" s="132"/>
      <c r="C6412" s="132"/>
      <c r="D6412" s="132"/>
      <c r="E6412" s="132"/>
      <c r="F6412" s="132"/>
      <c r="G6412" s="132"/>
      <c r="H6412" s="132"/>
      <c r="I6412" s="132"/>
      <c r="J6412" s="132"/>
      <c r="K6412" s="132"/>
      <c r="FS6412" s="75">
        <v>101.31</v>
      </c>
      <c r="FT6412" s="75">
        <v>7006.3770000000004</v>
      </c>
      <c r="FU6412" s="75">
        <v>44282.64</v>
      </c>
    </row>
    <row r="6413" spans="1:177" x14ac:dyDescent="0.25">
      <c r="A6413" s="132"/>
      <c r="B6413" s="132"/>
      <c r="C6413" s="132"/>
      <c r="D6413" s="132"/>
      <c r="E6413" s="132"/>
      <c r="F6413" s="132"/>
      <c r="G6413" s="132"/>
      <c r="H6413" s="132"/>
      <c r="I6413" s="132"/>
      <c r="J6413" s="132"/>
      <c r="K6413" s="132"/>
      <c r="FS6413" s="75">
        <v>101.32</v>
      </c>
      <c r="FT6413" s="75">
        <v>7010.9290000000001</v>
      </c>
      <c r="FU6413" s="75">
        <v>44296.800000000003</v>
      </c>
    </row>
    <row r="6414" spans="1:177" x14ac:dyDescent="0.25">
      <c r="A6414" s="132"/>
      <c r="B6414" s="132"/>
      <c r="C6414" s="132"/>
      <c r="D6414" s="132"/>
      <c r="E6414" s="132"/>
      <c r="F6414" s="132"/>
      <c r="G6414" s="132"/>
      <c r="H6414" s="132"/>
      <c r="I6414" s="132"/>
      <c r="J6414" s="132"/>
      <c r="K6414" s="132"/>
      <c r="FS6414" s="75">
        <v>101.33</v>
      </c>
      <c r="FT6414" s="75">
        <v>7015.4809999999998</v>
      </c>
      <c r="FU6414" s="75">
        <v>44310.97</v>
      </c>
    </row>
    <row r="6415" spans="1:177" x14ac:dyDescent="0.25">
      <c r="A6415" s="132"/>
      <c r="B6415" s="132"/>
      <c r="C6415" s="132"/>
      <c r="D6415" s="132"/>
      <c r="E6415" s="132"/>
      <c r="F6415" s="132"/>
      <c r="G6415" s="132"/>
      <c r="H6415" s="132"/>
      <c r="I6415" s="132"/>
      <c r="J6415" s="132"/>
      <c r="K6415" s="132"/>
      <c r="FS6415" s="75">
        <v>101.34</v>
      </c>
      <c r="FT6415" s="75">
        <v>7020.0330000000004</v>
      </c>
      <c r="FU6415" s="75">
        <v>44325.13</v>
      </c>
    </row>
    <row r="6416" spans="1:177" x14ac:dyDescent="0.25">
      <c r="A6416" s="132"/>
      <c r="B6416" s="132"/>
      <c r="C6416" s="132"/>
      <c r="D6416" s="132"/>
      <c r="E6416" s="132"/>
      <c r="F6416" s="132"/>
      <c r="G6416" s="132"/>
      <c r="H6416" s="132"/>
      <c r="I6416" s="132"/>
      <c r="J6416" s="132"/>
      <c r="K6416" s="132"/>
      <c r="FS6416" s="75">
        <v>101.35</v>
      </c>
      <c r="FT6416" s="75">
        <v>7024.5839999999998</v>
      </c>
      <c r="FU6416" s="75">
        <v>44339.3</v>
      </c>
    </row>
    <row r="6417" spans="1:177" x14ac:dyDescent="0.25">
      <c r="A6417" s="132"/>
      <c r="B6417" s="132"/>
      <c r="C6417" s="132"/>
      <c r="D6417" s="132"/>
      <c r="E6417" s="132"/>
      <c r="F6417" s="132"/>
      <c r="G6417" s="132"/>
      <c r="H6417" s="132"/>
      <c r="I6417" s="132"/>
      <c r="J6417" s="132"/>
      <c r="K6417" s="132"/>
      <c r="FS6417" s="75">
        <v>101.36</v>
      </c>
      <c r="FT6417" s="75">
        <v>7029.1360000000004</v>
      </c>
      <c r="FU6417" s="75">
        <v>44353.46</v>
      </c>
    </row>
    <row r="6418" spans="1:177" x14ac:dyDescent="0.25">
      <c r="A6418" s="132"/>
      <c r="B6418" s="132"/>
      <c r="C6418" s="132"/>
      <c r="D6418" s="132"/>
      <c r="E6418" s="132"/>
      <c r="F6418" s="132"/>
      <c r="G6418" s="132"/>
      <c r="H6418" s="132"/>
      <c r="I6418" s="132"/>
      <c r="J6418" s="132"/>
      <c r="K6418" s="132"/>
      <c r="FS6418" s="75">
        <v>101.37</v>
      </c>
      <c r="FT6418" s="75">
        <v>7033.6880000000001</v>
      </c>
      <c r="FU6418" s="75">
        <v>44367.63</v>
      </c>
    </row>
    <row r="6419" spans="1:177" x14ac:dyDescent="0.25">
      <c r="A6419" s="132"/>
      <c r="B6419" s="132"/>
      <c r="C6419" s="132"/>
      <c r="D6419" s="132"/>
      <c r="E6419" s="132"/>
      <c r="F6419" s="132"/>
      <c r="G6419" s="132"/>
      <c r="H6419" s="132"/>
      <c r="I6419" s="132"/>
      <c r="J6419" s="132"/>
      <c r="K6419" s="132"/>
      <c r="FS6419" s="75">
        <v>101.38</v>
      </c>
      <c r="FT6419" s="75">
        <v>7038.24</v>
      </c>
      <c r="FU6419" s="75">
        <v>44381.79</v>
      </c>
    </row>
    <row r="6420" spans="1:177" x14ac:dyDescent="0.25">
      <c r="A6420" s="132"/>
      <c r="B6420" s="132"/>
      <c r="C6420" s="132"/>
      <c r="D6420" s="132"/>
      <c r="E6420" s="132"/>
      <c r="F6420" s="132"/>
      <c r="G6420" s="132"/>
      <c r="H6420" s="132"/>
      <c r="I6420" s="132"/>
      <c r="J6420" s="132"/>
      <c r="K6420" s="132"/>
      <c r="FS6420" s="75">
        <v>101.39</v>
      </c>
      <c r="FT6420" s="75">
        <v>7042.7920000000004</v>
      </c>
      <c r="FU6420" s="75">
        <v>44395.95</v>
      </c>
    </row>
    <row r="6421" spans="1:177" x14ac:dyDescent="0.25">
      <c r="A6421" s="132"/>
      <c r="B6421" s="132"/>
      <c r="C6421" s="132"/>
      <c r="D6421" s="132"/>
      <c r="E6421" s="132"/>
      <c r="F6421" s="132"/>
      <c r="G6421" s="132"/>
      <c r="H6421" s="132"/>
      <c r="I6421" s="132"/>
      <c r="J6421" s="132"/>
      <c r="K6421" s="132"/>
      <c r="FS6421" s="75">
        <v>101.4</v>
      </c>
      <c r="FT6421" s="75">
        <v>7047.3429999999998</v>
      </c>
      <c r="FU6421" s="75">
        <v>44410.12</v>
      </c>
    </row>
    <row r="6422" spans="1:177" x14ac:dyDescent="0.25">
      <c r="A6422" s="132"/>
      <c r="B6422" s="132"/>
      <c r="C6422" s="132"/>
      <c r="D6422" s="132"/>
      <c r="E6422" s="132"/>
      <c r="F6422" s="132"/>
      <c r="G6422" s="132"/>
      <c r="H6422" s="132"/>
      <c r="I6422" s="132"/>
      <c r="J6422" s="132"/>
      <c r="K6422" s="132"/>
      <c r="FS6422" s="75">
        <v>101.41</v>
      </c>
      <c r="FT6422" s="75">
        <v>7051.8950000000004</v>
      </c>
      <c r="FU6422" s="75">
        <v>44424.28</v>
      </c>
    </row>
    <row r="6423" spans="1:177" x14ac:dyDescent="0.25">
      <c r="A6423" s="132"/>
      <c r="B6423" s="132"/>
      <c r="C6423" s="132"/>
      <c r="D6423" s="132"/>
      <c r="E6423" s="132"/>
      <c r="F6423" s="132"/>
      <c r="G6423" s="132"/>
      <c r="H6423" s="132"/>
      <c r="I6423" s="132"/>
      <c r="J6423" s="132"/>
      <c r="K6423" s="132"/>
      <c r="FS6423" s="75">
        <v>101.42</v>
      </c>
      <c r="FT6423" s="75">
        <v>7056.4470000000001</v>
      </c>
      <c r="FU6423" s="75">
        <v>44438.45</v>
      </c>
    </row>
    <row r="6424" spans="1:177" x14ac:dyDescent="0.25">
      <c r="A6424" s="132"/>
      <c r="B6424" s="132"/>
      <c r="C6424" s="132"/>
      <c r="D6424" s="132"/>
      <c r="E6424" s="132"/>
      <c r="F6424" s="132"/>
      <c r="G6424" s="132"/>
      <c r="H6424" s="132"/>
      <c r="I6424" s="132"/>
      <c r="J6424" s="132"/>
      <c r="K6424" s="132"/>
      <c r="FS6424" s="75">
        <v>101.43</v>
      </c>
      <c r="FT6424" s="75">
        <v>7060.9989999999998</v>
      </c>
      <c r="FU6424" s="75">
        <v>44452.61</v>
      </c>
    </row>
    <row r="6425" spans="1:177" x14ac:dyDescent="0.25">
      <c r="A6425" s="132"/>
      <c r="B6425" s="132"/>
      <c r="C6425" s="132"/>
      <c r="D6425" s="132"/>
      <c r="E6425" s="132"/>
      <c r="F6425" s="132"/>
      <c r="G6425" s="132"/>
      <c r="H6425" s="132"/>
      <c r="I6425" s="132"/>
      <c r="J6425" s="132"/>
      <c r="K6425" s="132"/>
      <c r="FS6425" s="75">
        <v>101.44</v>
      </c>
      <c r="FT6425" s="75">
        <v>7065.55</v>
      </c>
      <c r="FU6425" s="75">
        <v>44466.77</v>
      </c>
    </row>
    <row r="6426" spans="1:177" x14ac:dyDescent="0.25">
      <c r="A6426" s="132"/>
      <c r="B6426" s="132"/>
      <c r="C6426" s="132"/>
      <c r="D6426" s="132"/>
      <c r="E6426" s="132"/>
      <c r="F6426" s="132"/>
      <c r="G6426" s="132"/>
      <c r="H6426" s="132"/>
      <c r="I6426" s="132"/>
      <c r="J6426" s="132"/>
      <c r="K6426" s="132"/>
      <c r="FS6426" s="75">
        <v>101.45</v>
      </c>
      <c r="FT6426" s="75">
        <v>7070.1019999999999</v>
      </c>
      <c r="FU6426" s="75">
        <v>44480.94</v>
      </c>
    </row>
    <row r="6427" spans="1:177" x14ac:dyDescent="0.25">
      <c r="A6427" s="132"/>
      <c r="B6427" s="132"/>
      <c r="C6427" s="132"/>
      <c r="D6427" s="132"/>
      <c r="E6427" s="132"/>
      <c r="F6427" s="132"/>
      <c r="G6427" s="132"/>
      <c r="H6427" s="132"/>
      <c r="I6427" s="132"/>
      <c r="J6427" s="132"/>
      <c r="K6427" s="132"/>
      <c r="FS6427" s="75">
        <v>101.46</v>
      </c>
      <c r="FT6427" s="75">
        <v>7074.6540000000005</v>
      </c>
      <c r="FU6427" s="75">
        <v>44495.1</v>
      </c>
    </row>
    <row r="6428" spans="1:177" x14ac:dyDescent="0.25">
      <c r="A6428" s="132"/>
      <c r="B6428" s="132"/>
      <c r="C6428" s="132"/>
      <c r="D6428" s="132"/>
      <c r="E6428" s="132"/>
      <c r="F6428" s="132"/>
      <c r="G6428" s="132"/>
      <c r="H6428" s="132"/>
      <c r="I6428" s="132"/>
      <c r="J6428" s="132"/>
      <c r="K6428" s="132"/>
      <c r="FS6428" s="75">
        <v>101.47</v>
      </c>
      <c r="FT6428" s="75">
        <v>7079.2060000000001</v>
      </c>
      <c r="FU6428" s="75">
        <v>44509.27</v>
      </c>
    </row>
    <row r="6429" spans="1:177" x14ac:dyDescent="0.25">
      <c r="A6429" s="132"/>
      <c r="B6429" s="132"/>
      <c r="C6429" s="132"/>
      <c r="D6429" s="132"/>
      <c r="E6429" s="132"/>
      <c r="F6429" s="132"/>
      <c r="G6429" s="132"/>
      <c r="H6429" s="132"/>
      <c r="I6429" s="132"/>
      <c r="J6429" s="132"/>
      <c r="K6429" s="132"/>
      <c r="FS6429" s="75">
        <v>101.48</v>
      </c>
      <c r="FT6429" s="75">
        <v>7083.7569999999996</v>
      </c>
      <c r="FU6429" s="75">
        <v>44523.43</v>
      </c>
    </row>
    <row r="6430" spans="1:177" x14ac:dyDescent="0.25">
      <c r="A6430" s="132"/>
      <c r="B6430" s="132"/>
      <c r="C6430" s="132"/>
      <c r="D6430" s="132"/>
      <c r="E6430" s="132"/>
      <c r="F6430" s="132"/>
      <c r="G6430" s="132"/>
      <c r="H6430" s="132"/>
      <c r="I6430" s="132"/>
      <c r="J6430" s="132"/>
      <c r="K6430" s="132"/>
      <c r="FS6430" s="75">
        <v>101.49</v>
      </c>
      <c r="FT6430" s="75">
        <v>7088.3090000000002</v>
      </c>
      <c r="FU6430" s="75">
        <v>44537.59</v>
      </c>
    </row>
    <row r="6431" spans="1:177" x14ac:dyDescent="0.25">
      <c r="A6431" s="132"/>
      <c r="B6431" s="132"/>
      <c r="C6431" s="132"/>
      <c r="D6431" s="132"/>
      <c r="E6431" s="132"/>
      <c r="F6431" s="132"/>
      <c r="G6431" s="132"/>
      <c r="H6431" s="132"/>
      <c r="I6431" s="132"/>
      <c r="J6431" s="132"/>
      <c r="K6431" s="132"/>
      <c r="FS6431" s="75">
        <v>101.5</v>
      </c>
      <c r="FT6431" s="75">
        <v>7092.8609999999999</v>
      </c>
      <c r="FU6431" s="75">
        <v>44551.76</v>
      </c>
    </row>
    <row r="6432" spans="1:177" x14ac:dyDescent="0.25">
      <c r="A6432" s="132"/>
      <c r="B6432" s="132"/>
      <c r="C6432" s="132"/>
      <c r="D6432" s="132"/>
      <c r="E6432" s="132"/>
      <c r="F6432" s="132"/>
      <c r="G6432" s="132"/>
      <c r="H6432" s="132"/>
      <c r="I6432" s="132"/>
      <c r="J6432" s="132"/>
      <c r="K6432" s="132"/>
      <c r="FS6432" s="75">
        <v>101.51</v>
      </c>
      <c r="FT6432" s="75">
        <v>7097.4129999999996</v>
      </c>
      <c r="FU6432" s="75">
        <v>44565.919999999998</v>
      </c>
    </row>
    <row r="6433" spans="1:177" x14ac:dyDescent="0.25">
      <c r="A6433" s="132"/>
      <c r="B6433" s="132"/>
      <c r="C6433" s="132"/>
      <c r="D6433" s="132"/>
      <c r="E6433" s="132"/>
      <c r="F6433" s="132"/>
      <c r="G6433" s="132"/>
      <c r="H6433" s="132"/>
      <c r="I6433" s="132"/>
      <c r="J6433" s="132"/>
      <c r="K6433" s="132"/>
      <c r="FS6433" s="75">
        <v>101.52</v>
      </c>
      <c r="FT6433" s="75">
        <v>7101.9639999999999</v>
      </c>
      <c r="FU6433" s="75">
        <v>44580.09</v>
      </c>
    </row>
    <row r="6434" spans="1:177" x14ac:dyDescent="0.25">
      <c r="A6434" s="132"/>
      <c r="B6434" s="132"/>
      <c r="C6434" s="132"/>
      <c r="D6434" s="132"/>
      <c r="E6434" s="132"/>
      <c r="F6434" s="132"/>
      <c r="G6434" s="132"/>
      <c r="H6434" s="132"/>
      <c r="I6434" s="132"/>
      <c r="J6434" s="132"/>
      <c r="K6434" s="132"/>
      <c r="FS6434" s="75">
        <v>101.53</v>
      </c>
      <c r="FT6434" s="75">
        <v>7106.5159999999996</v>
      </c>
      <c r="FU6434" s="75">
        <v>44594.25</v>
      </c>
    </row>
    <row r="6435" spans="1:177" x14ac:dyDescent="0.25">
      <c r="A6435" s="132"/>
      <c r="B6435" s="132"/>
      <c r="C6435" s="132"/>
      <c r="D6435" s="132"/>
      <c r="E6435" s="132"/>
      <c r="F6435" s="132"/>
      <c r="G6435" s="132"/>
      <c r="H6435" s="132"/>
      <c r="I6435" s="132"/>
      <c r="J6435" s="132"/>
      <c r="K6435" s="132"/>
      <c r="FS6435" s="75">
        <v>101.54</v>
      </c>
      <c r="FT6435" s="75">
        <v>7111.0680000000002</v>
      </c>
      <c r="FU6435" s="75">
        <v>44608.41</v>
      </c>
    </row>
    <row r="6436" spans="1:177" x14ac:dyDescent="0.25">
      <c r="A6436" s="132"/>
      <c r="B6436" s="132"/>
      <c r="C6436" s="132"/>
      <c r="D6436" s="132"/>
      <c r="E6436" s="132"/>
      <c r="F6436" s="132"/>
      <c r="G6436" s="132"/>
      <c r="H6436" s="132"/>
      <c r="I6436" s="132"/>
      <c r="J6436" s="132"/>
      <c r="K6436" s="132"/>
      <c r="FS6436" s="75">
        <v>101.55</v>
      </c>
      <c r="FT6436" s="75">
        <v>7115.62</v>
      </c>
      <c r="FU6436" s="75">
        <v>44622.58</v>
      </c>
    </row>
    <row r="6437" spans="1:177" x14ac:dyDescent="0.25">
      <c r="A6437" s="132"/>
      <c r="B6437" s="132"/>
      <c r="C6437" s="132"/>
      <c r="D6437" s="132"/>
      <c r="E6437" s="132"/>
      <c r="F6437" s="132"/>
      <c r="G6437" s="132"/>
      <c r="H6437" s="132"/>
      <c r="I6437" s="132"/>
      <c r="J6437" s="132"/>
      <c r="K6437" s="132"/>
      <c r="FS6437" s="75">
        <v>101.56</v>
      </c>
      <c r="FT6437" s="75">
        <v>7120.1710000000003</v>
      </c>
      <c r="FU6437" s="75">
        <v>44636.74</v>
      </c>
    </row>
    <row r="6438" spans="1:177" x14ac:dyDescent="0.25">
      <c r="A6438" s="132"/>
      <c r="B6438" s="132"/>
      <c r="C6438" s="132"/>
      <c r="D6438" s="132"/>
      <c r="E6438" s="132"/>
      <c r="F6438" s="132"/>
      <c r="G6438" s="132"/>
      <c r="H6438" s="132"/>
      <c r="I6438" s="132"/>
      <c r="J6438" s="132"/>
      <c r="K6438" s="132"/>
      <c r="FS6438" s="75">
        <v>101.57</v>
      </c>
      <c r="FT6438" s="75">
        <v>7124.723</v>
      </c>
      <c r="FU6438" s="75">
        <v>44650.91</v>
      </c>
    </row>
    <row r="6439" spans="1:177" x14ac:dyDescent="0.25">
      <c r="A6439" s="132"/>
      <c r="B6439" s="132"/>
      <c r="C6439" s="132"/>
      <c r="D6439" s="132"/>
      <c r="E6439" s="132"/>
      <c r="F6439" s="132"/>
      <c r="G6439" s="132"/>
      <c r="H6439" s="132"/>
      <c r="I6439" s="132"/>
      <c r="J6439" s="132"/>
      <c r="K6439" s="132"/>
      <c r="FS6439" s="75">
        <v>101.58</v>
      </c>
      <c r="FT6439" s="75">
        <v>7129.2749999999996</v>
      </c>
      <c r="FU6439" s="75">
        <v>44665.07</v>
      </c>
    </row>
    <row r="6440" spans="1:177" x14ac:dyDescent="0.25">
      <c r="A6440" s="132"/>
      <c r="B6440" s="132"/>
      <c r="C6440" s="132"/>
      <c r="D6440" s="132"/>
      <c r="E6440" s="132"/>
      <c r="F6440" s="132"/>
      <c r="G6440" s="132"/>
      <c r="H6440" s="132"/>
      <c r="I6440" s="132"/>
      <c r="J6440" s="132"/>
      <c r="K6440" s="132"/>
      <c r="FS6440" s="75">
        <v>101.59</v>
      </c>
      <c r="FT6440" s="75">
        <v>7133.8270000000002</v>
      </c>
      <c r="FU6440" s="75">
        <v>44679.23</v>
      </c>
    </row>
    <row r="6441" spans="1:177" x14ac:dyDescent="0.25">
      <c r="A6441" s="132"/>
      <c r="B6441" s="132"/>
      <c r="C6441" s="132"/>
      <c r="D6441" s="132"/>
      <c r="E6441" s="132"/>
      <c r="F6441" s="132"/>
      <c r="G6441" s="132"/>
      <c r="H6441" s="132"/>
      <c r="I6441" s="132"/>
      <c r="J6441" s="132"/>
      <c r="K6441" s="132"/>
      <c r="FS6441" s="75">
        <v>101.6</v>
      </c>
      <c r="FT6441" s="75">
        <v>7138.3779999999997</v>
      </c>
      <c r="FU6441" s="75">
        <v>44693.4</v>
      </c>
    </row>
    <row r="6442" spans="1:177" x14ac:dyDescent="0.25">
      <c r="A6442" s="132"/>
      <c r="B6442" s="132"/>
      <c r="C6442" s="132"/>
      <c r="D6442" s="132"/>
      <c r="E6442" s="132"/>
      <c r="F6442" s="132"/>
      <c r="G6442" s="132"/>
      <c r="H6442" s="132"/>
      <c r="I6442" s="132"/>
      <c r="J6442" s="132"/>
      <c r="K6442" s="132"/>
      <c r="FS6442" s="75">
        <v>101.61</v>
      </c>
      <c r="FT6442" s="75">
        <v>7142.93</v>
      </c>
      <c r="FU6442" s="75">
        <v>44707.56</v>
      </c>
    </row>
    <row r="6443" spans="1:177" x14ac:dyDescent="0.25">
      <c r="A6443" s="132"/>
      <c r="B6443" s="132"/>
      <c r="C6443" s="132"/>
      <c r="D6443" s="132"/>
      <c r="E6443" s="132"/>
      <c r="F6443" s="132"/>
      <c r="G6443" s="132"/>
      <c r="H6443" s="132"/>
      <c r="I6443" s="132"/>
      <c r="J6443" s="132"/>
      <c r="K6443" s="132"/>
      <c r="FS6443" s="75">
        <v>101.62</v>
      </c>
      <c r="FT6443" s="75">
        <v>7147.482</v>
      </c>
      <c r="FU6443" s="75">
        <v>44721.73</v>
      </c>
    </row>
    <row r="6444" spans="1:177" x14ac:dyDescent="0.25">
      <c r="A6444" s="132"/>
      <c r="B6444" s="132"/>
      <c r="C6444" s="132"/>
      <c r="D6444" s="132"/>
      <c r="E6444" s="132"/>
      <c r="F6444" s="132"/>
      <c r="G6444" s="132"/>
      <c r="H6444" s="132"/>
      <c r="I6444" s="132"/>
      <c r="J6444" s="132"/>
      <c r="K6444" s="132"/>
      <c r="FS6444" s="75">
        <v>101.63</v>
      </c>
      <c r="FT6444" s="75">
        <v>7152.0339999999997</v>
      </c>
      <c r="FU6444" s="75">
        <v>44735.89</v>
      </c>
    </row>
    <row r="6445" spans="1:177" x14ac:dyDescent="0.25">
      <c r="A6445" s="132"/>
      <c r="B6445" s="132"/>
      <c r="C6445" s="132"/>
      <c r="D6445" s="132"/>
      <c r="E6445" s="132"/>
      <c r="F6445" s="132"/>
      <c r="G6445" s="132"/>
      <c r="H6445" s="132"/>
      <c r="I6445" s="132"/>
      <c r="J6445" s="132"/>
      <c r="K6445" s="132"/>
      <c r="FS6445" s="75">
        <v>101.64</v>
      </c>
      <c r="FT6445" s="75">
        <v>7156.585</v>
      </c>
      <c r="FU6445" s="75">
        <v>44750.05</v>
      </c>
    </row>
    <row r="6446" spans="1:177" x14ac:dyDescent="0.25">
      <c r="A6446" s="132"/>
      <c r="B6446" s="132"/>
      <c r="C6446" s="132"/>
      <c r="D6446" s="132"/>
      <c r="E6446" s="132"/>
      <c r="F6446" s="132"/>
      <c r="G6446" s="132"/>
      <c r="H6446" s="132"/>
      <c r="I6446" s="132"/>
      <c r="J6446" s="132"/>
      <c r="K6446" s="132"/>
      <c r="FS6446" s="75">
        <v>101.65</v>
      </c>
      <c r="FT6446" s="75">
        <v>7161.1369999999997</v>
      </c>
      <c r="FU6446" s="75">
        <v>44764.22</v>
      </c>
    </row>
    <row r="6447" spans="1:177" x14ac:dyDescent="0.25">
      <c r="A6447" s="132"/>
      <c r="B6447" s="132"/>
      <c r="C6447" s="132"/>
      <c r="D6447" s="132"/>
      <c r="E6447" s="132"/>
      <c r="F6447" s="132"/>
      <c r="G6447" s="132"/>
      <c r="H6447" s="132"/>
      <c r="I6447" s="132"/>
      <c r="J6447" s="132"/>
      <c r="K6447" s="132"/>
      <c r="FS6447" s="75">
        <v>101.66</v>
      </c>
      <c r="FT6447" s="75">
        <v>7165.6890000000003</v>
      </c>
      <c r="FU6447" s="75">
        <v>44778.38</v>
      </c>
    </row>
    <row r="6448" spans="1:177" x14ac:dyDescent="0.25">
      <c r="A6448" s="132"/>
      <c r="B6448" s="132"/>
      <c r="C6448" s="132"/>
      <c r="D6448" s="132"/>
      <c r="E6448" s="132"/>
      <c r="F6448" s="132"/>
      <c r="G6448" s="132"/>
      <c r="H6448" s="132"/>
      <c r="I6448" s="132"/>
      <c r="J6448" s="132"/>
      <c r="K6448" s="132"/>
      <c r="FS6448" s="75">
        <v>101.67</v>
      </c>
      <c r="FT6448" s="75">
        <v>7170.241</v>
      </c>
      <c r="FU6448" s="75">
        <v>44792.55</v>
      </c>
    </row>
    <row r="6449" spans="1:177" x14ac:dyDescent="0.25">
      <c r="A6449" s="132"/>
      <c r="B6449" s="132"/>
      <c r="C6449" s="132"/>
      <c r="D6449" s="132"/>
      <c r="E6449" s="132"/>
      <c r="F6449" s="132"/>
      <c r="G6449" s="132"/>
      <c r="H6449" s="132"/>
      <c r="I6449" s="132"/>
      <c r="J6449" s="132"/>
      <c r="K6449" s="132"/>
      <c r="FS6449" s="75">
        <v>101.68</v>
      </c>
      <c r="FT6449" s="75">
        <v>7174.7920000000004</v>
      </c>
      <c r="FU6449" s="75">
        <v>44806.71</v>
      </c>
    </row>
    <row r="6450" spans="1:177" x14ac:dyDescent="0.25">
      <c r="A6450" s="132"/>
      <c r="B6450" s="132"/>
      <c r="C6450" s="132"/>
      <c r="D6450" s="132"/>
      <c r="E6450" s="132"/>
      <c r="F6450" s="132"/>
      <c r="G6450" s="132"/>
      <c r="H6450" s="132"/>
      <c r="I6450" s="132"/>
      <c r="J6450" s="132"/>
      <c r="K6450" s="132"/>
      <c r="FS6450" s="75">
        <v>101.69</v>
      </c>
      <c r="FT6450" s="75">
        <v>7179.3440000000001</v>
      </c>
      <c r="FU6450" s="75">
        <v>44820.88</v>
      </c>
    </row>
    <row r="6451" spans="1:177" x14ac:dyDescent="0.25">
      <c r="A6451" s="132"/>
      <c r="B6451" s="132"/>
      <c r="C6451" s="132"/>
      <c r="D6451" s="132"/>
      <c r="E6451" s="132"/>
      <c r="F6451" s="132"/>
      <c r="G6451" s="132"/>
      <c r="H6451" s="132"/>
      <c r="I6451" s="132"/>
      <c r="J6451" s="132"/>
      <c r="K6451" s="132"/>
      <c r="FS6451" s="75">
        <v>101.7</v>
      </c>
      <c r="FT6451" s="75">
        <v>7183.8959999999997</v>
      </c>
      <c r="FU6451" s="75">
        <v>44835.040000000001</v>
      </c>
    </row>
    <row r="6452" spans="1:177" x14ac:dyDescent="0.25">
      <c r="A6452" s="132"/>
      <c r="B6452" s="132"/>
      <c r="C6452" s="132"/>
      <c r="D6452" s="132"/>
      <c r="E6452" s="132"/>
      <c r="F6452" s="132"/>
      <c r="G6452" s="132"/>
      <c r="H6452" s="132"/>
      <c r="I6452" s="132"/>
      <c r="J6452" s="132"/>
      <c r="K6452" s="132"/>
      <c r="FS6452" s="75">
        <v>101.71</v>
      </c>
      <c r="FT6452" s="75">
        <v>7188.44</v>
      </c>
      <c r="FU6452" s="75">
        <v>44849.3</v>
      </c>
    </row>
    <row r="6453" spans="1:177" x14ac:dyDescent="0.25">
      <c r="A6453" s="132"/>
      <c r="B6453" s="132"/>
      <c r="C6453" s="132"/>
      <c r="D6453" s="132"/>
      <c r="E6453" s="132"/>
      <c r="F6453" s="132"/>
      <c r="G6453" s="132"/>
      <c r="H6453" s="132"/>
      <c r="I6453" s="132"/>
      <c r="J6453" s="132"/>
      <c r="K6453" s="132"/>
      <c r="FS6453" s="75">
        <v>101.72</v>
      </c>
      <c r="FT6453" s="75">
        <v>7193.027</v>
      </c>
      <c r="FU6453" s="75">
        <v>44863.63</v>
      </c>
    </row>
    <row r="6454" spans="1:177" x14ac:dyDescent="0.25">
      <c r="A6454" s="132"/>
      <c r="B6454" s="132"/>
      <c r="C6454" s="132"/>
      <c r="D6454" s="132"/>
      <c r="E6454" s="132"/>
      <c r="F6454" s="132"/>
      <c r="G6454" s="132"/>
      <c r="H6454" s="132"/>
      <c r="I6454" s="132"/>
      <c r="J6454" s="132"/>
      <c r="K6454" s="132"/>
      <c r="FS6454" s="75">
        <v>101.73</v>
      </c>
      <c r="FT6454" s="75">
        <v>7197.6139999999996</v>
      </c>
      <c r="FU6454" s="75">
        <v>44877.97</v>
      </c>
    </row>
    <row r="6455" spans="1:177" x14ac:dyDescent="0.25">
      <c r="A6455" s="132"/>
      <c r="B6455" s="132"/>
      <c r="C6455" s="132"/>
      <c r="D6455" s="132"/>
      <c r="E6455" s="132"/>
      <c r="F6455" s="132"/>
      <c r="G6455" s="132"/>
      <c r="H6455" s="132"/>
      <c r="I6455" s="132"/>
      <c r="J6455" s="132"/>
      <c r="K6455" s="132"/>
      <c r="FS6455" s="75">
        <v>101.74</v>
      </c>
      <c r="FT6455" s="75">
        <v>7202.201</v>
      </c>
      <c r="FU6455" s="75">
        <v>44892.3</v>
      </c>
    </row>
    <row r="6456" spans="1:177" x14ac:dyDescent="0.25">
      <c r="A6456" s="132"/>
      <c r="B6456" s="132"/>
      <c r="C6456" s="132"/>
      <c r="D6456" s="132"/>
      <c r="E6456" s="132"/>
      <c r="F6456" s="132"/>
      <c r="G6456" s="132"/>
      <c r="H6456" s="132"/>
      <c r="I6456" s="132"/>
      <c r="J6456" s="132"/>
      <c r="K6456" s="132"/>
      <c r="FS6456" s="75">
        <v>101.75</v>
      </c>
      <c r="FT6456" s="75">
        <v>7206.7879999999996</v>
      </c>
      <c r="FU6456" s="75">
        <v>44906.64</v>
      </c>
    </row>
    <row r="6457" spans="1:177" x14ac:dyDescent="0.25">
      <c r="A6457" s="132"/>
      <c r="B6457" s="132"/>
      <c r="C6457" s="132"/>
      <c r="D6457" s="132"/>
      <c r="E6457" s="132"/>
      <c r="F6457" s="132"/>
      <c r="G6457" s="132"/>
      <c r="H6457" s="132"/>
      <c r="I6457" s="132"/>
      <c r="J6457" s="132"/>
      <c r="K6457" s="132"/>
      <c r="FS6457" s="75">
        <v>101.76</v>
      </c>
      <c r="FT6457" s="75">
        <v>7211.375</v>
      </c>
      <c r="FU6457" s="75">
        <v>44920.98</v>
      </c>
    </row>
    <row r="6458" spans="1:177" x14ac:dyDescent="0.25">
      <c r="A6458" s="132"/>
      <c r="B6458" s="132"/>
      <c r="C6458" s="132"/>
      <c r="D6458" s="132"/>
      <c r="E6458" s="132"/>
      <c r="F6458" s="132"/>
      <c r="G6458" s="132"/>
      <c r="H6458" s="132"/>
      <c r="I6458" s="132"/>
      <c r="J6458" s="132"/>
      <c r="K6458" s="132"/>
      <c r="FS6458" s="75">
        <v>101.77</v>
      </c>
      <c r="FT6458" s="75">
        <v>7215.9610000000002</v>
      </c>
      <c r="FU6458" s="75">
        <v>44935.31</v>
      </c>
    </row>
    <row r="6459" spans="1:177" x14ac:dyDescent="0.25">
      <c r="A6459" s="132"/>
      <c r="B6459" s="132"/>
      <c r="C6459" s="132"/>
      <c r="D6459" s="132"/>
      <c r="E6459" s="132"/>
      <c r="F6459" s="132"/>
      <c r="G6459" s="132"/>
      <c r="H6459" s="132"/>
      <c r="I6459" s="132"/>
      <c r="J6459" s="132"/>
      <c r="K6459" s="132"/>
      <c r="FS6459" s="75">
        <v>101.78</v>
      </c>
      <c r="FT6459" s="75">
        <v>7220.5479999999998</v>
      </c>
      <c r="FU6459" s="75">
        <v>44949.65</v>
      </c>
    </row>
    <row r="6460" spans="1:177" x14ac:dyDescent="0.25">
      <c r="A6460" s="132"/>
      <c r="B6460" s="132"/>
      <c r="C6460" s="132"/>
      <c r="D6460" s="132"/>
      <c r="E6460" s="132"/>
      <c r="F6460" s="132"/>
      <c r="G6460" s="132"/>
      <c r="H6460" s="132"/>
      <c r="I6460" s="132"/>
      <c r="J6460" s="132"/>
      <c r="K6460" s="132"/>
      <c r="FS6460" s="75">
        <v>101.79</v>
      </c>
      <c r="FT6460" s="75">
        <v>7225.1350000000002</v>
      </c>
      <c r="FU6460" s="75">
        <v>44963.98</v>
      </c>
    </row>
    <row r="6461" spans="1:177" x14ac:dyDescent="0.25">
      <c r="A6461" s="132"/>
      <c r="B6461" s="132"/>
      <c r="C6461" s="132"/>
      <c r="D6461" s="132"/>
      <c r="E6461" s="132"/>
      <c r="F6461" s="132"/>
      <c r="G6461" s="132"/>
      <c r="H6461" s="132"/>
      <c r="I6461" s="132"/>
      <c r="J6461" s="132"/>
      <c r="K6461" s="132"/>
      <c r="FS6461" s="75">
        <v>101.8</v>
      </c>
      <c r="FT6461" s="75">
        <v>7229.7219999999998</v>
      </c>
      <c r="FU6461" s="75">
        <v>44978.32</v>
      </c>
    </row>
    <row r="6462" spans="1:177" x14ac:dyDescent="0.25">
      <c r="A6462" s="132"/>
      <c r="B6462" s="132"/>
      <c r="C6462" s="132"/>
      <c r="D6462" s="132"/>
      <c r="E6462" s="132"/>
      <c r="F6462" s="132"/>
      <c r="G6462" s="132"/>
      <c r="H6462" s="132"/>
      <c r="I6462" s="132"/>
      <c r="J6462" s="132"/>
      <c r="K6462" s="132"/>
      <c r="FS6462" s="75">
        <v>101.81</v>
      </c>
      <c r="FT6462" s="75">
        <v>7234.3090000000002</v>
      </c>
      <c r="FU6462" s="75">
        <v>44992.66</v>
      </c>
    </row>
    <row r="6463" spans="1:177" x14ac:dyDescent="0.25">
      <c r="A6463" s="132"/>
      <c r="B6463" s="132"/>
      <c r="C6463" s="132"/>
      <c r="D6463" s="132"/>
      <c r="E6463" s="132"/>
      <c r="F6463" s="132"/>
      <c r="G6463" s="132"/>
      <c r="H6463" s="132"/>
      <c r="I6463" s="132"/>
      <c r="J6463" s="132"/>
      <c r="K6463" s="132"/>
      <c r="FS6463" s="75">
        <v>101.82</v>
      </c>
      <c r="FT6463" s="75">
        <v>7238.8959999999997</v>
      </c>
      <c r="FU6463" s="75">
        <v>45006.99</v>
      </c>
    </row>
    <row r="6464" spans="1:177" x14ac:dyDescent="0.25">
      <c r="A6464" s="132"/>
      <c r="B6464" s="132"/>
      <c r="C6464" s="132"/>
      <c r="D6464" s="132"/>
      <c r="E6464" s="132"/>
      <c r="F6464" s="132"/>
      <c r="G6464" s="132"/>
      <c r="H6464" s="132"/>
      <c r="I6464" s="132"/>
      <c r="J6464" s="132"/>
      <c r="K6464" s="132"/>
      <c r="FS6464" s="75">
        <v>101.83</v>
      </c>
      <c r="FT6464" s="75">
        <v>7243.4830000000002</v>
      </c>
      <c r="FU6464" s="75">
        <v>45021.33</v>
      </c>
    </row>
    <row r="6465" spans="1:177" x14ac:dyDescent="0.25">
      <c r="A6465" s="132"/>
      <c r="B6465" s="132"/>
      <c r="C6465" s="132"/>
      <c r="D6465" s="132"/>
      <c r="E6465" s="132"/>
      <c r="F6465" s="132"/>
      <c r="G6465" s="132"/>
      <c r="H6465" s="132"/>
      <c r="I6465" s="132"/>
      <c r="J6465" s="132"/>
      <c r="K6465" s="132"/>
      <c r="FS6465" s="75">
        <v>101.84</v>
      </c>
      <c r="FT6465" s="75">
        <v>7248.07</v>
      </c>
      <c r="FU6465" s="75">
        <v>45035.66</v>
      </c>
    </row>
    <row r="6466" spans="1:177" x14ac:dyDescent="0.25">
      <c r="A6466" s="132"/>
      <c r="B6466" s="132"/>
      <c r="C6466" s="132"/>
      <c r="D6466" s="132"/>
      <c r="E6466" s="132"/>
      <c r="F6466" s="132"/>
      <c r="G6466" s="132"/>
      <c r="H6466" s="132"/>
      <c r="I6466" s="132"/>
      <c r="J6466" s="132"/>
      <c r="K6466" s="132"/>
      <c r="FS6466" s="75">
        <v>101.85</v>
      </c>
      <c r="FT6466" s="75">
        <v>7252.6570000000002</v>
      </c>
      <c r="FU6466" s="75">
        <v>45050</v>
      </c>
    </row>
    <row r="6467" spans="1:177" x14ac:dyDescent="0.25">
      <c r="A6467" s="132"/>
      <c r="B6467" s="132"/>
      <c r="C6467" s="132"/>
      <c r="D6467" s="132"/>
      <c r="E6467" s="132"/>
      <c r="F6467" s="132"/>
      <c r="G6467" s="132"/>
      <c r="H6467" s="132"/>
      <c r="I6467" s="132"/>
      <c r="J6467" s="132"/>
      <c r="K6467" s="132"/>
      <c r="FS6467" s="75">
        <v>101.86</v>
      </c>
      <c r="FT6467" s="75">
        <v>7257.2439999999997</v>
      </c>
      <c r="FU6467" s="75">
        <v>45064.34</v>
      </c>
    </row>
    <row r="6468" spans="1:177" x14ac:dyDescent="0.25">
      <c r="A6468" s="132"/>
      <c r="B6468" s="132"/>
      <c r="C6468" s="132"/>
      <c r="D6468" s="132"/>
      <c r="E6468" s="132"/>
      <c r="F6468" s="132"/>
      <c r="G6468" s="132"/>
      <c r="H6468" s="132"/>
      <c r="I6468" s="132"/>
      <c r="J6468" s="132"/>
      <c r="K6468" s="132"/>
      <c r="FS6468" s="75">
        <v>101.87</v>
      </c>
      <c r="FT6468" s="75">
        <v>7261.8310000000001</v>
      </c>
      <c r="FU6468" s="75">
        <v>45078.67</v>
      </c>
    </row>
    <row r="6469" spans="1:177" x14ac:dyDescent="0.25">
      <c r="A6469" s="132"/>
      <c r="B6469" s="132"/>
      <c r="C6469" s="132"/>
      <c r="D6469" s="132"/>
      <c r="E6469" s="132"/>
      <c r="F6469" s="132"/>
      <c r="G6469" s="132"/>
      <c r="H6469" s="132"/>
      <c r="I6469" s="132"/>
      <c r="J6469" s="132"/>
      <c r="K6469" s="132"/>
      <c r="FS6469" s="75">
        <v>101.88</v>
      </c>
      <c r="FT6469" s="75">
        <v>7266.4170000000004</v>
      </c>
      <c r="FU6469" s="75">
        <v>45093.01</v>
      </c>
    </row>
    <row r="6470" spans="1:177" x14ac:dyDescent="0.25">
      <c r="A6470" s="132"/>
      <c r="B6470" s="132"/>
      <c r="C6470" s="132"/>
      <c r="D6470" s="132"/>
      <c r="E6470" s="132"/>
      <c r="F6470" s="132"/>
      <c r="G6470" s="132"/>
      <c r="H6470" s="132"/>
      <c r="I6470" s="132"/>
      <c r="J6470" s="132"/>
      <c r="K6470" s="132"/>
      <c r="FS6470" s="75">
        <v>101.89</v>
      </c>
      <c r="FT6470" s="75">
        <v>7271.0039999999999</v>
      </c>
      <c r="FU6470" s="75">
        <v>45107.34</v>
      </c>
    </row>
    <row r="6471" spans="1:177" x14ac:dyDescent="0.25">
      <c r="A6471" s="132"/>
      <c r="B6471" s="132"/>
      <c r="C6471" s="132"/>
      <c r="D6471" s="132"/>
      <c r="E6471" s="132"/>
      <c r="F6471" s="132"/>
      <c r="G6471" s="132"/>
      <c r="H6471" s="132"/>
      <c r="I6471" s="132"/>
      <c r="J6471" s="132"/>
      <c r="K6471" s="132"/>
      <c r="FS6471" s="75">
        <v>101.9</v>
      </c>
      <c r="FT6471" s="75">
        <v>7275.5910000000003</v>
      </c>
      <c r="FU6471" s="75">
        <v>45121.68</v>
      </c>
    </row>
    <row r="6472" spans="1:177" x14ac:dyDescent="0.25">
      <c r="A6472" s="132"/>
      <c r="B6472" s="132"/>
      <c r="C6472" s="132"/>
      <c r="D6472" s="132"/>
      <c r="E6472" s="132"/>
      <c r="F6472" s="132"/>
      <c r="G6472" s="132"/>
      <c r="H6472" s="132"/>
      <c r="I6472" s="132"/>
      <c r="J6472" s="132"/>
      <c r="K6472" s="132"/>
      <c r="FS6472" s="75">
        <v>101.91</v>
      </c>
      <c r="FT6472" s="75">
        <v>7280.1779999999999</v>
      </c>
      <c r="FU6472" s="75">
        <v>45136.02</v>
      </c>
    </row>
    <row r="6473" spans="1:177" x14ac:dyDescent="0.25">
      <c r="A6473" s="132"/>
      <c r="B6473" s="132"/>
      <c r="C6473" s="132"/>
      <c r="D6473" s="132"/>
      <c r="E6473" s="132"/>
      <c r="F6473" s="132"/>
      <c r="G6473" s="132"/>
      <c r="H6473" s="132"/>
      <c r="I6473" s="132"/>
      <c r="J6473" s="132"/>
      <c r="K6473" s="132"/>
      <c r="FS6473" s="75">
        <v>101.92</v>
      </c>
      <c r="FT6473" s="75">
        <v>7284.7650000000003</v>
      </c>
      <c r="FU6473" s="75">
        <v>45150.35</v>
      </c>
    </row>
    <row r="6474" spans="1:177" x14ac:dyDescent="0.25">
      <c r="A6474" s="132"/>
      <c r="B6474" s="132"/>
      <c r="C6474" s="132"/>
      <c r="D6474" s="132"/>
      <c r="E6474" s="132"/>
      <c r="F6474" s="132"/>
      <c r="G6474" s="132"/>
      <c r="H6474" s="132"/>
      <c r="I6474" s="132"/>
      <c r="J6474" s="132"/>
      <c r="K6474" s="132"/>
      <c r="FS6474" s="75">
        <v>101.93</v>
      </c>
      <c r="FT6474" s="75">
        <v>7289.3519999999999</v>
      </c>
      <c r="FU6474" s="75">
        <v>45164.69</v>
      </c>
    </row>
    <row r="6475" spans="1:177" x14ac:dyDescent="0.25">
      <c r="A6475" s="132"/>
      <c r="B6475" s="132"/>
      <c r="C6475" s="132"/>
      <c r="D6475" s="132"/>
      <c r="E6475" s="132"/>
      <c r="F6475" s="132"/>
      <c r="G6475" s="132"/>
      <c r="H6475" s="132"/>
      <c r="I6475" s="132"/>
      <c r="J6475" s="132"/>
      <c r="K6475" s="132"/>
      <c r="FS6475" s="75">
        <v>101.94</v>
      </c>
      <c r="FT6475" s="75">
        <v>7293.9390000000003</v>
      </c>
      <c r="FU6475" s="75">
        <v>45179.02</v>
      </c>
    </row>
    <row r="6476" spans="1:177" x14ac:dyDescent="0.25">
      <c r="A6476" s="132"/>
      <c r="B6476" s="132"/>
      <c r="C6476" s="132"/>
      <c r="D6476" s="132"/>
      <c r="E6476" s="132"/>
      <c r="F6476" s="132"/>
      <c r="G6476" s="132"/>
      <c r="H6476" s="132"/>
      <c r="I6476" s="132"/>
      <c r="J6476" s="132"/>
      <c r="K6476" s="132"/>
      <c r="FS6476" s="75">
        <v>101.95</v>
      </c>
      <c r="FT6476" s="75">
        <v>7298.5259999999998</v>
      </c>
      <c r="FU6476" s="75">
        <v>45193.36</v>
      </c>
    </row>
    <row r="6477" spans="1:177" x14ac:dyDescent="0.25">
      <c r="A6477" s="132"/>
      <c r="B6477" s="132"/>
      <c r="C6477" s="132"/>
      <c r="D6477" s="132"/>
      <c r="E6477" s="132"/>
      <c r="F6477" s="132"/>
      <c r="G6477" s="132"/>
      <c r="H6477" s="132"/>
      <c r="I6477" s="132"/>
      <c r="J6477" s="132"/>
      <c r="K6477" s="132"/>
      <c r="FS6477" s="75">
        <v>101.96</v>
      </c>
      <c r="FT6477" s="75">
        <v>7303.1130000000003</v>
      </c>
      <c r="FU6477" s="75">
        <v>45207.7</v>
      </c>
    </row>
    <row r="6478" spans="1:177" x14ac:dyDescent="0.25">
      <c r="A6478" s="132"/>
      <c r="B6478" s="132"/>
      <c r="C6478" s="132"/>
      <c r="D6478" s="132"/>
      <c r="E6478" s="132"/>
      <c r="F6478" s="132"/>
      <c r="G6478" s="132"/>
      <c r="H6478" s="132"/>
      <c r="I6478" s="132"/>
      <c r="J6478" s="132"/>
      <c r="K6478" s="132"/>
      <c r="FS6478" s="75">
        <v>101.97</v>
      </c>
      <c r="FT6478" s="75">
        <v>7307.7</v>
      </c>
      <c r="FU6478" s="75">
        <v>45222.03</v>
      </c>
    </row>
    <row r="6479" spans="1:177" x14ac:dyDescent="0.25">
      <c r="A6479" s="132"/>
      <c r="B6479" s="132"/>
      <c r="C6479" s="132"/>
      <c r="D6479" s="132"/>
      <c r="E6479" s="132"/>
      <c r="F6479" s="132"/>
      <c r="G6479" s="132"/>
      <c r="H6479" s="132"/>
      <c r="I6479" s="132"/>
      <c r="J6479" s="132"/>
      <c r="K6479" s="132"/>
      <c r="FS6479" s="75">
        <v>101.98</v>
      </c>
      <c r="FT6479" s="75">
        <v>7312.2870000000003</v>
      </c>
      <c r="FU6479" s="75">
        <v>45236.37</v>
      </c>
    </row>
    <row r="6480" spans="1:177" x14ac:dyDescent="0.25">
      <c r="A6480" s="132"/>
      <c r="B6480" s="132"/>
      <c r="C6480" s="132"/>
      <c r="D6480" s="132"/>
      <c r="E6480" s="132"/>
      <c r="F6480" s="132"/>
      <c r="G6480" s="132"/>
      <c r="H6480" s="132"/>
      <c r="I6480" s="132"/>
      <c r="J6480" s="132"/>
      <c r="K6480" s="132"/>
      <c r="FS6480" s="75">
        <v>101.99</v>
      </c>
      <c r="FT6480" s="75">
        <v>7316.8739999999998</v>
      </c>
      <c r="FU6480" s="75">
        <v>45250.7</v>
      </c>
    </row>
    <row r="6481" spans="1:177" x14ac:dyDescent="0.25">
      <c r="A6481" s="132"/>
      <c r="B6481" s="132"/>
      <c r="C6481" s="132"/>
      <c r="D6481" s="132"/>
      <c r="E6481" s="132"/>
      <c r="F6481" s="132"/>
      <c r="G6481" s="132"/>
      <c r="H6481" s="132"/>
      <c r="I6481" s="132"/>
      <c r="J6481" s="132"/>
      <c r="K6481" s="132"/>
      <c r="FS6481" s="75">
        <v>102</v>
      </c>
      <c r="FT6481" s="75">
        <v>7321.46</v>
      </c>
      <c r="FU6481" s="75">
        <v>45265.04</v>
      </c>
    </row>
    <row r="6482" spans="1:177" x14ac:dyDescent="0.25">
      <c r="A6482" s="132"/>
      <c r="B6482" s="132"/>
      <c r="C6482" s="132"/>
      <c r="D6482" s="132"/>
      <c r="E6482" s="132"/>
      <c r="F6482" s="132"/>
      <c r="G6482" s="132"/>
      <c r="H6482" s="132"/>
      <c r="I6482" s="132"/>
      <c r="J6482" s="132"/>
      <c r="K6482" s="132"/>
      <c r="FS6482" s="75">
        <v>102.01</v>
      </c>
      <c r="FT6482" s="75">
        <v>7326.0469999999996</v>
      </c>
      <c r="FU6482" s="75">
        <v>45279.38</v>
      </c>
    </row>
    <row r="6483" spans="1:177" x14ac:dyDescent="0.25">
      <c r="A6483" s="132"/>
      <c r="B6483" s="132"/>
      <c r="C6483" s="132"/>
      <c r="D6483" s="132"/>
      <c r="E6483" s="132"/>
      <c r="F6483" s="132"/>
      <c r="G6483" s="132"/>
      <c r="H6483" s="132"/>
      <c r="I6483" s="132"/>
      <c r="J6483" s="132"/>
      <c r="K6483" s="132"/>
      <c r="FS6483" s="75">
        <v>102.02</v>
      </c>
      <c r="FT6483" s="75">
        <v>7330.634</v>
      </c>
      <c r="FU6483" s="75">
        <v>45293.71</v>
      </c>
    </row>
    <row r="6484" spans="1:177" x14ac:dyDescent="0.25">
      <c r="A6484" s="132"/>
      <c r="B6484" s="132"/>
      <c r="C6484" s="132"/>
      <c r="D6484" s="132"/>
      <c r="E6484" s="132"/>
      <c r="F6484" s="132"/>
      <c r="G6484" s="132"/>
      <c r="H6484" s="132"/>
      <c r="I6484" s="132"/>
      <c r="J6484" s="132"/>
      <c r="K6484" s="132"/>
      <c r="FS6484" s="75">
        <v>102.03</v>
      </c>
      <c r="FT6484" s="75">
        <v>7335.2209999999995</v>
      </c>
      <c r="FU6484" s="75">
        <v>45308.05</v>
      </c>
    </row>
    <row r="6485" spans="1:177" x14ac:dyDescent="0.25">
      <c r="A6485" s="132"/>
      <c r="B6485" s="132"/>
      <c r="C6485" s="132"/>
      <c r="D6485" s="132"/>
      <c r="E6485" s="132"/>
      <c r="F6485" s="132"/>
      <c r="G6485" s="132"/>
      <c r="H6485" s="132"/>
      <c r="I6485" s="132"/>
      <c r="J6485" s="132"/>
      <c r="K6485" s="132"/>
      <c r="FS6485" s="75">
        <v>102.04</v>
      </c>
      <c r="FT6485" s="75">
        <v>7339.808</v>
      </c>
      <c r="FU6485" s="75">
        <v>45322.38</v>
      </c>
    </row>
    <row r="6486" spans="1:177" x14ac:dyDescent="0.25">
      <c r="A6486" s="132"/>
      <c r="B6486" s="132"/>
      <c r="C6486" s="132"/>
      <c r="D6486" s="132"/>
      <c r="E6486" s="132"/>
      <c r="F6486" s="132"/>
      <c r="G6486" s="132"/>
      <c r="H6486" s="132"/>
      <c r="I6486" s="132"/>
      <c r="J6486" s="132"/>
      <c r="K6486" s="132"/>
      <c r="FS6486" s="75">
        <v>102.05</v>
      </c>
      <c r="FT6486" s="75">
        <v>7344.3950000000004</v>
      </c>
      <c r="FU6486" s="75">
        <v>45336.72</v>
      </c>
    </row>
    <row r="6487" spans="1:177" x14ac:dyDescent="0.25">
      <c r="A6487" s="132"/>
      <c r="B6487" s="132"/>
      <c r="C6487" s="132"/>
      <c r="D6487" s="132"/>
      <c r="E6487" s="132"/>
      <c r="F6487" s="132"/>
      <c r="G6487" s="132"/>
      <c r="H6487" s="132"/>
      <c r="I6487" s="132"/>
      <c r="J6487" s="132"/>
      <c r="K6487" s="132"/>
      <c r="FS6487" s="75">
        <v>102.06</v>
      </c>
      <c r="FT6487" s="75">
        <v>7348.982</v>
      </c>
      <c r="FU6487" s="75">
        <v>45351.05</v>
      </c>
    </row>
    <row r="6488" spans="1:177" x14ac:dyDescent="0.25">
      <c r="A6488" s="132"/>
      <c r="B6488" s="132"/>
      <c r="C6488" s="132"/>
      <c r="D6488" s="132"/>
      <c r="E6488" s="132"/>
      <c r="F6488" s="132"/>
      <c r="G6488" s="132"/>
      <c r="H6488" s="132"/>
      <c r="I6488" s="132"/>
      <c r="J6488" s="132"/>
      <c r="K6488" s="132"/>
      <c r="FS6488" s="75">
        <v>102.07</v>
      </c>
      <c r="FT6488" s="75">
        <v>7353.5690000000004</v>
      </c>
      <c r="FU6488" s="75">
        <v>45365.39</v>
      </c>
    </row>
    <row r="6489" spans="1:177" x14ac:dyDescent="0.25">
      <c r="A6489" s="132"/>
      <c r="B6489" s="132"/>
      <c r="C6489" s="132"/>
      <c r="D6489" s="132"/>
      <c r="E6489" s="132"/>
      <c r="F6489" s="132"/>
      <c r="G6489" s="132"/>
      <c r="H6489" s="132"/>
      <c r="I6489" s="132"/>
      <c r="J6489" s="132"/>
      <c r="K6489" s="132"/>
      <c r="FS6489" s="75">
        <v>102.08</v>
      </c>
      <c r="FT6489" s="75">
        <v>7358.1559999999999</v>
      </c>
      <c r="FU6489" s="75">
        <v>45379.73</v>
      </c>
    </row>
    <row r="6490" spans="1:177" x14ac:dyDescent="0.25">
      <c r="A6490" s="132"/>
      <c r="B6490" s="132"/>
      <c r="C6490" s="132"/>
      <c r="D6490" s="132"/>
      <c r="E6490" s="132"/>
      <c r="F6490" s="132"/>
      <c r="G6490" s="132"/>
      <c r="H6490" s="132"/>
      <c r="I6490" s="132"/>
      <c r="J6490" s="132"/>
      <c r="K6490" s="132"/>
      <c r="FS6490" s="75">
        <v>102.09</v>
      </c>
      <c r="FT6490" s="75">
        <v>7362.7430000000004</v>
      </c>
      <c r="FU6490" s="75">
        <v>45394.06</v>
      </c>
    </row>
    <row r="6491" spans="1:177" x14ac:dyDescent="0.25">
      <c r="A6491" s="132"/>
      <c r="B6491" s="132"/>
      <c r="C6491" s="132"/>
      <c r="D6491" s="132"/>
      <c r="E6491" s="132"/>
      <c r="F6491" s="132"/>
      <c r="G6491" s="132"/>
      <c r="H6491" s="132"/>
      <c r="I6491" s="132"/>
      <c r="J6491" s="132"/>
      <c r="K6491" s="132"/>
      <c r="FS6491" s="75">
        <v>102.1</v>
      </c>
      <c r="FT6491" s="75">
        <v>7367.33</v>
      </c>
      <c r="FU6491" s="75">
        <v>45408.4</v>
      </c>
    </row>
    <row r="6492" spans="1:177" x14ac:dyDescent="0.25">
      <c r="A6492" s="132"/>
      <c r="B6492" s="132"/>
      <c r="C6492" s="132"/>
      <c r="D6492" s="132"/>
      <c r="E6492" s="132"/>
      <c r="F6492" s="132"/>
      <c r="G6492" s="132"/>
      <c r="H6492" s="132"/>
      <c r="I6492" s="132"/>
      <c r="J6492" s="132"/>
      <c r="K6492" s="132"/>
      <c r="FS6492" s="75">
        <v>102.11</v>
      </c>
      <c r="FT6492" s="75">
        <v>7371.9170000000004</v>
      </c>
      <c r="FU6492" s="75">
        <v>45422.73</v>
      </c>
    </row>
    <row r="6493" spans="1:177" x14ac:dyDescent="0.25">
      <c r="A6493" s="132"/>
      <c r="B6493" s="132"/>
      <c r="C6493" s="132"/>
      <c r="D6493" s="132"/>
      <c r="E6493" s="132"/>
      <c r="F6493" s="132"/>
      <c r="G6493" s="132"/>
      <c r="H6493" s="132"/>
      <c r="I6493" s="132"/>
      <c r="J6493" s="132"/>
      <c r="K6493" s="132"/>
      <c r="FS6493" s="75">
        <v>102.12</v>
      </c>
      <c r="FT6493" s="75">
        <v>7376.5029999999997</v>
      </c>
      <c r="FU6493" s="75">
        <v>45437.07</v>
      </c>
    </row>
    <row r="6494" spans="1:177" x14ac:dyDescent="0.25">
      <c r="A6494" s="132"/>
      <c r="B6494" s="132"/>
      <c r="C6494" s="132"/>
      <c r="D6494" s="132"/>
      <c r="E6494" s="132"/>
      <c r="F6494" s="132"/>
      <c r="G6494" s="132"/>
      <c r="H6494" s="132"/>
      <c r="I6494" s="132"/>
      <c r="J6494" s="132"/>
      <c r="K6494" s="132"/>
      <c r="FS6494" s="75">
        <v>102.13</v>
      </c>
      <c r="FT6494" s="75">
        <v>7381.09</v>
      </c>
      <c r="FU6494" s="75">
        <v>45451.41</v>
      </c>
    </row>
    <row r="6495" spans="1:177" x14ac:dyDescent="0.25">
      <c r="A6495" s="132"/>
      <c r="B6495" s="132"/>
      <c r="C6495" s="132"/>
      <c r="D6495" s="132"/>
      <c r="E6495" s="132"/>
      <c r="F6495" s="132"/>
      <c r="G6495" s="132"/>
      <c r="H6495" s="132"/>
      <c r="I6495" s="132"/>
      <c r="J6495" s="132"/>
      <c r="K6495" s="132"/>
      <c r="FS6495" s="75">
        <v>102.14</v>
      </c>
      <c r="FT6495" s="75">
        <v>7385.6769999999997</v>
      </c>
      <c r="FU6495" s="75">
        <v>45465.74</v>
      </c>
    </row>
    <row r="6496" spans="1:177" x14ac:dyDescent="0.25">
      <c r="A6496" s="132"/>
      <c r="B6496" s="132"/>
      <c r="C6496" s="132"/>
      <c r="D6496" s="132"/>
      <c r="E6496" s="132"/>
      <c r="F6496" s="132"/>
      <c r="G6496" s="132"/>
      <c r="H6496" s="132"/>
      <c r="I6496" s="132"/>
      <c r="J6496" s="132"/>
      <c r="K6496" s="132"/>
      <c r="FS6496" s="75">
        <v>102.15</v>
      </c>
      <c r="FT6496" s="75">
        <v>7390.2640000000001</v>
      </c>
      <c r="FU6496" s="75">
        <v>45480.08</v>
      </c>
    </row>
    <row r="6497" spans="1:177" x14ac:dyDescent="0.25">
      <c r="A6497" s="132"/>
      <c r="B6497" s="132"/>
      <c r="C6497" s="132"/>
      <c r="D6497" s="132"/>
      <c r="E6497" s="132"/>
      <c r="F6497" s="132"/>
      <c r="G6497" s="132"/>
      <c r="H6497" s="132"/>
      <c r="I6497" s="132"/>
      <c r="J6497" s="132"/>
      <c r="K6497" s="132"/>
      <c r="FS6497" s="75">
        <v>102.16</v>
      </c>
      <c r="FT6497" s="75">
        <v>7394.8509999999997</v>
      </c>
      <c r="FU6497" s="75">
        <v>45494.41</v>
      </c>
    </row>
    <row r="6498" spans="1:177" x14ac:dyDescent="0.25">
      <c r="A6498" s="132"/>
      <c r="B6498" s="132"/>
      <c r="C6498" s="132"/>
      <c r="D6498" s="132"/>
      <c r="E6498" s="132"/>
      <c r="F6498" s="132"/>
      <c r="G6498" s="132"/>
      <c r="H6498" s="132"/>
      <c r="I6498" s="132"/>
      <c r="J6498" s="132"/>
      <c r="K6498" s="132"/>
      <c r="FS6498" s="75">
        <v>102.17</v>
      </c>
      <c r="FT6498" s="75">
        <v>7399.4380000000001</v>
      </c>
      <c r="FU6498" s="75">
        <v>45508.75</v>
      </c>
    </row>
    <row r="6499" spans="1:177" x14ac:dyDescent="0.25">
      <c r="A6499" s="132"/>
      <c r="B6499" s="132"/>
      <c r="C6499" s="132"/>
      <c r="D6499" s="132"/>
      <c r="E6499" s="132"/>
      <c r="F6499" s="132"/>
      <c r="G6499" s="132"/>
      <c r="H6499" s="132"/>
      <c r="I6499" s="132"/>
      <c r="J6499" s="132"/>
      <c r="K6499" s="132"/>
      <c r="FS6499" s="75">
        <v>102.18</v>
      </c>
      <c r="FT6499" s="75">
        <v>7404.0249999999996</v>
      </c>
      <c r="FU6499" s="75">
        <v>45523.09</v>
      </c>
    </row>
    <row r="6500" spans="1:177" x14ac:dyDescent="0.25">
      <c r="A6500" s="132"/>
      <c r="B6500" s="132"/>
      <c r="C6500" s="132"/>
      <c r="D6500" s="132"/>
      <c r="E6500" s="132"/>
      <c r="F6500" s="132"/>
      <c r="G6500" s="132"/>
      <c r="H6500" s="132"/>
      <c r="I6500" s="132"/>
      <c r="J6500" s="132"/>
      <c r="K6500" s="132"/>
      <c r="FS6500" s="75">
        <v>102.19</v>
      </c>
      <c r="FT6500" s="75">
        <v>7408.6120000000001</v>
      </c>
      <c r="FU6500" s="75">
        <v>45537.42</v>
      </c>
    </row>
    <row r="6501" spans="1:177" x14ac:dyDescent="0.25">
      <c r="A6501" s="132"/>
      <c r="B6501" s="132"/>
      <c r="C6501" s="132"/>
      <c r="D6501" s="132"/>
      <c r="E6501" s="132"/>
      <c r="F6501" s="132"/>
      <c r="G6501" s="132"/>
      <c r="H6501" s="132"/>
      <c r="I6501" s="132"/>
      <c r="J6501" s="132"/>
      <c r="K6501" s="132"/>
      <c r="FS6501" s="75">
        <v>102.2</v>
      </c>
      <c r="FT6501" s="75">
        <v>7413.1989999999996</v>
      </c>
      <c r="FU6501" s="75">
        <v>45551.76</v>
      </c>
    </row>
    <row r="6502" spans="1:177" x14ac:dyDescent="0.25">
      <c r="A6502" s="132"/>
      <c r="B6502" s="132"/>
      <c r="C6502" s="132"/>
      <c r="D6502" s="132"/>
      <c r="E6502" s="132"/>
      <c r="F6502" s="132"/>
      <c r="G6502" s="132"/>
      <c r="H6502" s="132"/>
      <c r="I6502" s="132"/>
      <c r="J6502" s="132"/>
      <c r="K6502" s="132"/>
      <c r="FS6502" s="75">
        <v>102.21</v>
      </c>
      <c r="FT6502" s="75">
        <v>7417.78</v>
      </c>
      <c r="FU6502" s="75">
        <v>45566</v>
      </c>
    </row>
    <row r="6503" spans="1:177" x14ac:dyDescent="0.25">
      <c r="A6503" s="132"/>
      <c r="B6503" s="132"/>
      <c r="C6503" s="132"/>
      <c r="D6503" s="132"/>
      <c r="E6503" s="132"/>
      <c r="F6503" s="132"/>
      <c r="G6503" s="132"/>
      <c r="H6503" s="132"/>
      <c r="I6503" s="132"/>
      <c r="J6503" s="132"/>
      <c r="K6503" s="132"/>
      <c r="FS6503" s="75">
        <v>102.22</v>
      </c>
      <c r="FT6503" s="75">
        <v>7422.38</v>
      </c>
      <c r="FU6503" s="75">
        <v>45580.55</v>
      </c>
    </row>
    <row r="6504" spans="1:177" x14ac:dyDescent="0.25">
      <c r="A6504" s="132"/>
      <c r="B6504" s="132"/>
      <c r="C6504" s="132"/>
      <c r="D6504" s="132"/>
      <c r="E6504" s="132"/>
      <c r="F6504" s="132"/>
      <c r="G6504" s="132"/>
      <c r="H6504" s="132"/>
      <c r="I6504" s="132"/>
      <c r="J6504" s="132"/>
      <c r="K6504" s="132"/>
      <c r="FS6504" s="75">
        <v>102.23</v>
      </c>
      <c r="FT6504" s="75">
        <v>7426.9809999999998</v>
      </c>
      <c r="FU6504" s="75">
        <v>45595.1</v>
      </c>
    </row>
    <row r="6505" spans="1:177" x14ac:dyDescent="0.25">
      <c r="A6505" s="132"/>
      <c r="B6505" s="132"/>
      <c r="C6505" s="132"/>
      <c r="D6505" s="132"/>
      <c r="E6505" s="132"/>
      <c r="F6505" s="132"/>
      <c r="G6505" s="132"/>
      <c r="H6505" s="132"/>
      <c r="I6505" s="132"/>
      <c r="J6505" s="132"/>
      <c r="K6505" s="132"/>
      <c r="FS6505" s="75">
        <v>102.24</v>
      </c>
      <c r="FT6505" s="75">
        <v>7431.5820000000003</v>
      </c>
      <c r="FU6505" s="75">
        <v>45609.65</v>
      </c>
    </row>
    <row r="6506" spans="1:177" x14ac:dyDescent="0.25">
      <c r="A6506" s="132"/>
      <c r="B6506" s="132"/>
      <c r="C6506" s="132"/>
      <c r="D6506" s="132"/>
      <c r="E6506" s="132"/>
      <c r="F6506" s="132"/>
      <c r="G6506" s="132"/>
      <c r="H6506" s="132"/>
      <c r="I6506" s="132"/>
      <c r="J6506" s="132"/>
      <c r="K6506" s="132"/>
      <c r="FS6506" s="75">
        <v>102.25</v>
      </c>
      <c r="FT6506" s="75">
        <v>7436.1819999999998</v>
      </c>
      <c r="FU6506" s="75">
        <v>45624.2</v>
      </c>
    </row>
    <row r="6507" spans="1:177" x14ac:dyDescent="0.25">
      <c r="A6507" s="132"/>
      <c r="B6507" s="132"/>
      <c r="C6507" s="132"/>
      <c r="D6507" s="132"/>
      <c r="E6507" s="132"/>
      <c r="F6507" s="132"/>
      <c r="G6507" s="132"/>
      <c r="H6507" s="132"/>
      <c r="I6507" s="132"/>
      <c r="J6507" s="132"/>
      <c r="K6507" s="132"/>
      <c r="FS6507" s="75">
        <v>102.26</v>
      </c>
      <c r="FT6507" s="75">
        <v>7440.7830000000004</v>
      </c>
      <c r="FU6507" s="75">
        <v>45638.75</v>
      </c>
    </row>
    <row r="6508" spans="1:177" x14ac:dyDescent="0.25">
      <c r="A6508" s="132"/>
      <c r="B6508" s="132"/>
      <c r="C6508" s="132"/>
      <c r="D6508" s="132"/>
      <c r="E6508" s="132"/>
      <c r="F6508" s="132"/>
      <c r="G6508" s="132"/>
      <c r="H6508" s="132"/>
      <c r="I6508" s="132"/>
      <c r="J6508" s="132"/>
      <c r="K6508" s="132"/>
      <c r="FS6508" s="75">
        <v>102.27</v>
      </c>
      <c r="FT6508" s="75">
        <v>7445.3829999999998</v>
      </c>
      <c r="FU6508" s="75">
        <v>45653.3</v>
      </c>
    </row>
    <row r="6509" spans="1:177" x14ac:dyDescent="0.25">
      <c r="A6509" s="132"/>
      <c r="B6509" s="132"/>
      <c r="C6509" s="132"/>
      <c r="D6509" s="132"/>
      <c r="E6509" s="132"/>
      <c r="F6509" s="132"/>
      <c r="G6509" s="132"/>
      <c r="H6509" s="132"/>
      <c r="I6509" s="132"/>
      <c r="J6509" s="132"/>
      <c r="K6509" s="132"/>
      <c r="FS6509" s="75">
        <v>102.28</v>
      </c>
      <c r="FT6509" s="75">
        <v>7449.9840000000004</v>
      </c>
      <c r="FU6509" s="75">
        <v>45667.86</v>
      </c>
    </row>
    <row r="6510" spans="1:177" x14ac:dyDescent="0.25">
      <c r="A6510" s="132"/>
      <c r="B6510" s="132"/>
      <c r="C6510" s="132"/>
      <c r="D6510" s="132"/>
      <c r="E6510" s="132"/>
      <c r="F6510" s="132"/>
      <c r="G6510" s="132"/>
      <c r="H6510" s="132"/>
      <c r="I6510" s="132"/>
      <c r="J6510" s="132"/>
      <c r="K6510" s="132"/>
      <c r="FS6510" s="75">
        <v>102.29</v>
      </c>
      <c r="FT6510" s="75">
        <v>7454.5839999999998</v>
      </c>
      <c r="FU6510" s="75">
        <v>45682.41</v>
      </c>
    </row>
    <row r="6511" spans="1:177" x14ac:dyDescent="0.25">
      <c r="A6511" s="132"/>
      <c r="B6511" s="132"/>
      <c r="C6511" s="132"/>
      <c r="D6511" s="132"/>
      <c r="E6511" s="132"/>
      <c r="F6511" s="132"/>
      <c r="G6511" s="132"/>
      <c r="H6511" s="132"/>
      <c r="I6511" s="132"/>
      <c r="J6511" s="132"/>
      <c r="K6511" s="132"/>
      <c r="FS6511" s="75">
        <v>102.3</v>
      </c>
      <c r="FT6511" s="75">
        <v>7459.1850000000004</v>
      </c>
      <c r="FU6511" s="75">
        <v>45696.959999999999</v>
      </c>
    </row>
    <row r="6512" spans="1:177" x14ac:dyDescent="0.25">
      <c r="A6512" s="132"/>
      <c r="B6512" s="132"/>
      <c r="C6512" s="132"/>
      <c r="D6512" s="132"/>
      <c r="E6512" s="132"/>
      <c r="F6512" s="132"/>
      <c r="G6512" s="132"/>
      <c r="H6512" s="132"/>
      <c r="I6512" s="132"/>
      <c r="J6512" s="132"/>
      <c r="K6512" s="132"/>
      <c r="FS6512" s="75">
        <v>102.31</v>
      </c>
      <c r="FT6512" s="75">
        <v>7463.7860000000001</v>
      </c>
      <c r="FU6512" s="75">
        <v>45711.51</v>
      </c>
    </row>
    <row r="6513" spans="1:177" x14ac:dyDescent="0.25">
      <c r="A6513" s="132"/>
      <c r="B6513" s="132"/>
      <c r="C6513" s="132"/>
      <c r="D6513" s="132"/>
      <c r="E6513" s="132"/>
      <c r="F6513" s="132"/>
      <c r="G6513" s="132"/>
      <c r="H6513" s="132"/>
      <c r="I6513" s="132"/>
      <c r="J6513" s="132"/>
      <c r="K6513" s="132"/>
      <c r="FS6513" s="75">
        <v>102.32</v>
      </c>
      <c r="FT6513" s="75">
        <v>7468.3860000000004</v>
      </c>
      <c r="FU6513" s="75">
        <v>45726.06</v>
      </c>
    </row>
    <row r="6514" spans="1:177" x14ac:dyDescent="0.25">
      <c r="A6514" s="132"/>
      <c r="B6514" s="132"/>
      <c r="C6514" s="132"/>
      <c r="D6514" s="132"/>
      <c r="E6514" s="132"/>
      <c r="F6514" s="132"/>
      <c r="G6514" s="132"/>
      <c r="H6514" s="132"/>
      <c r="I6514" s="132"/>
      <c r="J6514" s="132"/>
      <c r="K6514" s="132"/>
      <c r="FS6514" s="75">
        <v>102.33</v>
      </c>
      <c r="FT6514" s="75">
        <v>7472.9870000000001</v>
      </c>
      <c r="FU6514" s="75">
        <v>45740.61</v>
      </c>
    </row>
    <row r="6515" spans="1:177" x14ac:dyDescent="0.25">
      <c r="A6515" s="132"/>
      <c r="B6515" s="132"/>
      <c r="C6515" s="132"/>
      <c r="D6515" s="132"/>
      <c r="E6515" s="132"/>
      <c r="F6515" s="132"/>
      <c r="G6515" s="132"/>
      <c r="H6515" s="132"/>
      <c r="I6515" s="132"/>
      <c r="J6515" s="132"/>
      <c r="K6515" s="132"/>
      <c r="FS6515" s="75">
        <v>102.34</v>
      </c>
      <c r="FT6515" s="75">
        <v>7477.5870000000004</v>
      </c>
      <c r="FU6515" s="75">
        <v>45755.16</v>
      </c>
    </row>
    <row r="6516" spans="1:177" x14ac:dyDescent="0.25">
      <c r="A6516" s="132"/>
      <c r="B6516" s="132"/>
      <c r="C6516" s="132"/>
      <c r="D6516" s="132"/>
      <c r="E6516" s="132"/>
      <c r="F6516" s="132"/>
      <c r="G6516" s="132"/>
      <c r="H6516" s="132"/>
      <c r="I6516" s="132"/>
      <c r="J6516" s="132"/>
      <c r="K6516" s="132"/>
      <c r="FS6516" s="75">
        <v>102.35</v>
      </c>
      <c r="FT6516" s="75">
        <v>7482.1880000000001</v>
      </c>
      <c r="FU6516" s="75">
        <v>45769.71</v>
      </c>
    </row>
    <row r="6517" spans="1:177" x14ac:dyDescent="0.25">
      <c r="A6517" s="132"/>
      <c r="B6517" s="132"/>
      <c r="C6517" s="132"/>
      <c r="D6517" s="132"/>
      <c r="E6517" s="132"/>
      <c r="F6517" s="132"/>
      <c r="G6517" s="132"/>
      <c r="H6517" s="132"/>
      <c r="I6517" s="132"/>
      <c r="J6517" s="132"/>
      <c r="K6517" s="132"/>
      <c r="FS6517" s="75">
        <v>102.36</v>
      </c>
      <c r="FT6517" s="75">
        <v>7486.7889999999998</v>
      </c>
      <c r="FU6517" s="75">
        <v>45784.26</v>
      </c>
    </row>
    <row r="6518" spans="1:177" x14ac:dyDescent="0.25">
      <c r="A6518" s="132"/>
      <c r="B6518" s="132"/>
      <c r="C6518" s="132"/>
      <c r="D6518" s="132"/>
      <c r="E6518" s="132"/>
      <c r="F6518" s="132"/>
      <c r="G6518" s="132"/>
      <c r="H6518" s="132"/>
      <c r="I6518" s="132"/>
      <c r="J6518" s="132"/>
      <c r="K6518" s="132"/>
      <c r="FS6518" s="75">
        <v>102.37</v>
      </c>
      <c r="FT6518" s="75">
        <v>7491.3890000000001</v>
      </c>
      <c r="FU6518" s="75">
        <v>45798.81</v>
      </c>
    </row>
    <row r="6519" spans="1:177" x14ac:dyDescent="0.25">
      <c r="A6519" s="132"/>
      <c r="B6519" s="132"/>
      <c r="C6519" s="132"/>
      <c r="D6519" s="132"/>
      <c r="E6519" s="132"/>
      <c r="F6519" s="132"/>
      <c r="G6519" s="132"/>
      <c r="H6519" s="132"/>
      <c r="I6519" s="132"/>
      <c r="J6519" s="132"/>
      <c r="K6519" s="132"/>
      <c r="FS6519" s="75">
        <v>102.38</v>
      </c>
      <c r="FT6519" s="75">
        <v>7495.99</v>
      </c>
      <c r="FU6519" s="75">
        <v>45813.36</v>
      </c>
    </row>
    <row r="6520" spans="1:177" x14ac:dyDescent="0.25">
      <c r="A6520" s="132"/>
      <c r="B6520" s="132"/>
      <c r="C6520" s="132"/>
      <c r="D6520" s="132"/>
      <c r="E6520" s="132"/>
      <c r="F6520" s="132"/>
      <c r="G6520" s="132"/>
      <c r="H6520" s="132"/>
      <c r="I6520" s="132"/>
      <c r="J6520" s="132"/>
      <c r="K6520" s="132"/>
      <c r="FS6520" s="75">
        <v>102.39</v>
      </c>
      <c r="FT6520" s="75">
        <v>7500.59</v>
      </c>
      <c r="FU6520" s="75">
        <v>45827.91</v>
      </c>
    </row>
    <row r="6521" spans="1:177" x14ac:dyDescent="0.25">
      <c r="A6521" s="132"/>
      <c r="B6521" s="132"/>
      <c r="C6521" s="132"/>
      <c r="D6521" s="132"/>
      <c r="E6521" s="132"/>
      <c r="F6521" s="132"/>
      <c r="G6521" s="132"/>
      <c r="H6521" s="132"/>
      <c r="I6521" s="132"/>
      <c r="J6521" s="132"/>
      <c r="K6521" s="132"/>
      <c r="FS6521" s="75">
        <v>102.4</v>
      </c>
      <c r="FT6521" s="75">
        <v>7505.1909999999998</v>
      </c>
      <c r="FU6521" s="75">
        <v>45842.46</v>
      </c>
    </row>
    <row r="6522" spans="1:177" x14ac:dyDescent="0.25">
      <c r="A6522" s="132"/>
      <c r="B6522" s="132"/>
      <c r="C6522" s="132"/>
      <c r="D6522" s="132"/>
      <c r="E6522" s="132"/>
      <c r="F6522" s="132"/>
      <c r="G6522" s="132"/>
      <c r="H6522" s="132"/>
      <c r="I6522" s="132"/>
      <c r="J6522" s="132"/>
      <c r="K6522" s="132"/>
      <c r="FS6522" s="75">
        <v>102.41</v>
      </c>
      <c r="FT6522" s="75">
        <v>7509.7920000000004</v>
      </c>
      <c r="FU6522" s="75">
        <v>45857.02</v>
      </c>
    </row>
    <row r="6523" spans="1:177" x14ac:dyDescent="0.25">
      <c r="A6523" s="132"/>
      <c r="B6523" s="132"/>
      <c r="C6523" s="132"/>
      <c r="D6523" s="132"/>
      <c r="E6523" s="132"/>
      <c r="F6523" s="132"/>
      <c r="G6523" s="132"/>
      <c r="H6523" s="132"/>
      <c r="I6523" s="132"/>
      <c r="J6523" s="132"/>
      <c r="K6523" s="132"/>
      <c r="FS6523" s="75">
        <v>102.42</v>
      </c>
      <c r="FT6523" s="75">
        <v>7514.3919999999998</v>
      </c>
      <c r="FU6523" s="75">
        <v>45871.57</v>
      </c>
    </row>
    <row r="6524" spans="1:177" x14ac:dyDescent="0.25">
      <c r="A6524" s="132"/>
      <c r="B6524" s="132"/>
      <c r="C6524" s="132"/>
      <c r="D6524" s="132"/>
      <c r="E6524" s="132"/>
      <c r="F6524" s="132"/>
      <c r="G6524" s="132"/>
      <c r="H6524" s="132"/>
      <c r="I6524" s="132"/>
      <c r="J6524" s="132"/>
      <c r="K6524" s="132"/>
      <c r="FS6524" s="75">
        <v>102.43</v>
      </c>
      <c r="FT6524" s="75">
        <v>7518.9930000000004</v>
      </c>
      <c r="FU6524" s="75">
        <v>45886.12</v>
      </c>
    </row>
    <row r="6525" spans="1:177" x14ac:dyDescent="0.25">
      <c r="A6525" s="132"/>
      <c r="B6525" s="132"/>
      <c r="C6525" s="132"/>
      <c r="D6525" s="132"/>
      <c r="E6525" s="132"/>
      <c r="F6525" s="132"/>
      <c r="G6525" s="132"/>
      <c r="H6525" s="132"/>
      <c r="I6525" s="132"/>
      <c r="J6525" s="132"/>
      <c r="K6525" s="132"/>
      <c r="FS6525" s="75">
        <v>102.44</v>
      </c>
      <c r="FT6525" s="75">
        <v>7523.5929999999998</v>
      </c>
      <c r="FU6525" s="75">
        <v>45900.67</v>
      </c>
    </row>
    <row r="6526" spans="1:177" x14ac:dyDescent="0.25">
      <c r="A6526" s="132"/>
      <c r="B6526" s="132"/>
      <c r="C6526" s="132"/>
      <c r="D6526" s="132"/>
      <c r="E6526" s="132"/>
      <c r="F6526" s="132"/>
      <c r="G6526" s="132"/>
      <c r="H6526" s="132"/>
      <c r="I6526" s="132"/>
      <c r="J6526" s="132"/>
      <c r="K6526" s="132"/>
      <c r="FS6526" s="75">
        <v>102.45</v>
      </c>
      <c r="FT6526" s="75">
        <v>7528.1940000000004</v>
      </c>
      <c r="FU6526" s="75">
        <v>45915.22</v>
      </c>
    </row>
    <row r="6527" spans="1:177" x14ac:dyDescent="0.25">
      <c r="A6527" s="132"/>
      <c r="B6527" s="132"/>
      <c r="C6527" s="132"/>
      <c r="D6527" s="132"/>
      <c r="E6527" s="132"/>
      <c r="F6527" s="132"/>
      <c r="G6527" s="132"/>
      <c r="H6527" s="132"/>
      <c r="I6527" s="132"/>
      <c r="J6527" s="132"/>
      <c r="K6527" s="132"/>
      <c r="FS6527" s="75">
        <v>102.46</v>
      </c>
      <c r="FT6527" s="75">
        <v>7532.7939999999999</v>
      </c>
      <c r="FU6527" s="75">
        <v>45929.77</v>
      </c>
    </row>
    <row r="6528" spans="1:177" x14ac:dyDescent="0.25">
      <c r="A6528" s="132"/>
      <c r="B6528" s="132"/>
      <c r="C6528" s="132"/>
      <c r="D6528" s="132"/>
      <c r="E6528" s="132"/>
      <c r="F6528" s="132"/>
      <c r="G6528" s="132"/>
      <c r="H6528" s="132"/>
      <c r="I6528" s="132"/>
      <c r="J6528" s="132"/>
      <c r="K6528" s="132"/>
      <c r="FS6528" s="75">
        <v>102.47</v>
      </c>
      <c r="FT6528" s="75">
        <v>7537.3950000000004</v>
      </c>
      <c r="FU6528" s="75">
        <v>45944.32</v>
      </c>
    </row>
    <row r="6529" spans="1:177" x14ac:dyDescent="0.25">
      <c r="A6529" s="132"/>
      <c r="B6529" s="132"/>
      <c r="C6529" s="132"/>
      <c r="D6529" s="132"/>
      <c r="E6529" s="132"/>
      <c r="F6529" s="132"/>
      <c r="G6529" s="132"/>
      <c r="H6529" s="132"/>
      <c r="I6529" s="132"/>
      <c r="J6529" s="132"/>
      <c r="K6529" s="132"/>
      <c r="FS6529" s="75">
        <v>102.48</v>
      </c>
      <c r="FT6529" s="75">
        <v>7541.9960000000001</v>
      </c>
      <c r="FU6529" s="75">
        <v>45958.87</v>
      </c>
    </row>
    <row r="6530" spans="1:177" x14ac:dyDescent="0.25">
      <c r="A6530" s="132"/>
      <c r="B6530" s="132"/>
      <c r="C6530" s="132"/>
      <c r="D6530" s="132"/>
      <c r="E6530" s="132"/>
      <c r="F6530" s="132"/>
      <c r="G6530" s="132"/>
      <c r="H6530" s="132"/>
      <c r="I6530" s="132"/>
      <c r="J6530" s="132"/>
      <c r="K6530" s="132"/>
      <c r="FS6530" s="75">
        <v>102.49</v>
      </c>
      <c r="FT6530" s="75">
        <v>7546.5959999999995</v>
      </c>
      <c r="FU6530" s="75">
        <v>45973.42</v>
      </c>
    </row>
    <row r="6531" spans="1:177" x14ac:dyDescent="0.25">
      <c r="A6531" s="132"/>
      <c r="B6531" s="132"/>
      <c r="C6531" s="132"/>
      <c r="D6531" s="132"/>
      <c r="E6531" s="132"/>
      <c r="F6531" s="132"/>
      <c r="G6531" s="132"/>
      <c r="H6531" s="132"/>
      <c r="I6531" s="132"/>
      <c r="J6531" s="132"/>
      <c r="K6531" s="132"/>
      <c r="FS6531" s="75">
        <v>102.5</v>
      </c>
      <c r="FT6531" s="75">
        <v>7551.1970000000001</v>
      </c>
      <c r="FU6531" s="75">
        <v>45987.97</v>
      </c>
    </row>
    <row r="6532" spans="1:177" x14ac:dyDescent="0.25">
      <c r="A6532" s="132"/>
      <c r="B6532" s="132"/>
      <c r="C6532" s="132"/>
      <c r="D6532" s="132"/>
      <c r="E6532" s="132"/>
      <c r="F6532" s="132"/>
      <c r="G6532" s="132"/>
      <c r="H6532" s="132"/>
      <c r="I6532" s="132"/>
      <c r="J6532" s="132"/>
      <c r="K6532" s="132"/>
      <c r="FS6532" s="75">
        <v>102.51</v>
      </c>
      <c r="FT6532" s="75">
        <v>7555.7969999999996</v>
      </c>
      <c r="FU6532" s="75">
        <v>46002.52</v>
      </c>
    </row>
    <row r="6533" spans="1:177" x14ac:dyDescent="0.25">
      <c r="A6533" s="132"/>
      <c r="B6533" s="132"/>
      <c r="C6533" s="132"/>
      <c r="D6533" s="132"/>
      <c r="E6533" s="132"/>
      <c r="F6533" s="132"/>
      <c r="G6533" s="132"/>
      <c r="H6533" s="132"/>
      <c r="I6533" s="132"/>
      <c r="J6533" s="132"/>
      <c r="K6533" s="132"/>
      <c r="FS6533" s="75">
        <v>102.52</v>
      </c>
      <c r="FT6533" s="75">
        <v>7560.3980000000001</v>
      </c>
      <c r="FU6533" s="75">
        <v>46017.07</v>
      </c>
    </row>
    <row r="6534" spans="1:177" x14ac:dyDescent="0.25">
      <c r="A6534" s="132"/>
      <c r="B6534" s="132"/>
      <c r="C6534" s="132"/>
      <c r="D6534" s="132"/>
      <c r="E6534" s="132"/>
      <c r="F6534" s="132"/>
      <c r="G6534" s="132"/>
      <c r="H6534" s="132"/>
      <c r="I6534" s="132"/>
      <c r="J6534" s="132"/>
      <c r="K6534" s="132"/>
      <c r="FS6534" s="75">
        <v>102.53</v>
      </c>
      <c r="FT6534" s="75">
        <v>7564.9989999999998</v>
      </c>
      <c r="FU6534" s="75">
        <v>46031.63</v>
      </c>
    </row>
    <row r="6535" spans="1:177" x14ac:dyDescent="0.25">
      <c r="A6535" s="132"/>
      <c r="B6535" s="132"/>
      <c r="C6535" s="132"/>
      <c r="D6535" s="132"/>
      <c r="E6535" s="132"/>
      <c r="F6535" s="132"/>
      <c r="G6535" s="132"/>
      <c r="H6535" s="132"/>
      <c r="I6535" s="132"/>
      <c r="J6535" s="132"/>
      <c r="K6535" s="132"/>
      <c r="FS6535" s="75">
        <v>102.54</v>
      </c>
      <c r="FT6535" s="75">
        <v>7569.5990000000002</v>
      </c>
      <c r="FU6535" s="75">
        <v>46046.18</v>
      </c>
    </row>
    <row r="6536" spans="1:177" x14ac:dyDescent="0.25">
      <c r="A6536" s="132"/>
      <c r="B6536" s="132"/>
      <c r="C6536" s="132"/>
      <c r="D6536" s="132"/>
      <c r="E6536" s="132"/>
      <c r="F6536" s="132"/>
      <c r="G6536" s="132"/>
      <c r="H6536" s="132"/>
      <c r="I6536" s="132"/>
      <c r="J6536" s="132"/>
      <c r="K6536" s="132"/>
      <c r="FS6536" s="75">
        <v>102.55</v>
      </c>
      <c r="FT6536" s="75">
        <v>7574.2</v>
      </c>
      <c r="FU6536" s="75">
        <v>46060.73</v>
      </c>
    </row>
    <row r="6537" spans="1:177" x14ac:dyDescent="0.25">
      <c r="A6537" s="132"/>
      <c r="B6537" s="132"/>
      <c r="C6537" s="132"/>
      <c r="D6537" s="132"/>
      <c r="E6537" s="132"/>
      <c r="F6537" s="132"/>
      <c r="G6537" s="132"/>
      <c r="H6537" s="132"/>
      <c r="I6537" s="132"/>
      <c r="J6537" s="132"/>
      <c r="K6537" s="132"/>
      <c r="FS6537" s="75">
        <v>102.56</v>
      </c>
      <c r="FT6537" s="75">
        <v>7578.8</v>
      </c>
      <c r="FU6537" s="75">
        <v>46075.28</v>
      </c>
    </row>
    <row r="6538" spans="1:177" x14ac:dyDescent="0.25">
      <c r="A6538" s="132"/>
      <c r="B6538" s="132"/>
      <c r="C6538" s="132"/>
      <c r="D6538" s="132"/>
      <c r="E6538" s="132"/>
      <c r="F6538" s="132"/>
      <c r="G6538" s="132"/>
      <c r="H6538" s="132"/>
      <c r="I6538" s="132"/>
      <c r="J6538" s="132"/>
      <c r="K6538" s="132"/>
      <c r="FS6538" s="75">
        <v>102.57</v>
      </c>
      <c r="FT6538" s="75">
        <v>7583.4009999999998</v>
      </c>
      <c r="FU6538" s="75">
        <v>46089.83</v>
      </c>
    </row>
    <row r="6539" spans="1:177" x14ac:dyDescent="0.25">
      <c r="A6539" s="132"/>
      <c r="B6539" s="132"/>
      <c r="C6539" s="132"/>
      <c r="D6539" s="132"/>
      <c r="E6539" s="132"/>
      <c r="F6539" s="132"/>
      <c r="G6539" s="132"/>
      <c r="H6539" s="132"/>
      <c r="I6539" s="132"/>
      <c r="J6539" s="132"/>
      <c r="K6539" s="132"/>
      <c r="FS6539" s="75">
        <v>102.58</v>
      </c>
      <c r="FT6539" s="75">
        <v>7588.0010000000002</v>
      </c>
      <c r="FU6539" s="75">
        <v>46104.38</v>
      </c>
    </row>
    <row r="6540" spans="1:177" x14ac:dyDescent="0.25">
      <c r="A6540" s="132"/>
      <c r="B6540" s="132"/>
      <c r="C6540" s="132"/>
      <c r="D6540" s="132"/>
      <c r="E6540" s="132"/>
      <c r="F6540" s="132"/>
      <c r="G6540" s="132"/>
      <c r="H6540" s="132"/>
      <c r="I6540" s="132"/>
      <c r="J6540" s="132"/>
      <c r="K6540" s="132"/>
      <c r="FS6540" s="75">
        <v>102.59</v>
      </c>
      <c r="FT6540" s="75">
        <v>7592.6019999999999</v>
      </c>
      <c r="FU6540" s="75">
        <v>46118.93</v>
      </c>
    </row>
    <row r="6541" spans="1:177" x14ac:dyDescent="0.25">
      <c r="A6541" s="132"/>
      <c r="B6541" s="132"/>
      <c r="C6541" s="132"/>
      <c r="D6541" s="132"/>
      <c r="E6541" s="132"/>
      <c r="F6541" s="132"/>
      <c r="G6541" s="132"/>
      <c r="H6541" s="132"/>
      <c r="I6541" s="132"/>
      <c r="J6541" s="132"/>
      <c r="K6541" s="132"/>
      <c r="FS6541" s="75">
        <v>102.6</v>
      </c>
      <c r="FT6541" s="75">
        <v>7597.2030000000004</v>
      </c>
      <c r="FU6541" s="75">
        <v>46133.48</v>
      </c>
    </row>
    <row r="6542" spans="1:177" x14ac:dyDescent="0.25">
      <c r="A6542" s="132"/>
      <c r="B6542" s="132"/>
      <c r="C6542" s="132"/>
      <c r="D6542" s="132"/>
      <c r="E6542" s="132"/>
      <c r="F6542" s="132"/>
      <c r="G6542" s="132"/>
      <c r="H6542" s="132"/>
      <c r="I6542" s="132"/>
      <c r="J6542" s="132"/>
      <c r="K6542" s="132"/>
      <c r="FS6542" s="75">
        <v>102.61</v>
      </c>
      <c r="FT6542" s="75">
        <v>7601.8029999999999</v>
      </c>
      <c r="FU6542" s="75">
        <v>46148.03</v>
      </c>
    </row>
    <row r="6543" spans="1:177" x14ac:dyDescent="0.25">
      <c r="A6543" s="132"/>
      <c r="B6543" s="132"/>
      <c r="C6543" s="132"/>
      <c r="D6543" s="132"/>
      <c r="E6543" s="132"/>
      <c r="F6543" s="132"/>
      <c r="G6543" s="132"/>
      <c r="H6543" s="132"/>
      <c r="I6543" s="132"/>
      <c r="J6543" s="132"/>
      <c r="K6543" s="132"/>
      <c r="FS6543" s="75">
        <v>102.62</v>
      </c>
      <c r="FT6543" s="75">
        <v>7606.4040000000005</v>
      </c>
      <c r="FU6543" s="75">
        <v>46162.58</v>
      </c>
    </row>
    <row r="6544" spans="1:177" x14ac:dyDescent="0.25">
      <c r="A6544" s="132"/>
      <c r="B6544" s="132"/>
      <c r="C6544" s="132"/>
      <c r="D6544" s="132"/>
      <c r="E6544" s="132"/>
      <c r="F6544" s="132"/>
      <c r="G6544" s="132"/>
      <c r="H6544" s="132"/>
      <c r="I6544" s="132"/>
      <c r="J6544" s="132"/>
      <c r="K6544" s="132"/>
      <c r="FS6544" s="75">
        <v>102.63</v>
      </c>
      <c r="FT6544" s="75">
        <v>7611.0039999999999</v>
      </c>
      <c r="FU6544" s="75">
        <v>46177.13</v>
      </c>
    </row>
    <row r="6545" spans="1:177" x14ac:dyDescent="0.25">
      <c r="A6545" s="132"/>
      <c r="B6545" s="132"/>
      <c r="C6545" s="132"/>
      <c r="D6545" s="132"/>
      <c r="E6545" s="132"/>
      <c r="F6545" s="132"/>
      <c r="G6545" s="132"/>
      <c r="H6545" s="132"/>
      <c r="I6545" s="132"/>
      <c r="J6545" s="132"/>
      <c r="K6545" s="132"/>
      <c r="FS6545" s="75">
        <v>102.64</v>
      </c>
      <c r="FT6545" s="75">
        <v>7615.6049999999996</v>
      </c>
      <c r="FU6545" s="75">
        <v>46191.68</v>
      </c>
    </row>
    <row r="6546" spans="1:177" x14ac:dyDescent="0.25">
      <c r="A6546" s="132"/>
      <c r="B6546" s="132"/>
      <c r="C6546" s="132"/>
      <c r="D6546" s="132"/>
      <c r="E6546" s="132"/>
      <c r="F6546" s="132"/>
      <c r="G6546" s="132"/>
      <c r="H6546" s="132"/>
      <c r="I6546" s="132"/>
      <c r="J6546" s="132"/>
      <c r="K6546" s="132"/>
      <c r="FS6546" s="75">
        <v>102.65</v>
      </c>
      <c r="FT6546" s="75">
        <v>7620.2060000000001</v>
      </c>
      <c r="FU6546" s="75">
        <v>46206.23</v>
      </c>
    </row>
    <row r="6547" spans="1:177" x14ac:dyDescent="0.25">
      <c r="A6547" s="132"/>
      <c r="B6547" s="132"/>
      <c r="C6547" s="132"/>
      <c r="D6547" s="132"/>
      <c r="E6547" s="132"/>
      <c r="F6547" s="132"/>
      <c r="G6547" s="132"/>
      <c r="H6547" s="132"/>
      <c r="I6547" s="132"/>
      <c r="J6547" s="132"/>
      <c r="K6547" s="132"/>
      <c r="FS6547" s="75">
        <v>102.66</v>
      </c>
      <c r="FT6547" s="75">
        <v>7624.8059999999996</v>
      </c>
      <c r="FU6547" s="75">
        <v>46220.79</v>
      </c>
    </row>
    <row r="6548" spans="1:177" x14ac:dyDescent="0.25">
      <c r="A6548" s="132"/>
      <c r="B6548" s="132"/>
      <c r="C6548" s="132"/>
      <c r="D6548" s="132"/>
      <c r="E6548" s="132"/>
      <c r="F6548" s="132"/>
      <c r="G6548" s="132"/>
      <c r="H6548" s="132"/>
      <c r="I6548" s="132"/>
      <c r="J6548" s="132"/>
      <c r="K6548" s="132"/>
      <c r="FS6548" s="75">
        <v>102.67</v>
      </c>
      <c r="FT6548" s="75">
        <v>7629.4070000000002</v>
      </c>
      <c r="FU6548" s="75">
        <v>46235.34</v>
      </c>
    </row>
    <row r="6549" spans="1:177" x14ac:dyDescent="0.25">
      <c r="A6549" s="132"/>
      <c r="B6549" s="132"/>
      <c r="C6549" s="132"/>
      <c r="D6549" s="132"/>
      <c r="E6549" s="132"/>
      <c r="F6549" s="132"/>
      <c r="G6549" s="132"/>
      <c r="H6549" s="132"/>
      <c r="I6549" s="132"/>
      <c r="J6549" s="132"/>
      <c r="K6549" s="132"/>
      <c r="FS6549" s="75">
        <v>102.68</v>
      </c>
      <c r="FT6549" s="75">
        <v>7634.0069999999996</v>
      </c>
      <c r="FU6549" s="75">
        <v>46249.89</v>
      </c>
    </row>
    <row r="6550" spans="1:177" x14ac:dyDescent="0.25">
      <c r="A6550" s="132"/>
      <c r="B6550" s="132"/>
      <c r="C6550" s="132"/>
      <c r="D6550" s="132"/>
      <c r="E6550" s="132"/>
      <c r="F6550" s="132"/>
      <c r="G6550" s="132"/>
      <c r="H6550" s="132"/>
      <c r="I6550" s="132"/>
      <c r="J6550" s="132"/>
      <c r="K6550" s="132"/>
      <c r="FS6550" s="75">
        <v>102.69</v>
      </c>
      <c r="FT6550" s="75">
        <v>7638.6080000000002</v>
      </c>
      <c r="FU6550" s="75">
        <v>46264.44</v>
      </c>
    </row>
    <row r="6551" spans="1:177" x14ac:dyDescent="0.25">
      <c r="A6551" s="132"/>
      <c r="B6551" s="132"/>
      <c r="C6551" s="132"/>
      <c r="D6551" s="132"/>
      <c r="E6551" s="132"/>
      <c r="F6551" s="132"/>
      <c r="G6551" s="132"/>
      <c r="H6551" s="132"/>
      <c r="I6551" s="132"/>
      <c r="J6551" s="132"/>
      <c r="K6551" s="132"/>
      <c r="FS6551" s="75">
        <v>102.7</v>
      </c>
      <c r="FT6551" s="75">
        <v>7643.2079999999996</v>
      </c>
      <c r="FU6551" s="75">
        <v>46278.99</v>
      </c>
    </row>
    <row r="6552" spans="1:177" x14ac:dyDescent="0.25">
      <c r="A6552" s="132"/>
      <c r="B6552" s="132"/>
      <c r="C6552" s="132"/>
      <c r="D6552" s="132"/>
      <c r="E6552" s="132"/>
      <c r="F6552" s="132"/>
      <c r="G6552" s="132"/>
      <c r="H6552" s="132"/>
      <c r="I6552" s="132"/>
      <c r="J6552" s="132"/>
      <c r="K6552" s="132"/>
      <c r="FS6552" s="75">
        <v>102.71</v>
      </c>
      <c r="FT6552" s="75">
        <v>7647.8</v>
      </c>
      <c r="FU6552" s="75">
        <v>46293.5</v>
      </c>
    </row>
    <row r="6553" spans="1:177" x14ac:dyDescent="0.25">
      <c r="A6553" s="132"/>
      <c r="B6553" s="132"/>
      <c r="C6553" s="132"/>
      <c r="D6553" s="132"/>
      <c r="E6553" s="132"/>
      <c r="F6553" s="132"/>
      <c r="G6553" s="132"/>
      <c r="H6553" s="132"/>
      <c r="I6553" s="132"/>
      <c r="J6553" s="132"/>
      <c r="K6553" s="132"/>
      <c r="FS6553" s="75">
        <v>102.72</v>
      </c>
      <c r="FT6553" s="75">
        <v>7652.4780000000001</v>
      </c>
      <c r="FU6553" s="75">
        <v>46308.13</v>
      </c>
    </row>
    <row r="6554" spans="1:177" x14ac:dyDescent="0.25">
      <c r="A6554" s="132"/>
      <c r="B6554" s="132"/>
      <c r="C6554" s="132"/>
      <c r="D6554" s="132"/>
      <c r="E6554" s="132"/>
      <c r="F6554" s="132"/>
      <c r="G6554" s="132"/>
      <c r="H6554" s="132"/>
      <c r="I6554" s="132"/>
      <c r="J6554" s="132"/>
      <c r="K6554" s="132"/>
      <c r="FS6554" s="75">
        <v>102.73</v>
      </c>
      <c r="FT6554" s="75">
        <v>7657.1559999999999</v>
      </c>
      <c r="FU6554" s="75">
        <v>46322.76</v>
      </c>
    </row>
    <row r="6555" spans="1:177" x14ac:dyDescent="0.25">
      <c r="A6555" s="132"/>
      <c r="B6555" s="132"/>
      <c r="C6555" s="132"/>
      <c r="D6555" s="132"/>
      <c r="E6555" s="132"/>
      <c r="F6555" s="132"/>
      <c r="G6555" s="132"/>
      <c r="H6555" s="132"/>
      <c r="I6555" s="132"/>
      <c r="J6555" s="132"/>
      <c r="K6555" s="132"/>
      <c r="FS6555" s="75">
        <v>102.74</v>
      </c>
      <c r="FT6555" s="75">
        <v>7661.8339999999998</v>
      </c>
      <c r="FU6555" s="75">
        <v>46337.39</v>
      </c>
    </row>
    <row r="6556" spans="1:177" x14ac:dyDescent="0.25">
      <c r="A6556" s="132"/>
      <c r="B6556" s="132"/>
      <c r="C6556" s="132"/>
      <c r="D6556" s="132"/>
      <c r="E6556" s="132"/>
      <c r="F6556" s="132"/>
      <c r="G6556" s="132"/>
      <c r="H6556" s="132"/>
      <c r="I6556" s="132"/>
      <c r="J6556" s="132"/>
      <c r="K6556" s="132"/>
      <c r="FS6556" s="75">
        <v>102.75</v>
      </c>
      <c r="FT6556" s="75">
        <v>7666.5129999999999</v>
      </c>
      <c r="FU6556" s="75">
        <v>46352.02</v>
      </c>
    </row>
    <row r="6557" spans="1:177" x14ac:dyDescent="0.25">
      <c r="A6557" s="132"/>
      <c r="B6557" s="132"/>
      <c r="C6557" s="132"/>
      <c r="D6557" s="132"/>
      <c r="E6557" s="132"/>
      <c r="F6557" s="132"/>
      <c r="G6557" s="132"/>
      <c r="H6557" s="132"/>
      <c r="I6557" s="132"/>
      <c r="J6557" s="132"/>
      <c r="K6557" s="132"/>
      <c r="FS6557" s="75">
        <v>102.76</v>
      </c>
      <c r="FT6557" s="75">
        <v>7671.1909999999998</v>
      </c>
      <c r="FU6557" s="75">
        <v>46366.64</v>
      </c>
    </row>
    <row r="6558" spans="1:177" x14ac:dyDescent="0.25">
      <c r="A6558" s="132"/>
      <c r="B6558" s="132"/>
      <c r="C6558" s="132"/>
      <c r="D6558" s="132"/>
      <c r="E6558" s="132"/>
      <c r="F6558" s="132"/>
      <c r="G6558" s="132"/>
      <c r="H6558" s="132"/>
      <c r="I6558" s="132"/>
      <c r="J6558" s="132"/>
      <c r="K6558" s="132"/>
      <c r="FS6558" s="75">
        <v>102.77</v>
      </c>
      <c r="FT6558" s="75">
        <v>7675.8689999999997</v>
      </c>
      <c r="FU6558" s="75">
        <v>46381.27</v>
      </c>
    </row>
    <row r="6559" spans="1:177" x14ac:dyDescent="0.25">
      <c r="A6559" s="132"/>
      <c r="B6559" s="132"/>
      <c r="C6559" s="132"/>
      <c r="D6559" s="132"/>
      <c r="E6559" s="132"/>
      <c r="F6559" s="132"/>
      <c r="G6559" s="132"/>
      <c r="H6559" s="132"/>
      <c r="I6559" s="132"/>
      <c r="J6559" s="132"/>
      <c r="K6559" s="132"/>
      <c r="FS6559" s="75">
        <v>102.78</v>
      </c>
      <c r="FT6559" s="75">
        <v>7680.5469999999996</v>
      </c>
      <c r="FU6559" s="75">
        <v>46395.9</v>
      </c>
    </row>
    <row r="6560" spans="1:177" x14ac:dyDescent="0.25">
      <c r="A6560" s="132"/>
      <c r="B6560" s="132"/>
      <c r="C6560" s="132"/>
      <c r="D6560" s="132"/>
      <c r="E6560" s="132"/>
      <c r="F6560" s="132"/>
      <c r="G6560" s="132"/>
      <c r="H6560" s="132"/>
      <c r="I6560" s="132"/>
      <c r="J6560" s="132"/>
      <c r="K6560" s="132"/>
      <c r="FS6560" s="75">
        <v>102.79</v>
      </c>
      <c r="FT6560" s="75">
        <v>7685.2259999999997</v>
      </c>
      <c r="FU6560" s="75">
        <v>46410.53</v>
      </c>
    </row>
    <row r="6561" spans="1:177" x14ac:dyDescent="0.25">
      <c r="A6561" s="132"/>
      <c r="B6561" s="132"/>
      <c r="C6561" s="132"/>
      <c r="D6561" s="132"/>
      <c r="E6561" s="132"/>
      <c r="F6561" s="132"/>
      <c r="G6561" s="132"/>
      <c r="H6561" s="132"/>
      <c r="I6561" s="132"/>
      <c r="J6561" s="132"/>
      <c r="K6561" s="132"/>
      <c r="FS6561" s="75">
        <v>102.8</v>
      </c>
      <c r="FT6561" s="75">
        <v>7689.9040000000005</v>
      </c>
      <c r="FU6561" s="75">
        <v>46425.16</v>
      </c>
    </row>
    <row r="6562" spans="1:177" x14ac:dyDescent="0.25">
      <c r="A6562" s="132"/>
      <c r="B6562" s="132"/>
      <c r="C6562" s="132"/>
      <c r="D6562" s="132"/>
      <c r="E6562" s="132"/>
      <c r="F6562" s="132"/>
      <c r="G6562" s="132"/>
      <c r="H6562" s="132"/>
      <c r="I6562" s="132"/>
      <c r="J6562" s="132"/>
      <c r="K6562" s="132"/>
      <c r="FS6562" s="75">
        <v>102.81</v>
      </c>
      <c r="FT6562" s="75">
        <v>7694.5820000000003</v>
      </c>
      <c r="FU6562" s="75">
        <v>46439.79</v>
      </c>
    </row>
    <row r="6563" spans="1:177" x14ac:dyDescent="0.25">
      <c r="A6563" s="132"/>
      <c r="B6563" s="132"/>
      <c r="C6563" s="132"/>
      <c r="D6563" s="132"/>
      <c r="E6563" s="132"/>
      <c r="F6563" s="132"/>
      <c r="G6563" s="132"/>
      <c r="H6563" s="132"/>
      <c r="I6563" s="132"/>
      <c r="J6563" s="132"/>
      <c r="K6563" s="132"/>
      <c r="FS6563" s="75">
        <v>102.82</v>
      </c>
      <c r="FT6563" s="75">
        <v>7699.26</v>
      </c>
      <c r="FU6563" s="75">
        <v>46454.42</v>
      </c>
    </row>
    <row r="6564" spans="1:177" x14ac:dyDescent="0.25">
      <c r="A6564" s="132"/>
      <c r="B6564" s="132"/>
      <c r="C6564" s="132"/>
      <c r="D6564" s="132"/>
      <c r="E6564" s="132"/>
      <c r="F6564" s="132"/>
      <c r="G6564" s="132"/>
      <c r="H6564" s="132"/>
      <c r="I6564" s="132"/>
      <c r="J6564" s="132"/>
      <c r="K6564" s="132"/>
      <c r="FS6564" s="75">
        <v>102.83</v>
      </c>
      <c r="FT6564" s="75">
        <v>7703.9380000000001</v>
      </c>
      <c r="FU6564" s="75">
        <v>46469.05</v>
      </c>
    </row>
    <row r="6565" spans="1:177" x14ac:dyDescent="0.25">
      <c r="A6565" s="132"/>
      <c r="B6565" s="132"/>
      <c r="C6565" s="132"/>
      <c r="D6565" s="132"/>
      <c r="E6565" s="132"/>
      <c r="F6565" s="132"/>
      <c r="G6565" s="132"/>
      <c r="H6565" s="132"/>
      <c r="I6565" s="132"/>
      <c r="J6565" s="132"/>
      <c r="K6565" s="132"/>
      <c r="FS6565" s="75">
        <v>102.84</v>
      </c>
      <c r="FT6565" s="75">
        <v>7708.6170000000002</v>
      </c>
      <c r="FU6565" s="75">
        <v>46483.68</v>
      </c>
    </row>
    <row r="6566" spans="1:177" x14ac:dyDescent="0.25">
      <c r="A6566" s="132"/>
      <c r="B6566" s="132"/>
      <c r="C6566" s="132"/>
      <c r="D6566" s="132"/>
      <c r="E6566" s="132"/>
      <c r="F6566" s="132"/>
      <c r="G6566" s="132"/>
      <c r="H6566" s="132"/>
      <c r="I6566" s="132"/>
      <c r="J6566" s="132"/>
      <c r="K6566" s="132"/>
      <c r="FS6566" s="75">
        <v>102.85</v>
      </c>
      <c r="FT6566" s="75">
        <v>7713.2950000000001</v>
      </c>
      <c r="FU6566" s="75">
        <v>46498.3</v>
      </c>
    </row>
    <row r="6567" spans="1:177" x14ac:dyDescent="0.25">
      <c r="A6567" s="132"/>
      <c r="B6567" s="132"/>
      <c r="C6567" s="132"/>
      <c r="D6567" s="132"/>
      <c r="E6567" s="132"/>
      <c r="F6567" s="132"/>
      <c r="G6567" s="132"/>
      <c r="H6567" s="132"/>
      <c r="I6567" s="132"/>
      <c r="J6567" s="132"/>
      <c r="K6567" s="132"/>
      <c r="FS6567" s="75">
        <v>102.86</v>
      </c>
      <c r="FT6567" s="75">
        <v>7717.973</v>
      </c>
      <c r="FU6567" s="75">
        <v>46512.93</v>
      </c>
    </row>
    <row r="6568" spans="1:177" x14ac:dyDescent="0.25">
      <c r="A6568" s="132"/>
      <c r="B6568" s="132"/>
      <c r="C6568" s="132"/>
      <c r="D6568" s="132"/>
      <c r="E6568" s="132"/>
      <c r="F6568" s="132"/>
      <c r="G6568" s="132"/>
      <c r="H6568" s="132"/>
      <c r="I6568" s="132"/>
      <c r="J6568" s="132"/>
      <c r="K6568" s="132"/>
      <c r="FS6568" s="75">
        <v>102.87</v>
      </c>
      <c r="FT6568" s="75">
        <v>7722.6509999999998</v>
      </c>
      <c r="FU6568" s="75">
        <v>46527.56</v>
      </c>
    </row>
    <row r="6569" spans="1:177" x14ac:dyDescent="0.25">
      <c r="A6569" s="132"/>
      <c r="B6569" s="132"/>
      <c r="C6569" s="132"/>
      <c r="D6569" s="132"/>
      <c r="E6569" s="132"/>
      <c r="F6569" s="132"/>
      <c r="G6569" s="132"/>
      <c r="H6569" s="132"/>
      <c r="I6569" s="132"/>
      <c r="J6569" s="132"/>
      <c r="K6569" s="132"/>
      <c r="FS6569" s="75">
        <v>102.88</v>
      </c>
      <c r="FT6569" s="75">
        <v>7727.33</v>
      </c>
      <c r="FU6569" s="75">
        <v>46542.19</v>
      </c>
    </row>
    <row r="6570" spans="1:177" x14ac:dyDescent="0.25">
      <c r="A6570" s="132"/>
      <c r="B6570" s="132"/>
      <c r="C6570" s="132"/>
      <c r="D6570" s="132"/>
      <c r="E6570" s="132"/>
      <c r="F6570" s="132"/>
      <c r="G6570" s="132"/>
      <c r="H6570" s="132"/>
      <c r="I6570" s="132"/>
      <c r="J6570" s="132"/>
      <c r="K6570" s="132"/>
      <c r="FS6570" s="75">
        <v>102.89</v>
      </c>
      <c r="FT6570" s="75">
        <v>7732.0079999999998</v>
      </c>
      <c r="FU6570" s="75">
        <v>46556.82</v>
      </c>
    </row>
    <row r="6571" spans="1:177" x14ac:dyDescent="0.25">
      <c r="A6571" s="132"/>
      <c r="B6571" s="132"/>
      <c r="C6571" s="132"/>
      <c r="D6571" s="132"/>
      <c r="E6571" s="132"/>
      <c r="F6571" s="132"/>
      <c r="G6571" s="132"/>
      <c r="H6571" s="132"/>
      <c r="I6571" s="132"/>
      <c r="J6571" s="132"/>
      <c r="K6571" s="132"/>
      <c r="FS6571" s="75">
        <v>102.9</v>
      </c>
      <c r="FT6571" s="75">
        <v>7736.6859999999997</v>
      </c>
      <c r="FU6571" s="75">
        <v>46571.45</v>
      </c>
    </row>
    <row r="6572" spans="1:177" x14ac:dyDescent="0.25">
      <c r="A6572" s="132"/>
      <c r="B6572" s="132"/>
      <c r="C6572" s="132"/>
      <c r="D6572" s="132"/>
      <c r="E6572" s="132"/>
      <c r="F6572" s="132"/>
      <c r="G6572" s="132"/>
      <c r="H6572" s="132"/>
      <c r="I6572" s="132"/>
      <c r="J6572" s="132"/>
      <c r="K6572" s="132"/>
      <c r="FS6572" s="75">
        <v>102.91</v>
      </c>
      <c r="FT6572" s="75">
        <v>7741.3639999999996</v>
      </c>
      <c r="FU6572" s="75">
        <v>46586.080000000002</v>
      </c>
    </row>
    <row r="6573" spans="1:177" x14ac:dyDescent="0.25">
      <c r="A6573" s="132"/>
      <c r="B6573" s="132"/>
      <c r="C6573" s="132"/>
      <c r="D6573" s="132"/>
      <c r="E6573" s="132"/>
      <c r="F6573" s="132"/>
      <c r="G6573" s="132"/>
      <c r="H6573" s="132"/>
      <c r="I6573" s="132"/>
      <c r="J6573" s="132"/>
      <c r="K6573" s="132"/>
      <c r="FS6573" s="75">
        <v>102.92</v>
      </c>
      <c r="FT6573" s="75">
        <v>7746.0420000000004</v>
      </c>
      <c r="FU6573" s="75">
        <v>46600.71</v>
      </c>
    </row>
    <row r="6574" spans="1:177" x14ac:dyDescent="0.25">
      <c r="A6574" s="132"/>
      <c r="B6574" s="132"/>
      <c r="C6574" s="132"/>
      <c r="D6574" s="132"/>
      <c r="E6574" s="132"/>
      <c r="F6574" s="132"/>
      <c r="G6574" s="132"/>
      <c r="H6574" s="132"/>
      <c r="I6574" s="132"/>
      <c r="J6574" s="132"/>
      <c r="K6574" s="132"/>
      <c r="FS6574" s="75">
        <v>102.93</v>
      </c>
      <c r="FT6574" s="75">
        <v>7750.7209999999995</v>
      </c>
      <c r="FU6574" s="75">
        <v>46615.34</v>
      </c>
    </row>
    <row r="6575" spans="1:177" x14ac:dyDescent="0.25">
      <c r="A6575" s="132"/>
      <c r="B6575" s="132"/>
      <c r="C6575" s="132"/>
      <c r="D6575" s="132"/>
      <c r="E6575" s="132"/>
      <c r="F6575" s="132"/>
      <c r="G6575" s="132"/>
      <c r="H6575" s="132"/>
      <c r="I6575" s="132"/>
      <c r="J6575" s="132"/>
      <c r="K6575" s="132"/>
      <c r="FS6575" s="75">
        <v>102.94</v>
      </c>
      <c r="FT6575" s="75">
        <v>7755.3990000000003</v>
      </c>
      <c r="FU6575" s="75">
        <v>46629.96</v>
      </c>
    </row>
    <row r="6576" spans="1:177" x14ac:dyDescent="0.25">
      <c r="A6576" s="132"/>
      <c r="B6576" s="132"/>
      <c r="C6576" s="132"/>
      <c r="D6576" s="132"/>
      <c r="E6576" s="132"/>
      <c r="F6576" s="132"/>
      <c r="G6576" s="132"/>
      <c r="H6576" s="132"/>
      <c r="I6576" s="132"/>
      <c r="J6576" s="132"/>
      <c r="K6576" s="132"/>
      <c r="FS6576" s="75">
        <v>102.95</v>
      </c>
      <c r="FT6576" s="75">
        <v>7760.0770000000002</v>
      </c>
      <c r="FU6576" s="75">
        <v>46644.59</v>
      </c>
    </row>
    <row r="6577" spans="1:177" x14ac:dyDescent="0.25">
      <c r="A6577" s="132"/>
      <c r="B6577" s="132"/>
      <c r="C6577" s="132"/>
      <c r="D6577" s="132"/>
      <c r="E6577" s="132"/>
      <c r="F6577" s="132"/>
      <c r="G6577" s="132"/>
      <c r="H6577" s="132"/>
      <c r="I6577" s="132"/>
      <c r="J6577" s="132"/>
      <c r="K6577" s="132"/>
      <c r="FS6577" s="75">
        <v>102.96</v>
      </c>
      <c r="FT6577" s="75">
        <v>7764.7550000000001</v>
      </c>
      <c r="FU6577" s="75">
        <v>46659.22</v>
      </c>
    </row>
    <row r="6578" spans="1:177" x14ac:dyDescent="0.25">
      <c r="A6578" s="132"/>
      <c r="B6578" s="132"/>
      <c r="C6578" s="132"/>
      <c r="D6578" s="132"/>
      <c r="E6578" s="132"/>
      <c r="F6578" s="132"/>
      <c r="G6578" s="132"/>
      <c r="H6578" s="132"/>
      <c r="I6578" s="132"/>
      <c r="J6578" s="132"/>
      <c r="K6578" s="132"/>
      <c r="FS6578" s="75">
        <v>102.97</v>
      </c>
      <c r="FT6578" s="75">
        <v>7769.4340000000002</v>
      </c>
      <c r="FU6578" s="75">
        <v>46673.85</v>
      </c>
    </row>
    <row r="6579" spans="1:177" x14ac:dyDescent="0.25">
      <c r="A6579" s="132"/>
      <c r="B6579" s="132"/>
      <c r="C6579" s="132"/>
      <c r="D6579" s="132"/>
      <c r="E6579" s="132"/>
      <c r="F6579" s="132"/>
      <c r="G6579" s="132"/>
      <c r="H6579" s="132"/>
      <c r="I6579" s="132"/>
      <c r="J6579" s="132"/>
      <c r="K6579" s="132"/>
      <c r="FS6579" s="75">
        <v>102.98</v>
      </c>
      <c r="FT6579" s="75">
        <v>7774.1120000000001</v>
      </c>
      <c r="FU6579" s="75">
        <v>46688.480000000003</v>
      </c>
    </row>
    <row r="6580" spans="1:177" x14ac:dyDescent="0.25">
      <c r="A6580" s="132"/>
      <c r="B6580" s="132"/>
      <c r="C6580" s="132"/>
      <c r="D6580" s="132"/>
      <c r="E6580" s="132"/>
      <c r="F6580" s="132"/>
      <c r="G6580" s="132"/>
      <c r="H6580" s="132"/>
      <c r="I6580" s="132"/>
      <c r="J6580" s="132"/>
      <c r="K6580" s="132"/>
      <c r="FS6580" s="75">
        <v>102.99</v>
      </c>
      <c r="FT6580" s="75">
        <v>7778.79</v>
      </c>
      <c r="FU6580" s="75">
        <v>46703.11</v>
      </c>
    </row>
    <row r="6581" spans="1:177" x14ac:dyDescent="0.25">
      <c r="A6581" s="132"/>
      <c r="B6581" s="132"/>
      <c r="C6581" s="132"/>
      <c r="D6581" s="132"/>
      <c r="E6581" s="132"/>
      <c r="F6581" s="132"/>
      <c r="G6581" s="132"/>
      <c r="H6581" s="132"/>
      <c r="I6581" s="132"/>
      <c r="J6581" s="132"/>
      <c r="K6581" s="132"/>
      <c r="FS6581" s="75">
        <v>103</v>
      </c>
      <c r="FT6581" s="75">
        <v>7783.4679999999998</v>
      </c>
      <c r="FU6581" s="75">
        <v>46717.74</v>
      </c>
    </row>
    <row r="6582" spans="1:177" x14ac:dyDescent="0.25">
      <c r="A6582" s="132"/>
      <c r="B6582" s="132"/>
      <c r="C6582" s="132"/>
      <c r="D6582" s="132"/>
      <c r="E6582" s="132"/>
      <c r="F6582" s="132"/>
      <c r="G6582" s="132"/>
      <c r="H6582" s="132"/>
      <c r="I6582" s="132"/>
      <c r="J6582" s="132"/>
      <c r="K6582" s="132"/>
      <c r="FS6582" s="75">
        <v>103.01</v>
      </c>
      <c r="FT6582" s="75">
        <v>7788.1459999999997</v>
      </c>
      <c r="FU6582" s="75">
        <v>46732.37</v>
      </c>
    </row>
    <row r="6583" spans="1:177" x14ac:dyDescent="0.25">
      <c r="A6583" s="132"/>
      <c r="B6583" s="132"/>
      <c r="C6583" s="132"/>
      <c r="D6583" s="132"/>
      <c r="E6583" s="132"/>
      <c r="F6583" s="132"/>
      <c r="G6583" s="132"/>
      <c r="H6583" s="132"/>
      <c r="I6583" s="132"/>
      <c r="J6583" s="132"/>
      <c r="K6583" s="132"/>
      <c r="FS6583" s="75">
        <v>103.02</v>
      </c>
      <c r="FT6583" s="75">
        <v>7792.8249999999998</v>
      </c>
      <c r="FU6583" s="75">
        <v>46747</v>
      </c>
    </row>
    <row r="6584" spans="1:177" x14ac:dyDescent="0.25">
      <c r="A6584" s="132"/>
      <c r="B6584" s="132"/>
      <c r="C6584" s="132"/>
      <c r="D6584" s="132"/>
      <c r="E6584" s="132"/>
      <c r="F6584" s="132"/>
      <c r="G6584" s="132"/>
      <c r="H6584" s="132"/>
      <c r="I6584" s="132"/>
      <c r="J6584" s="132"/>
      <c r="K6584" s="132"/>
      <c r="FS6584" s="75">
        <v>103.03</v>
      </c>
      <c r="FT6584" s="75">
        <v>7797.5029999999997</v>
      </c>
      <c r="FU6584" s="75">
        <v>46761.63</v>
      </c>
    </row>
    <row r="6585" spans="1:177" x14ac:dyDescent="0.25">
      <c r="A6585" s="132"/>
      <c r="B6585" s="132"/>
      <c r="C6585" s="132"/>
      <c r="D6585" s="132"/>
      <c r="E6585" s="132"/>
      <c r="F6585" s="132"/>
      <c r="G6585" s="132"/>
      <c r="H6585" s="132"/>
      <c r="I6585" s="132"/>
      <c r="J6585" s="132"/>
      <c r="K6585" s="132"/>
      <c r="FS6585" s="75">
        <v>103.04</v>
      </c>
      <c r="FT6585" s="75">
        <v>7802.1809999999996</v>
      </c>
      <c r="FU6585" s="75">
        <v>46776.25</v>
      </c>
    </row>
    <row r="6586" spans="1:177" x14ac:dyDescent="0.25">
      <c r="A6586" s="132"/>
      <c r="B6586" s="132"/>
      <c r="C6586" s="132"/>
      <c r="D6586" s="132"/>
      <c r="E6586" s="132"/>
      <c r="F6586" s="132"/>
      <c r="G6586" s="132"/>
      <c r="H6586" s="132"/>
      <c r="I6586" s="132"/>
      <c r="J6586" s="132"/>
      <c r="K6586" s="132"/>
      <c r="FS6586" s="75">
        <v>103.05</v>
      </c>
      <c r="FT6586" s="75">
        <v>7806.8590000000004</v>
      </c>
      <c r="FU6586" s="75">
        <v>46790.879999999997</v>
      </c>
    </row>
    <row r="6587" spans="1:177" x14ac:dyDescent="0.25">
      <c r="A6587" s="132"/>
      <c r="B6587" s="132"/>
      <c r="C6587" s="132"/>
      <c r="D6587" s="132"/>
      <c r="E6587" s="132"/>
      <c r="F6587" s="132"/>
      <c r="G6587" s="132"/>
      <c r="H6587" s="132"/>
      <c r="I6587" s="132"/>
      <c r="J6587" s="132"/>
      <c r="K6587" s="132"/>
      <c r="FS6587" s="75">
        <v>103.06</v>
      </c>
      <c r="FT6587" s="75">
        <v>7811.5379999999996</v>
      </c>
      <c r="FU6587" s="75">
        <v>46805.51</v>
      </c>
    </row>
    <row r="6588" spans="1:177" x14ac:dyDescent="0.25">
      <c r="A6588" s="132"/>
      <c r="B6588" s="132"/>
      <c r="C6588" s="132"/>
      <c r="D6588" s="132"/>
      <c r="E6588" s="132"/>
      <c r="F6588" s="132"/>
      <c r="G6588" s="132"/>
      <c r="H6588" s="132"/>
      <c r="I6588" s="132"/>
      <c r="J6588" s="132"/>
      <c r="K6588" s="132"/>
      <c r="FS6588" s="75">
        <v>103.07</v>
      </c>
      <c r="FT6588" s="75">
        <v>7816.2160000000003</v>
      </c>
      <c r="FU6588" s="75">
        <v>46820.14</v>
      </c>
    </row>
    <row r="6589" spans="1:177" x14ac:dyDescent="0.25">
      <c r="A6589" s="132"/>
      <c r="B6589" s="132"/>
      <c r="C6589" s="132"/>
      <c r="D6589" s="132"/>
      <c r="E6589" s="132"/>
      <c r="F6589" s="132"/>
      <c r="G6589" s="132"/>
      <c r="H6589" s="132"/>
      <c r="I6589" s="132"/>
      <c r="J6589" s="132"/>
      <c r="K6589" s="132"/>
      <c r="FS6589" s="75">
        <v>103.08</v>
      </c>
      <c r="FT6589" s="75">
        <v>7820.8940000000002</v>
      </c>
      <c r="FU6589" s="75">
        <v>46834.77</v>
      </c>
    </row>
    <row r="6590" spans="1:177" x14ac:dyDescent="0.25">
      <c r="A6590" s="132"/>
      <c r="B6590" s="132"/>
      <c r="C6590" s="132"/>
      <c r="D6590" s="132"/>
      <c r="E6590" s="132"/>
      <c r="F6590" s="132"/>
      <c r="G6590" s="132"/>
      <c r="H6590" s="132"/>
      <c r="I6590" s="132"/>
      <c r="J6590" s="132"/>
      <c r="K6590" s="132"/>
      <c r="FS6590" s="75">
        <v>103.09</v>
      </c>
      <c r="FT6590" s="75">
        <v>7825.5720000000001</v>
      </c>
      <c r="FU6590" s="75">
        <v>46849.4</v>
      </c>
    </row>
    <row r="6591" spans="1:177" x14ac:dyDescent="0.25">
      <c r="A6591" s="132"/>
      <c r="B6591" s="132"/>
      <c r="C6591" s="132"/>
      <c r="D6591" s="132"/>
      <c r="E6591" s="132"/>
      <c r="F6591" s="132"/>
      <c r="G6591" s="132"/>
      <c r="H6591" s="132"/>
      <c r="I6591" s="132"/>
      <c r="J6591" s="132"/>
      <c r="K6591" s="132"/>
      <c r="FS6591" s="75">
        <v>103.1</v>
      </c>
      <c r="FT6591" s="75">
        <v>7830.25</v>
      </c>
      <c r="FU6591" s="75">
        <v>46864.03</v>
      </c>
    </row>
    <row r="6592" spans="1:177" x14ac:dyDescent="0.25">
      <c r="A6592" s="132"/>
      <c r="B6592" s="132"/>
      <c r="C6592" s="132"/>
      <c r="D6592" s="132"/>
      <c r="E6592" s="132"/>
      <c r="F6592" s="132"/>
      <c r="G6592" s="132"/>
      <c r="H6592" s="132"/>
      <c r="I6592" s="132"/>
      <c r="J6592" s="132"/>
      <c r="K6592" s="132"/>
      <c r="FS6592" s="75">
        <v>103.11</v>
      </c>
      <c r="FT6592" s="75">
        <v>7834.9290000000001</v>
      </c>
      <c r="FU6592" s="75">
        <v>46878.66</v>
      </c>
    </row>
    <row r="6593" spans="1:177" x14ac:dyDescent="0.25">
      <c r="A6593" s="132"/>
      <c r="B6593" s="132"/>
      <c r="C6593" s="132"/>
      <c r="D6593" s="132"/>
      <c r="E6593" s="132"/>
      <c r="F6593" s="132"/>
      <c r="G6593" s="132"/>
      <c r="H6593" s="132"/>
      <c r="I6593" s="132"/>
      <c r="J6593" s="132"/>
      <c r="K6593" s="132"/>
      <c r="FS6593" s="75">
        <v>103.12</v>
      </c>
      <c r="FT6593" s="75">
        <v>7839.607</v>
      </c>
      <c r="FU6593" s="75">
        <v>46893.29</v>
      </c>
    </row>
    <row r="6594" spans="1:177" x14ac:dyDescent="0.25">
      <c r="A6594" s="132"/>
      <c r="B6594" s="132"/>
      <c r="C6594" s="132"/>
      <c r="D6594" s="132"/>
      <c r="E6594" s="132"/>
      <c r="F6594" s="132"/>
      <c r="G6594" s="132"/>
      <c r="H6594" s="132"/>
      <c r="I6594" s="132"/>
      <c r="J6594" s="132"/>
      <c r="K6594" s="132"/>
      <c r="FS6594" s="75">
        <v>103.13</v>
      </c>
      <c r="FT6594" s="75">
        <v>7844.2849999999999</v>
      </c>
      <c r="FU6594" s="75">
        <v>46907.91</v>
      </c>
    </row>
    <row r="6595" spans="1:177" x14ac:dyDescent="0.25">
      <c r="A6595" s="132"/>
      <c r="B6595" s="132"/>
      <c r="C6595" s="132"/>
      <c r="D6595" s="132"/>
      <c r="E6595" s="132"/>
      <c r="F6595" s="132"/>
      <c r="G6595" s="132"/>
      <c r="H6595" s="132"/>
      <c r="I6595" s="132"/>
      <c r="J6595" s="132"/>
      <c r="K6595" s="132"/>
      <c r="FS6595" s="75">
        <v>103.14</v>
      </c>
      <c r="FT6595" s="75">
        <v>7848.9629999999997</v>
      </c>
      <c r="FU6595" s="75">
        <v>46922.54</v>
      </c>
    </row>
    <row r="6596" spans="1:177" x14ac:dyDescent="0.25">
      <c r="A6596" s="132"/>
      <c r="B6596" s="132"/>
      <c r="C6596" s="132"/>
      <c r="D6596" s="132"/>
      <c r="E6596" s="132"/>
      <c r="F6596" s="132"/>
      <c r="G6596" s="132"/>
      <c r="H6596" s="132"/>
      <c r="I6596" s="132"/>
      <c r="J6596" s="132"/>
      <c r="K6596" s="132"/>
      <c r="FS6596" s="75">
        <v>103.15</v>
      </c>
      <c r="FT6596" s="75">
        <v>7853.6419999999998</v>
      </c>
      <c r="FU6596" s="75">
        <v>46937.17</v>
      </c>
    </row>
    <row r="6597" spans="1:177" x14ac:dyDescent="0.25">
      <c r="A6597" s="132"/>
      <c r="B6597" s="132"/>
      <c r="C6597" s="132"/>
      <c r="D6597" s="132"/>
      <c r="E6597" s="132"/>
      <c r="F6597" s="132"/>
      <c r="G6597" s="132"/>
      <c r="H6597" s="132"/>
      <c r="I6597" s="132"/>
      <c r="J6597" s="132"/>
      <c r="K6597" s="132"/>
      <c r="FS6597" s="75">
        <v>103.16</v>
      </c>
      <c r="FT6597" s="75">
        <v>7858.32</v>
      </c>
      <c r="FU6597" s="75">
        <v>46951.8</v>
      </c>
    </row>
    <row r="6598" spans="1:177" x14ac:dyDescent="0.25">
      <c r="A6598" s="132"/>
      <c r="B6598" s="132"/>
      <c r="C6598" s="132"/>
      <c r="D6598" s="132"/>
      <c r="E6598" s="132"/>
      <c r="F6598" s="132"/>
      <c r="G6598" s="132"/>
      <c r="H6598" s="132"/>
      <c r="I6598" s="132"/>
      <c r="J6598" s="132"/>
      <c r="K6598" s="132"/>
      <c r="FS6598" s="75">
        <v>103.17</v>
      </c>
      <c r="FT6598" s="75">
        <v>7862.9979999999996</v>
      </c>
      <c r="FU6598" s="75">
        <v>46966.43</v>
      </c>
    </row>
    <row r="6599" spans="1:177" x14ac:dyDescent="0.25">
      <c r="A6599" s="132"/>
      <c r="B6599" s="132"/>
      <c r="C6599" s="132"/>
      <c r="D6599" s="132"/>
      <c r="E6599" s="132"/>
      <c r="F6599" s="132"/>
      <c r="G6599" s="132"/>
      <c r="H6599" s="132"/>
      <c r="I6599" s="132"/>
      <c r="J6599" s="132"/>
      <c r="K6599" s="132"/>
      <c r="FS6599" s="75">
        <v>103.18</v>
      </c>
      <c r="FT6599" s="75">
        <v>7867.6760000000004</v>
      </c>
      <c r="FU6599" s="75">
        <v>46981.06</v>
      </c>
    </row>
    <row r="6600" spans="1:177" x14ac:dyDescent="0.25">
      <c r="A6600" s="132"/>
      <c r="B6600" s="132"/>
      <c r="C6600" s="132"/>
      <c r="D6600" s="132"/>
      <c r="E6600" s="132"/>
      <c r="F6600" s="132"/>
      <c r="G6600" s="132"/>
      <c r="H6600" s="132"/>
      <c r="I6600" s="132"/>
      <c r="J6600" s="132"/>
      <c r="K6600" s="132"/>
      <c r="FS6600" s="75">
        <v>103.19</v>
      </c>
      <c r="FT6600" s="75">
        <v>7872.3540000000003</v>
      </c>
      <c r="FU6600" s="75">
        <v>46995.69</v>
      </c>
    </row>
    <row r="6601" spans="1:177" x14ac:dyDescent="0.25">
      <c r="A6601" s="132"/>
      <c r="B6601" s="132"/>
      <c r="C6601" s="132"/>
      <c r="D6601" s="132"/>
      <c r="E6601" s="132"/>
      <c r="F6601" s="132"/>
      <c r="G6601" s="132"/>
      <c r="H6601" s="132"/>
      <c r="I6601" s="132"/>
      <c r="J6601" s="132"/>
      <c r="K6601" s="132"/>
      <c r="FS6601" s="75">
        <v>103.2</v>
      </c>
      <c r="FT6601" s="75">
        <v>7877.0330000000004</v>
      </c>
      <c r="FU6601" s="75">
        <v>47010.32</v>
      </c>
    </row>
    <row r="6602" spans="1:177" x14ac:dyDescent="0.25">
      <c r="A6602" s="132"/>
      <c r="B6602" s="132"/>
      <c r="C6602" s="132"/>
      <c r="D6602" s="132"/>
      <c r="E6602" s="132"/>
      <c r="F6602" s="132"/>
      <c r="G6602" s="132"/>
      <c r="H6602" s="132"/>
      <c r="I6602" s="132"/>
      <c r="J6602" s="132"/>
      <c r="K6602" s="132"/>
      <c r="FS6602" s="75">
        <v>103.21</v>
      </c>
      <c r="FT6602" s="75">
        <v>7881.71</v>
      </c>
      <c r="FU6602" s="75">
        <v>47025</v>
      </c>
    </row>
    <row r="6603" spans="1:177" x14ac:dyDescent="0.25">
      <c r="A6603" s="132"/>
      <c r="B6603" s="132"/>
      <c r="C6603" s="132"/>
      <c r="D6603" s="132"/>
      <c r="E6603" s="132"/>
      <c r="F6603" s="132"/>
      <c r="G6603" s="132"/>
      <c r="H6603" s="132"/>
      <c r="I6603" s="132"/>
      <c r="J6603" s="132"/>
      <c r="K6603" s="132"/>
      <c r="FS6603" s="75">
        <v>103.22</v>
      </c>
      <c r="FT6603" s="75">
        <v>7886.5050000000001</v>
      </c>
      <c r="FU6603" s="75">
        <v>47039.75</v>
      </c>
    </row>
    <row r="6604" spans="1:177" x14ac:dyDescent="0.25">
      <c r="A6604" s="132"/>
      <c r="B6604" s="132"/>
      <c r="C6604" s="132"/>
      <c r="D6604" s="132"/>
      <c r="E6604" s="132"/>
      <c r="F6604" s="132"/>
      <c r="G6604" s="132"/>
      <c r="H6604" s="132"/>
      <c r="I6604" s="132"/>
      <c r="J6604" s="132"/>
      <c r="K6604" s="132"/>
      <c r="FS6604" s="75">
        <v>103.23</v>
      </c>
      <c r="FT6604" s="75">
        <v>7891.3</v>
      </c>
      <c r="FU6604" s="75">
        <v>47054.5</v>
      </c>
    </row>
    <row r="6605" spans="1:177" x14ac:dyDescent="0.25">
      <c r="A6605" s="132"/>
      <c r="B6605" s="132"/>
      <c r="C6605" s="132"/>
      <c r="D6605" s="132"/>
      <c r="E6605" s="132"/>
      <c r="F6605" s="132"/>
      <c r="G6605" s="132"/>
      <c r="H6605" s="132"/>
      <c r="I6605" s="132"/>
      <c r="J6605" s="132"/>
      <c r="K6605" s="132"/>
      <c r="FS6605" s="75">
        <v>103.24</v>
      </c>
      <c r="FT6605" s="75">
        <v>7896.0950000000003</v>
      </c>
      <c r="FU6605" s="75">
        <v>47069.25</v>
      </c>
    </row>
    <row r="6606" spans="1:177" x14ac:dyDescent="0.25">
      <c r="A6606" s="132"/>
      <c r="B6606" s="132"/>
      <c r="C6606" s="132"/>
      <c r="D6606" s="132"/>
      <c r="E6606" s="132"/>
      <c r="F6606" s="132"/>
      <c r="G6606" s="132"/>
      <c r="H6606" s="132"/>
      <c r="I6606" s="132"/>
      <c r="J6606" s="132"/>
      <c r="K6606" s="132"/>
      <c r="FS6606" s="75">
        <v>103.25</v>
      </c>
      <c r="FT6606" s="75">
        <v>7900.89</v>
      </c>
      <c r="FU6606" s="75">
        <v>47084</v>
      </c>
    </row>
    <row r="6607" spans="1:177" x14ac:dyDescent="0.25">
      <c r="A6607" s="132"/>
      <c r="B6607" s="132"/>
      <c r="C6607" s="132"/>
      <c r="D6607" s="132"/>
      <c r="E6607" s="132"/>
      <c r="F6607" s="132"/>
      <c r="G6607" s="132"/>
      <c r="H6607" s="132"/>
      <c r="I6607" s="132"/>
      <c r="J6607" s="132"/>
      <c r="K6607" s="132"/>
      <c r="FS6607" s="75">
        <v>103.26</v>
      </c>
      <c r="FT6607" s="75">
        <v>7905.6850000000004</v>
      </c>
      <c r="FU6607" s="75">
        <v>47098.75</v>
      </c>
    </row>
    <row r="6608" spans="1:177" x14ac:dyDescent="0.25">
      <c r="A6608" s="132"/>
      <c r="B6608" s="132"/>
      <c r="C6608" s="132"/>
      <c r="D6608" s="132"/>
      <c r="E6608" s="132"/>
      <c r="F6608" s="132"/>
      <c r="G6608" s="132"/>
      <c r="H6608" s="132"/>
      <c r="I6608" s="132"/>
      <c r="J6608" s="132"/>
      <c r="K6608" s="132"/>
      <c r="FS6608" s="75">
        <v>103.27</v>
      </c>
      <c r="FT6608" s="75">
        <v>7910.4790000000003</v>
      </c>
      <c r="FU6608" s="75">
        <v>47113.5</v>
      </c>
    </row>
    <row r="6609" spans="1:177" x14ac:dyDescent="0.25">
      <c r="A6609" s="132"/>
      <c r="B6609" s="132"/>
      <c r="C6609" s="132"/>
      <c r="D6609" s="132"/>
      <c r="E6609" s="132"/>
      <c r="F6609" s="132"/>
      <c r="G6609" s="132"/>
      <c r="H6609" s="132"/>
      <c r="I6609" s="132"/>
      <c r="J6609" s="132"/>
      <c r="K6609" s="132"/>
      <c r="FS6609" s="75">
        <v>103.28</v>
      </c>
      <c r="FT6609" s="75">
        <v>7915.2740000000003</v>
      </c>
      <c r="FU6609" s="75">
        <v>47128.25</v>
      </c>
    </row>
    <row r="6610" spans="1:177" x14ac:dyDescent="0.25">
      <c r="A6610" s="132"/>
      <c r="B6610" s="132"/>
      <c r="C6610" s="132"/>
      <c r="D6610" s="132"/>
      <c r="E6610" s="132"/>
      <c r="F6610" s="132"/>
      <c r="G6610" s="132"/>
      <c r="H6610" s="132"/>
      <c r="I6610" s="132"/>
      <c r="J6610" s="132"/>
      <c r="K6610" s="132"/>
      <c r="FS6610" s="75">
        <v>103.29</v>
      </c>
      <c r="FT6610" s="75">
        <v>7920.0690000000004</v>
      </c>
      <c r="FU6610" s="75">
        <v>47143</v>
      </c>
    </row>
    <row r="6611" spans="1:177" x14ac:dyDescent="0.25">
      <c r="A6611" s="132"/>
      <c r="B6611" s="132"/>
      <c r="C6611" s="132"/>
      <c r="D6611" s="132"/>
      <c r="E6611" s="132"/>
      <c r="F6611" s="132"/>
      <c r="G6611" s="132"/>
      <c r="H6611" s="132"/>
      <c r="I6611" s="132"/>
      <c r="J6611" s="132"/>
      <c r="K6611" s="132"/>
      <c r="FS6611" s="75">
        <v>103.3</v>
      </c>
      <c r="FT6611" s="75">
        <v>7924.8639999999996</v>
      </c>
      <c r="FU6611" s="75">
        <v>47157.75</v>
      </c>
    </row>
    <row r="6612" spans="1:177" x14ac:dyDescent="0.25">
      <c r="A6612" s="132"/>
      <c r="B6612" s="132"/>
      <c r="C6612" s="132"/>
      <c r="D6612" s="132"/>
      <c r="E6612" s="132"/>
      <c r="F6612" s="132"/>
      <c r="G6612" s="132"/>
      <c r="H6612" s="132"/>
      <c r="I6612" s="132"/>
      <c r="J6612" s="132"/>
      <c r="K6612" s="132"/>
      <c r="FS6612" s="75">
        <v>103.31</v>
      </c>
      <c r="FT6612" s="75">
        <v>7929.6589999999997</v>
      </c>
      <c r="FU6612" s="75">
        <v>47172.5</v>
      </c>
    </row>
    <row r="6613" spans="1:177" x14ac:dyDescent="0.25">
      <c r="A6613" s="132"/>
      <c r="B6613" s="132"/>
      <c r="C6613" s="132"/>
      <c r="D6613" s="132"/>
      <c r="E6613" s="132"/>
      <c r="F6613" s="132"/>
      <c r="G6613" s="132"/>
      <c r="H6613" s="132"/>
      <c r="I6613" s="132"/>
      <c r="J6613" s="132"/>
      <c r="K6613" s="132"/>
      <c r="FS6613" s="75">
        <v>103.32</v>
      </c>
      <c r="FT6613" s="75">
        <v>7934.4539999999997</v>
      </c>
      <c r="FU6613" s="75">
        <v>47187.25</v>
      </c>
    </row>
    <row r="6614" spans="1:177" x14ac:dyDescent="0.25">
      <c r="A6614" s="132"/>
      <c r="B6614" s="132"/>
      <c r="C6614" s="132"/>
      <c r="D6614" s="132"/>
      <c r="E6614" s="132"/>
      <c r="F6614" s="132"/>
      <c r="G6614" s="132"/>
      <c r="H6614" s="132"/>
      <c r="I6614" s="132"/>
      <c r="J6614" s="132"/>
      <c r="K6614" s="132"/>
      <c r="FS6614" s="75">
        <v>103.33</v>
      </c>
      <c r="FT6614" s="75">
        <v>7939.2489999999998</v>
      </c>
      <c r="FU6614" s="75">
        <v>47202</v>
      </c>
    </row>
    <row r="6615" spans="1:177" x14ac:dyDescent="0.25">
      <c r="A6615" s="132"/>
      <c r="B6615" s="132"/>
      <c r="C6615" s="132"/>
      <c r="D6615" s="132"/>
      <c r="E6615" s="132"/>
      <c r="F6615" s="132"/>
      <c r="G6615" s="132"/>
      <c r="H6615" s="132"/>
      <c r="I6615" s="132"/>
      <c r="J6615" s="132"/>
      <c r="K6615" s="132"/>
      <c r="FS6615" s="75">
        <v>103.34</v>
      </c>
      <c r="FT6615" s="75">
        <v>7944.0439999999999</v>
      </c>
      <c r="FU6615" s="75">
        <v>47216.75</v>
      </c>
    </row>
    <row r="6616" spans="1:177" x14ac:dyDescent="0.25">
      <c r="A6616" s="132"/>
      <c r="B6616" s="132"/>
      <c r="C6616" s="132"/>
      <c r="D6616" s="132"/>
      <c r="E6616" s="132"/>
      <c r="F6616" s="132"/>
      <c r="G6616" s="132"/>
      <c r="H6616" s="132"/>
      <c r="I6616" s="132"/>
      <c r="J6616" s="132"/>
      <c r="K6616" s="132"/>
      <c r="FS6616" s="75">
        <v>103.35</v>
      </c>
      <c r="FT6616" s="75">
        <v>7948.8389999999999</v>
      </c>
      <c r="FU6616" s="75">
        <v>47231.5</v>
      </c>
    </row>
    <row r="6617" spans="1:177" x14ac:dyDescent="0.25">
      <c r="A6617" s="132"/>
      <c r="B6617" s="132"/>
      <c r="C6617" s="132"/>
      <c r="D6617" s="132"/>
      <c r="E6617" s="132"/>
      <c r="F6617" s="132"/>
      <c r="G6617" s="132"/>
      <c r="H6617" s="132"/>
      <c r="I6617" s="132"/>
      <c r="J6617" s="132"/>
      <c r="K6617" s="132"/>
      <c r="FS6617" s="75">
        <v>103.36</v>
      </c>
      <c r="FT6617" s="75">
        <v>7953.634</v>
      </c>
      <c r="FU6617" s="75">
        <v>47246.25</v>
      </c>
    </row>
    <row r="6618" spans="1:177" x14ac:dyDescent="0.25">
      <c r="A6618" s="132"/>
      <c r="B6618" s="132"/>
      <c r="C6618" s="132"/>
      <c r="D6618" s="132"/>
      <c r="E6618" s="132"/>
      <c r="F6618" s="132"/>
      <c r="G6618" s="132"/>
      <c r="H6618" s="132"/>
      <c r="I6618" s="132"/>
      <c r="J6618" s="132"/>
      <c r="K6618" s="132"/>
      <c r="FS6618" s="75">
        <v>103.37</v>
      </c>
      <c r="FT6618" s="75">
        <v>7958.4290000000001</v>
      </c>
      <c r="FU6618" s="75">
        <v>47261</v>
      </c>
    </row>
    <row r="6619" spans="1:177" x14ac:dyDescent="0.25">
      <c r="A6619" s="132"/>
      <c r="B6619" s="132"/>
      <c r="C6619" s="132"/>
      <c r="D6619" s="132"/>
      <c r="E6619" s="132"/>
      <c r="F6619" s="132"/>
      <c r="G6619" s="132"/>
      <c r="H6619" s="132"/>
      <c r="I6619" s="132"/>
      <c r="J6619" s="132"/>
      <c r="K6619" s="132"/>
      <c r="FS6619" s="75">
        <v>103.38</v>
      </c>
      <c r="FT6619" s="75">
        <v>7963.2240000000002</v>
      </c>
      <c r="FU6619" s="75">
        <v>47275.75</v>
      </c>
    </row>
    <row r="6620" spans="1:177" x14ac:dyDescent="0.25">
      <c r="A6620" s="132"/>
      <c r="B6620" s="132"/>
      <c r="C6620" s="132"/>
      <c r="D6620" s="132"/>
      <c r="E6620" s="132"/>
      <c r="F6620" s="132"/>
      <c r="G6620" s="132"/>
      <c r="H6620" s="132"/>
      <c r="I6620" s="132"/>
      <c r="J6620" s="132"/>
      <c r="K6620" s="132"/>
      <c r="FS6620" s="75">
        <v>103.39</v>
      </c>
      <c r="FT6620" s="75">
        <v>7968.0190000000002</v>
      </c>
      <c r="FU6620" s="75">
        <v>47290.5</v>
      </c>
    </row>
    <row r="6621" spans="1:177" x14ac:dyDescent="0.25">
      <c r="A6621" s="132"/>
      <c r="B6621" s="132"/>
      <c r="C6621" s="132"/>
      <c r="D6621" s="132"/>
      <c r="E6621" s="132"/>
      <c r="F6621" s="132"/>
      <c r="G6621" s="132"/>
      <c r="H6621" s="132"/>
      <c r="I6621" s="132"/>
      <c r="J6621" s="132"/>
      <c r="K6621" s="132"/>
      <c r="FS6621" s="75">
        <v>103.4</v>
      </c>
      <c r="FT6621" s="75">
        <v>7972.8130000000001</v>
      </c>
      <c r="FU6621" s="75">
        <v>47305.25</v>
      </c>
    </row>
    <row r="6622" spans="1:177" x14ac:dyDescent="0.25">
      <c r="A6622" s="132"/>
      <c r="B6622" s="132"/>
      <c r="C6622" s="132"/>
      <c r="D6622" s="132"/>
      <c r="E6622" s="132"/>
      <c r="F6622" s="132"/>
      <c r="G6622" s="132"/>
      <c r="H6622" s="132"/>
      <c r="I6622" s="132"/>
      <c r="J6622" s="132"/>
      <c r="K6622" s="132"/>
      <c r="FS6622" s="75">
        <v>103.41</v>
      </c>
      <c r="FT6622" s="75">
        <v>7977.6080000000002</v>
      </c>
      <c r="FU6622" s="75">
        <v>47320</v>
      </c>
    </row>
    <row r="6623" spans="1:177" x14ac:dyDescent="0.25">
      <c r="A6623" s="132"/>
      <c r="B6623" s="132"/>
      <c r="C6623" s="132"/>
      <c r="D6623" s="132"/>
      <c r="E6623" s="132"/>
      <c r="F6623" s="132"/>
      <c r="G6623" s="132"/>
      <c r="H6623" s="132"/>
      <c r="I6623" s="132"/>
      <c r="J6623" s="132"/>
      <c r="K6623" s="132"/>
      <c r="FS6623" s="75">
        <v>103.42</v>
      </c>
      <c r="FT6623" s="75">
        <v>7982.4030000000002</v>
      </c>
      <c r="FU6623" s="75">
        <v>47334.75</v>
      </c>
    </row>
    <row r="6624" spans="1:177" x14ac:dyDescent="0.25">
      <c r="A6624" s="132"/>
      <c r="B6624" s="132"/>
      <c r="C6624" s="132"/>
      <c r="D6624" s="132"/>
      <c r="E6624" s="132"/>
      <c r="F6624" s="132"/>
      <c r="G6624" s="132"/>
      <c r="H6624" s="132"/>
      <c r="I6624" s="132"/>
      <c r="J6624" s="132"/>
      <c r="K6624" s="132"/>
      <c r="FS6624" s="75">
        <v>103.43</v>
      </c>
      <c r="FT6624" s="75">
        <v>7987.1980000000003</v>
      </c>
      <c r="FU6624" s="75">
        <v>47349.5</v>
      </c>
    </row>
    <row r="6625" spans="1:177" x14ac:dyDescent="0.25">
      <c r="A6625" s="132"/>
      <c r="B6625" s="132"/>
      <c r="C6625" s="132"/>
      <c r="D6625" s="132"/>
      <c r="E6625" s="132"/>
      <c r="F6625" s="132"/>
      <c r="G6625" s="132"/>
      <c r="H6625" s="132"/>
      <c r="I6625" s="132"/>
      <c r="J6625" s="132"/>
      <c r="K6625" s="132"/>
      <c r="FS6625" s="75">
        <v>103.44</v>
      </c>
      <c r="FT6625" s="75">
        <v>7991.9930000000004</v>
      </c>
      <c r="FU6625" s="75">
        <v>47364.25</v>
      </c>
    </row>
    <row r="6626" spans="1:177" x14ac:dyDescent="0.25">
      <c r="A6626" s="132"/>
      <c r="B6626" s="132"/>
      <c r="C6626" s="132"/>
      <c r="D6626" s="132"/>
      <c r="E6626" s="132"/>
      <c r="F6626" s="132"/>
      <c r="G6626" s="132"/>
      <c r="H6626" s="132"/>
      <c r="I6626" s="132"/>
      <c r="J6626" s="132"/>
      <c r="K6626" s="132"/>
      <c r="FS6626" s="75">
        <v>103.45</v>
      </c>
      <c r="FT6626" s="75">
        <v>7996.7879999999996</v>
      </c>
      <c r="FU6626" s="75">
        <v>47379</v>
      </c>
    </row>
    <row r="6627" spans="1:177" x14ac:dyDescent="0.25">
      <c r="A6627" s="132"/>
      <c r="B6627" s="132"/>
      <c r="C6627" s="132"/>
      <c r="D6627" s="132"/>
      <c r="E6627" s="132"/>
      <c r="F6627" s="132"/>
      <c r="G6627" s="132"/>
      <c r="H6627" s="132"/>
      <c r="I6627" s="132"/>
      <c r="J6627" s="132"/>
      <c r="K6627" s="132"/>
      <c r="FS6627" s="75">
        <v>103.46</v>
      </c>
      <c r="FT6627" s="75">
        <v>8001.5829999999996</v>
      </c>
      <c r="FU6627" s="75">
        <v>47393.75</v>
      </c>
    </row>
    <row r="6628" spans="1:177" x14ac:dyDescent="0.25">
      <c r="A6628" s="132"/>
      <c r="B6628" s="132"/>
      <c r="C6628" s="132"/>
      <c r="D6628" s="132"/>
      <c r="E6628" s="132"/>
      <c r="F6628" s="132"/>
      <c r="G6628" s="132"/>
      <c r="H6628" s="132"/>
      <c r="I6628" s="132"/>
      <c r="J6628" s="132"/>
      <c r="K6628" s="132"/>
      <c r="FS6628" s="75">
        <v>103.47</v>
      </c>
      <c r="FT6628" s="75">
        <v>8006.3779999999997</v>
      </c>
      <c r="FU6628" s="75">
        <v>47408.5</v>
      </c>
    </row>
    <row r="6629" spans="1:177" x14ac:dyDescent="0.25">
      <c r="A6629" s="132"/>
      <c r="B6629" s="132"/>
      <c r="C6629" s="132"/>
      <c r="D6629" s="132"/>
      <c r="E6629" s="132"/>
      <c r="F6629" s="132"/>
      <c r="G6629" s="132"/>
      <c r="H6629" s="132"/>
      <c r="I6629" s="132"/>
      <c r="J6629" s="132"/>
      <c r="K6629" s="132"/>
      <c r="FS6629" s="75">
        <v>103.48</v>
      </c>
      <c r="FT6629" s="75">
        <v>8011.1729999999998</v>
      </c>
      <c r="FU6629" s="75">
        <v>47423.25</v>
      </c>
    </row>
    <row r="6630" spans="1:177" x14ac:dyDescent="0.25">
      <c r="A6630" s="132"/>
      <c r="B6630" s="132"/>
      <c r="C6630" s="132"/>
      <c r="D6630" s="132"/>
      <c r="E6630" s="132"/>
      <c r="F6630" s="132"/>
      <c r="G6630" s="132"/>
      <c r="H6630" s="132"/>
      <c r="I6630" s="132"/>
      <c r="J6630" s="132"/>
      <c r="K6630" s="132"/>
      <c r="FS6630" s="75">
        <v>103.49</v>
      </c>
      <c r="FT6630" s="75">
        <v>8015.9679999999998</v>
      </c>
      <c r="FU6630" s="75">
        <v>47438</v>
      </c>
    </row>
    <row r="6631" spans="1:177" x14ac:dyDescent="0.25">
      <c r="A6631" s="132"/>
      <c r="B6631" s="132"/>
      <c r="C6631" s="132"/>
      <c r="D6631" s="132"/>
      <c r="E6631" s="132"/>
      <c r="F6631" s="132"/>
      <c r="G6631" s="132"/>
      <c r="H6631" s="132"/>
      <c r="I6631" s="132"/>
      <c r="J6631" s="132"/>
      <c r="K6631" s="132"/>
      <c r="FS6631" s="75">
        <v>103.5</v>
      </c>
      <c r="FT6631" s="75">
        <v>8020.7629999999999</v>
      </c>
      <c r="FU6631" s="75">
        <v>47452.75</v>
      </c>
    </row>
    <row r="6632" spans="1:177" x14ac:dyDescent="0.25">
      <c r="A6632" s="132"/>
      <c r="B6632" s="132"/>
      <c r="C6632" s="132"/>
      <c r="D6632" s="132"/>
      <c r="E6632" s="132"/>
      <c r="F6632" s="132"/>
      <c r="G6632" s="132"/>
      <c r="H6632" s="132"/>
      <c r="I6632" s="132"/>
      <c r="J6632" s="132"/>
      <c r="K6632" s="132"/>
      <c r="FS6632" s="75">
        <v>103.51</v>
      </c>
      <c r="FT6632" s="75">
        <v>8025.558</v>
      </c>
      <c r="FU6632" s="75">
        <v>47467.5</v>
      </c>
    </row>
    <row r="6633" spans="1:177" x14ac:dyDescent="0.25">
      <c r="A6633" s="132"/>
      <c r="B6633" s="132"/>
      <c r="C6633" s="132"/>
      <c r="D6633" s="132"/>
      <c r="E6633" s="132"/>
      <c r="F6633" s="132"/>
      <c r="G6633" s="132"/>
      <c r="H6633" s="132"/>
      <c r="I6633" s="132"/>
      <c r="J6633" s="132"/>
      <c r="K6633" s="132"/>
      <c r="FS6633" s="75">
        <v>103.52</v>
      </c>
      <c r="FT6633" s="75">
        <v>8030.3530000000001</v>
      </c>
      <c r="FU6633" s="75">
        <v>47482.25</v>
      </c>
    </row>
    <row r="6634" spans="1:177" x14ac:dyDescent="0.25">
      <c r="A6634" s="132"/>
      <c r="B6634" s="132"/>
      <c r="C6634" s="132"/>
      <c r="D6634" s="132"/>
      <c r="E6634" s="132"/>
      <c r="F6634" s="132"/>
      <c r="G6634" s="132"/>
      <c r="H6634" s="132"/>
      <c r="I6634" s="132"/>
      <c r="J6634" s="132"/>
      <c r="K6634" s="132"/>
      <c r="FS6634" s="75">
        <v>103.53</v>
      </c>
      <c r="FT6634" s="75">
        <v>8035.1469999999999</v>
      </c>
      <c r="FU6634" s="75">
        <v>47497</v>
      </c>
    </row>
    <row r="6635" spans="1:177" x14ac:dyDescent="0.25">
      <c r="A6635" s="132"/>
      <c r="B6635" s="132"/>
      <c r="C6635" s="132"/>
      <c r="D6635" s="132"/>
      <c r="E6635" s="132"/>
      <c r="F6635" s="132"/>
      <c r="G6635" s="132"/>
      <c r="H6635" s="132"/>
      <c r="I6635" s="132"/>
      <c r="J6635" s="132"/>
      <c r="K6635" s="132"/>
      <c r="FS6635" s="75">
        <v>103.54</v>
      </c>
      <c r="FT6635" s="75">
        <v>8039.942</v>
      </c>
      <c r="FU6635" s="75">
        <v>47511.75</v>
      </c>
    </row>
    <row r="6636" spans="1:177" x14ac:dyDescent="0.25">
      <c r="A6636" s="132"/>
      <c r="B6636" s="132"/>
      <c r="C6636" s="132"/>
      <c r="D6636" s="132"/>
      <c r="E6636" s="132"/>
      <c r="F6636" s="132"/>
      <c r="G6636" s="132"/>
      <c r="H6636" s="132"/>
      <c r="I6636" s="132"/>
      <c r="J6636" s="132"/>
      <c r="K6636" s="132"/>
      <c r="FS6636" s="75">
        <v>103.55</v>
      </c>
      <c r="FT6636" s="75">
        <v>8044.7370000000001</v>
      </c>
      <c r="FU6636" s="75">
        <v>47526.5</v>
      </c>
    </row>
    <row r="6637" spans="1:177" x14ac:dyDescent="0.25">
      <c r="A6637" s="132"/>
      <c r="B6637" s="132"/>
      <c r="C6637" s="132"/>
      <c r="D6637" s="132"/>
      <c r="E6637" s="132"/>
      <c r="F6637" s="132"/>
      <c r="G6637" s="132"/>
      <c r="H6637" s="132"/>
      <c r="I6637" s="132"/>
      <c r="J6637" s="132"/>
      <c r="K6637" s="132"/>
      <c r="FS6637" s="75">
        <v>103.56</v>
      </c>
      <c r="FT6637" s="75">
        <v>8049.5320000000002</v>
      </c>
      <c r="FU6637" s="75">
        <v>47541.25</v>
      </c>
    </row>
    <row r="6638" spans="1:177" x14ac:dyDescent="0.25">
      <c r="A6638" s="132"/>
      <c r="B6638" s="132"/>
      <c r="C6638" s="132"/>
      <c r="D6638" s="132"/>
      <c r="E6638" s="132"/>
      <c r="F6638" s="132"/>
      <c r="G6638" s="132"/>
      <c r="H6638" s="132"/>
      <c r="I6638" s="132"/>
      <c r="J6638" s="132"/>
      <c r="K6638" s="132"/>
      <c r="FS6638" s="75">
        <v>103.57</v>
      </c>
      <c r="FT6638" s="75">
        <v>8054.3270000000002</v>
      </c>
      <c r="FU6638" s="75">
        <v>47556</v>
      </c>
    </row>
    <row r="6639" spans="1:177" x14ac:dyDescent="0.25">
      <c r="A6639" s="132"/>
      <c r="B6639" s="132"/>
      <c r="C6639" s="132"/>
      <c r="D6639" s="132"/>
      <c r="E6639" s="132"/>
      <c r="F6639" s="132"/>
      <c r="G6639" s="132"/>
      <c r="H6639" s="132"/>
      <c r="I6639" s="132"/>
      <c r="J6639" s="132"/>
      <c r="K6639" s="132"/>
      <c r="FS6639" s="75">
        <v>103.58</v>
      </c>
      <c r="FT6639" s="75">
        <v>8059.1220000000003</v>
      </c>
      <c r="FU6639" s="75">
        <v>47570.75</v>
      </c>
    </row>
    <row r="6640" spans="1:177" x14ac:dyDescent="0.25">
      <c r="A6640" s="132"/>
      <c r="B6640" s="132"/>
      <c r="C6640" s="132"/>
      <c r="D6640" s="132"/>
      <c r="E6640" s="132"/>
      <c r="F6640" s="132"/>
      <c r="G6640" s="132"/>
      <c r="H6640" s="132"/>
      <c r="I6640" s="132"/>
      <c r="J6640" s="132"/>
      <c r="K6640" s="132"/>
      <c r="FS6640" s="75">
        <v>103.59</v>
      </c>
      <c r="FT6640" s="75">
        <v>8063.9170000000004</v>
      </c>
      <c r="FU6640" s="75">
        <v>47585.5</v>
      </c>
    </row>
    <row r="6641" spans="1:177" x14ac:dyDescent="0.25">
      <c r="A6641" s="132"/>
      <c r="B6641" s="132"/>
      <c r="C6641" s="132"/>
      <c r="D6641" s="132"/>
      <c r="E6641" s="132"/>
      <c r="F6641" s="132"/>
      <c r="G6641" s="132"/>
      <c r="H6641" s="132"/>
      <c r="I6641" s="132"/>
      <c r="J6641" s="132"/>
      <c r="K6641" s="132"/>
      <c r="FS6641" s="75">
        <v>103.6</v>
      </c>
      <c r="FT6641" s="75">
        <v>8068.7120000000004</v>
      </c>
      <c r="FU6641" s="75">
        <v>47600.25</v>
      </c>
    </row>
    <row r="6642" spans="1:177" x14ac:dyDescent="0.25">
      <c r="A6642" s="132"/>
      <c r="B6642" s="132"/>
      <c r="C6642" s="132"/>
      <c r="D6642" s="132"/>
      <c r="E6642" s="132"/>
      <c r="F6642" s="132"/>
      <c r="G6642" s="132"/>
      <c r="H6642" s="132"/>
      <c r="I6642" s="132"/>
      <c r="J6642" s="132"/>
      <c r="K6642" s="132"/>
      <c r="FS6642" s="75">
        <v>103.61</v>
      </c>
      <c r="FT6642" s="75">
        <v>8073.5069999999996</v>
      </c>
      <c r="FU6642" s="75">
        <v>47615</v>
      </c>
    </row>
    <row r="6643" spans="1:177" x14ac:dyDescent="0.25">
      <c r="A6643" s="132"/>
      <c r="B6643" s="132"/>
      <c r="C6643" s="132"/>
      <c r="D6643" s="132"/>
      <c r="E6643" s="132"/>
      <c r="F6643" s="132"/>
      <c r="G6643" s="132"/>
      <c r="H6643" s="132"/>
      <c r="I6643" s="132"/>
      <c r="J6643" s="132"/>
      <c r="K6643" s="132"/>
      <c r="FS6643" s="75">
        <v>103.62</v>
      </c>
      <c r="FT6643" s="75">
        <v>8078.3019999999997</v>
      </c>
      <c r="FU6643" s="75">
        <v>47629.75</v>
      </c>
    </row>
    <row r="6644" spans="1:177" x14ac:dyDescent="0.25">
      <c r="A6644" s="132"/>
      <c r="B6644" s="132"/>
      <c r="C6644" s="132"/>
      <c r="D6644" s="132"/>
      <c r="E6644" s="132"/>
      <c r="F6644" s="132"/>
      <c r="G6644" s="132"/>
      <c r="H6644" s="132"/>
      <c r="I6644" s="132"/>
      <c r="J6644" s="132"/>
      <c r="K6644" s="132"/>
      <c r="FS6644" s="75">
        <v>103.63</v>
      </c>
      <c r="FT6644" s="75">
        <v>8083.0969999999998</v>
      </c>
      <c r="FU6644" s="75">
        <v>47644.5</v>
      </c>
    </row>
    <row r="6645" spans="1:177" x14ac:dyDescent="0.25">
      <c r="A6645" s="132"/>
      <c r="B6645" s="132"/>
      <c r="C6645" s="132"/>
      <c r="D6645" s="132"/>
      <c r="E6645" s="132"/>
      <c r="F6645" s="132"/>
      <c r="G6645" s="132"/>
      <c r="H6645" s="132"/>
      <c r="I6645" s="132"/>
      <c r="J6645" s="132"/>
      <c r="K6645" s="132"/>
      <c r="FS6645" s="75">
        <v>103.64</v>
      </c>
      <c r="FT6645" s="75">
        <v>8087.8919999999998</v>
      </c>
      <c r="FU6645" s="75">
        <v>47659.25</v>
      </c>
    </row>
    <row r="6646" spans="1:177" x14ac:dyDescent="0.25">
      <c r="A6646" s="132"/>
      <c r="B6646" s="132"/>
      <c r="C6646" s="132"/>
      <c r="D6646" s="132"/>
      <c r="E6646" s="132"/>
      <c r="F6646" s="132"/>
      <c r="G6646" s="132"/>
      <c r="H6646" s="132"/>
      <c r="I6646" s="132"/>
      <c r="J6646" s="132"/>
      <c r="K6646" s="132"/>
      <c r="FS6646" s="75">
        <v>103.65</v>
      </c>
      <c r="FT6646" s="75">
        <v>8092.6869999999999</v>
      </c>
      <c r="FU6646" s="75">
        <v>47674</v>
      </c>
    </row>
    <row r="6647" spans="1:177" x14ac:dyDescent="0.25">
      <c r="A6647" s="132"/>
      <c r="B6647" s="132"/>
      <c r="C6647" s="132"/>
      <c r="D6647" s="132"/>
      <c r="E6647" s="132"/>
      <c r="F6647" s="132"/>
      <c r="G6647" s="132"/>
      <c r="H6647" s="132"/>
      <c r="I6647" s="132"/>
      <c r="J6647" s="132"/>
      <c r="K6647" s="132"/>
      <c r="FS6647" s="75">
        <v>103.66</v>
      </c>
      <c r="FT6647" s="75">
        <v>8097.4809999999998</v>
      </c>
      <c r="FU6647" s="75">
        <v>47688.75</v>
      </c>
    </row>
    <row r="6648" spans="1:177" x14ac:dyDescent="0.25">
      <c r="A6648" s="132"/>
      <c r="B6648" s="132"/>
      <c r="C6648" s="132"/>
      <c r="D6648" s="132"/>
      <c r="E6648" s="132"/>
      <c r="F6648" s="132"/>
      <c r="G6648" s="132"/>
      <c r="H6648" s="132"/>
      <c r="I6648" s="132"/>
      <c r="J6648" s="132"/>
      <c r="K6648" s="132"/>
      <c r="FS6648" s="75">
        <v>103.67</v>
      </c>
      <c r="FT6648" s="75">
        <v>8102.2759999999998</v>
      </c>
      <c r="FU6648" s="75">
        <v>47703.5</v>
      </c>
    </row>
    <row r="6649" spans="1:177" x14ac:dyDescent="0.25">
      <c r="A6649" s="132"/>
      <c r="B6649" s="132"/>
      <c r="C6649" s="132"/>
      <c r="D6649" s="132"/>
      <c r="E6649" s="132"/>
      <c r="F6649" s="132"/>
      <c r="G6649" s="132"/>
      <c r="H6649" s="132"/>
      <c r="I6649" s="132"/>
      <c r="J6649" s="132"/>
      <c r="K6649" s="132"/>
      <c r="FS6649" s="75">
        <v>103.68</v>
      </c>
      <c r="FT6649" s="75">
        <v>8107.0709999999999</v>
      </c>
      <c r="FU6649" s="75">
        <v>47718.25</v>
      </c>
    </row>
    <row r="6650" spans="1:177" x14ac:dyDescent="0.25">
      <c r="A6650" s="132"/>
      <c r="B6650" s="132"/>
      <c r="C6650" s="132"/>
      <c r="D6650" s="132"/>
      <c r="E6650" s="132"/>
      <c r="F6650" s="132"/>
      <c r="G6650" s="132"/>
      <c r="H6650" s="132"/>
      <c r="I6650" s="132"/>
      <c r="J6650" s="132"/>
      <c r="K6650" s="132"/>
      <c r="FS6650" s="75">
        <v>103.69</v>
      </c>
      <c r="FT6650" s="75">
        <v>8111.866</v>
      </c>
      <c r="FU6650" s="75">
        <v>47733</v>
      </c>
    </row>
    <row r="6651" spans="1:177" x14ac:dyDescent="0.25">
      <c r="A6651" s="132"/>
      <c r="B6651" s="132"/>
      <c r="C6651" s="132"/>
      <c r="D6651" s="132"/>
      <c r="E6651" s="132"/>
      <c r="F6651" s="132"/>
      <c r="G6651" s="132"/>
      <c r="H6651" s="132"/>
      <c r="I6651" s="132"/>
      <c r="J6651" s="132"/>
      <c r="K6651" s="132"/>
      <c r="FS6651" s="75">
        <v>103.7</v>
      </c>
      <c r="FT6651" s="75">
        <v>8116.6610000000001</v>
      </c>
      <c r="FU6651" s="75">
        <v>47747.75</v>
      </c>
    </row>
    <row r="6652" spans="1:177" x14ac:dyDescent="0.25">
      <c r="A6652" s="132"/>
      <c r="B6652" s="132"/>
      <c r="C6652" s="132"/>
      <c r="D6652" s="132"/>
      <c r="E6652" s="132"/>
      <c r="F6652" s="132"/>
      <c r="G6652" s="132"/>
      <c r="H6652" s="132"/>
      <c r="I6652" s="132"/>
      <c r="J6652" s="132"/>
      <c r="K6652" s="132"/>
      <c r="FS6652" s="75">
        <v>103.71</v>
      </c>
      <c r="FT6652" s="75">
        <v>8121.4560000000001</v>
      </c>
      <c r="FU6652" s="75">
        <v>47762.5</v>
      </c>
    </row>
    <row r="6653" spans="1:177" x14ac:dyDescent="0.25">
      <c r="A6653" s="132"/>
      <c r="B6653" s="132"/>
      <c r="C6653" s="132"/>
      <c r="D6653" s="132"/>
      <c r="E6653" s="132"/>
      <c r="F6653" s="132"/>
      <c r="G6653" s="132"/>
      <c r="H6653" s="132"/>
      <c r="I6653" s="132"/>
      <c r="J6653" s="132"/>
      <c r="K6653" s="132"/>
      <c r="FS6653" s="75">
        <v>103.72</v>
      </c>
      <c r="FT6653" s="75">
        <v>8126.2510000000002</v>
      </c>
      <c r="FU6653" s="75">
        <v>47777.25</v>
      </c>
    </row>
    <row r="6654" spans="1:177" x14ac:dyDescent="0.25">
      <c r="A6654" s="132"/>
      <c r="B6654" s="132"/>
      <c r="C6654" s="132"/>
      <c r="D6654" s="132"/>
      <c r="E6654" s="132"/>
      <c r="F6654" s="132"/>
      <c r="G6654" s="132"/>
      <c r="H6654" s="132"/>
      <c r="I6654" s="132"/>
      <c r="J6654" s="132"/>
      <c r="K6654" s="132"/>
      <c r="FS6654" s="75">
        <v>103.73</v>
      </c>
      <c r="FT6654" s="75">
        <v>8131.0460000000003</v>
      </c>
      <c r="FU6654" s="75">
        <v>47792</v>
      </c>
    </row>
    <row r="6655" spans="1:177" x14ac:dyDescent="0.25">
      <c r="A6655" s="132"/>
      <c r="B6655" s="132"/>
      <c r="C6655" s="132"/>
      <c r="D6655" s="132"/>
      <c r="E6655" s="132"/>
      <c r="F6655" s="132"/>
      <c r="G6655" s="132"/>
      <c r="H6655" s="132"/>
      <c r="I6655" s="132"/>
      <c r="J6655" s="132"/>
      <c r="K6655" s="132"/>
      <c r="FS6655" s="75">
        <v>103.74</v>
      </c>
      <c r="FT6655" s="75">
        <v>8135.8410000000003</v>
      </c>
      <c r="FU6655" s="75">
        <v>47806.75</v>
      </c>
    </row>
    <row r="6656" spans="1:177" x14ac:dyDescent="0.25">
      <c r="A6656" s="132"/>
      <c r="B6656" s="132"/>
      <c r="C6656" s="132"/>
      <c r="D6656" s="132"/>
      <c r="E6656" s="132"/>
      <c r="F6656" s="132"/>
      <c r="G6656" s="132"/>
      <c r="H6656" s="132"/>
      <c r="I6656" s="132"/>
      <c r="J6656" s="132"/>
      <c r="K6656" s="132"/>
      <c r="FS6656" s="75">
        <v>103.75</v>
      </c>
      <c r="FT6656" s="75">
        <v>8140.6360000000004</v>
      </c>
      <c r="FU6656" s="75">
        <v>47821.5</v>
      </c>
    </row>
    <row r="6657" spans="1:177" x14ac:dyDescent="0.25">
      <c r="A6657" s="132"/>
      <c r="B6657" s="132"/>
      <c r="C6657" s="132"/>
      <c r="D6657" s="132"/>
      <c r="E6657" s="132"/>
      <c r="F6657" s="132"/>
      <c r="G6657" s="132"/>
      <c r="H6657" s="132"/>
      <c r="I6657" s="132"/>
      <c r="J6657" s="132"/>
      <c r="K6657" s="132"/>
      <c r="FS6657" s="75">
        <v>103.76</v>
      </c>
      <c r="FT6657" s="75">
        <v>8145.4309999999996</v>
      </c>
      <c r="FU6657" s="75">
        <v>47836.25</v>
      </c>
    </row>
    <row r="6658" spans="1:177" x14ac:dyDescent="0.25">
      <c r="A6658" s="132"/>
      <c r="B6658" s="132"/>
      <c r="C6658" s="132"/>
      <c r="D6658" s="132"/>
      <c r="E6658" s="132"/>
      <c r="F6658" s="132"/>
      <c r="G6658" s="132"/>
      <c r="H6658" s="132"/>
      <c r="I6658" s="132"/>
      <c r="J6658" s="132"/>
      <c r="K6658" s="132"/>
      <c r="FS6658" s="75">
        <v>103.77</v>
      </c>
      <c r="FT6658" s="75">
        <v>8150.2259999999997</v>
      </c>
      <c r="FU6658" s="75">
        <v>47851</v>
      </c>
    </row>
    <row r="6659" spans="1:177" x14ac:dyDescent="0.25">
      <c r="A6659" s="132"/>
      <c r="B6659" s="132"/>
      <c r="C6659" s="132"/>
      <c r="D6659" s="132"/>
      <c r="E6659" s="132"/>
      <c r="F6659" s="132"/>
      <c r="G6659" s="132"/>
      <c r="H6659" s="132"/>
      <c r="I6659" s="132"/>
      <c r="J6659" s="132"/>
      <c r="K6659" s="132"/>
      <c r="FS6659" s="75">
        <v>103.78</v>
      </c>
      <c r="FT6659" s="75">
        <v>8155.0209999999997</v>
      </c>
      <c r="FU6659" s="75">
        <v>47865.75</v>
      </c>
    </row>
    <row r="6660" spans="1:177" x14ac:dyDescent="0.25">
      <c r="A6660" s="132"/>
      <c r="B6660" s="132"/>
      <c r="C6660" s="132"/>
      <c r="D6660" s="132"/>
      <c r="E6660" s="132"/>
      <c r="F6660" s="132"/>
      <c r="G6660" s="132"/>
      <c r="H6660" s="132"/>
      <c r="I6660" s="132"/>
      <c r="J6660" s="132"/>
      <c r="K6660" s="132"/>
      <c r="FS6660" s="75">
        <v>103.79</v>
      </c>
      <c r="FT6660" s="75">
        <v>8159.8149999999996</v>
      </c>
      <c r="FU6660" s="75">
        <v>47880.5</v>
      </c>
    </row>
    <row r="6661" spans="1:177" x14ac:dyDescent="0.25">
      <c r="A6661" s="132"/>
      <c r="B6661" s="132"/>
      <c r="C6661" s="132"/>
      <c r="D6661" s="132"/>
      <c r="E6661" s="132"/>
      <c r="F6661" s="132"/>
      <c r="G6661" s="132"/>
      <c r="H6661" s="132"/>
      <c r="I6661" s="132"/>
      <c r="J6661" s="132"/>
      <c r="K6661" s="132"/>
      <c r="FS6661" s="75">
        <v>103.8</v>
      </c>
      <c r="FT6661" s="75">
        <v>8164.61</v>
      </c>
      <c r="FU6661" s="75">
        <v>47895.25</v>
      </c>
    </row>
    <row r="6662" spans="1:177" x14ac:dyDescent="0.25">
      <c r="A6662" s="132"/>
      <c r="B6662" s="132"/>
      <c r="C6662" s="132"/>
      <c r="D6662" s="132"/>
      <c r="E6662" s="132"/>
      <c r="F6662" s="132"/>
      <c r="G6662" s="132"/>
      <c r="H6662" s="132"/>
      <c r="I6662" s="132"/>
      <c r="J6662" s="132"/>
      <c r="K6662" s="132"/>
      <c r="FS6662" s="75">
        <v>103.81</v>
      </c>
      <c r="FT6662" s="75">
        <v>8169.4049999999997</v>
      </c>
      <c r="FU6662" s="75">
        <v>47910</v>
      </c>
    </row>
    <row r="6663" spans="1:177" x14ac:dyDescent="0.25">
      <c r="A6663" s="132"/>
      <c r="B6663" s="132"/>
      <c r="C6663" s="132"/>
      <c r="D6663" s="132"/>
      <c r="E6663" s="132"/>
      <c r="F6663" s="132"/>
      <c r="G6663" s="132"/>
      <c r="H6663" s="132"/>
      <c r="I6663" s="132"/>
      <c r="J6663" s="132"/>
      <c r="K6663" s="132"/>
      <c r="FS6663" s="75">
        <v>103.82</v>
      </c>
      <c r="FT6663" s="75">
        <v>8174.2</v>
      </c>
      <c r="FU6663" s="75">
        <v>47924.75</v>
      </c>
    </row>
    <row r="6664" spans="1:177" x14ac:dyDescent="0.25">
      <c r="A6664" s="132"/>
      <c r="B6664" s="132"/>
      <c r="C6664" s="132"/>
      <c r="D6664" s="132"/>
      <c r="E6664" s="132"/>
      <c r="F6664" s="132"/>
      <c r="G6664" s="132"/>
      <c r="H6664" s="132"/>
      <c r="I6664" s="132"/>
      <c r="J6664" s="132"/>
      <c r="K6664" s="132"/>
      <c r="FS6664" s="75">
        <v>103.83</v>
      </c>
      <c r="FT6664" s="75">
        <v>8178.9949999999999</v>
      </c>
      <c r="FU6664" s="75">
        <v>47939.5</v>
      </c>
    </row>
    <row r="6665" spans="1:177" x14ac:dyDescent="0.25">
      <c r="A6665" s="132"/>
      <c r="B6665" s="132"/>
      <c r="C6665" s="132"/>
      <c r="D6665" s="132"/>
      <c r="E6665" s="132"/>
      <c r="F6665" s="132"/>
      <c r="G6665" s="132"/>
      <c r="H6665" s="132"/>
      <c r="I6665" s="132"/>
      <c r="J6665" s="132"/>
      <c r="K6665" s="132"/>
      <c r="FS6665" s="75">
        <v>103.84</v>
      </c>
      <c r="FT6665" s="75">
        <v>8183.79</v>
      </c>
      <c r="FU6665" s="75">
        <v>47954.25</v>
      </c>
    </row>
    <row r="6666" spans="1:177" x14ac:dyDescent="0.25">
      <c r="A6666" s="132"/>
      <c r="B6666" s="132"/>
      <c r="C6666" s="132"/>
      <c r="D6666" s="132"/>
      <c r="E6666" s="132"/>
      <c r="F6666" s="132"/>
      <c r="G6666" s="132"/>
      <c r="H6666" s="132"/>
      <c r="I6666" s="132"/>
      <c r="J6666" s="132"/>
      <c r="K6666" s="132"/>
      <c r="FS6666" s="75">
        <v>103.85</v>
      </c>
      <c r="FT6666" s="75">
        <v>8188.585</v>
      </c>
      <c r="FU6666" s="75">
        <v>47969</v>
      </c>
    </row>
    <row r="6667" spans="1:177" x14ac:dyDescent="0.25">
      <c r="A6667" s="132"/>
      <c r="B6667" s="132"/>
      <c r="C6667" s="132"/>
      <c r="D6667" s="132"/>
      <c r="E6667" s="132"/>
      <c r="F6667" s="132"/>
      <c r="G6667" s="132"/>
      <c r="H6667" s="132"/>
      <c r="I6667" s="132"/>
      <c r="J6667" s="132"/>
      <c r="K6667" s="132"/>
      <c r="FS6667" s="75">
        <v>103.86</v>
      </c>
      <c r="FT6667" s="75">
        <v>8193.3799999999992</v>
      </c>
      <c r="FU6667" s="75">
        <v>47983.75</v>
      </c>
    </row>
    <row r="6668" spans="1:177" x14ac:dyDescent="0.25">
      <c r="A6668" s="132"/>
      <c r="B6668" s="132"/>
      <c r="C6668" s="132"/>
      <c r="D6668" s="132"/>
      <c r="E6668" s="132"/>
      <c r="F6668" s="132"/>
      <c r="G6668" s="132"/>
      <c r="H6668" s="132"/>
      <c r="I6668" s="132"/>
      <c r="J6668" s="132"/>
      <c r="K6668" s="132"/>
      <c r="FS6668" s="75">
        <v>103.87</v>
      </c>
      <c r="FT6668" s="75">
        <v>8198.1749999999993</v>
      </c>
      <c r="FU6668" s="75">
        <v>47998.5</v>
      </c>
    </row>
    <row r="6669" spans="1:177" x14ac:dyDescent="0.25">
      <c r="A6669" s="132"/>
      <c r="B6669" s="132"/>
      <c r="C6669" s="132"/>
      <c r="D6669" s="132"/>
      <c r="E6669" s="132"/>
      <c r="F6669" s="132"/>
      <c r="G6669" s="132"/>
      <c r="H6669" s="132"/>
      <c r="I6669" s="132"/>
      <c r="J6669" s="132"/>
      <c r="K6669" s="132"/>
      <c r="FS6669" s="75">
        <v>103.88</v>
      </c>
      <c r="FT6669" s="75">
        <v>8202.9699999999993</v>
      </c>
      <c r="FU6669" s="75">
        <v>48013.25</v>
      </c>
    </row>
    <row r="6670" spans="1:177" x14ac:dyDescent="0.25">
      <c r="A6670" s="132"/>
      <c r="B6670" s="132"/>
      <c r="C6670" s="132"/>
      <c r="D6670" s="132"/>
      <c r="E6670" s="132"/>
      <c r="F6670" s="132"/>
      <c r="G6670" s="132"/>
      <c r="H6670" s="132"/>
      <c r="I6670" s="132"/>
      <c r="J6670" s="132"/>
      <c r="K6670" s="132"/>
      <c r="FS6670" s="75">
        <v>103.89</v>
      </c>
      <c r="FT6670" s="75">
        <v>8207.7649999999994</v>
      </c>
      <c r="FU6670" s="75">
        <v>48028</v>
      </c>
    </row>
    <row r="6671" spans="1:177" x14ac:dyDescent="0.25">
      <c r="A6671" s="132"/>
      <c r="B6671" s="132"/>
      <c r="C6671" s="132"/>
      <c r="D6671" s="132"/>
      <c r="E6671" s="132"/>
      <c r="F6671" s="132"/>
      <c r="G6671" s="132"/>
      <c r="H6671" s="132"/>
      <c r="I6671" s="132"/>
      <c r="J6671" s="132"/>
      <c r="K6671" s="132"/>
      <c r="FS6671" s="75">
        <v>103.9</v>
      </c>
      <c r="FT6671" s="75">
        <v>8212.56</v>
      </c>
      <c r="FU6671" s="75">
        <v>48042.75</v>
      </c>
    </row>
    <row r="6672" spans="1:177" x14ac:dyDescent="0.25">
      <c r="A6672" s="132"/>
      <c r="B6672" s="132"/>
      <c r="C6672" s="132"/>
      <c r="D6672" s="132"/>
      <c r="E6672" s="132"/>
      <c r="F6672" s="132"/>
      <c r="G6672" s="132"/>
      <c r="H6672" s="132"/>
      <c r="I6672" s="132"/>
      <c r="J6672" s="132"/>
      <c r="K6672" s="132"/>
      <c r="FS6672" s="75">
        <v>103.91</v>
      </c>
      <c r="FT6672" s="75">
        <v>8217.3539999999994</v>
      </c>
      <c r="FU6672" s="75">
        <v>48057.5</v>
      </c>
    </row>
    <row r="6673" spans="1:177" x14ac:dyDescent="0.25">
      <c r="A6673" s="132"/>
      <c r="B6673" s="132"/>
      <c r="C6673" s="132"/>
      <c r="D6673" s="132"/>
      <c r="E6673" s="132"/>
      <c r="F6673" s="132"/>
      <c r="G6673" s="132"/>
      <c r="H6673" s="132"/>
      <c r="I6673" s="132"/>
      <c r="J6673" s="132"/>
      <c r="K6673" s="132"/>
      <c r="FS6673" s="75">
        <v>103.92</v>
      </c>
      <c r="FT6673" s="75">
        <v>8222.1489999999994</v>
      </c>
      <c r="FU6673" s="75">
        <v>48072.25</v>
      </c>
    </row>
    <row r="6674" spans="1:177" x14ac:dyDescent="0.25">
      <c r="A6674" s="132"/>
      <c r="B6674" s="132"/>
      <c r="C6674" s="132"/>
      <c r="D6674" s="132"/>
      <c r="E6674" s="132"/>
      <c r="F6674" s="132"/>
      <c r="G6674" s="132"/>
      <c r="H6674" s="132"/>
      <c r="I6674" s="132"/>
      <c r="J6674" s="132"/>
      <c r="K6674" s="132"/>
      <c r="FS6674" s="75">
        <v>103.93</v>
      </c>
      <c r="FT6674" s="75">
        <v>8226.9439999999995</v>
      </c>
      <c r="FU6674" s="75">
        <v>48087</v>
      </c>
    </row>
    <row r="6675" spans="1:177" x14ac:dyDescent="0.25">
      <c r="A6675" s="132"/>
      <c r="B6675" s="132"/>
      <c r="C6675" s="132"/>
      <c r="D6675" s="132"/>
      <c r="E6675" s="132"/>
      <c r="F6675" s="132"/>
      <c r="G6675" s="132"/>
      <c r="H6675" s="132"/>
      <c r="I6675" s="132"/>
      <c r="J6675" s="132"/>
      <c r="K6675" s="132"/>
      <c r="FS6675" s="75">
        <v>103.94</v>
      </c>
      <c r="FT6675" s="75">
        <v>8231.7389999999996</v>
      </c>
      <c r="FU6675" s="75">
        <v>48101.75</v>
      </c>
    </row>
    <row r="6676" spans="1:177" x14ac:dyDescent="0.25">
      <c r="A6676" s="132"/>
      <c r="B6676" s="132"/>
      <c r="C6676" s="132"/>
      <c r="D6676" s="132"/>
      <c r="E6676" s="132"/>
      <c r="F6676" s="132"/>
      <c r="G6676" s="132"/>
      <c r="H6676" s="132"/>
      <c r="I6676" s="132"/>
      <c r="J6676" s="132"/>
      <c r="K6676" s="132"/>
      <c r="FS6676" s="75">
        <v>103.95</v>
      </c>
      <c r="FT6676" s="75">
        <v>8236.5339999999997</v>
      </c>
      <c r="FU6676" s="75">
        <v>48116.5</v>
      </c>
    </row>
    <row r="6677" spans="1:177" x14ac:dyDescent="0.25">
      <c r="A6677" s="132"/>
      <c r="B6677" s="132"/>
      <c r="C6677" s="132"/>
      <c r="D6677" s="132"/>
      <c r="E6677" s="132"/>
      <c r="F6677" s="132"/>
      <c r="G6677" s="132"/>
      <c r="H6677" s="132"/>
      <c r="I6677" s="132"/>
      <c r="J6677" s="132"/>
      <c r="K6677" s="132"/>
      <c r="FS6677" s="75">
        <v>103.96</v>
      </c>
      <c r="FT6677" s="75">
        <v>8241.3289999999997</v>
      </c>
      <c r="FU6677" s="75">
        <v>48131.25</v>
      </c>
    </row>
    <row r="6678" spans="1:177" x14ac:dyDescent="0.25">
      <c r="A6678" s="132"/>
      <c r="B6678" s="132"/>
      <c r="C6678" s="132"/>
      <c r="D6678" s="132"/>
      <c r="E6678" s="132"/>
      <c r="F6678" s="132"/>
      <c r="G6678" s="132"/>
      <c r="H6678" s="132"/>
      <c r="I6678" s="132"/>
      <c r="J6678" s="132"/>
      <c r="K6678" s="132"/>
      <c r="FS6678" s="75">
        <v>103.97</v>
      </c>
      <c r="FT6678" s="75">
        <v>8246.1239999999998</v>
      </c>
      <c r="FU6678" s="75">
        <v>48146</v>
      </c>
    </row>
    <row r="6679" spans="1:177" x14ac:dyDescent="0.25">
      <c r="A6679" s="132"/>
      <c r="B6679" s="132"/>
      <c r="C6679" s="132"/>
      <c r="D6679" s="132"/>
      <c r="E6679" s="132"/>
      <c r="F6679" s="132"/>
      <c r="G6679" s="132"/>
      <c r="H6679" s="132"/>
      <c r="I6679" s="132"/>
      <c r="J6679" s="132"/>
      <c r="K6679" s="132"/>
      <c r="FS6679" s="75">
        <v>103.98</v>
      </c>
      <c r="FT6679" s="75">
        <v>8250.9189999999999</v>
      </c>
      <c r="FU6679" s="75">
        <v>48160.75</v>
      </c>
    </row>
    <row r="6680" spans="1:177" x14ac:dyDescent="0.25">
      <c r="A6680" s="132"/>
      <c r="B6680" s="132"/>
      <c r="C6680" s="132"/>
      <c r="D6680" s="132"/>
      <c r="E6680" s="132"/>
      <c r="F6680" s="132"/>
      <c r="G6680" s="132"/>
      <c r="H6680" s="132"/>
      <c r="I6680" s="132"/>
      <c r="J6680" s="132"/>
      <c r="K6680" s="132"/>
      <c r="FS6680" s="75">
        <v>103.99</v>
      </c>
      <c r="FT6680" s="75">
        <v>8255.7139999999999</v>
      </c>
      <c r="FU6680" s="75">
        <v>48175.5</v>
      </c>
    </row>
    <row r="6681" spans="1:177" x14ac:dyDescent="0.25">
      <c r="A6681" s="132"/>
      <c r="B6681" s="132"/>
      <c r="C6681" s="132"/>
      <c r="D6681" s="132"/>
      <c r="E6681" s="132"/>
      <c r="F6681" s="132"/>
      <c r="G6681" s="132"/>
      <c r="H6681" s="132"/>
      <c r="I6681" s="132"/>
      <c r="J6681" s="132"/>
      <c r="K6681" s="132"/>
      <c r="FS6681" s="75">
        <v>104</v>
      </c>
      <c r="FT6681" s="75">
        <v>8260.509</v>
      </c>
      <c r="FU6681" s="75">
        <v>48190.25</v>
      </c>
    </row>
    <row r="6682" spans="1:177" x14ac:dyDescent="0.25">
      <c r="A6682" s="132"/>
      <c r="B6682" s="132"/>
      <c r="C6682" s="132"/>
      <c r="D6682" s="132"/>
      <c r="E6682" s="132"/>
      <c r="F6682" s="132"/>
      <c r="G6682" s="132"/>
      <c r="H6682" s="132"/>
      <c r="I6682" s="132"/>
      <c r="J6682" s="132"/>
      <c r="K6682" s="132"/>
      <c r="FS6682" s="75">
        <v>104.01</v>
      </c>
      <c r="FT6682" s="75">
        <v>8265.3040000000001</v>
      </c>
      <c r="FU6682" s="75">
        <v>48205</v>
      </c>
    </row>
    <row r="6683" spans="1:177" x14ac:dyDescent="0.25">
      <c r="A6683" s="132"/>
      <c r="B6683" s="132"/>
      <c r="C6683" s="132"/>
      <c r="D6683" s="132"/>
      <c r="E6683" s="132"/>
      <c r="F6683" s="132"/>
      <c r="G6683" s="132"/>
      <c r="H6683" s="132"/>
      <c r="I6683" s="132"/>
      <c r="J6683" s="132"/>
      <c r="K6683" s="132"/>
      <c r="FS6683" s="75">
        <v>104.02</v>
      </c>
      <c r="FT6683" s="75">
        <v>8270.0990000000002</v>
      </c>
      <c r="FU6683" s="75">
        <v>48219.75</v>
      </c>
    </row>
    <row r="6684" spans="1:177" x14ac:dyDescent="0.25">
      <c r="A6684" s="132"/>
      <c r="B6684" s="132"/>
      <c r="C6684" s="132"/>
      <c r="D6684" s="132"/>
      <c r="E6684" s="132"/>
      <c r="F6684" s="132"/>
      <c r="G6684" s="132"/>
      <c r="H6684" s="132"/>
      <c r="I6684" s="132"/>
      <c r="J6684" s="132"/>
      <c r="K6684" s="132"/>
      <c r="FS6684" s="75">
        <v>104.03</v>
      </c>
      <c r="FT6684" s="75">
        <v>8274.8940000000002</v>
      </c>
      <c r="FU6684" s="75">
        <v>48234.5</v>
      </c>
    </row>
    <row r="6685" spans="1:177" x14ac:dyDescent="0.25">
      <c r="A6685" s="132"/>
      <c r="B6685" s="132"/>
      <c r="C6685" s="132"/>
      <c r="D6685" s="132"/>
      <c r="E6685" s="132"/>
      <c r="F6685" s="132"/>
      <c r="G6685" s="132"/>
      <c r="H6685" s="132"/>
      <c r="I6685" s="132"/>
      <c r="J6685" s="132"/>
      <c r="K6685" s="132"/>
      <c r="FS6685" s="75">
        <v>104.04</v>
      </c>
      <c r="FT6685" s="75">
        <v>8279.6880000000001</v>
      </c>
      <c r="FU6685" s="75">
        <v>48249.25</v>
      </c>
    </row>
    <row r="6686" spans="1:177" x14ac:dyDescent="0.25">
      <c r="A6686" s="132"/>
      <c r="B6686" s="132"/>
      <c r="C6686" s="132"/>
      <c r="D6686" s="132"/>
      <c r="E6686" s="132"/>
      <c r="F6686" s="132"/>
      <c r="G6686" s="132"/>
      <c r="H6686" s="132"/>
      <c r="I6686" s="132"/>
      <c r="J6686" s="132"/>
      <c r="K6686" s="132"/>
      <c r="FS6686" s="75">
        <v>104.05</v>
      </c>
      <c r="FT6686" s="75">
        <v>8284.4830000000002</v>
      </c>
      <c r="FU6686" s="75">
        <v>48264</v>
      </c>
    </row>
    <row r="6687" spans="1:177" x14ac:dyDescent="0.25">
      <c r="A6687" s="132"/>
      <c r="B6687" s="132"/>
      <c r="C6687" s="132"/>
      <c r="D6687" s="132"/>
      <c r="E6687" s="132"/>
      <c r="F6687" s="132"/>
      <c r="G6687" s="132"/>
      <c r="H6687" s="132"/>
      <c r="I6687" s="132"/>
      <c r="J6687" s="132"/>
      <c r="K6687" s="132"/>
      <c r="FS6687" s="75">
        <v>104.06</v>
      </c>
      <c r="FT6687" s="75">
        <v>8289.2780000000002</v>
      </c>
      <c r="FU6687" s="75">
        <v>48278.75</v>
      </c>
    </row>
    <row r="6688" spans="1:177" x14ac:dyDescent="0.25">
      <c r="A6688" s="132"/>
      <c r="B6688" s="132"/>
      <c r="C6688" s="132"/>
      <c r="D6688" s="132"/>
      <c r="E6688" s="132"/>
      <c r="F6688" s="132"/>
      <c r="G6688" s="132"/>
      <c r="H6688" s="132"/>
      <c r="I6688" s="132"/>
      <c r="J6688" s="132"/>
      <c r="K6688" s="132"/>
      <c r="FS6688" s="75">
        <v>104.07</v>
      </c>
      <c r="FT6688" s="75">
        <v>8294.0730000000003</v>
      </c>
      <c r="FU6688" s="75">
        <v>48293.5</v>
      </c>
    </row>
    <row r="6689" spans="1:177" x14ac:dyDescent="0.25">
      <c r="A6689" s="132"/>
      <c r="B6689" s="132"/>
      <c r="C6689" s="132"/>
      <c r="D6689" s="132"/>
      <c r="E6689" s="132"/>
      <c r="F6689" s="132"/>
      <c r="G6689" s="132"/>
      <c r="H6689" s="132"/>
      <c r="I6689" s="132"/>
      <c r="J6689" s="132"/>
      <c r="K6689" s="132"/>
      <c r="FS6689" s="75">
        <v>104.08</v>
      </c>
      <c r="FT6689" s="75">
        <v>8298.8680000000004</v>
      </c>
      <c r="FU6689" s="75">
        <v>48308.25</v>
      </c>
    </row>
    <row r="6690" spans="1:177" x14ac:dyDescent="0.25">
      <c r="A6690" s="132"/>
      <c r="B6690" s="132"/>
      <c r="C6690" s="132"/>
      <c r="D6690" s="132"/>
      <c r="E6690" s="132"/>
      <c r="F6690" s="132"/>
      <c r="G6690" s="132"/>
      <c r="H6690" s="132"/>
      <c r="I6690" s="132"/>
      <c r="J6690" s="132"/>
      <c r="K6690" s="132"/>
      <c r="FS6690" s="75">
        <v>104.09</v>
      </c>
      <c r="FT6690" s="75">
        <v>8303.6630000000005</v>
      </c>
      <c r="FU6690" s="75">
        <v>48323</v>
      </c>
    </row>
    <row r="6691" spans="1:177" x14ac:dyDescent="0.25">
      <c r="A6691" s="132"/>
      <c r="B6691" s="132"/>
      <c r="C6691" s="132"/>
      <c r="D6691" s="132"/>
      <c r="E6691" s="132"/>
      <c r="F6691" s="132"/>
      <c r="G6691" s="132"/>
      <c r="H6691" s="132"/>
      <c r="I6691" s="132"/>
      <c r="J6691" s="132"/>
      <c r="K6691" s="132"/>
      <c r="FS6691" s="75">
        <v>104.1</v>
      </c>
      <c r="FT6691" s="75">
        <v>8308.4580000000005</v>
      </c>
      <c r="FU6691" s="75">
        <v>48337.75</v>
      </c>
    </row>
    <row r="6692" spans="1:177" x14ac:dyDescent="0.25">
      <c r="A6692" s="132"/>
      <c r="B6692" s="132"/>
      <c r="C6692" s="132"/>
      <c r="D6692" s="132"/>
      <c r="E6692" s="132"/>
      <c r="F6692" s="132"/>
      <c r="G6692" s="132"/>
      <c r="H6692" s="132"/>
      <c r="I6692" s="132"/>
      <c r="J6692" s="132"/>
      <c r="K6692" s="132"/>
      <c r="FS6692" s="75">
        <v>104.11</v>
      </c>
      <c r="FT6692" s="75">
        <v>8313.2530000000006</v>
      </c>
      <c r="FU6692" s="75">
        <v>48352.5</v>
      </c>
    </row>
    <row r="6693" spans="1:177" x14ac:dyDescent="0.25">
      <c r="A6693" s="132"/>
      <c r="B6693" s="132"/>
      <c r="C6693" s="132"/>
      <c r="D6693" s="132"/>
      <c r="E6693" s="132"/>
      <c r="F6693" s="132"/>
      <c r="G6693" s="132"/>
      <c r="H6693" s="132"/>
      <c r="I6693" s="132"/>
      <c r="J6693" s="132"/>
      <c r="K6693" s="132"/>
      <c r="FS6693" s="75">
        <v>104.12</v>
      </c>
      <c r="FT6693" s="75">
        <v>8318.0480000000007</v>
      </c>
      <c r="FU6693" s="75">
        <v>48367.25</v>
      </c>
    </row>
    <row r="6694" spans="1:177" x14ac:dyDescent="0.25">
      <c r="A6694" s="132"/>
      <c r="B6694" s="132"/>
      <c r="C6694" s="132"/>
      <c r="D6694" s="132"/>
      <c r="E6694" s="132"/>
      <c r="F6694" s="132"/>
      <c r="G6694" s="132"/>
      <c r="H6694" s="132"/>
      <c r="I6694" s="132"/>
      <c r="J6694" s="132"/>
      <c r="K6694" s="132"/>
      <c r="FS6694" s="75">
        <v>104.13</v>
      </c>
      <c r="FT6694" s="75">
        <v>8322.8430000000008</v>
      </c>
      <c r="FU6694" s="75">
        <v>48382</v>
      </c>
    </row>
    <row r="6695" spans="1:177" x14ac:dyDescent="0.25">
      <c r="A6695" s="132"/>
      <c r="B6695" s="132"/>
      <c r="C6695" s="132"/>
      <c r="D6695" s="132"/>
      <c r="E6695" s="132"/>
      <c r="F6695" s="132"/>
      <c r="G6695" s="132"/>
      <c r="H6695" s="132"/>
      <c r="I6695" s="132"/>
      <c r="J6695" s="132"/>
      <c r="K6695" s="132"/>
      <c r="FS6695" s="75">
        <v>104.14</v>
      </c>
      <c r="FT6695" s="75">
        <v>8327.6380000000008</v>
      </c>
      <c r="FU6695" s="75">
        <v>48396.75</v>
      </c>
    </row>
    <row r="6696" spans="1:177" x14ac:dyDescent="0.25">
      <c r="A6696" s="132"/>
      <c r="B6696" s="132"/>
      <c r="C6696" s="132"/>
      <c r="D6696" s="132"/>
      <c r="E6696" s="132"/>
      <c r="F6696" s="132"/>
      <c r="G6696" s="132"/>
      <c r="H6696" s="132"/>
      <c r="I6696" s="132"/>
      <c r="J6696" s="132"/>
      <c r="K6696" s="132"/>
      <c r="FS6696" s="75">
        <v>104.15</v>
      </c>
      <c r="FT6696" s="75">
        <v>8332.4330000000009</v>
      </c>
      <c r="FU6696" s="75">
        <v>48411.5</v>
      </c>
    </row>
    <row r="6697" spans="1:177" x14ac:dyDescent="0.25">
      <c r="A6697" s="132"/>
      <c r="B6697" s="132"/>
      <c r="C6697" s="132"/>
      <c r="D6697" s="132"/>
      <c r="E6697" s="132"/>
      <c r="F6697" s="132"/>
      <c r="G6697" s="132"/>
      <c r="H6697" s="132"/>
      <c r="I6697" s="132"/>
      <c r="J6697" s="132"/>
      <c r="K6697" s="132"/>
      <c r="FS6697" s="75">
        <v>104.16</v>
      </c>
      <c r="FT6697" s="75">
        <v>8337.2279999999992</v>
      </c>
      <c r="FU6697" s="75">
        <v>48426.25</v>
      </c>
    </row>
    <row r="6698" spans="1:177" x14ac:dyDescent="0.25">
      <c r="A6698" s="132"/>
      <c r="B6698" s="132"/>
      <c r="C6698" s="132"/>
      <c r="D6698" s="132"/>
      <c r="E6698" s="132"/>
      <c r="F6698" s="132"/>
      <c r="G6698" s="132"/>
      <c r="H6698" s="132"/>
      <c r="I6698" s="132"/>
      <c r="J6698" s="132"/>
      <c r="K6698" s="132"/>
      <c r="FS6698" s="75">
        <v>104.17</v>
      </c>
      <c r="FT6698" s="75">
        <v>8342.0220000000008</v>
      </c>
      <c r="FU6698" s="75">
        <v>48441</v>
      </c>
    </row>
    <row r="6699" spans="1:177" x14ac:dyDescent="0.25">
      <c r="A6699" s="132"/>
      <c r="B6699" s="132"/>
      <c r="C6699" s="132"/>
      <c r="D6699" s="132"/>
      <c r="E6699" s="132"/>
      <c r="F6699" s="132"/>
      <c r="G6699" s="132"/>
      <c r="H6699" s="132"/>
      <c r="I6699" s="132"/>
      <c r="J6699" s="132"/>
      <c r="K6699" s="132"/>
      <c r="FS6699" s="75">
        <v>104.18</v>
      </c>
      <c r="FT6699" s="75">
        <v>8346.8169999999991</v>
      </c>
      <c r="FU6699" s="75">
        <v>48455.75</v>
      </c>
    </row>
    <row r="6700" spans="1:177" x14ac:dyDescent="0.25">
      <c r="A6700" s="132"/>
      <c r="B6700" s="132"/>
      <c r="C6700" s="132"/>
      <c r="D6700" s="132"/>
      <c r="E6700" s="132"/>
      <c r="F6700" s="132"/>
      <c r="G6700" s="132"/>
      <c r="H6700" s="132"/>
      <c r="I6700" s="132"/>
      <c r="J6700" s="132"/>
      <c r="K6700" s="132"/>
      <c r="FS6700" s="75">
        <v>104.19</v>
      </c>
      <c r="FT6700" s="75">
        <v>8351.6119999999992</v>
      </c>
      <c r="FU6700" s="75">
        <v>48470.5</v>
      </c>
    </row>
    <row r="6701" spans="1:177" x14ac:dyDescent="0.25">
      <c r="A6701" s="132"/>
      <c r="B6701" s="132"/>
      <c r="C6701" s="132"/>
      <c r="D6701" s="132"/>
      <c r="E6701" s="132"/>
      <c r="F6701" s="132"/>
      <c r="G6701" s="132"/>
      <c r="H6701" s="132"/>
      <c r="I6701" s="132"/>
      <c r="J6701" s="132"/>
      <c r="K6701" s="132"/>
      <c r="FS6701" s="75">
        <v>104.2</v>
      </c>
      <c r="FT6701" s="75">
        <v>8356.4069999999992</v>
      </c>
      <c r="FU6701" s="75">
        <v>48485.25</v>
      </c>
    </row>
    <row r="6702" spans="1:177" x14ac:dyDescent="0.25">
      <c r="A6702" s="132"/>
      <c r="B6702" s="132"/>
      <c r="C6702" s="132"/>
      <c r="D6702" s="132"/>
      <c r="E6702" s="132"/>
      <c r="F6702" s="132"/>
      <c r="G6702" s="132"/>
      <c r="H6702" s="132"/>
      <c r="I6702" s="132"/>
      <c r="J6702" s="132"/>
      <c r="K6702" s="132"/>
      <c r="FS6702" s="75">
        <v>104.21</v>
      </c>
      <c r="FT6702" s="75">
        <v>8361.2000000000007</v>
      </c>
      <c r="FU6702" s="75">
        <v>48500</v>
      </c>
    </row>
    <row r="6703" spans="1:177" x14ac:dyDescent="0.25">
      <c r="A6703" s="132"/>
      <c r="B6703" s="132"/>
      <c r="C6703" s="132"/>
      <c r="D6703" s="132"/>
      <c r="E6703" s="132"/>
      <c r="F6703" s="132"/>
      <c r="G6703" s="132"/>
      <c r="H6703" s="132"/>
      <c r="I6703" s="132"/>
      <c r="J6703" s="132"/>
      <c r="K6703" s="132"/>
      <c r="FS6703" s="75">
        <v>104.22</v>
      </c>
      <c r="FT6703" s="75">
        <v>8366.1190000000006</v>
      </c>
      <c r="FU6703" s="75">
        <v>48512.53</v>
      </c>
    </row>
    <row r="6704" spans="1:177" x14ac:dyDescent="0.25">
      <c r="A6704" s="132"/>
      <c r="B6704" s="132"/>
      <c r="C6704" s="132"/>
      <c r="D6704" s="132"/>
      <c r="E6704" s="132"/>
      <c r="F6704" s="132"/>
      <c r="G6704" s="132"/>
      <c r="H6704" s="132"/>
      <c r="I6704" s="132"/>
      <c r="J6704" s="132"/>
      <c r="K6704" s="132"/>
      <c r="FS6704" s="75">
        <v>104.23</v>
      </c>
      <c r="FT6704" s="75">
        <v>8371.0380000000005</v>
      </c>
      <c r="FU6704" s="75">
        <v>48525.06</v>
      </c>
    </row>
    <row r="6705" spans="1:177" x14ac:dyDescent="0.25">
      <c r="A6705" s="132"/>
      <c r="B6705" s="132"/>
      <c r="C6705" s="132"/>
      <c r="D6705" s="132"/>
      <c r="E6705" s="132"/>
      <c r="F6705" s="132"/>
      <c r="G6705" s="132"/>
      <c r="H6705" s="132"/>
      <c r="I6705" s="132"/>
      <c r="J6705" s="132"/>
      <c r="K6705" s="132"/>
      <c r="FS6705" s="75">
        <v>104.24</v>
      </c>
      <c r="FT6705" s="75">
        <v>8375.9570000000003</v>
      </c>
      <c r="FU6705" s="75">
        <v>48537.59</v>
      </c>
    </row>
    <row r="6706" spans="1:177" x14ac:dyDescent="0.25">
      <c r="A6706" s="132"/>
      <c r="B6706" s="132"/>
      <c r="C6706" s="132"/>
      <c r="D6706" s="132"/>
      <c r="E6706" s="132"/>
      <c r="F6706" s="132"/>
      <c r="G6706" s="132"/>
      <c r="H6706" s="132"/>
      <c r="I6706" s="132"/>
      <c r="J6706" s="132"/>
      <c r="K6706" s="132"/>
      <c r="FS6706" s="75">
        <v>104.25</v>
      </c>
      <c r="FT6706" s="75">
        <v>8380.8760000000002</v>
      </c>
      <c r="FU6706" s="75">
        <v>48550.13</v>
      </c>
    </row>
    <row r="6707" spans="1:177" x14ac:dyDescent="0.25">
      <c r="A6707" s="132"/>
      <c r="B6707" s="132"/>
      <c r="C6707" s="132"/>
      <c r="D6707" s="132"/>
      <c r="E6707" s="132"/>
      <c r="F6707" s="132"/>
      <c r="G6707" s="132"/>
      <c r="H6707" s="132"/>
      <c r="I6707" s="132"/>
      <c r="J6707" s="132"/>
      <c r="K6707" s="132"/>
      <c r="FS6707" s="75">
        <v>104.26</v>
      </c>
      <c r="FT6707" s="75">
        <v>8385.7950000000001</v>
      </c>
      <c r="FU6707" s="75">
        <v>48562.66</v>
      </c>
    </row>
    <row r="6708" spans="1:177" x14ac:dyDescent="0.25">
      <c r="A6708" s="132"/>
      <c r="B6708" s="132"/>
      <c r="C6708" s="132"/>
      <c r="D6708" s="132"/>
      <c r="E6708" s="132"/>
      <c r="F6708" s="132"/>
      <c r="G6708" s="132"/>
      <c r="H6708" s="132"/>
      <c r="I6708" s="132"/>
      <c r="J6708" s="132"/>
      <c r="K6708" s="132"/>
      <c r="FS6708" s="75">
        <v>104.27</v>
      </c>
      <c r="FT6708" s="75">
        <v>8390.7139999999999</v>
      </c>
      <c r="FU6708" s="75">
        <v>48575.19</v>
      </c>
    </row>
    <row r="6709" spans="1:177" x14ac:dyDescent="0.25">
      <c r="A6709" s="132"/>
      <c r="B6709" s="132"/>
      <c r="C6709" s="132"/>
      <c r="D6709" s="132"/>
      <c r="E6709" s="132"/>
      <c r="F6709" s="132"/>
      <c r="G6709" s="132"/>
      <c r="H6709" s="132"/>
      <c r="I6709" s="132"/>
      <c r="J6709" s="132"/>
      <c r="K6709" s="132"/>
      <c r="FS6709" s="75">
        <v>104.28</v>
      </c>
      <c r="FT6709" s="75">
        <v>8395.6329999999998</v>
      </c>
      <c r="FU6709" s="75">
        <v>48587.72</v>
      </c>
    </row>
    <row r="6710" spans="1:177" x14ac:dyDescent="0.25">
      <c r="A6710" s="132"/>
      <c r="B6710" s="132"/>
      <c r="C6710" s="132"/>
      <c r="D6710" s="132"/>
      <c r="E6710" s="132"/>
      <c r="F6710" s="132"/>
      <c r="G6710" s="132"/>
      <c r="H6710" s="132"/>
      <c r="I6710" s="132"/>
      <c r="J6710" s="132"/>
      <c r="K6710" s="132"/>
      <c r="FS6710" s="75">
        <v>104.29</v>
      </c>
      <c r="FT6710" s="75">
        <v>8400.5519999999997</v>
      </c>
      <c r="FU6710" s="75">
        <v>48600.25</v>
      </c>
    </row>
    <row r="6711" spans="1:177" x14ac:dyDescent="0.25">
      <c r="A6711" s="132"/>
      <c r="B6711" s="132"/>
      <c r="C6711" s="132"/>
      <c r="D6711" s="132"/>
      <c r="E6711" s="132"/>
      <c r="F6711" s="132"/>
      <c r="G6711" s="132"/>
      <c r="H6711" s="132"/>
      <c r="I6711" s="132"/>
      <c r="J6711" s="132"/>
      <c r="K6711" s="132"/>
      <c r="FS6711" s="75">
        <v>104.3</v>
      </c>
      <c r="FT6711" s="75">
        <v>8405.4709999999995</v>
      </c>
      <c r="FU6711" s="75">
        <v>48612.78</v>
      </c>
    </row>
    <row r="6712" spans="1:177" x14ac:dyDescent="0.25">
      <c r="A6712" s="132"/>
      <c r="B6712" s="132"/>
      <c r="C6712" s="132"/>
      <c r="D6712" s="132"/>
      <c r="E6712" s="132"/>
      <c r="F6712" s="132"/>
      <c r="G6712" s="132"/>
      <c r="H6712" s="132"/>
      <c r="I6712" s="132"/>
      <c r="J6712" s="132"/>
      <c r="K6712" s="132"/>
      <c r="FS6712" s="75">
        <v>104.31</v>
      </c>
      <c r="FT6712" s="75">
        <v>8410.39</v>
      </c>
      <c r="FU6712" s="75">
        <v>48625.31</v>
      </c>
    </row>
    <row r="6713" spans="1:177" x14ac:dyDescent="0.25">
      <c r="A6713" s="132"/>
      <c r="B6713" s="132"/>
      <c r="C6713" s="132"/>
      <c r="D6713" s="132"/>
      <c r="E6713" s="132"/>
      <c r="F6713" s="132"/>
      <c r="G6713" s="132"/>
      <c r="H6713" s="132"/>
      <c r="I6713" s="132"/>
      <c r="J6713" s="132"/>
      <c r="K6713" s="132"/>
      <c r="FS6713" s="75">
        <v>104.32</v>
      </c>
      <c r="FT6713" s="75">
        <v>8415.3089999999993</v>
      </c>
      <c r="FU6713" s="75">
        <v>48637.84</v>
      </c>
    </row>
    <row r="6714" spans="1:177" x14ac:dyDescent="0.25">
      <c r="A6714" s="132"/>
      <c r="B6714" s="132"/>
      <c r="C6714" s="132"/>
      <c r="D6714" s="132"/>
      <c r="E6714" s="132"/>
      <c r="F6714" s="132"/>
      <c r="G6714" s="132"/>
      <c r="H6714" s="132"/>
      <c r="I6714" s="132"/>
      <c r="J6714" s="132"/>
      <c r="K6714" s="132"/>
      <c r="FS6714" s="75">
        <v>104.33</v>
      </c>
      <c r="FT6714" s="75">
        <v>8420.2279999999992</v>
      </c>
      <c r="FU6714" s="75">
        <v>48650.38</v>
      </c>
    </row>
    <row r="6715" spans="1:177" x14ac:dyDescent="0.25">
      <c r="A6715" s="132"/>
      <c r="B6715" s="132"/>
      <c r="C6715" s="132"/>
      <c r="D6715" s="132"/>
      <c r="E6715" s="132"/>
      <c r="F6715" s="132"/>
      <c r="G6715" s="132"/>
      <c r="H6715" s="132"/>
      <c r="I6715" s="132"/>
      <c r="J6715" s="132"/>
      <c r="K6715" s="132"/>
      <c r="FS6715" s="75">
        <v>104.34</v>
      </c>
      <c r="FT6715" s="75">
        <v>8425.1460000000006</v>
      </c>
      <c r="FU6715" s="75">
        <v>48662.91</v>
      </c>
    </row>
    <row r="6716" spans="1:177" x14ac:dyDescent="0.25">
      <c r="A6716" s="132"/>
      <c r="B6716" s="132"/>
      <c r="C6716" s="132"/>
      <c r="D6716" s="132"/>
      <c r="E6716" s="132"/>
      <c r="F6716" s="132"/>
      <c r="G6716" s="132"/>
      <c r="H6716" s="132"/>
      <c r="I6716" s="132"/>
      <c r="J6716" s="132"/>
      <c r="K6716" s="132"/>
      <c r="FS6716" s="75">
        <v>104.35</v>
      </c>
      <c r="FT6716" s="75">
        <v>8430.0650000000005</v>
      </c>
      <c r="FU6716" s="75">
        <v>48675.44</v>
      </c>
    </row>
    <row r="6717" spans="1:177" x14ac:dyDescent="0.25">
      <c r="A6717" s="132"/>
      <c r="B6717" s="132"/>
      <c r="C6717" s="132"/>
      <c r="D6717" s="132"/>
      <c r="E6717" s="132"/>
      <c r="F6717" s="132"/>
      <c r="G6717" s="132"/>
      <c r="H6717" s="132"/>
      <c r="I6717" s="132"/>
      <c r="J6717" s="132"/>
      <c r="K6717" s="132"/>
      <c r="FS6717" s="75">
        <v>104.36</v>
      </c>
      <c r="FT6717" s="75">
        <v>8434.9840000000004</v>
      </c>
      <c r="FU6717" s="75">
        <v>48687.97</v>
      </c>
    </row>
    <row r="6718" spans="1:177" x14ac:dyDescent="0.25">
      <c r="A6718" s="132"/>
      <c r="B6718" s="132"/>
      <c r="C6718" s="132"/>
      <c r="D6718" s="132"/>
      <c r="E6718" s="132"/>
      <c r="F6718" s="132"/>
      <c r="G6718" s="132"/>
      <c r="H6718" s="132"/>
      <c r="I6718" s="132"/>
      <c r="J6718" s="132"/>
      <c r="K6718" s="132"/>
      <c r="FS6718" s="75">
        <v>104.37</v>
      </c>
      <c r="FT6718" s="75">
        <v>8439.9030000000002</v>
      </c>
      <c r="FU6718" s="75">
        <v>48700.5</v>
      </c>
    </row>
    <row r="6719" spans="1:177" x14ac:dyDescent="0.25">
      <c r="A6719" s="132"/>
      <c r="B6719" s="132"/>
      <c r="C6719" s="132"/>
      <c r="D6719" s="132"/>
      <c r="E6719" s="132"/>
      <c r="F6719" s="132"/>
      <c r="G6719" s="132"/>
      <c r="H6719" s="132"/>
      <c r="I6719" s="132"/>
      <c r="J6719" s="132"/>
      <c r="K6719" s="132"/>
      <c r="FS6719" s="75">
        <v>104.38</v>
      </c>
      <c r="FT6719" s="75">
        <v>8444.8220000000001</v>
      </c>
      <c r="FU6719" s="75">
        <v>48713.03</v>
      </c>
    </row>
    <row r="6720" spans="1:177" x14ac:dyDescent="0.25">
      <c r="A6720" s="132"/>
      <c r="B6720" s="132"/>
      <c r="C6720" s="132"/>
      <c r="D6720" s="132"/>
      <c r="E6720" s="132"/>
      <c r="F6720" s="132"/>
      <c r="G6720" s="132"/>
      <c r="H6720" s="132"/>
      <c r="I6720" s="132"/>
      <c r="J6720" s="132"/>
      <c r="K6720" s="132"/>
      <c r="FS6720" s="75">
        <v>104.39</v>
      </c>
      <c r="FT6720" s="75">
        <v>8449.741</v>
      </c>
      <c r="FU6720" s="75">
        <v>48725.56</v>
      </c>
    </row>
    <row r="6721" spans="1:177" x14ac:dyDescent="0.25">
      <c r="A6721" s="132"/>
      <c r="B6721" s="132"/>
      <c r="C6721" s="132"/>
      <c r="D6721" s="132"/>
      <c r="E6721" s="132"/>
      <c r="F6721" s="132"/>
      <c r="G6721" s="132"/>
      <c r="H6721" s="132"/>
      <c r="I6721" s="132"/>
      <c r="J6721" s="132"/>
      <c r="K6721" s="132"/>
      <c r="FS6721" s="75">
        <v>104.4</v>
      </c>
      <c r="FT6721" s="75">
        <v>8454.66</v>
      </c>
      <c r="FU6721" s="75">
        <v>48738.09</v>
      </c>
    </row>
    <row r="6722" spans="1:177" x14ac:dyDescent="0.25">
      <c r="A6722" s="132"/>
      <c r="B6722" s="132"/>
      <c r="C6722" s="132"/>
      <c r="D6722" s="132"/>
      <c r="E6722" s="132"/>
      <c r="F6722" s="132"/>
      <c r="G6722" s="132"/>
      <c r="H6722" s="132"/>
      <c r="I6722" s="132"/>
      <c r="J6722" s="132"/>
      <c r="K6722" s="132"/>
      <c r="FS6722" s="75">
        <v>104.41</v>
      </c>
      <c r="FT6722" s="75">
        <v>8459.5789999999997</v>
      </c>
      <c r="FU6722" s="75">
        <v>48750.63</v>
      </c>
    </row>
    <row r="6723" spans="1:177" x14ac:dyDescent="0.25">
      <c r="A6723" s="132"/>
      <c r="B6723" s="132"/>
      <c r="C6723" s="132"/>
      <c r="D6723" s="132"/>
      <c r="E6723" s="132"/>
      <c r="F6723" s="132"/>
      <c r="G6723" s="132"/>
      <c r="H6723" s="132"/>
      <c r="I6723" s="132"/>
      <c r="J6723" s="132"/>
      <c r="K6723" s="132"/>
      <c r="FS6723" s="75">
        <v>104.42</v>
      </c>
      <c r="FT6723" s="75">
        <v>8464.4979999999996</v>
      </c>
      <c r="FU6723" s="75">
        <v>48763.16</v>
      </c>
    </row>
    <row r="6724" spans="1:177" x14ac:dyDescent="0.25">
      <c r="A6724" s="132"/>
      <c r="B6724" s="132"/>
      <c r="C6724" s="132"/>
      <c r="D6724" s="132"/>
      <c r="E6724" s="132"/>
      <c r="F6724" s="132"/>
      <c r="G6724" s="132"/>
      <c r="H6724" s="132"/>
      <c r="I6724" s="132"/>
      <c r="J6724" s="132"/>
      <c r="K6724" s="132"/>
      <c r="FS6724" s="75">
        <v>104.43</v>
      </c>
      <c r="FT6724" s="75">
        <v>8469.4169999999995</v>
      </c>
      <c r="FU6724" s="75">
        <v>48775.69</v>
      </c>
    </row>
    <row r="6725" spans="1:177" x14ac:dyDescent="0.25">
      <c r="A6725" s="132"/>
      <c r="B6725" s="132"/>
      <c r="C6725" s="132"/>
      <c r="D6725" s="132"/>
      <c r="E6725" s="132"/>
      <c r="F6725" s="132"/>
      <c r="G6725" s="132"/>
      <c r="H6725" s="132"/>
      <c r="I6725" s="132"/>
      <c r="J6725" s="132"/>
      <c r="K6725" s="132"/>
      <c r="FS6725" s="75">
        <v>104.44</v>
      </c>
      <c r="FT6725" s="75">
        <v>8474.3359999999993</v>
      </c>
      <c r="FU6725" s="75">
        <v>48788.22</v>
      </c>
    </row>
    <row r="6726" spans="1:177" x14ac:dyDescent="0.25">
      <c r="A6726" s="132"/>
      <c r="B6726" s="132"/>
      <c r="C6726" s="132"/>
      <c r="D6726" s="132"/>
      <c r="E6726" s="132"/>
      <c r="F6726" s="132"/>
      <c r="G6726" s="132"/>
      <c r="H6726" s="132"/>
      <c r="I6726" s="132"/>
      <c r="J6726" s="132"/>
      <c r="K6726" s="132"/>
      <c r="FS6726" s="75">
        <v>104.45</v>
      </c>
      <c r="FT6726" s="75">
        <v>8479.2549999999992</v>
      </c>
      <c r="FU6726" s="75">
        <v>48800.75</v>
      </c>
    </row>
    <row r="6727" spans="1:177" x14ac:dyDescent="0.25">
      <c r="A6727" s="132"/>
      <c r="B6727" s="132"/>
      <c r="C6727" s="132"/>
      <c r="D6727" s="132"/>
      <c r="E6727" s="132"/>
      <c r="F6727" s="132"/>
      <c r="G6727" s="132"/>
      <c r="H6727" s="132"/>
      <c r="I6727" s="132"/>
      <c r="J6727" s="132"/>
      <c r="K6727" s="132"/>
      <c r="FS6727" s="75">
        <v>104.46</v>
      </c>
      <c r="FT6727" s="75">
        <v>8484.1740000000009</v>
      </c>
      <c r="FU6727" s="75">
        <v>48813.279999999999</v>
      </c>
    </row>
    <row r="6728" spans="1:177" x14ac:dyDescent="0.25">
      <c r="A6728" s="132"/>
      <c r="B6728" s="132"/>
      <c r="C6728" s="132"/>
      <c r="D6728" s="132"/>
      <c r="E6728" s="132"/>
      <c r="F6728" s="132"/>
      <c r="G6728" s="132"/>
      <c r="H6728" s="132"/>
      <c r="I6728" s="132"/>
      <c r="J6728" s="132"/>
      <c r="K6728" s="132"/>
      <c r="FS6728" s="75">
        <v>104.47</v>
      </c>
      <c r="FT6728" s="75">
        <v>8489.0930000000008</v>
      </c>
      <c r="FU6728" s="75">
        <v>48825.81</v>
      </c>
    </row>
    <row r="6729" spans="1:177" x14ac:dyDescent="0.25">
      <c r="A6729" s="132"/>
      <c r="B6729" s="132"/>
      <c r="C6729" s="132"/>
      <c r="D6729" s="132"/>
      <c r="E6729" s="132"/>
      <c r="F6729" s="132"/>
      <c r="G6729" s="132"/>
      <c r="H6729" s="132"/>
      <c r="I6729" s="132"/>
      <c r="J6729" s="132"/>
      <c r="K6729" s="132"/>
      <c r="FS6729" s="75">
        <v>104.48</v>
      </c>
      <c r="FT6729" s="75">
        <v>8494.0120000000006</v>
      </c>
      <c r="FU6729" s="75">
        <v>48838.34</v>
      </c>
    </row>
    <row r="6730" spans="1:177" x14ac:dyDescent="0.25">
      <c r="A6730" s="132"/>
      <c r="B6730" s="132"/>
      <c r="C6730" s="132"/>
      <c r="D6730" s="132"/>
      <c r="E6730" s="132"/>
      <c r="F6730" s="132"/>
      <c r="G6730" s="132"/>
      <c r="H6730" s="132"/>
      <c r="I6730" s="132"/>
      <c r="J6730" s="132"/>
      <c r="K6730" s="132"/>
      <c r="FS6730" s="75">
        <v>104.49</v>
      </c>
      <c r="FT6730" s="75">
        <v>8498.9310000000005</v>
      </c>
      <c r="FU6730" s="75">
        <v>48850.879999999997</v>
      </c>
    </row>
    <row r="6731" spans="1:177" x14ac:dyDescent="0.25">
      <c r="A6731" s="132"/>
      <c r="B6731" s="132"/>
      <c r="C6731" s="132"/>
      <c r="D6731" s="132"/>
      <c r="E6731" s="132"/>
      <c r="F6731" s="132"/>
      <c r="G6731" s="132"/>
      <c r="H6731" s="132"/>
      <c r="I6731" s="132"/>
      <c r="J6731" s="132"/>
      <c r="K6731" s="132"/>
      <c r="FS6731" s="75">
        <v>104.5</v>
      </c>
      <c r="FT6731" s="75">
        <v>8503.85</v>
      </c>
      <c r="FU6731" s="75">
        <v>48863.41</v>
      </c>
    </row>
    <row r="6732" spans="1:177" x14ac:dyDescent="0.25">
      <c r="A6732" s="132"/>
      <c r="B6732" s="132"/>
      <c r="C6732" s="132"/>
      <c r="D6732" s="132"/>
      <c r="E6732" s="132"/>
      <c r="F6732" s="132"/>
      <c r="G6732" s="132"/>
      <c r="H6732" s="132"/>
      <c r="I6732" s="132"/>
      <c r="J6732" s="132"/>
      <c r="K6732" s="132"/>
      <c r="FS6732" s="75">
        <v>104.51</v>
      </c>
      <c r="FT6732" s="75">
        <v>8508.7690000000002</v>
      </c>
      <c r="FU6732" s="75">
        <v>48875.94</v>
      </c>
    </row>
    <row r="6733" spans="1:177" x14ac:dyDescent="0.25">
      <c r="A6733" s="132"/>
      <c r="B6733" s="132"/>
      <c r="C6733" s="132"/>
      <c r="D6733" s="132"/>
      <c r="E6733" s="132"/>
      <c r="F6733" s="132"/>
      <c r="G6733" s="132"/>
      <c r="H6733" s="132"/>
      <c r="I6733" s="132"/>
      <c r="J6733" s="132"/>
      <c r="K6733" s="132"/>
      <c r="FS6733" s="75">
        <v>104.52</v>
      </c>
      <c r="FT6733" s="75">
        <v>8513.6880000000001</v>
      </c>
      <c r="FU6733" s="75">
        <v>48888.47</v>
      </c>
    </row>
    <row r="6734" spans="1:177" x14ac:dyDescent="0.25">
      <c r="A6734" s="132"/>
      <c r="B6734" s="132"/>
      <c r="C6734" s="132"/>
      <c r="D6734" s="132"/>
      <c r="E6734" s="132"/>
      <c r="F6734" s="132"/>
      <c r="G6734" s="132"/>
      <c r="H6734" s="132"/>
      <c r="I6734" s="132"/>
      <c r="J6734" s="132"/>
      <c r="K6734" s="132"/>
      <c r="FS6734" s="75">
        <v>104.53</v>
      </c>
      <c r="FT6734" s="75">
        <v>8518.6059999999998</v>
      </c>
      <c r="FU6734" s="75">
        <v>48901</v>
      </c>
    </row>
    <row r="6735" spans="1:177" x14ac:dyDescent="0.25">
      <c r="A6735" s="132"/>
      <c r="B6735" s="132"/>
      <c r="C6735" s="132"/>
      <c r="D6735" s="132"/>
      <c r="E6735" s="132"/>
      <c r="F6735" s="132"/>
      <c r="G6735" s="132"/>
      <c r="H6735" s="132"/>
      <c r="I6735" s="132"/>
      <c r="J6735" s="132"/>
      <c r="K6735" s="132"/>
      <c r="FS6735" s="75">
        <v>104.54</v>
      </c>
      <c r="FT6735" s="75">
        <v>8523.5249999999996</v>
      </c>
      <c r="FU6735" s="75">
        <v>48913.53</v>
      </c>
    </row>
    <row r="6736" spans="1:177" x14ac:dyDescent="0.25">
      <c r="A6736" s="132"/>
      <c r="B6736" s="132"/>
      <c r="C6736" s="132"/>
      <c r="D6736" s="132"/>
      <c r="E6736" s="132"/>
      <c r="F6736" s="132"/>
      <c r="G6736" s="132"/>
      <c r="H6736" s="132"/>
      <c r="I6736" s="132"/>
      <c r="J6736" s="132"/>
      <c r="K6736" s="132"/>
      <c r="FS6736" s="75">
        <v>104.55</v>
      </c>
      <c r="FT6736" s="75">
        <v>8528.4439999999995</v>
      </c>
      <c r="FU6736" s="75">
        <v>48926.06</v>
      </c>
    </row>
    <row r="6737" spans="1:177" x14ac:dyDescent="0.25">
      <c r="A6737" s="132"/>
      <c r="B6737" s="132"/>
      <c r="C6737" s="132"/>
      <c r="D6737" s="132"/>
      <c r="E6737" s="132"/>
      <c r="F6737" s="132"/>
      <c r="G6737" s="132"/>
      <c r="H6737" s="132"/>
      <c r="I6737" s="132"/>
      <c r="J6737" s="132"/>
      <c r="K6737" s="132"/>
      <c r="FS6737" s="75">
        <v>104.56</v>
      </c>
      <c r="FT6737" s="75">
        <v>8533.3629999999994</v>
      </c>
      <c r="FU6737" s="75">
        <v>48938.59</v>
      </c>
    </row>
    <row r="6738" spans="1:177" x14ac:dyDescent="0.25">
      <c r="A6738" s="132"/>
      <c r="B6738" s="132"/>
      <c r="C6738" s="132"/>
      <c r="D6738" s="132"/>
      <c r="E6738" s="132"/>
      <c r="F6738" s="132"/>
      <c r="G6738" s="132"/>
      <c r="H6738" s="132"/>
      <c r="I6738" s="132"/>
      <c r="J6738" s="132"/>
      <c r="K6738" s="132"/>
      <c r="FS6738" s="75">
        <v>104.57</v>
      </c>
      <c r="FT6738" s="75">
        <v>8538.2819999999992</v>
      </c>
      <c r="FU6738" s="75">
        <v>48951.13</v>
      </c>
    </row>
    <row r="6739" spans="1:177" x14ac:dyDescent="0.25">
      <c r="A6739" s="132"/>
      <c r="B6739" s="132"/>
      <c r="C6739" s="132"/>
      <c r="D6739" s="132"/>
      <c r="E6739" s="132"/>
      <c r="F6739" s="132"/>
      <c r="G6739" s="132"/>
      <c r="H6739" s="132"/>
      <c r="I6739" s="132"/>
      <c r="J6739" s="132"/>
      <c r="K6739" s="132"/>
      <c r="FS6739" s="75">
        <v>104.58</v>
      </c>
      <c r="FT6739" s="75">
        <v>8543.2009999999991</v>
      </c>
      <c r="FU6739" s="75">
        <v>48963.66</v>
      </c>
    </row>
    <row r="6740" spans="1:177" x14ac:dyDescent="0.25">
      <c r="A6740" s="132"/>
      <c r="B6740" s="132"/>
      <c r="C6740" s="132"/>
      <c r="D6740" s="132"/>
      <c r="E6740" s="132"/>
      <c r="F6740" s="132"/>
      <c r="G6740" s="132"/>
      <c r="H6740" s="132"/>
      <c r="I6740" s="132"/>
      <c r="J6740" s="132"/>
      <c r="K6740" s="132"/>
      <c r="FS6740" s="75">
        <v>104.59</v>
      </c>
      <c r="FT6740" s="75">
        <v>8548.1200000000008</v>
      </c>
      <c r="FU6740" s="75">
        <v>48976.19</v>
      </c>
    </row>
    <row r="6741" spans="1:177" x14ac:dyDescent="0.25">
      <c r="A6741" s="132"/>
      <c r="B6741" s="132"/>
      <c r="C6741" s="132"/>
      <c r="D6741" s="132"/>
      <c r="E6741" s="132"/>
      <c r="F6741" s="132"/>
      <c r="G6741" s="132"/>
      <c r="H6741" s="132"/>
      <c r="I6741" s="132"/>
      <c r="J6741" s="132"/>
      <c r="K6741" s="132"/>
      <c r="FS6741" s="75">
        <v>104.6</v>
      </c>
      <c r="FT6741" s="75">
        <v>8553.0390000000007</v>
      </c>
      <c r="FU6741" s="75">
        <v>48988.72</v>
      </c>
    </row>
    <row r="6742" spans="1:177" x14ac:dyDescent="0.25">
      <c r="A6742" s="132"/>
      <c r="B6742" s="132"/>
      <c r="C6742" s="132"/>
      <c r="D6742" s="132"/>
      <c r="E6742" s="132"/>
      <c r="F6742" s="132"/>
      <c r="G6742" s="132"/>
      <c r="H6742" s="132"/>
      <c r="I6742" s="132"/>
      <c r="J6742" s="132"/>
      <c r="K6742" s="132"/>
      <c r="FS6742" s="75">
        <v>104.61</v>
      </c>
      <c r="FT6742" s="75">
        <v>8557.9580000000005</v>
      </c>
      <c r="FU6742" s="75">
        <v>49001.25</v>
      </c>
    </row>
    <row r="6743" spans="1:177" x14ac:dyDescent="0.25">
      <c r="A6743" s="132"/>
      <c r="B6743" s="132"/>
      <c r="C6743" s="132"/>
      <c r="D6743" s="132"/>
      <c r="E6743" s="132"/>
      <c r="F6743" s="132"/>
      <c r="G6743" s="132"/>
      <c r="H6743" s="132"/>
      <c r="I6743" s="132"/>
      <c r="J6743" s="132"/>
      <c r="K6743" s="132"/>
      <c r="FS6743" s="75">
        <v>104.62</v>
      </c>
      <c r="FT6743" s="75">
        <v>8562.8770000000004</v>
      </c>
      <c r="FU6743" s="75">
        <v>49013.78</v>
      </c>
    </row>
    <row r="6744" spans="1:177" x14ac:dyDescent="0.25">
      <c r="A6744" s="132"/>
      <c r="B6744" s="132"/>
      <c r="C6744" s="132"/>
      <c r="D6744" s="132"/>
      <c r="E6744" s="132"/>
      <c r="F6744" s="132"/>
      <c r="G6744" s="132"/>
      <c r="H6744" s="132"/>
      <c r="I6744" s="132"/>
      <c r="J6744" s="132"/>
      <c r="K6744" s="132"/>
      <c r="FS6744" s="75">
        <v>104.63</v>
      </c>
      <c r="FT6744" s="75">
        <v>8567.7960000000003</v>
      </c>
      <c r="FU6744" s="75">
        <v>49026.31</v>
      </c>
    </row>
    <row r="6745" spans="1:177" x14ac:dyDescent="0.25">
      <c r="A6745" s="132"/>
      <c r="B6745" s="132"/>
      <c r="C6745" s="132"/>
      <c r="D6745" s="132"/>
      <c r="E6745" s="132"/>
      <c r="F6745" s="132"/>
      <c r="G6745" s="132"/>
      <c r="H6745" s="132"/>
      <c r="I6745" s="132"/>
      <c r="J6745" s="132"/>
      <c r="K6745" s="132"/>
      <c r="FS6745" s="75">
        <v>104.64</v>
      </c>
      <c r="FT6745" s="75">
        <v>8572.7150000000001</v>
      </c>
      <c r="FU6745" s="75">
        <v>49038.84</v>
      </c>
    </row>
    <row r="6746" spans="1:177" x14ac:dyDescent="0.25">
      <c r="A6746" s="132"/>
      <c r="B6746" s="132"/>
      <c r="C6746" s="132"/>
      <c r="D6746" s="132"/>
      <c r="E6746" s="132"/>
      <c r="F6746" s="132"/>
      <c r="G6746" s="132"/>
      <c r="H6746" s="132"/>
      <c r="I6746" s="132"/>
      <c r="J6746" s="132"/>
      <c r="K6746" s="132"/>
      <c r="FS6746" s="75">
        <v>104.65</v>
      </c>
      <c r="FT6746" s="75">
        <v>8577.634</v>
      </c>
      <c r="FU6746" s="75">
        <v>49051.38</v>
      </c>
    </row>
    <row r="6747" spans="1:177" x14ac:dyDescent="0.25">
      <c r="A6747" s="132"/>
      <c r="B6747" s="132"/>
      <c r="C6747" s="132"/>
      <c r="D6747" s="132"/>
      <c r="E6747" s="132"/>
      <c r="F6747" s="132"/>
      <c r="G6747" s="132"/>
      <c r="H6747" s="132"/>
      <c r="I6747" s="132"/>
      <c r="J6747" s="132"/>
      <c r="K6747" s="132"/>
      <c r="FS6747" s="75">
        <v>104.66</v>
      </c>
      <c r="FT6747" s="75">
        <v>8582.5529999999999</v>
      </c>
      <c r="FU6747" s="75">
        <v>49063.91</v>
      </c>
    </row>
    <row r="6748" spans="1:177" x14ac:dyDescent="0.25">
      <c r="A6748" s="132"/>
      <c r="B6748" s="132"/>
      <c r="C6748" s="132"/>
      <c r="D6748" s="132"/>
      <c r="E6748" s="132"/>
      <c r="F6748" s="132"/>
      <c r="G6748" s="132"/>
      <c r="H6748" s="132"/>
      <c r="I6748" s="132"/>
      <c r="J6748" s="132"/>
      <c r="K6748" s="132"/>
      <c r="FS6748" s="75">
        <v>104.67</v>
      </c>
      <c r="FT6748" s="75">
        <v>8587.4719999999998</v>
      </c>
      <c r="FU6748" s="75">
        <v>49076.44</v>
      </c>
    </row>
    <row r="6749" spans="1:177" x14ac:dyDescent="0.25">
      <c r="A6749" s="132"/>
      <c r="B6749" s="132"/>
      <c r="C6749" s="132"/>
      <c r="D6749" s="132"/>
      <c r="E6749" s="132"/>
      <c r="F6749" s="132"/>
      <c r="G6749" s="132"/>
      <c r="H6749" s="132"/>
      <c r="I6749" s="132"/>
      <c r="J6749" s="132"/>
      <c r="K6749" s="132"/>
      <c r="FS6749" s="75">
        <v>104.68</v>
      </c>
      <c r="FT6749" s="75">
        <v>8592.3909999999996</v>
      </c>
      <c r="FU6749" s="75">
        <v>49088.97</v>
      </c>
    </row>
    <row r="6750" spans="1:177" x14ac:dyDescent="0.25">
      <c r="A6750" s="132"/>
      <c r="B6750" s="132"/>
      <c r="C6750" s="132"/>
      <c r="D6750" s="132"/>
      <c r="E6750" s="132"/>
      <c r="F6750" s="132"/>
      <c r="G6750" s="132"/>
      <c r="H6750" s="132"/>
      <c r="I6750" s="132"/>
      <c r="J6750" s="132"/>
      <c r="K6750" s="132"/>
      <c r="FS6750" s="75">
        <v>104.69</v>
      </c>
      <c r="FT6750" s="75">
        <v>8597.31</v>
      </c>
      <c r="FU6750" s="75">
        <v>49101.5</v>
      </c>
    </row>
    <row r="6751" spans="1:177" x14ac:dyDescent="0.25">
      <c r="A6751" s="132"/>
      <c r="B6751" s="132"/>
      <c r="C6751" s="132"/>
      <c r="D6751" s="132"/>
      <c r="E6751" s="132"/>
      <c r="F6751" s="132"/>
      <c r="G6751" s="132"/>
      <c r="H6751" s="132"/>
      <c r="I6751" s="132"/>
      <c r="J6751" s="132"/>
      <c r="K6751" s="132"/>
      <c r="FS6751" s="75">
        <v>104.7</v>
      </c>
      <c r="FT6751" s="75">
        <v>8602.2289999999994</v>
      </c>
      <c r="FU6751" s="75">
        <v>49114.03</v>
      </c>
    </row>
    <row r="6752" spans="1:177" x14ac:dyDescent="0.25">
      <c r="A6752" s="132"/>
      <c r="B6752" s="132"/>
      <c r="C6752" s="132"/>
      <c r="D6752" s="132"/>
      <c r="E6752" s="132"/>
      <c r="F6752" s="132"/>
      <c r="G6752" s="132"/>
      <c r="H6752" s="132"/>
      <c r="I6752" s="132"/>
      <c r="J6752" s="132"/>
      <c r="K6752" s="132"/>
      <c r="FS6752" s="75">
        <v>104.71</v>
      </c>
      <c r="FT6752" s="75">
        <v>8607.1470000000008</v>
      </c>
      <c r="FU6752" s="75">
        <v>49126.559999999998</v>
      </c>
    </row>
    <row r="6753" spans="1:177" x14ac:dyDescent="0.25">
      <c r="A6753" s="132"/>
      <c r="B6753" s="132"/>
      <c r="C6753" s="132"/>
      <c r="D6753" s="132"/>
      <c r="E6753" s="132"/>
      <c r="F6753" s="132"/>
      <c r="G6753" s="132"/>
      <c r="H6753" s="132"/>
      <c r="I6753" s="132"/>
      <c r="J6753" s="132"/>
      <c r="K6753" s="132"/>
      <c r="FS6753" s="75">
        <v>104.72</v>
      </c>
      <c r="FT6753" s="75">
        <v>8612.0660000000007</v>
      </c>
      <c r="FU6753" s="75">
        <v>49139.09</v>
      </c>
    </row>
    <row r="6754" spans="1:177" x14ac:dyDescent="0.25">
      <c r="A6754" s="132"/>
      <c r="B6754" s="132"/>
      <c r="C6754" s="132"/>
      <c r="D6754" s="132"/>
      <c r="E6754" s="132"/>
      <c r="F6754" s="132"/>
      <c r="G6754" s="132"/>
      <c r="H6754" s="132"/>
      <c r="I6754" s="132"/>
      <c r="J6754" s="132"/>
      <c r="K6754" s="132"/>
      <c r="FS6754" s="75">
        <v>104.73</v>
      </c>
      <c r="FT6754" s="75">
        <v>8616.9850000000006</v>
      </c>
      <c r="FU6754" s="75">
        <v>49151.63</v>
      </c>
    </row>
    <row r="6755" spans="1:177" x14ac:dyDescent="0.25">
      <c r="A6755" s="132"/>
      <c r="B6755" s="132"/>
      <c r="C6755" s="132"/>
      <c r="D6755" s="132"/>
      <c r="E6755" s="132"/>
      <c r="F6755" s="132"/>
      <c r="G6755" s="132"/>
      <c r="H6755" s="132"/>
      <c r="I6755" s="132"/>
      <c r="J6755" s="132"/>
      <c r="K6755" s="132"/>
      <c r="FS6755" s="75">
        <v>104.74</v>
      </c>
      <c r="FT6755" s="75">
        <v>8621.9040000000005</v>
      </c>
      <c r="FU6755" s="75">
        <v>49164.160000000003</v>
      </c>
    </row>
    <row r="6756" spans="1:177" x14ac:dyDescent="0.25">
      <c r="A6756" s="132"/>
      <c r="B6756" s="132"/>
      <c r="C6756" s="132"/>
      <c r="D6756" s="132"/>
      <c r="E6756" s="132"/>
      <c r="F6756" s="132"/>
      <c r="G6756" s="132"/>
      <c r="H6756" s="132"/>
      <c r="I6756" s="132"/>
      <c r="J6756" s="132"/>
      <c r="K6756" s="132"/>
      <c r="FS6756" s="75">
        <v>104.75</v>
      </c>
      <c r="FT6756" s="75">
        <v>8626.8230000000003</v>
      </c>
      <c r="FU6756" s="75">
        <v>49176.69</v>
      </c>
    </row>
    <row r="6757" spans="1:177" x14ac:dyDescent="0.25">
      <c r="A6757" s="132"/>
      <c r="B6757" s="132"/>
      <c r="C6757" s="132"/>
      <c r="D6757" s="132"/>
      <c r="E6757" s="132"/>
      <c r="F6757" s="132"/>
      <c r="G6757" s="132"/>
      <c r="H6757" s="132"/>
      <c r="I6757" s="132"/>
      <c r="J6757" s="132"/>
      <c r="K6757" s="132"/>
      <c r="FS6757" s="75">
        <v>104.76</v>
      </c>
      <c r="FT6757" s="75">
        <v>8631.7420000000002</v>
      </c>
      <c r="FU6757" s="75">
        <v>49189.22</v>
      </c>
    </row>
    <row r="6758" spans="1:177" x14ac:dyDescent="0.25">
      <c r="A6758" s="132"/>
      <c r="B6758" s="132"/>
      <c r="C6758" s="132"/>
      <c r="D6758" s="132"/>
      <c r="E6758" s="132"/>
      <c r="F6758" s="132"/>
      <c r="G6758" s="132"/>
      <c r="H6758" s="132"/>
      <c r="I6758" s="132"/>
      <c r="J6758" s="132"/>
      <c r="K6758" s="132"/>
      <c r="FS6758" s="75">
        <v>104.77</v>
      </c>
      <c r="FT6758" s="75">
        <v>8636.6610000000001</v>
      </c>
      <c r="FU6758" s="75">
        <v>49201.75</v>
      </c>
    </row>
    <row r="6759" spans="1:177" x14ac:dyDescent="0.25">
      <c r="A6759" s="132"/>
      <c r="B6759" s="132"/>
      <c r="C6759" s="132"/>
      <c r="D6759" s="132"/>
      <c r="E6759" s="132"/>
      <c r="F6759" s="132"/>
      <c r="G6759" s="132"/>
      <c r="H6759" s="132"/>
      <c r="I6759" s="132"/>
      <c r="J6759" s="132"/>
      <c r="K6759" s="132"/>
      <c r="FS6759" s="75">
        <v>104.78</v>
      </c>
      <c r="FT6759" s="75">
        <v>8641.58</v>
      </c>
      <c r="FU6759" s="75">
        <v>49214.28</v>
      </c>
    </row>
    <row r="6760" spans="1:177" x14ac:dyDescent="0.25">
      <c r="A6760" s="132"/>
      <c r="B6760" s="132"/>
      <c r="C6760" s="132"/>
      <c r="D6760" s="132"/>
      <c r="E6760" s="132"/>
      <c r="F6760" s="132"/>
      <c r="G6760" s="132"/>
      <c r="H6760" s="132"/>
      <c r="I6760" s="132"/>
      <c r="J6760" s="132"/>
      <c r="K6760" s="132"/>
      <c r="FS6760" s="75">
        <v>104.79</v>
      </c>
      <c r="FT6760" s="75">
        <v>8646.4989999999998</v>
      </c>
      <c r="FU6760" s="75">
        <v>49226.81</v>
      </c>
    </row>
    <row r="6761" spans="1:177" x14ac:dyDescent="0.25">
      <c r="A6761" s="132"/>
      <c r="B6761" s="132"/>
      <c r="C6761" s="132"/>
      <c r="D6761" s="132"/>
      <c r="E6761" s="132"/>
      <c r="F6761" s="132"/>
      <c r="G6761" s="132"/>
      <c r="H6761" s="132"/>
      <c r="I6761" s="132"/>
      <c r="J6761" s="132"/>
      <c r="K6761" s="132"/>
      <c r="FS6761" s="75">
        <v>104.8</v>
      </c>
      <c r="FT6761" s="75">
        <v>8651.4179999999997</v>
      </c>
      <c r="FU6761" s="75">
        <v>49239.34</v>
      </c>
    </row>
    <row r="6762" spans="1:177" x14ac:dyDescent="0.25">
      <c r="A6762" s="132"/>
      <c r="B6762" s="132"/>
      <c r="C6762" s="132"/>
      <c r="D6762" s="132"/>
      <c r="E6762" s="132"/>
      <c r="F6762" s="132"/>
      <c r="G6762" s="132"/>
      <c r="H6762" s="132"/>
      <c r="I6762" s="132"/>
      <c r="J6762" s="132"/>
      <c r="K6762" s="132"/>
      <c r="FS6762" s="75">
        <v>104.81</v>
      </c>
      <c r="FT6762" s="75">
        <v>8656.3369999999995</v>
      </c>
      <c r="FU6762" s="75">
        <v>49251.88</v>
      </c>
    </row>
    <row r="6763" spans="1:177" x14ac:dyDescent="0.25">
      <c r="A6763" s="132"/>
      <c r="B6763" s="132"/>
      <c r="C6763" s="132"/>
      <c r="D6763" s="132"/>
      <c r="E6763" s="132"/>
      <c r="F6763" s="132"/>
      <c r="G6763" s="132"/>
      <c r="H6763" s="132"/>
      <c r="I6763" s="132"/>
      <c r="J6763" s="132"/>
      <c r="K6763" s="132"/>
      <c r="FS6763" s="75">
        <v>104.82</v>
      </c>
      <c r="FT6763" s="75">
        <v>8661.2559999999994</v>
      </c>
      <c r="FU6763" s="75">
        <v>49264.41</v>
      </c>
    </row>
    <row r="6764" spans="1:177" x14ac:dyDescent="0.25">
      <c r="A6764" s="132"/>
      <c r="B6764" s="132"/>
      <c r="C6764" s="132"/>
      <c r="D6764" s="132"/>
      <c r="E6764" s="132"/>
      <c r="F6764" s="132"/>
      <c r="G6764" s="132"/>
      <c r="H6764" s="132"/>
      <c r="I6764" s="132"/>
      <c r="J6764" s="132"/>
      <c r="K6764" s="132"/>
      <c r="FS6764" s="75">
        <v>104.83</v>
      </c>
      <c r="FT6764" s="75">
        <v>8666.1749999999993</v>
      </c>
      <c r="FU6764" s="75">
        <v>49276.94</v>
      </c>
    </row>
    <row r="6765" spans="1:177" x14ac:dyDescent="0.25">
      <c r="A6765" s="132"/>
      <c r="B6765" s="132"/>
      <c r="C6765" s="132"/>
      <c r="D6765" s="132"/>
      <c r="E6765" s="132"/>
      <c r="F6765" s="132"/>
      <c r="G6765" s="132"/>
      <c r="H6765" s="132"/>
      <c r="I6765" s="132"/>
      <c r="J6765" s="132"/>
      <c r="K6765" s="132"/>
      <c r="FS6765" s="75">
        <v>104.84</v>
      </c>
      <c r="FT6765" s="75">
        <v>8671.0939999999991</v>
      </c>
      <c r="FU6765" s="75">
        <v>49289.47</v>
      </c>
    </row>
    <row r="6766" spans="1:177" x14ac:dyDescent="0.25">
      <c r="A6766" s="132"/>
      <c r="B6766" s="132"/>
      <c r="C6766" s="132"/>
      <c r="D6766" s="132"/>
      <c r="E6766" s="132"/>
      <c r="F6766" s="132"/>
      <c r="G6766" s="132"/>
      <c r="H6766" s="132"/>
      <c r="I6766" s="132"/>
      <c r="J6766" s="132"/>
      <c r="K6766" s="132"/>
      <c r="FS6766" s="75">
        <v>104.85</v>
      </c>
      <c r="FT6766" s="75">
        <v>8676.0130000000008</v>
      </c>
      <c r="FU6766" s="75">
        <v>49302</v>
      </c>
    </row>
    <row r="6767" spans="1:177" x14ac:dyDescent="0.25">
      <c r="A6767" s="132"/>
      <c r="B6767" s="132"/>
      <c r="C6767" s="132"/>
      <c r="D6767" s="132"/>
      <c r="E6767" s="132"/>
      <c r="F6767" s="132"/>
      <c r="G6767" s="132"/>
      <c r="H6767" s="132"/>
      <c r="I6767" s="132"/>
      <c r="J6767" s="132"/>
      <c r="K6767" s="132"/>
      <c r="FS6767" s="75">
        <v>104.86</v>
      </c>
      <c r="FT6767" s="75">
        <v>8680.9320000000007</v>
      </c>
      <c r="FU6767" s="75">
        <v>49314.53</v>
      </c>
    </row>
    <row r="6768" spans="1:177" x14ac:dyDescent="0.25">
      <c r="A6768" s="132"/>
      <c r="B6768" s="132"/>
      <c r="C6768" s="132"/>
      <c r="D6768" s="132"/>
      <c r="E6768" s="132"/>
      <c r="F6768" s="132"/>
      <c r="G6768" s="132"/>
      <c r="H6768" s="132"/>
      <c r="I6768" s="132"/>
      <c r="J6768" s="132"/>
      <c r="K6768" s="132"/>
      <c r="FS6768" s="75">
        <v>104.87</v>
      </c>
      <c r="FT6768" s="75">
        <v>8685.8510000000006</v>
      </c>
      <c r="FU6768" s="75">
        <v>49327.06</v>
      </c>
    </row>
    <row r="6769" spans="1:177" x14ac:dyDescent="0.25">
      <c r="A6769" s="132"/>
      <c r="B6769" s="132"/>
      <c r="C6769" s="132"/>
      <c r="D6769" s="132"/>
      <c r="E6769" s="132"/>
      <c r="F6769" s="132"/>
      <c r="G6769" s="132"/>
      <c r="H6769" s="132"/>
      <c r="I6769" s="132"/>
      <c r="J6769" s="132"/>
      <c r="K6769" s="132"/>
      <c r="FS6769" s="75">
        <v>104.88</v>
      </c>
      <c r="FT6769" s="75">
        <v>8690.77</v>
      </c>
      <c r="FU6769" s="75">
        <v>49339.59</v>
      </c>
    </row>
    <row r="6770" spans="1:177" x14ac:dyDescent="0.25">
      <c r="A6770" s="132"/>
      <c r="B6770" s="132"/>
      <c r="C6770" s="132"/>
      <c r="D6770" s="132"/>
      <c r="E6770" s="132"/>
      <c r="F6770" s="132"/>
      <c r="G6770" s="132"/>
      <c r="H6770" s="132"/>
      <c r="I6770" s="132"/>
      <c r="J6770" s="132"/>
      <c r="K6770" s="132"/>
      <c r="FS6770" s="75">
        <v>104.89</v>
      </c>
      <c r="FT6770" s="75">
        <v>8695.6880000000001</v>
      </c>
      <c r="FU6770" s="75">
        <v>49352.13</v>
      </c>
    </row>
    <row r="6771" spans="1:177" x14ac:dyDescent="0.25">
      <c r="A6771" s="132"/>
      <c r="B6771" s="132"/>
      <c r="C6771" s="132"/>
      <c r="D6771" s="132"/>
      <c r="E6771" s="132"/>
      <c r="F6771" s="132"/>
      <c r="G6771" s="132"/>
      <c r="H6771" s="132"/>
      <c r="I6771" s="132"/>
      <c r="J6771" s="132"/>
      <c r="K6771" s="132"/>
      <c r="FS6771" s="75">
        <v>104.9</v>
      </c>
      <c r="FT6771" s="75">
        <v>8700.607</v>
      </c>
      <c r="FU6771" s="75">
        <v>49364.66</v>
      </c>
    </row>
    <row r="6772" spans="1:177" x14ac:dyDescent="0.25">
      <c r="A6772" s="132"/>
      <c r="B6772" s="132"/>
      <c r="C6772" s="132"/>
      <c r="D6772" s="132"/>
      <c r="E6772" s="132"/>
      <c r="F6772" s="132"/>
      <c r="G6772" s="132"/>
      <c r="H6772" s="132"/>
      <c r="I6772" s="132"/>
      <c r="J6772" s="132"/>
      <c r="K6772" s="132"/>
      <c r="FS6772" s="75">
        <v>104.91</v>
      </c>
      <c r="FT6772" s="75">
        <v>8705.5259999999998</v>
      </c>
      <c r="FU6772" s="75">
        <v>49377.19</v>
      </c>
    </row>
    <row r="6773" spans="1:177" x14ac:dyDescent="0.25">
      <c r="A6773" s="132"/>
      <c r="B6773" s="132"/>
      <c r="C6773" s="132"/>
      <c r="D6773" s="132"/>
      <c r="E6773" s="132"/>
      <c r="F6773" s="132"/>
      <c r="G6773" s="132"/>
      <c r="H6773" s="132"/>
      <c r="I6773" s="132"/>
      <c r="J6773" s="132"/>
      <c r="K6773" s="132"/>
      <c r="FS6773" s="75">
        <v>104.92</v>
      </c>
      <c r="FT6773" s="75">
        <v>8710.4449999999997</v>
      </c>
      <c r="FU6773" s="75">
        <v>49389.72</v>
      </c>
    </row>
    <row r="6774" spans="1:177" x14ac:dyDescent="0.25">
      <c r="A6774" s="132"/>
      <c r="B6774" s="132"/>
      <c r="C6774" s="132"/>
      <c r="D6774" s="132"/>
      <c r="E6774" s="132"/>
      <c r="F6774" s="132"/>
      <c r="G6774" s="132"/>
      <c r="H6774" s="132"/>
      <c r="I6774" s="132"/>
      <c r="J6774" s="132"/>
      <c r="K6774" s="132"/>
      <c r="FS6774" s="75">
        <v>104.93</v>
      </c>
      <c r="FT6774" s="75">
        <v>8715.3639999999996</v>
      </c>
      <c r="FU6774" s="75">
        <v>49402.25</v>
      </c>
    </row>
    <row r="6775" spans="1:177" x14ac:dyDescent="0.25">
      <c r="A6775" s="132"/>
      <c r="B6775" s="132"/>
      <c r="C6775" s="132"/>
      <c r="D6775" s="132"/>
      <c r="E6775" s="132"/>
      <c r="F6775" s="132"/>
      <c r="G6775" s="132"/>
      <c r="H6775" s="132"/>
      <c r="I6775" s="132"/>
      <c r="J6775" s="132"/>
      <c r="K6775" s="132"/>
      <c r="FS6775" s="75">
        <v>104.94</v>
      </c>
      <c r="FT6775" s="75">
        <v>8720.2829999999994</v>
      </c>
      <c r="FU6775" s="75">
        <v>49414.78</v>
      </c>
    </row>
    <row r="6776" spans="1:177" x14ac:dyDescent="0.25">
      <c r="A6776" s="132"/>
      <c r="B6776" s="132"/>
      <c r="C6776" s="132"/>
      <c r="D6776" s="132"/>
      <c r="E6776" s="132"/>
      <c r="F6776" s="132"/>
      <c r="G6776" s="132"/>
      <c r="H6776" s="132"/>
      <c r="I6776" s="132"/>
      <c r="J6776" s="132"/>
      <c r="K6776" s="132"/>
      <c r="FS6776" s="75">
        <v>104.95</v>
      </c>
      <c r="FT6776" s="75">
        <v>8725.2019999999993</v>
      </c>
      <c r="FU6776" s="75">
        <v>49427.31</v>
      </c>
    </row>
    <row r="6777" spans="1:177" x14ac:dyDescent="0.25">
      <c r="A6777" s="132"/>
      <c r="B6777" s="132"/>
      <c r="C6777" s="132"/>
      <c r="D6777" s="132"/>
      <c r="E6777" s="132"/>
      <c r="F6777" s="132"/>
      <c r="G6777" s="132"/>
      <c r="H6777" s="132"/>
      <c r="I6777" s="132"/>
      <c r="J6777" s="132"/>
      <c r="K6777" s="132"/>
      <c r="FS6777" s="75">
        <v>104.96</v>
      </c>
      <c r="FT6777" s="75">
        <v>8730.1209999999992</v>
      </c>
      <c r="FU6777" s="75">
        <v>49439.839999999997</v>
      </c>
    </row>
    <row r="6778" spans="1:177" x14ac:dyDescent="0.25">
      <c r="A6778" s="132"/>
      <c r="B6778" s="132"/>
      <c r="C6778" s="132"/>
      <c r="D6778" s="132"/>
      <c r="E6778" s="132"/>
      <c r="F6778" s="132"/>
      <c r="G6778" s="132"/>
      <c r="H6778" s="132"/>
      <c r="I6778" s="132"/>
      <c r="J6778" s="132"/>
      <c r="K6778" s="132"/>
      <c r="FS6778" s="75">
        <v>104.97</v>
      </c>
      <c r="FT6778" s="75">
        <v>8735.0400000000009</v>
      </c>
      <c r="FU6778" s="75">
        <v>49452.38</v>
      </c>
    </row>
    <row r="6779" spans="1:177" x14ac:dyDescent="0.25">
      <c r="A6779" s="132"/>
      <c r="B6779" s="132"/>
      <c r="C6779" s="132"/>
      <c r="D6779" s="132"/>
      <c r="E6779" s="132"/>
      <c r="F6779" s="132"/>
      <c r="G6779" s="132"/>
      <c r="H6779" s="132"/>
      <c r="I6779" s="132"/>
      <c r="J6779" s="132"/>
      <c r="K6779" s="132"/>
      <c r="FS6779" s="75">
        <v>104.98</v>
      </c>
      <c r="FT6779" s="75">
        <v>8739.9590000000007</v>
      </c>
      <c r="FU6779" s="75">
        <v>49464.91</v>
      </c>
    </row>
    <row r="6780" spans="1:177" x14ac:dyDescent="0.25">
      <c r="A6780" s="132"/>
      <c r="B6780" s="132"/>
      <c r="C6780" s="132"/>
      <c r="D6780" s="132"/>
      <c r="E6780" s="132"/>
      <c r="F6780" s="132"/>
      <c r="G6780" s="132"/>
      <c r="H6780" s="132"/>
      <c r="I6780" s="132"/>
      <c r="J6780" s="132"/>
      <c r="K6780" s="132"/>
      <c r="FS6780" s="75">
        <v>104.99</v>
      </c>
      <c r="FT6780" s="75">
        <v>8744.8780000000006</v>
      </c>
      <c r="FU6780" s="75">
        <v>49477.440000000002</v>
      </c>
    </row>
    <row r="6781" spans="1:177" x14ac:dyDescent="0.25">
      <c r="A6781" s="132"/>
      <c r="B6781" s="132"/>
      <c r="C6781" s="132"/>
      <c r="D6781" s="132"/>
      <c r="E6781" s="132"/>
      <c r="F6781" s="132"/>
      <c r="G6781" s="132"/>
      <c r="H6781" s="132"/>
      <c r="I6781" s="132"/>
      <c r="J6781" s="132"/>
      <c r="K6781" s="132"/>
      <c r="FS6781" s="75">
        <v>105</v>
      </c>
      <c r="FT6781" s="75">
        <v>8749.7970000000005</v>
      </c>
      <c r="FU6781" s="75">
        <v>49489.97</v>
      </c>
    </row>
    <row r="6782" spans="1:177" x14ac:dyDescent="0.25">
      <c r="A6782" s="132"/>
      <c r="B6782" s="132"/>
      <c r="C6782" s="132"/>
      <c r="D6782" s="132"/>
      <c r="E6782" s="132"/>
      <c r="F6782" s="132"/>
      <c r="G6782" s="132"/>
      <c r="H6782" s="132"/>
      <c r="I6782" s="132"/>
      <c r="J6782" s="132"/>
      <c r="K6782" s="132"/>
      <c r="FS6782" s="75">
        <v>105.01</v>
      </c>
      <c r="FT6782" s="75">
        <v>8754.7160000000003</v>
      </c>
      <c r="FU6782" s="75">
        <v>49502.5</v>
      </c>
    </row>
    <row r="6783" spans="1:177" x14ac:dyDescent="0.25">
      <c r="A6783" s="132"/>
      <c r="B6783" s="132"/>
      <c r="C6783" s="132"/>
      <c r="D6783" s="132"/>
      <c r="E6783" s="132"/>
      <c r="F6783" s="132"/>
      <c r="G6783" s="132"/>
      <c r="H6783" s="132"/>
      <c r="I6783" s="132"/>
      <c r="J6783" s="132"/>
      <c r="K6783" s="132"/>
      <c r="FS6783" s="75">
        <v>105.02</v>
      </c>
      <c r="FT6783" s="75">
        <v>8759.6350000000002</v>
      </c>
      <c r="FU6783" s="75">
        <v>49515.03</v>
      </c>
    </row>
    <row r="6784" spans="1:177" x14ac:dyDescent="0.25">
      <c r="A6784" s="132"/>
      <c r="B6784" s="132"/>
      <c r="C6784" s="132"/>
      <c r="D6784" s="132"/>
      <c r="E6784" s="132"/>
      <c r="F6784" s="132"/>
      <c r="G6784" s="132"/>
      <c r="H6784" s="132"/>
      <c r="I6784" s="132"/>
      <c r="J6784" s="132"/>
      <c r="K6784" s="132"/>
      <c r="FS6784" s="75">
        <v>105.03</v>
      </c>
      <c r="FT6784" s="75">
        <v>8764.5540000000001</v>
      </c>
      <c r="FU6784" s="75">
        <v>49527.56</v>
      </c>
    </row>
    <row r="6785" spans="1:177" x14ac:dyDescent="0.25">
      <c r="A6785" s="132"/>
      <c r="B6785" s="132"/>
      <c r="C6785" s="132"/>
      <c r="D6785" s="132"/>
      <c r="E6785" s="132"/>
      <c r="F6785" s="132"/>
      <c r="G6785" s="132"/>
      <c r="H6785" s="132"/>
      <c r="I6785" s="132"/>
      <c r="J6785" s="132"/>
      <c r="K6785" s="132"/>
      <c r="FS6785" s="75">
        <v>105.04</v>
      </c>
      <c r="FT6785" s="75">
        <v>8769.473</v>
      </c>
      <c r="FU6785" s="75">
        <v>49540.09</v>
      </c>
    </row>
    <row r="6786" spans="1:177" x14ac:dyDescent="0.25">
      <c r="A6786" s="132"/>
      <c r="B6786" s="132"/>
      <c r="C6786" s="132"/>
      <c r="D6786" s="132"/>
      <c r="E6786" s="132"/>
      <c r="F6786" s="132"/>
      <c r="G6786" s="132"/>
      <c r="H6786" s="132"/>
      <c r="I6786" s="132"/>
      <c r="J6786" s="132"/>
      <c r="K6786" s="132"/>
      <c r="FS6786" s="75">
        <v>105.05</v>
      </c>
      <c r="FT6786" s="75">
        <v>8774.3919999999998</v>
      </c>
      <c r="FU6786" s="75">
        <v>49552.63</v>
      </c>
    </row>
    <row r="6787" spans="1:177" x14ac:dyDescent="0.25">
      <c r="A6787" s="132"/>
      <c r="B6787" s="132"/>
      <c r="C6787" s="132"/>
      <c r="D6787" s="132"/>
      <c r="E6787" s="132"/>
      <c r="F6787" s="132"/>
      <c r="G6787" s="132"/>
      <c r="H6787" s="132"/>
      <c r="I6787" s="132"/>
      <c r="J6787" s="132"/>
      <c r="K6787" s="132"/>
      <c r="FS6787" s="75">
        <v>105.06</v>
      </c>
      <c r="FT6787" s="75">
        <v>8779.3109999999997</v>
      </c>
      <c r="FU6787" s="75">
        <v>49565.16</v>
      </c>
    </row>
    <row r="6788" spans="1:177" x14ac:dyDescent="0.25">
      <c r="A6788" s="132"/>
      <c r="B6788" s="132"/>
      <c r="C6788" s="132"/>
      <c r="D6788" s="132"/>
      <c r="E6788" s="132"/>
      <c r="F6788" s="132"/>
      <c r="G6788" s="132"/>
      <c r="H6788" s="132"/>
      <c r="I6788" s="132"/>
      <c r="J6788" s="132"/>
      <c r="K6788" s="132"/>
      <c r="FS6788" s="75">
        <v>105.07</v>
      </c>
      <c r="FT6788" s="75">
        <v>8784.2289999999994</v>
      </c>
      <c r="FU6788" s="75">
        <v>49577.69</v>
      </c>
    </row>
    <row r="6789" spans="1:177" x14ac:dyDescent="0.25">
      <c r="A6789" s="132"/>
      <c r="B6789" s="132"/>
      <c r="C6789" s="132"/>
      <c r="D6789" s="132"/>
      <c r="E6789" s="132"/>
      <c r="F6789" s="132"/>
      <c r="G6789" s="132"/>
      <c r="H6789" s="132"/>
      <c r="I6789" s="132"/>
      <c r="J6789" s="132"/>
      <c r="K6789" s="132"/>
      <c r="FS6789" s="75">
        <v>105.08</v>
      </c>
      <c r="FT6789" s="75">
        <v>8789.1479999999992</v>
      </c>
      <c r="FU6789" s="75">
        <v>49590.22</v>
      </c>
    </row>
    <row r="6790" spans="1:177" x14ac:dyDescent="0.25">
      <c r="A6790" s="132"/>
      <c r="B6790" s="132"/>
      <c r="C6790" s="132"/>
      <c r="D6790" s="132"/>
      <c r="E6790" s="132"/>
      <c r="F6790" s="132"/>
      <c r="G6790" s="132"/>
      <c r="H6790" s="132"/>
      <c r="I6790" s="132"/>
      <c r="J6790" s="132"/>
      <c r="K6790" s="132"/>
      <c r="FS6790" s="75">
        <v>105.09</v>
      </c>
      <c r="FT6790" s="75">
        <v>8794.0669999999991</v>
      </c>
      <c r="FU6790" s="75">
        <v>49602.75</v>
      </c>
    </row>
    <row r="6791" spans="1:177" x14ac:dyDescent="0.25">
      <c r="A6791" s="132"/>
      <c r="B6791" s="132"/>
      <c r="C6791" s="132"/>
      <c r="D6791" s="132"/>
      <c r="E6791" s="132"/>
      <c r="F6791" s="132"/>
      <c r="G6791" s="132"/>
      <c r="H6791" s="132"/>
      <c r="I6791" s="132"/>
      <c r="J6791" s="132"/>
      <c r="K6791" s="132"/>
      <c r="FS6791" s="75">
        <v>105.1</v>
      </c>
      <c r="FT6791" s="75">
        <v>8798.9860000000008</v>
      </c>
      <c r="FU6791" s="75">
        <v>49615.28</v>
      </c>
    </row>
    <row r="6792" spans="1:177" x14ac:dyDescent="0.25">
      <c r="A6792" s="132"/>
      <c r="B6792" s="132"/>
      <c r="C6792" s="132"/>
      <c r="D6792" s="132"/>
      <c r="E6792" s="132"/>
      <c r="F6792" s="132"/>
      <c r="G6792" s="132"/>
      <c r="H6792" s="132"/>
      <c r="I6792" s="132"/>
      <c r="J6792" s="132"/>
      <c r="K6792" s="132"/>
      <c r="FS6792" s="75">
        <v>105.11</v>
      </c>
      <c r="FT6792" s="75">
        <v>8803.9050000000007</v>
      </c>
      <c r="FU6792" s="75">
        <v>49627.81</v>
      </c>
    </row>
    <row r="6793" spans="1:177" x14ac:dyDescent="0.25">
      <c r="A6793" s="132"/>
      <c r="B6793" s="132"/>
      <c r="C6793" s="132"/>
      <c r="D6793" s="132"/>
      <c r="E6793" s="132"/>
      <c r="F6793" s="132"/>
      <c r="G6793" s="132"/>
      <c r="H6793" s="132"/>
      <c r="I6793" s="132"/>
      <c r="J6793" s="132"/>
      <c r="K6793" s="132"/>
      <c r="FS6793" s="75">
        <v>105.12</v>
      </c>
      <c r="FT6793" s="75">
        <v>8808.8240000000005</v>
      </c>
      <c r="FU6793" s="75">
        <v>49640.34</v>
      </c>
    </row>
    <row r="6794" spans="1:177" x14ac:dyDescent="0.25">
      <c r="A6794" s="132"/>
      <c r="B6794" s="132"/>
      <c r="C6794" s="132"/>
      <c r="D6794" s="132"/>
      <c r="E6794" s="132"/>
      <c r="F6794" s="132"/>
      <c r="G6794" s="132"/>
      <c r="H6794" s="132"/>
      <c r="I6794" s="132"/>
      <c r="J6794" s="132"/>
      <c r="K6794" s="132"/>
      <c r="FS6794" s="75">
        <v>105.13</v>
      </c>
      <c r="FT6794" s="75">
        <v>8813.7430000000004</v>
      </c>
      <c r="FU6794" s="75">
        <v>49652.88</v>
      </c>
    </row>
    <row r="6795" spans="1:177" x14ac:dyDescent="0.25">
      <c r="A6795" s="132"/>
      <c r="B6795" s="132"/>
      <c r="C6795" s="132"/>
      <c r="D6795" s="132"/>
      <c r="E6795" s="132"/>
      <c r="F6795" s="132"/>
      <c r="G6795" s="132"/>
      <c r="H6795" s="132"/>
      <c r="I6795" s="132"/>
      <c r="J6795" s="132"/>
      <c r="K6795" s="132"/>
      <c r="FS6795" s="75">
        <v>105.14</v>
      </c>
      <c r="FT6795" s="75">
        <v>8818.6620000000003</v>
      </c>
      <c r="FU6795" s="75">
        <v>49665.41</v>
      </c>
    </row>
    <row r="6796" spans="1:177" x14ac:dyDescent="0.25">
      <c r="A6796" s="132"/>
      <c r="B6796" s="132"/>
      <c r="C6796" s="132"/>
      <c r="D6796" s="132"/>
      <c r="E6796" s="132"/>
      <c r="F6796" s="132"/>
      <c r="G6796" s="132"/>
      <c r="H6796" s="132"/>
      <c r="I6796" s="132"/>
      <c r="J6796" s="132"/>
      <c r="K6796" s="132"/>
      <c r="FS6796" s="75">
        <v>105.15</v>
      </c>
      <c r="FT6796" s="75">
        <v>8823.5810000000001</v>
      </c>
      <c r="FU6796" s="75">
        <v>49677.94</v>
      </c>
    </row>
    <row r="6797" spans="1:177" x14ac:dyDescent="0.25">
      <c r="A6797" s="132"/>
      <c r="B6797" s="132"/>
      <c r="C6797" s="132"/>
      <c r="D6797" s="132"/>
      <c r="E6797" s="132"/>
      <c r="F6797" s="132"/>
      <c r="G6797" s="132"/>
      <c r="H6797" s="132"/>
      <c r="I6797" s="132"/>
      <c r="J6797" s="132"/>
      <c r="K6797" s="132"/>
      <c r="FS6797" s="75">
        <v>105.16</v>
      </c>
      <c r="FT6797" s="75">
        <v>8828.5</v>
      </c>
      <c r="FU6797" s="75">
        <v>49690.47</v>
      </c>
    </row>
    <row r="6798" spans="1:177" x14ac:dyDescent="0.25">
      <c r="A6798" s="132"/>
      <c r="B6798" s="132"/>
      <c r="C6798" s="132"/>
      <c r="D6798" s="132"/>
      <c r="E6798" s="132"/>
      <c r="F6798" s="132"/>
      <c r="G6798" s="132"/>
      <c r="H6798" s="132"/>
      <c r="I6798" s="132"/>
      <c r="J6798" s="132"/>
      <c r="K6798" s="132"/>
      <c r="FS6798" s="75">
        <v>105.17</v>
      </c>
      <c r="FT6798" s="75">
        <v>8833.4189999999999</v>
      </c>
      <c r="FU6798" s="75">
        <v>49703</v>
      </c>
    </row>
    <row r="6799" spans="1:177" x14ac:dyDescent="0.25">
      <c r="A6799" s="132"/>
      <c r="B6799" s="132"/>
      <c r="C6799" s="132"/>
      <c r="D6799" s="132"/>
      <c r="E6799" s="132"/>
      <c r="F6799" s="132"/>
      <c r="G6799" s="132"/>
      <c r="H6799" s="132"/>
      <c r="I6799" s="132"/>
      <c r="J6799" s="132"/>
      <c r="K6799" s="132"/>
      <c r="FS6799" s="75">
        <v>105.18</v>
      </c>
      <c r="FT6799" s="75">
        <v>8838.3379999999997</v>
      </c>
      <c r="FU6799" s="75">
        <v>49715.53</v>
      </c>
    </row>
    <row r="6800" spans="1:177" x14ac:dyDescent="0.25">
      <c r="A6800" s="132"/>
      <c r="B6800" s="132"/>
      <c r="C6800" s="132"/>
      <c r="D6800" s="132"/>
      <c r="E6800" s="132"/>
      <c r="F6800" s="132"/>
      <c r="G6800" s="132"/>
      <c r="H6800" s="132"/>
      <c r="I6800" s="132"/>
      <c r="J6800" s="132"/>
      <c r="K6800" s="132"/>
      <c r="FS6800" s="75">
        <v>105.19</v>
      </c>
      <c r="FT6800" s="75">
        <v>8843.2569999999996</v>
      </c>
      <c r="FU6800" s="75">
        <v>49728.06</v>
      </c>
    </row>
    <row r="6801" spans="1:177" x14ac:dyDescent="0.25">
      <c r="A6801" s="132"/>
      <c r="B6801" s="132"/>
      <c r="C6801" s="132"/>
      <c r="D6801" s="132"/>
      <c r="E6801" s="132"/>
      <c r="F6801" s="132"/>
      <c r="G6801" s="132"/>
      <c r="H6801" s="132"/>
      <c r="I6801" s="132"/>
      <c r="J6801" s="132"/>
      <c r="K6801" s="132"/>
      <c r="FS6801" s="75">
        <v>105.2</v>
      </c>
      <c r="FT6801" s="75">
        <v>8848.1759999999995</v>
      </c>
      <c r="FU6801" s="75">
        <v>49740.59</v>
      </c>
    </row>
    <row r="6802" spans="1:177" x14ac:dyDescent="0.25">
      <c r="A6802" s="132"/>
      <c r="B6802" s="132"/>
      <c r="C6802" s="132"/>
      <c r="D6802" s="132"/>
      <c r="E6802" s="132"/>
      <c r="F6802" s="132"/>
      <c r="G6802" s="132"/>
      <c r="H6802" s="132"/>
      <c r="I6802" s="132"/>
      <c r="J6802" s="132"/>
      <c r="K6802" s="132"/>
      <c r="FS6802" s="75">
        <v>105.21</v>
      </c>
      <c r="FT6802" s="75">
        <v>8853.1299999999992</v>
      </c>
      <c r="FU6802" s="75">
        <v>49753</v>
      </c>
    </row>
    <row r="6803" spans="1:177" x14ac:dyDescent="0.25">
      <c r="A6803" s="132"/>
      <c r="B6803" s="132"/>
      <c r="C6803" s="132"/>
      <c r="D6803" s="132"/>
      <c r="E6803" s="132"/>
      <c r="F6803" s="132"/>
      <c r="G6803" s="132"/>
      <c r="H6803" s="132"/>
      <c r="I6803" s="132"/>
      <c r="J6803" s="132"/>
      <c r="K6803" s="132"/>
      <c r="FS6803" s="75">
        <v>105.22</v>
      </c>
      <c r="FT6803" s="75">
        <v>8858.1849999999995</v>
      </c>
      <c r="FU6803" s="75">
        <v>49764.46</v>
      </c>
    </row>
    <row r="6804" spans="1:177" x14ac:dyDescent="0.25">
      <c r="A6804" s="132"/>
      <c r="B6804" s="132"/>
      <c r="C6804" s="132"/>
      <c r="D6804" s="132"/>
      <c r="E6804" s="132"/>
      <c r="F6804" s="132"/>
      <c r="G6804" s="132"/>
      <c r="H6804" s="132"/>
      <c r="I6804" s="132"/>
      <c r="J6804" s="132"/>
      <c r="K6804" s="132"/>
      <c r="FS6804" s="75">
        <v>105.23</v>
      </c>
      <c r="FT6804" s="75">
        <v>8863.2389999999996</v>
      </c>
      <c r="FU6804" s="75">
        <v>49775.92</v>
      </c>
    </row>
    <row r="6805" spans="1:177" x14ac:dyDescent="0.25">
      <c r="A6805" s="132"/>
      <c r="B6805" s="132"/>
      <c r="C6805" s="132"/>
      <c r="D6805" s="132"/>
      <c r="E6805" s="132"/>
      <c r="F6805" s="132"/>
      <c r="G6805" s="132"/>
      <c r="H6805" s="132"/>
      <c r="I6805" s="132"/>
      <c r="J6805" s="132"/>
      <c r="K6805" s="132"/>
      <c r="FS6805" s="75">
        <v>105.24</v>
      </c>
      <c r="FT6805" s="75">
        <v>8868.2939999999999</v>
      </c>
      <c r="FU6805" s="75">
        <v>49787.38</v>
      </c>
    </row>
    <row r="6806" spans="1:177" x14ac:dyDescent="0.25">
      <c r="A6806" s="132"/>
      <c r="B6806" s="132"/>
      <c r="C6806" s="132"/>
      <c r="D6806" s="132"/>
      <c r="E6806" s="132"/>
      <c r="F6806" s="132"/>
      <c r="G6806" s="132"/>
      <c r="H6806" s="132"/>
      <c r="I6806" s="132"/>
      <c r="J6806" s="132"/>
      <c r="K6806" s="132"/>
      <c r="FS6806" s="75">
        <v>105.25</v>
      </c>
      <c r="FT6806" s="75">
        <v>8873.3490000000002</v>
      </c>
      <c r="FU6806" s="75">
        <v>49798.84</v>
      </c>
    </row>
    <row r="6807" spans="1:177" x14ac:dyDescent="0.25">
      <c r="A6807" s="132"/>
      <c r="B6807" s="132"/>
      <c r="C6807" s="132"/>
      <c r="D6807" s="132"/>
      <c r="E6807" s="132"/>
      <c r="F6807" s="132"/>
      <c r="G6807" s="132"/>
      <c r="H6807" s="132"/>
      <c r="I6807" s="132"/>
      <c r="J6807" s="132"/>
      <c r="K6807" s="132"/>
      <c r="FS6807" s="75">
        <v>105.26</v>
      </c>
      <c r="FT6807" s="75">
        <v>8878.4030000000002</v>
      </c>
      <c r="FU6807" s="75">
        <v>49810.3</v>
      </c>
    </row>
    <row r="6808" spans="1:177" x14ac:dyDescent="0.25">
      <c r="A6808" s="132"/>
      <c r="B6808" s="132"/>
      <c r="C6808" s="132"/>
      <c r="D6808" s="132"/>
      <c r="E6808" s="132"/>
      <c r="F6808" s="132"/>
      <c r="G6808" s="132"/>
      <c r="H6808" s="132"/>
      <c r="I6808" s="132"/>
      <c r="J6808" s="132"/>
      <c r="K6808" s="132"/>
      <c r="FS6808" s="75">
        <v>105.27</v>
      </c>
      <c r="FT6808" s="75">
        <v>8883.4580000000005</v>
      </c>
      <c r="FU6808" s="75">
        <v>49821.77</v>
      </c>
    </row>
    <row r="6809" spans="1:177" x14ac:dyDescent="0.25">
      <c r="A6809" s="132"/>
      <c r="B6809" s="132"/>
      <c r="C6809" s="132"/>
      <c r="D6809" s="132"/>
      <c r="E6809" s="132"/>
      <c r="F6809" s="132"/>
      <c r="G6809" s="132"/>
      <c r="H6809" s="132"/>
      <c r="I6809" s="132"/>
      <c r="J6809" s="132"/>
      <c r="K6809" s="132"/>
      <c r="FS6809" s="75">
        <v>105.28</v>
      </c>
      <c r="FT6809" s="75">
        <v>8888.5130000000008</v>
      </c>
      <c r="FU6809" s="75">
        <v>49833.23</v>
      </c>
    </row>
    <row r="6810" spans="1:177" x14ac:dyDescent="0.25">
      <c r="A6810" s="132"/>
      <c r="B6810" s="132"/>
      <c r="C6810" s="132"/>
      <c r="D6810" s="132"/>
      <c r="E6810" s="132"/>
      <c r="F6810" s="132"/>
      <c r="G6810" s="132"/>
      <c r="H6810" s="132"/>
      <c r="I6810" s="132"/>
      <c r="J6810" s="132"/>
      <c r="K6810" s="132"/>
      <c r="FS6810" s="75">
        <v>105.29</v>
      </c>
      <c r="FT6810" s="75">
        <v>8893.5669999999991</v>
      </c>
      <c r="FU6810" s="75">
        <v>49844.69</v>
      </c>
    </row>
    <row r="6811" spans="1:177" x14ac:dyDescent="0.25">
      <c r="A6811" s="132"/>
      <c r="B6811" s="132"/>
      <c r="C6811" s="132"/>
      <c r="D6811" s="132"/>
      <c r="E6811" s="132"/>
      <c r="F6811" s="132"/>
      <c r="G6811" s="132"/>
      <c r="H6811" s="132"/>
      <c r="I6811" s="132"/>
      <c r="J6811" s="132"/>
      <c r="K6811" s="132"/>
      <c r="FS6811" s="75">
        <v>105.3</v>
      </c>
      <c r="FT6811" s="75">
        <v>8898.6219999999994</v>
      </c>
      <c r="FU6811" s="75">
        <v>49856.15</v>
      </c>
    </row>
    <row r="6812" spans="1:177" x14ac:dyDescent="0.25">
      <c r="A6812" s="132"/>
      <c r="B6812" s="132"/>
      <c r="C6812" s="132"/>
      <c r="D6812" s="132"/>
      <c r="E6812" s="132"/>
      <c r="F6812" s="132"/>
      <c r="G6812" s="132"/>
      <c r="H6812" s="132"/>
      <c r="I6812" s="132"/>
      <c r="J6812" s="132"/>
      <c r="K6812" s="132"/>
      <c r="FS6812" s="75">
        <v>105.31</v>
      </c>
      <c r="FT6812" s="75">
        <v>8903.6769999999997</v>
      </c>
      <c r="FU6812" s="75">
        <v>49867.61</v>
      </c>
    </row>
    <row r="6813" spans="1:177" x14ac:dyDescent="0.25">
      <c r="A6813" s="132"/>
      <c r="B6813" s="132"/>
      <c r="C6813" s="132"/>
      <c r="D6813" s="132"/>
      <c r="E6813" s="132"/>
      <c r="F6813" s="132"/>
      <c r="G6813" s="132"/>
      <c r="H6813" s="132"/>
      <c r="I6813" s="132"/>
      <c r="J6813" s="132"/>
      <c r="K6813" s="132"/>
      <c r="FS6813" s="75">
        <v>105.32</v>
      </c>
      <c r="FT6813" s="75">
        <v>8908.7309999999998</v>
      </c>
      <c r="FU6813" s="75">
        <v>49879.07</v>
      </c>
    </row>
    <row r="6814" spans="1:177" x14ac:dyDescent="0.25">
      <c r="A6814" s="132"/>
      <c r="B6814" s="132"/>
      <c r="C6814" s="132"/>
      <c r="D6814" s="132"/>
      <c r="E6814" s="132"/>
      <c r="F6814" s="132"/>
      <c r="G6814" s="132"/>
      <c r="H6814" s="132"/>
      <c r="I6814" s="132"/>
      <c r="J6814" s="132"/>
      <c r="K6814" s="132"/>
      <c r="FS6814" s="75">
        <v>105.33</v>
      </c>
      <c r="FT6814" s="75">
        <v>8913.7860000000001</v>
      </c>
      <c r="FU6814" s="75">
        <v>49890.53</v>
      </c>
    </row>
    <row r="6815" spans="1:177" x14ac:dyDescent="0.25">
      <c r="A6815" s="132"/>
      <c r="B6815" s="132"/>
      <c r="C6815" s="132"/>
      <c r="D6815" s="132"/>
      <c r="E6815" s="132"/>
      <c r="F6815" s="132"/>
      <c r="G6815" s="132"/>
      <c r="H6815" s="132"/>
      <c r="I6815" s="132"/>
      <c r="J6815" s="132"/>
      <c r="K6815" s="132"/>
      <c r="FS6815" s="75">
        <v>105.34</v>
      </c>
      <c r="FT6815" s="75">
        <v>8918.8410000000003</v>
      </c>
      <c r="FU6815" s="75">
        <v>49901.99</v>
      </c>
    </row>
    <row r="6816" spans="1:177" x14ac:dyDescent="0.25">
      <c r="A6816" s="132"/>
      <c r="B6816" s="132"/>
      <c r="C6816" s="132"/>
      <c r="D6816" s="132"/>
      <c r="E6816" s="132"/>
      <c r="F6816" s="132"/>
      <c r="G6816" s="132"/>
      <c r="H6816" s="132"/>
      <c r="I6816" s="132"/>
      <c r="J6816" s="132"/>
      <c r="K6816" s="132"/>
      <c r="FS6816" s="75">
        <v>105.35</v>
      </c>
      <c r="FT6816" s="75">
        <v>8923.8960000000006</v>
      </c>
      <c r="FU6816" s="75">
        <v>49913.45</v>
      </c>
    </row>
    <row r="6817" spans="1:177" x14ac:dyDescent="0.25">
      <c r="A6817" s="132"/>
      <c r="B6817" s="132"/>
      <c r="C6817" s="132"/>
      <c r="D6817" s="132"/>
      <c r="E6817" s="132"/>
      <c r="F6817" s="132"/>
      <c r="G6817" s="132"/>
      <c r="H6817" s="132"/>
      <c r="I6817" s="132"/>
      <c r="J6817" s="132"/>
      <c r="K6817" s="132"/>
      <c r="FS6817" s="75">
        <v>105.36</v>
      </c>
      <c r="FT6817" s="75">
        <v>8928.9500000000007</v>
      </c>
      <c r="FU6817" s="75">
        <v>49924.91</v>
      </c>
    </row>
    <row r="6818" spans="1:177" x14ac:dyDescent="0.25">
      <c r="A6818" s="132"/>
      <c r="B6818" s="132"/>
      <c r="C6818" s="132"/>
      <c r="D6818" s="132"/>
      <c r="E6818" s="132"/>
      <c r="F6818" s="132"/>
      <c r="G6818" s="132"/>
      <c r="H6818" s="132"/>
      <c r="I6818" s="132"/>
      <c r="J6818" s="132"/>
      <c r="K6818" s="132"/>
      <c r="FS6818" s="75">
        <v>105.37</v>
      </c>
      <c r="FT6818" s="75">
        <v>8934.0049999999992</v>
      </c>
      <c r="FU6818" s="75">
        <v>49936.38</v>
      </c>
    </row>
    <row r="6819" spans="1:177" x14ac:dyDescent="0.25">
      <c r="A6819" s="132"/>
      <c r="B6819" s="132"/>
      <c r="C6819" s="132"/>
      <c r="D6819" s="132"/>
      <c r="E6819" s="132"/>
      <c r="F6819" s="132"/>
      <c r="G6819" s="132"/>
      <c r="H6819" s="132"/>
      <c r="I6819" s="132"/>
      <c r="J6819" s="132"/>
      <c r="K6819" s="132"/>
      <c r="FS6819" s="75">
        <v>105.38</v>
      </c>
      <c r="FT6819" s="75">
        <v>8939.06</v>
      </c>
      <c r="FU6819" s="75">
        <v>49947.839999999997</v>
      </c>
    </row>
    <row r="6820" spans="1:177" x14ac:dyDescent="0.25">
      <c r="A6820" s="132"/>
      <c r="B6820" s="132"/>
      <c r="C6820" s="132"/>
      <c r="D6820" s="132"/>
      <c r="E6820" s="132"/>
      <c r="F6820" s="132"/>
      <c r="G6820" s="132"/>
      <c r="H6820" s="132"/>
      <c r="I6820" s="132"/>
      <c r="J6820" s="132"/>
      <c r="K6820" s="132"/>
      <c r="FS6820" s="75">
        <v>105.39</v>
      </c>
      <c r="FT6820" s="75">
        <v>8944.1139999999996</v>
      </c>
      <c r="FU6820" s="75">
        <v>49959.3</v>
      </c>
    </row>
    <row r="6821" spans="1:177" x14ac:dyDescent="0.25">
      <c r="A6821" s="132"/>
      <c r="B6821" s="132"/>
      <c r="C6821" s="132"/>
      <c r="D6821" s="132"/>
      <c r="E6821" s="132"/>
      <c r="F6821" s="132"/>
      <c r="G6821" s="132"/>
      <c r="H6821" s="132"/>
      <c r="I6821" s="132"/>
      <c r="J6821" s="132"/>
      <c r="K6821" s="132"/>
      <c r="FS6821" s="75">
        <v>105.4</v>
      </c>
      <c r="FT6821" s="75">
        <v>8949.1689999999999</v>
      </c>
      <c r="FU6821" s="75">
        <v>49970.76</v>
      </c>
    </row>
    <row r="6822" spans="1:177" x14ac:dyDescent="0.25">
      <c r="A6822" s="132"/>
      <c r="B6822" s="132"/>
      <c r="C6822" s="132"/>
      <c r="D6822" s="132"/>
      <c r="E6822" s="132"/>
      <c r="F6822" s="132"/>
      <c r="G6822" s="132"/>
      <c r="H6822" s="132"/>
      <c r="I6822" s="132"/>
      <c r="J6822" s="132"/>
      <c r="K6822" s="132"/>
      <c r="FS6822" s="75">
        <v>105.41</v>
      </c>
      <c r="FT6822" s="75">
        <v>8954.2240000000002</v>
      </c>
      <c r="FU6822" s="75">
        <v>49982.22</v>
      </c>
    </row>
    <row r="6823" spans="1:177" x14ac:dyDescent="0.25">
      <c r="A6823" s="132"/>
      <c r="B6823" s="132"/>
      <c r="C6823" s="132"/>
      <c r="D6823" s="132"/>
      <c r="E6823" s="132"/>
      <c r="F6823" s="132"/>
      <c r="G6823" s="132"/>
      <c r="H6823" s="132"/>
      <c r="I6823" s="132"/>
      <c r="J6823" s="132"/>
      <c r="K6823" s="132"/>
      <c r="FS6823" s="75">
        <v>105.42</v>
      </c>
      <c r="FT6823" s="75">
        <v>8959.2780000000002</v>
      </c>
      <c r="FU6823" s="75">
        <v>49993.68</v>
      </c>
    </row>
    <row r="6824" spans="1:177" x14ac:dyDescent="0.25">
      <c r="A6824" s="132"/>
      <c r="B6824" s="132"/>
      <c r="C6824" s="132"/>
      <c r="D6824" s="132"/>
      <c r="E6824" s="132"/>
      <c r="F6824" s="132"/>
      <c r="G6824" s="132"/>
      <c r="H6824" s="132"/>
      <c r="I6824" s="132"/>
      <c r="J6824" s="132"/>
      <c r="K6824" s="132"/>
      <c r="FS6824" s="75">
        <v>105.43</v>
      </c>
      <c r="FT6824" s="75">
        <v>8964.3330000000005</v>
      </c>
      <c r="FU6824" s="75">
        <v>50005.14</v>
      </c>
    </row>
    <row r="6825" spans="1:177" x14ac:dyDescent="0.25">
      <c r="A6825" s="132"/>
      <c r="B6825" s="132"/>
      <c r="C6825" s="132"/>
      <c r="D6825" s="132"/>
      <c r="E6825" s="132"/>
      <c r="F6825" s="132"/>
      <c r="G6825" s="132"/>
      <c r="H6825" s="132"/>
      <c r="I6825" s="132"/>
      <c r="J6825" s="132"/>
      <c r="K6825" s="132"/>
      <c r="FS6825" s="75">
        <v>105.44</v>
      </c>
      <c r="FT6825" s="75">
        <v>8969.3880000000008</v>
      </c>
      <c r="FU6825" s="75">
        <v>50016.6</v>
      </c>
    </row>
    <row r="6826" spans="1:177" x14ac:dyDescent="0.25">
      <c r="A6826" s="132"/>
      <c r="B6826" s="132"/>
      <c r="C6826" s="132"/>
      <c r="D6826" s="132"/>
      <c r="E6826" s="132"/>
      <c r="F6826" s="132"/>
      <c r="G6826" s="132"/>
      <c r="H6826" s="132"/>
      <c r="I6826" s="132"/>
      <c r="J6826" s="132"/>
      <c r="K6826" s="132"/>
      <c r="FS6826" s="75">
        <v>105.45</v>
      </c>
      <c r="FT6826" s="75">
        <v>8974.4419999999991</v>
      </c>
      <c r="FU6826" s="75">
        <v>50028.06</v>
      </c>
    </row>
    <row r="6827" spans="1:177" x14ac:dyDescent="0.25">
      <c r="A6827" s="132"/>
      <c r="B6827" s="132"/>
      <c r="C6827" s="132"/>
      <c r="D6827" s="132"/>
      <c r="E6827" s="132"/>
      <c r="F6827" s="132"/>
      <c r="G6827" s="132"/>
      <c r="H6827" s="132"/>
      <c r="I6827" s="132"/>
      <c r="J6827" s="132"/>
      <c r="K6827" s="132"/>
      <c r="FS6827" s="75">
        <v>105.46</v>
      </c>
      <c r="FT6827" s="75">
        <v>8979.4969999999994</v>
      </c>
      <c r="FU6827" s="75">
        <v>50039.519999999997</v>
      </c>
    </row>
    <row r="6828" spans="1:177" x14ac:dyDescent="0.25">
      <c r="A6828" s="132"/>
      <c r="B6828" s="132"/>
      <c r="C6828" s="132"/>
      <c r="D6828" s="132"/>
      <c r="E6828" s="132"/>
      <c r="F6828" s="132"/>
      <c r="G6828" s="132"/>
      <c r="H6828" s="132"/>
      <c r="I6828" s="132"/>
      <c r="J6828" s="132"/>
      <c r="K6828" s="132"/>
      <c r="FS6828" s="75">
        <v>105.47</v>
      </c>
      <c r="FT6828" s="75">
        <v>8984.5519999999997</v>
      </c>
      <c r="FU6828" s="75">
        <v>50050.98</v>
      </c>
    </row>
    <row r="6829" spans="1:177" x14ac:dyDescent="0.25">
      <c r="A6829" s="132"/>
      <c r="B6829" s="132"/>
      <c r="C6829" s="132"/>
      <c r="D6829" s="132"/>
      <c r="E6829" s="132"/>
      <c r="F6829" s="132"/>
      <c r="G6829" s="132"/>
      <c r="H6829" s="132"/>
      <c r="I6829" s="132"/>
      <c r="J6829" s="132"/>
      <c r="K6829" s="132"/>
      <c r="FS6829" s="75">
        <v>105.48</v>
      </c>
      <c r="FT6829" s="75">
        <v>8989.6059999999998</v>
      </c>
      <c r="FU6829" s="75">
        <v>50062.45</v>
      </c>
    </row>
    <row r="6830" spans="1:177" x14ac:dyDescent="0.25">
      <c r="A6830" s="132"/>
      <c r="B6830" s="132"/>
      <c r="C6830" s="132"/>
      <c r="D6830" s="132"/>
      <c r="E6830" s="132"/>
      <c r="F6830" s="132"/>
      <c r="G6830" s="132"/>
      <c r="H6830" s="132"/>
      <c r="I6830" s="132"/>
      <c r="J6830" s="132"/>
      <c r="K6830" s="132"/>
      <c r="FS6830" s="75">
        <v>105.49</v>
      </c>
      <c r="FT6830" s="75">
        <v>8994.6610000000001</v>
      </c>
      <c r="FU6830" s="75">
        <v>50073.91</v>
      </c>
    </row>
    <row r="6831" spans="1:177" x14ac:dyDescent="0.25">
      <c r="A6831" s="132"/>
      <c r="B6831" s="132"/>
      <c r="C6831" s="132"/>
      <c r="D6831" s="132"/>
      <c r="E6831" s="132"/>
      <c r="F6831" s="132"/>
      <c r="G6831" s="132"/>
      <c r="H6831" s="132"/>
      <c r="I6831" s="132"/>
      <c r="J6831" s="132"/>
      <c r="K6831" s="132"/>
      <c r="FS6831" s="75">
        <v>105.5</v>
      </c>
      <c r="FT6831" s="75">
        <v>8999.7160000000003</v>
      </c>
      <c r="FU6831" s="75">
        <v>50085.37</v>
      </c>
    </row>
    <row r="6832" spans="1:177" x14ac:dyDescent="0.25">
      <c r="A6832" s="132"/>
      <c r="B6832" s="132"/>
      <c r="C6832" s="132"/>
      <c r="D6832" s="132"/>
      <c r="E6832" s="132"/>
      <c r="F6832" s="132"/>
      <c r="G6832" s="132"/>
      <c r="H6832" s="132"/>
      <c r="I6832" s="132"/>
      <c r="J6832" s="132"/>
      <c r="K6832" s="132"/>
      <c r="FS6832" s="75">
        <v>105.51</v>
      </c>
      <c r="FT6832" s="75">
        <v>9004.7710000000006</v>
      </c>
      <c r="FU6832" s="75">
        <v>50096.83</v>
      </c>
    </row>
    <row r="6833" spans="1:177" x14ac:dyDescent="0.25">
      <c r="A6833" s="132"/>
      <c r="B6833" s="132"/>
      <c r="C6833" s="132"/>
      <c r="D6833" s="132"/>
      <c r="E6833" s="132"/>
      <c r="F6833" s="132"/>
      <c r="G6833" s="132"/>
      <c r="H6833" s="132"/>
      <c r="I6833" s="132"/>
      <c r="J6833" s="132"/>
      <c r="K6833" s="132"/>
      <c r="FS6833" s="75">
        <v>105.52</v>
      </c>
      <c r="FT6833" s="75">
        <v>9009.8250000000007</v>
      </c>
      <c r="FU6833" s="75">
        <v>50108.29</v>
      </c>
    </row>
    <row r="6834" spans="1:177" x14ac:dyDescent="0.25">
      <c r="A6834" s="132"/>
      <c r="B6834" s="132"/>
      <c r="C6834" s="132"/>
      <c r="D6834" s="132"/>
      <c r="E6834" s="132"/>
      <c r="F6834" s="132"/>
      <c r="G6834" s="132"/>
      <c r="H6834" s="132"/>
      <c r="I6834" s="132"/>
      <c r="J6834" s="132"/>
      <c r="K6834" s="132"/>
      <c r="FS6834" s="75">
        <v>105.53</v>
      </c>
      <c r="FT6834" s="75">
        <v>9014.8799999999992</v>
      </c>
      <c r="FU6834" s="75">
        <v>50119.75</v>
      </c>
    </row>
    <row r="6835" spans="1:177" x14ac:dyDescent="0.25">
      <c r="A6835" s="132"/>
      <c r="B6835" s="132"/>
      <c r="C6835" s="132"/>
      <c r="D6835" s="132"/>
      <c r="E6835" s="132"/>
      <c r="F6835" s="132"/>
      <c r="G6835" s="132"/>
      <c r="H6835" s="132"/>
      <c r="I6835" s="132"/>
      <c r="J6835" s="132"/>
      <c r="K6835" s="132"/>
      <c r="FS6835" s="75">
        <v>105.54</v>
      </c>
      <c r="FT6835" s="75">
        <v>9019.9349999999995</v>
      </c>
      <c r="FU6835" s="75">
        <v>50131.21</v>
      </c>
    </row>
    <row r="6836" spans="1:177" x14ac:dyDescent="0.25">
      <c r="A6836" s="132"/>
      <c r="B6836" s="132"/>
      <c r="C6836" s="132"/>
      <c r="D6836" s="132"/>
      <c r="E6836" s="132"/>
      <c r="F6836" s="132"/>
      <c r="G6836" s="132"/>
      <c r="H6836" s="132"/>
      <c r="I6836" s="132"/>
      <c r="J6836" s="132"/>
      <c r="K6836" s="132"/>
      <c r="FS6836" s="75">
        <v>105.55</v>
      </c>
      <c r="FT6836" s="75">
        <v>9024.9889999999996</v>
      </c>
      <c r="FU6836" s="75">
        <v>50142.67</v>
      </c>
    </row>
    <row r="6837" spans="1:177" x14ac:dyDescent="0.25">
      <c r="A6837" s="132"/>
      <c r="B6837" s="132"/>
      <c r="C6837" s="132"/>
      <c r="D6837" s="132"/>
      <c r="E6837" s="132"/>
      <c r="F6837" s="132"/>
      <c r="G6837" s="132"/>
      <c r="H6837" s="132"/>
      <c r="I6837" s="132"/>
      <c r="J6837" s="132"/>
      <c r="K6837" s="132"/>
      <c r="FS6837" s="75">
        <v>105.56</v>
      </c>
      <c r="FT6837" s="75">
        <v>9030.0439999999999</v>
      </c>
      <c r="FU6837" s="75">
        <v>50154.13</v>
      </c>
    </row>
    <row r="6838" spans="1:177" x14ac:dyDescent="0.25">
      <c r="A6838" s="132"/>
      <c r="B6838" s="132"/>
      <c r="C6838" s="132"/>
      <c r="D6838" s="132"/>
      <c r="E6838" s="132"/>
      <c r="F6838" s="132"/>
      <c r="G6838" s="132"/>
      <c r="H6838" s="132"/>
      <c r="I6838" s="132"/>
      <c r="J6838" s="132"/>
      <c r="K6838" s="132"/>
      <c r="FS6838" s="75">
        <v>105.57</v>
      </c>
      <c r="FT6838" s="75">
        <v>9035.0990000000002</v>
      </c>
      <c r="FU6838" s="75">
        <v>50165.59</v>
      </c>
    </row>
    <row r="6839" spans="1:177" x14ac:dyDescent="0.25">
      <c r="A6839" s="132"/>
      <c r="B6839" s="132"/>
      <c r="C6839" s="132"/>
      <c r="D6839" s="132"/>
      <c r="E6839" s="132"/>
      <c r="F6839" s="132"/>
      <c r="G6839" s="132"/>
      <c r="H6839" s="132"/>
      <c r="I6839" s="132"/>
      <c r="J6839" s="132"/>
      <c r="K6839" s="132"/>
      <c r="FS6839" s="75">
        <v>105.58</v>
      </c>
      <c r="FT6839" s="75">
        <v>9040.1530000000002</v>
      </c>
      <c r="FU6839" s="75">
        <v>50177.05</v>
      </c>
    </row>
    <row r="6840" spans="1:177" x14ac:dyDescent="0.25">
      <c r="A6840" s="132"/>
      <c r="B6840" s="132"/>
      <c r="C6840" s="132"/>
      <c r="D6840" s="132"/>
      <c r="E6840" s="132"/>
      <c r="F6840" s="132"/>
      <c r="G6840" s="132"/>
      <c r="H6840" s="132"/>
      <c r="I6840" s="132"/>
      <c r="J6840" s="132"/>
      <c r="K6840" s="132"/>
      <c r="FS6840" s="75">
        <v>105.59</v>
      </c>
      <c r="FT6840" s="75">
        <v>9045.2080000000005</v>
      </c>
      <c r="FU6840" s="75">
        <v>50188.52</v>
      </c>
    </row>
    <row r="6841" spans="1:177" x14ac:dyDescent="0.25">
      <c r="A6841" s="132"/>
      <c r="B6841" s="132"/>
      <c r="C6841" s="132"/>
      <c r="D6841" s="132"/>
      <c r="E6841" s="132"/>
      <c r="F6841" s="132"/>
      <c r="G6841" s="132"/>
      <c r="H6841" s="132"/>
      <c r="I6841" s="132"/>
      <c r="J6841" s="132"/>
      <c r="K6841" s="132"/>
      <c r="FS6841" s="75">
        <v>105.6</v>
      </c>
      <c r="FT6841" s="75">
        <v>9050.2630000000008</v>
      </c>
      <c r="FU6841" s="75">
        <v>50199.98</v>
      </c>
    </row>
    <row r="6842" spans="1:177" x14ac:dyDescent="0.25">
      <c r="A6842" s="132"/>
      <c r="B6842" s="132"/>
      <c r="C6842" s="132"/>
      <c r="D6842" s="132"/>
      <c r="E6842" s="132"/>
      <c r="F6842" s="132"/>
      <c r="G6842" s="132"/>
      <c r="H6842" s="132"/>
      <c r="I6842" s="132"/>
      <c r="J6842" s="132"/>
      <c r="K6842" s="132"/>
      <c r="FS6842" s="75">
        <v>105.61</v>
      </c>
      <c r="FT6842" s="75">
        <v>9055.3169999999991</v>
      </c>
      <c r="FU6842" s="75">
        <v>50211.44</v>
      </c>
    </row>
    <row r="6843" spans="1:177" x14ac:dyDescent="0.25">
      <c r="A6843" s="132"/>
      <c r="B6843" s="132"/>
      <c r="C6843" s="132"/>
      <c r="D6843" s="132"/>
      <c r="E6843" s="132"/>
      <c r="F6843" s="132"/>
      <c r="G6843" s="132"/>
      <c r="H6843" s="132"/>
      <c r="I6843" s="132"/>
      <c r="J6843" s="132"/>
      <c r="K6843" s="132"/>
      <c r="FS6843" s="75">
        <v>105.62</v>
      </c>
      <c r="FT6843" s="75">
        <v>9060.3719999999994</v>
      </c>
      <c r="FU6843" s="75">
        <v>50222.9</v>
      </c>
    </row>
    <row r="6844" spans="1:177" x14ac:dyDescent="0.25">
      <c r="A6844" s="132"/>
      <c r="B6844" s="132"/>
      <c r="C6844" s="132"/>
      <c r="D6844" s="132"/>
      <c r="E6844" s="132"/>
      <c r="F6844" s="132"/>
      <c r="G6844" s="132"/>
      <c r="H6844" s="132"/>
      <c r="I6844" s="132"/>
      <c r="J6844" s="132"/>
      <c r="K6844" s="132"/>
      <c r="FS6844" s="75">
        <v>105.63</v>
      </c>
      <c r="FT6844" s="75">
        <v>9065.4269999999997</v>
      </c>
      <c r="FU6844" s="75">
        <v>50234.36</v>
      </c>
    </row>
    <row r="6845" spans="1:177" x14ac:dyDescent="0.25">
      <c r="A6845" s="132"/>
      <c r="B6845" s="132"/>
      <c r="C6845" s="132"/>
      <c r="D6845" s="132"/>
      <c r="E6845" s="132"/>
      <c r="F6845" s="132"/>
      <c r="G6845" s="132"/>
      <c r="H6845" s="132"/>
      <c r="I6845" s="132"/>
      <c r="J6845" s="132"/>
      <c r="K6845" s="132"/>
      <c r="FS6845" s="75">
        <v>105.64</v>
      </c>
      <c r="FT6845" s="75">
        <v>9070.4809999999998</v>
      </c>
      <c r="FU6845" s="75">
        <v>50245.82</v>
      </c>
    </row>
    <row r="6846" spans="1:177" x14ac:dyDescent="0.25">
      <c r="A6846" s="132"/>
      <c r="B6846" s="132"/>
      <c r="C6846" s="132"/>
      <c r="D6846" s="132"/>
      <c r="E6846" s="132"/>
      <c r="F6846" s="132"/>
      <c r="G6846" s="132"/>
      <c r="H6846" s="132"/>
      <c r="I6846" s="132"/>
      <c r="J6846" s="132"/>
      <c r="K6846" s="132"/>
      <c r="FS6846" s="75">
        <v>105.65</v>
      </c>
      <c r="FT6846" s="75">
        <v>9075.5360000000001</v>
      </c>
      <c r="FU6846" s="75">
        <v>50257.279999999999</v>
      </c>
    </row>
    <row r="6847" spans="1:177" x14ac:dyDescent="0.25">
      <c r="A6847" s="132"/>
      <c r="B6847" s="132"/>
      <c r="C6847" s="132"/>
      <c r="D6847" s="132"/>
      <c r="E6847" s="132"/>
      <c r="F6847" s="132"/>
      <c r="G6847" s="132"/>
      <c r="H6847" s="132"/>
      <c r="I6847" s="132"/>
      <c r="J6847" s="132"/>
      <c r="K6847" s="132"/>
      <c r="FS6847" s="75">
        <v>105.66</v>
      </c>
      <c r="FT6847" s="75">
        <v>9080.5910000000003</v>
      </c>
      <c r="FU6847" s="75">
        <v>50268.74</v>
      </c>
    </row>
    <row r="6848" spans="1:177" x14ac:dyDescent="0.25">
      <c r="A6848" s="132"/>
      <c r="B6848" s="132"/>
      <c r="C6848" s="132"/>
      <c r="D6848" s="132"/>
      <c r="E6848" s="132"/>
      <c r="F6848" s="132"/>
      <c r="G6848" s="132"/>
      <c r="H6848" s="132"/>
      <c r="I6848" s="132"/>
      <c r="J6848" s="132"/>
      <c r="K6848" s="132"/>
      <c r="FS6848" s="75">
        <v>105.67</v>
      </c>
      <c r="FT6848" s="75">
        <v>9085.6460000000006</v>
      </c>
      <c r="FU6848" s="75">
        <v>50280.2</v>
      </c>
    </row>
    <row r="6849" spans="1:177" x14ac:dyDescent="0.25">
      <c r="A6849" s="132"/>
      <c r="B6849" s="132"/>
      <c r="C6849" s="132"/>
      <c r="D6849" s="132"/>
      <c r="E6849" s="132"/>
      <c r="F6849" s="132"/>
      <c r="G6849" s="132"/>
      <c r="H6849" s="132"/>
      <c r="I6849" s="132"/>
      <c r="J6849" s="132"/>
      <c r="K6849" s="132"/>
      <c r="FS6849" s="75">
        <v>105.68</v>
      </c>
      <c r="FT6849" s="75">
        <v>9090.7000000000007</v>
      </c>
      <c r="FU6849" s="75">
        <v>50291.66</v>
      </c>
    </row>
    <row r="6850" spans="1:177" x14ac:dyDescent="0.25">
      <c r="A6850" s="132"/>
      <c r="B6850" s="132"/>
      <c r="C6850" s="132"/>
      <c r="D6850" s="132"/>
      <c r="E6850" s="132"/>
      <c r="F6850" s="132"/>
      <c r="G6850" s="132"/>
      <c r="H6850" s="132"/>
      <c r="I6850" s="132"/>
      <c r="J6850" s="132"/>
      <c r="K6850" s="132"/>
      <c r="FS6850" s="75">
        <v>105.69</v>
      </c>
      <c r="FT6850" s="75">
        <v>9095.7549999999992</v>
      </c>
      <c r="FU6850" s="75">
        <v>50303.13</v>
      </c>
    </row>
    <row r="6851" spans="1:177" x14ac:dyDescent="0.25">
      <c r="A6851" s="132"/>
      <c r="B6851" s="132"/>
      <c r="C6851" s="132"/>
      <c r="D6851" s="132"/>
      <c r="E6851" s="132"/>
      <c r="F6851" s="132"/>
      <c r="G6851" s="132"/>
      <c r="H6851" s="132"/>
      <c r="I6851" s="132"/>
      <c r="J6851" s="132"/>
      <c r="K6851" s="132"/>
      <c r="FS6851" s="75">
        <v>105.7</v>
      </c>
      <c r="FT6851" s="75">
        <v>9100.81</v>
      </c>
      <c r="FU6851" s="75">
        <v>50314.59</v>
      </c>
    </row>
    <row r="6852" spans="1:177" x14ac:dyDescent="0.25">
      <c r="A6852" s="132"/>
      <c r="B6852" s="132"/>
      <c r="C6852" s="132"/>
      <c r="D6852" s="132"/>
      <c r="E6852" s="132"/>
      <c r="F6852" s="132"/>
      <c r="G6852" s="132"/>
      <c r="H6852" s="132"/>
      <c r="I6852" s="132"/>
      <c r="J6852" s="132"/>
      <c r="K6852" s="132"/>
      <c r="FS6852" s="75">
        <v>105.71</v>
      </c>
      <c r="FT6852" s="75">
        <v>9105.8639999999996</v>
      </c>
      <c r="FU6852" s="75">
        <v>50326.05</v>
      </c>
    </row>
    <row r="6853" spans="1:177" x14ac:dyDescent="0.25">
      <c r="A6853" s="132"/>
      <c r="B6853" s="132"/>
      <c r="C6853" s="132"/>
      <c r="D6853" s="132"/>
      <c r="E6853" s="132"/>
      <c r="F6853" s="132"/>
      <c r="G6853" s="132"/>
      <c r="H6853" s="132"/>
      <c r="I6853" s="132"/>
      <c r="J6853" s="132"/>
      <c r="K6853" s="132"/>
      <c r="FS6853" s="75">
        <v>105.72</v>
      </c>
      <c r="FT6853" s="75">
        <v>9110.9189999999999</v>
      </c>
      <c r="FU6853" s="75">
        <v>50337.51</v>
      </c>
    </row>
    <row r="6854" spans="1:177" x14ac:dyDescent="0.25">
      <c r="A6854" s="132"/>
      <c r="B6854" s="132"/>
      <c r="C6854" s="132"/>
      <c r="D6854" s="132"/>
      <c r="E6854" s="132"/>
      <c r="F6854" s="132"/>
      <c r="G6854" s="132"/>
      <c r="H6854" s="132"/>
      <c r="I6854" s="132"/>
      <c r="J6854" s="132"/>
      <c r="K6854" s="132"/>
      <c r="FS6854" s="75">
        <v>105.73</v>
      </c>
      <c r="FT6854" s="75">
        <v>9115.9740000000002</v>
      </c>
      <c r="FU6854" s="75">
        <v>50348.97</v>
      </c>
    </row>
    <row r="6855" spans="1:177" x14ac:dyDescent="0.25">
      <c r="A6855" s="132"/>
      <c r="B6855" s="132"/>
      <c r="C6855" s="132"/>
      <c r="D6855" s="132"/>
      <c r="E6855" s="132"/>
      <c r="F6855" s="132"/>
      <c r="G6855" s="132"/>
      <c r="H6855" s="132"/>
      <c r="I6855" s="132"/>
      <c r="J6855" s="132"/>
      <c r="K6855" s="132"/>
      <c r="FS6855" s="75">
        <v>105.74</v>
      </c>
      <c r="FT6855" s="75">
        <v>9121.0280000000002</v>
      </c>
      <c r="FU6855" s="75">
        <v>50360.43</v>
      </c>
    </row>
    <row r="6856" spans="1:177" x14ac:dyDescent="0.25">
      <c r="A6856" s="132"/>
      <c r="B6856" s="132"/>
      <c r="C6856" s="132"/>
      <c r="D6856" s="132"/>
      <c r="E6856" s="132"/>
      <c r="F6856" s="132"/>
      <c r="G6856" s="132"/>
      <c r="H6856" s="132"/>
      <c r="I6856" s="132"/>
      <c r="J6856" s="132"/>
      <c r="K6856" s="132"/>
      <c r="FS6856" s="75">
        <v>105.75</v>
      </c>
      <c r="FT6856" s="75">
        <v>9126.0830000000005</v>
      </c>
      <c r="FU6856" s="75">
        <v>50371.89</v>
      </c>
    </row>
    <row r="6857" spans="1:177" x14ac:dyDescent="0.25">
      <c r="A6857" s="132"/>
      <c r="B6857" s="132"/>
      <c r="C6857" s="132"/>
      <c r="D6857" s="132"/>
      <c r="E6857" s="132"/>
      <c r="F6857" s="132"/>
      <c r="G6857" s="132"/>
      <c r="H6857" s="132"/>
      <c r="I6857" s="132"/>
      <c r="J6857" s="132"/>
      <c r="K6857" s="132"/>
      <c r="FS6857" s="75">
        <v>105.76</v>
      </c>
      <c r="FT6857" s="75">
        <v>9131.1380000000008</v>
      </c>
      <c r="FU6857" s="75">
        <v>50383.35</v>
      </c>
    </row>
    <row r="6858" spans="1:177" x14ac:dyDescent="0.25">
      <c r="A6858" s="132"/>
      <c r="B6858" s="132"/>
      <c r="C6858" s="132"/>
      <c r="D6858" s="132"/>
      <c r="E6858" s="132"/>
      <c r="F6858" s="132"/>
      <c r="G6858" s="132"/>
      <c r="H6858" s="132"/>
      <c r="I6858" s="132"/>
      <c r="J6858" s="132"/>
      <c r="K6858" s="132"/>
      <c r="FS6858" s="75">
        <v>105.77</v>
      </c>
      <c r="FT6858" s="75">
        <v>9136.1919999999991</v>
      </c>
      <c r="FU6858" s="75">
        <v>50394.81</v>
      </c>
    </row>
    <row r="6859" spans="1:177" x14ac:dyDescent="0.25">
      <c r="A6859" s="132"/>
      <c r="B6859" s="132"/>
      <c r="C6859" s="132"/>
      <c r="D6859" s="132"/>
      <c r="E6859" s="132"/>
      <c r="F6859" s="132"/>
      <c r="G6859" s="132"/>
      <c r="H6859" s="132"/>
      <c r="I6859" s="132"/>
      <c r="J6859" s="132"/>
      <c r="K6859" s="132"/>
      <c r="FS6859" s="75">
        <v>105.78</v>
      </c>
      <c r="FT6859" s="75">
        <v>9141.2469999999994</v>
      </c>
      <c r="FU6859" s="75">
        <v>50406.27</v>
      </c>
    </row>
    <row r="6860" spans="1:177" x14ac:dyDescent="0.25">
      <c r="A6860" s="132"/>
      <c r="B6860" s="132"/>
      <c r="C6860" s="132"/>
      <c r="D6860" s="132"/>
      <c r="E6860" s="132"/>
      <c r="F6860" s="132"/>
      <c r="G6860" s="132"/>
      <c r="H6860" s="132"/>
      <c r="I6860" s="132"/>
      <c r="J6860" s="132"/>
      <c r="K6860" s="132"/>
      <c r="FS6860" s="75">
        <v>105.79</v>
      </c>
      <c r="FT6860" s="75">
        <v>9146.3019999999997</v>
      </c>
      <c r="FU6860" s="75">
        <v>50417.73</v>
      </c>
    </row>
    <row r="6861" spans="1:177" x14ac:dyDescent="0.25">
      <c r="A6861" s="132"/>
      <c r="B6861" s="132"/>
      <c r="C6861" s="132"/>
      <c r="D6861" s="132"/>
      <c r="E6861" s="132"/>
      <c r="F6861" s="132"/>
      <c r="G6861" s="132"/>
      <c r="H6861" s="132"/>
      <c r="I6861" s="132"/>
      <c r="J6861" s="132"/>
      <c r="K6861" s="132"/>
      <c r="FS6861" s="75">
        <v>105.8</v>
      </c>
      <c r="FT6861" s="75">
        <v>9151.3559999999998</v>
      </c>
      <c r="FU6861" s="75">
        <v>50429.2</v>
      </c>
    </row>
    <row r="6862" spans="1:177" x14ac:dyDescent="0.25">
      <c r="A6862" s="132"/>
      <c r="B6862" s="132"/>
      <c r="C6862" s="132"/>
      <c r="D6862" s="132"/>
      <c r="E6862" s="132"/>
      <c r="F6862" s="132"/>
      <c r="G6862" s="132"/>
      <c r="H6862" s="132"/>
      <c r="I6862" s="132"/>
      <c r="J6862" s="132"/>
      <c r="K6862" s="132"/>
      <c r="FS6862" s="75">
        <v>105.81</v>
      </c>
      <c r="FT6862" s="75">
        <v>9156.4110000000001</v>
      </c>
      <c r="FU6862" s="75">
        <v>50440.66</v>
      </c>
    </row>
    <row r="6863" spans="1:177" x14ac:dyDescent="0.25">
      <c r="A6863" s="132"/>
      <c r="B6863" s="132"/>
      <c r="C6863" s="132"/>
      <c r="D6863" s="132"/>
      <c r="E6863" s="132"/>
      <c r="F6863" s="132"/>
      <c r="G6863" s="132"/>
      <c r="H6863" s="132"/>
      <c r="I6863" s="132"/>
      <c r="J6863" s="132"/>
      <c r="K6863" s="132"/>
      <c r="FS6863" s="75">
        <v>105.82</v>
      </c>
      <c r="FT6863" s="75">
        <v>9161.4660000000003</v>
      </c>
      <c r="FU6863" s="75">
        <v>50452.12</v>
      </c>
    </row>
    <row r="6864" spans="1:177" x14ac:dyDescent="0.25">
      <c r="A6864" s="132"/>
      <c r="B6864" s="132"/>
      <c r="C6864" s="132"/>
      <c r="D6864" s="132"/>
      <c r="E6864" s="132"/>
      <c r="F6864" s="132"/>
      <c r="G6864" s="132"/>
      <c r="H6864" s="132"/>
      <c r="I6864" s="132"/>
      <c r="J6864" s="132"/>
      <c r="K6864" s="132"/>
      <c r="FS6864" s="75">
        <v>105.83</v>
      </c>
      <c r="FT6864" s="75">
        <v>9166.5210000000006</v>
      </c>
      <c r="FU6864" s="75">
        <v>50463.58</v>
      </c>
    </row>
    <row r="6865" spans="1:177" x14ac:dyDescent="0.25">
      <c r="A6865" s="132"/>
      <c r="B6865" s="132"/>
      <c r="C6865" s="132"/>
      <c r="D6865" s="132"/>
      <c r="E6865" s="132"/>
      <c r="F6865" s="132"/>
      <c r="G6865" s="132"/>
      <c r="H6865" s="132"/>
      <c r="I6865" s="132"/>
      <c r="J6865" s="132"/>
      <c r="K6865" s="132"/>
      <c r="FS6865" s="75">
        <v>105.84</v>
      </c>
      <c r="FT6865" s="75">
        <v>9171.5750000000007</v>
      </c>
      <c r="FU6865" s="75">
        <v>50475.040000000001</v>
      </c>
    </row>
    <row r="6866" spans="1:177" x14ac:dyDescent="0.25">
      <c r="A6866" s="132"/>
      <c r="B6866" s="132"/>
      <c r="C6866" s="132"/>
      <c r="D6866" s="132"/>
      <c r="E6866" s="132"/>
      <c r="F6866" s="132"/>
      <c r="G6866" s="132"/>
      <c r="H6866" s="132"/>
      <c r="I6866" s="132"/>
      <c r="J6866" s="132"/>
      <c r="K6866" s="132"/>
      <c r="FS6866" s="75">
        <v>105.85</v>
      </c>
      <c r="FT6866" s="75">
        <v>9176.6299999999992</v>
      </c>
      <c r="FU6866" s="75">
        <v>50486.5</v>
      </c>
    </row>
    <row r="6867" spans="1:177" x14ac:dyDescent="0.25">
      <c r="A6867" s="132"/>
      <c r="B6867" s="132"/>
      <c r="C6867" s="132"/>
      <c r="D6867" s="132"/>
      <c r="E6867" s="132"/>
      <c r="F6867" s="132"/>
      <c r="G6867" s="132"/>
      <c r="H6867" s="132"/>
      <c r="I6867" s="132"/>
      <c r="J6867" s="132"/>
      <c r="K6867" s="132"/>
      <c r="FS6867" s="75">
        <v>105.86</v>
      </c>
      <c r="FT6867" s="75">
        <v>9181.6849999999995</v>
      </c>
      <c r="FU6867" s="75">
        <v>50497.96</v>
      </c>
    </row>
    <row r="6868" spans="1:177" x14ac:dyDescent="0.25">
      <c r="A6868" s="132"/>
      <c r="B6868" s="132"/>
      <c r="C6868" s="132"/>
      <c r="D6868" s="132"/>
      <c r="E6868" s="132"/>
      <c r="F6868" s="132"/>
      <c r="G6868" s="132"/>
      <c r="H6868" s="132"/>
      <c r="I6868" s="132"/>
      <c r="J6868" s="132"/>
      <c r="K6868" s="132"/>
      <c r="FS6868" s="75">
        <v>105.87</v>
      </c>
      <c r="FT6868" s="75">
        <v>9186.7389999999996</v>
      </c>
      <c r="FU6868" s="75">
        <v>50509.42</v>
      </c>
    </row>
    <row r="6869" spans="1:177" x14ac:dyDescent="0.25">
      <c r="A6869" s="132"/>
      <c r="B6869" s="132"/>
      <c r="C6869" s="132"/>
      <c r="D6869" s="132"/>
      <c r="E6869" s="132"/>
      <c r="F6869" s="132"/>
      <c r="G6869" s="132"/>
      <c r="H6869" s="132"/>
      <c r="I6869" s="132"/>
      <c r="J6869" s="132"/>
      <c r="K6869" s="132"/>
      <c r="FS6869" s="75">
        <v>105.88</v>
      </c>
      <c r="FT6869" s="75">
        <v>9191.7939999999999</v>
      </c>
      <c r="FU6869" s="75">
        <v>50520.88</v>
      </c>
    </row>
    <row r="6870" spans="1:177" x14ac:dyDescent="0.25">
      <c r="A6870" s="132"/>
      <c r="B6870" s="132"/>
      <c r="C6870" s="132"/>
      <c r="D6870" s="132"/>
      <c r="E6870" s="132"/>
      <c r="F6870" s="132"/>
      <c r="G6870" s="132"/>
      <c r="H6870" s="132"/>
      <c r="I6870" s="132"/>
      <c r="J6870" s="132"/>
      <c r="K6870" s="132"/>
      <c r="FS6870" s="75">
        <v>105.89</v>
      </c>
      <c r="FT6870" s="75">
        <v>9196.8490000000002</v>
      </c>
      <c r="FU6870" s="75">
        <v>50532.34</v>
      </c>
    </row>
    <row r="6871" spans="1:177" x14ac:dyDescent="0.25">
      <c r="A6871" s="132"/>
      <c r="B6871" s="132"/>
      <c r="C6871" s="132"/>
      <c r="D6871" s="132"/>
      <c r="E6871" s="132"/>
      <c r="F6871" s="132"/>
      <c r="G6871" s="132"/>
      <c r="H6871" s="132"/>
      <c r="I6871" s="132"/>
      <c r="J6871" s="132"/>
      <c r="K6871" s="132"/>
      <c r="FS6871" s="75">
        <v>105.9</v>
      </c>
      <c r="FT6871" s="75">
        <v>9201.9030000000002</v>
      </c>
      <c r="FU6871" s="75">
        <v>50543.8</v>
      </c>
    </row>
    <row r="6872" spans="1:177" x14ac:dyDescent="0.25">
      <c r="A6872" s="132"/>
      <c r="B6872" s="132"/>
      <c r="C6872" s="132"/>
      <c r="D6872" s="132"/>
      <c r="E6872" s="132"/>
      <c r="F6872" s="132"/>
      <c r="G6872" s="132"/>
      <c r="H6872" s="132"/>
      <c r="I6872" s="132"/>
      <c r="J6872" s="132"/>
      <c r="K6872" s="132"/>
      <c r="FS6872" s="75">
        <v>105.91</v>
      </c>
      <c r="FT6872" s="75">
        <v>9206.9580000000005</v>
      </c>
      <c r="FU6872" s="75">
        <v>50555.27</v>
      </c>
    </row>
    <row r="6873" spans="1:177" x14ac:dyDescent="0.25">
      <c r="A6873" s="132"/>
      <c r="B6873" s="132"/>
      <c r="C6873" s="132"/>
      <c r="D6873" s="132"/>
      <c r="E6873" s="132"/>
      <c r="F6873" s="132"/>
      <c r="G6873" s="132"/>
      <c r="H6873" s="132"/>
      <c r="I6873" s="132"/>
      <c r="J6873" s="132"/>
      <c r="K6873" s="132"/>
      <c r="FS6873" s="75">
        <v>105.92</v>
      </c>
      <c r="FT6873" s="75">
        <v>9212.0130000000008</v>
      </c>
      <c r="FU6873" s="75">
        <v>50566.73</v>
      </c>
    </row>
    <row r="6874" spans="1:177" x14ac:dyDescent="0.25">
      <c r="A6874" s="132"/>
      <c r="B6874" s="132"/>
      <c r="C6874" s="132"/>
      <c r="D6874" s="132"/>
      <c r="E6874" s="132"/>
      <c r="F6874" s="132"/>
      <c r="G6874" s="132"/>
      <c r="H6874" s="132"/>
      <c r="I6874" s="132"/>
      <c r="J6874" s="132"/>
      <c r="K6874" s="132"/>
      <c r="FS6874" s="75">
        <v>105.93</v>
      </c>
      <c r="FT6874" s="75">
        <v>9217.0669999999991</v>
      </c>
      <c r="FU6874" s="75">
        <v>50578.19</v>
      </c>
    </row>
    <row r="6875" spans="1:177" x14ac:dyDescent="0.25">
      <c r="A6875" s="132"/>
      <c r="B6875" s="132"/>
      <c r="C6875" s="132"/>
      <c r="D6875" s="132"/>
      <c r="E6875" s="132"/>
      <c r="F6875" s="132"/>
      <c r="G6875" s="132"/>
      <c r="H6875" s="132"/>
      <c r="I6875" s="132"/>
      <c r="J6875" s="132"/>
      <c r="K6875" s="132"/>
      <c r="FS6875" s="75">
        <v>105.94</v>
      </c>
      <c r="FT6875" s="75">
        <v>9222.1219999999994</v>
      </c>
      <c r="FU6875" s="75">
        <v>50589.65</v>
      </c>
    </row>
    <row r="6876" spans="1:177" x14ac:dyDescent="0.25">
      <c r="A6876" s="132"/>
      <c r="B6876" s="132"/>
      <c r="C6876" s="132"/>
      <c r="D6876" s="132"/>
      <c r="E6876" s="132"/>
      <c r="F6876" s="132"/>
      <c r="G6876" s="132"/>
      <c r="H6876" s="132"/>
      <c r="I6876" s="132"/>
      <c r="J6876" s="132"/>
      <c r="K6876" s="132"/>
      <c r="FS6876" s="75">
        <v>105.95</v>
      </c>
      <c r="FT6876" s="75">
        <v>9227.1769999999997</v>
      </c>
      <c r="FU6876" s="75">
        <v>50601.11</v>
      </c>
    </row>
    <row r="6877" spans="1:177" x14ac:dyDescent="0.25">
      <c r="A6877" s="132"/>
      <c r="B6877" s="132"/>
      <c r="C6877" s="132"/>
      <c r="D6877" s="132"/>
      <c r="E6877" s="132"/>
      <c r="F6877" s="132"/>
      <c r="G6877" s="132"/>
      <c r="H6877" s="132"/>
      <c r="I6877" s="132"/>
      <c r="J6877" s="132"/>
      <c r="K6877" s="132"/>
      <c r="FS6877" s="75">
        <v>105.96</v>
      </c>
      <c r="FT6877" s="75">
        <v>9232.2309999999998</v>
      </c>
      <c r="FU6877" s="75">
        <v>50612.57</v>
      </c>
    </row>
    <row r="6878" spans="1:177" x14ac:dyDescent="0.25">
      <c r="A6878" s="132"/>
      <c r="B6878" s="132"/>
      <c r="C6878" s="132"/>
      <c r="D6878" s="132"/>
      <c r="E6878" s="132"/>
      <c r="F6878" s="132"/>
      <c r="G6878" s="132"/>
      <c r="H6878" s="132"/>
      <c r="I6878" s="132"/>
      <c r="J6878" s="132"/>
      <c r="K6878" s="132"/>
      <c r="FS6878" s="75">
        <v>105.97</v>
      </c>
      <c r="FT6878" s="75">
        <v>9237.2860000000001</v>
      </c>
      <c r="FU6878" s="75">
        <v>50624.03</v>
      </c>
    </row>
    <row r="6879" spans="1:177" x14ac:dyDescent="0.25">
      <c r="A6879" s="132"/>
      <c r="B6879" s="132"/>
      <c r="C6879" s="132"/>
      <c r="D6879" s="132"/>
      <c r="E6879" s="132"/>
      <c r="F6879" s="132"/>
      <c r="G6879" s="132"/>
      <c r="H6879" s="132"/>
      <c r="I6879" s="132"/>
      <c r="J6879" s="132"/>
      <c r="K6879" s="132"/>
      <c r="FS6879" s="75">
        <v>105.98</v>
      </c>
      <c r="FT6879" s="75">
        <v>9242.3410000000003</v>
      </c>
      <c r="FU6879" s="75">
        <v>50635.49</v>
      </c>
    </row>
    <row r="6880" spans="1:177" x14ac:dyDescent="0.25">
      <c r="A6880" s="132"/>
      <c r="B6880" s="132"/>
      <c r="C6880" s="132"/>
      <c r="D6880" s="132"/>
      <c r="E6880" s="132"/>
      <c r="F6880" s="132"/>
      <c r="G6880" s="132"/>
      <c r="H6880" s="132"/>
      <c r="I6880" s="132"/>
      <c r="J6880" s="132"/>
      <c r="K6880" s="132"/>
      <c r="FS6880" s="75">
        <v>105.99</v>
      </c>
      <c r="FT6880" s="75">
        <v>9247.3960000000006</v>
      </c>
      <c r="FU6880" s="75">
        <v>50646.95</v>
      </c>
    </row>
    <row r="6881" spans="1:177" x14ac:dyDescent="0.25">
      <c r="A6881" s="132"/>
      <c r="B6881" s="132"/>
      <c r="C6881" s="132"/>
      <c r="D6881" s="132"/>
      <c r="E6881" s="132"/>
      <c r="F6881" s="132"/>
      <c r="G6881" s="132"/>
      <c r="H6881" s="132"/>
      <c r="I6881" s="132"/>
      <c r="J6881" s="132"/>
      <c r="K6881" s="132"/>
      <c r="FS6881" s="75">
        <v>106</v>
      </c>
      <c r="FT6881" s="75">
        <v>9252.4500000000007</v>
      </c>
      <c r="FU6881" s="75">
        <v>50658.41</v>
      </c>
    </row>
    <row r="6882" spans="1:177" x14ac:dyDescent="0.25">
      <c r="A6882" s="132"/>
      <c r="B6882" s="132"/>
      <c r="C6882" s="132"/>
      <c r="D6882" s="132"/>
      <c r="E6882" s="132"/>
      <c r="F6882" s="132"/>
      <c r="G6882" s="132"/>
      <c r="H6882" s="132"/>
      <c r="I6882" s="132"/>
      <c r="J6882" s="132"/>
      <c r="K6882" s="132"/>
      <c r="FS6882" s="75">
        <v>106.01</v>
      </c>
      <c r="FT6882" s="75">
        <v>9257.5049999999992</v>
      </c>
      <c r="FU6882" s="75">
        <v>50669.88</v>
      </c>
    </row>
    <row r="6883" spans="1:177" x14ac:dyDescent="0.25">
      <c r="A6883" s="132"/>
      <c r="B6883" s="132"/>
      <c r="C6883" s="132"/>
      <c r="D6883" s="132"/>
      <c r="E6883" s="132"/>
      <c r="F6883" s="132"/>
      <c r="G6883" s="132"/>
      <c r="H6883" s="132"/>
      <c r="I6883" s="132"/>
      <c r="J6883" s="132"/>
      <c r="K6883" s="132"/>
      <c r="FS6883" s="75">
        <v>106.02</v>
      </c>
      <c r="FT6883" s="75">
        <v>9262.56</v>
      </c>
      <c r="FU6883" s="75">
        <v>50681.34</v>
      </c>
    </row>
    <row r="6884" spans="1:177" x14ac:dyDescent="0.25">
      <c r="A6884" s="132"/>
      <c r="B6884" s="132"/>
      <c r="C6884" s="132"/>
      <c r="D6884" s="132"/>
      <c r="E6884" s="132"/>
      <c r="F6884" s="132"/>
      <c r="G6884" s="132"/>
      <c r="H6884" s="132"/>
      <c r="I6884" s="132"/>
      <c r="J6884" s="132"/>
      <c r="K6884" s="132"/>
      <c r="FS6884" s="75">
        <v>106.03</v>
      </c>
      <c r="FT6884" s="75">
        <v>9267.6139999999996</v>
      </c>
      <c r="FU6884" s="75">
        <v>50692.800000000003</v>
      </c>
    </row>
    <row r="6885" spans="1:177" x14ac:dyDescent="0.25">
      <c r="A6885" s="132"/>
      <c r="B6885" s="132"/>
      <c r="C6885" s="132"/>
      <c r="D6885" s="132"/>
      <c r="E6885" s="132"/>
      <c r="F6885" s="132"/>
      <c r="G6885" s="132"/>
      <c r="H6885" s="132"/>
      <c r="I6885" s="132"/>
      <c r="J6885" s="132"/>
      <c r="K6885" s="132"/>
      <c r="FS6885" s="75">
        <v>106.04</v>
      </c>
      <c r="FT6885" s="75">
        <v>9272.6689999999999</v>
      </c>
      <c r="FU6885" s="75">
        <v>50704.26</v>
      </c>
    </row>
    <row r="6886" spans="1:177" x14ac:dyDescent="0.25">
      <c r="A6886" s="132"/>
      <c r="B6886" s="132"/>
      <c r="C6886" s="132"/>
      <c r="D6886" s="132"/>
      <c r="E6886" s="132"/>
      <c r="F6886" s="132"/>
      <c r="G6886" s="132"/>
      <c r="H6886" s="132"/>
      <c r="I6886" s="132"/>
      <c r="J6886" s="132"/>
      <c r="K6886" s="132"/>
      <c r="FS6886" s="75">
        <v>106.05</v>
      </c>
      <c r="FT6886" s="75">
        <v>9277.7240000000002</v>
      </c>
      <c r="FU6886" s="75">
        <v>50715.72</v>
      </c>
    </row>
    <row r="6887" spans="1:177" x14ac:dyDescent="0.25">
      <c r="A6887" s="132"/>
      <c r="B6887" s="132"/>
      <c r="C6887" s="132"/>
      <c r="D6887" s="132"/>
      <c r="E6887" s="132"/>
      <c r="F6887" s="132"/>
      <c r="G6887" s="132"/>
      <c r="H6887" s="132"/>
      <c r="I6887" s="132"/>
      <c r="J6887" s="132"/>
      <c r="K6887" s="132"/>
      <c r="FS6887" s="75">
        <v>106.06</v>
      </c>
      <c r="FT6887" s="75">
        <v>9282.7780000000002</v>
      </c>
      <c r="FU6887" s="75">
        <v>50727.18</v>
      </c>
    </row>
    <row r="6888" spans="1:177" x14ac:dyDescent="0.25">
      <c r="A6888" s="132"/>
      <c r="B6888" s="132"/>
      <c r="C6888" s="132"/>
      <c r="D6888" s="132"/>
      <c r="E6888" s="132"/>
      <c r="F6888" s="132"/>
      <c r="G6888" s="132"/>
      <c r="H6888" s="132"/>
      <c r="I6888" s="132"/>
      <c r="J6888" s="132"/>
      <c r="K6888" s="132"/>
      <c r="FS6888" s="75">
        <v>106.07</v>
      </c>
      <c r="FT6888" s="75">
        <v>9287.8330000000005</v>
      </c>
      <c r="FU6888" s="75">
        <v>50738.64</v>
      </c>
    </row>
    <row r="6889" spans="1:177" x14ac:dyDescent="0.25">
      <c r="A6889" s="132"/>
      <c r="B6889" s="132"/>
      <c r="C6889" s="132"/>
      <c r="D6889" s="132"/>
      <c r="E6889" s="132"/>
      <c r="F6889" s="132"/>
      <c r="G6889" s="132"/>
      <c r="H6889" s="132"/>
      <c r="I6889" s="132"/>
      <c r="J6889" s="132"/>
      <c r="K6889" s="132"/>
      <c r="FS6889" s="75">
        <v>106.08</v>
      </c>
      <c r="FT6889" s="75">
        <v>9292.8880000000008</v>
      </c>
      <c r="FU6889" s="75">
        <v>50750.1</v>
      </c>
    </row>
    <row r="6890" spans="1:177" x14ac:dyDescent="0.25">
      <c r="A6890" s="132"/>
      <c r="B6890" s="132"/>
      <c r="C6890" s="132"/>
      <c r="D6890" s="132"/>
      <c r="E6890" s="132"/>
      <c r="F6890" s="132"/>
      <c r="G6890" s="132"/>
      <c r="H6890" s="132"/>
      <c r="I6890" s="132"/>
      <c r="J6890" s="132"/>
      <c r="K6890" s="132"/>
      <c r="FS6890" s="75">
        <v>106.09</v>
      </c>
      <c r="FT6890" s="75">
        <v>9297.9419999999991</v>
      </c>
      <c r="FU6890" s="75">
        <v>50761.56</v>
      </c>
    </row>
    <row r="6891" spans="1:177" x14ac:dyDescent="0.25">
      <c r="A6891" s="132"/>
      <c r="B6891" s="132"/>
      <c r="C6891" s="132"/>
      <c r="D6891" s="132"/>
      <c r="E6891" s="132"/>
      <c r="F6891" s="132"/>
      <c r="G6891" s="132"/>
      <c r="H6891" s="132"/>
      <c r="I6891" s="132"/>
      <c r="J6891" s="132"/>
      <c r="K6891" s="132"/>
      <c r="FS6891" s="75">
        <v>106.1</v>
      </c>
      <c r="FT6891" s="75">
        <v>9302.9969999999994</v>
      </c>
      <c r="FU6891" s="75">
        <v>50773.02</v>
      </c>
    </row>
    <row r="6892" spans="1:177" x14ac:dyDescent="0.25">
      <c r="A6892" s="132"/>
      <c r="B6892" s="132"/>
      <c r="C6892" s="132"/>
      <c r="D6892" s="132"/>
      <c r="E6892" s="132"/>
      <c r="F6892" s="132"/>
      <c r="G6892" s="132"/>
      <c r="H6892" s="132"/>
      <c r="I6892" s="132"/>
      <c r="J6892" s="132"/>
      <c r="K6892" s="132"/>
      <c r="FS6892" s="75">
        <v>106.11</v>
      </c>
      <c r="FT6892" s="75">
        <v>9308.0519999999997</v>
      </c>
      <c r="FU6892" s="75">
        <v>50784.480000000003</v>
      </c>
    </row>
    <row r="6893" spans="1:177" x14ac:dyDescent="0.25">
      <c r="A6893" s="132"/>
      <c r="B6893" s="132"/>
      <c r="C6893" s="132"/>
      <c r="D6893" s="132"/>
      <c r="E6893" s="132"/>
      <c r="F6893" s="132"/>
      <c r="G6893" s="132"/>
      <c r="H6893" s="132"/>
      <c r="I6893" s="132"/>
      <c r="J6893" s="132"/>
      <c r="K6893" s="132"/>
      <c r="FS6893" s="75">
        <v>106.12</v>
      </c>
      <c r="FT6893" s="75">
        <v>9313.1059999999998</v>
      </c>
      <c r="FU6893" s="75">
        <v>50795.95</v>
      </c>
    </row>
    <row r="6894" spans="1:177" x14ac:dyDescent="0.25">
      <c r="A6894" s="132"/>
      <c r="B6894" s="132"/>
      <c r="C6894" s="132"/>
      <c r="D6894" s="132"/>
      <c r="E6894" s="132"/>
      <c r="F6894" s="132"/>
      <c r="G6894" s="132"/>
      <c r="H6894" s="132"/>
      <c r="I6894" s="132"/>
      <c r="J6894" s="132"/>
      <c r="K6894" s="132"/>
      <c r="FS6894" s="75">
        <v>106.13</v>
      </c>
      <c r="FT6894" s="75">
        <v>9318.1610000000001</v>
      </c>
      <c r="FU6894" s="75">
        <v>50807.41</v>
      </c>
    </row>
    <row r="6895" spans="1:177" x14ac:dyDescent="0.25">
      <c r="A6895" s="132"/>
      <c r="B6895" s="132"/>
      <c r="C6895" s="132"/>
      <c r="D6895" s="132"/>
      <c r="E6895" s="132"/>
      <c r="F6895" s="132"/>
      <c r="G6895" s="132"/>
      <c r="H6895" s="132"/>
      <c r="I6895" s="132"/>
      <c r="J6895" s="132"/>
      <c r="K6895" s="132"/>
      <c r="FS6895" s="75">
        <v>106.14</v>
      </c>
      <c r="FT6895" s="75">
        <v>9323.2160000000003</v>
      </c>
      <c r="FU6895" s="75">
        <v>50818.87</v>
      </c>
    </row>
    <row r="6896" spans="1:177" x14ac:dyDescent="0.25">
      <c r="A6896" s="132"/>
      <c r="B6896" s="132"/>
      <c r="C6896" s="132"/>
      <c r="D6896" s="132"/>
      <c r="E6896" s="132"/>
      <c r="F6896" s="132"/>
      <c r="G6896" s="132"/>
      <c r="H6896" s="132"/>
      <c r="I6896" s="132"/>
      <c r="J6896" s="132"/>
      <c r="K6896" s="132"/>
      <c r="FS6896" s="75">
        <v>106.15</v>
      </c>
      <c r="FT6896" s="75">
        <v>9328.2710000000006</v>
      </c>
      <c r="FU6896" s="75">
        <v>50830.33</v>
      </c>
    </row>
    <row r="6897" spans="1:177" x14ac:dyDescent="0.25">
      <c r="A6897" s="132"/>
      <c r="B6897" s="132"/>
      <c r="C6897" s="132"/>
      <c r="D6897" s="132"/>
      <c r="E6897" s="132"/>
      <c r="F6897" s="132"/>
      <c r="G6897" s="132"/>
      <c r="H6897" s="132"/>
      <c r="I6897" s="132"/>
      <c r="J6897" s="132"/>
      <c r="K6897" s="132"/>
      <c r="FS6897" s="75">
        <v>106.16</v>
      </c>
      <c r="FT6897" s="75">
        <v>9333.3250000000007</v>
      </c>
      <c r="FU6897" s="75">
        <v>50841.79</v>
      </c>
    </row>
    <row r="6898" spans="1:177" x14ac:dyDescent="0.25">
      <c r="A6898" s="132"/>
      <c r="B6898" s="132"/>
      <c r="C6898" s="132"/>
      <c r="D6898" s="132"/>
      <c r="E6898" s="132"/>
      <c r="F6898" s="132"/>
      <c r="G6898" s="132"/>
      <c r="H6898" s="132"/>
      <c r="I6898" s="132"/>
      <c r="J6898" s="132"/>
      <c r="K6898" s="132"/>
      <c r="FS6898" s="75">
        <v>106.17</v>
      </c>
      <c r="FT6898" s="75">
        <v>9338.3799999999992</v>
      </c>
      <c r="FU6898" s="75">
        <v>50853.25</v>
      </c>
    </row>
    <row r="6899" spans="1:177" x14ac:dyDescent="0.25">
      <c r="A6899" s="132"/>
      <c r="B6899" s="132"/>
      <c r="C6899" s="132"/>
      <c r="D6899" s="132"/>
      <c r="E6899" s="132"/>
      <c r="F6899" s="132"/>
      <c r="G6899" s="132"/>
      <c r="H6899" s="132"/>
      <c r="I6899" s="132"/>
      <c r="J6899" s="132"/>
      <c r="K6899" s="132"/>
      <c r="FS6899" s="75">
        <v>106.18</v>
      </c>
      <c r="FT6899" s="75">
        <v>9343.4349999999995</v>
      </c>
      <c r="FU6899" s="75">
        <v>50864.71</v>
      </c>
    </row>
    <row r="6900" spans="1:177" x14ac:dyDescent="0.25">
      <c r="A6900" s="132"/>
      <c r="B6900" s="132"/>
      <c r="C6900" s="132"/>
      <c r="D6900" s="132"/>
      <c r="E6900" s="132"/>
      <c r="F6900" s="132"/>
      <c r="G6900" s="132"/>
      <c r="H6900" s="132"/>
      <c r="I6900" s="132"/>
      <c r="J6900" s="132"/>
      <c r="K6900" s="132"/>
      <c r="FS6900" s="75">
        <v>106.19</v>
      </c>
      <c r="FT6900" s="75">
        <v>9348.4889999999996</v>
      </c>
      <c r="FU6900" s="75">
        <v>50876.17</v>
      </c>
    </row>
    <row r="6901" spans="1:177" x14ac:dyDescent="0.25">
      <c r="A6901" s="132"/>
      <c r="B6901" s="132"/>
      <c r="C6901" s="132"/>
      <c r="D6901" s="132"/>
      <c r="E6901" s="132"/>
      <c r="F6901" s="132"/>
      <c r="G6901" s="132"/>
      <c r="H6901" s="132"/>
      <c r="I6901" s="132"/>
      <c r="J6901" s="132"/>
      <c r="K6901" s="132"/>
      <c r="FS6901" s="75">
        <v>106.2</v>
      </c>
      <c r="FT6901" s="75">
        <v>9353.5439999999999</v>
      </c>
      <c r="FU6901" s="75">
        <v>50887.63</v>
      </c>
    </row>
    <row r="6902" spans="1:177" x14ac:dyDescent="0.25">
      <c r="A6902" s="132"/>
      <c r="B6902" s="132"/>
      <c r="C6902" s="132"/>
      <c r="D6902" s="132"/>
      <c r="E6902" s="132"/>
      <c r="F6902" s="132"/>
      <c r="G6902" s="132"/>
      <c r="H6902" s="132"/>
      <c r="I6902" s="132"/>
      <c r="J6902" s="132"/>
      <c r="K6902" s="132"/>
      <c r="FS6902" s="75">
        <v>106.21</v>
      </c>
      <c r="FT6902" s="75">
        <v>9358.58</v>
      </c>
      <c r="FU6902" s="75">
        <v>50899</v>
      </c>
    </row>
    <row r="6903" spans="1:177" x14ac:dyDescent="0.25">
      <c r="A6903" s="132"/>
      <c r="B6903" s="132"/>
      <c r="C6903" s="132"/>
      <c r="D6903" s="132"/>
      <c r="E6903" s="132"/>
      <c r="F6903" s="132"/>
      <c r="G6903" s="132"/>
      <c r="H6903" s="132"/>
      <c r="I6903" s="132"/>
      <c r="J6903" s="132"/>
      <c r="K6903" s="132"/>
      <c r="FS6903" s="75">
        <v>106.22</v>
      </c>
      <c r="FT6903" s="75">
        <v>9363.732</v>
      </c>
      <c r="FU6903" s="75">
        <v>50909.81</v>
      </c>
    </row>
    <row r="6904" spans="1:177" x14ac:dyDescent="0.25">
      <c r="A6904" s="132"/>
      <c r="B6904" s="132"/>
      <c r="C6904" s="132"/>
      <c r="D6904" s="132"/>
      <c r="E6904" s="132"/>
      <c r="F6904" s="132"/>
      <c r="G6904" s="132"/>
      <c r="H6904" s="132"/>
      <c r="I6904" s="132"/>
      <c r="J6904" s="132"/>
      <c r="K6904" s="132"/>
      <c r="FS6904" s="75">
        <v>106.23</v>
      </c>
      <c r="FT6904" s="75">
        <v>9368.8850000000002</v>
      </c>
      <c r="FU6904" s="75">
        <v>50920.62</v>
      </c>
    </row>
    <row r="6905" spans="1:177" x14ac:dyDescent="0.25">
      <c r="A6905" s="132"/>
      <c r="B6905" s="132"/>
      <c r="C6905" s="132"/>
      <c r="D6905" s="132"/>
      <c r="E6905" s="132"/>
      <c r="F6905" s="132"/>
      <c r="G6905" s="132"/>
      <c r="H6905" s="132"/>
      <c r="I6905" s="132"/>
      <c r="J6905" s="132"/>
      <c r="K6905" s="132"/>
      <c r="FS6905" s="75">
        <v>106.24</v>
      </c>
      <c r="FT6905" s="75">
        <v>9374.0370000000003</v>
      </c>
      <c r="FU6905" s="75">
        <v>50931.43</v>
      </c>
    </row>
    <row r="6906" spans="1:177" x14ac:dyDescent="0.25">
      <c r="A6906" s="132"/>
      <c r="B6906" s="132"/>
      <c r="C6906" s="132"/>
      <c r="D6906" s="132"/>
      <c r="E6906" s="132"/>
      <c r="F6906" s="132"/>
      <c r="G6906" s="132"/>
      <c r="H6906" s="132"/>
      <c r="I6906" s="132"/>
      <c r="J6906" s="132"/>
      <c r="K6906" s="132"/>
      <c r="FS6906" s="75">
        <v>106.25</v>
      </c>
      <c r="FT6906" s="75">
        <v>9379.1890000000003</v>
      </c>
      <c r="FU6906" s="75">
        <v>50942.23</v>
      </c>
    </row>
    <row r="6907" spans="1:177" x14ac:dyDescent="0.25">
      <c r="A6907" s="132"/>
      <c r="B6907" s="132"/>
      <c r="C6907" s="132"/>
      <c r="D6907" s="132"/>
      <c r="E6907" s="132"/>
      <c r="F6907" s="132"/>
      <c r="G6907" s="132"/>
      <c r="H6907" s="132"/>
      <c r="I6907" s="132"/>
      <c r="J6907" s="132"/>
      <c r="K6907" s="132"/>
      <c r="FS6907" s="75">
        <v>106.26</v>
      </c>
      <c r="FT6907" s="75">
        <v>9384.3420000000006</v>
      </c>
      <c r="FU6907" s="75">
        <v>50953.04</v>
      </c>
    </row>
    <row r="6908" spans="1:177" x14ac:dyDescent="0.25">
      <c r="A6908" s="132"/>
      <c r="B6908" s="132"/>
      <c r="C6908" s="132"/>
      <c r="D6908" s="132"/>
      <c r="E6908" s="132"/>
      <c r="F6908" s="132"/>
      <c r="G6908" s="132"/>
      <c r="H6908" s="132"/>
      <c r="I6908" s="132"/>
      <c r="J6908" s="132"/>
      <c r="K6908" s="132"/>
      <c r="FS6908" s="75">
        <v>106.27</v>
      </c>
      <c r="FT6908" s="75">
        <v>9389.4940000000006</v>
      </c>
      <c r="FU6908" s="75">
        <v>50963.85</v>
      </c>
    </row>
    <row r="6909" spans="1:177" x14ac:dyDescent="0.25">
      <c r="A6909" s="132"/>
      <c r="B6909" s="132"/>
      <c r="C6909" s="132"/>
      <c r="D6909" s="132"/>
      <c r="E6909" s="132"/>
      <c r="F6909" s="132"/>
      <c r="G6909" s="132"/>
      <c r="H6909" s="132"/>
      <c r="I6909" s="132"/>
      <c r="J6909" s="132"/>
      <c r="K6909" s="132"/>
      <c r="FS6909" s="75">
        <v>106.28</v>
      </c>
      <c r="FT6909" s="75">
        <v>9394.6460000000006</v>
      </c>
      <c r="FU6909" s="75">
        <v>50974.66</v>
      </c>
    </row>
    <row r="6910" spans="1:177" x14ac:dyDescent="0.25">
      <c r="A6910" s="132"/>
      <c r="B6910" s="132"/>
      <c r="C6910" s="132"/>
      <c r="D6910" s="132"/>
      <c r="E6910" s="132"/>
      <c r="F6910" s="132"/>
      <c r="G6910" s="132"/>
      <c r="H6910" s="132"/>
      <c r="I6910" s="132"/>
      <c r="J6910" s="132"/>
      <c r="K6910" s="132"/>
      <c r="FS6910" s="75">
        <v>106.29</v>
      </c>
      <c r="FT6910" s="75">
        <v>9399.7990000000009</v>
      </c>
      <c r="FU6910" s="75">
        <v>50985.47</v>
      </c>
    </row>
    <row r="6911" spans="1:177" x14ac:dyDescent="0.25">
      <c r="A6911" s="132"/>
      <c r="B6911" s="132"/>
      <c r="C6911" s="132"/>
      <c r="D6911" s="132"/>
      <c r="E6911" s="132"/>
      <c r="F6911" s="132"/>
      <c r="G6911" s="132"/>
      <c r="H6911" s="132"/>
      <c r="I6911" s="132"/>
      <c r="J6911" s="132"/>
      <c r="K6911" s="132"/>
      <c r="FS6911" s="75">
        <v>106.3</v>
      </c>
      <c r="FT6911" s="75">
        <v>9404.9509999999991</v>
      </c>
      <c r="FU6911" s="75">
        <v>50996.28</v>
      </c>
    </row>
    <row r="6912" spans="1:177" x14ac:dyDescent="0.25">
      <c r="A6912" s="132"/>
      <c r="B6912" s="132"/>
      <c r="C6912" s="132"/>
      <c r="D6912" s="132"/>
      <c r="E6912" s="132"/>
      <c r="F6912" s="132"/>
      <c r="G6912" s="132"/>
      <c r="H6912" s="132"/>
      <c r="I6912" s="132"/>
      <c r="J6912" s="132"/>
      <c r="K6912" s="132"/>
      <c r="FS6912" s="75">
        <v>106.31</v>
      </c>
      <c r="FT6912" s="75">
        <v>9410.1039999999994</v>
      </c>
      <c r="FU6912" s="75">
        <v>51007.09</v>
      </c>
    </row>
    <row r="6913" spans="1:177" x14ac:dyDescent="0.25">
      <c r="A6913" s="132"/>
      <c r="B6913" s="132"/>
      <c r="C6913" s="132"/>
      <c r="D6913" s="132"/>
      <c r="E6913" s="132"/>
      <c r="F6913" s="132"/>
      <c r="G6913" s="132"/>
      <c r="H6913" s="132"/>
      <c r="I6913" s="132"/>
      <c r="J6913" s="132"/>
      <c r="K6913" s="132"/>
      <c r="FS6913" s="75">
        <v>106.32</v>
      </c>
      <c r="FT6913" s="75">
        <v>9415.2559999999994</v>
      </c>
      <c r="FU6913" s="75">
        <v>51017.89</v>
      </c>
    </row>
    <row r="6914" spans="1:177" x14ac:dyDescent="0.25">
      <c r="A6914" s="132"/>
      <c r="B6914" s="132"/>
      <c r="C6914" s="132"/>
      <c r="D6914" s="132"/>
      <c r="E6914" s="132"/>
      <c r="F6914" s="132"/>
      <c r="G6914" s="132"/>
      <c r="H6914" s="132"/>
      <c r="I6914" s="132"/>
      <c r="J6914" s="132"/>
      <c r="K6914" s="132"/>
      <c r="FS6914" s="75">
        <v>106.33</v>
      </c>
      <c r="FT6914" s="75">
        <v>9420.4079999999994</v>
      </c>
      <c r="FU6914" s="75">
        <v>51028.7</v>
      </c>
    </row>
    <row r="6915" spans="1:177" x14ac:dyDescent="0.25">
      <c r="A6915" s="132"/>
      <c r="B6915" s="132"/>
      <c r="C6915" s="132"/>
      <c r="D6915" s="132"/>
      <c r="E6915" s="132"/>
      <c r="F6915" s="132"/>
      <c r="G6915" s="132"/>
      <c r="H6915" s="132"/>
      <c r="I6915" s="132"/>
      <c r="J6915" s="132"/>
      <c r="K6915" s="132"/>
      <c r="FS6915" s="75">
        <v>106.34</v>
      </c>
      <c r="FT6915" s="75">
        <v>9425.5609999999997</v>
      </c>
      <c r="FU6915" s="75">
        <v>51039.51</v>
      </c>
    </row>
    <row r="6916" spans="1:177" x14ac:dyDescent="0.25">
      <c r="A6916" s="132"/>
      <c r="B6916" s="132"/>
      <c r="C6916" s="132"/>
      <c r="D6916" s="132"/>
      <c r="E6916" s="132"/>
      <c r="F6916" s="132"/>
      <c r="G6916" s="132"/>
      <c r="H6916" s="132"/>
      <c r="I6916" s="132"/>
      <c r="J6916" s="132"/>
      <c r="K6916" s="132"/>
      <c r="FS6916" s="75">
        <v>106.35</v>
      </c>
      <c r="FT6916" s="75">
        <v>9430.7129999999997</v>
      </c>
      <c r="FU6916" s="75">
        <v>51050.32</v>
      </c>
    </row>
    <row r="6917" spans="1:177" x14ac:dyDescent="0.25">
      <c r="A6917" s="132"/>
      <c r="B6917" s="132"/>
      <c r="C6917" s="132"/>
      <c r="D6917" s="132"/>
      <c r="E6917" s="132"/>
      <c r="F6917" s="132"/>
      <c r="G6917" s="132"/>
      <c r="H6917" s="132"/>
      <c r="I6917" s="132"/>
      <c r="J6917" s="132"/>
      <c r="K6917" s="132"/>
      <c r="FS6917" s="75">
        <v>106.36</v>
      </c>
      <c r="FT6917" s="75">
        <v>9435.8649999999998</v>
      </c>
      <c r="FU6917" s="75">
        <v>51061.13</v>
      </c>
    </row>
    <row r="6918" spans="1:177" x14ac:dyDescent="0.25">
      <c r="A6918" s="132"/>
      <c r="B6918" s="132"/>
      <c r="C6918" s="132"/>
      <c r="D6918" s="132"/>
      <c r="E6918" s="132"/>
      <c r="F6918" s="132"/>
      <c r="G6918" s="132"/>
      <c r="H6918" s="132"/>
      <c r="I6918" s="132"/>
      <c r="J6918" s="132"/>
      <c r="K6918" s="132"/>
      <c r="FS6918" s="75">
        <v>106.37</v>
      </c>
      <c r="FT6918" s="75">
        <v>9441.018</v>
      </c>
      <c r="FU6918" s="75">
        <v>51071.94</v>
      </c>
    </row>
    <row r="6919" spans="1:177" x14ac:dyDescent="0.25">
      <c r="A6919" s="132"/>
      <c r="B6919" s="132"/>
      <c r="C6919" s="132"/>
      <c r="D6919" s="132"/>
      <c r="E6919" s="132"/>
      <c r="F6919" s="132"/>
      <c r="G6919" s="132"/>
      <c r="H6919" s="132"/>
      <c r="I6919" s="132"/>
      <c r="J6919" s="132"/>
      <c r="K6919" s="132"/>
      <c r="FS6919" s="75">
        <v>106.38</v>
      </c>
      <c r="FT6919" s="75">
        <v>9446.17</v>
      </c>
      <c r="FU6919" s="75">
        <v>51082.75</v>
      </c>
    </row>
    <row r="6920" spans="1:177" x14ac:dyDescent="0.25">
      <c r="A6920" s="132"/>
      <c r="B6920" s="132"/>
      <c r="C6920" s="132"/>
      <c r="D6920" s="132"/>
      <c r="E6920" s="132"/>
      <c r="F6920" s="132"/>
      <c r="G6920" s="132"/>
      <c r="H6920" s="132"/>
      <c r="I6920" s="132"/>
      <c r="J6920" s="132"/>
      <c r="K6920" s="132"/>
      <c r="FS6920" s="75">
        <v>106.39</v>
      </c>
      <c r="FT6920" s="75">
        <v>9451.3220000000001</v>
      </c>
      <c r="FU6920" s="75">
        <v>51093.55</v>
      </c>
    </row>
    <row r="6921" spans="1:177" x14ac:dyDescent="0.25">
      <c r="A6921" s="132"/>
      <c r="B6921" s="132"/>
      <c r="C6921" s="132"/>
      <c r="D6921" s="132"/>
      <c r="E6921" s="132"/>
      <c r="F6921" s="132"/>
      <c r="G6921" s="132"/>
      <c r="H6921" s="132"/>
      <c r="I6921" s="132"/>
      <c r="J6921" s="132"/>
      <c r="K6921" s="132"/>
      <c r="FS6921" s="75">
        <v>106.4</v>
      </c>
      <c r="FT6921" s="75">
        <v>9456.4750000000004</v>
      </c>
      <c r="FU6921" s="75">
        <v>51104.36</v>
      </c>
    </row>
    <row r="6922" spans="1:177" x14ac:dyDescent="0.25">
      <c r="A6922" s="132"/>
      <c r="B6922" s="132"/>
      <c r="C6922" s="132"/>
      <c r="D6922" s="132"/>
      <c r="E6922" s="132"/>
      <c r="F6922" s="132"/>
      <c r="G6922" s="132"/>
      <c r="H6922" s="132"/>
      <c r="I6922" s="132"/>
      <c r="J6922" s="132"/>
      <c r="K6922" s="132"/>
      <c r="FS6922" s="75">
        <v>106.41</v>
      </c>
      <c r="FT6922" s="75">
        <v>9461.6270000000004</v>
      </c>
      <c r="FU6922" s="75">
        <v>51115.17</v>
      </c>
    </row>
    <row r="6923" spans="1:177" x14ac:dyDescent="0.25">
      <c r="A6923" s="132"/>
      <c r="B6923" s="132"/>
      <c r="C6923" s="132"/>
      <c r="D6923" s="132"/>
      <c r="E6923" s="132"/>
      <c r="F6923" s="132"/>
      <c r="G6923" s="132"/>
      <c r="H6923" s="132"/>
      <c r="I6923" s="132"/>
      <c r="J6923" s="132"/>
      <c r="K6923" s="132"/>
      <c r="FS6923" s="75">
        <v>106.42</v>
      </c>
      <c r="FT6923" s="75">
        <v>9466.7790000000005</v>
      </c>
      <c r="FU6923" s="75">
        <v>51125.98</v>
      </c>
    </row>
    <row r="6924" spans="1:177" x14ac:dyDescent="0.25">
      <c r="A6924" s="132"/>
      <c r="B6924" s="132"/>
      <c r="C6924" s="132"/>
      <c r="D6924" s="132"/>
      <c r="E6924" s="132"/>
      <c r="F6924" s="132"/>
      <c r="G6924" s="132"/>
      <c r="H6924" s="132"/>
      <c r="I6924" s="132"/>
      <c r="J6924" s="132"/>
      <c r="K6924" s="132"/>
      <c r="FS6924" s="75">
        <v>106.43</v>
      </c>
      <c r="FT6924" s="75">
        <v>9471.9320000000007</v>
      </c>
      <c r="FU6924" s="75">
        <v>51136.79</v>
      </c>
    </row>
    <row r="6925" spans="1:177" x14ac:dyDescent="0.25">
      <c r="A6925" s="132"/>
      <c r="B6925" s="132"/>
      <c r="C6925" s="132"/>
      <c r="D6925" s="132"/>
      <c r="E6925" s="132"/>
      <c r="F6925" s="132"/>
      <c r="G6925" s="132"/>
      <c r="H6925" s="132"/>
      <c r="I6925" s="132"/>
      <c r="J6925" s="132"/>
      <c r="K6925" s="132"/>
      <c r="FS6925" s="75">
        <v>106.44</v>
      </c>
      <c r="FT6925" s="75">
        <v>9477.0840000000007</v>
      </c>
      <c r="FU6925" s="75">
        <v>51147.6</v>
      </c>
    </row>
    <row r="6926" spans="1:177" x14ac:dyDescent="0.25">
      <c r="A6926" s="132"/>
      <c r="B6926" s="132"/>
      <c r="C6926" s="132"/>
      <c r="D6926" s="132"/>
      <c r="E6926" s="132"/>
      <c r="F6926" s="132"/>
      <c r="G6926" s="132"/>
      <c r="H6926" s="132"/>
      <c r="I6926" s="132"/>
      <c r="J6926" s="132"/>
      <c r="K6926" s="132"/>
      <c r="FS6926" s="75">
        <v>106.45</v>
      </c>
      <c r="FT6926" s="75">
        <v>9482.2360000000008</v>
      </c>
      <c r="FU6926" s="75">
        <v>51158.41</v>
      </c>
    </row>
    <row r="6927" spans="1:177" x14ac:dyDescent="0.25">
      <c r="A6927" s="132"/>
      <c r="B6927" s="132"/>
      <c r="C6927" s="132"/>
      <c r="D6927" s="132"/>
      <c r="E6927" s="132"/>
      <c r="F6927" s="132"/>
      <c r="G6927" s="132"/>
      <c r="H6927" s="132"/>
      <c r="I6927" s="132"/>
      <c r="J6927" s="132"/>
      <c r="K6927" s="132"/>
      <c r="FS6927" s="75">
        <v>106.46</v>
      </c>
      <c r="FT6927" s="75">
        <v>9487.3889999999992</v>
      </c>
      <c r="FU6927" s="75">
        <v>51169.21</v>
      </c>
    </row>
    <row r="6928" spans="1:177" x14ac:dyDescent="0.25">
      <c r="A6928" s="132"/>
      <c r="B6928" s="132"/>
      <c r="C6928" s="132"/>
      <c r="D6928" s="132"/>
      <c r="E6928" s="132"/>
      <c r="F6928" s="132"/>
      <c r="G6928" s="132"/>
      <c r="H6928" s="132"/>
      <c r="I6928" s="132"/>
      <c r="J6928" s="132"/>
      <c r="K6928" s="132"/>
      <c r="FS6928" s="75">
        <v>106.47</v>
      </c>
      <c r="FT6928" s="75">
        <v>9492.5409999999993</v>
      </c>
      <c r="FU6928" s="75">
        <v>51180.02</v>
      </c>
    </row>
    <row r="6929" spans="1:177" x14ac:dyDescent="0.25">
      <c r="A6929" s="132"/>
      <c r="B6929" s="132"/>
      <c r="C6929" s="132"/>
      <c r="D6929" s="132"/>
      <c r="E6929" s="132"/>
      <c r="F6929" s="132"/>
      <c r="G6929" s="132"/>
      <c r="H6929" s="132"/>
      <c r="I6929" s="132"/>
      <c r="J6929" s="132"/>
      <c r="K6929" s="132"/>
      <c r="FS6929" s="75">
        <v>106.48</v>
      </c>
      <c r="FT6929" s="75">
        <v>9497.6929999999993</v>
      </c>
      <c r="FU6929" s="75">
        <v>51190.83</v>
      </c>
    </row>
    <row r="6930" spans="1:177" x14ac:dyDescent="0.25">
      <c r="A6930" s="132"/>
      <c r="B6930" s="132"/>
      <c r="C6930" s="132"/>
      <c r="D6930" s="132"/>
      <c r="E6930" s="132"/>
      <c r="F6930" s="132"/>
      <c r="G6930" s="132"/>
      <c r="H6930" s="132"/>
      <c r="I6930" s="132"/>
      <c r="J6930" s="132"/>
      <c r="K6930" s="132"/>
      <c r="FS6930" s="75">
        <v>106.49</v>
      </c>
      <c r="FT6930" s="75">
        <v>9502.8459999999995</v>
      </c>
      <c r="FU6930" s="75">
        <v>51201.64</v>
      </c>
    </row>
    <row r="6931" spans="1:177" x14ac:dyDescent="0.25">
      <c r="A6931" s="132"/>
      <c r="B6931" s="132"/>
      <c r="C6931" s="132"/>
      <c r="D6931" s="132"/>
      <c r="E6931" s="132"/>
      <c r="F6931" s="132"/>
      <c r="G6931" s="132"/>
      <c r="H6931" s="132"/>
      <c r="I6931" s="132"/>
      <c r="J6931" s="132"/>
      <c r="K6931" s="132"/>
      <c r="FS6931" s="75">
        <v>106.5</v>
      </c>
      <c r="FT6931" s="75">
        <v>9507.9979999999996</v>
      </c>
      <c r="FU6931" s="75">
        <v>51212.45</v>
      </c>
    </row>
    <row r="6932" spans="1:177" x14ac:dyDescent="0.25">
      <c r="A6932" s="132"/>
      <c r="B6932" s="132"/>
      <c r="C6932" s="132"/>
      <c r="D6932" s="132"/>
      <c r="E6932" s="132"/>
      <c r="F6932" s="132"/>
      <c r="G6932" s="132"/>
      <c r="H6932" s="132"/>
      <c r="I6932" s="132"/>
      <c r="J6932" s="132"/>
      <c r="K6932" s="132"/>
      <c r="FS6932" s="75">
        <v>106.51</v>
      </c>
      <c r="FT6932" s="75">
        <v>9513.15</v>
      </c>
      <c r="FU6932" s="75">
        <v>51223.26</v>
      </c>
    </row>
    <row r="6933" spans="1:177" x14ac:dyDescent="0.25">
      <c r="A6933" s="132"/>
      <c r="B6933" s="132"/>
      <c r="C6933" s="132"/>
      <c r="D6933" s="132"/>
      <c r="E6933" s="132"/>
      <c r="F6933" s="132"/>
      <c r="G6933" s="132"/>
      <c r="H6933" s="132"/>
      <c r="I6933" s="132"/>
      <c r="J6933" s="132"/>
      <c r="K6933" s="132"/>
      <c r="FS6933" s="75">
        <v>106.52</v>
      </c>
      <c r="FT6933" s="75">
        <v>9518.3029999999999</v>
      </c>
      <c r="FU6933" s="75">
        <v>51234.07</v>
      </c>
    </row>
    <row r="6934" spans="1:177" x14ac:dyDescent="0.25">
      <c r="A6934" s="132"/>
      <c r="B6934" s="132"/>
      <c r="C6934" s="132"/>
      <c r="D6934" s="132"/>
      <c r="E6934" s="132"/>
      <c r="F6934" s="132"/>
      <c r="G6934" s="132"/>
      <c r="H6934" s="132"/>
      <c r="I6934" s="132"/>
      <c r="J6934" s="132"/>
      <c r="K6934" s="132"/>
      <c r="FS6934" s="75">
        <v>106.53</v>
      </c>
      <c r="FT6934" s="75">
        <v>9523.4549999999999</v>
      </c>
      <c r="FU6934" s="75">
        <v>51244.88</v>
      </c>
    </row>
    <row r="6935" spans="1:177" x14ac:dyDescent="0.25">
      <c r="A6935" s="132"/>
      <c r="B6935" s="132"/>
      <c r="C6935" s="132"/>
      <c r="D6935" s="132"/>
      <c r="E6935" s="132"/>
      <c r="F6935" s="132"/>
      <c r="G6935" s="132"/>
      <c r="H6935" s="132"/>
      <c r="I6935" s="132"/>
      <c r="J6935" s="132"/>
      <c r="K6935" s="132"/>
      <c r="FS6935" s="75">
        <v>106.54</v>
      </c>
      <c r="FT6935" s="75">
        <v>9528.607</v>
      </c>
      <c r="FU6935" s="75">
        <v>51255.68</v>
      </c>
    </row>
    <row r="6936" spans="1:177" x14ac:dyDescent="0.25">
      <c r="A6936" s="132"/>
      <c r="B6936" s="132"/>
      <c r="C6936" s="132"/>
      <c r="D6936" s="132"/>
      <c r="E6936" s="132"/>
      <c r="F6936" s="132"/>
      <c r="G6936" s="132"/>
      <c r="H6936" s="132"/>
      <c r="I6936" s="132"/>
      <c r="J6936" s="132"/>
      <c r="K6936" s="132"/>
      <c r="FS6936" s="75">
        <v>106.55</v>
      </c>
      <c r="FT6936" s="75">
        <v>9533.76</v>
      </c>
      <c r="FU6936" s="75">
        <v>51266.49</v>
      </c>
    </row>
    <row r="6937" spans="1:177" x14ac:dyDescent="0.25">
      <c r="A6937" s="132"/>
      <c r="B6937" s="132"/>
      <c r="C6937" s="132"/>
      <c r="D6937" s="132"/>
      <c r="E6937" s="132"/>
      <c r="F6937" s="132"/>
      <c r="G6937" s="132"/>
      <c r="H6937" s="132"/>
      <c r="I6937" s="132"/>
      <c r="J6937" s="132"/>
      <c r="K6937" s="132"/>
      <c r="FS6937" s="75">
        <v>106.56</v>
      </c>
      <c r="FT6937" s="75">
        <v>9538.9120000000003</v>
      </c>
      <c r="FU6937" s="75">
        <v>51277.3</v>
      </c>
    </row>
    <row r="6938" spans="1:177" x14ac:dyDescent="0.25">
      <c r="A6938" s="132"/>
      <c r="B6938" s="132"/>
      <c r="C6938" s="132"/>
      <c r="D6938" s="132"/>
      <c r="E6938" s="132"/>
      <c r="F6938" s="132"/>
      <c r="G6938" s="132"/>
      <c r="H6938" s="132"/>
      <c r="I6938" s="132"/>
      <c r="J6938" s="132"/>
      <c r="K6938" s="132"/>
      <c r="FS6938" s="75">
        <v>106.57</v>
      </c>
      <c r="FT6938" s="75">
        <v>9544.0640000000003</v>
      </c>
      <c r="FU6938" s="75">
        <v>51288.11</v>
      </c>
    </row>
    <row r="6939" spans="1:177" x14ac:dyDescent="0.25">
      <c r="A6939" s="132"/>
      <c r="B6939" s="132"/>
      <c r="C6939" s="132"/>
      <c r="D6939" s="132"/>
      <c r="E6939" s="132"/>
      <c r="F6939" s="132"/>
      <c r="G6939" s="132"/>
      <c r="H6939" s="132"/>
      <c r="I6939" s="132"/>
      <c r="J6939" s="132"/>
      <c r="K6939" s="132"/>
      <c r="FS6939" s="75">
        <v>106.58</v>
      </c>
      <c r="FT6939" s="75">
        <v>9549.2170000000006</v>
      </c>
      <c r="FU6939" s="75">
        <v>51298.92</v>
      </c>
    </row>
    <row r="6940" spans="1:177" x14ac:dyDescent="0.25">
      <c r="A6940" s="132"/>
      <c r="B6940" s="132"/>
      <c r="C6940" s="132"/>
      <c r="D6940" s="132"/>
      <c r="E6940" s="132"/>
      <c r="F6940" s="132"/>
      <c r="G6940" s="132"/>
      <c r="H6940" s="132"/>
      <c r="I6940" s="132"/>
      <c r="J6940" s="132"/>
      <c r="K6940" s="132"/>
      <c r="FS6940" s="75">
        <v>106.59</v>
      </c>
      <c r="FT6940" s="75">
        <v>9554.3690000000006</v>
      </c>
      <c r="FU6940" s="75">
        <v>51309.73</v>
      </c>
    </row>
    <row r="6941" spans="1:177" x14ac:dyDescent="0.25">
      <c r="A6941" s="132"/>
      <c r="B6941" s="132"/>
      <c r="C6941" s="132"/>
      <c r="D6941" s="132"/>
      <c r="E6941" s="132"/>
      <c r="F6941" s="132"/>
      <c r="G6941" s="132"/>
      <c r="H6941" s="132"/>
      <c r="I6941" s="132"/>
      <c r="J6941" s="132"/>
      <c r="K6941" s="132"/>
      <c r="FS6941" s="75">
        <v>106.6</v>
      </c>
      <c r="FT6941" s="75">
        <v>9559.5210000000006</v>
      </c>
      <c r="FU6941" s="75">
        <v>51320.54</v>
      </c>
    </row>
    <row r="6942" spans="1:177" x14ac:dyDescent="0.25">
      <c r="A6942" s="132"/>
      <c r="B6942" s="132"/>
      <c r="C6942" s="132"/>
      <c r="D6942" s="132"/>
      <c r="E6942" s="132"/>
      <c r="F6942" s="132"/>
      <c r="G6942" s="132"/>
      <c r="H6942" s="132"/>
      <c r="I6942" s="132"/>
      <c r="J6942" s="132"/>
      <c r="K6942" s="132"/>
      <c r="FS6942" s="75">
        <v>106.61</v>
      </c>
      <c r="FT6942" s="75">
        <v>9564.6740000000009</v>
      </c>
      <c r="FU6942" s="75">
        <v>51331.34</v>
      </c>
    </row>
    <row r="6943" spans="1:177" x14ac:dyDescent="0.25">
      <c r="A6943" s="132"/>
      <c r="B6943" s="132"/>
      <c r="C6943" s="132"/>
      <c r="D6943" s="132"/>
      <c r="E6943" s="132"/>
      <c r="F6943" s="132"/>
      <c r="G6943" s="132"/>
      <c r="H6943" s="132"/>
      <c r="I6943" s="132"/>
      <c r="J6943" s="132"/>
      <c r="K6943" s="132"/>
      <c r="FS6943" s="75">
        <v>106.62</v>
      </c>
      <c r="FT6943" s="75">
        <v>9569.8259999999991</v>
      </c>
      <c r="FU6943" s="75">
        <v>51342.15</v>
      </c>
    </row>
    <row r="6944" spans="1:177" x14ac:dyDescent="0.25">
      <c r="A6944" s="132"/>
      <c r="B6944" s="132"/>
      <c r="C6944" s="132"/>
      <c r="D6944" s="132"/>
      <c r="E6944" s="132"/>
      <c r="F6944" s="132"/>
      <c r="G6944" s="132"/>
      <c r="H6944" s="132"/>
      <c r="I6944" s="132"/>
      <c r="J6944" s="132"/>
      <c r="K6944" s="132"/>
      <c r="FS6944" s="75">
        <v>106.63</v>
      </c>
      <c r="FT6944" s="75">
        <v>9574.9789999999994</v>
      </c>
      <c r="FU6944" s="75">
        <v>51352.959999999999</v>
      </c>
    </row>
    <row r="6945" spans="1:177" x14ac:dyDescent="0.25">
      <c r="A6945" s="132"/>
      <c r="B6945" s="132"/>
      <c r="C6945" s="132"/>
      <c r="D6945" s="132"/>
      <c r="E6945" s="132"/>
      <c r="F6945" s="132"/>
      <c r="G6945" s="132"/>
      <c r="H6945" s="132"/>
      <c r="I6945" s="132"/>
      <c r="J6945" s="132"/>
      <c r="K6945" s="132"/>
      <c r="FS6945" s="75">
        <v>106.64</v>
      </c>
      <c r="FT6945" s="75">
        <v>9580.1309999999994</v>
      </c>
      <c r="FU6945" s="75">
        <v>51363.77</v>
      </c>
    </row>
    <row r="6946" spans="1:177" x14ac:dyDescent="0.25">
      <c r="A6946" s="132"/>
      <c r="B6946" s="132"/>
      <c r="C6946" s="132"/>
      <c r="D6946" s="132"/>
      <c r="E6946" s="132"/>
      <c r="F6946" s="132"/>
      <c r="G6946" s="132"/>
      <c r="H6946" s="132"/>
      <c r="I6946" s="132"/>
      <c r="J6946" s="132"/>
      <c r="K6946" s="132"/>
      <c r="FS6946" s="75">
        <v>106.65</v>
      </c>
      <c r="FT6946" s="75">
        <v>9585.2829999999994</v>
      </c>
      <c r="FU6946" s="75">
        <v>51374.58</v>
      </c>
    </row>
    <row r="6947" spans="1:177" x14ac:dyDescent="0.25">
      <c r="A6947" s="132"/>
      <c r="B6947" s="132"/>
      <c r="C6947" s="132"/>
      <c r="D6947" s="132"/>
      <c r="E6947" s="132"/>
      <c r="F6947" s="132"/>
      <c r="G6947" s="132"/>
      <c r="H6947" s="132"/>
      <c r="I6947" s="132"/>
      <c r="J6947" s="132"/>
      <c r="K6947" s="132"/>
      <c r="FS6947" s="75">
        <v>106.66</v>
      </c>
      <c r="FT6947" s="75">
        <v>9590.4359999999997</v>
      </c>
      <c r="FU6947" s="75">
        <v>51385.39</v>
      </c>
    </row>
    <row r="6948" spans="1:177" x14ac:dyDescent="0.25">
      <c r="A6948" s="132"/>
      <c r="B6948" s="132"/>
      <c r="C6948" s="132"/>
      <c r="D6948" s="132"/>
      <c r="E6948" s="132"/>
      <c r="F6948" s="132"/>
      <c r="G6948" s="132"/>
      <c r="H6948" s="132"/>
      <c r="I6948" s="132"/>
      <c r="J6948" s="132"/>
      <c r="K6948" s="132"/>
      <c r="FS6948" s="75">
        <v>106.67</v>
      </c>
      <c r="FT6948" s="75">
        <v>9595.5879999999997</v>
      </c>
      <c r="FU6948" s="75">
        <v>51396.2</v>
      </c>
    </row>
    <row r="6949" spans="1:177" x14ac:dyDescent="0.25">
      <c r="A6949" s="132"/>
      <c r="B6949" s="132"/>
      <c r="C6949" s="132"/>
      <c r="D6949" s="132"/>
      <c r="E6949" s="132"/>
      <c r="F6949" s="132"/>
      <c r="G6949" s="132"/>
      <c r="H6949" s="132"/>
      <c r="I6949" s="132"/>
      <c r="J6949" s="132"/>
      <c r="K6949" s="132"/>
      <c r="FS6949" s="75">
        <v>106.68</v>
      </c>
      <c r="FT6949" s="75">
        <v>9600.74</v>
      </c>
      <c r="FU6949" s="75">
        <v>51407</v>
      </c>
    </row>
    <row r="6950" spans="1:177" x14ac:dyDescent="0.25">
      <c r="A6950" s="132"/>
      <c r="B6950" s="132"/>
      <c r="C6950" s="132"/>
      <c r="D6950" s="132"/>
      <c r="E6950" s="132"/>
      <c r="F6950" s="132"/>
      <c r="G6950" s="132"/>
      <c r="H6950" s="132"/>
      <c r="I6950" s="132"/>
      <c r="J6950" s="132"/>
      <c r="K6950" s="132"/>
      <c r="FS6950" s="75">
        <v>106.69</v>
      </c>
      <c r="FT6950" s="75">
        <v>9605.893</v>
      </c>
      <c r="FU6950" s="75">
        <v>51417.81</v>
      </c>
    </row>
    <row r="6951" spans="1:177" x14ac:dyDescent="0.25">
      <c r="A6951" s="132"/>
      <c r="B6951" s="132"/>
      <c r="C6951" s="132"/>
      <c r="D6951" s="132"/>
      <c r="E6951" s="132"/>
      <c r="F6951" s="132"/>
      <c r="G6951" s="132"/>
      <c r="H6951" s="132"/>
      <c r="I6951" s="132"/>
      <c r="J6951" s="132"/>
      <c r="K6951" s="132"/>
      <c r="FS6951" s="75">
        <v>106.7</v>
      </c>
      <c r="FT6951" s="75">
        <v>9611.0450000000001</v>
      </c>
      <c r="FU6951" s="75">
        <v>51428.62</v>
      </c>
    </row>
    <row r="6952" spans="1:177" x14ac:dyDescent="0.25">
      <c r="A6952" s="132"/>
      <c r="B6952" s="132"/>
      <c r="C6952" s="132"/>
      <c r="D6952" s="132"/>
      <c r="E6952" s="132"/>
      <c r="F6952" s="132"/>
      <c r="G6952" s="132"/>
      <c r="H6952" s="132"/>
      <c r="I6952" s="132"/>
      <c r="J6952" s="132"/>
      <c r="K6952" s="132"/>
      <c r="FS6952" s="75">
        <v>106.71</v>
      </c>
      <c r="FT6952" s="75">
        <v>9616.1970000000001</v>
      </c>
      <c r="FU6952" s="75">
        <v>51439.43</v>
      </c>
    </row>
    <row r="6953" spans="1:177" x14ac:dyDescent="0.25">
      <c r="A6953" s="132"/>
      <c r="B6953" s="132"/>
      <c r="C6953" s="132"/>
      <c r="D6953" s="132"/>
      <c r="E6953" s="132"/>
      <c r="F6953" s="132"/>
      <c r="G6953" s="132"/>
      <c r="H6953" s="132"/>
      <c r="I6953" s="132"/>
      <c r="J6953" s="132"/>
      <c r="K6953" s="132"/>
      <c r="FS6953" s="75">
        <v>106.72</v>
      </c>
      <c r="FT6953" s="75">
        <v>9621.35</v>
      </c>
      <c r="FU6953" s="75">
        <v>51450.239999999998</v>
      </c>
    </row>
    <row r="6954" spans="1:177" x14ac:dyDescent="0.25">
      <c r="A6954" s="132"/>
      <c r="B6954" s="132"/>
      <c r="C6954" s="132"/>
      <c r="D6954" s="132"/>
      <c r="E6954" s="132"/>
      <c r="F6954" s="132"/>
      <c r="G6954" s="132"/>
      <c r="H6954" s="132"/>
      <c r="I6954" s="132"/>
      <c r="J6954" s="132"/>
      <c r="K6954" s="132"/>
      <c r="FS6954" s="75">
        <v>106.73</v>
      </c>
      <c r="FT6954" s="75">
        <v>9626.5020000000004</v>
      </c>
      <c r="FU6954" s="75">
        <v>51461.05</v>
      </c>
    </row>
    <row r="6955" spans="1:177" x14ac:dyDescent="0.25">
      <c r="A6955" s="132"/>
      <c r="B6955" s="132"/>
      <c r="C6955" s="132"/>
      <c r="D6955" s="132"/>
      <c r="E6955" s="132"/>
      <c r="F6955" s="132"/>
      <c r="G6955" s="132"/>
      <c r="H6955" s="132"/>
      <c r="I6955" s="132"/>
      <c r="J6955" s="132"/>
      <c r="K6955" s="132"/>
      <c r="FS6955" s="75">
        <v>106.74</v>
      </c>
      <c r="FT6955" s="75">
        <v>9631.6540000000005</v>
      </c>
      <c r="FU6955" s="75">
        <v>51471.86</v>
      </c>
    </row>
    <row r="6956" spans="1:177" x14ac:dyDescent="0.25">
      <c r="A6956" s="132"/>
      <c r="B6956" s="132"/>
      <c r="C6956" s="132"/>
      <c r="D6956" s="132"/>
      <c r="E6956" s="132"/>
      <c r="F6956" s="132"/>
      <c r="G6956" s="132"/>
      <c r="H6956" s="132"/>
      <c r="I6956" s="132"/>
      <c r="J6956" s="132"/>
      <c r="K6956" s="132"/>
      <c r="FS6956" s="75">
        <v>106.75</v>
      </c>
      <c r="FT6956" s="75">
        <v>9636.8070000000007</v>
      </c>
      <c r="FU6956" s="75">
        <v>51482.66</v>
      </c>
    </row>
    <row r="6957" spans="1:177" x14ac:dyDescent="0.25">
      <c r="A6957" s="132"/>
      <c r="B6957" s="132"/>
      <c r="C6957" s="132"/>
      <c r="D6957" s="132"/>
      <c r="E6957" s="132"/>
      <c r="F6957" s="132"/>
      <c r="G6957" s="132"/>
      <c r="H6957" s="132"/>
      <c r="I6957" s="132"/>
      <c r="J6957" s="132"/>
      <c r="K6957" s="132"/>
      <c r="FS6957" s="75">
        <v>106.76</v>
      </c>
      <c r="FT6957" s="75">
        <v>9641.9590000000007</v>
      </c>
      <c r="FU6957" s="75">
        <v>51493.47</v>
      </c>
    </row>
    <row r="6958" spans="1:177" x14ac:dyDescent="0.25">
      <c r="A6958" s="132"/>
      <c r="B6958" s="132"/>
      <c r="C6958" s="132"/>
      <c r="D6958" s="132"/>
      <c r="E6958" s="132"/>
      <c r="F6958" s="132"/>
      <c r="G6958" s="132"/>
      <c r="H6958" s="132"/>
      <c r="I6958" s="132"/>
      <c r="J6958" s="132"/>
      <c r="K6958" s="132"/>
      <c r="FS6958" s="75">
        <v>106.77</v>
      </c>
      <c r="FT6958" s="75">
        <v>9647.1110000000008</v>
      </c>
      <c r="FU6958" s="75">
        <v>51504.28</v>
      </c>
    </row>
    <row r="6959" spans="1:177" x14ac:dyDescent="0.25">
      <c r="A6959" s="132"/>
      <c r="B6959" s="132"/>
      <c r="C6959" s="132"/>
      <c r="D6959" s="132"/>
      <c r="E6959" s="132"/>
      <c r="F6959" s="132"/>
      <c r="G6959" s="132"/>
      <c r="H6959" s="132"/>
      <c r="I6959" s="132"/>
      <c r="J6959" s="132"/>
      <c r="K6959" s="132"/>
      <c r="FS6959" s="75">
        <v>106.78</v>
      </c>
      <c r="FT6959" s="75">
        <v>9652.2639999999992</v>
      </c>
      <c r="FU6959" s="75">
        <v>51515.09</v>
      </c>
    </row>
    <row r="6960" spans="1:177" x14ac:dyDescent="0.25">
      <c r="A6960" s="132"/>
      <c r="B6960" s="132"/>
      <c r="C6960" s="132"/>
      <c r="D6960" s="132"/>
      <c r="E6960" s="132"/>
      <c r="F6960" s="132"/>
      <c r="G6960" s="132"/>
      <c r="H6960" s="132"/>
      <c r="I6960" s="132"/>
      <c r="J6960" s="132"/>
      <c r="K6960" s="132"/>
      <c r="FS6960" s="75">
        <v>106.79</v>
      </c>
      <c r="FT6960" s="75">
        <v>9657.4159999999993</v>
      </c>
      <c r="FU6960" s="75">
        <v>51525.9</v>
      </c>
    </row>
    <row r="6961" spans="1:177" x14ac:dyDescent="0.25">
      <c r="A6961" s="132"/>
      <c r="B6961" s="132"/>
      <c r="C6961" s="132"/>
      <c r="D6961" s="132"/>
      <c r="E6961" s="132"/>
      <c r="F6961" s="132"/>
      <c r="G6961" s="132"/>
      <c r="H6961" s="132"/>
      <c r="I6961" s="132"/>
      <c r="J6961" s="132"/>
      <c r="K6961" s="132"/>
      <c r="FS6961" s="75">
        <v>106.8</v>
      </c>
      <c r="FT6961" s="75">
        <v>9662.5679999999993</v>
      </c>
      <c r="FU6961" s="75">
        <v>51536.71</v>
      </c>
    </row>
    <row r="6962" spans="1:177" x14ac:dyDescent="0.25">
      <c r="A6962" s="132"/>
      <c r="B6962" s="132"/>
      <c r="C6962" s="132"/>
      <c r="D6962" s="132"/>
      <c r="E6962" s="132"/>
      <c r="F6962" s="132"/>
      <c r="G6962" s="132"/>
      <c r="H6962" s="132"/>
      <c r="I6962" s="132"/>
      <c r="J6962" s="132"/>
      <c r="K6962" s="132"/>
      <c r="FS6962" s="75">
        <v>106.81</v>
      </c>
      <c r="FT6962" s="75">
        <v>9667.7209999999995</v>
      </c>
      <c r="FU6962" s="75">
        <v>51547.519999999997</v>
      </c>
    </row>
    <row r="6963" spans="1:177" x14ac:dyDescent="0.25">
      <c r="A6963" s="132"/>
      <c r="B6963" s="132"/>
      <c r="C6963" s="132"/>
      <c r="D6963" s="132"/>
      <c r="E6963" s="132"/>
      <c r="F6963" s="132"/>
      <c r="G6963" s="132"/>
      <c r="H6963" s="132"/>
      <c r="I6963" s="132"/>
      <c r="J6963" s="132"/>
      <c r="K6963" s="132"/>
      <c r="FS6963" s="75">
        <v>106.82</v>
      </c>
      <c r="FT6963" s="75">
        <v>9672.8729999999996</v>
      </c>
      <c r="FU6963" s="75">
        <v>51558.32</v>
      </c>
    </row>
    <row r="6964" spans="1:177" x14ac:dyDescent="0.25">
      <c r="A6964" s="132"/>
      <c r="B6964" s="132"/>
      <c r="C6964" s="132"/>
      <c r="D6964" s="132"/>
      <c r="E6964" s="132"/>
      <c r="F6964" s="132"/>
      <c r="G6964" s="132"/>
      <c r="H6964" s="132"/>
      <c r="I6964" s="132"/>
      <c r="J6964" s="132"/>
      <c r="K6964" s="132"/>
      <c r="FS6964" s="75">
        <v>106.83</v>
      </c>
      <c r="FT6964" s="75">
        <v>9678.0249999999996</v>
      </c>
      <c r="FU6964" s="75">
        <v>51569.13</v>
      </c>
    </row>
    <row r="6965" spans="1:177" x14ac:dyDescent="0.25">
      <c r="A6965" s="132"/>
      <c r="B6965" s="132"/>
      <c r="C6965" s="132"/>
      <c r="D6965" s="132"/>
      <c r="E6965" s="132"/>
      <c r="F6965" s="132"/>
      <c r="G6965" s="132"/>
      <c r="H6965" s="132"/>
      <c r="I6965" s="132"/>
      <c r="J6965" s="132"/>
      <c r="K6965" s="132"/>
      <c r="FS6965" s="75">
        <v>106.84</v>
      </c>
      <c r="FT6965" s="75">
        <v>9683.1779999999999</v>
      </c>
      <c r="FU6965" s="75">
        <v>51579.94</v>
      </c>
    </row>
    <row r="6966" spans="1:177" x14ac:dyDescent="0.25">
      <c r="A6966" s="132"/>
      <c r="B6966" s="132"/>
      <c r="C6966" s="132"/>
      <c r="D6966" s="132"/>
      <c r="E6966" s="132"/>
      <c r="F6966" s="132"/>
      <c r="G6966" s="132"/>
      <c r="H6966" s="132"/>
      <c r="I6966" s="132"/>
      <c r="J6966" s="132"/>
      <c r="K6966" s="132"/>
      <c r="FS6966" s="75">
        <v>106.85</v>
      </c>
      <c r="FT6966" s="75">
        <v>9688.33</v>
      </c>
      <c r="FU6966" s="75">
        <v>51590.75</v>
      </c>
    </row>
    <row r="6967" spans="1:177" x14ac:dyDescent="0.25">
      <c r="A6967" s="132"/>
      <c r="B6967" s="132"/>
      <c r="C6967" s="132"/>
      <c r="D6967" s="132"/>
      <c r="E6967" s="132"/>
      <c r="F6967" s="132"/>
      <c r="G6967" s="132"/>
      <c r="H6967" s="132"/>
      <c r="I6967" s="132"/>
      <c r="J6967" s="132"/>
      <c r="K6967" s="132"/>
      <c r="FS6967" s="75">
        <v>106.86</v>
      </c>
      <c r="FT6967" s="75">
        <v>9693.482</v>
      </c>
      <c r="FU6967" s="75">
        <v>51601.56</v>
      </c>
    </row>
    <row r="6968" spans="1:177" x14ac:dyDescent="0.25">
      <c r="A6968" s="132"/>
      <c r="B6968" s="132"/>
      <c r="C6968" s="132"/>
      <c r="D6968" s="132"/>
      <c r="E6968" s="132"/>
      <c r="F6968" s="132"/>
      <c r="G6968" s="132"/>
      <c r="H6968" s="132"/>
      <c r="I6968" s="132"/>
      <c r="J6968" s="132"/>
      <c r="K6968" s="132"/>
      <c r="FS6968" s="75">
        <v>106.87</v>
      </c>
      <c r="FT6968" s="75">
        <v>9698.6350000000002</v>
      </c>
      <c r="FU6968" s="75">
        <v>51612.37</v>
      </c>
    </row>
    <row r="6969" spans="1:177" x14ac:dyDescent="0.25">
      <c r="A6969" s="132"/>
      <c r="B6969" s="132"/>
      <c r="C6969" s="132"/>
      <c r="D6969" s="132"/>
      <c r="E6969" s="132"/>
      <c r="F6969" s="132"/>
      <c r="G6969" s="132"/>
      <c r="H6969" s="132"/>
      <c r="I6969" s="132"/>
      <c r="J6969" s="132"/>
      <c r="K6969" s="132"/>
      <c r="FS6969" s="75">
        <v>106.88</v>
      </c>
      <c r="FT6969" s="75">
        <v>9703.7870000000003</v>
      </c>
      <c r="FU6969" s="75">
        <v>51623.18</v>
      </c>
    </row>
    <row r="6970" spans="1:177" x14ac:dyDescent="0.25">
      <c r="A6970" s="132"/>
      <c r="B6970" s="132"/>
      <c r="C6970" s="132"/>
      <c r="D6970" s="132"/>
      <c r="E6970" s="132"/>
      <c r="F6970" s="132"/>
      <c r="G6970" s="132"/>
      <c r="H6970" s="132"/>
      <c r="I6970" s="132"/>
      <c r="J6970" s="132"/>
      <c r="K6970" s="132"/>
      <c r="FS6970" s="75">
        <v>106.89</v>
      </c>
      <c r="FT6970" s="75">
        <v>9708.9390000000003</v>
      </c>
      <c r="FU6970" s="75">
        <v>51633.98</v>
      </c>
    </row>
    <row r="6971" spans="1:177" x14ac:dyDescent="0.25">
      <c r="A6971" s="132"/>
      <c r="B6971" s="132"/>
      <c r="C6971" s="132"/>
      <c r="D6971" s="132"/>
      <c r="E6971" s="132"/>
      <c r="F6971" s="132"/>
      <c r="G6971" s="132"/>
      <c r="H6971" s="132"/>
      <c r="I6971" s="132"/>
      <c r="J6971" s="132"/>
      <c r="K6971" s="132"/>
      <c r="FS6971" s="75">
        <v>106.9</v>
      </c>
      <c r="FT6971" s="75">
        <v>9714.0920000000006</v>
      </c>
      <c r="FU6971" s="75">
        <v>51644.79</v>
      </c>
    </row>
    <row r="6972" spans="1:177" x14ac:dyDescent="0.25">
      <c r="A6972" s="132"/>
      <c r="B6972" s="132"/>
      <c r="C6972" s="132"/>
      <c r="D6972" s="132"/>
      <c r="E6972" s="132"/>
      <c r="F6972" s="132"/>
      <c r="G6972" s="132"/>
      <c r="H6972" s="132"/>
      <c r="I6972" s="132"/>
      <c r="J6972" s="132"/>
      <c r="K6972" s="132"/>
      <c r="FS6972" s="75">
        <v>106.91</v>
      </c>
      <c r="FT6972" s="75">
        <v>9719.2440000000006</v>
      </c>
      <c r="FU6972" s="75">
        <v>51655.6</v>
      </c>
    </row>
    <row r="6973" spans="1:177" x14ac:dyDescent="0.25">
      <c r="A6973" s="132"/>
      <c r="B6973" s="132"/>
      <c r="C6973" s="132"/>
      <c r="D6973" s="132"/>
      <c r="E6973" s="132"/>
      <c r="F6973" s="132"/>
      <c r="G6973" s="132"/>
      <c r="H6973" s="132"/>
      <c r="I6973" s="132"/>
      <c r="J6973" s="132"/>
      <c r="K6973" s="132"/>
      <c r="FS6973" s="75">
        <v>106.92</v>
      </c>
      <c r="FT6973" s="75">
        <v>9724.3960000000006</v>
      </c>
      <c r="FU6973" s="75">
        <v>51666.41</v>
      </c>
    </row>
    <row r="6974" spans="1:177" x14ac:dyDescent="0.25">
      <c r="A6974" s="132"/>
      <c r="B6974" s="132"/>
      <c r="C6974" s="132"/>
      <c r="D6974" s="132"/>
      <c r="E6974" s="132"/>
      <c r="F6974" s="132"/>
      <c r="G6974" s="132"/>
      <c r="H6974" s="132"/>
      <c r="I6974" s="132"/>
      <c r="J6974" s="132"/>
      <c r="K6974" s="132"/>
      <c r="FS6974" s="75">
        <v>106.93</v>
      </c>
      <c r="FT6974" s="75">
        <v>9729.5490000000009</v>
      </c>
      <c r="FU6974" s="75">
        <v>51677.22</v>
      </c>
    </row>
    <row r="6975" spans="1:177" x14ac:dyDescent="0.25">
      <c r="A6975" s="132"/>
      <c r="B6975" s="132"/>
      <c r="C6975" s="132"/>
      <c r="D6975" s="132"/>
      <c r="E6975" s="132"/>
      <c r="F6975" s="132"/>
      <c r="G6975" s="132"/>
      <c r="H6975" s="132"/>
      <c r="I6975" s="132"/>
      <c r="J6975" s="132"/>
      <c r="K6975" s="132"/>
      <c r="FS6975" s="75">
        <v>106.94</v>
      </c>
      <c r="FT6975" s="75">
        <v>9734.7009999999991</v>
      </c>
      <c r="FU6975" s="75">
        <v>51688.03</v>
      </c>
    </row>
    <row r="6976" spans="1:177" x14ac:dyDescent="0.25">
      <c r="A6976" s="132"/>
      <c r="B6976" s="132"/>
      <c r="C6976" s="132"/>
      <c r="D6976" s="132"/>
      <c r="E6976" s="132"/>
      <c r="F6976" s="132"/>
      <c r="G6976" s="132"/>
      <c r="H6976" s="132"/>
      <c r="I6976" s="132"/>
      <c r="J6976" s="132"/>
      <c r="K6976" s="132"/>
      <c r="FS6976" s="75">
        <v>106.95</v>
      </c>
      <c r="FT6976" s="75">
        <v>9739.8539999999994</v>
      </c>
      <c r="FU6976" s="75">
        <v>51698.84</v>
      </c>
    </row>
    <row r="6977" spans="1:177" x14ac:dyDescent="0.25">
      <c r="A6977" s="132"/>
      <c r="B6977" s="132"/>
      <c r="C6977" s="132"/>
      <c r="D6977" s="132"/>
      <c r="E6977" s="132"/>
      <c r="F6977" s="132"/>
      <c r="G6977" s="132"/>
      <c r="H6977" s="132"/>
      <c r="I6977" s="132"/>
      <c r="J6977" s="132"/>
      <c r="K6977" s="132"/>
      <c r="FS6977" s="75">
        <v>106.96</v>
      </c>
      <c r="FT6977" s="75">
        <v>9745.0059999999994</v>
      </c>
      <c r="FU6977" s="75">
        <v>51709.64</v>
      </c>
    </row>
    <row r="6978" spans="1:177" x14ac:dyDescent="0.25">
      <c r="A6978" s="132"/>
      <c r="B6978" s="132"/>
      <c r="C6978" s="132"/>
      <c r="D6978" s="132"/>
      <c r="E6978" s="132"/>
      <c r="F6978" s="132"/>
      <c r="G6978" s="132"/>
      <c r="H6978" s="132"/>
      <c r="I6978" s="132"/>
      <c r="J6978" s="132"/>
      <c r="K6978" s="132"/>
      <c r="FS6978" s="75">
        <v>106.97</v>
      </c>
      <c r="FT6978" s="75">
        <v>9750.1579999999994</v>
      </c>
      <c r="FU6978" s="75">
        <v>51720.45</v>
      </c>
    </row>
    <row r="6979" spans="1:177" x14ac:dyDescent="0.25">
      <c r="A6979" s="132"/>
      <c r="B6979" s="132"/>
      <c r="C6979" s="132"/>
      <c r="D6979" s="132"/>
      <c r="E6979" s="132"/>
      <c r="F6979" s="132"/>
      <c r="G6979" s="132"/>
      <c r="H6979" s="132"/>
      <c r="I6979" s="132"/>
      <c r="J6979" s="132"/>
      <c r="K6979" s="132"/>
      <c r="FS6979" s="75">
        <v>106.98</v>
      </c>
      <c r="FT6979" s="75">
        <v>9755.3109999999997</v>
      </c>
      <c r="FU6979" s="75">
        <v>51731.26</v>
      </c>
    </row>
    <row r="6980" spans="1:177" x14ac:dyDescent="0.25">
      <c r="A6980" s="132"/>
      <c r="B6980" s="132"/>
      <c r="C6980" s="132"/>
      <c r="D6980" s="132"/>
      <c r="E6980" s="132"/>
      <c r="F6980" s="132"/>
      <c r="G6980" s="132"/>
      <c r="H6980" s="132"/>
      <c r="I6980" s="132"/>
      <c r="J6980" s="132"/>
      <c r="K6980" s="132"/>
      <c r="FS6980" s="75">
        <v>106.99</v>
      </c>
      <c r="FT6980" s="75">
        <v>9760.4629999999997</v>
      </c>
      <c r="FU6980" s="75">
        <v>51742.07</v>
      </c>
    </row>
    <row r="6981" spans="1:177" x14ac:dyDescent="0.25">
      <c r="A6981" s="132"/>
      <c r="B6981" s="132"/>
      <c r="C6981" s="132"/>
      <c r="D6981" s="132"/>
      <c r="E6981" s="132"/>
      <c r="F6981" s="132"/>
      <c r="G6981" s="132"/>
      <c r="H6981" s="132"/>
      <c r="I6981" s="132"/>
      <c r="J6981" s="132"/>
      <c r="K6981" s="132"/>
      <c r="FS6981" s="75">
        <v>107</v>
      </c>
      <c r="FT6981" s="75">
        <v>9765.6149999999998</v>
      </c>
      <c r="FU6981" s="75">
        <v>51752.88</v>
      </c>
    </row>
    <row r="6982" spans="1:177" x14ac:dyDescent="0.25">
      <c r="A6982" s="132"/>
      <c r="B6982" s="132"/>
      <c r="C6982" s="132"/>
      <c r="D6982" s="132"/>
      <c r="E6982" s="132"/>
      <c r="F6982" s="132"/>
      <c r="G6982" s="132"/>
      <c r="H6982" s="132"/>
      <c r="I6982" s="132"/>
      <c r="J6982" s="132"/>
      <c r="K6982" s="132"/>
      <c r="FS6982" s="75">
        <v>107.01</v>
      </c>
      <c r="FT6982" s="75">
        <v>9770.768</v>
      </c>
      <c r="FU6982" s="75">
        <v>51763.69</v>
      </c>
    </row>
    <row r="6983" spans="1:177" x14ac:dyDescent="0.25">
      <c r="A6983" s="132"/>
      <c r="B6983" s="132"/>
      <c r="C6983" s="132"/>
      <c r="D6983" s="132"/>
      <c r="E6983" s="132"/>
      <c r="F6983" s="132"/>
      <c r="G6983" s="132"/>
      <c r="H6983" s="132"/>
      <c r="I6983" s="132"/>
      <c r="J6983" s="132"/>
      <c r="K6983" s="132"/>
      <c r="FS6983" s="75">
        <v>107.02</v>
      </c>
      <c r="FT6983" s="75">
        <v>9775.92</v>
      </c>
      <c r="FU6983" s="75">
        <v>51774.5</v>
      </c>
    </row>
    <row r="6984" spans="1:177" x14ac:dyDescent="0.25">
      <c r="A6984" s="132"/>
      <c r="B6984" s="132"/>
      <c r="C6984" s="132"/>
      <c r="D6984" s="132"/>
      <c r="E6984" s="132"/>
      <c r="F6984" s="132"/>
      <c r="G6984" s="132"/>
      <c r="H6984" s="132"/>
      <c r="I6984" s="132"/>
      <c r="J6984" s="132"/>
      <c r="K6984" s="132"/>
      <c r="FS6984" s="75">
        <v>107.03</v>
      </c>
      <c r="FT6984" s="75">
        <v>9781.0720000000001</v>
      </c>
      <c r="FU6984" s="75">
        <v>51785.3</v>
      </c>
    </row>
    <row r="6985" spans="1:177" x14ac:dyDescent="0.25">
      <c r="A6985" s="132"/>
      <c r="B6985" s="132"/>
      <c r="C6985" s="132"/>
      <c r="D6985" s="132"/>
      <c r="E6985" s="132"/>
      <c r="F6985" s="132"/>
      <c r="G6985" s="132"/>
      <c r="H6985" s="132"/>
      <c r="I6985" s="132"/>
      <c r="J6985" s="132"/>
      <c r="K6985" s="132"/>
      <c r="FS6985" s="75">
        <v>107.04</v>
      </c>
      <c r="FT6985" s="75">
        <v>9786.2250000000004</v>
      </c>
      <c r="FU6985" s="75">
        <v>51796.11</v>
      </c>
    </row>
    <row r="6986" spans="1:177" x14ac:dyDescent="0.25">
      <c r="A6986" s="132"/>
      <c r="B6986" s="132"/>
      <c r="C6986" s="132"/>
      <c r="D6986" s="132"/>
      <c r="E6986" s="132"/>
      <c r="F6986" s="132"/>
      <c r="G6986" s="132"/>
      <c r="H6986" s="132"/>
      <c r="I6986" s="132"/>
      <c r="J6986" s="132"/>
      <c r="K6986" s="132"/>
      <c r="FS6986" s="75">
        <v>107.05</v>
      </c>
      <c r="FT6986" s="75">
        <v>9791.3770000000004</v>
      </c>
      <c r="FU6986" s="75">
        <v>51806.92</v>
      </c>
    </row>
    <row r="6987" spans="1:177" x14ac:dyDescent="0.25">
      <c r="A6987" s="132"/>
      <c r="B6987" s="132"/>
      <c r="C6987" s="132"/>
      <c r="D6987" s="132"/>
      <c r="E6987" s="132"/>
      <c r="F6987" s="132"/>
      <c r="G6987" s="132"/>
      <c r="H6987" s="132"/>
      <c r="I6987" s="132"/>
      <c r="J6987" s="132"/>
      <c r="K6987" s="132"/>
      <c r="FS6987" s="75">
        <v>107.06</v>
      </c>
      <c r="FT6987" s="75">
        <v>9796.5290000000005</v>
      </c>
      <c r="FU6987" s="75">
        <v>51817.73</v>
      </c>
    </row>
    <row r="6988" spans="1:177" x14ac:dyDescent="0.25">
      <c r="A6988" s="132"/>
      <c r="B6988" s="132"/>
      <c r="C6988" s="132"/>
      <c r="D6988" s="132"/>
      <c r="E6988" s="132"/>
      <c r="F6988" s="132"/>
      <c r="G6988" s="132"/>
      <c r="H6988" s="132"/>
      <c r="I6988" s="132"/>
      <c r="J6988" s="132"/>
      <c r="K6988" s="132"/>
      <c r="FS6988" s="75">
        <v>107.07</v>
      </c>
      <c r="FT6988" s="75">
        <v>9801.6820000000007</v>
      </c>
      <c r="FU6988" s="75">
        <v>51828.54</v>
      </c>
    </row>
    <row r="6989" spans="1:177" x14ac:dyDescent="0.25">
      <c r="A6989" s="132"/>
      <c r="B6989" s="132"/>
      <c r="C6989" s="132"/>
      <c r="D6989" s="132"/>
      <c r="E6989" s="132"/>
      <c r="F6989" s="132"/>
      <c r="G6989" s="132"/>
      <c r="H6989" s="132"/>
      <c r="I6989" s="132"/>
      <c r="J6989" s="132"/>
      <c r="K6989" s="132"/>
      <c r="FS6989" s="75">
        <v>107.08</v>
      </c>
      <c r="FT6989" s="75">
        <v>9806.8340000000007</v>
      </c>
      <c r="FU6989" s="75">
        <v>51839.35</v>
      </c>
    </row>
    <row r="6990" spans="1:177" x14ac:dyDescent="0.25">
      <c r="A6990" s="132"/>
      <c r="B6990" s="132"/>
      <c r="C6990" s="132"/>
      <c r="D6990" s="132"/>
      <c r="E6990" s="132"/>
      <c r="F6990" s="132"/>
      <c r="G6990" s="132"/>
      <c r="H6990" s="132"/>
      <c r="I6990" s="132"/>
      <c r="J6990" s="132"/>
      <c r="K6990" s="132"/>
      <c r="FS6990" s="75">
        <v>107.09</v>
      </c>
      <c r="FT6990" s="75">
        <v>9811.9860000000008</v>
      </c>
      <c r="FU6990" s="75">
        <v>51850.16</v>
      </c>
    </row>
    <row r="6991" spans="1:177" x14ac:dyDescent="0.25">
      <c r="A6991" s="132"/>
      <c r="B6991" s="132"/>
      <c r="C6991" s="132"/>
      <c r="D6991" s="132"/>
      <c r="E6991" s="132"/>
      <c r="F6991" s="132"/>
      <c r="G6991" s="132"/>
      <c r="H6991" s="132"/>
      <c r="I6991" s="132"/>
      <c r="J6991" s="132"/>
      <c r="K6991" s="132"/>
      <c r="FS6991" s="75">
        <v>107.1</v>
      </c>
      <c r="FT6991" s="75">
        <v>9817.1389999999992</v>
      </c>
      <c r="FU6991" s="75">
        <v>51860.959999999999</v>
      </c>
    </row>
    <row r="6992" spans="1:177" x14ac:dyDescent="0.25">
      <c r="A6992" s="132"/>
      <c r="B6992" s="132"/>
      <c r="C6992" s="132"/>
      <c r="D6992" s="132"/>
      <c r="E6992" s="132"/>
      <c r="F6992" s="132"/>
      <c r="G6992" s="132"/>
      <c r="H6992" s="132"/>
      <c r="I6992" s="132"/>
      <c r="J6992" s="132"/>
      <c r="K6992" s="132"/>
      <c r="FS6992" s="75">
        <v>107.11</v>
      </c>
      <c r="FT6992" s="75">
        <v>9822.2909999999993</v>
      </c>
      <c r="FU6992" s="75">
        <v>51871.77</v>
      </c>
    </row>
    <row r="6993" spans="1:177" x14ac:dyDescent="0.25">
      <c r="A6993" s="132"/>
      <c r="B6993" s="132"/>
      <c r="C6993" s="132"/>
      <c r="D6993" s="132"/>
      <c r="E6993" s="132"/>
      <c r="F6993" s="132"/>
      <c r="G6993" s="132"/>
      <c r="H6993" s="132"/>
      <c r="I6993" s="132"/>
      <c r="J6993" s="132"/>
      <c r="K6993" s="132"/>
      <c r="FS6993" s="75">
        <v>107.12</v>
      </c>
      <c r="FT6993" s="75">
        <v>9827.4429999999993</v>
      </c>
      <c r="FU6993" s="75">
        <v>51882.58</v>
      </c>
    </row>
    <row r="6994" spans="1:177" x14ac:dyDescent="0.25">
      <c r="A6994" s="132"/>
      <c r="B6994" s="132"/>
      <c r="C6994" s="132"/>
      <c r="D6994" s="132"/>
      <c r="E6994" s="132"/>
      <c r="F6994" s="132"/>
      <c r="G6994" s="132"/>
      <c r="H6994" s="132"/>
      <c r="I6994" s="132"/>
      <c r="J6994" s="132"/>
      <c r="K6994" s="132"/>
      <c r="FS6994" s="75">
        <v>107.13</v>
      </c>
      <c r="FT6994" s="75">
        <v>9832.5959999999995</v>
      </c>
      <c r="FU6994" s="75">
        <v>51893.39</v>
      </c>
    </row>
    <row r="6995" spans="1:177" x14ac:dyDescent="0.25">
      <c r="A6995" s="132"/>
      <c r="B6995" s="132"/>
      <c r="C6995" s="132"/>
      <c r="D6995" s="132"/>
      <c r="E6995" s="132"/>
      <c r="F6995" s="132"/>
      <c r="G6995" s="132"/>
      <c r="H6995" s="132"/>
      <c r="I6995" s="132"/>
      <c r="J6995" s="132"/>
      <c r="K6995" s="132"/>
      <c r="FS6995" s="75">
        <v>107.14</v>
      </c>
      <c r="FT6995" s="75">
        <v>9837.7479999999996</v>
      </c>
      <c r="FU6995" s="75">
        <v>51904.2</v>
      </c>
    </row>
    <row r="6996" spans="1:177" x14ac:dyDescent="0.25">
      <c r="A6996" s="132"/>
      <c r="B6996" s="132"/>
      <c r="C6996" s="132"/>
      <c r="D6996" s="132"/>
      <c r="E6996" s="132"/>
      <c r="F6996" s="132"/>
      <c r="G6996" s="132"/>
      <c r="H6996" s="132"/>
      <c r="I6996" s="132"/>
      <c r="J6996" s="132"/>
      <c r="K6996" s="132"/>
      <c r="FS6996" s="75">
        <v>107.15</v>
      </c>
      <c r="FT6996" s="75">
        <v>9842.9</v>
      </c>
      <c r="FU6996" s="75">
        <v>51915.01</v>
      </c>
    </row>
    <row r="6997" spans="1:177" x14ac:dyDescent="0.25">
      <c r="A6997" s="132"/>
      <c r="B6997" s="132"/>
      <c r="C6997" s="132"/>
      <c r="D6997" s="132"/>
      <c r="E6997" s="132"/>
      <c r="F6997" s="132"/>
      <c r="G6997" s="132"/>
      <c r="H6997" s="132"/>
      <c r="I6997" s="132"/>
      <c r="J6997" s="132"/>
      <c r="K6997" s="132"/>
      <c r="FS6997" s="75">
        <v>107.16</v>
      </c>
      <c r="FT6997" s="75">
        <v>9848.0529999999999</v>
      </c>
      <c r="FU6997" s="75">
        <v>51925.82</v>
      </c>
    </row>
    <row r="6998" spans="1:177" x14ac:dyDescent="0.25">
      <c r="A6998" s="132"/>
      <c r="B6998" s="132"/>
      <c r="C6998" s="132"/>
      <c r="D6998" s="132"/>
      <c r="E6998" s="132"/>
      <c r="F6998" s="132"/>
      <c r="G6998" s="132"/>
      <c r="H6998" s="132"/>
      <c r="I6998" s="132"/>
      <c r="J6998" s="132"/>
      <c r="K6998" s="132"/>
      <c r="FS6998" s="75">
        <v>107.17</v>
      </c>
      <c r="FT6998" s="75">
        <v>9853.2049999999999</v>
      </c>
      <c r="FU6998" s="75">
        <v>51936.63</v>
      </c>
    </row>
    <row r="6999" spans="1:177" x14ac:dyDescent="0.25">
      <c r="A6999" s="132"/>
      <c r="B6999" s="132"/>
      <c r="C6999" s="132"/>
      <c r="D6999" s="132"/>
      <c r="E6999" s="132"/>
      <c r="F6999" s="132"/>
      <c r="G6999" s="132"/>
      <c r="H6999" s="132"/>
      <c r="I6999" s="132"/>
      <c r="J6999" s="132"/>
      <c r="K6999" s="132"/>
      <c r="FS6999" s="75">
        <v>107.18</v>
      </c>
      <c r="FT6999" s="75">
        <v>9858.357</v>
      </c>
      <c r="FU6999" s="75">
        <v>51947.43</v>
      </c>
    </row>
    <row r="7000" spans="1:177" x14ac:dyDescent="0.25">
      <c r="A7000" s="132"/>
      <c r="B7000" s="132"/>
      <c r="C7000" s="132"/>
      <c r="D7000" s="132"/>
      <c r="E7000" s="132"/>
      <c r="F7000" s="132"/>
      <c r="G7000" s="132"/>
      <c r="H7000" s="132"/>
      <c r="I7000" s="132"/>
      <c r="J7000" s="132"/>
      <c r="K7000" s="132"/>
      <c r="FS7000" s="75">
        <v>107.19</v>
      </c>
      <c r="FT7000" s="75">
        <v>9863.51</v>
      </c>
      <c r="FU7000" s="75">
        <v>51958.239999999998</v>
      </c>
    </row>
    <row r="7001" spans="1:177" x14ac:dyDescent="0.25">
      <c r="A7001" s="132"/>
      <c r="B7001" s="132"/>
      <c r="C7001" s="132"/>
      <c r="D7001" s="132"/>
      <c r="E7001" s="132"/>
      <c r="F7001" s="132"/>
      <c r="G7001" s="132"/>
      <c r="H7001" s="132"/>
      <c r="I7001" s="132"/>
      <c r="J7001" s="132"/>
      <c r="K7001" s="132"/>
      <c r="FS7001" s="75">
        <v>107.2</v>
      </c>
      <c r="FT7001" s="75">
        <v>9868.6620000000003</v>
      </c>
      <c r="FU7001" s="75">
        <v>51969.05</v>
      </c>
    </row>
    <row r="7002" spans="1:177" x14ac:dyDescent="0.25">
      <c r="A7002" s="132"/>
      <c r="B7002" s="132"/>
      <c r="C7002" s="132"/>
      <c r="D7002" s="132"/>
      <c r="E7002" s="132"/>
      <c r="F7002" s="132"/>
      <c r="G7002" s="132"/>
      <c r="H7002" s="132"/>
      <c r="I7002" s="132"/>
      <c r="J7002" s="132"/>
      <c r="K7002" s="132"/>
      <c r="FS7002" s="75">
        <v>107.21</v>
      </c>
      <c r="FT7002" s="75">
        <v>9873.82</v>
      </c>
      <c r="FU7002" s="75">
        <v>51980</v>
      </c>
    </row>
    <row r="7003" spans="1:177" x14ac:dyDescent="0.25">
      <c r="A7003" s="132"/>
      <c r="B7003" s="132"/>
      <c r="C7003" s="132"/>
      <c r="D7003" s="132"/>
      <c r="E7003" s="132"/>
      <c r="F7003" s="132"/>
      <c r="G7003" s="132"/>
      <c r="H7003" s="132"/>
      <c r="I7003" s="132"/>
      <c r="J7003" s="132"/>
      <c r="K7003" s="132"/>
      <c r="FS7003" s="75">
        <v>107.22</v>
      </c>
      <c r="FT7003" s="75">
        <v>9879.0849999999991</v>
      </c>
      <c r="FU7003" s="75">
        <v>51990.3</v>
      </c>
    </row>
    <row r="7004" spans="1:177" x14ac:dyDescent="0.25">
      <c r="A7004" s="132"/>
      <c r="B7004" s="132"/>
      <c r="C7004" s="132"/>
      <c r="D7004" s="132"/>
      <c r="E7004" s="132"/>
      <c r="F7004" s="132"/>
      <c r="G7004" s="132"/>
      <c r="H7004" s="132"/>
      <c r="I7004" s="132"/>
      <c r="J7004" s="132"/>
      <c r="K7004" s="132"/>
      <c r="FS7004" s="75">
        <v>107.23</v>
      </c>
      <c r="FT7004" s="75">
        <v>9884.35</v>
      </c>
      <c r="FU7004" s="75">
        <v>52000.6</v>
      </c>
    </row>
    <row r="7005" spans="1:177" x14ac:dyDescent="0.25">
      <c r="A7005" s="132"/>
      <c r="B7005" s="132"/>
      <c r="C7005" s="132"/>
      <c r="D7005" s="132"/>
      <c r="E7005" s="132"/>
      <c r="F7005" s="132"/>
      <c r="G7005" s="132"/>
      <c r="H7005" s="132"/>
      <c r="I7005" s="132"/>
      <c r="J7005" s="132"/>
      <c r="K7005" s="132"/>
      <c r="FS7005" s="75">
        <v>107.24</v>
      </c>
      <c r="FT7005" s="75">
        <v>9889.6139999999996</v>
      </c>
      <c r="FU7005" s="75">
        <v>52010.9</v>
      </c>
    </row>
    <row r="7006" spans="1:177" x14ac:dyDescent="0.25">
      <c r="A7006" s="132"/>
      <c r="B7006" s="132"/>
      <c r="C7006" s="132"/>
      <c r="D7006" s="132"/>
      <c r="E7006" s="132"/>
      <c r="F7006" s="132"/>
      <c r="G7006" s="132"/>
      <c r="H7006" s="132"/>
      <c r="I7006" s="132"/>
      <c r="J7006" s="132"/>
      <c r="K7006" s="132"/>
      <c r="FS7006" s="75">
        <v>107.25</v>
      </c>
      <c r="FT7006" s="75">
        <v>9894.8790000000008</v>
      </c>
      <c r="FU7006" s="75">
        <v>52021.2</v>
      </c>
    </row>
    <row r="7007" spans="1:177" x14ac:dyDescent="0.25">
      <c r="A7007" s="132"/>
      <c r="B7007" s="132"/>
      <c r="C7007" s="132"/>
      <c r="D7007" s="132"/>
      <c r="E7007" s="132"/>
      <c r="F7007" s="132"/>
      <c r="G7007" s="132"/>
      <c r="H7007" s="132"/>
      <c r="I7007" s="132"/>
      <c r="J7007" s="132"/>
      <c r="K7007" s="132"/>
      <c r="FS7007" s="75">
        <v>107.26</v>
      </c>
      <c r="FT7007" s="75">
        <v>9900.1440000000002</v>
      </c>
      <c r="FU7007" s="75">
        <v>52031.5</v>
      </c>
    </row>
    <row r="7008" spans="1:177" x14ac:dyDescent="0.25">
      <c r="A7008" s="132"/>
      <c r="B7008" s="132"/>
      <c r="C7008" s="132"/>
      <c r="D7008" s="132"/>
      <c r="E7008" s="132"/>
      <c r="F7008" s="132"/>
      <c r="G7008" s="132"/>
      <c r="H7008" s="132"/>
      <c r="I7008" s="132"/>
      <c r="J7008" s="132"/>
      <c r="K7008" s="132"/>
      <c r="FS7008" s="75">
        <v>107.27</v>
      </c>
      <c r="FT7008" s="75">
        <v>9905.4079999999994</v>
      </c>
      <c r="FU7008" s="75">
        <v>52041.8</v>
      </c>
    </row>
    <row r="7009" spans="1:177" x14ac:dyDescent="0.25">
      <c r="A7009" s="132"/>
      <c r="B7009" s="132"/>
      <c r="C7009" s="132"/>
      <c r="D7009" s="132"/>
      <c r="E7009" s="132"/>
      <c r="F7009" s="132"/>
      <c r="G7009" s="132"/>
      <c r="H7009" s="132"/>
      <c r="I7009" s="132"/>
      <c r="J7009" s="132"/>
      <c r="K7009" s="132"/>
      <c r="FS7009" s="75">
        <v>107.28</v>
      </c>
      <c r="FT7009" s="75">
        <v>9910.6730000000007</v>
      </c>
      <c r="FU7009" s="75">
        <v>52052.11</v>
      </c>
    </row>
    <row r="7010" spans="1:177" x14ac:dyDescent="0.25">
      <c r="A7010" s="132"/>
      <c r="B7010" s="132"/>
      <c r="C7010" s="132"/>
      <c r="D7010" s="132"/>
      <c r="E7010" s="132"/>
      <c r="F7010" s="132"/>
      <c r="G7010" s="132"/>
      <c r="H7010" s="132"/>
      <c r="I7010" s="132"/>
      <c r="J7010" s="132"/>
      <c r="K7010" s="132"/>
      <c r="FS7010" s="75">
        <v>107.29</v>
      </c>
      <c r="FT7010" s="75">
        <v>9915.9380000000001</v>
      </c>
      <c r="FU7010" s="75">
        <v>52062.41</v>
      </c>
    </row>
    <row r="7011" spans="1:177" x14ac:dyDescent="0.25">
      <c r="A7011" s="132"/>
      <c r="B7011" s="132"/>
      <c r="C7011" s="132"/>
      <c r="D7011" s="132"/>
      <c r="E7011" s="132"/>
      <c r="F7011" s="132"/>
      <c r="G7011" s="132"/>
      <c r="H7011" s="132"/>
      <c r="I7011" s="132"/>
      <c r="J7011" s="132"/>
      <c r="K7011" s="132"/>
      <c r="FS7011" s="75">
        <v>107.3</v>
      </c>
      <c r="FT7011" s="75">
        <v>9921.2019999999993</v>
      </c>
      <c r="FU7011" s="75">
        <v>52072.71</v>
      </c>
    </row>
    <row r="7012" spans="1:177" x14ac:dyDescent="0.25">
      <c r="A7012" s="132"/>
      <c r="B7012" s="132"/>
      <c r="C7012" s="132"/>
      <c r="D7012" s="132"/>
      <c r="E7012" s="132"/>
      <c r="F7012" s="132"/>
      <c r="G7012" s="132"/>
      <c r="H7012" s="132"/>
      <c r="I7012" s="132"/>
      <c r="J7012" s="132"/>
      <c r="K7012" s="132"/>
      <c r="FS7012" s="75">
        <v>107.31</v>
      </c>
      <c r="FT7012" s="75">
        <v>9926.4670000000006</v>
      </c>
      <c r="FU7012" s="75">
        <v>52083.01</v>
      </c>
    </row>
    <row r="7013" spans="1:177" x14ac:dyDescent="0.25">
      <c r="A7013" s="132"/>
      <c r="B7013" s="132"/>
      <c r="C7013" s="132"/>
      <c r="D7013" s="132"/>
      <c r="E7013" s="132"/>
      <c r="F7013" s="132"/>
      <c r="G7013" s="132"/>
      <c r="H7013" s="132"/>
      <c r="I7013" s="132"/>
      <c r="J7013" s="132"/>
      <c r="K7013" s="132"/>
      <c r="FS7013" s="75">
        <v>107.32</v>
      </c>
      <c r="FT7013" s="75">
        <v>9931.7309999999998</v>
      </c>
      <c r="FU7013" s="75">
        <v>52093.31</v>
      </c>
    </row>
    <row r="7014" spans="1:177" x14ac:dyDescent="0.25">
      <c r="A7014" s="132"/>
      <c r="B7014" s="132"/>
      <c r="C7014" s="132"/>
      <c r="D7014" s="132"/>
      <c r="E7014" s="132"/>
      <c r="F7014" s="132"/>
      <c r="G7014" s="132"/>
      <c r="H7014" s="132"/>
      <c r="I7014" s="132"/>
      <c r="J7014" s="132"/>
      <c r="K7014" s="132"/>
      <c r="FS7014" s="75">
        <v>107.33</v>
      </c>
      <c r="FT7014" s="75">
        <v>9936.9959999999992</v>
      </c>
      <c r="FU7014" s="75">
        <v>52103.61</v>
      </c>
    </row>
    <row r="7015" spans="1:177" x14ac:dyDescent="0.25">
      <c r="A7015" s="132"/>
      <c r="B7015" s="132"/>
      <c r="C7015" s="132"/>
      <c r="D7015" s="132"/>
      <c r="E7015" s="132"/>
      <c r="F7015" s="132"/>
      <c r="G7015" s="132"/>
      <c r="H7015" s="132"/>
      <c r="I7015" s="132"/>
      <c r="J7015" s="132"/>
      <c r="K7015" s="132"/>
      <c r="FS7015" s="75">
        <v>107.34</v>
      </c>
      <c r="FT7015" s="75">
        <v>9942.2610000000004</v>
      </c>
      <c r="FU7015" s="75">
        <v>52113.91</v>
      </c>
    </row>
    <row r="7016" spans="1:177" x14ac:dyDescent="0.25">
      <c r="A7016" s="132"/>
      <c r="B7016" s="132"/>
      <c r="C7016" s="132"/>
      <c r="D7016" s="132"/>
      <c r="E7016" s="132"/>
      <c r="F7016" s="132"/>
      <c r="G7016" s="132"/>
      <c r="H7016" s="132"/>
      <c r="I7016" s="132"/>
      <c r="J7016" s="132"/>
      <c r="K7016" s="132"/>
      <c r="FS7016" s="75">
        <v>107.35</v>
      </c>
      <c r="FT7016" s="75">
        <v>9947.5249999999996</v>
      </c>
      <c r="FU7016" s="75">
        <v>52124.21</v>
      </c>
    </row>
    <row r="7017" spans="1:177" x14ac:dyDescent="0.25">
      <c r="A7017" s="132"/>
      <c r="B7017" s="132"/>
      <c r="C7017" s="132"/>
      <c r="D7017" s="132"/>
      <c r="E7017" s="132"/>
      <c r="F7017" s="132"/>
      <c r="G7017" s="132"/>
      <c r="H7017" s="132"/>
      <c r="I7017" s="132"/>
      <c r="J7017" s="132"/>
      <c r="K7017" s="132"/>
      <c r="FS7017" s="75">
        <v>107.36</v>
      </c>
      <c r="FT7017" s="75">
        <v>9952.7900000000009</v>
      </c>
      <c r="FU7017" s="75">
        <v>52134.51</v>
      </c>
    </row>
    <row r="7018" spans="1:177" x14ac:dyDescent="0.25">
      <c r="A7018" s="132"/>
      <c r="B7018" s="132"/>
      <c r="C7018" s="132"/>
      <c r="D7018" s="132"/>
      <c r="E7018" s="132"/>
      <c r="F7018" s="132"/>
      <c r="G7018" s="132"/>
      <c r="H7018" s="132"/>
      <c r="I7018" s="132"/>
      <c r="J7018" s="132"/>
      <c r="K7018" s="132"/>
      <c r="FS7018" s="75">
        <v>107.37</v>
      </c>
      <c r="FT7018" s="75">
        <v>9958.0550000000003</v>
      </c>
      <c r="FU7018" s="75">
        <v>52144.81</v>
      </c>
    </row>
    <row r="7019" spans="1:177" x14ac:dyDescent="0.25">
      <c r="A7019" s="132"/>
      <c r="B7019" s="132"/>
      <c r="C7019" s="132"/>
      <c r="D7019" s="132"/>
      <c r="E7019" s="132"/>
      <c r="F7019" s="132"/>
      <c r="G7019" s="132"/>
      <c r="H7019" s="132"/>
      <c r="I7019" s="132"/>
      <c r="J7019" s="132"/>
      <c r="K7019" s="132"/>
      <c r="FS7019" s="75">
        <v>107.38</v>
      </c>
      <c r="FT7019" s="75">
        <v>9963.3189999999995</v>
      </c>
      <c r="FU7019" s="75">
        <v>52155.11</v>
      </c>
    </row>
    <row r="7020" spans="1:177" x14ac:dyDescent="0.25">
      <c r="A7020" s="132"/>
      <c r="B7020" s="132"/>
      <c r="C7020" s="132"/>
      <c r="D7020" s="132"/>
      <c r="E7020" s="132"/>
      <c r="F7020" s="132"/>
      <c r="G7020" s="132"/>
      <c r="H7020" s="132"/>
      <c r="I7020" s="132"/>
      <c r="J7020" s="132"/>
      <c r="K7020" s="132"/>
      <c r="FS7020" s="75">
        <v>107.39</v>
      </c>
      <c r="FT7020" s="75">
        <v>9968.5840000000007</v>
      </c>
      <c r="FU7020" s="75">
        <v>52165.41</v>
      </c>
    </row>
    <row r="7021" spans="1:177" x14ac:dyDescent="0.25">
      <c r="A7021" s="132"/>
      <c r="B7021" s="132"/>
      <c r="C7021" s="132"/>
      <c r="D7021" s="132"/>
      <c r="E7021" s="132"/>
      <c r="F7021" s="132"/>
      <c r="G7021" s="132"/>
      <c r="H7021" s="132"/>
      <c r="I7021" s="132"/>
      <c r="J7021" s="132"/>
      <c r="K7021" s="132"/>
      <c r="FS7021" s="75">
        <v>107.4</v>
      </c>
      <c r="FT7021" s="75">
        <v>9973.8490000000002</v>
      </c>
      <c r="FU7021" s="75">
        <v>52175.71</v>
      </c>
    </row>
    <row r="7022" spans="1:177" x14ac:dyDescent="0.25">
      <c r="A7022" s="132"/>
      <c r="B7022" s="132"/>
      <c r="C7022" s="132"/>
      <c r="D7022" s="132"/>
      <c r="E7022" s="132"/>
      <c r="F7022" s="132"/>
      <c r="G7022" s="132"/>
      <c r="H7022" s="132"/>
      <c r="I7022" s="132"/>
      <c r="J7022" s="132"/>
      <c r="K7022" s="132"/>
      <c r="FS7022" s="75">
        <v>107.41</v>
      </c>
      <c r="FT7022" s="75">
        <v>9979.1129999999994</v>
      </c>
      <c r="FU7022" s="75">
        <v>52186.02</v>
      </c>
    </row>
    <row r="7023" spans="1:177" x14ac:dyDescent="0.25">
      <c r="A7023" s="132"/>
      <c r="B7023" s="132"/>
      <c r="C7023" s="132"/>
      <c r="D7023" s="132"/>
      <c r="E7023" s="132"/>
      <c r="F7023" s="132"/>
      <c r="G7023" s="132"/>
      <c r="H7023" s="132"/>
      <c r="I7023" s="132"/>
      <c r="J7023" s="132"/>
      <c r="K7023" s="132"/>
      <c r="FS7023" s="75">
        <v>107.42</v>
      </c>
      <c r="FT7023" s="75">
        <v>9984.3780000000006</v>
      </c>
      <c r="FU7023" s="75">
        <v>52196.32</v>
      </c>
    </row>
    <row r="7024" spans="1:177" x14ac:dyDescent="0.25">
      <c r="A7024" s="132"/>
      <c r="B7024" s="132"/>
      <c r="C7024" s="132"/>
      <c r="D7024" s="132"/>
      <c r="E7024" s="132"/>
      <c r="F7024" s="132"/>
      <c r="G7024" s="132"/>
      <c r="H7024" s="132"/>
      <c r="I7024" s="132"/>
      <c r="J7024" s="132"/>
      <c r="K7024" s="132"/>
      <c r="FS7024" s="75">
        <v>107.43</v>
      </c>
      <c r="FT7024" s="75">
        <v>9989.643</v>
      </c>
      <c r="FU7024" s="75">
        <v>52206.62</v>
      </c>
    </row>
    <row r="7025" spans="1:177" x14ac:dyDescent="0.25">
      <c r="A7025" s="132"/>
      <c r="B7025" s="132"/>
      <c r="C7025" s="132"/>
      <c r="D7025" s="132"/>
      <c r="E7025" s="132"/>
      <c r="F7025" s="132"/>
      <c r="G7025" s="132"/>
      <c r="H7025" s="132"/>
      <c r="I7025" s="132"/>
      <c r="J7025" s="132"/>
      <c r="K7025" s="132"/>
      <c r="FS7025" s="75">
        <v>107.44</v>
      </c>
      <c r="FT7025" s="75">
        <v>9994.9069999999992</v>
      </c>
      <c r="FU7025" s="75">
        <v>52216.92</v>
      </c>
    </row>
    <row r="7026" spans="1:177" x14ac:dyDescent="0.25">
      <c r="A7026" s="132"/>
      <c r="B7026" s="132"/>
      <c r="C7026" s="132"/>
      <c r="D7026" s="132"/>
      <c r="E7026" s="132"/>
      <c r="F7026" s="132"/>
      <c r="G7026" s="132"/>
      <c r="H7026" s="132"/>
      <c r="I7026" s="132"/>
      <c r="J7026" s="132"/>
      <c r="K7026" s="132"/>
      <c r="FS7026" s="75">
        <v>107.45</v>
      </c>
      <c r="FT7026" s="75">
        <v>10000.17</v>
      </c>
      <c r="FU7026" s="75">
        <v>52227.22</v>
      </c>
    </row>
    <row r="7027" spans="1:177" x14ac:dyDescent="0.25">
      <c r="A7027" s="132"/>
      <c r="B7027" s="132"/>
      <c r="C7027" s="132"/>
      <c r="D7027" s="132"/>
      <c r="E7027" s="132"/>
      <c r="F7027" s="132"/>
      <c r="G7027" s="132"/>
      <c r="H7027" s="132"/>
      <c r="I7027" s="132"/>
      <c r="J7027" s="132"/>
      <c r="K7027" s="132"/>
      <c r="FS7027" s="75">
        <v>107.46</v>
      </c>
      <c r="FT7027" s="75">
        <v>10005.44</v>
      </c>
      <c r="FU7027" s="75">
        <v>52237.52</v>
      </c>
    </row>
    <row r="7028" spans="1:177" x14ac:dyDescent="0.25">
      <c r="A7028" s="132"/>
      <c r="B7028" s="132"/>
      <c r="C7028" s="132"/>
      <c r="D7028" s="132"/>
      <c r="E7028" s="132"/>
      <c r="F7028" s="132"/>
      <c r="G7028" s="132"/>
      <c r="H7028" s="132"/>
      <c r="I7028" s="132"/>
      <c r="J7028" s="132"/>
      <c r="K7028" s="132"/>
      <c r="FS7028" s="75">
        <v>107.47</v>
      </c>
      <c r="FT7028" s="75">
        <v>10010.700000000001</v>
      </c>
      <c r="FU7028" s="75">
        <v>52247.82</v>
      </c>
    </row>
    <row r="7029" spans="1:177" x14ac:dyDescent="0.25">
      <c r="A7029" s="132"/>
      <c r="B7029" s="132"/>
      <c r="C7029" s="132"/>
      <c r="D7029" s="132"/>
      <c r="E7029" s="132"/>
      <c r="F7029" s="132"/>
      <c r="G7029" s="132"/>
      <c r="H7029" s="132"/>
      <c r="I7029" s="132"/>
      <c r="J7029" s="132"/>
      <c r="K7029" s="132"/>
      <c r="FS7029" s="75">
        <v>107.48</v>
      </c>
      <c r="FT7029" s="75">
        <v>10015.969999999999</v>
      </c>
      <c r="FU7029" s="75">
        <v>52258.12</v>
      </c>
    </row>
    <row r="7030" spans="1:177" x14ac:dyDescent="0.25">
      <c r="A7030" s="132"/>
      <c r="B7030" s="132"/>
      <c r="C7030" s="132"/>
      <c r="D7030" s="132"/>
      <c r="E7030" s="132"/>
      <c r="F7030" s="132"/>
      <c r="G7030" s="132"/>
      <c r="H7030" s="132"/>
      <c r="I7030" s="132"/>
      <c r="J7030" s="132"/>
      <c r="K7030" s="132"/>
      <c r="FS7030" s="75">
        <v>107.49</v>
      </c>
      <c r="FT7030" s="75">
        <v>10021.23</v>
      </c>
      <c r="FU7030" s="75">
        <v>52268.42</v>
      </c>
    </row>
    <row r="7031" spans="1:177" x14ac:dyDescent="0.25">
      <c r="A7031" s="132"/>
      <c r="B7031" s="132"/>
      <c r="C7031" s="132"/>
      <c r="D7031" s="132"/>
      <c r="E7031" s="132"/>
      <c r="F7031" s="132"/>
      <c r="G7031" s="132"/>
      <c r="H7031" s="132"/>
      <c r="I7031" s="132"/>
      <c r="J7031" s="132"/>
      <c r="K7031" s="132"/>
      <c r="FS7031" s="75">
        <v>107.5</v>
      </c>
      <c r="FT7031" s="75">
        <v>10026.5</v>
      </c>
      <c r="FU7031" s="75">
        <v>52278.720000000001</v>
      </c>
    </row>
    <row r="7032" spans="1:177" x14ac:dyDescent="0.25">
      <c r="A7032" s="132"/>
      <c r="B7032" s="132"/>
      <c r="C7032" s="132"/>
      <c r="D7032" s="132"/>
      <c r="E7032" s="132"/>
      <c r="F7032" s="132"/>
      <c r="G7032" s="132"/>
      <c r="H7032" s="132"/>
      <c r="I7032" s="132"/>
      <c r="J7032" s="132"/>
      <c r="K7032" s="132"/>
      <c r="FS7032" s="75">
        <v>107.51</v>
      </c>
      <c r="FT7032" s="75">
        <v>10031.76</v>
      </c>
      <c r="FU7032" s="75">
        <v>52289.02</v>
      </c>
    </row>
    <row r="7033" spans="1:177" x14ac:dyDescent="0.25">
      <c r="A7033" s="132"/>
      <c r="B7033" s="132"/>
      <c r="C7033" s="132"/>
      <c r="D7033" s="132"/>
      <c r="E7033" s="132"/>
      <c r="F7033" s="132"/>
      <c r="G7033" s="132"/>
      <c r="H7033" s="132"/>
      <c r="I7033" s="132"/>
      <c r="J7033" s="132"/>
      <c r="K7033" s="132"/>
      <c r="FS7033" s="75">
        <v>107.52</v>
      </c>
      <c r="FT7033" s="75">
        <v>10037.02</v>
      </c>
      <c r="FU7033" s="75">
        <v>52299.32</v>
      </c>
    </row>
    <row r="7034" spans="1:177" x14ac:dyDescent="0.25">
      <c r="A7034" s="132"/>
      <c r="B7034" s="132"/>
      <c r="C7034" s="132"/>
      <c r="D7034" s="132"/>
      <c r="E7034" s="132"/>
      <c r="F7034" s="132"/>
      <c r="G7034" s="132"/>
      <c r="H7034" s="132"/>
      <c r="I7034" s="132"/>
      <c r="J7034" s="132"/>
      <c r="K7034" s="132"/>
      <c r="FS7034" s="75">
        <v>107.53</v>
      </c>
      <c r="FT7034" s="75">
        <v>10042.290000000001</v>
      </c>
      <c r="FU7034" s="75">
        <v>52309.63</v>
      </c>
    </row>
    <row r="7035" spans="1:177" x14ac:dyDescent="0.25">
      <c r="A7035" s="132"/>
      <c r="B7035" s="132"/>
      <c r="C7035" s="132"/>
      <c r="D7035" s="132"/>
      <c r="E7035" s="132"/>
      <c r="F7035" s="132"/>
      <c r="G7035" s="132"/>
      <c r="H7035" s="132"/>
      <c r="I7035" s="132"/>
      <c r="J7035" s="132"/>
      <c r="K7035" s="132"/>
      <c r="FS7035" s="75">
        <v>107.54</v>
      </c>
      <c r="FT7035" s="75">
        <v>10047.549999999999</v>
      </c>
      <c r="FU7035" s="75">
        <v>52319.93</v>
      </c>
    </row>
    <row r="7036" spans="1:177" x14ac:dyDescent="0.25">
      <c r="A7036" s="132"/>
      <c r="B7036" s="132"/>
      <c r="C7036" s="132"/>
      <c r="D7036" s="132"/>
      <c r="E7036" s="132"/>
      <c r="F7036" s="132"/>
      <c r="G7036" s="132"/>
      <c r="H7036" s="132"/>
      <c r="I7036" s="132"/>
      <c r="J7036" s="132"/>
      <c r="K7036" s="132"/>
      <c r="FS7036" s="75">
        <v>107.55</v>
      </c>
      <c r="FT7036" s="75">
        <v>10052.82</v>
      </c>
      <c r="FU7036" s="75">
        <v>52330.23</v>
      </c>
    </row>
    <row r="7037" spans="1:177" x14ac:dyDescent="0.25">
      <c r="A7037" s="132"/>
      <c r="B7037" s="132"/>
      <c r="C7037" s="132"/>
      <c r="D7037" s="132"/>
      <c r="E7037" s="132"/>
      <c r="F7037" s="132"/>
      <c r="G7037" s="132"/>
      <c r="H7037" s="132"/>
      <c r="I7037" s="132"/>
      <c r="J7037" s="132"/>
      <c r="K7037" s="132"/>
      <c r="FS7037" s="75">
        <v>107.56</v>
      </c>
      <c r="FT7037" s="75">
        <v>10058.08</v>
      </c>
      <c r="FU7037" s="75">
        <v>52340.53</v>
      </c>
    </row>
    <row r="7038" spans="1:177" x14ac:dyDescent="0.25">
      <c r="A7038" s="132"/>
      <c r="B7038" s="132"/>
      <c r="C7038" s="132"/>
      <c r="D7038" s="132"/>
      <c r="E7038" s="132"/>
      <c r="F7038" s="132"/>
      <c r="G7038" s="132"/>
      <c r="H7038" s="132"/>
      <c r="I7038" s="132"/>
      <c r="J7038" s="132"/>
      <c r="K7038" s="132"/>
      <c r="FS7038" s="75">
        <v>107.57</v>
      </c>
      <c r="FT7038" s="75">
        <v>10063.35</v>
      </c>
      <c r="FU7038" s="75">
        <v>52350.83</v>
      </c>
    </row>
    <row r="7039" spans="1:177" x14ac:dyDescent="0.25">
      <c r="A7039" s="132"/>
      <c r="B7039" s="132"/>
      <c r="C7039" s="132"/>
      <c r="D7039" s="132"/>
      <c r="E7039" s="132"/>
      <c r="F7039" s="132"/>
      <c r="G7039" s="132"/>
      <c r="H7039" s="132"/>
      <c r="I7039" s="132"/>
      <c r="J7039" s="132"/>
      <c r="K7039" s="132"/>
      <c r="FS7039" s="75">
        <v>107.58</v>
      </c>
      <c r="FT7039" s="75">
        <v>10068.61</v>
      </c>
      <c r="FU7039" s="75">
        <v>52361.13</v>
      </c>
    </row>
    <row r="7040" spans="1:177" x14ac:dyDescent="0.25">
      <c r="A7040" s="132"/>
      <c r="B7040" s="132"/>
      <c r="C7040" s="132"/>
      <c r="D7040" s="132"/>
      <c r="E7040" s="132"/>
      <c r="F7040" s="132"/>
      <c r="G7040" s="132"/>
      <c r="H7040" s="132"/>
      <c r="I7040" s="132"/>
      <c r="J7040" s="132"/>
      <c r="K7040" s="132"/>
      <c r="FS7040" s="75">
        <v>107.59</v>
      </c>
      <c r="FT7040" s="75">
        <v>10073.879999999999</v>
      </c>
      <c r="FU7040" s="75">
        <v>52371.43</v>
      </c>
    </row>
    <row r="7041" spans="1:177" x14ac:dyDescent="0.25">
      <c r="A7041" s="132"/>
      <c r="B7041" s="132"/>
      <c r="C7041" s="132"/>
      <c r="D7041" s="132"/>
      <c r="E7041" s="132"/>
      <c r="F7041" s="132"/>
      <c r="G7041" s="132"/>
      <c r="H7041" s="132"/>
      <c r="I7041" s="132"/>
      <c r="J7041" s="132"/>
      <c r="K7041" s="132"/>
      <c r="FS7041" s="75">
        <v>107.6</v>
      </c>
      <c r="FT7041" s="75">
        <v>10079.14</v>
      </c>
      <c r="FU7041" s="75">
        <v>52381.73</v>
      </c>
    </row>
    <row r="7042" spans="1:177" x14ac:dyDescent="0.25">
      <c r="A7042" s="132"/>
      <c r="B7042" s="132"/>
      <c r="C7042" s="132"/>
      <c r="D7042" s="132"/>
      <c r="E7042" s="132"/>
      <c r="F7042" s="132"/>
      <c r="G7042" s="132"/>
      <c r="H7042" s="132"/>
      <c r="I7042" s="132"/>
      <c r="J7042" s="132"/>
      <c r="K7042" s="132"/>
      <c r="FS7042" s="75">
        <v>107.61</v>
      </c>
      <c r="FT7042" s="75">
        <v>10084.41</v>
      </c>
      <c r="FU7042" s="75">
        <v>52392.03</v>
      </c>
    </row>
    <row r="7043" spans="1:177" x14ac:dyDescent="0.25">
      <c r="A7043" s="132"/>
      <c r="B7043" s="132"/>
      <c r="C7043" s="132"/>
      <c r="D7043" s="132"/>
      <c r="E7043" s="132"/>
      <c r="F7043" s="132"/>
      <c r="G7043" s="132"/>
      <c r="H7043" s="132"/>
      <c r="I7043" s="132"/>
      <c r="J7043" s="132"/>
      <c r="K7043" s="132"/>
      <c r="FS7043" s="75">
        <v>107.62</v>
      </c>
      <c r="FT7043" s="75">
        <v>10089.67</v>
      </c>
      <c r="FU7043" s="75">
        <v>52402.33</v>
      </c>
    </row>
    <row r="7044" spans="1:177" x14ac:dyDescent="0.25">
      <c r="A7044" s="132"/>
      <c r="B7044" s="132"/>
      <c r="C7044" s="132"/>
      <c r="D7044" s="132"/>
      <c r="E7044" s="132"/>
      <c r="F7044" s="132"/>
      <c r="G7044" s="132"/>
      <c r="H7044" s="132"/>
      <c r="I7044" s="132"/>
      <c r="J7044" s="132"/>
      <c r="K7044" s="132"/>
      <c r="FS7044" s="75">
        <v>107.63</v>
      </c>
      <c r="FT7044" s="75">
        <v>10094.94</v>
      </c>
      <c r="FU7044" s="75">
        <v>52412.63</v>
      </c>
    </row>
    <row r="7045" spans="1:177" x14ac:dyDescent="0.25">
      <c r="A7045" s="132"/>
      <c r="B7045" s="132"/>
      <c r="C7045" s="132"/>
      <c r="D7045" s="132"/>
      <c r="E7045" s="132"/>
      <c r="F7045" s="132"/>
      <c r="G7045" s="132"/>
      <c r="H7045" s="132"/>
      <c r="I7045" s="132"/>
      <c r="J7045" s="132"/>
      <c r="K7045" s="132"/>
      <c r="FS7045" s="75">
        <v>107.64</v>
      </c>
      <c r="FT7045" s="75">
        <v>10100.200000000001</v>
      </c>
      <c r="FU7045" s="75">
        <v>52422.93</v>
      </c>
    </row>
    <row r="7046" spans="1:177" x14ac:dyDescent="0.25">
      <c r="A7046" s="132"/>
      <c r="B7046" s="132"/>
      <c r="C7046" s="132"/>
      <c r="D7046" s="132"/>
      <c r="E7046" s="132"/>
      <c r="F7046" s="132"/>
      <c r="G7046" s="132"/>
      <c r="H7046" s="132"/>
      <c r="I7046" s="132"/>
      <c r="J7046" s="132"/>
      <c r="K7046" s="132"/>
      <c r="FS7046" s="75">
        <v>107.65</v>
      </c>
      <c r="FT7046" s="75">
        <v>10105.459999999999</v>
      </c>
      <c r="FU7046" s="75">
        <v>52433.23</v>
      </c>
    </row>
    <row r="7047" spans="1:177" x14ac:dyDescent="0.25">
      <c r="A7047" s="132"/>
      <c r="B7047" s="132"/>
      <c r="C7047" s="132"/>
      <c r="D7047" s="132"/>
      <c r="E7047" s="132"/>
      <c r="F7047" s="132"/>
      <c r="G7047" s="132"/>
      <c r="H7047" s="132"/>
      <c r="I7047" s="132"/>
      <c r="J7047" s="132"/>
      <c r="K7047" s="132"/>
      <c r="FS7047" s="75">
        <v>107.66</v>
      </c>
      <c r="FT7047" s="75">
        <v>10110.73</v>
      </c>
      <c r="FU7047" s="75">
        <v>52443.54</v>
      </c>
    </row>
    <row r="7048" spans="1:177" x14ac:dyDescent="0.25">
      <c r="A7048" s="132"/>
      <c r="B7048" s="132"/>
      <c r="C7048" s="132"/>
      <c r="D7048" s="132"/>
      <c r="E7048" s="132"/>
      <c r="F7048" s="132"/>
      <c r="G7048" s="132"/>
      <c r="H7048" s="132"/>
      <c r="I7048" s="132"/>
      <c r="J7048" s="132"/>
      <c r="K7048" s="132"/>
      <c r="FS7048" s="75">
        <v>107.67</v>
      </c>
      <c r="FT7048" s="75">
        <v>10115.99</v>
      </c>
      <c r="FU7048" s="75">
        <v>52453.84</v>
      </c>
    </row>
    <row r="7049" spans="1:177" x14ac:dyDescent="0.25">
      <c r="A7049" s="132"/>
      <c r="B7049" s="132"/>
      <c r="C7049" s="132"/>
      <c r="D7049" s="132"/>
      <c r="E7049" s="132"/>
      <c r="F7049" s="132"/>
      <c r="G7049" s="132"/>
      <c r="H7049" s="132"/>
      <c r="I7049" s="132"/>
      <c r="J7049" s="132"/>
      <c r="K7049" s="132"/>
      <c r="FS7049" s="75">
        <v>107.68</v>
      </c>
      <c r="FT7049" s="75">
        <v>10121.26</v>
      </c>
      <c r="FU7049" s="75">
        <v>52464.14</v>
      </c>
    </row>
    <row r="7050" spans="1:177" x14ac:dyDescent="0.25">
      <c r="A7050" s="132"/>
      <c r="B7050" s="132"/>
      <c r="C7050" s="132"/>
      <c r="D7050" s="132"/>
      <c r="E7050" s="132"/>
      <c r="F7050" s="132"/>
      <c r="G7050" s="132"/>
      <c r="H7050" s="132"/>
      <c r="I7050" s="132"/>
      <c r="J7050" s="132"/>
      <c r="K7050" s="132"/>
      <c r="FS7050" s="75">
        <v>107.69</v>
      </c>
      <c r="FT7050" s="75">
        <v>10126.52</v>
      </c>
      <c r="FU7050" s="75">
        <v>52474.44</v>
      </c>
    </row>
    <row r="7051" spans="1:177" x14ac:dyDescent="0.25">
      <c r="A7051" s="132"/>
      <c r="B7051" s="132"/>
      <c r="C7051" s="132"/>
      <c r="D7051" s="132"/>
      <c r="E7051" s="132"/>
      <c r="F7051" s="132"/>
      <c r="G7051" s="132"/>
      <c r="H7051" s="132"/>
      <c r="I7051" s="132"/>
      <c r="J7051" s="132"/>
      <c r="K7051" s="132"/>
      <c r="FS7051" s="75">
        <v>107.7</v>
      </c>
      <c r="FT7051" s="75">
        <v>10131.790000000001</v>
      </c>
      <c r="FU7051" s="75">
        <v>52484.74</v>
      </c>
    </row>
    <row r="7052" spans="1:177" x14ac:dyDescent="0.25">
      <c r="A7052" s="132"/>
      <c r="B7052" s="132"/>
      <c r="C7052" s="132"/>
      <c r="D7052" s="132"/>
      <c r="E7052" s="132"/>
      <c r="F7052" s="132"/>
      <c r="G7052" s="132"/>
      <c r="H7052" s="132"/>
      <c r="I7052" s="132"/>
      <c r="J7052" s="132"/>
      <c r="K7052" s="132"/>
      <c r="FS7052" s="75">
        <v>107.71</v>
      </c>
      <c r="FT7052" s="75">
        <v>10137.049999999999</v>
      </c>
      <c r="FU7052" s="75">
        <v>52495.040000000001</v>
      </c>
    </row>
    <row r="7053" spans="1:177" x14ac:dyDescent="0.25">
      <c r="A7053" s="132"/>
      <c r="B7053" s="132"/>
      <c r="C7053" s="132"/>
      <c r="D7053" s="132"/>
      <c r="E7053" s="132"/>
      <c r="F7053" s="132"/>
      <c r="G7053" s="132"/>
      <c r="H7053" s="132"/>
      <c r="I7053" s="132"/>
      <c r="J7053" s="132"/>
      <c r="K7053" s="132"/>
      <c r="FS7053" s="75">
        <v>107.72</v>
      </c>
      <c r="FT7053" s="75">
        <v>10142.32</v>
      </c>
      <c r="FU7053" s="75">
        <v>52505.34</v>
      </c>
    </row>
    <row r="7054" spans="1:177" x14ac:dyDescent="0.25">
      <c r="A7054" s="132"/>
      <c r="B7054" s="132"/>
      <c r="C7054" s="132"/>
      <c r="D7054" s="132"/>
      <c r="E7054" s="132"/>
      <c r="F7054" s="132"/>
      <c r="G7054" s="132"/>
      <c r="H7054" s="132"/>
      <c r="I7054" s="132"/>
      <c r="J7054" s="132"/>
      <c r="K7054" s="132"/>
      <c r="FS7054" s="75">
        <v>107.73</v>
      </c>
      <c r="FT7054" s="75">
        <v>10147.58</v>
      </c>
      <c r="FU7054" s="75">
        <v>52515.64</v>
      </c>
    </row>
    <row r="7055" spans="1:177" x14ac:dyDescent="0.25">
      <c r="A7055" s="132"/>
      <c r="B7055" s="132"/>
      <c r="C7055" s="132"/>
      <c r="D7055" s="132"/>
      <c r="E7055" s="132"/>
      <c r="F7055" s="132"/>
      <c r="G7055" s="132"/>
      <c r="H7055" s="132"/>
      <c r="I7055" s="132"/>
      <c r="J7055" s="132"/>
      <c r="K7055" s="132"/>
      <c r="FS7055" s="75">
        <v>107.74</v>
      </c>
      <c r="FT7055" s="75">
        <v>10152.85</v>
      </c>
      <c r="FU7055" s="75">
        <v>52525.94</v>
      </c>
    </row>
    <row r="7056" spans="1:177" x14ac:dyDescent="0.25">
      <c r="A7056" s="132"/>
      <c r="B7056" s="132"/>
      <c r="C7056" s="132"/>
      <c r="D7056" s="132"/>
      <c r="E7056" s="132"/>
      <c r="F7056" s="132"/>
      <c r="G7056" s="132"/>
      <c r="H7056" s="132"/>
      <c r="I7056" s="132"/>
      <c r="J7056" s="132"/>
      <c r="K7056" s="132"/>
      <c r="FS7056" s="75">
        <v>107.75</v>
      </c>
      <c r="FT7056" s="75">
        <v>10158.11</v>
      </c>
      <c r="FU7056" s="75">
        <v>52536.24</v>
      </c>
    </row>
    <row r="7057" spans="1:177" x14ac:dyDescent="0.25">
      <c r="A7057" s="132"/>
      <c r="B7057" s="132"/>
      <c r="C7057" s="132"/>
      <c r="D7057" s="132"/>
      <c r="E7057" s="132"/>
      <c r="F7057" s="132"/>
      <c r="G7057" s="132"/>
      <c r="H7057" s="132"/>
      <c r="I7057" s="132"/>
      <c r="J7057" s="132"/>
      <c r="K7057" s="132"/>
      <c r="FS7057" s="75">
        <v>107.76</v>
      </c>
      <c r="FT7057" s="75">
        <v>10163.379999999999</v>
      </c>
      <c r="FU7057" s="75">
        <v>52546.54</v>
      </c>
    </row>
    <row r="7058" spans="1:177" x14ac:dyDescent="0.25">
      <c r="A7058" s="132"/>
      <c r="B7058" s="132"/>
      <c r="C7058" s="132"/>
      <c r="D7058" s="132"/>
      <c r="E7058" s="132"/>
      <c r="F7058" s="132"/>
      <c r="G7058" s="132"/>
      <c r="H7058" s="132"/>
      <c r="I7058" s="132"/>
      <c r="J7058" s="132"/>
      <c r="K7058" s="132"/>
      <c r="FS7058" s="75">
        <v>107.77</v>
      </c>
      <c r="FT7058" s="75">
        <v>10168.64</v>
      </c>
      <c r="FU7058" s="75">
        <v>52556.84</v>
      </c>
    </row>
    <row r="7059" spans="1:177" x14ac:dyDescent="0.25">
      <c r="A7059" s="132"/>
      <c r="B7059" s="132"/>
      <c r="C7059" s="132"/>
      <c r="D7059" s="132"/>
      <c r="E7059" s="132"/>
      <c r="F7059" s="132"/>
      <c r="G7059" s="132"/>
      <c r="H7059" s="132"/>
      <c r="I7059" s="132"/>
      <c r="J7059" s="132"/>
      <c r="K7059" s="132"/>
      <c r="FS7059" s="75">
        <v>107.78</v>
      </c>
      <c r="FT7059" s="75">
        <v>10173.91</v>
      </c>
      <c r="FU7059" s="75">
        <v>52567.14</v>
      </c>
    </row>
    <row r="7060" spans="1:177" x14ac:dyDescent="0.25">
      <c r="A7060" s="132"/>
      <c r="B7060" s="132"/>
      <c r="C7060" s="132"/>
      <c r="D7060" s="132"/>
      <c r="E7060" s="132"/>
      <c r="F7060" s="132"/>
      <c r="G7060" s="132"/>
      <c r="H7060" s="132"/>
      <c r="I7060" s="132"/>
      <c r="J7060" s="132"/>
      <c r="K7060" s="132"/>
      <c r="FS7060" s="75">
        <v>107.79</v>
      </c>
      <c r="FT7060" s="75">
        <v>10179.17</v>
      </c>
      <c r="FU7060" s="75">
        <v>52577.45</v>
      </c>
    </row>
    <row r="7061" spans="1:177" x14ac:dyDescent="0.25">
      <c r="A7061" s="132"/>
      <c r="B7061" s="132"/>
      <c r="C7061" s="132"/>
      <c r="D7061" s="132"/>
      <c r="E7061" s="132"/>
      <c r="F7061" s="132"/>
      <c r="G7061" s="132"/>
      <c r="H7061" s="132"/>
      <c r="I7061" s="132"/>
      <c r="J7061" s="132"/>
      <c r="K7061" s="132"/>
      <c r="FS7061" s="75">
        <v>107.8</v>
      </c>
      <c r="FT7061" s="75">
        <v>10184.43</v>
      </c>
      <c r="FU7061" s="75">
        <v>52587.75</v>
      </c>
    </row>
    <row r="7062" spans="1:177" x14ac:dyDescent="0.25">
      <c r="A7062" s="132"/>
      <c r="B7062" s="132"/>
      <c r="C7062" s="132"/>
      <c r="D7062" s="132"/>
      <c r="E7062" s="132"/>
      <c r="F7062" s="132"/>
      <c r="G7062" s="132"/>
      <c r="H7062" s="132"/>
      <c r="I7062" s="132"/>
      <c r="J7062" s="132"/>
      <c r="K7062" s="132"/>
      <c r="FS7062" s="75">
        <v>107.81</v>
      </c>
      <c r="FT7062" s="75">
        <v>10189.700000000001</v>
      </c>
      <c r="FU7062" s="75">
        <v>52598.05</v>
      </c>
    </row>
    <row r="7063" spans="1:177" x14ac:dyDescent="0.25">
      <c r="A7063" s="132"/>
      <c r="B7063" s="132"/>
      <c r="C7063" s="132"/>
      <c r="D7063" s="132"/>
      <c r="E7063" s="132"/>
      <c r="F7063" s="132"/>
      <c r="G7063" s="132"/>
      <c r="H7063" s="132"/>
      <c r="I7063" s="132"/>
      <c r="J7063" s="132"/>
      <c r="K7063" s="132"/>
      <c r="FS7063" s="75">
        <v>107.82</v>
      </c>
      <c r="FT7063" s="75">
        <v>10194.959999999999</v>
      </c>
      <c r="FU7063" s="75">
        <v>52608.35</v>
      </c>
    </row>
    <row r="7064" spans="1:177" x14ac:dyDescent="0.25">
      <c r="A7064" s="132"/>
      <c r="B7064" s="132"/>
      <c r="C7064" s="132"/>
      <c r="D7064" s="132"/>
      <c r="E7064" s="132"/>
      <c r="F7064" s="132"/>
      <c r="G7064" s="132"/>
      <c r="H7064" s="132"/>
      <c r="I7064" s="132"/>
      <c r="J7064" s="132"/>
      <c r="K7064" s="132"/>
      <c r="FS7064" s="75">
        <v>107.83</v>
      </c>
      <c r="FT7064" s="75">
        <v>10200.23</v>
      </c>
      <c r="FU7064" s="75">
        <v>52618.65</v>
      </c>
    </row>
    <row r="7065" spans="1:177" x14ac:dyDescent="0.25">
      <c r="A7065" s="132"/>
      <c r="B7065" s="132"/>
      <c r="C7065" s="132"/>
      <c r="D7065" s="132"/>
      <c r="E7065" s="132"/>
      <c r="F7065" s="132"/>
      <c r="G7065" s="132"/>
      <c r="H7065" s="132"/>
      <c r="I7065" s="132"/>
      <c r="J7065" s="132"/>
      <c r="K7065" s="132"/>
      <c r="FS7065" s="75">
        <v>107.84</v>
      </c>
      <c r="FT7065" s="75">
        <v>10205.49</v>
      </c>
      <c r="FU7065" s="75">
        <v>52628.95</v>
      </c>
    </row>
    <row r="7066" spans="1:177" x14ac:dyDescent="0.25">
      <c r="A7066" s="132"/>
      <c r="B7066" s="132"/>
      <c r="C7066" s="132"/>
      <c r="D7066" s="132"/>
      <c r="E7066" s="132"/>
      <c r="F7066" s="132"/>
      <c r="G7066" s="132"/>
      <c r="H7066" s="132"/>
      <c r="I7066" s="132"/>
      <c r="J7066" s="132"/>
      <c r="K7066" s="132"/>
      <c r="FS7066" s="75">
        <v>107.85</v>
      </c>
      <c r="FT7066" s="75">
        <v>10210.76</v>
      </c>
      <c r="FU7066" s="75">
        <v>52639.25</v>
      </c>
    </row>
    <row r="7067" spans="1:177" x14ac:dyDescent="0.25">
      <c r="A7067" s="132"/>
      <c r="B7067" s="132"/>
      <c r="C7067" s="132"/>
      <c r="D7067" s="132"/>
      <c r="E7067" s="132"/>
      <c r="F7067" s="132"/>
      <c r="G7067" s="132"/>
      <c r="H7067" s="132"/>
      <c r="I7067" s="132"/>
      <c r="J7067" s="132"/>
      <c r="K7067" s="132"/>
      <c r="FS7067" s="75">
        <v>107.86</v>
      </c>
      <c r="FT7067" s="75">
        <v>10216.02</v>
      </c>
      <c r="FU7067" s="75">
        <v>52649.55</v>
      </c>
    </row>
    <row r="7068" spans="1:177" x14ac:dyDescent="0.25">
      <c r="A7068" s="132"/>
      <c r="B7068" s="132"/>
      <c r="C7068" s="132"/>
      <c r="D7068" s="132"/>
      <c r="E7068" s="132"/>
      <c r="F7068" s="132"/>
      <c r="G7068" s="132"/>
      <c r="H7068" s="132"/>
      <c r="I7068" s="132"/>
      <c r="J7068" s="132"/>
      <c r="K7068" s="132"/>
      <c r="FS7068" s="75">
        <v>107.87</v>
      </c>
      <c r="FT7068" s="75">
        <v>10221.290000000001</v>
      </c>
      <c r="FU7068" s="75">
        <v>52659.85</v>
      </c>
    </row>
    <row r="7069" spans="1:177" x14ac:dyDescent="0.25">
      <c r="A7069" s="132"/>
      <c r="B7069" s="132"/>
      <c r="C7069" s="132"/>
      <c r="D7069" s="132"/>
      <c r="E7069" s="132"/>
      <c r="F7069" s="132"/>
      <c r="G7069" s="132"/>
      <c r="H7069" s="132"/>
      <c r="I7069" s="132"/>
      <c r="J7069" s="132"/>
      <c r="K7069" s="132"/>
      <c r="FS7069" s="75">
        <v>107.88</v>
      </c>
      <c r="FT7069" s="75">
        <v>10226.549999999999</v>
      </c>
      <c r="FU7069" s="75">
        <v>52670.15</v>
      </c>
    </row>
    <row r="7070" spans="1:177" x14ac:dyDescent="0.25">
      <c r="A7070" s="132"/>
      <c r="B7070" s="132"/>
      <c r="C7070" s="132"/>
      <c r="D7070" s="132"/>
      <c r="E7070" s="132"/>
      <c r="F7070" s="132"/>
      <c r="G7070" s="132"/>
      <c r="H7070" s="132"/>
      <c r="I7070" s="132"/>
      <c r="J7070" s="132"/>
      <c r="K7070" s="132"/>
      <c r="FS7070" s="75">
        <v>107.89</v>
      </c>
      <c r="FT7070" s="75">
        <v>10231.82</v>
      </c>
      <c r="FU7070" s="75">
        <v>52680.45</v>
      </c>
    </row>
    <row r="7071" spans="1:177" x14ac:dyDescent="0.25">
      <c r="A7071" s="132"/>
      <c r="B7071" s="132"/>
      <c r="C7071" s="132"/>
      <c r="D7071" s="132"/>
      <c r="E7071" s="132"/>
      <c r="F7071" s="132"/>
      <c r="G7071" s="132"/>
      <c r="H7071" s="132"/>
      <c r="I7071" s="132"/>
      <c r="J7071" s="132"/>
      <c r="K7071" s="132"/>
      <c r="FS7071" s="75">
        <v>107.9</v>
      </c>
      <c r="FT7071" s="75">
        <v>10237.08</v>
      </c>
      <c r="FU7071" s="75">
        <v>52690.75</v>
      </c>
    </row>
    <row r="7072" spans="1:177" x14ac:dyDescent="0.25">
      <c r="A7072" s="132"/>
      <c r="B7072" s="132"/>
      <c r="C7072" s="132"/>
      <c r="D7072" s="132"/>
      <c r="E7072" s="132"/>
      <c r="F7072" s="132"/>
      <c r="G7072" s="132"/>
      <c r="H7072" s="132"/>
      <c r="I7072" s="132"/>
      <c r="J7072" s="132"/>
      <c r="K7072" s="132"/>
      <c r="FS7072" s="75">
        <v>107.91</v>
      </c>
      <c r="FT7072" s="75">
        <v>10242.35</v>
      </c>
      <c r="FU7072" s="75">
        <v>52701.05</v>
      </c>
    </row>
    <row r="7073" spans="1:177" x14ac:dyDescent="0.25">
      <c r="A7073" s="132"/>
      <c r="B7073" s="132"/>
      <c r="C7073" s="132"/>
      <c r="D7073" s="132"/>
      <c r="E7073" s="132"/>
      <c r="F7073" s="132"/>
      <c r="G7073" s="132"/>
      <c r="H7073" s="132"/>
      <c r="I7073" s="132"/>
      <c r="J7073" s="132"/>
      <c r="K7073" s="132"/>
      <c r="FS7073" s="75">
        <v>107.92</v>
      </c>
      <c r="FT7073" s="75">
        <v>10247.61</v>
      </c>
      <c r="FU7073" s="75">
        <v>52711.360000000001</v>
      </c>
    </row>
    <row r="7074" spans="1:177" x14ac:dyDescent="0.25">
      <c r="A7074" s="132"/>
      <c r="B7074" s="132"/>
      <c r="C7074" s="132"/>
      <c r="D7074" s="132"/>
      <c r="E7074" s="132"/>
      <c r="F7074" s="132"/>
      <c r="G7074" s="132"/>
      <c r="H7074" s="132"/>
      <c r="I7074" s="132"/>
      <c r="J7074" s="132"/>
      <c r="K7074" s="132"/>
      <c r="FS7074" s="75">
        <v>107.93</v>
      </c>
      <c r="FT7074" s="75">
        <v>10252.879999999999</v>
      </c>
      <c r="FU7074" s="75">
        <v>52721.66</v>
      </c>
    </row>
    <row r="7075" spans="1:177" x14ac:dyDescent="0.25">
      <c r="A7075" s="132"/>
      <c r="B7075" s="132"/>
      <c r="C7075" s="132"/>
      <c r="D7075" s="132"/>
      <c r="E7075" s="132"/>
      <c r="F7075" s="132"/>
      <c r="G7075" s="132"/>
      <c r="H7075" s="132"/>
      <c r="I7075" s="132"/>
      <c r="J7075" s="132"/>
      <c r="K7075" s="132"/>
      <c r="FS7075" s="75">
        <v>107.94</v>
      </c>
      <c r="FT7075" s="75">
        <v>10258.14</v>
      </c>
      <c r="FU7075" s="75">
        <v>52731.96</v>
      </c>
    </row>
    <row r="7076" spans="1:177" x14ac:dyDescent="0.25">
      <c r="A7076" s="132"/>
      <c r="B7076" s="132"/>
      <c r="C7076" s="132"/>
      <c r="D7076" s="132"/>
      <c r="E7076" s="132"/>
      <c r="F7076" s="132"/>
      <c r="G7076" s="132"/>
      <c r="H7076" s="132"/>
      <c r="I7076" s="132"/>
      <c r="J7076" s="132"/>
      <c r="K7076" s="132"/>
      <c r="FS7076" s="75">
        <v>107.95</v>
      </c>
      <c r="FT7076" s="75">
        <v>10263.4</v>
      </c>
      <c r="FU7076" s="75">
        <v>52742.26</v>
      </c>
    </row>
    <row r="7077" spans="1:177" x14ac:dyDescent="0.25">
      <c r="A7077" s="132"/>
      <c r="B7077" s="132"/>
      <c r="C7077" s="132"/>
      <c r="D7077" s="132"/>
      <c r="E7077" s="132"/>
      <c r="F7077" s="132"/>
      <c r="G7077" s="132"/>
      <c r="H7077" s="132"/>
      <c r="I7077" s="132"/>
      <c r="J7077" s="132"/>
      <c r="K7077" s="132"/>
      <c r="FS7077" s="75">
        <v>107.96</v>
      </c>
      <c r="FT7077" s="75">
        <v>10268.67</v>
      </c>
      <c r="FU7077" s="75">
        <v>52752.56</v>
      </c>
    </row>
    <row r="7078" spans="1:177" x14ac:dyDescent="0.25">
      <c r="A7078" s="132"/>
      <c r="B7078" s="132"/>
      <c r="C7078" s="132"/>
      <c r="D7078" s="132"/>
      <c r="E7078" s="132"/>
      <c r="F7078" s="132"/>
      <c r="G7078" s="132"/>
      <c r="H7078" s="132"/>
      <c r="I7078" s="132"/>
      <c r="J7078" s="132"/>
      <c r="K7078" s="132"/>
      <c r="FS7078" s="75">
        <v>107.97</v>
      </c>
      <c r="FT7078" s="75">
        <v>10273.93</v>
      </c>
      <c r="FU7078" s="75">
        <v>52762.86</v>
      </c>
    </row>
    <row r="7079" spans="1:177" x14ac:dyDescent="0.25">
      <c r="A7079" s="132"/>
      <c r="B7079" s="132"/>
      <c r="C7079" s="132"/>
      <c r="D7079" s="132"/>
      <c r="E7079" s="132"/>
      <c r="F7079" s="132"/>
      <c r="G7079" s="132"/>
      <c r="H7079" s="132"/>
      <c r="I7079" s="132"/>
      <c r="J7079" s="132"/>
      <c r="K7079" s="132"/>
      <c r="FS7079" s="75">
        <v>107.98</v>
      </c>
      <c r="FT7079" s="75">
        <v>10279.200000000001</v>
      </c>
      <c r="FU7079" s="75">
        <v>52773.16</v>
      </c>
    </row>
    <row r="7080" spans="1:177" x14ac:dyDescent="0.25">
      <c r="A7080" s="132"/>
      <c r="B7080" s="132"/>
      <c r="C7080" s="132"/>
      <c r="D7080" s="132"/>
      <c r="E7080" s="132"/>
      <c r="F7080" s="132"/>
      <c r="G7080" s="132"/>
      <c r="H7080" s="132"/>
      <c r="I7080" s="132"/>
      <c r="J7080" s="132"/>
      <c r="K7080" s="132"/>
      <c r="FS7080" s="75">
        <v>107.99</v>
      </c>
      <c r="FT7080" s="75">
        <v>10284.459999999999</v>
      </c>
      <c r="FU7080" s="75">
        <v>52783.46</v>
      </c>
    </row>
    <row r="7081" spans="1:177" x14ac:dyDescent="0.25">
      <c r="A7081" s="132"/>
      <c r="B7081" s="132"/>
      <c r="C7081" s="132"/>
      <c r="D7081" s="132"/>
      <c r="E7081" s="132"/>
      <c r="F7081" s="132"/>
      <c r="G7081" s="132"/>
      <c r="H7081" s="132"/>
      <c r="I7081" s="132"/>
      <c r="J7081" s="132"/>
      <c r="K7081" s="132"/>
      <c r="FS7081" s="75">
        <v>108</v>
      </c>
      <c r="FT7081" s="75">
        <v>10289.73</v>
      </c>
      <c r="FU7081" s="75">
        <v>52793.760000000002</v>
      </c>
    </row>
    <row r="7082" spans="1:177" x14ac:dyDescent="0.25">
      <c r="A7082" s="132"/>
      <c r="B7082" s="132"/>
      <c r="C7082" s="132"/>
      <c r="D7082" s="132"/>
      <c r="E7082" s="132"/>
      <c r="F7082" s="132"/>
      <c r="G7082" s="132"/>
      <c r="H7082" s="132"/>
      <c r="I7082" s="132"/>
      <c r="J7082" s="132"/>
      <c r="K7082" s="132"/>
      <c r="FS7082" s="75">
        <v>108.01</v>
      </c>
      <c r="FT7082" s="75">
        <v>10294.99</v>
      </c>
      <c r="FU7082" s="75">
        <v>52804.06</v>
      </c>
    </row>
    <row r="7083" spans="1:177" x14ac:dyDescent="0.25">
      <c r="A7083" s="132"/>
      <c r="B7083" s="132"/>
      <c r="C7083" s="132"/>
      <c r="D7083" s="132"/>
      <c r="E7083" s="132"/>
      <c r="F7083" s="132"/>
      <c r="G7083" s="132"/>
      <c r="H7083" s="132"/>
      <c r="I7083" s="132"/>
      <c r="J7083" s="132"/>
      <c r="K7083" s="132"/>
      <c r="FS7083" s="75">
        <v>108.02</v>
      </c>
      <c r="FT7083" s="75">
        <v>10300.26</v>
      </c>
      <c r="FU7083" s="75">
        <v>52814.36</v>
      </c>
    </row>
    <row r="7084" spans="1:177" x14ac:dyDescent="0.25">
      <c r="A7084" s="132"/>
      <c r="B7084" s="132"/>
      <c r="C7084" s="132"/>
      <c r="D7084" s="132"/>
      <c r="E7084" s="132"/>
      <c r="F7084" s="132"/>
      <c r="G7084" s="132"/>
      <c r="H7084" s="132"/>
      <c r="I7084" s="132"/>
      <c r="J7084" s="132"/>
      <c r="K7084" s="132"/>
      <c r="FS7084" s="75">
        <v>108.03</v>
      </c>
      <c r="FT7084" s="75">
        <v>10305.52</v>
      </c>
      <c r="FU7084" s="75">
        <v>52824.66</v>
      </c>
    </row>
    <row r="7085" spans="1:177" x14ac:dyDescent="0.25">
      <c r="A7085" s="132"/>
      <c r="B7085" s="132"/>
      <c r="C7085" s="132"/>
      <c r="D7085" s="132"/>
      <c r="E7085" s="132"/>
      <c r="F7085" s="132"/>
      <c r="G7085" s="132"/>
      <c r="H7085" s="132"/>
      <c r="I7085" s="132"/>
      <c r="J7085" s="132"/>
      <c r="K7085" s="132"/>
      <c r="FS7085" s="75">
        <v>108.04</v>
      </c>
      <c r="FT7085" s="75">
        <v>10310.790000000001</v>
      </c>
      <c r="FU7085" s="75">
        <v>52834.96</v>
      </c>
    </row>
    <row r="7086" spans="1:177" x14ac:dyDescent="0.25">
      <c r="A7086" s="132"/>
      <c r="B7086" s="132"/>
      <c r="C7086" s="132"/>
      <c r="D7086" s="132"/>
      <c r="E7086" s="132"/>
      <c r="F7086" s="132"/>
      <c r="G7086" s="132"/>
      <c r="H7086" s="132"/>
      <c r="I7086" s="132"/>
      <c r="J7086" s="132"/>
      <c r="K7086" s="132"/>
      <c r="FS7086" s="75">
        <v>108.05</v>
      </c>
      <c r="FT7086" s="75">
        <v>10316.049999999999</v>
      </c>
      <c r="FU7086" s="75">
        <v>52845.27</v>
      </c>
    </row>
    <row r="7087" spans="1:177" x14ac:dyDescent="0.25">
      <c r="A7087" s="132"/>
      <c r="B7087" s="132"/>
      <c r="C7087" s="132"/>
      <c r="D7087" s="132"/>
      <c r="E7087" s="132"/>
      <c r="F7087" s="132"/>
      <c r="G7087" s="132"/>
      <c r="H7087" s="132"/>
      <c r="I7087" s="132"/>
      <c r="J7087" s="132"/>
      <c r="K7087" s="132"/>
      <c r="FS7087" s="75">
        <v>108.06</v>
      </c>
      <c r="FT7087" s="75">
        <v>10321.32</v>
      </c>
      <c r="FU7087" s="75">
        <v>52855.57</v>
      </c>
    </row>
    <row r="7088" spans="1:177" x14ac:dyDescent="0.25">
      <c r="A7088" s="132"/>
      <c r="B7088" s="132"/>
      <c r="C7088" s="132"/>
      <c r="D7088" s="132"/>
      <c r="E7088" s="132"/>
      <c r="F7088" s="132"/>
      <c r="G7088" s="132"/>
      <c r="H7088" s="132"/>
      <c r="I7088" s="132"/>
      <c r="J7088" s="132"/>
      <c r="K7088" s="132"/>
      <c r="FS7088" s="75">
        <v>108.07</v>
      </c>
      <c r="FT7088" s="75">
        <v>10326.58</v>
      </c>
      <c r="FU7088" s="75">
        <v>52865.87</v>
      </c>
    </row>
    <row r="7089" spans="1:177" x14ac:dyDescent="0.25">
      <c r="A7089" s="132"/>
      <c r="B7089" s="132"/>
      <c r="C7089" s="132"/>
      <c r="D7089" s="132"/>
      <c r="E7089" s="132"/>
      <c r="F7089" s="132"/>
      <c r="G7089" s="132"/>
      <c r="H7089" s="132"/>
      <c r="I7089" s="132"/>
      <c r="J7089" s="132"/>
      <c r="K7089" s="132"/>
      <c r="FS7089" s="75">
        <v>108.08</v>
      </c>
      <c r="FT7089" s="75">
        <v>10331.84</v>
      </c>
      <c r="FU7089" s="75">
        <v>52876.17</v>
      </c>
    </row>
    <row r="7090" spans="1:177" x14ac:dyDescent="0.25">
      <c r="A7090" s="132"/>
      <c r="B7090" s="132"/>
      <c r="C7090" s="132"/>
      <c r="D7090" s="132"/>
      <c r="E7090" s="132"/>
      <c r="F7090" s="132"/>
      <c r="G7090" s="132"/>
      <c r="H7090" s="132"/>
      <c r="I7090" s="132"/>
      <c r="J7090" s="132"/>
      <c r="K7090" s="132"/>
      <c r="FS7090" s="75">
        <v>108.09</v>
      </c>
      <c r="FT7090" s="75">
        <v>10337.11</v>
      </c>
      <c r="FU7090" s="75">
        <v>52886.47</v>
      </c>
    </row>
    <row r="7091" spans="1:177" x14ac:dyDescent="0.25">
      <c r="A7091" s="132"/>
      <c r="B7091" s="132"/>
      <c r="C7091" s="132"/>
      <c r="D7091" s="132"/>
      <c r="E7091" s="132"/>
      <c r="F7091" s="132"/>
      <c r="G7091" s="132"/>
      <c r="H7091" s="132"/>
      <c r="I7091" s="132"/>
      <c r="J7091" s="132"/>
      <c r="K7091" s="132"/>
      <c r="FS7091" s="75">
        <v>108.1</v>
      </c>
      <c r="FT7091" s="75">
        <v>10342.370000000001</v>
      </c>
      <c r="FU7091" s="75">
        <v>52896.77</v>
      </c>
    </row>
    <row r="7092" spans="1:177" x14ac:dyDescent="0.25">
      <c r="A7092" s="132"/>
      <c r="B7092" s="132"/>
      <c r="C7092" s="132"/>
      <c r="D7092" s="132"/>
      <c r="E7092" s="132"/>
      <c r="F7092" s="132"/>
      <c r="G7092" s="132"/>
      <c r="H7092" s="132"/>
      <c r="I7092" s="132"/>
      <c r="J7092" s="132"/>
      <c r="K7092" s="132"/>
      <c r="FS7092" s="75">
        <v>108.11</v>
      </c>
      <c r="FT7092" s="75">
        <v>10347.64</v>
      </c>
      <c r="FU7092" s="75">
        <v>52907.07</v>
      </c>
    </row>
    <row r="7093" spans="1:177" x14ac:dyDescent="0.25">
      <c r="A7093" s="132"/>
      <c r="B7093" s="132"/>
      <c r="C7093" s="132"/>
      <c r="D7093" s="132"/>
      <c r="E7093" s="132"/>
      <c r="F7093" s="132"/>
      <c r="G7093" s="132"/>
      <c r="H7093" s="132"/>
      <c r="I7093" s="132"/>
      <c r="J7093" s="132"/>
      <c r="K7093" s="132"/>
      <c r="FS7093" s="75">
        <v>108.12</v>
      </c>
      <c r="FT7093" s="75">
        <v>10352.9</v>
      </c>
      <c r="FU7093" s="75">
        <v>52917.37</v>
      </c>
    </row>
    <row r="7094" spans="1:177" x14ac:dyDescent="0.25">
      <c r="A7094" s="132"/>
      <c r="B7094" s="132"/>
      <c r="C7094" s="132"/>
      <c r="D7094" s="132"/>
      <c r="E7094" s="132"/>
      <c r="F7094" s="132"/>
      <c r="G7094" s="132"/>
      <c r="H7094" s="132"/>
      <c r="I7094" s="132"/>
      <c r="J7094" s="132"/>
      <c r="K7094" s="132"/>
      <c r="FS7094" s="75">
        <v>108.13</v>
      </c>
      <c r="FT7094" s="75">
        <v>10358.17</v>
      </c>
      <c r="FU7094" s="75">
        <v>52927.67</v>
      </c>
    </row>
    <row r="7095" spans="1:177" x14ac:dyDescent="0.25">
      <c r="A7095" s="132"/>
      <c r="B7095" s="132"/>
      <c r="C7095" s="132"/>
      <c r="D7095" s="132"/>
      <c r="E7095" s="132"/>
      <c r="F7095" s="132"/>
      <c r="G7095" s="132"/>
      <c r="H7095" s="132"/>
      <c r="I7095" s="132"/>
      <c r="J7095" s="132"/>
      <c r="K7095" s="132"/>
      <c r="FS7095" s="75">
        <v>108.14</v>
      </c>
      <c r="FT7095" s="75">
        <v>10363.43</v>
      </c>
      <c r="FU7095" s="75">
        <v>52937.97</v>
      </c>
    </row>
    <row r="7096" spans="1:177" x14ac:dyDescent="0.25">
      <c r="A7096" s="132"/>
      <c r="B7096" s="132"/>
      <c r="C7096" s="132"/>
      <c r="D7096" s="132"/>
      <c r="E7096" s="132"/>
      <c r="F7096" s="132"/>
      <c r="G7096" s="132"/>
      <c r="H7096" s="132"/>
      <c r="I7096" s="132"/>
      <c r="J7096" s="132"/>
      <c r="K7096" s="132"/>
      <c r="FS7096" s="75">
        <v>108.15</v>
      </c>
      <c r="FT7096" s="75">
        <v>10368.700000000001</v>
      </c>
      <c r="FU7096" s="75">
        <v>52948.27</v>
      </c>
    </row>
    <row r="7097" spans="1:177" x14ac:dyDescent="0.25">
      <c r="A7097" s="132"/>
      <c r="B7097" s="132"/>
      <c r="C7097" s="132"/>
      <c r="D7097" s="132"/>
      <c r="E7097" s="132"/>
      <c r="F7097" s="132"/>
      <c r="G7097" s="132"/>
      <c r="H7097" s="132"/>
      <c r="I7097" s="132"/>
      <c r="J7097" s="132"/>
      <c r="K7097" s="132"/>
      <c r="FS7097" s="75">
        <v>108.16</v>
      </c>
      <c r="FT7097" s="75">
        <v>10373.959999999999</v>
      </c>
      <c r="FU7097" s="75">
        <v>52958.57</v>
      </c>
    </row>
    <row r="7098" spans="1:177" x14ac:dyDescent="0.25">
      <c r="A7098" s="132"/>
      <c r="B7098" s="132"/>
      <c r="C7098" s="132"/>
      <c r="D7098" s="132"/>
      <c r="E7098" s="132"/>
      <c r="F7098" s="132"/>
      <c r="G7098" s="132"/>
      <c r="H7098" s="132"/>
      <c r="I7098" s="132"/>
      <c r="J7098" s="132"/>
      <c r="K7098" s="132"/>
      <c r="FS7098" s="75">
        <v>108.17</v>
      </c>
      <c r="FT7098" s="75">
        <v>10379.23</v>
      </c>
      <c r="FU7098" s="75">
        <v>52968.88</v>
      </c>
    </row>
    <row r="7099" spans="1:177" x14ac:dyDescent="0.25">
      <c r="A7099" s="132"/>
      <c r="B7099" s="132"/>
      <c r="C7099" s="132"/>
      <c r="D7099" s="132"/>
      <c r="E7099" s="132"/>
      <c r="F7099" s="132"/>
      <c r="G7099" s="132"/>
      <c r="H7099" s="132"/>
      <c r="I7099" s="132"/>
      <c r="J7099" s="132"/>
      <c r="K7099" s="132"/>
      <c r="FS7099" s="75">
        <v>108.18</v>
      </c>
      <c r="FT7099" s="75">
        <v>10384.49</v>
      </c>
      <c r="FU7099" s="75">
        <v>52979.18</v>
      </c>
    </row>
    <row r="7100" spans="1:177" x14ac:dyDescent="0.25">
      <c r="A7100" s="132"/>
      <c r="B7100" s="132"/>
      <c r="C7100" s="132"/>
      <c r="D7100" s="132"/>
      <c r="E7100" s="132"/>
      <c r="F7100" s="132"/>
      <c r="G7100" s="132"/>
      <c r="H7100" s="132"/>
      <c r="I7100" s="132"/>
      <c r="J7100" s="132"/>
      <c r="K7100" s="132"/>
      <c r="FS7100" s="75">
        <v>108.19</v>
      </c>
      <c r="FT7100" s="75">
        <v>10389.76</v>
      </c>
      <c r="FU7100" s="75">
        <v>52989.48</v>
      </c>
    </row>
    <row r="7101" spans="1:177" x14ac:dyDescent="0.25">
      <c r="A7101" s="132"/>
      <c r="B7101" s="132"/>
      <c r="C7101" s="132"/>
      <c r="D7101" s="132"/>
      <c r="E7101" s="132"/>
      <c r="F7101" s="132"/>
      <c r="G7101" s="132"/>
      <c r="H7101" s="132"/>
      <c r="I7101" s="132"/>
      <c r="J7101" s="132"/>
      <c r="K7101" s="132"/>
      <c r="FS7101" s="75">
        <v>108.2</v>
      </c>
      <c r="FT7101" s="75">
        <v>10395.02</v>
      </c>
      <c r="FU7101" s="75">
        <v>52999.78</v>
      </c>
    </row>
    <row r="7102" spans="1:177" x14ac:dyDescent="0.25">
      <c r="A7102" s="132"/>
      <c r="B7102" s="132"/>
      <c r="C7102" s="132"/>
      <c r="D7102" s="132"/>
      <c r="E7102" s="132"/>
      <c r="F7102" s="132"/>
      <c r="G7102" s="132"/>
      <c r="H7102" s="132"/>
      <c r="I7102" s="132"/>
      <c r="J7102" s="132"/>
      <c r="K7102" s="132"/>
      <c r="FS7102" s="75">
        <v>108.21</v>
      </c>
      <c r="FT7102" s="75">
        <v>10400.26</v>
      </c>
      <c r="FU7102" s="75">
        <v>53010</v>
      </c>
    </row>
    <row r="7103" spans="1:177" x14ac:dyDescent="0.25">
      <c r="A7103" s="132"/>
      <c r="B7103" s="132"/>
      <c r="C7103" s="132"/>
      <c r="D7103" s="132"/>
      <c r="E7103" s="132"/>
      <c r="F7103" s="132"/>
      <c r="G7103" s="132"/>
      <c r="H7103" s="132"/>
      <c r="I7103" s="132"/>
      <c r="J7103" s="132"/>
      <c r="K7103" s="132"/>
      <c r="FS7103" s="75">
        <v>108.22</v>
      </c>
      <c r="FT7103" s="75">
        <v>10405.51</v>
      </c>
      <c r="FU7103" s="75">
        <v>53020</v>
      </c>
    </row>
    <row r="7104" spans="1:177" x14ac:dyDescent="0.25">
      <c r="A7104" s="132"/>
      <c r="B7104" s="132"/>
      <c r="C7104" s="132"/>
      <c r="D7104" s="132"/>
      <c r="E7104" s="132"/>
      <c r="F7104" s="132"/>
      <c r="G7104" s="132"/>
      <c r="H7104" s="132"/>
      <c r="I7104" s="132"/>
      <c r="J7104" s="132"/>
      <c r="K7104" s="132"/>
      <c r="FS7104" s="75">
        <v>108.23</v>
      </c>
      <c r="FT7104" s="75">
        <v>10410.77</v>
      </c>
      <c r="FU7104" s="75">
        <v>53030</v>
      </c>
    </row>
    <row r="7105" spans="1:177" x14ac:dyDescent="0.25">
      <c r="A7105" s="132"/>
      <c r="B7105" s="132"/>
      <c r="C7105" s="132"/>
      <c r="D7105" s="132"/>
      <c r="E7105" s="132"/>
      <c r="F7105" s="132"/>
      <c r="G7105" s="132"/>
      <c r="H7105" s="132"/>
      <c r="I7105" s="132"/>
      <c r="J7105" s="132"/>
      <c r="K7105" s="132"/>
      <c r="FS7105" s="75">
        <v>108.24</v>
      </c>
      <c r="FT7105" s="75">
        <v>10416.02</v>
      </c>
      <c r="FU7105" s="75">
        <v>53040</v>
      </c>
    </row>
    <row r="7106" spans="1:177" x14ac:dyDescent="0.25">
      <c r="A7106" s="132"/>
      <c r="B7106" s="132"/>
      <c r="C7106" s="132"/>
      <c r="D7106" s="132"/>
      <c r="E7106" s="132"/>
      <c r="F7106" s="132"/>
      <c r="G7106" s="132"/>
      <c r="H7106" s="132"/>
      <c r="I7106" s="132"/>
      <c r="J7106" s="132"/>
      <c r="K7106" s="132"/>
      <c r="FS7106" s="75">
        <v>108.25</v>
      </c>
      <c r="FT7106" s="75">
        <v>10421.280000000001</v>
      </c>
      <c r="FU7106" s="75">
        <v>53050</v>
      </c>
    </row>
    <row r="7107" spans="1:177" x14ac:dyDescent="0.25">
      <c r="A7107" s="132"/>
      <c r="B7107" s="132"/>
      <c r="C7107" s="132"/>
      <c r="D7107" s="132"/>
      <c r="E7107" s="132"/>
      <c r="F7107" s="132"/>
      <c r="G7107" s="132"/>
      <c r="H7107" s="132"/>
      <c r="I7107" s="132"/>
      <c r="J7107" s="132"/>
      <c r="K7107" s="132"/>
      <c r="FS7107" s="75">
        <v>108.26</v>
      </c>
      <c r="FT7107" s="75">
        <v>10426.530000000001</v>
      </c>
      <c r="FU7107" s="75">
        <v>53060</v>
      </c>
    </row>
    <row r="7108" spans="1:177" x14ac:dyDescent="0.25">
      <c r="A7108" s="132"/>
      <c r="B7108" s="132"/>
      <c r="C7108" s="132"/>
      <c r="D7108" s="132"/>
      <c r="E7108" s="132"/>
      <c r="F7108" s="132"/>
      <c r="G7108" s="132"/>
      <c r="H7108" s="132"/>
      <c r="I7108" s="132"/>
      <c r="J7108" s="132"/>
      <c r="K7108" s="132"/>
      <c r="FS7108" s="75">
        <v>108.27</v>
      </c>
      <c r="FT7108" s="75">
        <v>10431.780000000001</v>
      </c>
      <c r="FU7108" s="75">
        <v>53070</v>
      </c>
    </row>
    <row r="7109" spans="1:177" x14ac:dyDescent="0.25">
      <c r="A7109" s="132"/>
      <c r="B7109" s="132"/>
      <c r="C7109" s="132"/>
      <c r="D7109" s="132"/>
      <c r="E7109" s="132"/>
      <c r="F7109" s="132"/>
      <c r="G7109" s="132"/>
      <c r="H7109" s="132"/>
      <c r="I7109" s="132"/>
      <c r="J7109" s="132"/>
      <c r="K7109" s="132"/>
      <c r="FS7109" s="75">
        <v>108.28</v>
      </c>
      <c r="FT7109" s="75">
        <v>10437.040000000001</v>
      </c>
      <c r="FU7109" s="75">
        <v>53080</v>
      </c>
    </row>
    <row r="7110" spans="1:177" x14ac:dyDescent="0.25">
      <c r="A7110" s="132"/>
      <c r="B7110" s="132"/>
      <c r="C7110" s="132"/>
      <c r="D7110" s="132"/>
      <c r="E7110" s="132"/>
      <c r="F7110" s="132"/>
      <c r="G7110" s="132"/>
      <c r="H7110" s="132"/>
      <c r="I7110" s="132"/>
      <c r="J7110" s="132"/>
      <c r="K7110" s="132"/>
      <c r="FS7110" s="75">
        <v>108.29</v>
      </c>
      <c r="FT7110" s="75">
        <v>10442.290000000001</v>
      </c>
      <c r="FU7110" s="75">
        <v>53090</v>
      </c>
    </row>
    <row r="7111" spans="1:177" x14ac:dyDescent="0.25">
      <c r="A7111" s="132"/>
      <c r="B7111" s="132"/>
      <c r="C7111" s="132"/>
      <c r="D7111" s="132"/>
      <c r="E7111" s="132"/>
      <c r="F7111" s="132"/>
      <c r="G7111" s="132"/>
      <c r="H7111" s="132"/>
      <c r="I7111" s="132"/>
      <c r="J7111" s="132"/>
      <c r="K7111" s="132"/>
      <c r="FS7111" s="75">
        <v>108.3</v>
      </c>
      <c r="FT7111" s="75">
        <v>10447.540000000001</v>
      </c>
      <c r="FU7111" s="75">
        <v>53100</v>
      </c>
    </row>
    <row r="7112" spans="1:177" x14ac:dyDescent="0.25">
      <c r="A7112" s="132"/>
      <c r="B7112" s="132"/>
      <c r="C7112" s="132"/>
      <c r="D7112" s="132"/>
      <c r="E7112" s="132"/>
      <c r="F7112" s="132"/>
      <c r="G7112" s="132"/>
      <c r="H7112" s="132"/>
      <c r="I7112" s="132"/>
      <c r="J7112" s="132"/>
      <c r="K7112" s="132"/>
      <c r="FS7112" s="75">
        <v>108.31</v>
      </c>
      <c r="FT7112" s="75">
        <v>10452.799999999999</v>
      </c>
      <c r="FU7112" s="75">
        <v>53110</v>
      </c>
    </row>
    <row r="7113" spans="1:177" x14ac:dyDescent="0.25">
      <c r="A7113" s="132"/>
      <c r="B7113" s="132"/>
      <c r="C7113" s="132"/>
      <c r="D7113" s="132"/>
      <c r="E7113" s="132"/>
      <c r="F7113" s="132"/>
      <c r="G7113" s="132"/>
      <c r="H7113" s="132"/>
      <c r="I7113" s="132"/>
      <c r="J7113" s="132"/>
      <c r="K7113" s="132"/>
      <c r="FS7113" s="75">
        <v>108.32</v>
      </c>
      <c r="FT7113" s="75">
        <v>10458.049999999999</v>
      </c>
      <c r="FU7113" s="75">
        <v>53120</v>
      </c>
    </row>
    <row r="7114" spans="1:177" x14ac:dyDescent="0.25">
      <c r="A7114" s="132"/>
      <c r="B7114" s="132"/>
      <c r="C7114" s="132"/>
      <c r="D7114" s="132"/>
      <c r="E7114" s="132"/>
      <c r="F7114" s="132"/>
      <c r="G7114" s="132"/>
      <c r="H7114" s="132"/>
      <c r="I7114" s="132"/>
      <c r="J7114" s="132"/>
      <c r="K7114" s="132"/>
      <c r="FS7114" s="75">
        <v>108.33</v>
      </c>
      <c r="FT7114" s="75">
        <v>10463.31</v>
      </c>
      <c r="FU7114" s="75">
        <v>53130</v>
      </c>
    </row>
    <row r="7115" spans="1:177" x14ac:dyDescent="0.25">
      <c r="A7115" s="132"/>
      <c r="B7115" s="132"/>
      <c r="C7115" s="132"/>
      <c r="D7115" s="132"/>
      <c r="E7115" s="132"/>
      <c r="F7115" s="132"/>
      <c r="G7115" s="132"/>
      <c r="H7115" s="132"/>
      <c r="I7115" s="132"/>
      <c r="J7115" s="132"/>
      <c r="K7115" s="132"/>
      <c r="FS7115" s="75">
        <v>108.34</v>
      </c>
      <c r="FT7115" s="75">
        <v>10468.56</v>
      </c>
      <c r="FU7115" s="75">
        <v>53140</v>
      </c>
    </row>
    <row r="7116" spans="1:177" x14ac:dyDescent="0.25">
      <c r="A7116" s="132"/>
      <c r="B7116" s="132"/>
      <c r="C7116" s="132"/>
      <c r="D7116" s="132"/>
      <c r="E7116" s="132"/>
      <c r="F7116" s="132"/>
      <c r="G7116" s="132"/>
      <c r="H7116" s="132"/>
      <c r="I7116" s="132"/>
      <c r="J7116" s="132"/>
      <c r="K7116" s="132"/>
      <c r="FS7116" s="75">
        <v>108.35</v>
      </c>
      <c r="FT7116" s="75">
        <v>10473.81</v>
      </c>
      <c r="FU7116" s="75">
        <v>53150</v>
      </c>
    </row>
    <row r="7117" spans="1:177" x14ac:dyDescent="0.25">
      <c r="A7117" s="132"/>
      <c r="B7117" s="132"/>
      <c r="C7117" s="132"/>
      <c r="D7117" s="132"/>
      <c r="E7117" s="132"/>
      <c r="F7117" s="132"/>
      <c r="G7117" s="132"/>
      <c r="H7117" s="132"/>
      <c r="I7117" s="132"/>
      <c r="J7117" s="132"/>
      <c r="K7117" s="132"/>
      <c r="FS7117" s="75">
        <v>108.36</v>
      </c>
      <c r="FT7117" s="75">
        <v>10479.07</v>
      </c>
      <c r="FU7117" s="75">
        <v>53160</v>
      </c>
    </row>
    <row r="7118" spans="1:177" x14ac:dyDescent="0.25">
      <c r="A7118" s="132"/>
      <c r="B7118" s="132"/>
      <c r="C7118" s="132"/>
      <c r="D7118" s="132"/>
      <c r="E7118" s="132"/>
      <c r="F7118" s="132"/>
      <c r="G7118" s="132"/>
      <c r="H7118" s="132"/>
      <c r="I7118" s="132"/>
      <c r="J7118" s="132"/>
      <c r="K7118" s="132"/>
      <c r="FS7118" s="75">
        <v>108.37</v>
      </c>
      <c r="FT7118" s="75">
        <v>10484.32</v>
      </c>
      <c r="FU7118" s="75">
        <v>53170</v>
      </c>
    </row>
    <row r="7119" spans="1:177" x14ac:dyDescent="0.25">
      <c r="A7119" s="132"/>
      <c r="B7119" s="132"/>
      <c r="C7119" s="132"/>
      <c r="D7119" s="132"/>
      <c r="E7119" s="132"/>
      <c r="F7119" s="132"/>
      <c r="G7119" s="132"/>
      <c r="H7119" s="132"/>
      <c r="I7119" s="132"/>
      <c r="J7119" s="132"/>
      <c r="K7119" s="132"/>
      <c r="FS7119" s="75">
        <v>108.38</v>
      </c>
      <c r="FT7119" s="75">
        <v>10489.58</v>
      </c>
      <c r="FU7119" s="75">
        <v>53180</v>
      </c>
    </row>
    <row r="7120" spans="1:177" x14ac:dyDescent="0.25">
      <c r="A7120" s="132"/>
      <c r="B7120" s="132"/>
      <c r="C7120" s="132"/>
      <c r="D7120" s="132"/>
      <c r="E7120" s="132"/>
      <c r="F7120" s="132"/>
      <c r="G7120" s="132"/>
      <c r="H7120" s="132"/>
      <c r="I7120" s="132"/>
      <c r="J7120" s="132"/>
      <c r="K7120" s="132"/>
      <c r="FS7120" s="75">
        <v>108.39</v>
      </c>
      <c r="FT7120" s="75">
        <v>10494.83</v>
      </c>
      <c r="FU7120" s="75">
        <v>53190</v>
      </c>
    </row>
    <row r="7121" spans="1:177" x14ac:dyDescent="0.25">
      <c r="A7121" s="132"/>
      <c r="B7121" s="132"/>
      <c r="C7121" s="132"/>
      <c r="D7121" s="132"/>
      <c r="E7121" s="132"/>
      <c r="F7121" s="132"/>
      <c r="G7121" s="132"/>
      <c r="H7121" s="132"/>
      <c r="I7121" s="132"/>
      <c r="J7121" s="132"/>
      <c r="K7121" s="132"/>
      <c r="FS7121" s="75">
        <v>108.4</v>
      </c>
      <c r="FT7121" s="75">
        <v>10500.08</v>
      </c>
      <c r="FU7121" s="75">
        <v>53200</v>
      </c>
    </row>
    <row r="7122" spans="1:177" x14ac:dyDescent="0.25">
      <c r="A7122" s="132"/>
      <c r="B7122" s="132"/>
      <c r="C7122" s="132"/>
      <c r="D7122" s="132"/>
      <c r="E7122" s="132"/>
      <c r="F7122" s="132"/>
      <c r="G7122" s="132"/>
      <c r="H7122" s="132"/>
      <c r="I7122" s="132"/>
      <c r="J7122" s="132"/>
      <c r="K7122" s="132"/>
      <c r="FS7122" s="75">
        <v>108.41</v>
      </c>
      <c r="FT7122" s="75">
        <v>10505.34</v>
      </c>
      <c r="FU7122" s="75">
        <v>53210</v>
      </c>
    </row>
    <row r="7123" spans="1:177" x14ac:dyDescent="0.25">
      <c r="A7123" s="132"/>
      <c r="B7123" s="132"/>
      <c r="C7123" s="132"/>
      <c r="D7123" s="132"/>
      <c r="E7123" s="132"/>
      <c r="F7123" s="132"/>
      <c r="G7123" s="132"/>
      <c r="H7123" s="132"/>
      <c r="I7123" s="132"/>
      <c r="J7123" s="132"/>
      <c r="K7123" s="132"/>
      <c r="FS7123" s="75">
        <v>108.42</v>
      </c>
      <c r="FT7123" s="75">
        <v>10510.59</v>
      </c>
      <c r="FU7123" s="75">
        <v>53220</v>
      </c>
    </row>
    <row r="7124" spans="1:177" x14ac:dyDescent="0.25">
      <c r="A7124" s="132"/>
      <c r="B7124" s="132"/>
      <c r="C7124" s="132"/>
      <c r="D7124" s="132"/>
      <c r="E7124" s="132"/>
      <c r="F7124" s="132"/>
      <c r="G7124" s="132"/>
      <c r="H7124" s="132"/>
      <c r="I7124" s="132"/>
      <c r="J7124" s="132"/>
      <c r="K7124" s="132"/>
      <c r="FS7124" s="75">
        <v>108.43</v>
      </c>
      <c r="FT7124" s="75">
        <v>10515.85</v>
      </c>
      <c r="FU7124" s="75">
        <v>53230</v>
      </c>
    </row>
    <row r="7125" spans="1:177" x14ac:dyDescent="0.25">
      <c r="A7125" s="132"/>
      <c r="B7125" s="132"/>
      <c r="C7125" s="132"/>
      <c r="D7125" s="132"/>
      <c r="E7125" s="132"/>
      <c r="F7125" s="132"/>
      <c r="G7125" s="132"/>
      <c r="H7125" s="132"/>
      <c r="I7125" s="132"/>
      <c r="J7125" s="132"/>
      <c r="K7125" s="132"/>
      <c r="FS7125" s="75">
        <v>108.44</v>
      </c>
      <c r="FT7125" s="75">
        <v>10521.1</v>
      </c>
      <c r="FU7125" s="75">
        <v>53240</v>
      </c>
    </row>
    <row r="7126" spans="1:177" x14ac:dyDescent="0.25">
      <c r="A7126" s="132"/>
      <c r="B7126" s="132"/>
      <c r="C7126" s="132"/>
      <c r="D7126" s="132"/>
      <c r="E7126" s="132"/>
      <c r="F7126" s="132"/>
      <c r="G7126" s="132"/>
      <c r="H7126" s="132"/>
      <c r="I7126" s="132"/>
      <c r="J7126" s="132"/>
      <c r="K7126" s="132"/>
      <c r="FS7126" s="75">
        <v>108.45</v>
      </c>
      <c r="FT7126" s="75">
        <v>10526.35</v>
      </c>
      <c r="FU7126" s="75">
        <v>53250</v>
      </c>
    </row>
    <row r="7127" spans="1:177" x14ac:dyDescent="0.25">
      <c r="A7127" s="132"/>
      <c r="B7127" s="132"/>
      <c r="C7127" s="132"/>
      <c r="D7127" s="132"/>
      <c r="E7127" s="132"/>
      <c r="F7127" s="132"/>
      <c r="G7127" s="132"/>
      <c r="H7127" s="132"/>
      <c r="I7127" s="132"/>
      <c r="J7127" s="132"/>
      <c r="K7127" s="132"/>
      <c r="FS7127" s="75">
        <v>108.46</v>
      </c>
      <c r="FT7127" s="75">
        <v>10531.61</v>
      </c>
      <c r="FU7127" s="75">
        <v>53260</v>
      </c>
    </row>
    <row r="7128" spans="1:177" x14ac:dyDescent="0.25">
      <c r="A7128" s="132"/>
      <c r="B7128" s="132"/>
      <c r="C7128" s="132"/>
      <c r="D7128" s="132"/>
      <c r="E7128" s="132"/>
      <c r="F7128" s="132"/>
      <c r="G7128" s="132"/>
      <c r="H7128" s="132"/>
      <c r="I7128" s="132"/>
      <c r="J7128" s="132"/>
      <c r="K7128" s="132"/>
      <c r="FS7128" s="75">
        <v>108.47</v>
      </c>
      <c r="FT7128" s="75">
        <v>10536.86</v>
      </c>
      <c r="FU7128" s="75">
        <v>53270</v>
      </c>
    </row>
    <row r="7129" spans="1:177" x14ac:dyDescent="0.25">
      <c r="A7129" s="132"/>
      <c r="B7129" s="132"/>
      <c r="C7129" s="132"/>
      <c r="D7129" s="132"/>
      <c r="E7129" s="132"/>
      <c r="F7129" s="132"/>
      <c r="G7129" s="132"/>
      <c r="H7129" s="132"/>
      <c r="I7129" s="132"/>
      <c r="J7129" s="132"/>
      <c r="K7129" s="132"/>
      <c r="FS7129" s="75">
        <v>108.48</v>
      </c>
      <c r="FT7129" s="75">
        <v>10542.12</v>
      </c>
      <c r="FU7129" s="75">
        <v>53280</v>
      </c>
    </row>
    <row r="7130" spans="1:177" x14ac:dyDescent="0.25">
      <c r="A7130" s="132"/>
      <c r="B7130" s="132"/>
      <c r="C7130" s="132"/>
      <c r="D7130" s="132"/>
      <c r="E7130" s="132"/>
      <c r="F7130" s="132"/>
      <c r="G7130" s="132"/>
      <c r="H7130" s="132"/>
      <c r="I7130" s="132"/>
      <c r="J7130" s="132"/>
      <c r="K7130" s="132"/>
      <c r="FS7130" s="75">
        <v>108.49</v>
      </c>
      <c r="FT7130" s="75">
        <v>10547.37</v>
      </c>
      <c r="FU7130" s="75">
        <v>53290</v>
      </c>
    </row>
    <row r="7131" spans="1:177" x14ac:dyDescent="0.25">
      <c r="A7131" s="132"/>
      <c r="B7131" s="132"/>
      <c r="C7131" s="132"/>
      <c r="D7131" s="132"/>
      <c r="E7131" s="132"/>
      <c r="F7131" s="132"/>
      <c r="G7131" s="132"/>
      <c r="H7131" s="132"/>
      <c r="I7131" s="132"/>
      <c r="J7131" s="132"/>
      <c r="K7131" s="132"/>
      <c r="FS7131" s="75">
        <v>108.5</v>
      </c>
      <c r="FT7131" s="75">
        <v>10552.62</v>
      </c>
      <c r="FU7131" s="75">
        <v>53300</v>
      </c>
    </row>
    <row r="7132" spans="1:177" x14ac:dyDescent="0.25">
      <c r="A7132" s="132"/>
      <c r="B7132" s="132"/>
      <c r="C7132" s="132"/>
      <c r="D7132" s="132"/>
      <c r="E7132" s="132"/>
      <c r="F7132" s="132"/>
      <c r="G7132" s="132"/>
      <c r="H7132" s="132"/>
      <c r="I7132" s="132"/>
      <c r="J7132" s="132"/>
      <c r="K7132" s="132"/>
      <c r="FS7132" s="75">
        <v>108.51</v>
      </c>
      <c r="FT7132" s="75">
        <v>10557.88</v>
      </c>
      <c r="FU7132" s="75">
        <v>53310</v>
      </c>
    </row>
    <row r="7133" spans="1:177" x14ac:dyDescent="0.25">
      <c r="A7133" s="132"/>
      <c r="B7133" s="132"/>
      <c r="C7133" s="132"/>
      <c r="D7133" s="132"/>
      <c r="E7133" s="132"/>
      <c r="F7133" s="132"/>
      <c r="G7133" s="132"/>
      <c r="H7133" s="132"/>
      <c r="I7133" s="132"/>
      <c r="J7133" s="132"/>
      <c r="K7133" s="132"/>
      <c r="FS7133" s="75">
        <v>108.52</v>
      </c>
      <c r="FT7133" s="75">
        <v>10563.13</v>
      </c>
      <c r="FU7133" s="75">
        <v>53320</v>
      </c>
    </row>
    <row r="7134" spans="1:177" x14ac:dyDescent="0.25">
      <c r="A7134" s="132"/>
      <c r="B7134" s="132"/>
      <c r="C7134" s="132"/>
      <c r="D7134" s="132"/>
      <c r="E7134" s="132"/>
      <c r="F7134" s="132"/>
      <c r="G7134" s="132"/>
      <c r="H7134" s="132"/>
      <c r="I7134" s="132"/>
      <c r="J7134" s="132"/>
      <c r="K7134" s="132"/>
      <c r="FS7134" s="75">
        <v>108.53</v>
      </c>
      <c r="FT7134" s="75">
        <v>10568.38</v>
      </c>
      <c r="FU7134" s="75">
        <v>53330</v>
      </c>
    </row>
    <row r="7135" spans="1:177" x14ac:dyDescent="0.25">
      <c r="A7135" s="132"/>
      <c r="B7135" s="132"/>
      <c r="C7135" s="132"/>
      <c r="D7135" s="132"/>
      <c r="E7135" s="132"/>
      <c r="F7135" s="132"/>
      <c r="G7135" s="132"/>
      <c r="H7135" s="132"/>
      <c r="I7135" s="132"/>
      <c r="J7135" s="132"/>
      <c r="K7135" s="132"/>
      <c r="FS7135" s="75">
        <v>108.54</v>
      </c>
      <c r="FT7135" s="75">
        <v>10573.64</v>
      </c>
      <c r="FU7135" s="75">
        <v>53340</v>
      </c>
    </row>
    <row r="7136" spans="1:177" x14ac:dyDescent="0.25">
      <c r="A7136" s="132"/>
      <c r="B7136" s="132"/>
      <c r="C7136" s="132"/>
      <c r="D7136" s="132"/>
      <c r="E7136" s="132"/>
      <c r="F7136" s="132"/>
      <c r="G7136" s="132"/>
      <c r="H7136" s="132"/>
      <c r="I7136" s="132"/>
      <c r="J7136" s="132"/>
      <c r="K7136" s="132"/>
      <c r="FS7136" s="75">
        <v>108.55</v>
      </c>
      <c r="FT7136" s="75">
        <v>10578.89</v>
      </c>
      <c r="FU7136" s="75">
        <v>53350</v>
      </c>
    </row>
    <row r="7137" spans="1:177" x14ac:dyDescent="0.25">
      <c r="A7137" s="132"/>
      <c r="B7137" s="132"/>
      <c r="C7137" s="132"/>
      <c r="D7137" s="132"/>
      <c r="E7137" s="132"/>
      <c r="F7137" s="132"/>
      <c r="G7137" s="132"/>
      <c r="H7137" s="132"/>
      <c r="I7137" s="132"/>
      <c r="J7137" s="132"/>
      <c r="K7137" s="132"/>
      <c r="FS7137" s="75">
        <v>108.56</v>
      </c>
      <c r="FT7137" s="75">
        <v>10584.15</v>
      </c>
      <c r="FU7137" s="75">
        <v>53360</v>
      </c>
    </row>
    <row r="7138" spans="1:177" x14ac:dyDescent="0.25">
      <c r="A7138" s="132"/>
      <c r="B7138" s="132"/>
      <c r="C7138" s="132"/>
      <c r="D7138" s="132"/>
      <c r="E7138" s="132"/>
      <c r="F7138" s="132"/>
      <c r="G7138" s="132"/>
      <c r="H7138" s="132"/>
      <c r="I7138" s="132"/>
      <c r="J7138" s="132"/>
      <c r="K7138" s="132"/>
      <c r="FS7138" s="75">
        <v>108.57</v>
      </c>
      <c r="FT7138" s="75">
        <v>10589.4</v>
      </c>
      <c r="FU7138" s="75">
        <v>53370</v>
      </c>
    </row>
    <row r="7139" spans="1:177" x14ac:dyDescent="0.25">
      <c r="A7139" s="132"/>
      <c r="B7139" s="132"/>
      <c r="C7139" s="132"/>
      <c r="D7139" s="132"/>
      <c r="E7139" s="132"/>
      <c r="F7139" s="132"/>
      <c r="G7139" s="132"/>
      <c r="H7139" s="132"/>
      <c r="I7139" s="132"/>
      <c r="J7139" s="132"/>
      <c r="K7139" s="132"/>
      <c r="FS7139" s="75">
        <v>108.58</v>
      </c>
      <c r="FT7139" s="75">
        <v>10594.65</v>
      </c>
      <c r="FU7139" s="75">
        <v>53380</v>
      </c>
    </row>
    <row r="7140" spans="1:177" x14ac:dyDescent="0.25">
      <c r="A7140" s="132"/>
      <c r="B7140" s="132"/>
      <c r="C7140" s="132"/>
      <c r="D7140" s="132"/>
      <c r="E7140" s="132"/>
      <c r="F7140" s="132"/>
      <c r="G7140" s="132"/>
      <c r="H7140" s="132"/>
      <c r="I7140" s="132"/>
      <c r="J7140" s="132"/>
      <c r="K7140" s="132"/>
      <c r="FS7140" s="75">
        <v>108.59</v>
      </c>
      <c r="FT7140" s="75">
        <v>10599.91</v>
      </c>
      <c r="FU7140" s="75">
        <v>53390</v>
      </c>
    </row>
    <row r="7141" spans="1:177" x14ac:dyDescent="0.25">
      <c r="A7141" s="132"/>
      <c r="B7141" s="132"/>
      <c r="C7141" s="132"/>
      <c r="D7141" s="132"/>
      <c r="E7141" s="132"/>
      <c r="F7141" s="132"/>
      <c r="G7141" s="132"/>
      <c r="H7141" s="132"/>
      <c r="I7141" s="132"/>
      <c r="J7141" s="132"/>
      <c r="K7141" s="132"/>
      <c r="FS7141" s="75">
        <v>108.6</v>
      </c>
      <c r="FT7141" s="75">
        <v>10605.16</v>
      </c>
      <c r="FU7141" s="75">
        <v>53400</v>
      </c>
    </row>
    <row r="7142" spans="1:177" x14ac:dyDescent="0.25">
      <c r="A7142" s="132"/>
      <c r="B7142" s="132"/>
      <c r="C7142" s="132"/>
      <c r="D7142" s="132"/>
      <c r="E7142" s="132"/>
      <c r="F7142" s="132"/>
      <c r="G7142" s="132"/>
      <c r="H7142" s="132"/>
      <c r="I7142" s="132"/>
      <c r="J7142" s="132"/>
      <c r="K7142" s="132"/>
      <c r="FS7142" s="75">
        <v>108.61</v>
      </c>
      <c r="FT7142" s="75">
        <v>10610.42</v>
      </c>
      <c r="FU7142" s="75">
        <v>53410</v>
      </c>
    </row>
    <row r="7143" spans="1:177" x14ac:dyDescent="0.25">
      <c r="A7143" s="132"/>
      <c r="B7143" s="132"/>
      <c r="C7143" s="132"/>
      <c r="D7143" s="132"/>
      <c r="E7143" s="132"/>
      <c r="F7143" s="132"/>
      <c r="G7143" s="132"/>
      <c r="H7143" s="132"/>
      <c r="I7143" s="132"/>
      <c r="J7143" s="132"/>
      <c r="K7143" s="132"/>
      <c r="FS7143" s="75">
        <v>108.62</v>
      </c>
      <c r="FT7143" s="75">
        <v>10615.67</v>
      </c>
      <c r="FU7143" s="75">
        <v>53420</v>
      </c>
    </row>
    <row r="7144" spans="1:177" x14ac:dyDescent="0.25">
      <c r="A7144" s="132"/>
      <c r="B7144" s="132"/>
      <c r="C7144" s="132"/>
      <c r="D7144" s="132"/>
      <c r="E7144" s="132"/>
      <c r="F7144" s="132"/>
      <c r="G7144" s="132"/>
      <c r="H7144" s="132"/>
      <c r="I7144" s="132"/>
      <c r="J7144" s="132"/>
      <c r="K7144" s="132"/>
      <c r="FS7144" s="75">
        <v>108.63</v>
      </c>
      <c r="FT7144" s="75">
        <v>10620.92</v>
      </c>
      <c r="FU7144" s="75">
        <v>53430</v>
      </c>
    </row>
    <row r="7145" spans="1:177" x14ac:dyDescent="0.25">
      <c r="A7145" s="132"/>
      <c r="B7145" s="132"/>
      <c r="C7145" s="132"/>
      <c r="D7145" s="132"/>
      <c r="E7145" s="132"/>
      <c r="F7145" s="132"/>
      <c r="G7145" s="132"/>
      <c r="H7145" s="132"/>
      <c r="I7145" s="132"/>
      <c r="J7145" s="132"/>
      <c r="K7145" s="132"/>
      <c r="FS7145" s="75">
        <v>108.64</v>
      </c>
      <c r="FT7145" s="75">
        <v>10626.18</v>
      </c>
      <c r="FU7145" s="75">
        <v>53440</v>
      </c>
    </row>
    <row r="7146" spans="1:177" x14ac:dyDescent="0.25">
      <c r="A7146" s="132"/>
      <c r="B7146" s="132"/>
      <c r="C7146" s="132"/>
      <c r="D7146" s="132"/>
      <c r="E7146" s="132"/>
      <c r="F7146" s="132"/>
      <c r="G7146" s="132"/>
      <c r="H7146" s="132"/>
      <c r="I7146" s="132"/>
      <c r="J7146" s="132"/>
      <c r="K7146" s="132"/>
      <c r="FS7146" s="75">
        <v>108.65</v>
      </c>
      <c r="FT7146" s="75">
        <v>10631.43</v>
      </c>
      <c r="FU7146" s="75">
        <v>53450</v>
      </c>
    </row>
    <row r="7147" spans="1:177" x14ac:dyDescent="0.25">
      <c r="A7147" s="132"/>
      <c r="B7147" s="132"/>
      <c r="C7147" s="132"/>
      <c r="D7147" s="132"/>
      <c r="E7147" s="132"/>
      <c r="F7147" s="132"/>
      <c r="G7147" s="132"/>
      <c r="H7147" s="132"/>
      <c r="I7147" s="132"/>
      <c r="J7147" s="132"/>
      <c r="K7147" s="132"/>
      <c r="FS7147" s="75">
        <v>108.66</v>
      </c>
      <c r="FT7147" s="75">
        <v>10636.69</v>
      </c>
      <c r="FU7147" s="75">
        <v>53460</v>
      </c>
    </row>
    <row r="7148" spans="1:177" x14ac:dyDescent="0.25">
      <c r="A7148" s="132"/>
      <c r="B7148" s="132"/>
      <c r="C7148" s="132"/>
      <c r="D7148" s="132"/>
      <c r="E7148" s="132"/>
      <c r="F7148" s="132"/>
      <c r="G7148" s="132"/>
      <c r="H7148" s="132"/>
      <c r="I7148" s="132"/>
      <c r="J7148" s="132"/>
      <c r="K7148" s="132"/>
      <c r="FS7148" s="75">
        <v>108.67</v>
      </c>
      <c r="FT7148" s="75">
        <v>10641.94</v>
      </c>
      <c r="FU7148" s="75">
        <v>53470</v>
      </c>
    </row>
    <row r="7149" spans="1:177" x14ac:dyDescent="0.25">
      <c r="A7149" s="132"/>
      <c r="B7149" s="132"/>
      <c r="C7149" s="132"/>
      <c r="D7149" s="132"/>
      <c r="E7149" s="132"/>
      <c r="F7149" s="132"/>
      <c r="G7149" s="132"/>
      <c r="H7149" s="132"/>
      <c r="I7149" s="132"/>
      <c r="J7149" s="132"/>
      <c r="K7149" s="132"/>
      <c r="FS7149" s="75">
        <v>108.68</v>
      </c>
      <c r="FT7149" s="75">
        <v>10647.19</v>
      </c>
      <c r="FU7149" s="75">
        <v>53480</v>
      </c>
    </row>
    <row r="7150" spans="1:177" x14ac:dyDescent="0.25">
      <c r="A7150" s="132"/>
      <c r="B7150" s="132"/>
      <c r="C7150" s="132"/>
      <c r="D7150" s="132"/>
      <c r="E7150" s="132"/>
      <c r="F7150" s="132"/>
      <c r="G7150" s="132"/>
      <c r="H7150" s="132"/>
      <c r="I7150" s="132"/>
      <c r="J7150" s="132"/>
      <c r="K7150" s="132"/>
      <c r="FS7150" s="75">
        <v>108.69</v>
      </c>
      <c r="FT7150" s="75">
        <v>10652.45</v>
      </c>
      <c r="FU7150" s="75">
        <v>53490</v>
      </c>
    </row>
    <row r="7151" spans="1:177" x14ac:dyDescent="0.25">
      <c r="A7151" s="132"/>
      <c r="B7151" s="132"/>
      <c r="C7151" s="132"/>
      <c r="D7151" s="132"/>
      <c r="E7151" s="132"/>
      <c r="F7151" s="132"/>
      <c r="G7151" s="132"/>
      <c r="H7151" s="132"/>
      <c r="I7151" s="132"/>
      <c r="J7151" s="132"/>
      <c r="K7151" s="132"/>
      <c r="FS7151" s="75">
        <v>108.7</v>
      </c>
      <c r="FT7151" s="75">
        <v>10657.7</v>
      </c>
      <c r="FU7151" s="75">
        <v>53500</v>
      </c>
    </row>
    <row r="7152" spans="1:177" x14ac:dyDescent="0.25">
      <c r="A7152" s="132"/>
      <c r="B7152" s="132"/>
      <c r="C7152" s="132"/>
      <c r="D7152" s="132"/>
      <c r="E7152" s="132"/>
      <c r="F7152" s="132"/>
      <c r="G7152" s="132"/>
      <c r="H7152" s="132"/>
      <c r="I7152" s="132"/>
      <c r="J7152" s="132"/>
      <c r="K7152" s="132"/>
      <c r="FS7152" s="75">
        <v>108.71</v>
      </c>
      <c r="FT7152" s="75">
        <v>10662.96</v>
      </c>
      <c r="FU7152" s="75">
        <v>53510</v>
      </c>
    </row>
    <row r="7153" spans="1:177" x14ac:dyDescent="0.25">
      <c r="A7153" s="132"/>
      <c r="B7153" s="132"/>
      <c r="C7153" s="132"/>
      <c r="D7153" s="132"/>
      <c r="E7153" s="132"/>
      <c r="F7153" s="132"/>
      <c r="G7153" s="132"/>
      <c r="H7153" s="132"/>
      <c r="I7153" s="132"/>
      <c r="J7153" s="132"/>
      <c r="K7153" s="132"/>
      <c r="FS7153" s="75">
        <v>108.72</v>
      </c>
      <c r="FT7153" s="75">
        <v>10668.21</v>
      </c>
      <c r="FU7153" s="75">
        <v>53520</v>
      </c>
    </row>
    <row r="7154" spans="1:177" x14ac:dyDescent="0.25">
      <c r="A7154" s="132"/>
      <c r="B7154" s="132"/>
      <c r="C7154" s="132"/>
      <c r="D7154" s="132"/>
      <c r="E7154" s="132"/>
      <c r="F7154" s="132"/>
      <c r="G7154" s="132"/>
      <c r="H7154" s="132"/>
      <c r="I7154" s="132"/>
      <c r="J7154" s="132"/>
      <c r="K7154" s="132"/>
      <c r="FS7154" s="75">
        <v>108.73</v>
      </c>
      <c r="FT7154" s="75">
        <v>10673.46</v>
      </c>
      <c r="FU7154" s="75">
        <v>53530</v>
      </c>
    </row>
    <row r="7155" spans="1:177" x14ac:dyDescent="0.25">
      <c r="A7155" s="132"/>
      <c r="B7155" s="132"/>
      <c r="C7155" s="132"/>
      <c r="D7155" s="132"/>
      <c r="E7155" s="132"/>
      <c r="F7155" s="132"/>
      <c r="G7155" s="132"/>
      <c r="H7155" s="132"/>
      <c r="I7155" s="132"/>
      <c r="J7155" s="132"/>
      <c r="K7155" s="132"/>
      <c r="FS7155" s="75">
        <v>108.74</v>
      </c>
      <c r="FT7155" s="75">
        <v>10678.72</v>
      </c>
      <c r="FU7155" s="75">
        <v>53540</v>
      </c>
    </row>
    <row r="7156" spans="1:177" x14ac:dyDescent="0.25">
      <c r="A7156" s="132"/>
      <c r="B7156" s="132"/>
      <c r="C7156" s="132"/>
      <c r="D7156" s="132"/>
      <c r="E7156" s="132"/>
      <c r="F7156" s="132"/>
      <c r="G7156" s="132"/>
      <c r="H7156" s="132"/>
      <c r="I7156" s="132"/>
      <c r="J7156" s="132"/>
      <c r="K7156" s="132"/>
      <c r="FS7156" s="75">
        <v>108.75</v>
      </c>
      <c r="FT7156" s="75">
        <v>10683.97</v>
      </c>
      <c r="FU7156" s="75">
        <v>53550</v>
      </c>
    </row>
    <row r="7157" spans="1:177" x14ac:dyDescent="0.25">
      <c r="A7157" s="132"/>
      <c r="B7157" s="132"/>
      <c r="C7157" s="132"/>
      <c r="D7157" s="132"/>
      <c r="E7157" s="132"/>
      <c r="F7157" s="132"/>
      <c r="G7157" s="132"/>
      <c r="H7157" s="132"/>
      <c r="I7157" s="132"/>
      <c r="J7157" s="132"/>
      <c r="K7157" s="132"/>
      <c r="FS7157" s="75">
        <v>108.76</v>
      </c>
      <c r="FT7157" s="75">
        <v>10689.22</v>
      </c>
      <c r="FU7157" s="75">
        <v>53560</v>
      </c>
    </row>
    <row r="7158" spans="1:177" x14ac:dyDescent="0.25">
      <c r="A7158" s="132"/>
      <c r="B7158" s="132"/>
      <c r="C7158" s="132"/>
      <c r="D7158" s="132"/>
      <c r="E7158" s="132"/>
      <c r="F7158" s="132"/>
      <c r="G7158" s="132"/>
      <c r="H7158" s="132"/>
      <c r="I7158" s="132"/>
      <c r="J7158" s="132"/>
      <c r="K7158" s="132"/>
      <c r="FS7158" s="75">
        <v>108.77</v>
      </c>
      <c r="FT7158" s="75">
        <v>10694.48</v>
      </c>
      <c r="FU7158" s="75">
        <v>53570</v>
      </c>
    </row>
    <row r="7159" spans="1:177" x14ac:dyDescent="0.25">
      <c r="A7159" s="132"/>
      <c r="B7159" s="132"/>
      <c r="C7159" s="132"/>
      <c r="D7159" s="132"/>
      <c r="E7159" s="132"/>
      <c r="F7159" s="132"/>
      <c r="G7159" s="132"/>
      <c r="H7159" s="132"/>
      <c r="I7159" s="132"/>
      <c r="J7159" s="132"/>
      <c r="K7159" s="132"/>
      <c r="FS7159" s="75">
        <v>108.78</v>
      </c>
      <c r="FT7159" s="75">
        <v>10699.73</v>
      </c>
      <c r="FU7159" s="75">
        <v>53580</v>
      </c>
    </row>
    <row r="7160" spans="1:177" x14ac:dyDescent="0.25">
      <c r="A7160" s="132"/>
      <c r="B7160" s="132"/>
      <c r="C7160" s="132"/>
      <c r="D7160" s="132"/>
      <c r="E7160" s="132"/>
      <c r="F7160" s="132"/>
      <c r="G7160" s="132"/>
      <c r="H7160" s="132"/>
      <c r="I7160" s="132"/>
      <c r="J7160" s="132"/>
      <c r="K7160" s="132"/>
      <c r="FS7160" s="75">
        <v>108.79</v>
      </c>
      <c r="FT7160" s="75">
        <v>10704.99</v>
      </c>
      <c r="FU7160" s="75">
        <v>53590</v>
      </c>
    </row>
    <row r="7161" spans="1:177" x14ac:dyDescent="0.25">
      <c r="A7161" s="132"/>
      <c r="B7161" s="132"/>
      <c r="C7161" s="132"/>
      <c r="D7161" s="132"/>
      <c r="E7161" s="132"/>
      <c r="F7161" s="132"/>
      <c r="G7161" s="132"/>
      <c r="H7161" s="132"/>
      <c r="I7161" s="132"/>
      <c r="J7161" s="132"/>
      <c r="K7161" s="132"/>
      <c r="FS7161" s="75">
        <v>108.8</v>
      </c>
      <c r="FT7161" s="75">
        <v>10710.24</v>
      </c>
      <c r="FU7161" s="75">
        <v>53600</v>
      </c>
    </row>
    <row r="7162" spans="1:177" x14ac:dyDescent="0.25">
      <c r="A7162" s="132"/>
      <c r="B7162" s="132"/>
      <c r="C7162" s="132"/>
      <c r="D7162" s="132"/>
      <c r="E7162" s="132"/>
      <c r="F7162" s="132"/>
      <c r="G7162" s="132"/>
      <c r="H7162" s="132"/>
      <c r="I7162" s="132"/>
      <c r="J7162" s="132"/>
      <c r="K7162" s="132"/>
      <c r="FS7162" s="75">
        <v>108.81</v>
      </c>
      <c r="FT7162" s="75">
        <v>10715.49</v>
      </c>
      <c r="FU7162" s="75">
        <v>53610</v>
      </c>
    </row>
    <row r="7163" spans="1:177" x14ac:dyDescent="0.25">
      <c r="A7163" s="132"/>
      <c r="B7163" s="132"/>
      <c r="C7163" s="132"/>
      <c r="D7163" s="132"/>
      <c r="E7163" s="132"/>
      <c r="F7163" s="132"/>
      <c r="G7163" s="132"/>
      <c r="H7163" s="132"/>
      <c r="I7163" s="132"/>
      <c r="J7163" s="132"/>
      <c r="K7163" s="132"/>
      <c r="FS7163" s="75">
        <v>108.82</v>
      </c>
      <c r="FT7163" s="75">
        <v>10720.75</v>
      </c>
      <c r="FU7163" s="75">
        <v>53620</v>
      </c>
    </row>
    <row r="7164" spans="1:177" x14ac:dyDescent="0.25">
      <c r="A7164" s="132"/>
      <c r="B7164" s="132"/>
      <c r="C7164" s="132"/>
      <c r="D7164" s="132"/>
      <c r="E7164" s="132"/>
      <c r="F7164" s="132"/>
      <c r="G7164" s="132"/>
      <c r="H7164" s="132"/>
      <c r="I7164" s="132"/>
      <c r="J7164" s="132"/>
      <c r="K7164" s="132"/>
      <c r="FS7164" s="75">
        <v>108.83</v>
      </c>
      <c r="FT7164" s="75">
        <v>10726</v>
      </c>
      <c r="FU7164" s="75">
        <v>53630</v>
      </c>
    </row>
    <row r="7165" spans="1:177" x14ac:dyDescent="0.25">
      <c r="A7165" s="132"/>
      <c r="B7165" s="132"/>
      <c r="C7165" s="132"/>
      <c r="D7165" s="132"/>
      <c r="E7165" s="132"/>
      <c r="F7165" s="132"/>
      <c r="G7165" s="132"/>
      <c r="H7165" s="132"/>
      <c r="I7165" s="132"/>
      <c r="J7165" s="132"/>
      <c r="K7165" s="132"/>
      <c r="FS7165" s="75">
        <v>108.84</v>
      </c>
      <c r="FT7165" s="75">
        <v>10731.26</v>
      </c>
      <c r="FU7165" s="75">
        <v>53640</v>
      </c>
    </row>
    <row r="7166" spans="1:177" x14ac:dyDescent="0.25">
      <c r="A7166" s="132"/>
      <c r="B7166" s="132"/>
      <c r="C7166" s="132"/>
      <c r="D7166" s="132"/>
      <c r="E7166" s="132"/>
      <c r="F7166" s="132"/>
      <c r="G7166" s="132"/>
      <c r="H7166" s="132"/>
      <c r="I7166" s="132"/>
      <c r="J7166" s="132"/>
      <c r="K7166" s="132"/>
      <c r="FS7166" s="75">
        <v>108.85</v>
      </c>
      <c r="FT7166" s="75">
        <v>10736.51</v>
      </c>
      <c r="FU7166" s="75">
        <v>53650</v>
      </c>
    </row>
    <row r="7167" spans="1:177" x14ac:dyDescent="0.25">
      <c r="A7167" s="132"/>
      <c r="B7167" s="132"/>
      <c r="C7167" s="132"/>
      <c r="D7167" s="132"/>
      <c r="E7167" s="132"/>
      <c r="F7167" s="132"/>
      <c r="G7167" s="132"/>
      <c r="H7167" s="132"/>
      <c r="I7167" s="132"/>
      <c r="J7167" s="132"/>
      <c r="K7167" s="132"/>
      <c r="FS7167" s="75">
        <v>108.86</v>
      </c>
      <c r="FT7167" s="75">
        <v>10741.76</v>
      </c>
      <c r="FU7167" s="75">
        <v>53660</v>
      </c>
    </row>
    <row r="7168" spans="1:177" x14ac:dyDescent="0.25">
      <c r="A7168" s="132"/>
      <c r="B7168" s="132"/>
      <c r="C7168" s="132"/>
      <c r="D7168" s="132"/>
      <c r="E7168" s="132"/>
      <c r="F7168" s="132"/>
      <c r="G7168" s="132"/>
      <c r="H7168" s="132"/>
      <c r="I7168" s="132"/>
      <c r="J7168" s="132"/>
      <c r="K7168" s="132"/>
      <c r="FS7168" s="75">
        <v>108.87</v>
      </c>
      <c r="FT7168" s="75">
        <v>10747.02</v>
      </c>
      <c r="FU7168" s="75">
        <v>53670</v>
      </c>
    </row>
    <row r="7169" spans="1:177" x14ac:dyDescent="0.25">
      <c r="A7169" s="132"/>
      <c r="B7169" s="132"/>
      <c r="C7169" s="132"/>
      <c r="D7169" s="132"/>
      <c r="E7169" s="132"/>
      <c r="F7169" s="132"/>
      <c r="G7169" s="132"/>
      <c r="H7169" s="132"/>
      <c r="I7169" s="132"/>
      <c r="J7169" s="132"/>
      <c r="K7169" s="132"/>
      <c r="FS7169" s="75">
        <v>108.88</v>
      </c>
      <c r="FT7169" s="75">
        <v>10752.27</v>
      </c>
      <c r="FU7169" s="75">
        <v>53680</v>
      </c>
    </row>
    <row r="7170" spans="1:177" x14ac:dyDescent="0.25">
      <c r="A7170" s="132"/>
      <c r="B7170" s="132"/>
      <c r="C7170" s="132"/>
      <c r="D7170" s="132"/>
      <c r="E7170" s="132"/>
      <c r="F7170" s="132"/>
      <c r="G7170" s="132"/>
      <c r="H7170" s="132"/>
      <c r="I7170" s="132"/>
      <c r="J7170" s="132"/>
      <c r="K7170" s="132"/>
      <c r="FS7170" s="75">
        <v>108.89</v>
      </c>
      <c r="FT7170" s="75">
        <v>10757.53</v>
      </c>
      <c r="FU7170" s="75">
        <v>53690</v>
      </c>
    </row>
    <row r="7171" spans="1:177" x14ac:dyDescent="0.25">
      <c r="A7171" s="132"/>
      <c r="B7171" s="132"/>
      <c r="C7171" s="132"/>
      <c r="D7171" s="132"/>
      <c r="E7171" s="132"/>
      <c r="F7171" s="132"/>
      <c r="G7171" s="132"/>
      <c r="H7171" s="132"/>
      <c r="I7171" s="132"/>
      <c r="J7171" s="132"/>
      <c r="K7171" s="132"/>
      <c r="FS7171" s="75">
        <v>108.9</v>
      </c>
      <c r="FT7171" s="75">
        <v>10762.78</v>
      </c>
      <c r="FU7171" s="75">
        <v>53700</v>
      </c>
    </row>
    <row r="7172" spans="1:177" x14ac:dyDescent="0.25">
      <c r="A7172" s="132"/>
      <c r="B7172" s="132"/>
      <c r="C7172" s="132"/>
      <c r="D7172" s="132"/>
      <c r="E7172" s="132"/>
      <c r="F7172" s="132"/>
      <c r="G7172" s="132"/>
      <c r="H7172" s="132"/>
      <c r="I7172" s="132"/>
      <c r="J7172" s="132"/>
      <c r="K7172" s="132"/>
      <c r="FS7172" s="75">
        <v>108.91</v>
      </c>
      <c r="FT7172" s="75">
        <v>10768.03</v>
      </c>
      <c r="FU7172" s="75">
        <v>53710</v>
      </c>
    </row>
    <row r="7173" spans="1:177" x14ac:dyDescent="0.25">
      <c r="A7173" s="132"/>
      <c r="B7173" s="132"/>
      <c r="C7173" s="132"/>
      <c r="D7173" s="132"/>
      <c r="E7173" s="132"/>
      <c r="F7173" s="132"/>
      <c r="G7173" s="132"/>
      <c r="H7173" s="132"/>
      <c r="I7173" s="132"/>
      <c r="J7173" s="132"/>
      <c r="K7173" s="132"/>
      <c r="FS7173" s="75">
        <v>108.92</v>
      </c>
      <c r="FT7173" s="75">
        <v>10773.29</v>
      </c>
      <c r="FU7173" s="75">
        <v>53720</v>
      </c>
    </row>
    <row r="7174" spans="1:177" x14ac:dyDescent="0.25">
      <c r="A7174" s="132"/>
      <c r="B7174" s="132"/>
      <c r="C7174" s="132"/>
      <c r="D7174" s="132"/>
      <c r="E7174" s="132"/>
      <c r="F7174" s="132"/>
      <c r="G7174" s="132"/>
      <c r="H7174" s="132"/>
      <c r="I7174" s="132"/>
      <c r="J7174" s="132"/>
      <c r="K7174" s="132"/>
      <c r="FS7174" s="75">
        <v>108.93</v>
      </c>
      <c r="FT7174" s="75">
        <v>10778.54</v>
      </c>
      <c r="FU7174" s="75">
        <v>53730</v>
      </c>
    </row>
    <row r="7175" spans="1:177" x14ac:dyDescent="0.25">
      <c r="A7175" s="132"/>
      <c r="B7175" s="132"/>
      <c r="C7175" s="132"/>
      <c r="D7175" s="132"/>
      <c r="E7175" s="132"/>
      <c r="F7175" s="132"/>
      <c r="G7175" s="132"/>
      <c r="H7175" s="132"/>
      <c r="I7175" s="132"/>
      <c r="J7175" s="132"/>
      <c r="K7175" s="132"/>
      <c r="FS7175" s="75">
        <v>108.94</v>
      </c>
      <c r="FT7175" s="75">
        <v>10783.79</v>
      </c>
      <c r="FU7175" s="75">
        <v>53740</v>
      </c>
    </row>
    <row r="7176" spans="1:177" x14ac:dyDescent="0.25">
      <c r="A7176" s="132"/>
      <c r="B7176" s="132"/>
      <c r="C7176" s="132"/>
      <c r="D7176" s="132"/>
      <c r="E7176" s="132"/>
      <c r="F7176" s="132"/>
      <c r="G7176" s="132"/>
      <c r="H7176" s="132"/>
      <c r="I7176" s="132"/>
      <c r="J7176" s="132"/>
      <c r="K7176" s="132"/>
      <c r="FS7176" s="75">
        <v>108.95</v>
      </c>
      <c r="FT7176" s="75">
        <v>10789.05</v>
      </c>
      <c r="FU7176" s="75">
        <v>53750</v>
      </c>
    </row>
    <row r="7177" spans="1:177" x14ac:dyDescent="0.25">
      <c r="A7177" s="132"/>
      <c r="B7177" s="132"/>
      <c r="C7177" s="132"/>
      <c r="D7177" s="132"/>
      <c r="E7177" s="132"/>
      <c r="F7177" s="132"/>
      <c r="G7177" s="132"/>
      <c r="H7177" s="132"/>
      <c r="I7177" s="132"/>
      <c r="J7177" s="132"/>
      <c r="K7177" s="132"/>
      <c r="FS7177" s="75">
        <v>108.96</v>
      </c>
      <c r="FT7177" s="75">
        <v>10794.3</v>
      </c>
      <c r="FU7177" s="75">
        <v>53760</v>
      </c>
    </row>
    <row r="7178" spans="1:177" x14ac:dyDescent="0.25">
      <c r="A7178" s="132"/>
      <c r="B7178" s="132"/>
      <c r="C7178" s="132"/>
      <c r="D7178" s="132"/>
      <c r="E7178" s="132"/>
      <c r="F7178" s="132"/>
      <c r="G7178" s="132"/>
      <c r="H7178" s="132"/>
      <c r="I7178" s="132"/>
      <c r="J7178" s="132"/>
      <c r="K7178" s="132"/>
      <c r="FS7178" s="75">
        <v>108.97</v>
      </c>
      <c r="FT7178" s="75">
        <v>10799.56</v>
      </c>
      <c r="FU7178" s="75">
        <v>53770</v>
      </c>
    </row>
    <row r="7179" spans="1:177" x14ac:dyDescent="0.25">
      <c r="A7179" s="132"/>
      <c r="B7179" s="132"/>
      <c r="C7179" s="132"/>
      <c r="D7179" s="132"/>
      <c r="E7179" s="132"/>
      <c r="F7179" s="132"/>
      <c r="G7179" s="132"/>
      <c r="H7179" s="132"/>
      <c r="I7179" s="132"/>
      <c r="J7179" s="132"/>
      <c r="K7179" s="132"/>
      <c r="FS7179" s="75">
        <v>108.98</v>
      </c>
      <c r="FT7179" s="75">
        <v>10804.81</v>
      </c>
      <c r="FU7179" s="75">
        <v>53780</v>
      </c>
    </row>
    <row r="7180" spans="1:177" x14ac:dyDescent="0.25">
      <c r="A7180" s="132"/>
      <c r="B7180" s="132"/>
      <c r="C7180" s="132"/>
      <c r="D7180" s="132"/>
      <c r="E7180" s="132"/>
      <c r="F7180" s="132"/>
      <c r="G7180" s="132"/>
      <c r="H7180" s="132"/>
      <c r="I7180" s="132"/>
      <c r="J7180" s="132"/>
      <c r="K7180" s="132"/>
      <c r="FS7180" s="75">
        <v>108.99</v>
      </c>
      <c r="FT7180" s="75">
        <v>10810.06</v>
      </c>
      <c r="FU7180" s="75">
        <v>53790</v>
      </c>
    </row>
    <row r="7181" spans="1:177" x14ac:dyDescent="0.25">
      <c r="A7181" s="132"/>
      <c r="B7181" s="132"/>
      <c r="C7181" s="132"/>
      <c r="D7181" s="132"/>
      <c r="E7181" s="132"/>
      <c r="F7181" s="132"/>
      <c r="G7181" s="132"/>
      <c r="H7181" s="132"/>
      <c r="I7181" s="132"/>
      <c r="J7181" s="132"/>
      <c r="K7181" s="132"/>
      <c r="FS7181" s="75">
        <v>109</v>
      </c>
      <c r="FT7181" s="75">
        <v>10815.32</v>
      </c>
      <c r="FU7181" s="75">
        <v>53800</v>
      </c>
    </row>
    <row r="7182" spans="1:177" x14ac:dyDescent="0.25">
      <c r="A7182" s="132"/>
      <c r="B7182" s="132"/>
      <c r="C7182" s="132"/>
      <c r="D7182" s="132"/>
      <c r="E7182" s="132"/>
      <c r="F7182" s="132"/>
      <c r="G7182" s="132"/>
      <c r="H7182" s="132"/>
      <c r="I7182" s="132"/>
      <c r="J7182" s="132"/>
      <c r="K7182" s="132"/>
      <c r="FS7182" s="75">
        <v>109.01</v>
      </c>
      <c r="FT7182" s="75">
        <v>10820.57</v>
      </c>
      <c r="FU7182" s="75">
        <v>53810</v>
      </c>
    </row>
    <row r="7183" spans="1:177" x14ac:dyDescent="0.25">
      <c r="A7183" s="132"/>
      <c r="B7183" s="132"/>
      <c r="C7183" s="132"/>
      <c r="D7183" s="132"/>
      <c r="E7183" s="132"/>
      <c r="F7183" s="132"/>
      <c r="G7183" s="132"/>
      <c r="H7183" s="132"/>
      <c r="I7183" s="132"/>
      <c r="J7183" s="132"/>
      <c r="K7183" s="132"/>
      <c r="FS7183" s="75">
        <v>109.02</v>
      </c>
      <c r="FT7183" s="75">
        <v>10825.83</v>
      </c>
      <c r="FU7183" s="75">
        <v>53820</v>
      </c>
    </row>
    <row r="7184" spans="1:177" x14ac:dyDescent="0.25">
      <c r="A7184" s="132"/>
      <c r="B7184" s="132"/>
      <c r="C7184" s="132"/>
      <c r="D7184" s="132"/>
      <c r="E7184" s="132"/>
      <c r="F7184" s="132"/>
      <c r="G7184" s="132"/>
      <c r="H7184" s="132"/>
      <c r="I7184" s="132"/>
      <c r="J7184" s="132"/>
      <c r="K7184" s="132"/>
      <c r="FS7184" s="75">
        <v>109.03</v>
      </c>
      <c r="FT7184" s="75">
        <v>10831.08</v>
      </c>
      <c r="FU7184" s="75">
        <v>53830</v>
      </c>
    </row>
    <row r="7185" spans="1:177" x14ac:dyDescent="0.25">
      <c r="A7185" s="132"/>
      <c r="B7185" s="132"/>
      <c r="C7185" s="132"/>
      <c r="D7185" s="132"/>
      <c r="E7185" s="132"/>
      <c r="F7185" s="132"/>
      <c r="G7185" s="132"/>
      <c r="H7185" s="132"/>
      <c r="I7185" s="132"/>
      <c r="J7185" s="132"/>
      <c r="K7185" s="132"/>
      <c r="FS7185" s="75">
        <v>109.04</v>
      </c>
      <c r="FT7185" s="75">
        <v>10836.33</v>
      </c>
      <c r="FU7185" s="75">
        <v>53840</v>
      </c>
    </row>
    <row r="7186" spans="1:177" x14ac:dyDescent="0.25">
      <c r="A7186" s="132"/>
      <c r="B7186" s="132"/>
      <c r="C7186" s="132"/>
      <c r="D7186" s="132"/>
      <c r="E7186" s="132"/>
      <c r="F7186" s="132"/>
      <c r="G7186" s="132"/>
      <c r="H7186" s="132"/>
      <c r="I7186" s="132"/>
      <c r="J7186" s="132"/>
      <c r="K7186" s="132"/>
      <c r="FS7186" s="75">
        <v>109.05</v>
      </c>
      <c r="FT7186" s="75">
        <v>10841.59</v>
      </c>
      <c r="FU7186" s="75">
        <v>53850</v>
      </c>
    </row>
    <row r="7187" spans="1:177" x14ac:dyDescent="0.25">
      <c r="A7187" s="132"/>
      <c r="B7187" s="132"/>
      <c r="C7187" s="132"/>
      <c r="D7187" s="132"/>
      <c r="E7187" s="132"/>
      <c r="F7187" s="132"/>
      <c r="G7187" s="132"/>
      <c r="H7187" s="132"/>
      <c r="I7187" s="132"/>
      <c r="J7187" s="132"/>
      <c r="K7187" s="132"/>
      <c r="FS7187" s="75">
        <v>109.06</v>
      </c>
      <c r="FT7187" s="75">
        <v>10846.84</v>
      </c>
      <c r="FU7187" s="75">
        <v>53860</v>
      </c>
    </row>
    <row r="7188" spans="1:177" x14ac:dyDescent="0.25">
      <c r="A7188" s="132"/>
      <c r="B7188" s="132"/>
      <c r="C7188" s="132"/>
      <c r="D7188" s="132"/>
      <c r="E7188" s="132"/>
      <c r="F7188" s="132"/>
      <c r="G7188" s="132"/>
      <c r="H7188" s="132"/>
      <c r="I7188" s="132"/>
      <c r="J7188" s="132"/>
      <c r="K7188" s="132"/>
      <c r="FS7188" s="75">
        <v>109.07</v>
      </c>
      <c r="FT7188" s="75">
        <v>10852.1</v>
      </c>
      <c r="FU7188" s="75">
        <v>53870</v>
      </c>
    </row>
    <row r="7189" spans="1:177" x14ac:dyDescent="0.25">
      <c r="A7189" s="132"/>
      <c r="B7189" s="132"/>
      <c r="C7189" s="132"/>
      <c r="D7189" s="132"/>
      <c r="E7189" s="132"/>
      <c r="F7189" s="132"/>
      <c r="G7189" s="132"/>
      <c r="H7189" s="132"/>
      <c r="I7189" s="132"/>
      <c r="J7189" s="132"/>
      <c r="K7189" s="132"/>
      <c r="FS7189" s="75">
        <v>109.08</v>
      </c>
      <c r="FT7189" s="75">
        <v>10857.35</v>
      </c>
      <c r="FU7189" s="75">
        <v>53880</v>
      </c>
    </row>
    <row r="7190" spans="1:177" x14ac:dyDescent="0.25">
      <c r="A7190" s="132"/>
      <c r="B7190" s="132"/>
      <c r="C7190" s="132"/>
      <c r="D7190" s="132"/>
      <c r="E7190" s="132"/>
      <c r="F7190" s="132"/>
      <c r="G7190" s="132"/>
      <c r="H7190" s="132"/>
      <c r="I7190" s="132"/>
      <c r="J7190" s="132"/>
      <c r="K7190" s="132"/>
      <c r="FS7190" s="75">
        <v>109.09</v>
      </c>
      <c r="FT7190" s="75">
        <v>10862.6</v>
      </c>
      <c r="FU7190" s="75">
        <v>53890</v>
      </c>
    </row>
    <row r="7191" spans="1:177" x14ac:dyDescent="0.25">
      <c r="A7191" s="132"/>
      <c r="B7191" s="132"/>
      <c r="C7191" s="132"/>
      <c r="D7191" s="132"/>
      <c r="E7191" s="132"/>
      <c r="F7191" s="132"/>
      <c r="G7191" s="132"/>
      <c r="H7191" s="132"/>
      <c r="I7191" s="132"/>
      <c r="J7191" s="132"/>
      <c r="K7191" s="132"/>
      <c r="FS7191" s="75">
        <v>109.1</v>
      </c>
      <c r="FT7191" s="75">
        <v>10867.86</v>
      </c>
      <c r="FU7191" s="75">
        <v>53900</v>
      </c>
    </row>
    <row r="7192" spans="1:177" x14ac:dyDescent="0.25">
      <c r="A7192" s="132"/>
      <c r="B7192" s="132"/>
      <c r="C7192" s="132"/>
      <c r="D7192" s="132"/>
      <c r="E7192" s="132"/>
      <c r="F7192" s="132"/>
      <c r="G7192" s="132"/>
      <c r="H7192" s="132"/>
      <c r="I7192" s="132"/>
      <c r="J7192" s="132"/>
      <c r="K7192" s="132"/>
      <c r="FS7192" s="75">
        <v>109.11</v>
      </c>
      <c r="FT7192" s="75">
        <v>10873.11</v>
      </c>
      <c r="FU7192" s="75">
        <v>53910</v>
      </c>
    </row>
    <row r="7193" spans="1:177" x14ac:dyDescent="0.25">
      <c r="A7193" s="132"/>
      <c r="B7193" s="132"/>
      <c r="C7193" s="132"/>
      <c r="D7193" s="132"/>
      <c r="E7193" s="132"/>
      <c r="F7193" s="132"/>
      <c r="G7193" s="132"/>
      <c r="H7193" s="132"/>
      <c r="I7193" s="132"/>
      <c r="J7193" s="132"/>
      <c r="K7193" s="132"/>
      <c r="FS7193" s="75">
        <v>109.12</v>
      </c>
      <c r="FT7193" s="75">
        <v>10878.37</v>
      </c>
      <c r="FU7193" s="75">
        <v>53920</v>
      </c>
    </row>
    <row r="7194" spans="1:177" x14ac:dyDescent="0.25">
      <c r="A7194" s="132"/>
      <c r="B7194" s="132"/>
      <c r="C7194" s="132"/>
      <c r="D7194" s="132"/>
      <c r="E7194" s="132"/>
      <c r="F7194" s="132"/>
      <c r="G7194" s="132"/>
      <c r="H7194" s="132"/>
      <c r="I7194" s="132"/>
      <c r="J7194" s="132"/>
      <c r="K7194" s="132"/>
      <c r="FS7194" s="75">
        <v>109.13</v>
      </c>
      <c r="FT7194" s="75">
        <v>10883.62</v>
      </c>
      <c r="FU7194" s="75">
        <v>53930</v>
      </c>
    </row>
    <row r="7195" spans="1:177" x14ac:dyDescent="0.25">
      <c r="A7195" s="132"/>
      <c r="B7195" s="132"/>
      <c r="C7195" s="132"/>
      <c r="D7195" s="132"/>
      <c r="E7195" s="132"/>
      <c r="F7195" s="132"/>
      <c r="G7195" s="132"/>
      <c r="H7195" s="132"/>
      <c r="I7195" s="132"/>
      <c r="J7195" s="132"/>
      <c r="K7195" s="132"/>
      <c r="FS7195" s="75">
        <v>109.14</v>
      </c>
      <c r="FT7195" s="75">
        <v>10888.87</v>
      </c>
      <c r="FU7195" s="75">
        <v>53940</v>
      </c>
    </row>
    <row r="7196" spans="1:177" x14ac:dyDescent="0.25">
      <c r="A7196" s="132"/>
      <c r="B7196" s="132"/>
      <c r="C7196" s="132"/>
      <c r="D7196" s="132"/>
      <c r="E7196" s="132"/>
      <c r="F7196" s="132"/>
      <c r="G7196" s="132"/>
      <c r="H7196" s="132"/>
      <c r="I7196" s="132"/>
      <c r="J7196" s="132"/>
      <c r="K7196" s="132"/>
      <c r="FS7196" s="75">
        <v>109.15</v>
      </c>
      <c r="FT7196" s="75">
        <v>10894.13</v>
      </c>
      <c r="FU7196" s="75">
        <v>53950</v>
      </c>
    </row>
    <row r="7197" spans="1:177" x14ac:dyDescent="0.25">
      <c r="A7197" s="132"/>
      <c r="B7197" s="132"/>
      <c r="C7197" s="132"/>
      <c r="D7197" s="132"/>
      <c r="E7197" s="132"/>
      <c r="F7197" s="132"/>
      <c r="G7197" s="132"/>
      <c r="H7197" s="132"/>
      <c r="I7197" s="132"/>
      <c r="J7197" s="132"/>
      <c r="K7197" s="132"/>
      <c r="FS7197" s="75">
        <v>109.16</v>
      </c>
      <c r="FT7197" s="75">
        <v>10899.38</v>
      </c>
      <c r="FU7197" s="75">
        <v>53960</v>
      </c>
    </row>
    <row r="7198" spans="1:177" x14ac:dyDescent="0.25">
      <c r="A7198" s="132"/>
      <c r="B7198" s="132"/>
      <c r="C7198" s="132"/>
      <c r="D7198" s="132"/>
      <c r="E7198" s="132"/>
      <c r="F7198" s="132"/>
      <c r="G7198" s="132"/>
      <c r="H7198" s="132"/>
      <c r="I7198" s="132"/>
      <c r="J7198" s="132"/>
      <c r="K7198" s="132"/>
      <c r="FS7198" s="75">
        <v>109.17</v>
      </c>
      <c r="FT7198" s="75">
        <v>10904.63</v>
      </c>
      <c r="FU7198" s="75">
        <v>53970</v>
      </c>
    </row>
    <row r="7199" spans="1:177" x14ac:dyDescent="0.25">
      <c r="A7199" s="132"/>
      <c r="B7199" s="132"/>
      <c r="C7199" s="132"/>
      <c r="D7199" s="132"/>
      <c r="E7199" s="132"/>
      <c r="F7199" s="132"/>
      <c r="G7199" s="132"/>
      <c r="H7199" s="132"/>
      <c r="I7199" s="132"/>
      <c r="J7199" s="132"/>
      <c r="K7199" s="132"/>
      <c r="FS7199" s="75">
        <v>109.18</v>
      </c>
      <c r="FT7199" s="75">
        <v>10909.89</v>
      </c>
      <c r="FU7199" s="75">
        <v>53980</v>
      </c>
    </row>
    <row r="7200" spans="1:177" x14ac:dyDescent="0.25">
      <c r="A7200" s="132"/>
      <c r="B7200" s="132"/>
      <c r="C7200" s="132"/>
      <c r="D7200" s="132"/>
      <c r="E7200" s="132"/>
      <c r="F7200" s="132"/>
      <c r="G7200" s="132"/>
      <c r="H7200" s="132"/>
      <c r="I7200" s="132"/>
      <c r="J7200" s="132"/>
      <c r="K7200" s="132"/>
      <c r="FS7200" s="75">
        <v>109.19</v>
      </c>
      <c r="FT7200" s="75">
        <v>10915.14</v>
      </c>
      <c r="FU7200" s="75">
        <v>53990</v>
      </c>
    </row>
    <row r="7201" spans="175:177" x14ac:dyDescent="0.25">
      <c r="FS7201" s="75">
        <v>109.2</v>
      </c>
      <c r="FT7201" s="75">
        <v>10920.4</v>
      </c>
      <c r="FU7201" s="75">
        <v>54000</v>
      </c>
    </row>
  </sheetData>
  <mergeCells count="36">
    <mergeCell ref="DK203:DT203"/>
    <mergeCell ref="DK204:DS204"/>
    <mergeCell ref="CX148:DC148"/>
    <mergeCell ref="CX149:DC149"/>
    <mergeCell ref="CX150:DC150"/>
    <mergeCell ref="CX151:DH151"/>
    <mergeCell ref="CX152:DH152"/>
    <mergeCell ref="CX153:DH153"/>
    <mergeCell ref="GC1:GE1"/>
    <mergeCell ref="EB1:EC1"/>
    <mergeCell ref="EE1:EF1"/>
    <mergeCell ref="EH1:EI1"/>
    <mergeCell ref="EZ1:FB1"/>
    <mergeCell ref="FD1:FF1"/>
    <mergeCell ref="FH1:FJ1"/>
    <mergeCell ref="FL1:FN1"/>
    <mergeCell ref="FP1:FR1"/>
    <mergeCell ref="FS1:FU1"/>
    <mergeCell ref="FW1:FX1"/>
    <mergeCell ref="FZ1:GA1"/>
    <mergeCell ref="EK1:EL1"/>
    <mergeCell ref="EN1:EO1"/>
    <mergeCell ref="EQ1:ER1"/>
    <mergeCell ref="ET1:EU1"/>
    <mergeCell ref="EW1:EX1"/>
    <mergeCell ref="J12:L12"/>
    <mergeCell ref="J17:L17"/>
    <mergeCell ref="DY1:DZ1"/>
    <mergeCell ref="J2:L2"/>
    <mergeCell ref="J4:L4"/>
    <mergeCell ref="J7:L7"/>
    <mergeCell ref="BZ1:CJ1"/>
    <mergeCell ref="CL1:CV1"/>
    <mergeCell ref="CX1:DH1"/>
    <mergeCell ref="DJ1:DT1"/>
    <mergeCell ref="DV1:DW1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H300"/>
  <sheetViews>
    <sheetView showGridLines="0" zoomScale="90" zoomScaleNormal="90" workbookViewId="0">
      <selection sqref="A1:L1"/>
    </sheetView>
  </sheetViews>
  <sheetFormatPr baseColWidth="10" defaultColWidth="11.42578125" defaultRowHeight="15" x14ac:dyDescent="0.25"/>
  <cols>
    <col min="1" max="1" width="25.42578125" style="149" bestFit="1" customWidth="1"/>
    <col min="2" max="2" width="24.42578125" style="149" customWidth="1"/>
    <col min="3" max="3" width="14.85546875" style="189" customWidth="1"/>
    <col min="4" max="4" width="8.7109375" style="149" customWidth="1"/>
    <col min="5" max="5" width="23.28515625" style="149" customWidth="1"/>
    <col min="6" max="6" width="20.85546875" style="149" customWidth="1"/>
    <col min="7" max="7" width="13.85546875" style="189" bestFit="1" customWidth="1"/>
    <col min="8" max="8" width="11.42578125" style="149"/>
    <col min="9" max="9" width="19.28515625" style="149" customWidth="1"/>
    <col min="10" max="10" width="12.28515625" style="149" bestFit="1" customWidth="1"/>
    <col min="11" max="11" width="14.28515625" style="189" customWidth="1"/>
    <col min="12" max="12" width="8.7109375" style="149" customWidth="1"/>
    <col min="13" max="13" width="3.140625" style="149" customWidth="1"/>
    <col min="14" max="14" width="16.7109375" style="149" bestFit="1" customWidth="1"/>
    <col min="15" max="16" width="11.42578125" style="149"/>
    <col min="17" max="17" width="11.85546875" style="218" bestFit="1" customWidth="1"/>
    <col min="18" max="34" width="11.42578125" style="218"/>
    <col min="35" max="16384" width="11.42578125" style="149"/>
  </cols>
  <sheetData>
    <row r="1" spans="1:20" ht="24.75" x14ac:dyDescent="0.25">
      <c r="A1" s="396" t="s">
        <v>692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  <c r="N1" s="394" t="s">
        <v>1089</v>
      </c>
      <c r="O1" s="184">
        <f ca="1">TODAY()</f>
        <v>43768</v>
      </c>
      <c r="P1" s="298"/>
      <c r="Q1" s="180" t="s">
        <v>1087</v>
      </c>
      <c r="R1" s="300" t="str">
        <f>IFERROR(VLOOKUP(S1,Tablas!$D$2:$F$243,2,FALSE),"")</f>
        <v/>
      </c>
      <c r="S1" s="180" t="s">
        <v>1088</v>
      </c>
      <c r="T1" s="300" t="str">
        <f>IFERROR(VLOOKUP(S1,Tablas!$D$2:$F$243,3,FALSE),"")</f>
        <v/>
      </c>
    </row>
    <row r="2" spans="1:20" ht="18" x14ac:dyDescent="0.25">
      <c r="A2" s="396" t="s">
        <v>693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N2" s="394"/>
      <c r="O2" s="185" t="str">
        <f ca="1">YEAR(O1)&amp;IF(MONTH(O1)&lt;10,0&amp;MONTH(O1),MONTH(O1))&amp;IF(DAY(O1)&lt;10,0&amp;DAY(O1),DAY(O1))</f>
        <v>20191030</v>
      </c>
      <c r="P2" s="298"/>
    </row>
    <row r="3" spans="1:20" ht="18" x14ac:dyDescent="0.25">
      <c r="A3" s="396" t="s">
        <v>694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N3" s="186" t="s">
        <v>0</v>
      </c>
      <c r="O3" s="183" t="s">
        <v>1</v>
      </c>
      <c r="P3" s="298"/>
    </row>
    <row r="4" spans="1:20" ht="18" x14ac:dyDescent="0.25">
      <c r="A4" s="396" t="s">
        <v>695</v>
      </c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N4" s="188" t="s">
        <v>1090</v>
      </c>
      <c r="O4" s="301">
        <v>0.1</v>
      </c>
      <c r="P4" s="298"/>
    </row>
    <row r="5" spans="1:20" ht="15.75" thickBot="1" x14ac:dyDescent="0.3">
      <c r="A5" s="302"/>
      <c r="B5" s="302"/>
      <c r="C5" s="193"/>
      <c r="D5" s="182" t="s">
        <v>696</v>
      </c>
      <c r="E5" s="181"/>
      <c r="F5" s="395">
        <f ca="1">TODAY()</f>
        <v>43768</v>
      </c>
      <c r="G5" s="395"/>
      <c r="H5" s="395"/>
      <c r="I5" s="395"/>
      <c r="J5" s="302"/>
      <c r="K5" s="302"/>
      <c r="L5" s="302"/>
      <c r="N5" s="187" t="s">
        <v>1092</v>
      </c>
      <c r="O5" s="301">
        <v>19</v>
      </c>
      <c r="P5" s="303"/>
      <c r="Q5" s="227"/>
    </row>
    <row r="6" spans="1:20" ht="24" thickBot="1" x14ac:dyDescent="0.3">
      <c r="A6" s="379" t="s">
        <v>697</v>
      </c>
      <c r="B6" s="380"/>
      <c r="C6" s="381"/>
      <c r="D6" s="380"/>
      <c r="E6" s="382"/>
      <c r="F6" s="382"/>
      <c r="G6" s="382"/>
      <c r="H6" s="382"/>
      <c r="I6" s="382"/>
      <c r="J6" s="382"/>
      <c r="K6" s="383"/>
      <c r="L6" s="384"/>
      <c r="N6" s="187" t="s">
        <v>1091</v>
      </c>
      <c r="O6" s="301">
        <v>25</v>
      </c>
      <c r="P6" s="303"/>
      <c r="Q6" s="227"/>
    </row>
    <row r="7" spans="1:20" ht="16.5" thickTop="1" x14ac:dyDescent="0.25">
      <c r="A7" s="385" t="s">
        <v>698</v>
      </c>
      <c r="B7" s="386"/>
      <c r="C7" s="387"/>
      <c r="D7" s="388"/>
      <c r="E7" s="389" t="s">
        <v>699</v>
      </c>
      <c r="F7" s="386"/>
      <c r="G7" s="387"/>
      <c r="H7" s="388"/>
      <c r="I7" s="390" t="s">
        <v>700</v>
      </c>
      <c r="J7" s="391"/>
      <c r="K7" s="392"/>
      <c r="L7" s="393"/>
      <c r="N7" s="187" t="s">
        <v>1097</v>
      </c>
      <c r="O7" s="301">
        <v>10</v>
      </c>
      <c r="P7" s="303"/>
      <c r="Q7" s="227"/>
    </row>
    <row r="8" spans="1:20" ht="16.5" thickBot="1" x14ac:dyDescent="0.3">
      <c r="A8" s="295" t="s">
        <v>701</v>
      </c>
      <c r="B8" s="191" t="s">
        <v>702</v>
      </c>
      <c r="C8" s="191" t="s">
        <v>562</v>
      </c>
      <c r="D8" s="178" t="s">
        <v>431</v>
      </c>
      <c r="E8" s="191" t="s">
        <v>701</v>
      </c>
      <c r="F8" s="191" t="s">
        <v>702</v>
      </c>
      <c r="G8" s="191" t="s">
        <v>562</v>
      </c>
      <c r="H8" s="178" t="s">
        <v>703</v>
      </c>
      <c r="I8" s="295" t="s">
        <v>701</v>
      </c>
      <c r="J8" s="191" t="s">
        <v>702</v>
      </c>
      <c r="K8" s="191" t="s">
        <v>562</v>
      </c>
      <c r="L8" s="296" t="s">
        <v>703</v>
      </c>
      <c r="P8" s="303"/>
      <c r="Q8" s="227"/>
    </row>
    <row r="9" spans="1:20" ht="15" customHeight="1" x14ac:dyDescent="0.25">
      <c r="A9" s="194" t="str">
        <f>IFERROR(VLOOKUP(B9,Tablas!$D$2:$F$243,2,FALSE),"")</f>
        <v>Orizaba, Ver.</v>
      </c>
      <c r="B9" s="190" t="s">
        <v>234</v>
      </c>
      <c r="C9" s="190" t="str">
        <f>IFERROR(VLOOKUP(B9,Tablas!$D$2:$F$243,3,FALSE),"")</f>
        <v>Papaloapan</v>
      </c>
      <c r="D9" s="179">
        <v>38</v>
      </c>
      <c r="E9" s="297" t="str">
        <f>IFERROR(VLOOKUP(F9,Tablas!$D$2:$F$243,2,FALSE),"")</f>
        <v>Tempoal, Ver.</v>
      </c>
      <c r="F9" s="192" t="s">
        <v>331</v>
      </c>
      <c r="G9" s="190" t="str">
        <f>IFERROR(VLOOKUP(F9,Tablas!$D$2:$F$243,3,FALSE),"")</f>
        <v>Pánuco</v>
      </c>
      <c r="H9" s="179">
        <v>37</v>
      </c>
      <c r="I9" s="194" t="str">
        <f>IFERROR(VLOOKUP(J9,Tablas!$D$2:$F$243,2,FALSE),"")</f>
        <v>San Pedro Ayutla, Oax.</v>
      </c>
      <c r="J9" s="190" t="s">
        <v>256</v>
      </c>
      <c r="K9" s="190" t="str">
        <f>IFERROR(VLOOKUP(J9,Tablas!$D$2:$F$243,3,FALSE),"")</f>
        <v>Papaloapan</v>
      </c>
      <c r="L9" s="179">
        <v>4</v>
      </c>
      <c r="N9" s="317" t="s">
        <v>1086</v>
      </c>
      <c r="P9" s="303"/>
      <c r="Q9" s="227"/>
    </row>
    <row r="10" spans="1:20" x14ac:dyDescent="0.25">
      <c r="N10" s="318"/>
    </row>
    <row r="11" spans="1:20" x14ac:dyDescent="0.25">
      <c r="N11" s="318" t="s">
        <v>1093</v>
      </c>
    </row>
    <row r="12" spans="1:20" x14ac:dyDescent="0.25">
      <c r="N12" s="318" t="s">
        <v>1142</v>
      </c>
    </row>
    <row r="13" spans="1:20" x14ac:dyDescent="0.25">
      <c r="N13" s="318"/>
    </row>
    <row r="14" spans="1:20" x14ac:dyDescent="0.25">
      <c r="N14" s="319" t="s">
        <v>1094</v>
      </c>
    </row>
    <row r="15" spans="1:20" x14ac:dyDescent="0.25">
      <c r="N15" s="319"/>
    </row>
    <row r="16" spans="1:20" x14ac:dyDescent="0.25">
      <c r="N16" s="318"/>
    </row>
    <row r="17" spans="14:14" x14ac:dyDescent="0.25">
      <c r="N17" s="319"/>
    </row>
    <row r="18" spans="14:14" x14ac:dyDescent="0.25">
      <c r="N18" s="318"/>
    </row>
    <row r="19" spans="14:14" x14ac:dyDescent="0.25">
      <c r="N19" s="318"/>
    </row>
    <row r="20" spans="14:14" x14ac:dyDescent="0.25">
      <c r="N20" s="318"/>
    </row>
    <row r="21" spans="14:14" x14ac:dyDescent="0.25">
      <c r="N21" s="318"/>
    </row>
    <row r="22" spans="14:14" x14ac:dyDescent="0.25">
      <c r="N22" s="319"/>
    </row>
    <row r="23" spans="14:14" x14ac:dyDescent="0.25">
      <c r="N23" s="319"/>
    </row>
    <row r="24" spans="14:14" x14ac:dyDescent="0.25">
      <c r="N24" s="318"/>
    </row>
    <row r="25" spans="14:14" x14ac:dyDescent="0.25">
      <c r="N25" s="319"/>
    </row>
    <row r="26" spans="14:14" x14ac:dyDescent="0.25">
      <c r="N26" s="318"/>
    </row>
    <row r="27" spans="14:14" x14ac:dyDescent="0.25">
      <c r="N27" s="318"/>
    </row>
    <row r="28" spans="14:14" x14ac:dyDescent="0.25">
      <c r="N28" s="318"/>
    </row>
    <row r="29" spans="14:14" x14ac:dyDescent="0.25">
      <c r="N29" s="318"/>
    </row>
    <row r="30" spans="14:14" x14ac:dyDescent="0.25">
      <c r="N30" s="319"/>
    </row>
    <row r="31" spans="14:14" x14ac:dyDescent="0.25">
      <c r="N31" s="319"/>
    </row>
    <row r="32" spans="14:14" x14ac:dyDescent="0.25">
      <c r="N32" s="318"/>
    </row>
    <row r="33" spans="14:14" x14ac:dyDescent="0.25">
      <c r="N33" s="318"/>
    </row>
    <row r="34" spans="14:14" x14ac:dyDescent="0.25">
      <c r="N34" s="318"/>
    </row>
    <row r="35" spans="14:14" x14ac:dyDescent="0.25">
      <c r="N35" s="319"/>
    </row>
    <row r="36" spans="14:14" x14ac:dyDescent="0.25">
      <c r="N36" s="318"/>
    </row>
    <row r="37" spans="14:14" x14ac:dyDescent="0.25">
      <c r="N37" s="319"/>
    </row>
    <row r="38" spans="14:14" x14ac:dyDescent="0.25">
      <c r="N38" s="318"/>
    </row>
    <row r="39" spans="14:14" x14ac:dyDescent="0.25">
      <c r="N39" s="318"/>
    </row>
    <row r="40" spans="14:14" x14ac:dyDescent="0.25">
      <c r="N40" s="318"/>
    </row>
    <row r="41" spans="14:14" x14ac:dyDescent="0.25">
      <c r="N41" s="318"/>
    </row>
    <row r="42" spans="14:14" x14ac:dyDescent="0.25">
      <c r="N42" s="319"/>
    </row>
    <row r="43" spans="14:14" x14ac:dyDescent="0.25">
      <c r="N43" s="319"/>
    </row>
    <row r="44" spans="14:14" x14ac:dyDescent="0.25">
      <c r="N44" s="318"/>
    </row>
    <row r="45" spans="14:14" x14ac:dyDescent="0.25">
      <c r="N45" s="319"/>
    </row>
    <row r="46" spans="14:14" x14ac:dyDescent="0.25">
      <c r="N46" s="318"/>
    </row>
    <row r="47" spans="14:14" x14ac:dyDescent="0.25">
      <c r="N47" s="318"/>
    </row>
    <row r="48" spans="14:14" x14ac:dyDescent="0.25">
      <c r="N48" s="318"/>
    </row>
    <row r="49" spans="14:14" x14ac:dyDescent="0.25">
      <c r="N49" s="318"/>
    </row>
    <row r="50" spans="14:14" x14ac:dyDescent="0.25">
      <c r="N50" s="319"/>
    </row>
    <row r="51" spans="14:14" x14ac:dyDescent="0.25">
      <c r="N51" s="317"/>
    </row>
    <row r="52" spans="14:14" x14ac:dyDescent="0.25">
      <c r="N52" s="317"/>
    </row>
    <row r="53" spans="14:14" x14ac:dyDescent="0.25">
      <c r="N53" s="317"/>
    </row>
    <row r="54" spans="14:14" x14ac:dyDescent="0.25">
      <c r="N54" s="317"/>
    </row>
    <row r="55" spans="14:14" x14ac:dyDescent="0.25">
      <c r="N55" s="317"/>
    </row>
    <row r="56" spans="14:14" x14ac:dyDescent="0.25">
      <c r="N56" s="317"/>
    </row>
    <row r="57" spans="14:14" x14ac:dyDescent="0.25">
      <c r="N57" s="317"/>
    </row>
    <row r="58" spans="14:14" x14ac:dyDescent="0.25">
      <c r="N58" s="317"/>
    </row>
    <row r="59" spans="14:14" x14ac:dyDescent="0.25">
      <c r="N59" s="317"/>
    </row>
    <row r="60" spans="14:14" x14ac:dyDescent="0.25">
      <c r="N60" s="317"/>
    </row>
    <row r="61" spans="14:14" x14ac:dyDescent="0.25">
      <c r="N61" s="317"/>
    </row>
    <row r="62" spans="14:14" x14ac:dyDescent="0.25">
      <c r="N62" s="317"/>
    </row>
    <row r="63" spans="14:14" x14ac:dyDescent="0.25">
      <c r="N63" s="317"/>
    </row>
    <row r="64" spans="14:14" x14ac:dyDescent="0.25">
      <c r="N64" s="317"/>
    </row>
    <row r="65" spans="14:14" x14ac:dyDescent="0.25">
      <c r="N65" s="317"/>
    </row>
    <row r="66" spans="14:14" x14ac:dyDescent="0.25">
      <c r="N66" s="317"/>
    </row>
    <row r="67" spans="14:14" x14ac:dyDescent="0.25">
      <c r="N67" s="317"/>
    </row>
    <row r="68" spans="14:14" x14ac:dyDescent="0.25">
      <c r="N68" s="317"/>
    </row>
    <row r="69" spans="14:14" x14ac:dyDescent="0.25">
      <c r="N69" s="317"/>
    </row>
    <row r="70" spans="14:14" x14ac:dyDescent="0.25">
      <c r="N70" s="317"/>
    </row>
    <row r="71" spans="14:14" x14ac:dyDescent="0.25">
      <c r="N71" s="317"/>
    </row>
    <row r="72" spans="14:14" x14ac:dyDescent="0.25">
      <c r="N72" s="317"/>
    </row>
    <row r="73" spans="14:14" x14ac:dyDescent="0.25">
      <c r="N73" s="317"/>
    </row>
    <row r="74" spans="14:14" x14ac:dyDescent="0.25">
      <c r="N74" s="317"/>
    </row>
    <row r="75" spans="14:14" x14ac:dyDescent="0.25">
      <c r="N75" s="317"/>
    </row>
    <row r="76" spans="14:14" x14ac:dyDescent="0.25">
      <c r="N76" s="317"/>
    </row>
    <row r="77" spans="14:14" x14ac:dyDescent="0.25">
      <c r="N77" s="317"/>
    </row>
    <row r="78" spans="14:14" x14ac:dyDescent="0.25">
      <c r="N78" s="317"/>
    </row>
    <row r="79" spans="14:14" x14ac:dyDescent="0.25">
      <c r="N79" s="317"/>
    </row>
    <row r="80" spans="14:14" x14ac:dyDescent="0.25">
      <c r="N80" s="317"/>
    </row>
    <row r="81" spans="14:14" x14ac:dyDescent="0.25">
      <c r="N81" s="317"/>
    </row>
    <row r="82" spans="14:14" x14ac:dyDescent="0.25">
      <c r="N82" s="317"/>
    </row>
    <row r="83" spans="14:14" x14ac:dyDescent="0.25">
      <c r="N83" s="317"/>
    </row>
    <row r="84" spans="14:14" x14ac:dyDescent="0.25">
      <c r="N84" s="317"/>
    </row>
    <row r="85" spans="14:14" x14ac:dyDescent="0.25">
      <c r="N85" s="317"/>
    </row>
    <row r="86" spans="14:14" x14ac:dyDescent="0.25">
      <c r="N86" s="317"/>
    </row>
    <row r="87" spans="14:14" x14ac:dyDescent="0.25">
      <c r="N87" s="317"/>
    </row>
    <row r="88" spans="14:14" x14ac:dyDescent="0.25">
      <c r="N88" s="317"/>
    </row>
    <row r="89" spans="14:14" x14ac:dyDescent="0.25">
      <c r="N89" s="317"/>
    </row>
    <row r="90" spans="14:14" x14ac:dyDescent="0.25">
      <c r="N90" s="317"/>
    </row>
    <row r="91" spans="14:14" x14ac:dyDescent="0.25">
      <c r="N91" s="317"/>
    </row>
    <row r="92" spans="14:14" x14ac:dyDescent="0.25">
      <c r="N92" s="317"/>
    </row>
    <row r="93" spans="14:14" x14ac:dyDescent="0.25">
      <c r="N93" s="317"/>
    </row>
    <row r="94" spans="14:14" x14ac:dyDescent="0.25">
      <c r="N94" s="317"/>
    </row>
    <row r="95" spans="14:14" x14ac:dyDescent="0.25">
      <c r="N95" s="317"/>
    </row>
    <row r="96" spans="14:14" x14ac:dyDescent="0.25">
      <c r="N96" s="317"/>
    </row>
    <row r="97" spans="14:14" x14ac:dyDescent="0.25">
      <c r="N97" s="317"/>
    </row>
    <row r="98" spans="14:14" x14ac:dyDescent="0.25">
      <c r="N98" s="317"/>
    </row>
    <row r="99" spans="14:14" x14ac:dyDescent="0.25">
      <c r="N99" s="317"/>
    </row>
    <row r="100" spans="14:14" x14ac:dyDescent="0.25">
      <c r="N100" s="317"/>
    </row>
    <row r="101" spans="14:14" x14ac:dyDescent="0.25">
      <c r="N101" s="317"/>
    </row>
    <row r="102" spans="14:14" x14ac:dyDescent="0.25">
      <c r="N102" s="317"/>
    </row>
    <row r="103" spans="14:14" x14ac:dyDescent="0.25">
      <c r="N103" s="317"/>
    </row>
    <row r="104" spans="14:14" x14ac:dyDescent="0.25">
      <c r="N104" s="317"/>
    </row>
    <row r="105" spans="14:14" x14ac:dyDescent="0.25">
      <c r="N105" s="317"/>
    </row>
    <row r="106" spans="14:14" x14ac:dyDescent="0.25">
      <c r="N106" s="317"/>
    </row>
    <row r="107" spans="14:14" x14ac:dyDescent="0.25">
      <c r="N107" s="317"/>
    </row>
    <row r="108" spans="14:14" x14ac:dyDescent="0.25">
      <c r="N108" s="317"/>
    </row>
    <row r="109" spans="14:14" x14ac:dyDescent="0.25">
      <c r="N109" s="317"/>
    </row>
    <row r="110" spans="14:14" x14ac:dyDescent="0.25">
      <c r="N110" s="317"/>
    </row>
    <row r="111" spans="14:14" x14ac:dyDescent="0.25">
      <c r="N111" s="317"/>
    </row>
    <row r="112" spans="14:14" x14ac:dyDescent="0.25">
      <c r="N112" s="317"/>
    </row>
    <row r="113" spans="14:14" x14ac:dyDescent="0.25">
      <c r="N113" s="317"/>
    </row>
    <row r="114" spans="14:14" x14ac:dyDescent="0.25">
      <c r="N114" s="317"/>
    </row>
    <row r="115" spans="14:14" x14ac:dyDescent="0.25">
      <c r="N115" s="317"/>
    </row>
    <row r="116" spans="14:14" x14ac:dyDescent="0.25">
      <c r="N116" s="317"/>
    </row>
    <row r="117" spans="14:14" x14ac:dyDescent="0.25">
      <c r="N117" s="317"/>
    </row>
    <row r="118" spans="14:14" x14ac:dyDescent="0.25">
      <c r="N118" s="317"/>
    </row>
    <row r="119" spans="14:14" x14ac:dyDescent="0.25">
      <c r="N119" s="317"/>
    </row>
    <row r="120" spans="14:14" x14ac:dyDescent="0.25">
      <c r="N120" s="317"/>
    </row>
    <row r="121" spans="14:14" x14ac:dyDescent="0.25">
      <c r="N121" s="317"/>
    </row>
    <row r="122" spans="14:14" x14ac:dyDescent="0.25">
      <c r="N122" s="317"/>
    </row>
    <row r="123" spans="14:14" x14ac:dyDescent="0.25">
      <c r="N123" s="317"/>
    </row>
    <row r="124" spans="14:14" x14ac:dyDescent="0.25">
      <c r="N124" s="317"/>
    </row>
    <row r="125" spans="14:14" x14ac:dyDescent="0.25">
      <c r="N125" s="317"/>
    </row>
    <row r="126" spans="14:14" x14ac:dyDescent="0.25">
      <c r="N126" s="317"/>
    </row>
    <row r="127" spans="14:14" x14ac:dyDescent="0.25">
      <c r="N127" s="317"/>
    </row>
    <row r="128" spans="14:14" x14ac:dyDescent="0.25">
      <c r="N128" s="317"/>
    </row>
    <row r="129" spans="14:14" x14ac:dyDescent="0.25">
      <c r="N129" s="317"/>
    </row>
    <row r="130" spans="14:14" x14ac:dyDescent="0.25">
      <c r="N130" s="317"/>
    </row>
    <row r="131" spans="14:14" x14ac:dyDescent="0.25">
      <c r="N131" s="317"/>
    </row>
    <row r="132" spans="14:14" x14ac:dyDescent="0.25">
      <c r="N132" s="317"/>
    </row>
    <row r="133" spans="14:14" x14ac:dyDescent="0.25">
      <c r="N133" s="317"/>
    </row>
    <row r="134" spans="14:14" x14ac:dyDescent="0.25">
      <c r="N134" s="317"/>
    </row>
    <row r="135" spans="14:14" x14ac:dyDescent="0.25">
      <c r="N135" s="317"/>
    </row>
    <row r="136" spans="14:14" x14ac:dyDescent="0.25">
      <c r="N136" s="317"/>
    </row>
    <row r="137" spans="14:14" x14ac:dyDescent="0.25">
      <c r="N137" s="317"/>
    </row>
    <row r="138" spans="14:14" x14ac:dyDescent="0.25">
      <c r="N138" s="317"/>
    </row>
    <row r="139" spans="14:14" x14ac:dyDescent="0.25">
      <c r="N139" s="317"/>
    </row>
    <row r="140" spans="14:14" x14ac:dyDescent="0.25">
      <c r="N140" s="317"/>
    </row>
    <row r="141" spans="14:14" x14ac:dyDescent="0.25">
      <c r="N141" s="317"/>
    </row>
    <row r="142" spans="14:14" x14ac:dyDescent="0.25">
      <c r="N142" s="317"/>
    </row>
    <row r="143" spans="14:14" x14ac:dyDescent="0.25">
      <c r="N143" s="317"/>
    </row>
    <row r="144" spans="14:14" x14ac:dyDescent="0.25">
      <c r="N144" s="317"/>
    </row>
    <row r="145" spans="14:14" x14ac:dyDescent="0.25">
      <c r="N145" s="317"/>
    </row>
    <row r="146" spans="14:14" x14ac:dyDescent="0.25">
      <c r="N146" s="317"/>
    </row>
    <row r="147" spans="14:14" x14ac:dyDescent="0.25">
      <c r="N147" s="317"/>
    </row>
    <row r="148" spans="14:14" x14ac:dyDescent="0.25">
      <c r="N148" s="317"/>
    </row>
    <row r="149" spans="14:14" x14ac:dyDescent="0.25">
      <c r="N149" s="317"/>
    </row>
    <row r="150" spans="14:14" x14ac:dyDescent="0.25">
      <c r="N150" s="317"/>
    </row>
    <row r="151" spans="14:14" x14ac:dyDescent="0.25">
      <c r="N151" s="317"/>
    </row>
    <row r="152" spans="14:14" x14ac:dyDescent="0.25">
      <c r="N152" s="317"/>
    </row>
    <row r="153" spans="14:14" x14ac:dyDescent="0.25">
      <c r="N153" s="317"/>
    </row>
    <row r="154" spans="14:14" x14ac:dyDescent="0.25">
      <c r="N154" s="317"/>
    </row>
    <row r="155" spans="14:14" x14ac:dyDescent="0.25">
      <c r="N155" s="317"/>
    </row>
    <row r="156" spans="14:14" x14ac:dyDescent="0.25">
      <c r="N156" s="317"/>
    </row>
    <row r="157" spans="14:14" x14ac:dyDescent="0.25">
      <c r="N157" s="317"/>
    </row>
    <row r="158" spans="14:14" x14ac:dyDescent="0.25">
      <c r="N158" s="317"/>
    </row>
    <row r="159" spans="14:14" x14ac:dyDescent="0.25">
      <c r="N159" s="317"/>
    </row>
    <row r="160" spans="14:14" x14ac:dyDescent="0.25">
      <c r="N160" s="317"/>
    </row>
    <row r="161" spans="14:14" x14ac:dyDescent="0.25">
      <c r="N161" s="317"/>
    </row>
    <row r="162" spans="14:14" x14ac:dyDescent="0.25">
      <c r="N162" s="317"/>
    </row>
    <row r="163" spans="14:14" x14ac:dyDescent="0.25">
      <c r="N163" s="317"/>
    </row>
    <row r="164" spans="14:14" x14ac:dyDescent="0.25">
      <c r="N164" s="317"/>
    </row>
    <row r="165" spans="14:14" x14ac:dyDescent="0.25">
      <c r="N165" s="317"/>
    </row>
    <row r="166" spans="14:14" x14ac:dyDescent="0.25">
      <c r="N166" s="317"/>
    </row>
    <row r="167" spans="14:14" x14ac:dyDescent="0.25">
      <c r="N167" s="317"/>
    </row>
    <row r="168" spans="14:14" x14ac:dyDescent="0.25">
      <c r="N168" s="317"/>
    </row>
    <row r="169" spans="14:14" x14ac:dyDescent="0.25">
      <c r="N169" s="317"/>
    </row>
    <row r="170" spans="14:14" x14ac:dyDescent="0.25">
      <c r="N170" s="317"/>
    </row>
    <row r="171" spans="14:14" x14ac:dyDescent="0.25">
      <c r="N171" s="317"/>
    </row>
    <row r="172" spans="14:14" x14ac:dyDescent="0.25">
      <c r="N172" s="317"/>
    </row>
    <row r="173" spans="14:14" x14ac:dyDescent="0.25">
      <c r="N173" s="317"/>
    </row>
    <row r="174" spans="14:14" x14ac:dyDescent="0.25">
      <c r="N174" s="317"/>
    </row>
    <row r="175" spans="14:14" x14ac:dyDescent="0.25">
      <c r="N175" s="317"/>
    </row>
    <row r="176" spans="14:14" x14ac:dyDescent="0.25">
      <c r="N176" s="317"/>
    </row>
    <row r="177" spans="14:14" x14ac:dyDescent="0.25">
      <c r="N177" s="317"/>
    </row>
    <row r="178" spans="14:14" x14ac:dyDescent="0.25">
      <c r="N178" s="317"/>
    </row>
    <row r="179" spans="14:14" x14ac:dyDescent="0.25">
      <c r="N179" s="317"/>
    </row>
    <row r="180" spans="14:14" x14ac:dyDescent="0.25">
      <c r="N180" s="317"/>
    </row>
    <row r="181" spans="14:14" x14ac:dyDescent="0.25">
      <c r="N181" s="317"/>
    </row>
    <row r="182" spans="14:14" x14ac:dyDescent="0.25">
      <c r="N182" s="317"/>
    </row>
    <row r="183" spans="14:14" x14ac:dyDescent="0.25">
      <c r="N183" s="317"/>
    </row>
    <row r="184" spans="14:14" x14ac:dyDescent="0.25">
      <c r="N184" s="317"/>
    </row>
    <row r="185" spans="14:14" x14ac:dyDescent="0.25">
      <c r="N185" s="317"/>
    </row>
    <row r="186" spans="14:14" x14ac:dyDescent="0.25">
      <c r="N186" s="317"/>
    </row>
    <row r="187" spans="14:14" x14ac:dyDescent="0.25">
      <c r="N187" s="317"/>
    </row>
    <row r="188" spans="14:14" x14ac:dyDescent="0.25">
      <c r="N188" s="317"/>
    </row>
    <row r="189" spans="14:14" x14ac:dyDescent="0.25">
      <c r="N189" s="317"/>
    </row>
    <row r="190" spans="14:14" x14ac:dyDescent="0.25">
      <c r="N190" s="317"/>
    </row>
    <row r="191" spans="14:14" x14ac:dyDescent="0.25">
      <c r="N191" s="317"/>
    </row>
    <row r="192" spans="14:14" x14ac:dyDescent="0.25">
      <c r="N192" s="317"/>
    </row>
    <row r="193" spans="14:14" x14ac:dyDescent="0.25">
      <c r="N193" s="317"/>
    </row>
    <row r="194" spans="14:14" x14ac:dyDescent="0.25">
      <c r="N194" s="317"/>
    </row>
    <row r="195" spans="14:14" x14ac:dyDescent="0.25">
      <c r="N195" s="317"/>
    </row>
    <row r="196" spans="14:14" x14ac:dyDescent="0.25">
      <c r="N196" s="317"/>
    </row>
    <row r="197" spans="14:14" x14ac:dyDescent="0.25">
      <c r="N197" s="317"/>
    </row>
    <row r="198" spans="14:14" x14ac:dyDescent="0.25">
      <c r="N198" s="317"/>
    </row>
    <row r="199" spans="14:14" x14ac:dyDescent="0.25">
      <c r="N199" s="317"/>
    </row>
    <row r="200" spans="14:14" x14ac:dyDescent="0.25">
      <c r="N200" s="317"/>
    </row>
    <row r="201" spans="14:14" x14ac:dyDescent="0.25">
      <c r="N201" s="317"/>
    </row>
    <row r="202" spans="14:14" x14ac:dyDescent="0.25">
      <c r="N202" s="317"/>
    </row>
    <row r="203" spans="14:14" x14ac:dyDescent="0.25">
      <c r="N203" s="317"/>
    </row>
    <row r="204" spans="14:14" x14ac:dyDescent="0.25">
      <c r="N204" s="317"/>
    </row>
    <row r="205" spans="14:14" x14ac:dyDescent="0.25">
      <c r="N205" s="317"/>
    </row>
    <row r="206" spans="14:14" x14ac:dyDescent="0.25">
      <c r="N206" s="317"/>
    </row>
    <row r="207" spans="14:14" x14ac:dyDescent="0.25">
      <c r="N207" s="317"/>
    </row>
    <row r="208" spans="14:14" x14ac:dyDescent="0.25">
      <c r="N208" s="317"/>
    </row>
    <row r="209" spans="14:14" x14ac:dyDescent="0.25">
      <c r="N209" s="317"/>
    </row>
    <row r="210" spans="14:14" x14ac:dyDescent="0.25">
      <c r="N210" s="317"/>
    </row>
    <row r="211" spans="14:14" x14ac:dyDescent="0.25">
      <c r="N211" s="317"/>
    </row>
    <row r="212" spans="14:14" x14ac:dyDescent="0.25">
      <c r="N212" s="317"/>
    </row>
    <row r="213" spans="14:14" x14ac:dyDescent="0.25">
      <c r="N213" s="317"/>
    </row>
    <row r="214" spans="14:14" x14ac:dyDescent="0.25">
      <c r="N214" s="317"/>
    </row>
    <row r="215" spans="14:14" x14ac:dyDescent="0.25">
      <c r="N215" s="317"/>
    </row>
    <row r="216" spans="14:14" x14ac:dyDescent="0.25">
      <c r="N216" s="317"/>
    </row>
    <row r="217" spans="14:14" x14ac:dyDescent="0.25">
      <c r="N217" s="317"/>
    </row>
    <row r="218" spans="14:14" x14ac:dyDescent="0.25">
      <c r="N218" s="317"/>
    </row>
    <row r="219" spans="14:14" x14ac:dyDescent="0.25">
      <c r="N219" s="317"/>
    </row>
    <row r="220" spans="14:14" x14ac:dyDescent="0.25">
      <c r="N220" s="227"/>
    </row>
    <row r="221" spans="14:14" x14ac:dyDescent="0.25">
      <c r="N221" s="227"/>
    </row>
    <row r="222" spans="14:14" x14ac:dyDescent="0.25">
      <c r="N222" s="227"/>
    </row>
    <row r="223" spans="14:14" x14ac:dyDescent="0.25">
      <c r="N223" s="227"/>
    </row>
    <row r="224" spans="14:14" x14ac:dyDescent="0.25">
      <c r="N224" s="227"/>
    </row>
    <row r="225" spans="14:14" x14ac:dyDescent="0.25">
      <c r="N225" s="227"/>
    </row>
    <row r="226" spans="14:14" x14ac:dyDescent="0.25">
      <c r="N226" s="227"/>
    </row>
    <row r="227" spans="14:14" x14ac:dyDescent="0.25">
      <c r="N227" s="227"/>
    </row>
    <row r="228" spans="14:14" x14ac:dyDescent="0.25">
      <c r="N228" s="227"/>
    </row>
    <row r="229" spans="14:14" x14ac:dyDescent="0.25">
      <c r="N229" s="227"/>
    </row>
    <row r="230" spans="14:14" x14ac:dyDescent="0.25">
      <c r="N230" s="227"/>
    </row>
    <row r="231" spans="14:14" x14ac:dyDescent="0.25">
      <c r="N231" s="227"/>
    </row>
    <row r="232" spans="14:14" x14ac:dyDescent="0.25">
      <c r="N232" s="227"/>
    </row>
    <row r="233" spans="14:14" x14ac:dyDescent="0.25">
      <c r="N233" s="227"/>
    </row>
    <row r="234" spans="14:14" x14ac:dyDescent="0.25">
      <c r="N234" s="227"/>
    </row>
    <row r="235" spans="14:14" x14ac:dyDescent="0.25">
      <c r="N235" s="227"/>
    </row>
    <row r="236" spans="14:14" x14ac:dyDescent="0.25">
      <c r="N236" s="227"/>
    </row>
    <row r="237" spans="14:14" x14ac:dyDescent="0.25">
      <c r="N237" s="227"/>
    </row>
    <row r="238" spans="14:14" x14ac:dyDescent="0.25">
      <c r="N238" s="227"/>
    </row>
    <row r="239" spans="14:14" x14ac:dyDescent="0.25">
      <c r="N239" s="227"/>
    </row>
    <row r="240" spans="14:14" x14ac:dyDescent="0.25">
      <c r="N240" s="227"/>
    </row>
    <row r="241" spans="14:14" x14ac:dyDescent="0.25">
      <c r="N241" s="227"/>
    </row>
    <row r="242" spans="14:14" x14ac:dyDescent="0.25">
      <c r="N242" s="227"/>
    </row>
    <row r="243" spans="14:14" x14ac:dyDescent="0.25">
      <c r="N243" s="227"/>
    </row>
    <row r="244" spans="14:14" x14ac:dyDescent="0.25">
      <c r="N244" s="227"/>
    </row>
    <row r="245" spans="14:14" x14ac:dyDescent="0.25">
      <c r="N245" s="227"/>
    </row>
    <row r="246" spans="14:14" x14ac:dyDescent="0.25">
      <c r="N246" s="227"/>
    </row>
    <row r="247" spans="14:14" x14ac:dyDescent="0.25">
      <c r="N247" s="227"/>
    </row>
    <row r="248" spans="14:14" x14ac:dyDescent="0.25">
      <c r="N248" s="227"/>
    </row>
    <row r="249" spans="14:14" x14ac:dyDescent="0.25">
      <c r="N249" s="227"/>
    </row>
    <row r="250" spans="14:14" x14ac:dyDescent="0.25">
      <c r="N250" s="227"/>
    </row>
    <row r="251" spans="14:14" x14ac:dyDescent="0.25">
      <c r="N251" s="227"/>
    </row>
    <row r="252" spans="14:14" x14ac:dyDescent="0.25">
      <c r="N252" s="227"/>
    </row>
    <row r="253" spans="14:14" x14ac:dyDescent="0.25">
      <c r="N253" s="227"/>
    </row>
    <row r="254" spans="14:14" x14ac:dyDescent="0.25">
      <c r="N254" s="227"/>
    </row>
    <row r="255" spans="14:14" x14ac:dyDescent="0.25">
      <c r="N255" s="227"/>
    </row>
    <row r="256" spans="14:14" x14ac:dyDescent="0.25">
      <c r="N256" s="227"/>
    </row>
    <row r="257" spans="14:14" x14ac:dyDescent="0.25">
      <c r="N257" s="227"/>
    </row>
    <row r="258" spans="14:14" x14ac:dyDescent="0.25">
      <c r="N258" s="227"/>
    </row>
    <row r="259" spans="14:14" x14ac:dyDescent="0.25">
      <c r="N259" s="227"/>
    </row>
    <row r="260" spans="14:14" x14ac:dyDescent="0.25">
      <c r="N260" s="227"/>
    </row>
    <row r="261" spans="14:14" x14ac:dyDescent="0.25">
      <c r="N261" s="227"/>
    </row>
    <row r="262" spans="14:14" x14ac:dyDescent="0.25">
      <c r="N262" s="227"/>
    </row>
    <row r="263" spans="14:14" x14ac:dyDescent="0.25">
      <c r="N263" s="227"/>
    </row>
    <row r="264" spans="14:14" x14ac:dyDescent="0.25">
      <c r="N264" s="227"/>
    </row>
    <row r="265" spans="14:14" x14ac:dyDescent="0.25">
      <c r="N265" s="227"/>
    </row>
    <row r="266" spans="14:14" x14ac:dyDescent="0.25">
      <c r="N266" s="227"/>
    </row>
    <row r="267" spans="14:14" x14ac:dyDescent="0.25">
      <c r="N267" s="227"/>
    </row>
    <row r="268" spans="14:14" x14ac:dyDescent="0.25">
      <c r="N268" s="227"/>
    </row>
    <row r="269" spans="14:14" x14ac:dyDescent="0.25">
      <c r="N269" s="227"/>
    </row>
    <row r="270" spans="14:14" x14ac:dyDescent="0.25">
      <c r="N270" s="227"/>
    </row>
    <row r="271" spans="14:14" x14ac:dyDescent="0.25">
      <c r="N271" s="227"/>
    </row>
    <row r="272" spans="14:14" x14ac:dyDescent="0.25">
      <c r="N272" s="227"/>
    </row>
    <row r="273" spans="14:14" x14ac:dyDescent="0.25">
      <c r="N273" s="227"/>
    </row>
    <row r="274" spans="14:14" x14ac:dyDescent="0.25">
      <c r="N274" s="227"/>
    </row>
    <row r="275" spans="14:14" x14ac:dyDescent="0.25">
      <c r="N275" s="227"/>
    </row>
    <row r="276" spans="14:14" x14ac:dyDescent="0.25">
      <c r="N276" s="227"/>
    </row>
    <row r="277" spans="14:14" x14ac:dyDescent="0.25">
      <c r="N277" s="227"/>
    </row>
    <row r="278" spans="14:14" x14ac:dyDescent="0.25">
      <c r="N278" s="227"/>
    </row>
    <row r="279" spans="14:14" x14ac:dyDescent="0.25">
      <c r="N279" s="227"/>
    </row>
    <row r="280" spans="14:14" x14ac:dyDescent="0.25">
      <c r="N280" s="227"/>
    </row>
    <row r="281" spans="14:14" x14ac:dyDescent="0.25">
      <c r="N281" s="227"/>
    </row>
    <row r="282" spans="14:14" x14ac:dyDescent="0.25">
      <c r="N282" s="227"/>
    </row>
    <row r="283" spans="14:14" x14ac:dyDescent="0.25">
      <c r="N283" s="227"/>
    </row>
    <row r="284" spans="14:14" x14ac:dyDescent="0.25">
      <c r="N284" s="227"/>
    </row>
    <row r="285" spans="14:14" x14ac:dyDescent="0.25">
      <c r="N285" s="227"/>
    </row>
    <row r="286" spans="14:14" x14ac:dyDescent="0.25">
      <c r="N286" s="227"/>
    </row>
    <row r="287" spans="14:14" x14ac:dyDescent="0.25">
      <c r="N287" s="227"/>
    </row>
    <row r="288" spans="14:14" x14ac:dyDescent="0.25">
      <c r="N288" s="227"/>
    </row>
    <row r="289" spans="14:14" x14ac:dyDescent="0.25">
      <c r="N289" s="227"/>
    </row>
    <row r="290" spans="14:14" x14ac:dyDescent="0.25">
      <c r="N290" s="227"/>
    </row>
    <row r="291" spans="14:14" x14ac:dyDescent="0.25">
      <c r="N291" s="227"/>
    </row>
    <row r="292" spans="14:14" x14ac:dyDescent="0.25">
      <c r="N292" s="227"/>
    </row>
    <row r="293" spans="14:14" x14ac:dyDescent="0.25">
      <c r="N293" s="227"/>
    </row>
    <row r="294" spans="14:14" x14ac:dyDescent="0.25">
      <c r="N294" s="227"/>
    </row>
    <row r="295" spans="14:14" x14ac:dyDescent="0.25">
      <c r="N295" s="227"/>
    </row>
    <row r="296" spans="14:14" x14ac:dyDescent="0.25">
      <c r="N296" s="227"/>
    </row>
    <row r="297" spans="14:14" x14ac:dyDescent="0.25">
      <c r="N297" s="227"/>
    </row>
    <row r="298" spans="14:14" x14ac:dyDescent="0.25">
      <c r="N298" s="227"/>
    </row>
    <row r="299" spans="14:14" x14ac:dyDescent="0.25">
      <c r="N299" s="227"/>
    </row>
    <row r="300" spans="14:14" x14ac:dyDescent="0.25">
      <c r="N300" s="227"/>
    </row>
  </sheetData>
  <mergeCells count="10">
    <mergeCell ref="A6:L6"/>
    <mergeCell ref="A7:D7"/>
    <mergeCell ref="E7:H7"/>
    <mergeCell ref="I7:L7"/>
    <mergeCell ref="N1:N2"/>
    <mergeCell ref="F5:I5"/>
    <mergeCell ref="A4:L4"/>
    <mergeCell ref="A3:L3"/>
    <mergeCell ref="A2:L2"/>
    <mergeCell ref="A1:L1"/>
  </mergeCells>
  <printOptions horizontalCentered="1"/>
  <pageMargins left="0.25" right="0.25" top="0.75" bottom="0.75" header="0.3" footer="0.3"/>
  <pageSetup scale="55" orientation="landscape" r:id="rId1"/>
  <colBreaks count="1" manualBreakCount="1">
    <brk id="13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workbookViewId="0">
      <selection sqref="A1:F1"/>
    </sheetView>
  </sheetViews>
  <sheetFormatPr baseColWidth="10" defaultRowHeight="15" x14ac:dyDescent="0.25"/>
  <cols>
    <col min="1" max="1" width="9.28515625" customWidth="1"/>
    <col min="2" max="2" width="24" customWidth="1"/>
    <col min="3" max="3" width="9.28515625" customWidth="1"/>
    <col min="4" max="4" width="24" customWidth="1"/>
    <col min="5" max="5" width="9.28515625" customWidth="1"/>
    <col min="6" max="6" width="24" customWidth="1"/>
  </cols>
  <sheetData>
    <row r="1" spans="1:6" s="216" customFormat="1" ht="18.75" x14ac:dyDescent="0.3">
      <c r="A1" s="397" t="s">
        <v>1143</v>
      </c>
      <c r="B1" s="397"/>
      <c r="C1" s="397"/>
      <c r="D1" s="397"/>
      <c r="E1" s="397"/>
      <c r="F1" s="397"/>
    </row>
    <row r="2" spans="1:6" ht="15.75" x14ac:dyDescent="0.25">
      <c r="A2" s="345" t="s">
        <v>350</v>
      </c>
      <c r="B2" s="345" t="s">
        <v>351</v>
      </c>
      <c r="C2" s="345" t="s">
        <v>350</v>
      </c>
      <c r="D2" s="345" t="s">
        <v>351</v>
      </c>
      <c r="E2" s="345" t="s">
        <v>350</v>
      </c>
      <c r="F2" s="345" t="s">
        <v>351</v>
      </c>
    </row>
    <row r="3" spans="1:6" x14ac:dyDescent="0.25">
      <c r="A3" s="346" t="s">
        <v>61</v>
      </c>
      <c r="B3" s="346" t="s">
        <v>196</v>
      </c>
      <c r="C3" s="346" t="s">
        <v>1135</v>
      </c>
      <c r="D3" s="346" t="s">
        <v>1139</v>
      </c>
      <c r="E3" s="346" t="s">
        <v>119</v>
      </c>
      <c r="F3" s="346" t="s">
        <v>252</v>
      </c>
    </row>
    <row r="4" spans="1:6" x14ac:dyDescent="0.25">
      <c r="A4" s="346" t="s">
        <v>24</v>
      </c>
      <c r="B4" s="346" t="s">
        <v>160</v>
      </c>
      <c r="C4" s="346" t="s">
        <v>52</v>
      </c>
      <c r="D4" s="346" t="s">
        <v>187</v>
      </c>
      <c r="E4" s="346" t="s">
        <v>121</v>
      </c>
      <c r="F4" s="346" t="s">
        <v>254</v>
      </c>
    </row>
    <row r="5" spans="1:6" x14ac:dyDescent="0.25">
      <c r="A5" s="346" t="s">
        <v>25</v>
      </c>
      <c r="B5" s="346" t="s">
        <v>161</v>
      </c>
      <c r="C5" s="346" t="s">
        <v>53</v>
      </c>
      <c r="D5" s="346" t="s">
        <v>188</v>
      </c>
      <c r="E5" s="346" t="s">
        <v>125</v>
      </c>
      <c r="F5" s="346" t="s">
        <v>258</v>
      </c>
    </row>
    <row r="6" spans="1:6" x14ac:dyDescent="0.25">
      <c r="A6" s="346" t="s">
        <v>83</v>
      </c>
      <c r="B6" s="346" t="s">
        <v>217</v>
      </c>
      <c r="C6" s="346" t="s">
        <v>139</v>
      </c>
      <c r="D6" s="346" t="s">
        <v>271</v>
      </c>
      <c r="E6" s="346" t="s">
        <v>126</v>
      </c>
      <c r="F6" s="346" t="s">
        <v>259</v>
      </c>
    </row>
    <row r="7" spans="1:6" x14ac:dyDescent="0.25">
      <c r="A7" s="346" t="s">
        <v>153</v>
      </c>
      <c r="B7" s="346" t="s">
        <v>284</v>
      </c>
      <c r="C7" s="346" t="s">
        <v>51</v>
      </c>
      <c r="D7" s="346" t="s">
        <v>186</v>
      </c>
      <c r="E7" s="346" t="s">
        <v>127</v>
      </c>
      <c r="F7" s="346" t="s">
        <v>260</v>
      </c>
    </row>
    <row r="8" spans="1:6" x14ac:dyDescent="0.25">
      <c r="A8" s="346" t="s">
        <v>26</v>
      </c>
      <c r="B8" s="346" t="s">
        <v>162</v>
      </c>
      <c r="C8" s="346" t="s">
        <v>151</v>
      </c>
      <c r="D8" s="346" t="s">
        <v>282</v>
      </c>
      <c r="E8" s="346" t="s">
        <v>128</v>
      </c>
      <c r="F8" s="346" t="s">
        <v>261</v>
      </c>
    </row>
    <row r="9" spans="1:6" x14ac:dyDescent="0.25">
      <c r="A9" s="346" t="s">
        <v>65</v>
      </c>
      <c r="B9" s="346" t="s">
        <v>200</v>
      </c>
      <c r="C9" s="346" t="s">
        <v>152</v>
      </c>
      <c r="D9" s="346" t="s">
        <v>283</v>
      </c>
      <c r="E9" s="346" t="s">
        <v>130</v>
      </c>
      <c r="F9" s="346" t="s">
        <v>263</v>
      </c>
    </row>
    <row r="10" spans="1:6" x14ac:dyDescent="0.25">
      <c r="A10" s="346" t="s">
        <v>22</v>
      </c>
      <c r="B10" s="346" t="s">
        <v>159</v>
      </c>
      <c r="C10" s="346" t="s">
        <v>56</v>
      </c>
      <c r="D10" s="346" t="s">
        <v>191</v>
      </c>
      <c r="E10" s="346" t="s">
        <v>131</v>
      </c>
      <c r="F10" s="346" t="s">
        <v>264</v>
      </c>
    </row>
    <row r="11" spans="1:6" x14ac:dyDescent="0.25">
      <c r="A11" s="346" t="s">
        <v>21</v>
      </c>
      <c r="B11" s="346" t="s">
        <v>158</v>
      </c>
      <c r="C11" s="346" t="s">
        <v>80</v>
      </c>
      <c r="D11" s="346" t="s">
        <v>214</v>
      </c>
      <c r="E11" s="346" t="s">
        <v>132</v>
      </c>
      <c r="F11" s="346" t="s">
        <v>265</v>
      </c>
    </row>
    <row r="12" spans="1:6" x14ac:dyDescent="0.25">
      <c r="A12" s="346" t="s">
        <v>31</v>
      </c>
      <c r="B12" s="346" t="s">
        <v>167</v>
      </c>
      <c r="C12" s="346" t="s">
        <v>59</v>
      </c>
      <c r="D12" s="346" t="s">
        <v>194</v>
      </c>
      <c r="E12" s="346" t="s">
        <v>134</v>
      </c>
      <c r="F12" s="346" t="s">
        <v>267</v>
      </c>
    </row>
    <row r="13" spans="1:6" x14ac:dyDescent="0.25">
      <c r="A13" s="346" t="s">
        <v>303</v>
      </c>
      <c r="B13" s="346" t="s">
        <v>317</v>
      </c>
      <c r="C13" s="346" t="s">
        <v>67</v>
      </c>
      <c r="D13" s="346" t="s">
        <v>202</v>
      </c>
      <c r="E13" s="346" t="s">
        <v>136</v>
      </c>
      <c r="F13" s="346" t="s">
        <v>269</v>
      </c>
    </row>
    <row r="14" spans="1:6" x14ac:dyDescent="0.25">
      <c r="A14" s="346" t="s">
        <v>46</v>
      </c>
      <c r="B14" s="346" t="s">
        <v>182</v>
      </c>
      <c r="C14" s="346" t="s">
        <v>15</v>
      </c>
      <c r="D14" s="346" t="s">
        <v>16</v>
      </c>
      <c r="E14" s="346" t="s">
        <v>144</v>
      </c>
      <c r="F14" s="346" t="s">
        <v>275</v>
      </c>
    </row>
    <row r="15" spans="1:6" x14ac:dyDescent="0.25">
      <c r="A15" s="346" t="s">
        <v>29</v>
      </c>
      <c r="B15" s="346" t="s">
        <v>165</v>
      </c>
      <c r="C15" s="346" t="s">
        <v>71</v>
      </c>
      <c r="D15" s="346" t="s">
        <v>206</v>
      </c>
      <c r="E15" s="346" t="s">
        <v>73</v>
      </c>
      <c r="F15" s="346" t="s">
        <v>208</v>
      </c>
    </row>
    <row r="16" spans="1:6" x14ac:dyDescent="0.25">
      <c r="A16" s="346" t="s">
        <v>30</v>
      </c>
      <c r="B16" s="346" t="s">
        <v>166</v>
      </c>
      <c r="C16" s="346" t="s">
        <v>72</v>
      </c>
      <c r="D16" s="346" t="s">
        <v>207</v>
      </c>
      <c r="E16" s="346" t="s">
        <v>154</v>
      </c>
      <c r="F16" s="346" t="s">
        <v>285</v>
      </c>
    </row>
    <row r="17" spans="1:6" x14ac:dyDescent="0.25">
      <c r="A17" s="346" t="s">
        <v>27</v>
      </c>
      <c r="B17" s="346" t="s">
        <v>163</v>
      </c>
      <c r="C17" s="346" t="s">
        <v>79</v>
      </c>
      <c r="D17" s="346" t="s">
        <v>213</v>
      </c>
      <c r="E17" s="346" t="s">
        <v>150</v>
      </c>
      <c r="F17" s="346" t="s">
        <v>281</v>
      </c>
    </row>
    <row r="18" spans="1:6" x14ac:dyDescent="0.25">
      <c r="A18" s="346" t="s">
        <v>33</v>
      </c>
      <c r="B18" s="346" t="s">
        <v>169</v>
      </c>
      <c r="C18" s="346" t="s">
        <v>66</v>
      </c>
      <c r="D18" s="346" t="s">
        <v>201</v>
      </c>
      <c r="E18" s="346" t="s">
        <v>141</v>
      </c>
      <c r="F18" s="346" t="s">
        <v>272</v>
      </c>
    </row>
    <row r="19" spans="1:6" x14ac:dyDescent="0.25">
      <c r="A19" s="346" t="s">
        <v>36</v>
      </c>
      <c r="B19" s="346" t="s">
        <v>172</v>
      </c>
      <c r="C19" s="346" t="s">
        <v>82</v>
      </c>
      <c r="D19" s="346" t="s">
        <v>216</v>
      </c>
      <c r="E19" s="346" t="s">
        <v>142</v>
      </c>
      <c r="F19" s="346" t="s">
        <v>273</v>
      </c>
    </row>
    <row r="20" spans="1:6" x14ac:dyDescent="0.25">
      <c r="A20" s="346" t="s">
        <v>32</v>
      </c>
      <c r="B20" s="346" t="s">
        <v>168</v>
      </c>
      <c r="C20" s="346" t="s">
        <v>84</v>
      </c>
      <c r="D20" s="346" t="s">
        <v>218</v>
      </c>
      <c r="E20" s="346" t="s">
        <v>63</v>
      </c>
      <c r="F20" s="346" t="s">
        <v>198</v>
      </c>
    </row>
    <row r="21" spans="1:6" x14ac:dyDescent="0.25">
      <c r="A21" s="346" t="s">
        <v>37</v>
      </c>
      <c r="B21" s="346" t="s">
        <v>173</v>
      </c>
      <c r="C21" s="346" t="s">
        <v>88</v>
      </c>
      <c r="D21" s="346" t="s">
        <v>338</v>
      </c>
      <c r="E21" s="346" t="s">
        <v>78</v>
      </c>
      <c r="F21" s="346" t="s">
        <v>212</v>
      </c>
    </row>
    <row r="22" spans="1:6" x14ac:dyDescent="0.25">
      <c r="A22" s="346" t="s">
        <v>40</v>
      </c>
      <c r="B22" s="346" t="s">
        <v>176</v>
      </c>
      <c r="C22" s="346" t="s">
        <v>89</v>
      </c>
      <c r="D22" s="346" t="s">
        <v>222</v>
      </c>
      <c r="E22" s="346" t="s">
        <v>1137</v>
      </c>
      <c r="F22" s="346" t="s">
        <v>1141</v>
      </c>
    </row>
    <row r="23" spans="1:6" x14ac:dyDescent="0.25">
      <c r="A23" s="346" t="s">
        <v>43</v>
      </c>
      <c r="B23" s="346" t="s">
        <v>179</v>
      </c>
      <c r="C23" s="346" t="s">
        <v>90</v>
      </c>
      <c r="D23" s="346" t="s">
        <v>223</v>
      </c>
      <c r="E23" s="346" t="s">
        <v>768</v>
      </c>
      <c r="F23" s="346" t="s">
        <v>688</v>
      </c>
    </row>
    <row r="24" spans="1:6" x14ac:dyDescent="0.25">
      <c r="A24" s="346" t="s">
        <v>41</v>
      </c>
      <c r="B24" s="346" t="s">
        <v>177</v>
      </c>
      <c r="C24" s="346" t="s">
        <v>1136</v>
      </c>
      <c r="D24" s="346" t="s">
        <v>1140</v>
      </c>
      <c r="E24" s="346" t="s">
        <v>69</v>
      </c>
      <c r="F24" s="346" t="s">
        <v>204</v>
      </c>
    </row>
    <row r="25" spans="1:6" x14ac:dyDescent="0.25">
      <c r="A25" s="347" t="s">
        <v>44</v>
      </c>
      <c r="B25" s="347" t="s">
        <v>180</v>
      </c>
      <c r="C25" s="346" t="s">
        <v>93</v>
      </c>
      <c r="D25" s="346" t="s">
        <v>226</v>
      </c>
      <c r="E25" s="346" t="s">
        <v>92</v>
      </c>
      <c r="F25" s="346" t="s">
        <v>225</v>
      </c>
    </row>
    <row r="26" spans="1:6" x14ac:dyDescent="0.25">
      <c r="A26" s="346" t="s">
        <v>39</v>
      </c>
      <c r="B26" s="346" t="s">
        <v>175</v>
      </c>
      <c r="C26" s="346" t="s">
        <v>98</v>
      </c>
      <c r="D26" s="346" t="s">
        <v>231</v>
      </c>
      <c r="E26" s="346" t="s">
        <v>100</v>
      </c>
      <c r="F26" s="346" t="s">
        <v>233</v>
      </c>
    </row>
    <row r="27" spans="1:6" x14ac:dyDescent="0.25">
      <c r="A27" s="346" t="s">
        <v>34</v>
      </c>
      <c r="B27" s="346" t="s">
        <v>170</v>
      </c>
      <c r="C27" s="346" t="s">
        <v>101</v>
      </c>
      <c r="D27" s="346" t="s">
        <v>234</v>
      </c>
      <c r="E27" s="346" t="s">
        <v>292</v>
      </c>
      <c r="F27" s="346" t="s">
        <v>308</v>
      </c>
    </row>
    <row r="28" spans="1:6" x14ac:dyDescent="0.25">
      <c r="A28" s="346" t="s">
        <v>357</v>
      </c>
      <c r="B28" s="346" t="s">
        <v>360</v>
      </c>
      <c r="C28" s="346" t="s">
        <v>77</v>
      </c>
      <c r="D28" s="346" t="s">
        <v>211</v>
      </c>
      <c r="E28" s="346" t="s">
        <v>293</v>
      </c>
      <c r="F28" s="346" t="s">
        <v>309</v>
      </c>
    </row>
    <row r="29" spans="1:6" x14ac:dyDescent="0.25">
      <c r="A29" s="347" t="s">
        <v>38</v>
      </c>
      <c r="B29" s="347" t="s">
        <v>174</v>
      </c>
      <c r="C29" s="346" t="s">
        <v>114</v>
      </c>
      <c r="D29" s="346" t="s">
        <v>247</v>
      </c>
      <c r="E29" s="346" t="s">
        <v>99</v>
      </c>
      <c r="F29" s="346" t="s">
        <v>232</v>
      </c>
    </row>
    <row r="30" spans="1:6" x14ac:dyDescent="0.25">
      <c r="A30" s="346" t="s">
        <v>28</v>
      </c>
      <c r="B30" s="346" t="s">
        <v>164</v>
      </c>
      <c r="C30" s="346" t="s">
        <v>116</v>
      </c>
      <c r="D30" s="346" t="s">
        <v>249</v>
      </c>
      <c r="E30" s="346" t="s">
        <v>120</v>
      </c>
      <c r="F30" s="346" t="s">
        <v>253</v>
      </c>
    </row>
    <row r="31" spans="1:6" x14ac:dyDescent="0.25">
      <c r="A31" s="346" t="s">
        <v>35</v>
      </c>
      <c r="B31" s="346" t="s">
        <v>171</v>
      </c>
      <c r="C31" s="346" t="s">
        <v>356</v>
      </c>
      <c r="D31" s="346" t="s">
        <v>359</v>
      </c>
      <c r="E31" s="346" t="s">
        <v>129</v>
      </c>
      <c r="F31" s="346" t="s">
        <v>262</v>
      </c>
    </row>
    <row r="32" spans="1:6" x14ac:dyDescent="0.25">
      <c r="A32" s="346" t="s">
        <v>108</v>
      </c>
      <c r="B32" s="346" t="s">
        <v>241</v>
      </c>
      <c r="C32" s="346" t="s">
        <v>358</v>
      </c>
      <c r="D32" s="346" t="s">
        <v>361</v>
      </c>
      <c r="E32" s="346" t="s">
        <v>58</v>
      </c>
      <c r="F32" s="346" t="s">
        <v>193</v>
      </c>
    </row>
    <row r="33" spans="1:6" x14ac:dyDescent="0.25">
      <c r="A33" s="346" t="s">
        <v>109</v>
      </c>
      <c r="B33" s="346" t="s">
        <v>242</v>
      </c>
      <c r="C33" s="346" t="s">
        <v>118</v>
      </c>
      <c r="D33" s="346" t="s">
        <v>251</v>
      </c>
      <c r="E33" s="346" t="s">
        <v>294</v>
      </c>
      <c r="F33" s="346" t="s">
        <v>310</v>
      </c>
    </row>
    <row r="34" spans="1:6" x14ac:dyDescent="0.25">
      <c r="A34" s="346" t="s">
        <v>47</v>
      </c>
      <c r="B34" s="346" t="s">
        <v>183</v>
      </c>
      <c r="C34" s="346" t="s">
        <v>113</v>
      </c>
      <c r="D34" s="346" t="s">
        <v>246</v>
      </c>
      <c r="E34" s="346" t="s">
        <v>768</v>
      </c>
      <c r="F34" s="346" t="s">
        <v>688</v>
      </c>
    </row>
    <row r="35" spans="1:6" x14ac:dyDescent="0.25">
      <c r="A35" s="346" t="s">
        <v>42</v>
      </c>
      <c r="B35" s="346" t="s">
        <v>178</v>
      </c>
      <c r="C35" s="346" t="s">
        <v>85</v>
      </c>
      <c r="D35" s="346" t="s">
        <v>219</v>
      </c>
      <c r="E35" s="346" t="s">
        <v>62</v>
      </c>
      <c r="F35" s="346" t="s">
        <v>197</v>
      </c>
    </row>
    <row r="36" spans="1:6" x14ac:dyDescent="0.25">
      <c r="A36" s="346" t="s">
        <v>49</v>
      </c>
      <c r="B36" s="346" t="s">
        <v>796</v>
      </c>
      <c r="C36" s="346" t="s">
        <v>115</v>
      </c>
      <c r="D36" s="346" t="s">
        <v>248</v>
      </c>
      <c r="E36" s="346" t="s">
        <v>75</v>
      </c>
      <c r="F36" s="346" t="s">
        <v>209</v>
      </c>
    </row>
    <row r="37" spans="1:6" x14ac:dyDescent="0.25">
      <c r="A37" s="347" t="s">
        <v>1134</v>
      </c>
      <c r="B37" s="347" t="s">
        <v>1138</v>
      </c>
      <c r="C37" s="346" t="s">
        <v>155</v>
      </c>
      <c r="D37" s="346" t="s">
        <v>286</v>
      </c>
      <c r="E37" s="346" t="s">
        <v>70</v>
      </c>
      <c r="F37" s="346" t="s">
        <v>205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76"/>
  <sheetViews>
    <sheetView topLeftCell="A79" workbookViewId="0">
      <selection activeCell="E27" sqref="E27"/>
    </sheetView>
  </sheetViews>
  <sheetFormatPr baseColWidth="10" defaultRowHeight="15" x14ac:dyDescent="0.25"/>
  <cols>
    <col min="1" max="1" width="14.85546875" bestFit="1" customWidth="1"/>
    <col min="2" max="2" width="22.5703125" bestFit="1" customWidth="1"/>
    <col min="4" max="4" width="23.28515625" bestFit="1" customWidth="1"/>
    <col min="5" max="5" width="27.140625" bestFit="1" customWidth="1"/>
    <col min="6" max="6" width="15.5703125" bestFit="1" customWidth="1"/>
  </cols>
  <sheetData>
    <row r="1" spans="1:6" ht="15.75" thickBot="1" x14ac:dyDescent="0.3">
      <c r="A1" s="398" t="s">
        <v>449</v>
      </c>
      <c r="B1" s="399"/>
      <c r="C1" s="218"/>
      <c r="D1" s="173" t="s">
        <v>288</v>
      </c>
      <c r="E1" s="174" t="s">
        <v>561</v>
      </c>
      <c r="F1" s="175" t="s">
        <v>562</v>
      </c>
    </row>
    <row r="2" spans="1:6" x14ac:dyDescent="0.25">
      <c r="A2" s="171" t="s">
        <v>320</v>
      </c>
      <c r="B2" s="171" t="s">
        <v>328</v>
      </c>
      <c r="C2" s="218"/>
      <c r="D2" s="176" t="s">
        <v>288</v>
      </c>
      <c r="E2" s="176" t="s">
        <v>561</v>
      </c>
      <c r="F2" s="176" t="s">
        <v>562</v>
      </c>
    </row>
    <row r="3" spans="1:6" x14ac:dyDescent="0.25">
      <c r="A3" s="172" t="s">
        <v>321</v>
      </c>
      <c r="B3" s="172" t="s">
        <v>329</v>
      </c>
      <c r="C3" s="218"/>
      <c r="D3" s="177" t="s">
        <v>228</v>
      </c>
      <c r="E3" s="177" t="s">
        <v>563</v>
      </c>
      <c r="F3" s="177" t="s">
        <v>254</v>
      </c>
    </row>
    <row r="4" spans="1:6" x14ac:dyDescent="0.25">
      <c r="A4" s="172" t="s">
        <v>322</v>
      </c>
      <c r="B4" s="172" t="s">
        <v>450</v>
      </c>
      <c r="C4" s="218"/>
      <c r="D4" s="177" t="s">
        <v>196</v>
      </c>
      <c r="E4" s="177" t="s">
        <v>564</v>
      </c>
      <c r="F4" s="177" t="s">
        <v>201</v>
      </c>
    </row>
    <row r="5" spans="1:6" x14ac:dyDescent="0.25">
      <c r="A5" s="172" t="s">
        <v>323</v>
      </c>
      <c r="B5" s="172" t="s">
        <v>331</v>
      </c>
      <c r="C5" s="218"/>
      <c r="D5" s="177" t="s">
        <v>565</v>
      </c>
      <c r="E5" s="177" t="s">
        <v>566</v>
      </c>
      <c r="F5" s="177" t="s">
        <v>567</v>
      </c>
    </row>
    <row r="6" spans="1:6" x14ac:dyDescent="0.25">
      <c r="A6" s="172" t="s">
        <v>324</v>
      </c>
      <c r="B6" s="172" t="s">
        <v>332</v>
      </c>
      <c r="C6" s="218"/>
      <c r="D6" s="177" t="s">
        <v>539</v>
      </c>
      <c r="E6" s="177" t="s">
        <v>568</v>
      </c>
      <c r="F6" s="177" t="s">
        <v>285</v>
      </c>
    </row>
    <row r="7" spans="1:6" x14ac:dyDescent="0.25">
      <c r="A7" s="172" t="s">
        <v>325</v>
      </c>
      <c r="B7" s="172" t="s">
        <v>333</v>
      </c>
      <c r="C7" s="218"/>
      <c r="D7" s="177" t="s">
        <v>201</v>
      </c>
      <c r="E7" s="177" t="s">
        <v>569</v>
      </c>
      <c r="F7" s="177" t="s">
        <v>201</v>
      </c>
    </row>
    <row r="8" spans="1:6" x14ac:dyDescent="0.25">
      <c r="A8" s="172" t="s">
        <v>326</v>
      </c>
      <c r="B8" s="172" t="s">
        <v>451</v>
      </c>
      <c r="C8" s="218"/>
      <c r="D8" s="177" t="s">
        <v>570</v>
      </c>
      <c r="E8" s="177" t="s">
        <v>569</v>
      </c>
      <c r="F8" s="177" t="s">
        <v>201</v>
      </c>
    </row>
    <row r="9" spans="1:6" x14ac:dyDescent="0.25">
      <c r="A9" s="172" t="s">
        <v>327</v>
      </c>
      <c r="B9" s="172" t="s">
        <v>704</v>
      </c>
      <c r="C9" s="218"/>
      <c r="D9" s="177" t="s">
        <v>287</v>
      </c>
      <c r="E9" s="177" t="s">
        <v>571</v>
      </c>
      <c r="F9" s="177" t="s">
        <v>572</v>
      </c>
    </row>
    <row r="10" spans="1:6" x14ac:dyDescent="0.25">
      <c r="A10" s="172" t="s">
        <v>705</v>
      </c>
      <c r="B10" s="172" t="s">
        <v>706</v>
      </c>
      <c r="C10" s="218"/>
      <c r="D10" s="177" t="s">
        <v>172</v>
      </c>
      <c r="E10" s="177" t="s">
        <v>793</v>
      </c>
      <c r="F10" s="177" t="s">
        <v>573</v>
      </c>
    </row>
    <row r="11" spans="1:6" x14ac:dyDescent="0.25">
      <c r="A11" s="172" t="s">
        <v>21</v>
      </c>
      <c r="B11" s="172" t="s">
        <v>158</v>
      </c>
      <c r="C11" s="218"/>
      <c r="D11" s="177" t="s">
        <v>161</v>
      </c>
      <c r="E11" s="177" t="s">
        <v>574</v>
      </c>
      <c r="F11" s="177" t="s">
        <v>162</v>
      </c>
    </row>
    <row r="12" spans="1:6" x14ac:dyDescent="0.25">
      <c r="A12" s="172" t="s">
        <v>290</v>
      </c>
      <c r="B12" s="172" t="s">
        <v>306</v>
      </c>
      <c r="C12" s="218"/>
      <c r="D12" s="177" t="s">
        <v>182</v>
      </c>
      <c r="E12" s="177" t="s">
        <v>794</v>
      </c>
      <c r="F12" s="177" t="s">
        <v>795</v>
      </c>
    </row>
    <row r="13" spans="1:6" x14ac:dyDescent="0.25">
      <c r="A13" s="172" t="s">
        <v>291</v>
      </c>
      <c r="B13" s="172" t="s">
        <v>307</v>
      </c>
      <c r="C13" s="218"/>
      <c r="D13" s="177" t="s">
        <v>184</v>
      </c>
      <c r="E13" s="177" t="s">
        <v>796</v>
      </c>
      <c r="F13" s="177" t="s">
        <v>575</v>
      </c>
    </row>
    <row r="14" spans="1:6" x14ac:dyDescent="0.25">
      <c r="A14" s="172" t="s">
        <v>22</v>
      </c>
      <c r="B14" s="172" t="s">
        <v>159</v>
      </c>
      <c r="C14" s="218"/>
      <c r="D14" s="177" t="s">
        <v>269</v>
      </c>
      <c r="E14" s="177" t="s">
        <v>797</v>
      </c>
      <c r="F14" s="177" t="s">
        <v>254</v>
      </c>
    </row>
    <row r="15" spans="1:6" x14ac:dyDescent="0.25">
      <c r="A15" s="172" t="s">
        <v>23</v>
      </c>
      <c r="B15" s="172" t="s">
        <v>157</v>
      </c>
      <c r="C15" s="218"/>
      <c r="D15" s="177" t="s">
        <v>165</v>
      </c>
      <c r="E15" s="177" t="s">
        <v>576</v>
      </c>
      <c r="F15" s="177" t="s">
        <v>567</v>
      </c>
    </row>
    <row r="16" spans="1:6" x14ac:dyDescent="0.25">
      <c r="A16" s="172" t="s">
        <v>24</v>
      </c>
      <c r="B16" s="172" t="s">
        <v>160</v>
      </c>
      <c r="C16" s="218"/>
      <c r="D16" s="177" t="s">
        <v>482</v>
      </c>
      <c r="E16" s="177" t="s">
        <v>798</v>
      </c>
      <c r="F16" s="177" t="s">
        <v>254</v>
      </c>
    </row>
    <row r="17" spans="1:6" x14ac:dyDescent="0.25">
      <c r="A17" s="172" t="s">
        <v>25</v>
      </c>
      <c r="B17" s="172" t="s">
        <v>707</v>
      </c>
      <c r="C17" s="218"/>
      <c r="D17" s="177" t="s">
        <v>1020</v>
      </c>
      <c r="E17" s="177" t="s">
        <v>799</v>
      </c>
      <c r="F17" s="177" t="s">
        <v>254</v>
      </c>
    </row>
    <row r="18" spans="1:6" x14ac:dyDescent="0.25">
      <c r="A18" s="172" t="s">
        <v>26</v>
      </c>
      <c r="B18" s="172" t="s">
        <v>708</v>
      </c>
      <c r="C18" s="218"/>
      <c r="D18" s="177" t="s">
        <v>185</v>
      </c>
      <c r="E18" s="177" t="s">
        <v>800</v>
      </c>
      <c r="F18" s="177" t="s">
        <v>575</v>
      </c>
    </row>
    <row r="19" spans="1:6" x14ac:dyDescent="0.25">
      <c r="A19" s="172" t="s">
        <v>709</v>
      </c>
      <c r="B19" s="172" t="s">
        <v>710</v>
      </c>
      <c r="C19" s="218"/>
      <c r="D19" s="177" t="s">
        <v>480</v>
      </c>
      <c r="E19" s="177" t="s">
        <v>801</v>
      </c>
      <c r="F19" s="177" t="s">
        <v>254</v>
      </c>
    </row>
    <row r="20" spans="1:6" x14ac:dyDescent="0.25">
      <c r="A20" s="172" t="s">
        <v>711</v>
      </c>
      <c r="B20" s="172" t="s">
        <v>712</v>
      </c>
      <c r="C20" s="218"/>
      <c r="D20" s="177" t="s">
        <v>164</v>
      </c>
      <c r="E20" s="177" t="s">
        <v>576</v>
      </c>
      <c r="F20" s="177" t="s">
        <v>567</v>
      </c>
    </row>
    <row r="21" spans="1:6" x14ac:dyDescent="0.25">
      <c r="A21" s="172" t="s">
        <v>713</v>
      </c>
      <c r="B21" s="172" t="s">
        <v>714</v>
      </c>
      <c r="C21" s="218"/>
      <c r="D21" s="177" t="s">
        <v>775</v>
      </c>
      <c r="E21" s="177" t="s">
        <v>802</v>
      </c>
      <c r="F21" s="177" t="s">
        <v>577</v>
      </c>
    </row>
    <row r="22" spans="1:6" x14ac:dyDescent="0.25">
      <c r="A22" s="172" t="s">
        <v>27</v>
      </c>
      <c r="B22" s="172" t="s">
        <v>715</v>
      </c>
      <c r="C22" s="218"/>
      <c r="D22" s="177" t="s">
        <v>256</v>
      </c>
      <c r="E22" s="177" t="s">
        <v>803</v>
      </c>
      <c r="F22" s="177" t="s">
        <v>254</v>
      </c>
    </row>
    <row r="23" spans="1:6" x14ac:dyDescent="0.25">
      <c r="A23" s="172" t="s">
        <v>28</v>
      </c>
      <c r="B23" s="172" t="s">
        <v>716</v>
      </c>
      <c r="C23" s="218"/>
      <c r="D23" s="177" t="s">
        <v>198</v>
      </c>
      <c r="E23" s="177" t="s">
        <v>804</v>
      </c>
      <c r="F23" s="177" t="s">
        <v>201</v>
      </c>
    </row>
    <row r="24" spans="1:6" x14ac:dyDescent="0.25">
      <c r="A24" s="172" t="s">
        <v>717</v>
      </c>
      <c r="B24" s="172" t="s">
        <v>718</v>
      </c>
      <c r="C24" s="218"/>
      <c r="D24" s="177" t="s">
        <v>464</v>
      </c>
      <c r="E24" s="177" t="s">
        <v>805</v>
      </c>
      <c r="F24" s="177" t="s">
        <v>578</v>
      </c>
    </row>
    <row r="25" spans="1:6" x14ac:dyDescent="0.25">
      <c r="A25" s="172" t="s">
        <v>29</v>
      </c>
      <c r="B25" s="172" t="s">
        <v>165</v>
      </c>
      <c r="C25" s="218"/>
      <c r="D25" s="177" t="s">
        <v>213</v>
      </c>
      <c r="E25" s="177" t="s">
        <v>579</v>
      </c>
      <c r="F25" s="177" t="s">
        <v>577</v>
      </c>
    </row>
    <row r="26" spans="1:6" x14ac:dyDescent="0.25">
      <c r="A26" s="172" t="s">
        <v>30</v>
      </c>
      <c r="B26" s="172" t="s">
        <v>719</v>
      </c>
      <c r="C26" s="218"/>
      <c r="D26" s="177" t="s">
        <v>746</v>
      </c>
      <c r="E26" s="177" t="s">
        <v>580</v>
      </c>
      <c r="F26" s="177" t="s">
        <v>573</v>
      </c>
    </row>
    <row r="27" spans="1:6" x14ac:dyDescent="0.25">
      <c r="A27" s="172" t="s">
        <v>720</v>
      </c>
      <c r="B27" s="172" t="s">
        <v>721</v>
      </c>
      <c r="C27" s="218"/>
      <c r="D27" s="177" t="s">
        <v>221</v>
      </c>
      <c r="E27" s="177" t="s">
        <v>806</v>
      </c>
      <c r="F27" s="177" t="s">
        <v>578</v>
      </c>
    </row>
    <row r="28" spans="1:6" x14ac:dyDescent="0.25">
      <c r="A28" s="172" t="s">
        <v>31</v>
      </c>
      <c r="B28" s="172" t="s">
        <v>167</v>
      </c>
      <c r="C28" s="218"/>
      <c r="D28" s="177" t="s">
        <v>216</v>
      </c>
      <c r="E28" s="177" t="s">
        <v>807</v>
      </c>
      <c r="F28" s="177" t="s">
        <v>577</v>
      </c>
    </row>
    <row r="29" spans="1:6" x14ac:dyDescent="0.25">
      <c r="A29" s="172" t="s">
        <v>32</v>
      </c>
      <c r="B29" s="172" t="s">
        <v>722</v>
      </c>
      <c r="C29" s="218"/>
      <c r="D29" s="177" t="s">
        <v>808</v>
      </c>
      <c r="E29" s="177" t="s">
        <v>807</v>
      </c>
      <c r="F29" s="177" t="s">
        <v>577</v>
      </c>
    </row>
    <row r="30" spans="1:6" x14ac:dyDescent="0.25">
      <c r="A30" s="172" t="s">
        <v>33</v>
      </c>
      <c r="B30" s="172" t="s">
        <v>169</v>
      </c>
      <c r="C30" s="218"/>
      <c r="D30" s="177" t="s">
        <v>266</v>
      </c>
      <c r="E30" s="177" t="s">
        <v>809</v>
      </c>
      <c r="F30" s="177" t="s">
        <v>254</v>
      </c>
    </row>
    <row r="31" spans="1:6" x14ac:dyDescent="0.25">
      <c r="A31" s="172" t="s">
        <v>34</v>
      </c>
      <c r="B31" s="172" t="s">
        <v>723</v>
      </c>
      <c r="C31" s="218"/>
      <c r="D31" s="177" t="s">
        <v>215</v>
      </c>
      <c r="E31" s="177" t="s">
        <v>810</v>
      </c>
      <c r="F31" s="177" t="s">
        <v>577</v>
      </c>
    </row>
    <row r="32" spans="1:6" x14ac:dyDescent="0.25">
      <c r="A32" s="172" t="s">
        <v>35</v>
      </c>
      <c r="B32" s="172" t="s">
        <v>171</v>
      </c>
      <c r="C32" s="218"/>
      <c r="D32" s="177" t="s">
        <v>811</v>
      </c>
      <c r="E32" s="177" t="s">
        <v>810</v>
      </c>
      <c r="F32" s="177" t="s">
        <v>577</v>
      </c>
    </row>
    <row r="33" spans="1:6" x14ac:dyDescent="0.25">
      <c r="A33" s="172" t="s">
        <v>36</v>
      </c>
      <c r="B33" s="172" t="s">
        <v>172</v>
      </c>
      <c r="C33" s="218"/>
      <c r="D33" s="177" t="s">
        <v>812</v>
      </c>
      <c r="E33" s="177" t="s">
        <v>581</v>
      </c>
      <c r="F33" s="177" t="s">
        <v>573</v>
      </c>
    </row>
    <row r="34" spans="1:6" x14ac:dyDescent="0.25">
      <c r="A34" s="172" t="s">
        <v>37</v>
      </c>
      <c r="B34" s="172" t="s">
        <v>173</v>
      </c>
      <c r="C34" s="218"/>
      <c r="D34" s="177" t="s">
        <v>248</v>
      </c>
      <c r="E34" s="177" t="s">
        <v>813</v>
      </c>
      <c r="F34" s="177" t="s">
        <v>254</v>
      </c>
    </row>
    <row r="35" spans="1:6" x14ac:dyDescent="0.25">
      <c r="A35" s="172" t="s">
        <v>38</v>
      </c>
      <c r="B35" s="172" t="s">
        <v>724</v>
      </c>
      <c r="C35" s="218"/>
      <c r="D35" s="177" t="s">
        <v>200</v>
      </c>
      <c r="E35" s="177" t="s">
        <v>582</v>
      </c>
      <c r="F35" s="177" t="s">
        <v>201</v>
      </c>
    </row>
    <row r="36" spans="1:6" x14ac:dyDescent="0.25">
      <c r="A36" s="172" t="s">
        <v>39</v>
      </c>
      <c r="B36" s="172" t="s">
        <v>725</v>
      </c>
      <c r="C36" s="218"/>
      <c r="D36" s="177" t="s">
        <v>265</v>
      </c>
      <c r="E36" s="177" t="s">
        <v>814</v>
      </c>
      <c r="F36" s="177" t="s">
        <v>254</v>
      </c>
    </row>
    <row r="37" spans="1:6" x14ac:dyDescent="0.25">
      <c r="A37" s="172" t="s">
        <v>292</v>
      </c>
      <c r="B37" s="172" t="s">
        <v>308</v>
      </c>
      <c r="C37" s="218"/>
      <c r="D37" s="177" t="s">
        <v>764</v>
      </c>
      <c r="E37" s="177" t="s">
        <v>815</v>
      </c>
      <c r="F37" s="177" t="s">
        <v>201</v>
      </c>
    </row>
    <row r="38" spans="1:6" x14ac:dyDescent="0.25">
      <c r="A38" s="172" t="s">
        <v>293</v>
      </c>
      <c r="B38" s="172" t="s">
        <v>309</v>
      </c>
      <c r="C38" s="218"/>
      <c r="D38" s="177" t="s">
        <v>157</v>
      </c>
      <c r="E38" s="177" t="s">
        <v>583</v>
      </c>
      <c r="F38" s="177" t="s">
        <v>162</v>
      </c>
    </row>
    <row r="39" spans="1:6" x14ac:dyDescent="0.25">
      <c r="A39" s="172" t="s">
        <v>726</v>
      </c>
      <c r="B39" s="172" t="s">
        <v>397</v>
      </c>
      <c r="C39" s="218"/>
      <c r="D39" s="177" t="s">
        <v>501</v>
      </c>
      <c r="E39" s="177" t="s">
        <v>584</v>
      </c>
      <c r="F39" s="177" t="s">
        <v>254</v>
      </c>
    </row>
    <row r="40" spans="1:6" x14ac:dyDescent="0.25">
      <c r="A40" s="172" t="s">
        <v>294</v>
      </c>
      <c r="B40" s="172" t="s">
        <v>396</v>
      </c>
      <c r="C40" s="218"/>
      <c r="D40" s="177" t="s">
        <v>189</v>
      </c>
      <c r="E40" s="177" t="s">
        <v>816</v>
      </c>
      <c r="F40" s="177" t="s">
        <v>191</v>
      </c>
    </row>
    <row r="41" spans="1:6" x14ac:dyDescent="0.25">
      <c r="A41" s="172" t="s">
        <v>727</v>
      </c>
      <c r="B41" s="172" t="s">
        <v>396</v>
      </c>
      <c r="C41" s="218"/>
      <c r="D41" s="177" t="s">
        <v>169</v>
      </c>
      <c r="E41" s="177" t="s">
        <v>817</v>
      </c>
      <c r="F41" s="177" t="s">
        <v>573</v>
      </c>
    </row>
    <row r="42" spans="1:6" x14ac:dyDescent="0.25">
      <c r="A42" s="172" t="s">
        <v>728</v>
      </c>
      <c r="B42" s="172" t="s">
        <v>729</v>
      </c>
      <c r="C42" s="218"/>
      <c r="D42" s="177" t="s">
        <v>229</v>
      </c>
      <c r="E42" s="177" t="s">
        <v>818</v>
      </c>
      <c r="F42" s="177" t="s">
        <v>254</v>
      </c>
    </row>
    <row r="43" spans="1:6" x14ac:dyDescent="0.25">
      <c r="A43" s="172" t="s">
        <v>730</v>
      </c>
      <c r="B43" s="172" t="s">
        <v>731</v>
      </c>
      <c r="C43" s="218"/>
      <c r="D43" s="177" t="s">
        <v>531</v>
      </c>
      <c r="E43" s="177" t="s">
        <v>819</v>
      </c>
      <c r="F43" s="177" t="s">
        <v>254</v>
      </c>
    </row>
    <row r="44" spans="1:6" x14ac:dyDescent="0.25">
      <c r="A44" s="172" t="s">
        <v>732</v>
      </c>
      <c r="B44" s="172" t="s">
        <v>733</v>
      </c>
      <c r="C44" s="218"/>
      <c r="D44" s="177" t="s">
        <v>546</v>
      </c>
      <c r="E44" s="177" t="s">
        <v>820</v>
      </c>
      <c r="F44" s="177" t="s">
        <v>285</v>
      </c>
    </row>
    <row r="45" spans="1:6" x14ac:dyDescent="0.25">
      <c r="A45" s="172" t="s">
        <v>734</v>
      </c>
      <c r="B45" s="172" t="s">
        <v>735</v>
      </c>
      <c r="C45" s="218"/>
      <c r="D45" s="177" t="s">
        <v>821</v>
      </c>
      <c r="E45" s="177" t="s">
        <v>822</v>
      </c>
      <c r="F45" s="177" t="s">
        <v>578</v>
      </c>
    </row>
    <row r="46" spans="1:6" x14ac:dyDescent="0.25">
      <c r="A46" s="172" t="s">
        <v>736</v>
      </c>
      <c r="B46" s="172" t="s">
        <v>399</v>
      </c>
      <c r="C46" s="218"/>
      <c r="D46" s="177" t="s">
        <v>207</v>
      </c>
      <c r="E46" s="177" t="s">
        <v>579</v>
      </c>
      <c r="F46" s="177" t="s">
        <v>577</v>
      </c>
    </row>
    <row r="47" spans="1:6" x14ac:dyDescent="0.25">
      <c r="A47" s="172" t="s">
        <v>737</v>
      </c>
      <c r="B47" s="172" t="s">
        <v>395</v>
      </c>
      <c r="C47" s="218"/>
      <c r="D47" s="177" t="s">
        <v>263</v>
      </c>
      <c r="E47" s="177" t="s">
        <v>823</v>
      </c>
      <c r="F47" s="177" t="s">
        <v>254</v>
      </c>
    </row>
    <row r="48" spans="1:6" x14ac:dyDescent="0.25">
      <c r="A48" s="172" t="s">
        <v>738</v>
      </c>
      <c r="B48" s="172" t="s">
        <v>739</v>
      </c>
      <c r="C48" s="218"/>
      <c r="D48" s="177" t="s">
        <v>285</v>
      </c>
      <c r="E48" s="177" t="s">
        <v>585</v>
      </c>
      <c r="F48" s="177" t="s">
        <v>285</v>
      </c>
    </row>
    <row r="49" spans="1:6" x14ac:dyDescent="0.25">
      <c r="A49" s="172" t="s">
        <v>740</v>
      </c>
      <c r="B49" s="172" t="s">
        <v>741</v>
      </c>
      <c r="C49" s="218"/>
      <c r="D49" s="177" t="s">
        <v>824</v>
      </c>
      <c r="E49" s="177" t="s">
        <v>825</v>
      </c>
      <c r="F49" s="177" t="s">
        <v>254</v>
      </c>
    </row>
    <row r="50" spans="1:6" x14ac:dyDescent="0.25">
      <c r="A50" s="172" t="s">
        <v>40</v>
      </c>
      <c r="B50" s="172" t="s">
        <v>176</v>
      </c>
      <c r="C50" s="218"/>
      <c r="D50" s="177" t="s">
        <v>488</v>
      </c>
      <c r="E50" s="177" t="s">
        <v>586</v>
      </c>
      <c r="F50" s="177" t="s">
        <v>254</v>
      </c>
    </row>
    <row r="51" spans="1:6" x14ac:dyDescent="0.25">
      <c r="A51" s="172" t="s">
        <v>41</v>
      </c>
      <c r="B51" s="172" t="s">
        <v>177</v>
      </c>
      <c r="C51" s="218"/>
      <c r="D51" s="177" t="s">
        <v>337</v>
      </c>
      <c r="E51" s="177" t="s">
        <v>826</v>
      </c>
      <c r="F51" s="177" t="s">
        <v>577</v>
      </c>
    </row>
    <row r="52" spans="1:6" x14ac:dyDescent="0.25">
      <c r="A52" s="172" t="s">
        <v>42</v>
      </c>
      <c r="B52" s="172" t="s">
        <v>178</v>
      </c>
      <c r="C52" s="218"/>
      <c r="D52" s="177" t="s">
        <v>782</v>
      </c>
      <c r="E52" s="177" t="s">
        <v>827</v>
      </c>
      <c r="F52" s="177" t="s">
        <v>578</v>
      </c>
    </row>
    <row r="53" spans="1:6" x14ac:dyDescent="0.25">
      <c r="A53" s="172" t="s">
        <v>43</v>
      </c>
      <c r="B53" s="172" t="s">
        <v>742</v>
      </c>
      <c r="C53" s="218"/>
      <c r="D53" s="177" t="s">
        <v>503</v>
      </c>
      <c r="E53" s="177" t="s">
        <v>828</v>
      </c>
      <c r="F53" s="177" t="s">
        <v>254</v>
      </c>
    </row>
    <row r="54" spans="1:6" x14ac:dyDescent="0.25">
      <c r="A54" s="172" t="s">
        <v>44</v>
      </c>
      <c r="B54" s="172" t="s">
        <v>743</v>
      </c>
      <c r="C54" s="218"/>
      <c r="D54" s="177" t="s">
        <v>829</v>
      </c>
      <c r="E54" s="177" t="s">
        <v>830</v>
      </c>
      <c r="F54" s="177" t="s">
        <v>578</v>
      </c>
    </row>
    <row r="55" spans="1:6" x14ac:dyDescent="0.25">
      <c r="A55" s="172" t="s">
        <v>295</v>
      </c>
      <c r="B55" s="172" t="s">
        <v>311</v>
      </c>
      <c r="C55" s="218"/>
      <c r="D55" s="177" t="s">
        <v>311</v>
      </c>
      <c r="E55" s="177" t="s">
        <v>831</v>
      </c>
      <c r="F55" s="177" t="s">
        <v>573</v>
      </c>
    </row>
    <row r="56" spans="1:6" x14ac:dyDescent="0.25">
      <c r="A56" s="172" t="s">
        <v>45</v>
      </c>
      <c r="B56" s="172" t="s">
        <v>181</v>
      </c>
      <c r="C56" s="218"/>
      <c r="D56" s="177" t="s">
        <v>179</v>
      </c>
      <c r="E56" s="177" t="s">
        <v>832</v>
      </c>
      <c r="F56" s="177" t="s">
        <v>573</v>
      </c>
    </row>
    <row r="57" spans="1:6" x14ac:dyDescent="0.25">
      <c r="A57" s="172" t="s">
        <v>296</v>
      </c>
      <c r="B57" s="172" t="s">
        <v>312</v>
      </c>
      <c r="C57" s="218"/>
      <c r="D57" s="177" t="s">
        <v>240</v>
      </c>
      <c r="E57" s="177" t="s">
        <v>833</v>
      </c>
      <c r="F57" s="177" t="s">
        <v>254</v>
      </c>
    </row>
    <row r="58" spans="1:6" x14ac:dyDescent="0.25">
      <c r="A58" s="172" t="s">
        <v>297</v>
      </c>
      <c r="B58" s="172" t="s">
        <v>744</v>
      </c>
      <c r="C58" s="218"/>
      <c r="D58" s="177" t="s">
        <v>280</v>
      </c>
      <c r="E58" s="177" t="s">
        <v>587</v>
      </c>
      <c r="F58" s="177" t="s">
        <v>285</v>
      </c>
    </row>
    <row r="59" spans="1:6" x14ac:dyDescent="0.25">
      <c r="A59" s="172" t="s">
        <v>745</v>
      </c>
      <c r="B59" s="172" t="s">
        <v>746</v>
      </c>
      <c r="C59" s="218"/>
      <c r="D59" s="177" t="s">
        <v>250</v>
      </c>
      <c r="E59" s="177" t="s">
        <v>588</v>
      </c>
      <c r="F59" s="177" t="s">
        <v>254</v>
      </c>
    </row>
    <row r="60" spans="1:6" x14ac:dyDescent="0.25">
      <c r="A60" s="172" t="s">
        <v>747</v>
      </c>
      <c r="B60" s="172" t="s">
        <v>748</v>
      </c>
      <c r="C60" s="218"/>
      <c r="D60" s="177" t="s">
        <v>741</v>
      </c>
      <c r="E60" s="177" t="s">
        <v>834</v>
      </c>
      <c r="F60" s="177" t="s">
        <v>573</v>
      </c>
    </row>
    <row r="61" spans="1:6" x14ac:dyDescent="0.25">
      <c r="A61" s="172" t="s">
        <v>749</v>
      </c>
      <c r="B61" s="172" t="s">
        <v>750</v>
      </c>
      <c r="C61" s="218"/>
      <c r="D61" s="177" t="s">
        <v>227</v>
      </c>
      <c r="E61" s="177" t="s">
        <v>589</v>
      </c>
      <c r="F61" s="177" t="s">
        <v>578</v>
      </c>
    </row>
    <row r="62" spans="1:6" x14ac:dyDescent="0.25">
      <c r="A62" s="172" t="s">
        <v>46</v>
      </c>
      <c r="B62" s="172" t="s">
        <v>182</v>
      </c>
      <c r="C62" s="218"/>
      <c r="D62" s="177" t="s">
        <v>181</v>
      </c>
      <c r="E62" s="177" t="s">
        <v>835</v>
      </c>
      <c r="F62" s="177" t="s">
        <v>573</v>
      </c>
    </row>
    <row r="63" spans="1:6" x14ac:dyDescent="0.25">
      <c r="A63" s="172" t="s">
        <v>47</v>
      </c>
      <c r="B63" s="172" t="s">
        <v>751</v>
      </c>
      <c r="C63" s="218"/>
      <c r="D63" s="177" t="s">
        <v>332</v>
      </c>
      <c r="E63" s="177" t="s">
        <v>836</v>
      </c>
      <c r="F63" s="177" t="s">
        <v>334</v>
      </c>
    </row>
    <row r="64" spans="1:6" x14ac:dyDescent="0.25">
      <c r="A64" s="172" t="s">
        <v>752</v>
      </c>
      <c r="B64" s="172" t="s">
        <v>753</v>
      </c>
      <c r="C64" s="218"/>
      <c r="D64" s="177" t="s">
        <v>204</v>
      </c>
      <c r="E64" s="177" t="s">
        <v>815</v>
      </c>
      <c r="F64" s="177" t="s">
        <v>201</v>
      </c>
    </row>
    <row r="65" spans="1:6" x14ac:dyDescent="0.25">
      <c r="A65" s="172" t="s">
        <v>754</v>
      </c>
      <c r="B65" s="172" t="s">
        <v>452</v>
      </c>
      <c r="C65" s="218"/>
      <c r="D65" s="177" t="s">
        <v>333</v>
      </c>
      <c r="E65" s="177" t="s">
        <v>590</v>
      </c>
      <c r="F65" s="177" t="s">
        <v>334</v>
      </c>
    </row>
    <row r="66" spans="1:6" x14ac:dyDescent="0.25">
      <c r="A66" s="172" t="s">
        <v>755</v>
      </c>
      <c r="B66" s="172" t="s">
        <v>756</v>
      </c>
      <c r="C66" s="218"/>
      <c r="D66" s="177" t="s">
        <v>318</v>
      </c>
      <c r="E66" s="177" t="s">
        <v>591</v>
      </c>
      <c r="F66" s="177" t="s">
        <v>285</v>
      </c>
    </row>
    <row r="67" spans="1:6" x14ac:dyDescent="0.25">
      <c r="A67" s="172" t="s">
        <v>49</v>
      </c>
      <c r="B67" s="172" t="s">
        <v>184</v>
      </c>
      <c r="C67" s="218"/>
      <c r="D67" s="177" t="s">
        <v>314</v>
      </c>
      <c r="E67" s="177" t="s">
        <v>592</v>
      </c>
      <c r="F67" s="177" t="s">
        <v>575</v>
      </c>
    </row>
    <row r="68" spans="1:6" x14ac:dyDescent="0.25">
      <c r="A68" s="172" t="s">
        <v>50</v>
      </c>
      <c r="B68" s="172" t="s">
        <v>185</v>
      </c>
      <c r="C68" s="218"/>
      <c r="D68" s="177" t="s">
        <v>192</v>
      </c>
      <c r="E68" s="177" t="s">
        <v>837</v>
      </c>
      <c r="F68" s="177" t="s">
        <v>191</v>
      </c>
    </row>
    <row r="69" spans="1:6" x14ac:dyDescent="0.25">
      <c r="A69" s="172" t="s">
        <v>51</v>
      </c>
      <c r="B69" s="172" t="s">
        <v>186</v>
      </c>
      <c r="C69" s="218"/>
      <c r="D69" s="177" t="s">
        <v>226</v>
      </c>
      <c r="E69" s="177" t="s">
        <v>589</v>
      </c>
      <c r="F69" s="177" t="s">
        <v>578</v>
      </c>
    </row>
    <row r="70" spans="1:6" x14ac:dyDescent="0.25">
      <c r="A70" s="172" t="s">
        <v>52</v>
      </c>
      <c r="B70" s="172" t="s">
        <v>757</v>
      </c>
      <c r="C70" s="218"/>
      <c r="D70" s="177" t="s">
        <v>838</v>
      </c>
      <c r="E70" s="177" t="s">
        <v>589</v>
      </c>
      <c r="F70" s="177" t="s">
        <v>254</v>
      </c>
    </row>
    <row r="71" spans="1:6" x14ac:dyDescent="0.25">
      <c r="A71" s="172" t="s">
        <v>758</v>
      </c>
      <c r="B71" s="172" t="s">
        <v>453</v>
      </c>
      <c r="C71" s="218"/>
      <c r="D71" s="177" t="s">
        <v>259</v>
      </c>
      <c r="E71" s="177" t="s">
        <v>839</v>
      </c>
      <c r="F71" s="177" t="s">
        <v>254</v>
      </c>
    </row>
    <row r="72" spans="1:6" x14ac:dyDescent="0.25">
      <c r="A72" s="172" t="s">
        <v>300</v>
      </c>
      <c r="B72" s="172" t="s">
        <v>314</v>
      </c>
      <c r="C72" s="218"/>
      <c r="D72" s="177" t="s">
        <v>529</v>
      </c>
      <c r="E72" s="177" t="s">
        <v>840</v>
      </c>
      <c r="F72" s="177" t="s">
        <v>285</v>
      </c>
    </row>
    <row r="73" spans="1:6" x14ac:dyDescent="0.25">
      <c r="A73" s="172" t="s">
        <v>53</v>
      </c>
      <c r="B73" s="172" t="s">
        <v>188</v>
      </c>
      <c r="C73" s="218"/>
      <c r="D73" s="177" t="s">
        <v>841</v>
      </c>
      <c r="E73" s="177" t="s">
        <v>842</v>
      </c>
      <c r="F73" s="177" t="s">
        <v>573</v>
      </c>
    </row>
    <row r="74" spans="1:6" x14ac:dyDescent="0.25">
      <c r="A74" s="172" t="s">
        <v>54</v>
      </c>
      <c r="B74" s="172" t="s">
        <v>189</v>
      </c>
      <c r="C74" s="218"/>
      <c r="D74" s="177" t="s">
        <v>278</v>
      </c>
      <c r="E74" s="177" t="s">
        <v>843</v>
      </c>
      <c r="F74" s="177" t="s">
        <v>285</v>
      </c>
    </row>
    <row r="75" spans="1:6" x14ac:dyDescent="0.25">
      <c r="A75" s="172" t="s">
        <v>55</v>
      </c>
      <c r="B75" s="172" t="s">
        <v>190</v>
      </c>
      <c r="C75" s="218"/>
      <c r="D75" s="177" t="s">
        <v>338</v>
      </c>
      <c r="E75" s="177" t="s">
        <v>844</v>
      </c>
      <c r="F75" s="177" t="s">
        <v>578</v>
      </c>
    </row>
    <row r="76" spans="1:6" x14ac:dyDescent="0.25">
      <c r="A76" s="172" t="s">
        <v>56</v>
      </c>
      <c r="B76" s="172" t="s">
        <v>191</v>
      </c>
      <c r="C76" s="218"/>
      <c r="D76" s="177" t="s">
        <v>173</v>
      </c>
      <c r="E76" s="177" t="s">
        <v>593</v>
      </c>
      <c r="F76" s="177" t="s">
        <v>573</v>
      </c>
    </row>
    <row r="77" spans="1:6" x14ac:dyDescent="0.25">
      <c r="A77" s="172" t="s">
        <v>57</v>
      </c>
      <c r="B77" s="172" t="s">
        <v>192</v>
      </c>
      <c r="C77" s="218"/>
      <c r="D77" s="177" t="s">
        <v>158</v>
      </c>
      <c r="E77" s="177" t="s">
        <v>845</v>
      </c>
      <c r="F77" s="177" t="s">
        <v>162</v>
      </c>
    </row>
    <row r="78" spans="1:6" x14ac:dyDescent="0.25">
      <c r="A78" s="172" t="s">
        <v>58</v>
      </c>
      <c r="B78" s="172" t="s">
        <v>759</v>
      </c>
      <c r="C78" s="218"/>
      <c r="D78" s="177" t="s">
        <v>202</v>
      </c>
      <c r="E78" s="177" t="s">
        <v>569</v>
      </c>
      <c r="F78" s="177" t="s">
        <v>201</v>
      </c>
    </row>
    <row r="79" spans="1:6" x14ac:dyDescent="0.25">
      <c r="A79" s="172" t="s">
        <v>59</v>
      </c>
      <c r="B79" s="172" t="s">
        <v>194</v>
      </c>
      <c r="C79" s="218"/>
      <c r="D79" s="177" t="s">
        <v>168</v>
      </c>
      <c r="E79" s="177" t="s">
        <v>846</v>
      </c>
      <c r="F79" s="177" t="s">
        <v>573</v>
      </c>
    </row>
    <row r="80" spans="1:6" x14ac:dyDescent="0.25">
      <c r="A80" s="172" t="s">
        <v>60</v>
      </c>
      <c r="B80" s="172" t="s">
        <v>195</v>
      </c>
      <c r="C80" s="218"/>
      <c r="D80" s="177" t="s">
        <v>238</v>
      </c>
      <c r="E80" s="177" t="s">
        <v>847</v>
      </c>
      <c r="F80" s="177" t="s">
        <v>254</v>
      </c>
    </row>
    <row r="81" spans="1:6" x14ac:dyDescent="0.25">
      <c r="A81" s="172" t="s">
        <v>61</v>
      </c>
      <c r="B81" s="172" t="s">
        <v>760</v>
      </c>
      <c r="C81" s="218"/>
      <c r="D81" s="177" t="s">
        <v>252</v>
      </c>
      <c r="E81" s="177" t="s">
        <v>848</v>
      </c>
      <c r="F81" s="177" t="s">
        <v>254</v>
      </c>
    </row>
    <row r="82" spans="1:6" x14ac:dyDescent="0.25">
      <c r="A82" s="172" t="s">
        <v>62</v>
      </c>
      <c r="B82" s="172" t="s">
        <v>197</v>
      </c>
      <c r="C82" s="218"/>
      <c r="D82" s="177" t="s">
        <v>277</v>
      </c>
      <c r="E82" s="177" t="s">
        <v>849</v>
      </c>
      <c r="F82" s="177" t="s">
        <v>285</v>
      </c>
    </row>
    <row r="83" spans="1:6" x14ac:dyDescent="0.25">
      <c r="A83" s="172" t="s">
        <v>761</v>
      </c>
      <c r="B83" s="172" t="s">
        <v>762</v>
      </c>
      <c r="C83" s="218"/>
      <c r="D83" s="177" t="s">
        <v>706</v>
      </c>
      <c r="E83" s="177" t="s">
        <v>850</v>
      </c>
      <c r="F83" s="177" t="s">
        <v>334</v>
      </c>
    </row>
    <row r="84" spans="1:6" x14ac:dyDescent="0.25">
      <c r="A84" s="172" t="s">
        <v>67</v>
      </c>
      <c r="B84" s="172" t="s">
        <v>202</v>
      </c>
      <c r="C84" s="218"/>
      <c r="D84" s="177" t="s">
        <v>594</v>
      </c>
      <c r="E84" s="177" t="s">
        <v>851</v>
      </c>
      <c r="F84" s="177" t="s">
        <v>578</v>
      </c>
    </row>
    <row r="85" spans="1:6" x14ac:dyDescent="0.25">
      <c r="A85" s="172" t="s">
        <v>63</v>
      </c>
      <c r="B85" s="172" t="s">
        <v>198</v>
      </c>
      <c r="C85" s="218"/>
      <c r="D85" s="177" t="s">
        <v>272</v>
      </c>
      <c r="E85" s="177" t="s">
        <v>852</v>
      </c>
      <c r="F85" s="177" t="s">
        <v>285</v>
      </c>
    </row>
    <row r="86" spans="1:6" x14ac:dyDescent="0.25">
      <c r="A86" s="172" t="s">
        <v>65</v>
      </c>
      <c r="B86" s="172" t="s">
        <v>200</v>
      </c>
      <c r="C86" s="218"/>
      <c r="D86" s="177" t="s">
        <v>281</v>
      </c>
      <c r="E86" s="177" t="s">
        <v>585</v>
      </c>
      <c r="F86" s="177" t="s">
        <v>285</v>
      </c>
    </row>
    <row r="87" spans="1:6" x14ac:dyDescent="0.25">
      <c r="A87" s="172" t="s">
        <v>66</v>
      </c>
      <c r="B87" s="172" t="s">
        <v>201</v>
      </c>
      <c r="C87" s="218"/>
      <c r="D87" s="177" t="s">
        <v>244</v>
      </c>
      <c r="E87" s="177" t="s">
        <v>853</v>
      </c>
      <c r="F87" s="177" t="s">
        <v>254</v>
      </c>
    </row>
    <row r="88" spans="1:6" x14ac:dyDescent="0.25">
      <c r="A88" s="172" t="s">
        <v>69</v>
      </c>
      <c r="B88" s="172" t="s">
        <v>204</v>
      </c>
      <c r="C88" s="218"/>
      <c r="D88" s="177" t="s">
        <v>854</v>
      </c>
      <c r="E88" s="177" t="s">
        <v>576</v>
      </c>
      <c r="F88" s="177" t="s">
        <v>567</v>
      </c>
    </row>
    <row r="89" spans="1:6" x14ac:dyDescent="0.25">
      <c r="A89" s="172" t="s">
        <v>763</v>
      </c>
      <c r="B89" s="172" t="s">
        <v>764</v>
      </c>
      <c r="C89" s="218"/>
      <c r="D89" s="177" t="s">
        <v>264</v>
      </c>
      <c r="E89" s="177" t="s">
        <v>839</v>
      </c>
      <c r="F89" s="177" t="s">
        <v>254</v>
      </c>
    </row>
    <row r="90" spans="1:6" x14ac:dyDescent="0.25">
      <c r="A90" s="172" t="s">
        <v>75</v>
      </c>
      <c r="B90" s="172" t="s">
        <v>765</v>
      </c>
      <c r="C90" s="218"/>
      <c r="D90" s="177" t="s">
        <v>194</v>
      </c>
      <c r="E90" s="177" t="s">
        <v>855</v>
      </c>
      <c r="F90" s="177" t="s">
        <v>201</v>
      </c>
    </row>
    <row r="91" spans="1:6" x14ac:dyDescent="0.25">
      <c r="A91" s="172" t="s">
        <v>76</v>
      </c>
      <c r="B91" s="172" t="s">
        <v>766</v>
      </c>
      <c r="C91" s="218"/>
      <c r="D91" s="177" t="s">
        <v>397</v>
      </c>
      <c r="E91" s="177" t="s">
        <v>566</v>
      </c>
      <c r="F91" s="177" t="s">
        <v>573</v>
      </c>
    </row>
    <row r="92" spans="1:6" x14ac:dyDescent="0.25">
      <c r="A92" s="172" t="s">
        <v>77</v>
      </c>
      <c r="B92" s="172" t="s">
        <v>211</v>
      </c>
      <c r="C92" s="218"/>
      <c r="D92" s="177" t="s">
        <v>735</v>
      </c>
      <c r="E92" s="177" t="s">
        <v>581</v>
      </c>
      <c r="F92" s="177" t="s">
        <v>573</v>
      </c>
    </row>
    <row r="93" spans="1:6" x14ac:dyDescent="0.25">
      <c r="A93" s="172" t="s">
        <v>15</v>
      </c>
      <c r="B93" s="172" t="s">
        <v>767</v>
      </c>
      <c r="C93" s="218"/>
      <c r="D93" s="177" t="s">
        <v>474</v>
      </c>
      <c r="E93" s="177" t="s">
        <v>856</v>
      </c>
      <c r="F93" s="177" t="s">
        <v>254</v>
      </c>
    </row>
    <row r="94" spans="1:6" x14ac:dyDescent="0.25">
      <c r="A94" s="172" t="s">
        <v>768</v>
      </c>
      <c r="B94" s="172" t="s">
        <v>769</v>
      </c>
      <c r="C94" s="218"/>
      <c r="D94" s="177" t="s">
        <v>176</v>
      </c>
      <c r="E94" s="177" t="s">
        <v>580</v>
      </c>
      <c r="F94" s="177" t="s">
        <v>573</v>
      </c>
    </row>
    <row r="95" spans="1:6" x14ac:dyDescent="0.25">
      <c r="A95" s="172" t="s">
        <v>78</v>
      </c>
      <c r="B95" s="172" t="s">
        <v>770</v>
      </c>
      <c r="C95" s="218"/>
      <c r="D95" s="177" t="s">
        <v>340</v>
      </c>
      <c r="E95" s="177" t="s">
        <v>595</v>
      </c>
      <c r="F95" s="177" t="s">
        <v>254</v>
      </c>
    </row>
    <row r="96" spans="1:6" x14ac:dyDescent="0.25">
      <c r="A96" s="172" t="s">
        <v>301</v>
      </c>
      <c r="B96" s="172" t="s">
        <v>771</v>
      </c>
      <c r="C96" s="218"/>
      <c r="D96" s="177" t="s">
        <v>857</v>
      </c>
      <c r="E96" s="177" t="s">
        <v>596</v>
      </c>
      <c r="F96" s="177" t="s">
        <v>577</v>
      </c>
    </row>
    <row r="97" spans="1:6" x14ac:dyDescent="0.25">
      <c r="A97" s="172" t="s">
        <v>772</v>
      </c>
      <c r="B97" s="172" t="s">
        <v>773</v>
      </c>
      <c r="C97" s="218"/>
      <c r="D97" s="177" t="s">
        <v>559</v>
      </c>
      <c r="E97" s="177" t="s">
        <v>597</v>
      </c>
      <c r="F97" s="177" t="s">
        <v>572</v>
      </c>
    </row>
    <row r="98" spans="1:6" x14ac:dyDescent="0.25">
      <c r="A98" s="172" t="s">
        <v>71</v>
      </c>
      <c r="B98" s="172" t="s">
        <v>206</v>
      </c>
      <c r="C98" s="218"/>
      <c r="D98" s="177" t="s">
        <v>756</v>
      </c>
      <c r="E98" s="177" t="s">
        <v>858</v>
      </c>
      <c r="F98" s="177" t="s">
        <v>575</v>
      </c>
    </row>
    <row r="99" spans="1:6" x14ac:dyDescent="0.25">
      <c r="A99" s="172" t="s">
        <v>72</v>
      </c>
      <c r="B99" s="172" t="s">
        <v>207</v>
      </c>
      <c r="C99" s="218"/>
      <c r="D99" s="177" t="s">
        <v>273</v>
      </c>
      <c r="E99" s="177" t="s">
        <v>852</v>
      </c>
      <c r="F99" s="177" t="s">
        <v>285</v>
      </c>
    </row>
    <row r="100" spans="1:6" x14ac:dyDescent="0.25">
      <c r="A100" s="172" t="s">
        <v>73</v>
      </c>
      <c r="B100" s="172" t="s">
        <v>208</v>
      </c>
      <c r="C100" s="218"/>
      <c r="D100" s="177" t="s">
        <v>193</v>
      </c>
      <c r="E100" s="177" t="s">
        <v>859</v>
      </c>
      <c r="F100" s="177" t="s">
        <v>201</v>
      </c>
    </row>
    <row r="101" spans="1:6" x14ac:dyDescent="0.25">
      <c r="A101" s="172" t="s">
        <v>79</v>
      </c>
      <c r="B101" s="172" t="s">
        <v>213</v>
      </c>
      <c r="C101" s="218"/>
      <c r="D101" s="177" t="s">
        <v>262</v>
      </c>
      <c r="E101" s="177" t="s">
        <v>598</v>
      </c>
      <c r="F101" s="177" t="s">
        <v>254</v>
      </c>
    </row>
    <row r="102" spans="1:6" x14ac:dyDescent="0.25">
      <c r="A102" s="172" t="s">
        <v>774</v>
      </c>
      <c r="B102" s="172" t="s">
        <v>775</v>
      </c>
      <c r="C102" s="218"/>
      <c r="D102" s="177" t="s">
        <v>188</v>
      </c>
      <c r="E102" s="177" t="s">
        <v>860</v>
      </c>
      <c r="F102" s="177" t="s">
        <v>575</v>
      </c>
    </row>
    <row r="103" spans="1:6" x14ac:dyDescent="0.25">
      <c r="A103" s="172" t="s">
        <v>74</v>
      </c>
      <c r="B103" s="172" t="s">
        <v>776</v>
      </c>
      <c r="C103" s="218"/>
      <c r="D103" s="177" t="s">
        <v>519</v>
      </c>
      <c r="E103" s="177" t="s">
        <v>861</v>
      </c>
      <c r="F103" s="177" t="s">
        <v>254</v>
      </c>
    </row>
    <row r="104" spans="1:6" x14ac:dyDescent="0.25">
      <c r="A104" s="172" t="s">
        <v>70</v>
      </c>
      <c r="B104" s="172" t="s">
        <v>205</v>
      </c>
      <c r="C104" s="218"/>
      <c r="D104" s="177" t="s">
        <v>217</v>
      </c>
      <c r="E104" s="177" t="s">
        <v>599</v>
      </c>
      <c r="F104" s="177" t="s">
        <v>577</v>
      </c>
    </row>
    <row r="105" spans="1:6" x14ac:dyDescent="0.25">
      <c r="A105" s="172" t="s">
        <v>777</v>
      </c>
      <c r="B105" s="172" t="s">
        <v>454</v>
      </c>
      <c r="C105" s="218"/>
      <c r="D105" s="177" t="s">
        <v>233</v>
      </c>
      <c r="E105" s="177" t="s">
        <v>862</v>
      </c>
      <c r="F105" s="177" t="s">
        <v>254</v>
      </c>
    </row>
    <row r="106" spans="1:6" x14ac:dyDescent="0.25">
      <c r="A106" s="172" t="s">
        <v>68</v>
      </c>
      <c r="B106" s="172" t="s">
        <v>203</v>
      </c>
      <c r="C106" s="218"/>
      <c r="D106" s="177" t="s">
        <v>329</v>
      </c>
      <c r="E106" s="177" t="s">
        <v>863</v>
      </c>
      <c r="F106" s="177" t="s">
        <v>334</v>
      </c>
    </row>
    <row r="107" spans="1:6" x14ac:dyDescent="0.25">
      <c r="A107" s="172" t="s">
        <v>778</v>
      </c>
      <c r="B107" s="172" t="s">
        <v>779</v>
      </c>
      <c r="C107" s="218"/>
      <c r="D107" s="177" t="s">
        <v>739</v>
      </c>
      <c r="E107" s="177" t="s">
        <v>566</v>
      </c>
      <c r="F107" s="177" t="s">
        <v>573</v>
      </c>
    </row>
    <row r="108" spans="1:6" x14ac:dyDescent="0.25">
      <c r="A108" s="172" t="s">
        <v>81</v>
      </c>
      <c r="B108" s="172" t="s">
        <v>215</v>
      </c>
      <c r="C108" s="218"/>
      <c r="D108" s="177" t="s">
        <v>556</v>
      </c>
      <c r="E108" s="177" t="s">
        <v>571</v>
      </c>
      <c r="F108" s="177" t="s">
        <v>572</v>
      </c>
    </row>
    <row r="109" spans="1:6" x14ac:dyDescent="0.25">
      <c r="A109" s="172" t="s">
        <v>80</v>
      </c>
      <c r="B109" s="172" t="s">
        <v>214</v>
      </c>
      <c r="C109" s="218"/>
      <c r="D109" s="177" t="s">
        <v>476</v>
      </c>
      <c r="E109" s="177" t="s">
        <v>864</v>
      </c>
      <c r="F109" s="177" t="s">
        <v>254</v>
      </c>
    </row>
    <row r="110" spans="1:6" x14ac:dyDescent="0.25">
      <c r="A110" s="172" t="s">
        <v>82</v>
      </c>
      <c r="B110" s="172" t="s">
        <v>216</v>
      </c>
      <c r="C110" s="218"/>
      <c r="D110" s="177" t="s">
        <v>223</v>
      </c>
      <c r="E110" s="177" t="s">
        <v>865</v>
      </c>
      <c r="F110" s="177" t="s">
        <v>578</v>
      </c>
    </row>
    <row r="111" spans="1:6" x14ac:dyDescent="0.25">
      <c r="A111" s="172" t="s">
        <v>83</v>
      </c>
      <c r="B111" s="172" t="s">
        <v>217</v>
      </c>
      <c r="C111" s="218"/>
      <c r="D111" s="177" t="s">
        <v>260</v>
      </c>
      <c r="E111" s="177" t="s">
        <v>866</v>
      </c>
      <c r="F111" s="177" t="s">
        <v>254</v>
      </c>
    </row>
    <row r="112" spans="1:6" x14ac:dyDescent="0.25">
      <c r="A112" s="172" t="s">
        <v>84</v>
      </c>
      <c r="B112" s="172" t="s">
        <v>218</v>
      </c>
      <c r="C112" s="218"/>
      <c r="D112" s="177" t="s">
        <v>187</v>
      </c>
      <c r="E112" s="177" t="s">
        <v>867</v>
      </c>
      <c r="F112" s="177" t="s">
        <v>575</v>
      </c>
    </row>
    <row r="113" spans="1:6" x14ac:dyDescent="0.25">
      <c r="A113" s="172" t="s">
        <v>85</v>
      </c>
      <c r="B113" s="172" t="s">
        <v>219</v>
      </c>
      <c r="C113" s="218"/>
      <c r="D113" s="177" t="s">
        <v>868</v>
      </c>
      <c r="E113" s="177" t="s">
        <v>869</v>
      </c>
      <c r="F113" s="177" t="s">
        <v>285</v>
      </c>
    </row>
    <row r="114" spans="1:6" x14ac:dyDescent="0.25">
      <c r="A114" s="172" t="s">
        <v>86</v>
      </c>
      <c r="B114" s="172" t="s">
        <v>780</v>
      </c>
      <c r="C114" s="218"/>
      <c r="D114" s="177" t="s">
        <v>210</v>
      </c>
      <c r="E114" s="177" t="s">
        <v>600</v>
      </c>
      <c r="F114" s="177" t="s">
        <v>577</v>
      </c>
    </row>
    <row r="115" spans="1:6" x14ac:dyDescent="0.25">
      <c r="A115" s="172" t="s">
        <v>87</v>
      </c>
      <c r="B115" s="172" t="s">
        <v>221</v>
      </c>
      <c r="C115" s="218"/>
      <c r="D115" s="177" t="s">
        <v>224</v>
      </c>
      <c r="E115" s="177" t="s">
        <v>805</v>
      </c>
      <c r="F115" s="177" t="s">
        <v>578</v>
      </c>
    </row>
    <row r="116" spans="1:6" x14ac:dyDescent="0.25">
      <c r="A116" s="172" t="s">
        <v>781</v>
      </c>
      <c r="B116" s="172" t="s">
        <v>782</v>
      </c>
      <c r="C116" s="218"/>
      <c r="D116" s="177" t="s">
        <v>279</v>
      </c>
      <c r="E116" s="177" t="s">
        <v>870</v>
      </c>
      <c r="F116" s="177" t="s">
        <v>285</v>
      </c>
    </row>
    <row r="117" spans="1:6" x14ac:dyDescent="0.25">
      <c r="A117" s="172" t="s">
        <v>783</v>
      </c>
      <c r="B117" s="172" t="s">
        <v>784</v>
      </c>
      <c r="C117" s="218"/>
      <c r="D117" s="177" t="s">
        <v>319</v>
      </c>
      <c r="E117" s="177" t="s">
        <v>870</v>
      </c>
      <c r="F117" s="177" t="s">
        <v>285</v>
      </c>
    </row>
    <row r="118" spans="1:6" x14ac:dyDescent="0.25">
      <c r="A118" s="172" t="s">
        <v>88</v>
      </c>
      <c r="B118" s="172" t="s">
        <v>785</v>
      </c>
      <c r="C118" s="218"/>
      <c r="D118" s="177" t="s">
        <v>275</v>
      </c>
      <c r="E118" s="177" t="s">
        <v>871</v>
      </c>
      <c r="F118" s="177" t="s">
        <v>285</v>
      </c>
    </row>
    <row r="119" spans="1:6" x14ac:dyDescent="0.25">
      <c r="A119" s="172" t="s">
        <v>786</v>
      </c>
      <c r="B119" s="172" t="s">
        <v>787</v>
      </c>
      <c r="C119" s="218"/>
      <c r="D119" s="177" t="s">
        <v>191</v>
      </c>
      <c r="E119" s="177" t="s">
        <v>860</v>
      </c>
      <c r="F119" s="177" t="s">
        <v>191</v>
      </c>
    </row>
    <row r="120" spans="1:6" x14ac:dyDescent="0.25">
      <c r="A120" s="172" t="s">
        <v>788</v>
      </c>
      <c r="B120" s="172" t="s">
        <v>789</v>
      </c>
      <c r="C120" s="218"/>
      <c r="D120" s="177" t="s">
        <v>872</v>
      </c>
      <c r="E120" s="177" t="s">
        <v>873</v>
      </c>
      <c r="F120" s="177" t="s">
        <v>254</v>
      </c>
    </row>
    <row r="121" spans="1:6" x14ac:dyDescent="0.25">
      <c r="A121" s="172" t="s">
        <v>89</v>
      </c>
      <c r="B121" s="172" t="s">
        <v>222</v>
      </c>
      <c r="C121" s="218"/>
      <c r="D121" s="177" t="s">
        <v>551</v>
      </c>
      <c r="E121" s="177" t="s">
        <v>874</v>
      </c>
      <c r="F121" s="177" t="s">
        <v>285</v>
      </c>
    </row>
    <row r="122" spans="1:6" x14ac:dyDescent="0.25">
      <c r="A122" s="172" t="s">
        <v>790</v>
      </c>
      <c r="B122" s="172" t="s">
        <v>791</v>
      </c>
      <c r="C122" s="218"/>
      <c r="D122" s="177" t="s">
        <v>197</v>
      </c>
      <c r="E122" s="177" t="s">
        <v>875</v>
      </c>
      <c r="F122" s="177" t="s">
        <v>201</v>
      </c>
    </row>
    <row r="123" spans="1:6" x14ac:dyDescent="0.25">
      <c r="A123" s="172" t="s">
        <v>90</v>
      </c>
      <c r="B123" s="172" t="s">
        <v>792</v>
      </c>
      <c r="C123" s="218"/>
      <c r="D123" s="177" t="s">
        <v>339</v>
      </c>
      <c r="E123" s="177" t="s">
        <v>876</v>
      </c>
      <c r="F123" s="177" t="s">
        <v>254</v>
      </c>
    </row>
    <row r="124" spans="1:6" x14ac:dyDescent="0.25">
      <c r="A124" s="172" t="s">
        <v>455</v>
      </c>
      <c r="B124" s="172" t="s">
        <v>456</v>
      </c>
      <c r="C124" s="218"/>
      <c r="D124" s="177" t="s">
        <v>359</v>
      </c>
      <c r="E124" s="177" t="s">
        <v>601</v>
      </c>
      <c r="F124" s="177" t="s">
        <v>254</v>
      </c>
    </row>
    <row r="125" spans="1:6" x14ac:dyDescent="0.25">
      <c r="A125" s="172" t="s">
        <v>93</v>
      </c>
      <c r="B125" s="172" t="s">
        <v>226</v>
      </c>
      <c r="C125" s="218"/>
      <c r="D125" s="177" t="s">
        <v>399</v>
      </c>
      <c r="E125" s="177" t="s">
        <v>602</v>
      </c>
      <c r="F125" s="177" t="s">
        <v>573</v>
      </c>
    </row>
    <row r="126" spans="1:6" x14ac:dyDescent="0.25">
      <c r="A126" s="172" t="s">
        <v>457</v>
      </c>
      <c r="B126" s="172" t="s">
        <v>458</v>
      </c>
      <c r="C126" s="218"/>
      <c r="D126" s="177" t="s">
        <v>478</v>
      </c>
      <c r="E126" s="177" t="s">
        <v>603</v>
      </c>
      <c r="F126" s="177" t="s">
        <v>254</v>
      </c>
    </row>
    <row r="127" spans="1:6" x14ac:dyDescent="0.25">
      <c r="A127" s="172" t="s">
        <v>459</v>
      </c>
      <c r="B127" s="172" t="s">
        <v>460</v>
      </c>
      <c r="C127" s="218"/>
      <c r="D127" s="177" t="s">
        <v>310</v>
      </c>
      <c r="E127" s="177" t="s">
        <v>581</v>
      </c>
      <c r="F127" s="177" t="s">
        <v>573</v>
      </c>
    </row>
    <row r="128" spans="1:6" x14ac:dyDescent="0.25">
      <c r="A128" s="172" t="s">
        <v>461</v>
      </c>
      <c r="B128" s="172" t="s">
        <v>462</v>
      </c>
      <c r="C128" s="218"/>
      <c r="D128" s="177" t="s">
        <v>490</v>
      </c>
      <c r="E128" s="177" t="s">
        <v>604</v>
      </c>
      <c r="F128" s="177" t="s">
        <v>254</v>
      </c>
    </row>
    <row r="129" spans="1:6" x14ac:dyDescent="0.25">
      <c r="A129" s="172" t="s">
        <v>91</v>
      </c>
      <c r="B129" s="172" t="s">
        <v>224</v>
      </c>
      <c r="C129" s="218"/>
      <c r="D129" s="177" t="s">
        <v>234</v>
      </c>
      <c r="E129" s="177" t="s">
        <v>605</v>
      </c>
      <c r="F129" s="177" t="s">
        <v>254</v>
      </c>
    </row>
    <row r="130" spans="1:6" x14ac:dyDescent="0.25">
      <c r="A130" s="172" t="s">
        <v>463</v>
      </c>
      <c r="B130" s="172" t="s">
        <v>464</v>
      </c>
      <c r="C130" s="218"/>
      <c r="D130" s="177" t="s">
        <v>211</v>
      </c>
      <c r="E130" s="177" t="s">
        <v>600</v>
      </c>
      <c r="F130" s="177" t="s">
        <v>577</v>
      </c>
    </row>
    <row r="131" spans="1:6" x14ac:dyDescent="0.25">
      <c r="A131" s="172" t="s">
        <v>465</v>
      </c>
      <c r="B131" s="172" t="s">
        <v>466</v>
      </c>
      <c r="C131" s="218"/>
      <c r="D131" s="177" t="s">
        <v>177</v>
      </c>
      <c r="E131" s="177" t="s">
        <v>580</v>
      </c>
      <c r="F131" s="177" t="s">
        <v>573</v>
      </c>
    </row>
    <row r="132" spans="1:6" x14ac:dyDescent="0.25">
      <c r="A132" s="172" t="s">
        <v>467</v>
      </c>
      <c r="B132" s="172" t="s">
        <v>468</v>
      </c>
      <c r="C132" s="218"/>
      <c r="D132" s="177" t="s">
        <v>606</v>
      </c>
      <c r="E132" s="177" t="s">
        <v>607</v>
      </c>
      <c r="F132" s="177" t="s">
        <v>567</v>
      </c>
    </row>
    <row r="133" spans="1:6" x14ac:dyDescent="0.25">
      <c r="A133" s="172" t="s">
        <v>94</v>
      </c>
      <c r="B133" s="172" t="s">
        <v>227</v>
      </c>
      <c r="C133" s="218"/>
      <c r="D133" s="177" t="s">
        <v>276</v>
      </c>
      <c r="E133" s="177" t="s">
        <v>591</v>
      </c>
      <c r="F133" s="177" t="s">
        <v>285</v>
      </c>
    </row>
    <row r="134" spans="1:6" x14ac:dyDescent="0.25">
      <c r="A134" s="172" t="s">
        <v>92</v>
      </c>
      <c r="B134" s="172" t="s">
        <v>469</v>
      </c>
      <c r="C134" s="218"/>
      <c r="D134" s="177" t="s">
        <v>608</v>
      </c>
      <c r="E134" s="177" t="s">
        <v>609</v>
      </c>
      <c r="F134" s="177" t="s">
        <v>578</v>
      </c>
    </row>
    <row r="135" spans="1:6" x14ac:dyDescent="0.25">
      <c r="A135" s="172" t="s">
        <v>95</v>
      </c>
      <c r="B135" s="172" t="s">
        <v>228</v>
      </c>
      <c r="C135" s="218"/>
      <c r="D135" s="177" t="s">
        <v>334</v>
      </c>
      <c r="E135" s="177" t="s">
        <v>590</v>
      </c>
      <c r="F135" s="177" t="s">
        <v>334</v>
      </c>
    </row>
    <row r="136" spans="1:6" x14ac:dyDescent="0.25">
      <c r="A136" s="172" t="s">
        <v>96</v>
      </c>
      <c r="B136" s="172" t="s">
        <v>470</v>
      </c>
      <c r="C136" s="218"/>
      <c r="D136" s="177" t="s">
        <v>254</v>
      </c>
      <c r="E136" s="177" t="s">
        <v>610</v>
      </c>
      <c r="F136" s="177" t="s">
        <v>254</v>
      </c>
    </row>
    <row r="137" spans="1:6" x14ac:dyDescent="0.25">
      <c r="A137" s="172" t="s">
        <v>97</v>
      </c>
      <c r="B137" s="172" t="s">
        <v>471</v>
      </c>
      <c r="C137" s="218"/>
      <c r="D137" s="177" t="s">
        <v>312</v>
      </c>
      <c r="E137" s="177" t="s">
        <v>611</v>
      </c>
      <c r="F137" s="177" t="s">
        <v>573</v>
      </c>
    </row>
    <row r="138" spans="1:6" x14ac:dyDescent="0.25">
      <c r="A138" s="172" t="s">
        <v>98</v>
      </c>
      <c r="B138" s="172" t="s">
        <v>472</v>
      </c>
      <c r="C138" s="218"/>
      <c r="D138" s="177" t="s">
        <v>232</v>
      </c>
      <c r="E138" s="177" t="s">
        <v>612</v>
      </c>
      <c r="F138" s="177" t="s">
        <v>254</v>
      </c>
    </row>
    <row r="139" spans="1:6" x14ac:dyDescent="0.25">
      <c r="A139" s="172" t="s">
        <v>99</v>
      </c>
      <c r="B139" s="172" t="s">
        <v>232</v>
      </c>
      <c r="C139" s="218"/>
      <c r="D139" s="177" t="s">
        <v>613</v>
      </c>
      <c r="E139" s="177" t="s">
        <v>599</v>
      </c>
      <c r="F139" s="177" t="s">
        <v>577</v>
      </c>
    </row>
    <row r="140" spans="1:6" x14ac:dyDescent="0.25">
      <c r="A140" s="172" t="s">
        <v>473</v>
      </c>
      <c r="B140" s="172" t="s">
        <v>474</v>
      </c>
      <c r="C140" s="218"/>
      <c r="D140" s="177" t="s">
        <v>335</v>
      </c>
      <c r="E140" s="177" t="s">
        <v>590</v>
      </c>
      <c r="F140" s="177" t="s">
        <v>334</v>
      </c>
    </row>
    <row r="141" spans="1:6" x14ac:dyDescent="0.25">
      <c r="A141" s="172" t="s">
        <v>100</v>
      </c>
      <c r="B141" s="172" t="s">
        <v>233</v>
      </c>
      <c r="C141" s="218"/>
      <c r="D141" s="177" t="s">
        <v>225</v>
      </c>
      <c r="E141" s="177" t="s">
        <v>589</v>
      </c>
      <c r="F141" s="177" t="s">
        <v>578</v>
      </c>
    </row>
    <row r="142" spans="1:6" x14ac:dyDescent="0.25">
      <c r="A142" s="172" t="s">
        <v>475</v>
      </c>
      <c r="B142" s="172" t="s">
        <v>476</v>
      </c>
      <c r="C142" s="218"/>
      <c r="D142" s="177" t="s">
        <v>614</v>
      </c>
      <c r="E142" s="177" t="s">
        <v>589</v>
      </c>
      <c r="F142" s="177" t="s">
        <v>578</v>
      </c>
    </row>
    <row r="143" spans="1:6" x14ac:dyDescent="0.25">
      <c r="A143" s="172" t="s">
        <v>477</v>
      </c>
      <c r="B143" s="172" t="s">
        <v>478</v>
      </c>
      <c r="C143" s="218"/>
      <c r="D143" s="177" t="s">
        <v>308</v>
      </c>
      <c r="E143" s="177" t="s">
        <v>615</v>
      </c>
      <c r="F143" s="177" t="s">
        <v>573</v>
      </c>
    </row>
    <row r="144" spans="1:6" x14ac:dyDescent="0.25">
      <c r="A144" s="172" t="s">
        <v>479</v>
      </c>
      <c r="B144" s="172" t="s">
        <v>480</v>
      </c>
      <c r="C144" s="218"/>
      <c r="D144" s="177" t="s">
        <v>282</v>
      </c>
      <c r="E144" s="177" t="s">
        <v>597</v>
      </c>
      <c r="F144" s="177" t="s">
        <v>285</v>
      </c>
    </row>
    <row r="145" spans="1:6" x14ac:dyDescent="0.25">
      <c r="A145" s="172" t="s">
        <v>481</v>
      </c>
      <c r="B145" s="172" t="s">
        <v>482</v>
      </c>
      <c r="C145" s="218"/>
      <c r="D145" s="177" t="s">
        <v>283</v>
      </c>
      <c r="E145" s="177" t="s">
        <v>587</v>
      </c>
      <c r="F145" s="177" t="s">
        <v>285</v>
      </c>
    </row>
    <row r="146" spans="1:6" x14ac:dyDescent="0.25">
      <c r="A146" s="172" t="s">
        <v>483</v>
      </c>
      <c r="B146" s="172" t="s">
        <v>484</v>
      </c>
      <c r="C146" s="218"/>
      <c r="D146" s="177" t="s">
        <v>284</v>
      </c>
      <c r="E146" s="177" t="s">
        <v>585</v>
      </c>
      <c r="F146" s="177" t="s">
        <v>285</v>
      </c>
    </row>
    <row r="147" spans="1:6" x14ac:dyDescent="0.25">
      <c r="A147" s="172" t="s">
        <v>485</v>
      </c>
      <c r="B147" s="172" t="s">
        <v>486</v>
      </c>
      <c r="C147" s="218"/>
      <c r="D147" s="177" t="s">
        <v>616</v>
      </c>
      <c r="E147" s="177" t="s">
        <v>617</v>
      </c>
      <c r="F147" s="177" t="s">
        <v>575</v>
      </c>
    </row>
    <row r="148" spans="1:6" x14ac:dyDescent="0.25">
      <c r="A148" s="172" t="s">
        <v>101</v>
      </c>
      <c r="B148" s="172" t="s">
        <v>234</v>
      </c>
      <c r="C148" s="218"/>
      <c r="D148" s="177" t="s">
        <v>235</v>
      </c>
      <c r="E148" s="177" t="s">
        <v>618</v>
      </c>
      <c r="F148" s="177" t="s">
        <v>254</v>
      </c>
    </row>
    <row r="149" spans="1:6" x14ac:dyDescent="0.25">
      <c r="A149" s="172" t="s">
        <v>487</v>
      </c>
      <c r="B149" s="172" t="s">
        <v>488</v>
      </c>
      <c r="C149" s="218"/>
      <c r="D149" s="177" t="s">
        <v>330</v>
      </c>
      <c r="E149" s="177" t="s">
        <v>619</v>
      </c>
      <c r="F149" s="177" t="s">
        <v>334</v>
      </c>
    </row>
    <row r="150" spans="1:6" x14ac:dyDescent="0.25">
      <c r="A150" s="172" t="s">
        <v>489</v>
      </c>
      <c r="B150" s="172" t="s">
        <v>490</v>
      </c>
      <c r="C150" s="218"/>
      <c r="D150" s="177" t="s">
        <v>517</v>
      </c>
      <c r="E150" s="177" t="s">
        <v>620</v>
      </c>
      <c r="F150" s="177" t="s">
        <v>254</v>
      </c>
    </row>
    <row r="151" spans="1:6" x14ac:dyDescent="0.25">
      <c r="A151" s="172" t="s">
        <v>102</v>
      </c>
      <c r="B151" s="172" t="s">
        <v>235</v>
      </c>
      <c r="C151" s="218"/>
      <c r="D151" s="177" t="s">
        <v>167</v>
      </c>
      <c r="E151" s="177" t="s">
        <v>621</v>
      </c>
      <c r="F151" s="177" t="s">
        <v>567</v>
      </c>
    </row>
    <row r="152" spans="1:6" x14ac:dyDescent="0.25">
      <c r="A152" s="172" t="s">
        <v>103</v>
      </c>
      <c r="B152" s="172" t="s">
        <v>236</v>
      </c>
      <c r="C152" s="218"/>
      <c r="D152" s="177" t="s">
        <v>622</v>
      </c>
      <c r="E152" s="177" t="s">
        <v>621</v>
      </c>
      <c r="F152" s="177" t="s">
        <v>567</v>
      </c>
    </row>
    <row r="153" spans="1:6" x14ac:dyDescent="0.25">
      <c r="A153" s="172" t="s">
        <v>491</v>
      </c>
      <c r="B153" s="172" t="s">
        <v>492</v>
      </c>
      <c r="C153" s="218"/>
      <c r="D153" s="177" t="s">
        <v>159</v>
      </c>
      <c r="E153" s="177" t="s">
        <v>623</v>
      </c>
      <c r="F153" s="177" t="s">
        <v>162</v>
      </c>
    </row>
    <row r="154" spans="1:6" x14ac:dyDescent="0.25">
      <c r="A154" s="172" t="s">
        <v>302</v>
      </c>
      <c r="B154" s="172" t="s">
        <v>493</v>
      </c>
      <c r="C154" s="218"/>
      <c r="D154" s="177" t="s">
        <v>624</v>
      </c>
      <c r="E154" s="177" t="s">
        <v>625</v>
      </c>
      <c r="F154" s="177" t="s">
        <v>578</v>
      </c>
    </row>
    <row r="155" spans="1:6" x14ac:dyDescent="0.25">
      <c r="A155" s="172" t="s">
        <v>104</v>
      </c>
      <c r="B155" s="172" t="s">
        <v>237</v>
      </c>
      <c r="C155" s="218"/>
      <c r="D155" s="177" t="s">
        <v>626</v>
      </c>
      <c r="E155" s="177" t="s">
        <v>609</v>
      </c>
      <c r="F155" s="177" t="s">
        <v>578</v>
      </c>
    </row>
    <row r="156" spans="1:6" x14ac:dyDescent="0.25">
      <c r="A156" s="172" t="s">
        <v>105</v>
      </c>
      <c r="B156" s="172" t="s">
        <v>494</v>
      </c>
      <c r="C156" s="218"/>
      <c r="D156" s="177" t="s">
        <v>627</v>
      </c>
      <c r="E156" s="177" t="s">
        <v>628</v>
      </c>
      <c r="F156" s="177" t="s">
        <v>567</v>
      </c>
    </row>
    <row r="157" spans="1:6" x14ac:dyDescent="0.25">
      <c r="A157" s="172" t="s">
        <v>112</v>
      </c>
      <c r="B157" s="172" t="s">
        <v>245</v>
      </c>
      <c r="C157" s="218"/>
      <c r="D157" s="177" t="s">
        <v>209</v>
      </c>
      <c r="E157" s="177" t="s">
        <v>629</v>
      </c>
      <c r="F157" s="177" t="s">
        <v>577</v>
      </c>
    </row>
    <row r="158" spans="1:6" x14ac:dyDescent="0.25">
      <c r="A158" s="172" t="s">
        <v>495</v>
      </c>
      <c r="B158" s="172" t="s">
        <v>496</v>
      </c>
      <c r="C158" s="218"/>
      <c r="D158" s="177" t="s">
        <v>267</v>
      </c>
      <c r="E158" s="177" t="s">
        <v>630</v>
      </c>
      <c r="F158" s="177" t="s">
        <v>254</v>
      </c>
    </row>
    <row r="159" spans="1:6" x14ac:dyDescent="0.25">
      <c r="A159" s="172" t="s">
        <v>107</v>
      </c>
      <c r="B159" s="172" t="s">
        <v>497</v>
      </c>
      <c r="C159" s="218"/>
      <c r="D159" s="177" t="s">
        <v>180</v>
      </c>
      <c r="E159" s="177" t="s">
        <v>631</v>
      </c>
      <c r="F159" s="177" t="s">
        <v>573</v>
      </c>
    </row>
    <row r="160" spans="1:6" x14ac:dyDescent="0.25">
      <c r="A160" s="172" t="s">
        <v>108</v>
      </c>
      <c r="B160" s="172" t="s">
        <v>498</v>
      </c>
      <c r="C160" s="218"/>
      <c r="D160" s="177" t="s">
        <v>203</v>
      </c>
      <c r="E160" s="177" t="s">
        <v>582</v>
      </c>
      <c r="F160" s="177" t="s">
        <v>577</v>
      </c>
    </row>
    <row r="161" spans="1:6" x14ac:dyDescent="0.25">
      <c r="A161" s="172" t="s">
        <v>109</v>
      </c>
      <c r="B161" s="172" t="s">
        <v>499</v>
      </c>
      <c r="C161" s="218"/>
      <c r="D161" s="177" t="s">
        <v>257</v>
      </c>
      <c r="E161" s="177" t="s">
        <v>632</v>
      </c>
      <c r="F161" s="177" t="s">
        <v>254</v>
      </c>
    </row>
    <row r="162" spans="1:6" x14ac:dyDescent="0.25">
      <c r="A162" s="172" t="s">
        <v>110</v>
      </c>
      <c r="B162" s="172" t="s">
        <v>243</v>
      </c>
      <c r="C162" s="218"/>
      <c r="D162" s="177" t="s">
        <v>317</v>
      </c>
      <c r="E162" s="177" t="s">
        <v>598</v>
      </c>
      <c r="F162" s="177" t="s">
        <v>254</v>
      </c>
    </row>
    <row r="163" spans="1:6" x14ac:dyDescent="0.25">
      <c r="A163" s="172" t="s">
        <v>111</v>
      </c>
      <c r="B163" s="172" t="s">
        <v>244</v>
      </c>
      <c r="C163" s="218"/>
      <c r="D163" s="177" t="s">
        <v>633</v>
      </c>
      <c r="E163" s="177" t="s">
        <v>634</v>
      </c>
      <c r="F163" s="177" t="s">
        <v>254</v>
      </c>
    </row>
    <row r="164" spans="1:6" x14ac:dyDescent="0.25">
      <c r="A164" s="172" t="s">
        <v>356</v>
      </c>
      <c r="B164" s="172" t="s">
        <v>359</v>
      </c>
      <c r="C164" s="218"/>
      <c r="D164" s="177" t="s">
        <v>307</v>
      </c>
      <c r="E164" s="177" t="s">
        <v>635</v>
      </c>
      <c r="F164" s="177" t="s">
        <v>162</v>
      </c>
    </row>
    <row r="165" spans="1:6" x14ac:dyDescent="0.25">
      <c r="A165" s="172" t="s">
        <v>500</v>
      </c>
      <c r="B165" s="172" t="s">
        <v>501</v>
      </c>
      <c r="C165" s="218"/>
      <c r="D165" s="177" t="s">
        <v>247</v>
      </c>
      <c r="E165" s="177" t="s">
        <v>636</v>
      </c>
      <c r="F165" s="177" t="s">
        <v>254</v>
      </c>
    </row>
    <row r="166" spans="1:6" x14ac:dyDescent="0.25">
      <c r="A166" s="172" t="s">
        <v>357</v>
      </c>
      <c r="B166" s="172" t="s">
        <v>360</v>
      </c>
      <c r="C166" s="218"/>
      <c r="D166" s="177" t="s">
        <v>286</v>
      </c>
      <c r="E166" s="177" t="s">
        <v>597</v>
      </c>
      <c r="F166" s="177" t="s">
        <v>572</v>
      </c>
    </row>
    <row r="167" spans="1:6" x14ac:dyDescent="0.25">
      <c r="A167" s="172" t="s">
        <v>502</v>
      </c>
      <c r="B167" s="172" t="s">
        <v>503</v>
      </c>
      <c r="C167" s="218"/>
      <c r="D167" s="177" t="s">
        <v>261</v>
      </c>
      <c r="E167" s="177" t="s">
        <v>637</v>
      </c>
      <c r="F167" s="177" t="s">
        <v>254</v>
      </c>
    </row>
    <row r="168" spans="1:6" x14ac:dyDescent="0.25">
      <c r="A168" s="172" t="s">
        <v>504</v>
      </c>
      <c r="B168" s="172" t="s">
        <v>505</v>
      </c>
      <c r="C168" s="218"/>
      <c r="D168" s="177" t="s">
        <v>453</v>
      </c>
      <c r="E168" s="177" t="s">
        <v>592</v>
      </c>
      <c r="F168" s="177" t="s">
        <v>575</v>
      </c>
    </row>
    <row r="169" spans="1:6" x14ac:dyDescent="0.25">
      <c r="A169" s="172" t="s">
        <v>113</v>
      </c>
      <c r="B169" s="172" t="s">
        <v>506</v>
      </c>
      <c r="C169" s="218"/>
      <c r="D169" s="177" t="s">
        <v>638</v>
      </c>
      <c r="E169" s="177" t="s">
        <v>639</v>
      </c>
      <c r="F169" s="177" t="s">
        <v>285</v>
      </c>
    </row>
    <row r="170" spans="1:6" x14ac:dyDescent="0.25">
      <c r="A170" s="172" t="s">
        <v>358</v>
      </c>
      <c r="B170" s="172" t="s">
        <v>507</v>
      </c>
      <c r="C170" s="218"/>
      <c r="D170" s="177" t="s">
        <v>525</v>
      </c>
      <c r="E170" s="177" t="s">
        <v>640</v>
      </c>
      <c r="F170" s="177" t="s">
        <v>285</v>
      </c>
    </row>
    <row r="171" spans="1:6" x14ac:dyDescent="0.25">
      <c r="A171" s="172" t="s">
        <v>114</v>
      </c>
      <c r="B171" s="172" t="s">
        <v>247</v>
      </c>
      <c r="C171" s="218"/>
      <c r="D171" s="177" t="s">
        <v>243</v>
      </c>
      <c r="E171" s="177" t="s">
        <v>641</v>
      </c>
      <c r="F171" s="177" t="s">
        <v>254</v>
      </c>
    </row>
    <row r="172" spans="1:6" x14ac:dyDescent="0.25">
      <c r="A172" s="172" t="s">
        <v>116</v>
      </c>
      <c r="B172" s="172" t="s">
        <v>249</v>
      </c>
      <c r="C172" s="218"/>
      <c r="D172" s="177" t="s">
        <v>249</v>
      </c>
      <c r="E172" s="177" t="s">
        <v>642</v>
      </c>
      <c r="F172" s="177" t="s">
        <v>254</v>
      </c>
    </row>
    <row r="173" spans="1:6" x14ac:dyDescent="0.25">
      <c r="A173" s="172" t="s">
        <v>117</v>
      </c>
      <c r="B173" s="172" t="s">
        <v>250</v>
      </c>
      <c r="C173" s="218"/>
      <c r="D173" s="177" t="s">
        <v>537</v>
      </c>
      <c r="E173" s="177" t="s">
        <v>643</v>
      </c>
      <c r="F173" s="177" t="s">
        <v>285</v>
      </c>
    </row>
    <row r="174" spans="1:6" x14ac:dyDescent="0.25">
      <c r="A174" s="172" t="s">
        <v>115</v>
      </c>
      <c r="B174" s="172" t="s">
        <v>508</v>
      </c>
      <c r="C174" s="218"/>
      <c r="D174" s="177" t="s">
        <v>270</v>
      </c>
      <c r="E174" s="177" t="s">
        <v>598</v>
      </c>
      <c r="F174" s="177" t="s">
        <v>254</v>
      </c>
    </row>
    <row r="175" spans="1:6" x14ac:dyDescent="0.25">
      <c r="A175" s="172" t="s">
        <v>118</v>
      </c>
      <c r="B175" s="172" t="s">
        <v>251</v>
      </c>
      <c r="C175" s="218"/>
      <c r="D175" s="177" t="s">
        <v>515</v>
      </c>
      <c r="E175" s="177" t="s">
        <v>644</v>
      </c>
      <c r="F175" s="177" t="s">
        <v>254</v>
      </c>
    </row>
    <row r="176" spans="1:6" x14ac:dyDescent="0.25">
      <c r="A176" s="172" t="s">
        <v>119</v>
      </c>
      <c r="B176" s="172" t="s">
        <v>252</v>
      </c>
      <c r="C176" s="218"/>
      <c r="D176" s="177" t="s">
        <v>541</v>
      </c>
      <c r="E176" s="177" t="s">
        <v>645</v>
      </c>
      <c r="F176" s="177" t="s">
        <v>285</v>
      </c>
    </row>
    <row r="177" spans="1:6" x14ac:dyDescent="0.25">
      <c r="A177" s="172" t="s">
        <v>120</v>
      </c>
      <c r="B177" s="172" t="s">
        <v>253</v>
      </c>
      <c r="C177" s="218"/>
      <c r="D177" s="177" t="s">
        <v>646</v>
      </c>
      <c r="E177" s="177" t="s">
        <v>647</v>
      </c>
      <c r="F177" s="177" t="s">
        <v>578</v>
      </c>
    </row>
    <row r="178" spans="1:6" x14ac:dyDescent="0.25">
      <c r="A178" s="172" t="s">
        <v>121</v>
      </c>
      <c r="B178" s="172" t="s">
        <v>254</v>
      </c>
      <c r="C178" s="218"/>
      <c r="D178" s="177" t="s">
        <v>160</v>
      </c>
      <c r="E178" s="177" t="s">
        <v>574</v>
      </c>
      <c r="F178" s="177" t="s">
        <v>162</v>
      </c>
    </row>
    <row r="179" spans="1:6" x14ac:dyDescent="0.25">
      <c r="A179" s="172" t="s">
        <v>509</v>
      </c>
      <c r="B179" s="172" t="s">
        <v>510</v>
      </c>
      <c r="C179" s="218"/>
      <c r="D179" s="177" t="s">
        <v>648</v>
      </c>
      <c r="E179" s="177" t="s">
        <v>580</v>
      </c>
      <c r="F179" s="177" t="s">
        <v>573</v>
      </c>
    </row>
    <row r="180" spans="1:6" x14ac:dyDescent="0.25">
      <c r="A180" s="172" t="s">
        <v>122</v>
      </c>
      <c r="B180" s="172" t="s">
        <v>255</v>
      </c>
      <c r="C180" s="218"/>
      <c r="D180" s="177" t="s">
        <v>271</v>
      </c>
      <c r="E180" s="177" t="s">
        <v>595</v>
      </c>
      <c r="F180" s="177" t="s">
        <v>254</v>
      </c>
    </row>
    <row r="181" spans="1:6" x14ac:dyDescent="0.25">
      <c r="A181" s="172" t="s">
        <v>123</v>
      </c>
      <c r="B181" s="172" t="s">
        <v>256</v>
      </c>
      <c r="C181" s="218"/>
      <c r="D181" s="177" t="s">
        <v>649</v>
      </c>
      <c r="E181" s="177" t="s">
        <v>581</v>
      </c>
      <c r="F181" s="177" t="s">
        <v>573</v>
      </c>
    </row>
    <row r="182" spans="1:6" x14ac:dyDescent="0.25">
      <c r="A182" s="172" t="s">
        <v>511</v>
      </c>
      <c r="B182" s="172" t="s">
        <v>512</v>
      </c>
      <c r="C182" s="218"/>
      <c r="D182" s="177" t="s">
        <v>214</v>
      </c>
      <c r="E182" s="177" t="s">
        <v>650</v>
      </c>
      <c r="F182" s="177" t="s">
        <v>577</v>
      </c>
    </row>
    <row r="183" spans="1:6" x14ac:dyDescent="0.25">
      <c r="A183" s="172" t="s">
        <v>124</v>
      </c>
      <c r="B183" s="172" t="s">
        <v>513</v>
      </c>
      <c r="C183" s="218"/>
      <c r="D183" s="177" t="s">
        <v>208</v>
      </c>
      <c r="E183" s="177" t="s">
        <v>579</v>
      </c>
      <c r="F183" s="177" t="s">
        <v>577</v>
      </c>
    </row>
    <row r="184" spans="1:6" x14ac:dyDescent="0.25">
      <c r="A184" s="172" t="s">
        <v>514</v>
      </c>
      <c r="B184" s="172" t="s">
        <v>515</v>
      </c>
      <c r="C184" s="218"/>
      <c r="D184" s="177" t="s">
        <v>313</v>
      </c>
      <c r="E184" s="177" t="s">
        <v>651</v>
      </c>
      <c r="F184" s="177" t="s">
        <v>573</v>
      </c>
    </row>
    <row r="185" spans="1:6" x14ac:dyDescent="0.25">
      <c r="A185" s="172" t="s">
        <v>516</v>
      </c>
      <c r="B185" s="172" t="s">
        <v>517</v>
      </c>
      <c r="C185" s="218"/>
      <c r="D185" s="177" t="s">
        <v>231</v>
      </c>
      <c r="E185" s="177" t="s">
        <v>652</v>
      </c>
      <c r="F185" s="177" t="s">
        <v>254</v>
      </c>
    </row>
    <row r="186" spans="1:6" x14ac:dyDescent="0.25">
      <c r="A186" s="172" t="s">
        <v>125</v>
      </c>
      <c r="B186" s="172" t="s">
        <v>434</v>
      </c>
      <c r="C186" s="218"/>
      <c r="D186" s="177" t="s">
        <v>246</v>
      </c>
      <c r="E186" s="177" t="s">
        <v>588</v>
      </c>
      <c r="F186" s="177" t="s">
        <v>254</v>
      </c>
    </row>
    <row r="187" spans="1:6" x14ac:dyDescent="0.25">
      <c r="A187" s="172" t="s">
        <v>126</v>
      </c>
      <c r="B187" s="172" t="s">
        <v>259</v>
      </c>
      <c r="C187" s="218"/>
      <c r="D187" s="177" t="s">
        <v>454</v>
      </c>
      <c r="E187" s="177" t="s">
        <v>653</v>
      </c>
      <c r="F187" s="177" t="s">
        <v>577</v>
      </c>
    </row>
    <row r="188" spans="1:6" x14ac:dyDescent="0.25">
      <c r="A188" s="172" t="s">
        <v>127</v>
      </c>
      <c r="B188" s="172" t="s">
        <v>436</v>
      </c>
      <c r="C188" s="218"/>
      <c r="D188" s="177" t="s">
        <v>331</v>
      </c>
      <c r="E188" s="177" t="s">
        <v>654</v>
      </c>
      <c r="F188" s="177" t="s">
        <v>334</v>
      </c>
    </row>
    <row r="189" spans="1:6" x14ac:dyDescent="0.25">
      <c r="A189" s="172" t="s">
        <v>128</v>
      </c>
      <c r="B189" s="172" t="s">
        <v>261</v>
      </c>
      <c r="C189" s="218"/>
      <c r="D189" s="177" t="s">
        <v>395</v>
      </c>
      <c r="E189" s="177" t="s">
        <v>593</v>
      </c>
      <c r="F189" s="177" t="s">
        <v>573</v>
      </c>
    </row>
    <row r="190" spans="1:6" x14ac:dyDescent="0.25">
      <c r="A190" s="172" t="s">
        <v>129</v>
      </c>
      <c r="B190" s="172" t="s">
        <v>262</v>
      </c>
      <c r="C190" s="218"/>
      <c r="D190" s="177" t="s">
        <v>452</v>
      </c>
      <c r="E190" s="177" t="s">
        <v>617</v>
      </c>
      <c r="F190" s="177" t="s">
        <v>575</v>
      </c>
    </row>
    <row r="191" spans="1:6" x14ac:dyDescent="0.25">
      <c r="A191" s="172" t="s">
        <v>130</v>
      </c>
      <c r="B191" s="172" t="s">
        <v>437</v>
      </c>
      <c r="C191" s="218"/>
      <c r="D191" s="177" t="s">
        <v>190</v>
      </c>
      <c r="E191" s="177" t="s">
        <v>655</v>
      </c>
      <c r="F191" s="177" t="s">
        <v>191</v>
      </c>
    </row>
    <row r="192" spans="1:6" x14ac:dyDescent="0.25">
      <c r="A192" s="172" t="s">
        <v>131</v>
      </c>
      <c r="B192" s="172" t="s">
        <v>264</v>
      </c>
      <c r="C192" s="218"/>
      <c r="D192" s="177" t="s">
        <v>206</v>
      </c>
      <c r="E192" s="177" t="s">
        <v>656</v>
      </c>
      <c r="F192" s="177" t="s">
        <v>577</v>
      </c>
    </row>
    <row r="193" spans="1:6" x14ac:dyDescent="0.25">
      <c r="A193" s="172" t="s">
        <v>518</v>
      </c>
      <c r="B193" s="172" t="s">
        <v>519</v>
      </c>
      <c r="C193" s="218"/>
      <c r="D193" s="177" t="s">
        <v>230</v>
      </c>
      <c r="E193" s="177" t="s">
        <v>652</v>
      </c>
      <c r="F193" s="177" t="s">
        <v>254</v>
      </c>
    </row>
    <row r="194" spans="1:6" x14ac:dyDescent="0.25">
      <c r="A194" s="172" t="s">
        <v>132</v>
      </c>
      <c r="B194" s="172" t="s">
        <v>265</v>
      </c>
      <c r="C194" s="218"/>
      <c r="D194" s="177" t="s">
        <v>175</v>
      </c>
      <c r="E194" s="177" t="s">
        <v>657</v>
      </c>
      <c r="F194" s="177" t="s">
        <v>573</v>
      </c>
    </row>
    <row r="195" spans="1:6" x14ac:dyDescent="0.25">
      <c r="A195" s="172" t="s">
        <v>133</v>
      </c>
      <c r="B195" s="172" t="s">
        <v>266</v>
      </c>
      <c r="C195" s="218"/>
      <c r="D195" s="177" t="s">
        <v>658</v>
      </c>
      <c r="E195" s="177" t="s">
        <v>659</v>
      </c>
      <c r="F195" s="177" t="s">
        <v>578</v>
      </c>
    </row>
    <row r="196" spans="1:6" x14ac:dyDescent="0.25">
      <c r="A196" s="172" t="s">
        <v>134</v>
      </c>
      <c r="B196" s="172" t="s">
        <v>267</v>
      </c>
      <c r="C196" s="218"/>
      <c r="D196" s="177" t="s">
        <v>237</v>
      </c>
      <c r="E196" s="177" t="s">
        <v>660</v>
      </c>
      <c r="F196" s="177" t="s">
        <v>254</v>
      </c>
    </row>
    <row r="197" spans="1:6" x14ac:dyDescent="0.25">
      <c r="A197" s="172" t="s">
        <v>135</v>
      </c>
      <c r="B197" s="172" t="s">
        <v>268</v>
      </c>
      <c r="C197" s="218"/>
      <c r="D197" s="177" t="s">
        <v>309</v>
      </c>
      <c r="E197" s="177" t="s">
        <v>581</v>
      </c>
      <c r="F197" s="177" t="s">
        <v>573</v>
      </c>
    </row>
    <row r="198" spans="1:6" x14ac:dyDescent="0.25">
      <c r="A198" s="172" t="s">
        <v>136</v>
      </c>
      <c r="B198" s="172" t="s">
        <v>520</v>
      </c>
      <c r="C198" s="218"/>
      <c r="D198" s="177" t="s">
        <v>360</v>
      </c>
      <c r="E198" s="177" t="s">
        <v>661</v>
      </c>
      <c r="F198" s="177" t="s">
        <v>254</v>
      </c>
    </row>
    <row r="199" spans="1:6" x14ac:dyDescent="0.25">
      <c r="A199" s="172" t="s">
        <v>137</v>
      </c>
      <c r="B199" s="172" t="s">
        <v>521</v>
      </c>
      <c r="C199" s="218"/>
      <c r="D199" s="177" t="s">
        <v>328</v>
      </c>
      <c r="E199" s="177" t="s">
        <v>662</v>
      </c>
      <c r="F199" s="177" t="s">
        <v>334</v>
      </c>
    </row>
    <row r="200" spans="1:6" x14ac:dyDescent="0.25">
      <c r="A200" s="172" t="s">
        <v>303</v>
      </c>
      <c r="B200" s="172" t="s">
        <v>522</v>
      </c>
      <c r="C200" s="218"/>
      <c r="D200" s="177" t="s">
        <v>170</v>
      </c>
      <c r="E200" s="177" t="s">
        <v>663</v>
      </c>
      <c r="F200" s="177" t="s">
        <v>573</v>
      </c>
    </row>
    <row r="201" spans="1:6" x14ac:dyDescent="0.25">
      <c r="A201" s="172" t="s">
        <v>138</v>
      </c>
      <c r="B201" s="172" t="s">
        <v>270</v>
      </c>
      <c r="C201" s="218"/>
      <c r="D201" s="177" t="s">
        <v>306</v>
      </c>
      <c r="E201" s="177" t="s">
        <v>664</v>
      </c>
      <c r="F201" s="177" t="s">
        <v>162</v>
      </c>
    </row>
    <row r="202" spans="1:6" x14ac:dyDescent="0.25">
      <c r="A202" s="172" t="s">
        <v>139</v>
      </c>
      <c r="B202" s="172" t="s">
        <v>271</v>
      </c>
      <c r="C202" s="218"/>
      <c r="D202" s="177" t="s">
        <v>543</v>
      </c>
      <c r="E202" s="177" t="s">
        <v>665</v>
      </c>
      <c r="F202" s="177" t="s">
        <v>285</v>
      </c>
    </row>
    <row r="203" spans="1:6" x14ac:dyDescent="0.25">
      <c r="A203" s="172" t="s">
        <v>140</v>
      </c>
      <c r="B203" s="172" t="s">
        <v>523</v>
      </c>
      <c r="C203" s="218"/>
      <c r="D203" s="177" t="s">
        <v>666</v>
      </c>
      <c r="E203" s="177"/>
      <c r="F203" s="177" t="s">
        <v>573</v>
      </c>
    </row>
    <row r="204" spans="1:6" x14ac:dyDescent="0.25">
      <c r="A204" s="172" t="s">
        <v>524</v>
      </c>
      <c r="B204" s="172" t="s">
        <v>525</v>
      </c>
      <c r="C204" s="218"/>
      <c r="D204" s="177" t="s">
        <v>183</v>
      </c>
      <c r="E204" s="177" t="s">
        <v>667</v>
      </c>
      <c r="F204" s="177" t="s">
        <v>575</v>
      </c>
    </row>
    <row r="205" spans="1:6" x14ac:dyDescent="0.25">
      <c r="A205" s="172" t="s">
        <v>526</v>
      </c>
      <c r="B205" s="172" t="s">
        <v>527</v>
      </c>
      <c r="C205" s="218"/>
      <c r="D205" s="177" t="s">
        <v>505</v>
      </c>
      <c r="E205" s="177" t="s">
        <v>668</v>
      </c>
      <c r="F205" s="177" t="s">
        <v>254</v>
      </c>
    </row>
    <row r="206" spans="1:6" x14ac:dyDescent="0.25">
      <c r="A206" s="172" t="s">
        <v>528</v>
      </c>
      <c r="B206" s="172" t="s">
        <v>529</v>
      </c>
      <c r="C206" s="218"/>
      <c r="D206" s="177" t="s">
        <v>236</v>
      </c>
      <c r="E206" s="177" t="s">
        <v>669</v>
      </c>
      <c r="F206" s="177" t="s">
        <v>254</v>
      </c>
    </row>
    <row r="207" spans="1:6" x14ac:dyDescent="0.25">
      <c r="A207" s="172" t="s">
        <v>530</v>
      </c>
      <c r="B207" s="172" t="s">
        <v>531</v>
      </c>
      <c r="C207" s="218"/>
      <c r="D207" s="177" t="s">
        <v>316</v>
      </c>
      <c r="E207" s="177" t="s">
        <v>669</v>
      </c>
      <c r="F207" s="177" t="s">
        <v>254</v>
      </c>
    </row>
    <row r="208" spans="1:6" x14ac:dyDescent="0.25">
      <c r="A208" s="172" t="s">
        <v>532</v>
      </c>
      <c r="B208" s="172" t="s">
        <v>533</v>
      </c>
      <c r="C208" s="218"/>
      <c r="D208" s="177" t="s">
        <v>670</v>
      </c>
      <c r="E208" s="177" t="s">
        <v>669</v>
      </c>
      <c r="F208" s="177" t="s">
        <v>254</v>
      </c>
    </row>
    <row r="209" spans="1:6" x14ac:dyDescent="0.25">
      <c r="A209" s="172" t="s">
        <v>141</v>
      </c>
      <c r="B209" s="172" t="s">
        <v>534</v>
      </c>
      <c r="C209" s="218"/>
      <c r="D209" s="177" t="s">
        <v>274</v>
      </c>
      <c r="E209" s="177" t="s">
        <v>597</v>
      </c>
      <c r="F209" s="177" t="s">
        <v>285</v>
      </c>
    </row>
    <row r="210" spans="1:6" x14ac:dyDescent="0.25">
      <c r="A210" s="172" t="s">
        <v>142</v>
      </c>
      <c r="B210" s="172" t="s">
        <v>273</v>
      </c>
      <c r="C210" s="218"/>
      <c r="D210" s="177" t="s">
        <v>195</v>
      </c>
      <c r="E210" s="177" t="s">
        <v>671</v>
      </c>
      <c r="F210" s="177" t="s">
        <v>201</v>
      </c>
    </row>
    <row r="211" spans="1:6" x14ac:dyDescent="0.25">
      <c r="A211" s="172" t="s">
        <v>143</v>
      </c>
      <c r="B211" s="172" t="s">
        <v>274</v>
      </c>
      <c r="C211" s="218"/>
      <c r="D211" s="177" t="s">
        <v>242</v>
      </c>
      <c r="E211" s="177" t="s">
        <v>601</v>
      </c>
      <c r="F211" s="177" t="s">
        <v>254</v>
      </c>
    </row>
    <row r="212" spans="1:6" x14ac:dyDescent="0.25">
      <c r="A212" s="172" t="s">
        <v>144</v>
      </c>
      <c r="B212" s="172" t="s">
        <v>275</v>
      </c>
      <c r="C212" s="218"/>
      <c r="D212" s="177" t="s">
        <v>220</v>
      </c>
      <c r="E212" s="177" t="s">
        <v>672</v>
      </c>
      <c r="F212" s="177" t="s">
        <v>577</v>
      </c>
    </row>
    <row r="213" spans="1:6" x14ac:dyDescent="0.25">
      <c r="A213" s="172" t="s">
        <v>145</v>
      </c>
      <c r="B213" s="172" t="s">
        <v>276</v>
      </c>
      <c r="C213" s="218"/>
      <c r="D213" s="177" t="s">
        <v>673</v>
      </c>
      <c r="E213" s="177" t="s">
        <v>576</v>
      </c>
      <c r="F213" s="177" t="s">
        <v>567</v>
      </c>
    </row>
    <row r="214" spans="1:6" x14ac:dyDescent="0.25">
      <c r="A214" s="172" t="s">
        <v>304</v>
      </c>
      <c r="B214" s="172" t="s">
        <v>535</v>
      </c>
      <c r="C214" s="218"/>
      <c r="D214" s="177" t="s">
        <v>186</v>
      </c>
      <c r="E214" s="177" t="s">
        <v>674</v>
      </c>
      <c r="F214" s="177" t="s">
        <v>575</v>
      </c>
    </row>
    <row r="215" spans="1:6" x14ac:dyDescent="0.25">
      <c r="A215" s="172" t="s">
        <v>536</v>
      </c>
      <c r="B215" s="172" t="s">
        <v>537</v>
      </c>
      <c r="C215" s="218"/>
      <c r="D215" s="177" t="s">
        <v>219</v>
      </c>
      <c r="E215" s="177" t="s">
        <v>675</v>
      </c>
      <c r="F215" s="177" t="s">
        <v>577</v>
      </c>
    </row>
    <row r="216" spans="1:6" x14ac:dyDescent="0.25">
      <c r="A216" s="172" t="s">
        <v>538</v>
      </c>
      <c r="B216" s="172" t="s">
        <v>539</v>
      </c>
      <c r="C216" s="218"/>
      <c r="D216" s="177" t="s">
        <v>510</v>
      </c>
      <c r="E216" s="177" t="s">
        <v>676</v>
      </c>
      <c r="F216" s="177" t="s">
        <v>254</v>
      </c>
    </row>
    <row r="217" spans="1:6" x14ac:dyDescent="0.25">
      <c r="A217" s="172" t="s">
        <v>540</v>
      </c>
      <c r="B217" s="172" t="s">
        <v>541</v>
      </c>
      <c r="C217" s="218"/>
      <c r="D217" s="177" t="s">
        <v>268</v>
      </c>
      <c r="E217" s="177" t="s">
        <v>677</v>
      </c>
      <c r="F217" s="177" t="s">
        <v>254</v>
      </c>
    </row>
    <row r="218" spans="1:6" x14ac:dyDescent="0.25">
      <c r="A218" s="172" t="s">
        <v>542</v>
      </c>
      <c r="B218" s="172" t="s">
        <v>543</v>
      </c>
      <c r="C218" s="218"/>
      <c r="D218" s="177" t="s">
        <v>162</v>
      </c>
      <c r="E218" s="177" t="s">
        <v>583</v>
      </c>
      <c r="F218" s="177" t="s">
        <v>162</v>
      </c>
    </row>
    <row r="219" spans="1:6" x14ac:dyDescent="0.25">
      <c r="A219" s="172" t="s">
        <v>146</v>
      </c>
      <c r="B219" s="172" t="s">
        <v>544</v>
      </c>
      <c r="C219" s="218"/>
      <c r="D219" s="177" t="s">
        <v>253</v>
      </c>
      <c r="E219" s="177" t="s">
        <v>678</v>
      </c>
      <c r="F219" s="177" t="s">
        <v>254</v>
      </c>
    </row>
    <row r="220" spans="1:6" x14ac:dyDescent="0.25">
      <c r="A220" s="172" t="s">
        <v>545</v>
      </c>
      <c r="B220" s="172" t="s">
        <v>546</v>
      </c>
      <c r="C220" s="218"/>
      <c r="D220" s="177" t="s">
        <v>174</v>
      </c>
      <c r="E220" s="177" t="s">
        <v>593</v>
      </c>
      <c r="F220" s="177" t="s">
        <v>573</v>
      </c>
    </row>
    <row r="221" spans="1:6" x14ac:dyDescent="0.25">
      <c r="A221" s="172" t="s">
        <v>147</v>
      </c>
      <c r="B221" s="172" t="s">
        <v>547</v>
      </c>
      <c r="C221" s="218"/>
      <c r="D221" s="177" t="s">
        <v>361</v>
      </c>
      <c r="E221" s="177" t="s">
        <v>636</v>
      </c>
      <c r="F221" s="177" t="s">
        <v>254</v>
      </c>
    </row>
    <row r="222" spans="1:6" x14ac:dyDescent="0.25">
      <c r="A222" s="172" t="s">
        <v>148</v>
      </c>
      <c r="B222" s="172" t="s">
        <v>548</v>
      </c>
      <c r="C222" s="218"/>
      <c r="D222" s="177" t="s">
        <v>251</v>
      </c>
      <c r="E222" s="177" t="s">
        <v>679</v>
      </c>
      <c r="F222" s="177" t="s">
        <v>254</v>
      </c>
    </row>
    <row r="223" spans="1:6" x14ac:dyDescent="0.25">
      <c r="A223" s="172" t="s">
        <v>305</v>
      </c>
      <c r="B223" s="172" t="s">
        <v>549</v>
      </c>
      <c r="C223" s="218"/>
      <c r="D223" s="177" t="s">
        <v>166</v>
      </c>
      <c r="E223" s="177" t="s">
        <v>628</v>
      </c>
      <c r="F223" s="177" t="s">
        <v>567</v>
      </c>
    </row>
    <row r="224" spans="1:6" x14ac:dyDescent="0.25">
      <c r="A224" s="172" t="s">
        <v>550</v>
      </c>
      <c r="B224" s="172" t="s">
        <v>551</v>
      </c>
      <c r="C224" s="218"/>
      <c r="D224" s="177" t="s">
        <v>218</v>
      </c>
      <c r="E224" s="177" t="s">
        <v>680</v>
      </c>
      <c r="F224" s="177" t="s">
        <v>577</v>
      </c>
    </row>
    <row r="225" spans="1:6" x14ac:dyDescent="0.25">
      <c r="A225" s="172" t="s">
        <v>149</v>
      </c>
      <c r="B225" s="172" t="s">
        <v>280</v>
      </c>
      <c r="C225" s="218"/>
      <c r="D225" s="177" t="s">
        <v>258</v>
      </c>
      <c r="E225" s="177" t="s">
        <v>681</v>
      </c>
      <c r="F225" s="177" t="s">
        <v>254</v>
      </c>
    </row>
    <row r="226" spans="1:6" x14ac:dyDescent="0.25">
      <c r="A226" s="172" t="s">
        <v>150</v>
      </c>
      <c r="B226" s="172" t="s">
        <v>281</v>
      </c>
      <c r="C226" s="218"/>
      <c r="D226" s="177" t="s">
        <v>222</v>
      </c>
      <c r="E226" s="177" t="s">
        <v>682</v>
      </c>
      <c r="F226" s="177" t="s">
        <v>578</v>
      </c>
    </row>
    <row r="227" spans="1:6" x14ac:dyDescent="0.25">
      <c r="A227" s="172" t="s">
        <v>151</v>
      </c>
      <c r="B227" s="172" t="s">
        <v>552</v>
      </c>
      <c r="C227" s="218"/>
      <c r="D227" s="177" t="s">
        <v>683</v>
      </c>
      <c r="E227" s="177" t="s">
        <v>596</v>
      </c>
      <c r="F227" s="177" t="s">
        <v>577</v>
      </c>
    </row>
    <row r="228" spans="1:6" x14ac:dyDescent="0.25">
      <c r="A228" s="172" t="s">
        <v>152</v>
      </c>
      <c r="B228" s="172" t="s">
        <v>553</v>
      </c>
      <c r="C228" s="218"/>
      <c r="D228" s="177" t="s">
        <v>212</v>
      </c>
      <c r="E228" s="177" t="s">
        <v>596</v>
      </c>
      <c r="F228" s="177" t="s">
        <v>577</v>
      </c>
    </row>
    <row r="229" spans="1:6" x14ac:dyDescent="0.25">
      <c r="A229" s="172" t="s">
        <v>153</v>
      </c>
      <c r="B229" s="172" t="s">
        <v>554</v>
      </c>
      <c r="C229" s="218"/>
      <c r="D229" s="177" t="s">
        <v>16</v>
      </c>
      <c r="E229" s="177" t="s">
        <v>596</v>
      </c>
      <c r="F229" s="177" t="s">
        <v>577</v>
      </c>
    </row>
    <row r="230" spans="1:6" x14ac:dyDescent="0.25">
      <c r="A230" s="172" t="s">
        <v>154</v>
      </c>
      <c r="B230" s="172" t="s">
        <v>285</v>
      </c>
      <c r="C230" s="218"/>
      <c r="D230" s="177" t="s">
        <v>315</v>
      </c>
      <c r="E230" s="177" t="s">
        <v>596</v>
      </c>
      <c r="F230" s="177" t="s">
        <v>577</v>
      </c>
    </row>
    <row r="231" spans="1:6" x14ac:dyDescent="0.25">
      <c r="A231" s="172" t="s">
        <v>555</v>
      </c>
      <c r="B231" s="172" t="s">
        <v>556</v>
      </c>
      <c r="C231" s="218"/>
      <c r="D231" s="177" t="s">
        <v>163</v>
      </c>
      <c r="E231" s="177" t="s">
        <v>576</v>
      </c>
      <c r="F231" s="177" t="s">
        <v>567</v>
      </c>
    </row>
    <row r="232" spans="1:6" x14ac:dyDescent="0.25">
      <c r="A232" s="172" t="s">
        <v>155</v>
      </c>
      <c r="B232" s="172" t="s">
        <v>557</v>
      </c>
      <c r="C232" s="218"/>
      <c r="D232" s="177" t="s">
        <v>178</v>
      </c>
      <c r="E232" s="177" t="s">
        <v>684</v>
      </c>
      <c r="F232" s="177" t="s">
        <v>573</v>
      </c>
    </row>
    <row r="233" spans="1:6" x14ac:dyDescent="0.25">
      <c r="A233" s="172" t="s">
        <v>558</v>
      </c>
      <c r="B233" s="172" t="s">
        <v>559</v>
      </c>
      <c r="C233" s="218"/>
      <c r="D233" s="177" t="s">
        <v>1021</v>
      </c>
      <c r="E233" s="177" t="s">
        <v>685</v>
      </c>
      <c r="F233" s="177" t="s">
        <v>254</v>
      </c>
    </row>
    <row r="234" spans="1:6" x14ac:dyDescent="0.25">
      <c r="A234" s="172" t="s">
        <v>156</v>
      </c>
      <c r="B234" s="172" t="s">
        <v>560</v>
      </c>
      <c r="C234" s="218"/>
      <c r="D234" s="177" t="s">
        <v>205</v>
      </c>
      <c r="E234" s="177" t="s">
        <v>617</v>
      </c>
      <c r="F234" s="177" t="s">
        <v>577</v>
      </c>
    </row>
    <row r="235" spans="1:6" x14ac:dyDescent="0.25">
      <c r="A235" s="218"/>
      <c r="B235" s="218"/>
      <c r="C235" s="218"/>
      <c r="D235" s="177" t="s">
        <v>171</v>
      </c>
      <c r="E235" s="177" t="s">
        <v>686</v>
      </c>
      <c r="F235" s="177" t="s">
        <v>573</v>
      </c>
    </row>
    <row r="236" spans="1:6" x14ac:dyDescent="0.25">
      <c r="A236" s="218"/>
      <c r="B236" s="218"/>
      <c r="C236" s="218"/>
      <c r="D236" s="177" t="s">
        <v>486</v>
      </c>
      <c r="E236" s="177" t="s">
        <v>584</v>
      </c>
      <c r="F236" s="177" t="s">
        <v>254</v>
      </c>
    </row>
    <row r="237" spans="1:6" x14ac:dyDescent="0.25">
      <c r="A237" s="218"/>
      <c r="B237" s="218"/>
      <c r="C237" s="218"/>
      <c r="D237" s="177" t="s">
        <v>241</v>
      </c>
      <c r="E237" s="177" t="s">
        <v>687</v>
      </c>
      <c r="F237" s="177" t="s">
        <v>254</v>
      </c>
    </row>
    <row r="238" spans="1:6" x14ac:dyDescent="0.25">
      <c r="A238" s="218"/>
      <c r="B238" s="218"/>
      <c r="C238" s="218"/>
      <c r="D238" s="177" t="s">
        <v>688</v>
      </c>
      <c r="E238" s="177" t="s">
        <v>596</v>
      </c>
      <c r="F238" s="177" t="s">
        <v>577</v>
      </c>
    </row>
    <row r="239" spans="1:6" x14ac:dyDescent="0.25">
      <c r="A239" s="218"/>
      <c r="B239" s="218"/>
      <c r="C239" s="218"/>
      <c r="D239" s="177" t="s">
        <v>689</v>
      </c>
      <c r="E239" s="177" t="s">
        <v>566</v>
      </c>
      <c r="F239" s="177" t="s">
        <v>573</v>
      </c>
    </row>
    <row r="240" spans="1:6" x14ac:dyDescent="0.25">
      <c r="A240" s="218"/>
      <c r="B240" s="218"/>
      <c r="C240" s="218"/>
      <c r="D240" s="177" t="s">
        <v>690</v>
      </c>
      <c r="E240" s="177" t="s">
        <v>581</v>
      </c>
      <c r="F240" s="177" t="s">
        <v>573</v>
      </c>
    </row>
    <row r="241" spans="1:6" x14ac:dyDescent="0.25">
      <c r="A241" s="218"/>
      <c r="B241" s="218"/>
      <c r="C241" s="218"/>
      <c r="D241" s="299" t="s">
        <v>691</v>
      </c>
      <c r="E241" s="299" t="s">
        <v>586</v>
      </c>
      <c r="F241" s="299" t="s">
        <v>578</v>
      </c>
    </row>
    <row r="242" spans="1:6" x14ac:dyDescent="0.25">
      <c r="A242" s="218"/>
      <c r="B242" s="218"/>
      <c r="C242" s="218"/>
      <c r="D242" s="299" t="s">
        <v>1082</v>
      </c>
      <c r="E242" s="299" t="s">
        <v>1083</v>
      </c>
      <c r="F242" s="299" t="s">
        <v>254</v>
      </c>
    </row>
    <row r="243" spans="1:6" x14ac:dyDescent="0.25">
      <c r="A243" s="218"/>
      <c r="B243" s="218"/>
      <c r="C243" s="218"/>
      <c r="D243" s="299" t="s">
        <v>1084</v>
      </c>
      <c r="E243" s="299" t="s">
        <v>1085</v>
      </c>
      <c r="F243" s="299" t="s">
        <v>254</v>
      </c>
    </row>
    <row r="244" spans="1:6" x14ac:dyDescent="0.25">
      <c r="A244" s="218"/>
      <c r="B244" s="218"/>
      <c r="C244" s="218"/>
      <c r="D244" s="218"/>
      <c r="E244" s="218"/>
      <c r="F244" s="218"/>
    </row>
    <row r="245" spans="1:6" x14ac:dyDescent="0.25">
      <c r="A245" s="218"/>
      <c r="B245" s="218"/>
      <c r="C245" s="218"/>
      <c r="D245" s="218"/>
      <c r="E245" s="218"/>
      <c r="F245" s="218"/>
    </row>
    <row r="246" spans="1:6" x14ac:dyDescent="0.25">
      <c r="A246" s="218"/>
      <c r="B246" s="218"/>
      <c r="C246" s="218"/>
      <c r="D246" s="218"/>
      <c r="E246" s="218"/>
      <c r="F246" s="218"/>
    </row>
    <row r="247" spans="1:6" x14ac:dyDescent="0.25">
      <c r="A247" s="218"/>
      <c r="B247" s="218"/>
      <c r="C247" s="218"/>
      <c r="D247" s="218"/>
      <c r="E247" s="218"/>
      <c r="F247" s="218"/>
    </row>
    <row r="248" spans="1:6" x14ac:dyDescent="0.25">
      <c r="A248" s="218"/>
      <c r="B248" s="218"/>
      <c r="C248" s="218"/>
      <c r="D248" s="218"/>
      <c r="E248" s="218"/>
      <c r="F248" s="218"/>
    </row>
    <row r="249" spans="1:6" x14ac:dyDescent="0.25">
      <c r="A249" s="218"/>
      <c r="B249" s="218"/>
      <c r="C249" s="218"/>
      <c r="D249" s="218"/>
      <c r="E249" s="218"/>
      <c r="F249" s="218"/>
    </row>
    <row r="250" spans="1:6" x14ac:dyDescent="0.25">
      <c r="A250" s="218"/>
      <c r="B250" s="218"/>
      <c r="C250" s="218"/>
      <c r="D250" s="218"/>
      <c r="E250" s="218"/>
      <c r="F250" s="218"/>
    </row>
    <row r="251" spans="1:6" x14ac:dyDescent="0.25">
      <c r="A251" s="218"/>
      <c r="B251" s="218"/>
      <c r="C251" s="218"/>
      <c r="D251" s="218"/>
      <c r="E251" s="218"/>
      <c r="F251" s="218"/>
    </row>
    <row r="252" spans="1:6" x14ac:dyDescent="0.25">
      <c r="A252" s="218"/>
      <c r="B252" s="218"/>
      <c r="C252" s="218"/>
      <c r="D252" s="218"/>
      <c r="E252" s="218"/>
      <c r="F252" s="218"/>
    </row>
    <row r="253" spans="1:6" x14ac:dyDescent="0.25">
      <c r="A253" s="218"/>
      <c r="B253" s="218"/>
      <c r="C253" s="218"/>
      <c r="D253" s="218"/>
      <c r="E253" s="218"/>
      <c r="F253" s="218"/>
    </row>
    <row r="254" spans="1:6" x14ac:dyDescent="0.25">
      <c r="A254" s="218"/>
      <c r="B254" s="218"/>
      <c r="C254" s="218"/>
      <c r="D254" s="218"/>
      <c r="E254" s="218"/>
      <c r="F254" s="218"/>
    </row>
    <row r="255" spans="1:6" x14ac:dyDescent="0.25">
      <c r="A255" s="218"/>
      <c r="B255" s="218"/>
      <c r="C255" s="218"/>
      <c r="D255" s="218"/>
      <c r="E255" s="218"/>
      <c r="F255" s="218"/>
    </row>
    <row r="256" spans="1:6" x14ac:dyDescent="0.25">
      <c r="A256" s="218"/>
      <c r="B256" s="218"/>
      <c r="C256" s="218"/>
      <c r="D256" s="218"/>
      <c r="E256" s="218"/>
      <c r="F256" s="218"/>
    </row>
    <row r="257" spans="1:6" x14ac:dyDescent="0.25">
      <c r="A257" s="218"/>
      <c r="B257" s="218"/>
      <c r="C257" s="218"/>
      <c r="D257" s="218"/>
      <c r="E257" s="218"/>
      <c r="F257" s="218"/>
    </row>
    <row r="258" spans="1:6" x14ac:dyDescent="0.25">
      <c r="A258" s="218"/>
      <c r="B258" s="218"/>
      <c r="C258" s="218"/>
      <c r="D258" s="218"/>
      <c r="E258" s="218"/>
      <c r="F258" s="218"/>
    </row>
    <row r="259" spans="1:6" x14ac:dyDescent="0.25">
      <c r="A259" s="218"/>
      <c r="B259" s="218"/>
      <c r="C259" s="218"/>
      <c r="D259" s="218"/>
      <c r="E259" s="218"/>
      <c r="F259" s="218"/>
    </row>
    <row r="260" spans="1:6" x14ac:dyDescent="0.25">
      <c r="A260" s="218"/>
      <c r="B260" s="218"/>
      <c r="C260" s="218"/>
      <c r="D260" s="218"/>
      <c r="E260" s="218"/>
      <c r="F260" s="218"/>
    </row>
    <row r="261" spans="1:6" x14ac:dyDescent="0.25">
      <c r="A261" s="218"/>
      <c r="B261" s="218"/>
      <c r="C261" s="218"/>
      <c r="D261" s="218"/>
      <c r="E261" s="218"/>
      <c r="F261" s="218"/>
    </row>
    <row r="262" spans="1:6" x14ac:dyDescent="0.25">
      <c r="A262" s="218"/>
      <c r="B262" s="218"/>
      <c r="C262" s="218"/>
      <c r="D262" s="218"/>
      <c r="E262" s="218"/>
      <c r="F262" s="218"/>
    </row>
    <row r="263" spans="1:6" x14ac:dyDescent="0.25">
      <c r="A263" s="218"/>
      <c r="B263" s="218"/>
      <c r="C263" s="218"/>
      <c r="D263" s="218"/>
      <c r="E263" s="218"/>
      <c r="F263" s="218"/>
    </row>
    <row r="264" spans="1:6" x14ac:dyDescent="0.25">
      <c r="A264" s="218"/>
      <c r="B264" s="218"/>
      <c r="C264" s="218"/>
      <c r="D264" s="218"/>
      <c r="E264" s="218"/>
      <c r="F264" s="218"/>
    </row>
    <row r="265" spans="1:6" x14ac:dyDescent="0.25">
      <c r="A265" s="218"/>
      <c r="B265" s="218"/>
      <c r="C265" s="218"/>
      <c r="D265" s="218"/>
      <c r="E265" s="218"/>
      <c r="F265" s="218"/>
    </row>
    <row r="266" spans="1:6" x14ac:dyDescent="0.25">
      <c r="A266" s="218"/>
      <c r="B266" s="218"/>
      <c r="C266" s="218"/>
      <c r="D266" s="218"/>
      <c r="E266" s="218"/>
      <c r="F266" s="218"/>
    </row>
    <row r="267" spans="1:6" x14ac:dyDescent="0.25">
      <c r="A267" s="218"/>
      <c r="B267" s="218"/>
      <c r="C267" s="218"/>
      <c r="D267" s="218"/>
      <c r="E267" s="218"/>
      <c r="F267" s="218"/>
    </row>
    <row r="268" spans="1:6" x14ac:dyDescent="0.25">
      <c r="A268" s="218"/>
      <c r="B268" s="218"/>
      <c r="C268" s="218"/>
      <c r="D268" s="218"/>
      <c r="E268" s="218"/>
      <c r="F268" s="218"/>
    </row>
    <row r="269" spans="1:6" x14ac:dyDescent="0.25">
      <c r="A269" s="218"/>
      <c r="B269" s="218"/>
      <c r="C269" s="218"/>
      <c r="D269" s="218"/>
      <c r="E269" s="218"/>
      <c r="F269" s="218"/>
    </row>
    <row r="270" spans="1:6" x14ac:dyDescent="0.25">
      <c r="A270" s="218"/>
      <c r="B270" s="218"/>
      <c r="C270" s="218"/>
      <c r="D270" s="218"/>
      <c r="E270" s="218"/>
      <c r="F270" s="218"/>
    </row>
    <row r="271" spans="1:6" x14ac:dyDescent="0.25">
      <c r="A271" s="218"/>
      <c r="B271" s="218"/>
      <c r="C271" s="218"/>
      <c r="D271" s="218"/>
      <c r="E271" s="218"/>
      <c r="F271" s="218"/>
    </row>
    <row r="272" spans="1:6" x14ac:dyDescent="0.25">
      <c r="A272" s="218"/>
      <c r="B272" s="218"/>
      <c r="C272" s="218"/>
      <c r="D272" s="218"/>
      <c r="E272" s="218"/>
      <c r="F272" s="218"/>
    </row>
    <row r="273" spans="1:6" x14ac:dyDescent="0.25">
      <c r="A273" s="218"/>
      <c r="B273" s="218"/>
      <c r="C273" s="218"/>
      <c r="D273" s="218"/>
      <c r="E273" s="218"/>
      <c r="F273" s="218"/>
    </row>
    <row r="274" spans="1:6" x14ac:dyDescent="0.25">
      <c r="A274" s="218"/>
      <c r="B274" s="218"/>
      <c r="C274" s="218"/>
      <c r="D274" s="218"/>
      <c r="E274" s="218"/>
      <c r="F274" s="218"/>
    </row>
    <row r="275" spans="1:6" x14ac:dyDescent="0.25">
      <c r="A275" s="218"/>
      <c r="B275" s="218"/>
      <c r="C275" s="218"/>
      <c r="D275" s="218"/>
      <c r="E275" s="218"/>
      <c r="F275" s="218"/>
    </row>
    <row r="276" spans="1:6" x14ac:dyDescent="0.25">
      <c r="A276" s="218"/>
      <c r="B276" s="218"/>
      <c r="C276" s="218"/>
      <c r="D276" s="218"/>
      <c r="E276" s="218"/>
      <c r="F276" s="218"/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90"/>
  <sheetViews>
    <sheetView workbookViewId="0">
      <selection activeCell="C31" sqref="C31"/>
    </sheetView>
  </sheetViews>
  <sheetFormatPr baseColWidth="10" defaultRowHeight="15" x14ac:dyDescent="0.25"/>
  <cols>
    <col min="1" max="1" width="18.42578125" bestFit="1" customWidth="1"/>
    <col min="3" max="3" width="45.85546875" bestFit="1" customWidth="1"/>
  </cols>
  <sheetData>
    <row r="1" spans="1:3" x14ac:dyDescent="0.25">
      <c r="A1" s="189" t="s">
        <v>877</v>
      </c>
      <c r="B1" s="189">
        <v>1</v>
      </c>
      <c r="C1" s="189" t="s">
        <v>878</v>
      </c>
    </row>
    <row r="2" spans="1:3" x14ac:dyDescent="0.25">
      <c r="A2" s="189" t="s">
        <v>879</v>
      </c>
      <c r="B2" s="189">
        <v>2</v>
      </c>
      <c r="C2" s="189" t="s">
        <v>880</v>
      </c>
    </row>
    <row r="3" spans="1:3" x14ac:dyDescent="0.25">
      <c r="A3" s="189" t="s">
        <v>881</v>
      </c>
      <c r="B3" s="189">
        <v>3</v>
      </c>
      <c r="C3" s="189" t="s">
        <v>882</v>
      </c>
    </row>
    <row r="4" spans="1:3" x14ac:dyDescent="0.25">
      <c r="A4" s="189" t="s">
        <v>883</v>
      </c>
      <c r="B4" s="189">
        <v>4</v>
      </c>
      <c r="C4" s="189" t="s">
        <v>884</v>
      </c>
    </row>
    <row r="5" spans="1:3" x14ac:dyDescent="0.25">
      <c r="A5" s="189" t="s">
        <v>885</v>
      </c>
      <c r="B5" s="189">
        <v>5</v>
      </c>
      <c r="C5" s="189" t="s">
        <v>886</v>
      </c>
    </row>
    <row r="6" spans="1:3" x14ac:dyDescent="0.25">
      <c r="A6" s="189" t="s">
        <v>887</v>
      </c>
      <c r="B6" s="189">
        <v>6</v>
      </c>
      <c r="C6" s="189" t="s">
        <v>888</v>
      </c>
    </row>
    <row r="7" spans="1:3" x14ac:dyDescent="0.25">
      <c r="A7" s="189" t="s">
        <v>889</v>
      </c>
      <c r="B7" s="189">
        <v>7</v>
      </c>
      <c r="C7" s="189" t="s">
        <v>890</v>
      </c>
    </row>
    <row r="8" spans="1:3" x14ac:dyDescent="0.25">
      <c r="A8" s="189" t="s">
        <v>891</v>
      </c>
      <c r="B8" s="189">
        <v>8</v>
      </c>
      <c r="C8" s="189" t="s">
        <v>892</v>
      </c>
    </row>
    <row r="9" spans="1:3" x14ac:dyDescent="0.25">
      <c r="A9" s="189" t="s">
        <v>893</v>
      </c>
      <c r="B9" s="189">
        <v>9</v>
      </c>
      <c r="C9" s="189" t="s">
        <v>894</v>
      </c>
    </row>
    <row r="10" spans="1:3" x14ac:dyDescent="0.25">
      <c r="A10" s="189" t="s">
        <v>895</v>
      </c>
      <c r="B10" s="189">
        <v>10</v>
      </c>
      <c r="C10" s="189" t="s">
        <v>896</v>
      </c>
    </row>
    <row r="11" spans="1:3" x14ac:dyDescent="0.25">
      <c r="A11" s="189" t="s">
        <v>897</v>
      </c>
      <c r="B11" s="189">
        <v>11</v>
      </c>
      <c r="C11" s="189" t="s">
        <v>898</v>
      </c>
    </row>
    <row r="12" spans="1:3" x14ac:dyDescent="0.25">
      <c r="A12" s="189" t="s">
        <v>899</v>
      </c>
      <c r="B12" s="189">
        <v>12</v>
      </c>
      <c r="C12" s="189" t="s">
        <v>900</v>
      </c>
    </row>
    <row r="13" spans="1:3" x14ac:dyDescent="0.25">
      <c r="A13" s="189" t="s">
        <v>901</v>
      </c>
      <c r="B13" s="189">
        <v>13</v>
      </c>
      <c r="C13" s="189" t="s">
        <v>902</v>
      </c>
    </row>
    <row r="14" spans="1:3" x14ac:dyDescent="0.25">
      <c r="A14" s="189" t="s">
        <v>903</v>
      </c>
      <c r="B14" s="189">
        <v>14</v>
      </c>
      <c r="C14" s="189" t="s">
        <v>904</v>
      </c>
    </row>
    <row r="15" spans="1:3" x14ac:dyDescent="0.25">
      <c r="A15" s="189" t="s">
        <v>905</v>
      </c>
      <c r="B15" s="189">
        <v>15</v>
      </c>
      <c r="C15" s="189" t="s">
        <v>906</v>
      </c>
    </row>
    <row r="16" spans="1:3" x14ac:dyDescent="0.25">
      <c r="A16" s="189" t="s">
        <v>907</v>
      </c>
      <c r="B16" s="189">
        <v>16</v>
      </c>
      <c r="C16" s="189" t="s">
        <v>908</v>
      </c>
    </row>
    <row r="17" spans="1:3" x14ac:dyDescent="0.25">
      <c r="A17" s="189" t="s">
        <v>909</v>
      </c>
      <c r="B17" s="189">
        <v>17</v>
      </c>
      <c r="C17" s="189" t="s">
        <v>908</v>
      </c>
    </row>
    <row r="18" spans="1:3" x14ac:dyDescent="0.25">
      <c r="A18" s="189" t="s">
        <v>910</v>
      </c>
      <c r="B18" s="189">
        <v>18</v>
      </c>
      <c r="C18" s="189" t="s">
        <v>911</v>
      </c>
    </row>
    <row r="19" spans="1:3" x14ac:dyDescent="0.25">
      <c r="A19" s="189" t="s">
        <v>912</v>
      </c>
      <c r="B19" s="189">
        <v>19</v>
      </c>
      <c r="C19" s="189" t="s">
        <v>913</v>
      </c>
    </row>
    <row r="20" spans="1:3" x14ac:dyDescent="0.25">
      <c r="A20" s="189" t="s">
        <v>914</v>
      </c>
      <c r="B20" s="189">
        <v>20</v>
      </c>
      <c r="C20" s="189" t="s">
        <v>915</v>
      </c>
    </row>
    <row r="21" spans="1:3" x14ac:dyDescent="0.25">
      <c r="A21" s="189" t="s">
        <v>916</v>
      </c>
      <c r="B21" s="189">
        <v>21</v>
      </c>
      <c r="C21" s="189" t="s">
        <v>917</v>
      </c>
    </row>
    <row r="22" spans="1:3" x14ac:dyDescent="0.25">
      <c r="A22" s="189" t="s">
        <v>918</v>
      </c>
      <c r="B22" s="189">
        <v>22</v>
      </c>
      <c r="C22" s="189" t="s">
        <v>919</v>
      </c>
    </row>
    <row r="23" spans="1:3" x14ac:dyDescent="0.25">
      <c r="A23" s="189" t="s">
        <v>920</v>
      </c>
      <c r="B23" s="189">
        <v>23</v>
      </c>
      <c r="C23" s="189" t="s">
        <v>921</v>
      </c>
    </row>
    <row r="24" spans="1:3" x14ac:dyDescent="0.25">
      <c r="A24" s="189" t="s">
        <v>922</v>
      </c>
      <c r="B24" s="189">
        <v>24</v>
      </c>
      <c r="C24" s="189" t="s">
        <v>923</v>
      </c>
    </row>
    <row r="25" spans="1:3" x14ac:dyDescent="0.25">
      <c r="A25" s="189" t="s">
        <v>924</v>
      </c>
      <c r="B25" s="189">
        <v>25</v>
      </c>
      <c r="C25" s="189" t="s">
        <v>925</v>
      </c>
    </row>
    <row r="26" spans="1:3" x14ac:dyDescent="0.25">
      <c r="A26" s="189" t="s">
        <v>926</v>
      </c>
      <c r="B26" s="189">
        <v>26</v>
      </c>
      <c r="C26" s="189" t="s">
        <v>927</v>
      </c>
    </row>
    <row r="27" spans="1:3" x14ac:dyDescent="0.25">
      <c r="A27" s="189" t="s">
        <v>928</v>
      </c>
      <c r="B27" s="189">
        <v>27</v>
      </c>
      <c r="C27" s="189" t="s">
        <v>929</v>
      </c>
    </row>
    <row r="28" spans="1:3" x14ac:dyDescent="0.25">
      <c r="A28" s="189" t="s">
        <v>930</v>
      </c>
      <c r="B28" s="189">
        <v>28</v>
      </c>
      <c r="C28" s="189" t="s">
        <v>931</v>
      </c>
    </row>
    <row r="29" spans="1:3" x14ac:dyDescent="0.25">
      <c r="A29" s="189" t="s">
        <v>932</v>
      </c>
      <c r="B29" s="189">
        <v>29</v>
      </c>
      <c r="C29" s="189" t="s">
        <v>933</v>
      </c>
    </row>
    <row r="30" spans="1:3" x14ac:dyDescent="0.25">
      <c r="A30" s="189" t="s">
        <v>934</v>
      </c>
      <c r="B30" s="189">
        <v>30</v>
      </c>
      <c r="C30" s="189" t="s">
        <v>935</v>
      </c>
    </row>
    <row r="31" spans="1:3" x14ac:dyDescent="0.25">
      <c r="A31" s="189" t="s">
        <v>936</v>
      </c>
      <c r="B31" s="189">
        <v>31</v>
      </c>
      <c r="C31" s="189" t="s">
        <v>937</v>
      </c>
    </row>
    <row r="32" spans="1:3" x14ac:dyDescent="0.25">
      <c r="A32" s="189" t="s">
        <v>938</v>
      </c>
      <c r="B32" s="189">
        <v>32</v>
      </c>
      <c r="C32" s="189" t="s">
        <v>939</v>
      </c>
    </row>
    <row r="33" spans="1:3" x14ac:dyDescent="0.25">
      <c r="A33" s="189" t="s">
        <v>940</v>
      </c>
      <c r="B33" s="189">
        <v>33</v>
      </c>
      <c r="C33" s="189" t="s">
        <v>941</v>
      </c>
    </row>
    <row r="34" spans="1:3" x14ac:dyDescent="0.25">
      <c r="A34" s="189" t="s">
        <v>942</v>
      </c>
      <c r="B34" s="189">
        <v>34</v>
      </c>
      <c r="C34" s="189" t="s">
        <v>943</v>
      </c>
    </row>
    <row r="35" spans="1:3" x14ac:dyDescent="0.25">
      <c r="A35" s="189" t="s">
        <v>944</v>
      </c>
      <c r="B35" s="189">
        <v>35</v>
      </c>
      <c r="C35" s="189" t="s">
        <v>945</v>
      </c>
    </row>
    <row r="36" spans="1:3" x14ac:dyDescent="0.25">
      <c r="A36" s="189" t="s">
        <v>946</v>
      </c>
      <c r="B36" s="189">
        <v>36</v>
      </c>
      <c r="C36" s="189" t="s">
        <v>947</v>
      </c>
    </row>
    <row r="37" spans="1:3" x14ac:dyDescent="0.25">
      <c r="A37" s="189" t="s">
        <v>948</v>
      </c>
      <c r="B37" s="189">
        <v>37</v>
      </c>
      <c r="C37" s="189" t="s">
        <v>949</v>
      </c>
    </row>
    <row r="38" spans="1:3" x14ac:dyDescent="0.25">
      <c r="A38" s="189" t="s">
        <v>950</v>
      </c>
      <c r="B38" s="189">
        <v>38</v>
      </c>
      <c r="C38" s="189" t="s">
        <v>951</v>
      </c>
    </row>
    <row r="39" spans="1:3" x14ac:dyDescent="0.25">
      <c r="A39" s="189" t="s">
        <v>952</v>
      </c>
      <c r="B39" s="189">
        <v>39</v>
      </c>
      <c r="C39" s="189" t="s">
        <v>953</v>
      </c>
    </row>
    <row r="40" spans="1:3" x14ac:dyDescent="0.25">
      <c r="A40" s="189" t="s">
        <v>954</v>
      </c>
      <c r="B40" s="189">
        <v>40</v>
      </c>
      <c r="C40" s="189" t="s">
        <v>955</v>
      </c>
    </row>
    <row r="41" spans="1:3" x14ac:dyDescent="0.25">
      <c r="A41" s="189" t="s">
        <v>956</v>
      </c>
      <c r="B41" s="189">
        <v>41</v>
      </c>
      <c r="C41" s="189" t="s">
        <v>957</v>
      </c>
    </row>
    <row r="42" spans="1:3" x14ac:dyDescent="0.25">
      <c r="A42" s="189" t="s">
        <v>958</v>
      </c>
      <c r="B42" s="189">
        <v>42</v>
      </c>
      <c r="C42" s="189" t="s">
        <v>959</v>
      </c>
    </row>
    <row r="43" spans="1:3" x14ac:dyDescent="0.25">
      <c r="A43" s="189" t="s">
        <v>960</v>
      </c>
      <c r="B43" s="189">
        <v>43</v>
      </c>
      <c r="C43" s="189" t="s">
        <v>961</v>
      </c>
    </row>
    <row r="44" spans="1:3" x14ac:dyDescent="0.25">
      <c r="A44" s="189" t="s">
        <v>962</v>
      </c>
      <c r="B44" s="189">
        <v>44</v>
      </c>
      <c r="C44" s="189" t="s">
        <v>963</v>
      </c>
    </row>
    <row r="45" spans="1:3" x14ac:dyDescent="0.25">
      <c r="A45" s="189" t="s">
        <v>964</v>
      </c>
      <c r="B45" s="189">
        <v>45</v>
      </c>
      <c r="C45" s="189" t="s">
        <v>965</v>
      </c>
    </row>
    <row r="46" spans="1:3" x14ac:dyDescent="0.25">
      <c r="A46" s="189" t="s">
        <v>920</v>
      </c>
      <c r="B46" s="189">
        <v>46</v>
      </c>
      <c r="C46" s="189" t="s">
        <v>921</v>
      </c>
    </row>
    <row r="47" spans="1:3" x14ac:dyDescent="0.25">
      <c r="A47" s="189" t="s">
        <v>922</v>
      </c>
      <c r="B47" s="189">
        <v>47</v>
      </c>
      <c r="C47" s="189" t="s">
        <v>923</v>
      </c>
    </row>
    <row r="48" spans="1:3" x14ac:dyDescent="0.25">
      <c r="A48" s="189" t="s">
        <v>924</v>
      </c>
      <c r="B48" s="189">
        <v>48</v>
      </c>
      <c r="C48" s="189" t="s">
        <v>925</v>
      </c>
    </row>
    <row r="49" spans="1:3" x14ac:dyDescent="0.25">
      <c r="A49" s="189" t="s">
        <v>926</v>
      </c>
      <c r="B49" s="189">
        <v>49</v>
      </c>
      <c r="C49" s="189" t="s">
        <v>927</v>
      </c>
    </row>
    <row r="50" spans="1:3" x14ac:dyDescent="0.25">
      <c r="A50" s="189" t="s">
        <v>928</v>
      </c>
      <c r="B50" s="189">
        <v>50</v>
      </c>
      <c r="C50" s="189" t="s">
        <v>929</v>
      </c>
    </row>
    <row r="51" spans="1:3" x14ac:dyDescent="0.25">
      <c r="A51" s="189" t="s">
        <v>930</v>
      </c>
      <c r="B51" s="189">
        <v>51</v>
      </c>
      <c r="C51" s="189" t="s">
        <v>931</v>
      </c>
    </row>
    <row r="52" spans="1:3" x14ac:dyDescent="0.25">
      <c r="A52" s="189" t="s">
        <v>932</v>
      </c>
      <c r="B52" s="189">
        <v>52</v>
      </c>
      <c r="C52" s="189" t="s">
        <v>933</v>
      </c>
    </row>
    <row r="53" spans="1:3" x14ac:dyDescent="0.25">
      <c r="A53" s="189" t="s">
        <v>934</v>
      </c>
      <c r="B53" s="189">
        <v>53</v>
      </c>
      <c r="C53" s="189" t="s">
        <v>935</v>
      </c>
    </row>
    <row r="54" spans="1:3" x14ac:dyDescent="0.25">
      <c r="A54" s="189" t="s">
        <v>936</v>
      </c>
      <c r="B54" s="189">
        <v>54</v>
      </c>
      <c r="C54" s="189" t="s">
        <v>937</v>
      </c>
    </row>
    <row r="55" spans="1:3" x14ac:dyDescent="0.25">
      <c r="A55" s="189" t="s">
        <v>938</v>
      </c>
      <c r="B55" s="189">
        <v>55</v>
      </c>
      <c r="C55" s="189" t="s">
        <v>939</v>
      </c>
    </row>
    <row r="56" spans="1:3" x14ac:dyDescent="0.25">
      <c r="A56" s="189" t="s">
        <v>940</v>
      </c>
      <c r="B56" s="189">
        <v>56</v>
      </c>
      <c r="C56" s="189" t="s">
        <v>941</v>
      </c>
    </row>
    <row r="57" spans="1:3" x14ac:dyDescent="0.25">
      <c r="A57" s="189" t="s">
        <v>942</v>
      </c>
      <c r="B57" s="189">
        <v>57</v>
      </c>
      <c r="C57" s="189" t="s">
        <v>943</v>
      </c>
    </row>
    <row r="58" spans="1:3" x14ac:dyDescent="0.25">
      <c r="A58" s="189" t="s">
        <v>944</v>
      </c>
      <c r="B58" s="189">
        <v>58</v>
      </c>
      <c r="C58" s="189" t="s">
        <v>945</v>
      </c>
    </row>
    <row r="59" spans="1:3" x14ac:dyDescent="0.25">
      <c r="A59" s="189" t="s">
        <v>946</v>
      </c>
      <c r="B59" s="189">
        <v>59</v>
      </c>
      <c r="C59" s="189" t="s">
        <v>947</v>
      </c>
    </row>
    <row r="60" spans="1:3" x14ac:dyDescent="0.25">
      <c r="A60" s="189" t="s">
        <v>948</v>
      </c>
      <c r="B60" s="189">
        <v>60</v>
      </c>
      <c r="C60" s="189" t="s">
        <v>949</v>
      </c>
    </row>
    <row r="61" spans="1:3" x14ac:dyDescent="0.25">
      <c r="A61" s="189" t="s">
        <v>950</v>
      </c>
      <c r="B61" s="189">
        <v>61</v>
      </c>
      <c r="C61" s="189" t="s">
        <v>951</v>
      </c>
    </row>
    <row r="62" spans="1:3" x14ac:dyDescent="0.25">
      <c r="A62" s="189" t="s">
        <v>952</v>
      </c>
      <c r="B62" s="189">
        <v>62</v>
      </c>
      <c r="C62" s="189" t="s">
        <v>953</v>
      </c>
    </row>
    <row r="63" spans="1:3" x14ac:dyDescent="0.25">
      <c r="A63" s="189" t="s">
        <v>954</v>
      </c>
      <c r="B63" s="189">
        <v>63</v>
      </c>
      <c r="C63" s="189" t="s">
        <v>955</v>
      </c>
    </row>
    <row r="64" spans="1:3" x14ac:dyDescent="0.25">
      <c r="A64" s="189" t="s">
        <v>956</v>
      </c>
      <c r="B64" s="189">
        <v>64</v>
      </c>
      <c r="C64" s="189" t="s">
        <v>957</v>
      </c>
    </row>
    <row r="65" spans="1:3" x14ac:dyDescent="0.25">
      <c r="A65" s="189" t="s">
        <v>958</v>
      </c>
      <c r="B65" s="189">
        <v>65</v>
      </c>
      <c r="C65" s="189" t="s">
        <v>959</v>
      </c>
    </row>
    <row r="66" spans="1:3" x14ac:dyDescent="0.25">
      <c r="A66" s="189" t="s">
        <v>960</v>
      </c>
      <c r="B66" s="189">
        <v>66</v>
      </c>
      <c r="C66" s="189" t="s">
        <v>961</v>
      </c>
    </row>
    <row r="67" spans="1:3" x14ac:dyDescent="0.25">
      <c r="A67" s="189" t="s">
        <v>962</v>
      </c>
      <c r="B67" s="189">
        <v>67</v>
      </c>
      <c r="C67" s="189" t="s">
        <v>963</v>
      </c>
    </row>
    <row r="68" spans="1:3" x14ac:dyDescent="0.25">
      <c r="A68" s="189" t="s">
        <v>964</v>
      </c>
      <c r="B68" s="189">
        <v>68</v>
      </c>
      <c r="C68" s="189" t="s">
        <v>965</v>
      </c>
    </row>
    <row r="69" spans="1:3" x14ac:dyDescent="0.25">
      <c r="A69" s="189" t="s">
        <v>966</v>
      </c>
      <c r="B69" s="189">
        <v>69</v>
      </c>
      <c r="C69" s="189" t="s">
        <v>967</v>
      </c>
    </row>
    <row r="70" spans="1:3" x14ac:dyDescent="0.25">
      <c r="A70" s="189" t="s">
        <v>968</v>
      </c>
      <c r="B70" s="189">
        <v>70</v>
      </c>
      <c r="C70" s="189" t="s">
        <v>969</v>
      </c>
    </row>
    <row r="71" spans="1:3" x14ac:dyDescent="0.25">
      <c r="A71" s="189" t="s">
        <v>970</v>
      </c>
      <c r="B71" s="189">
        <v>71</v>
      </c>
      <c r="C71" s="189" t="s">
        <v>971</v>
      </c>
    </row>
    <row r="72" spans="1:3" x14ac:dyDescent="0.25">
      <c r="A72" s="189" t="s">
        <v>972</v>
      </c>
      <c r="B72" s="189">
        <v>72</v>
      </c>
      <c r="C72" s="189" t="s">
        <v>973</v>
      </c>
    </row>
    <row r="73" spans="1:3" x14ac:dyDescent="0.25">
      <c r="A73" s="189" t="s">
        <v>974</v>
      </c>
      <c r="B73" s="189">
        <v>73</v>
      </c>
      <c r="C73" s="189" t="s">
        <v>975</v>
      </c>
    </row>
    <row r="74" spans="1:3" x14ac:dyDescent="0.25">
      <c r="A74" s="189" t="s">
        <v>976</v>
      </c>
      <c r="B74" s="189">
        <v>74</v>
      </c>
      <c r="C74" s="189" t="s">
        <v>977</v>
      </c>
    </row>
    <row r="75" spans="1:3" x14ac:dyDescent="0.25">
      <c r="A75" s="189" t="s">
        <v>978</v>
      </c>
      <c r="B75" s="189">
        <v>75</v>
      </c>
      <c r="C75" s="189" t="s">
        <v>979</v>
      </c>
    </row>
    <row r="76" spans="1:3" x14ac:dyDescent="0.25">
      <c r="A76" s="189" t="s">
        <v>980</v>
      </c>
      <c r="B76" s="189">
        <v>76</v>
      </c>
      <c r="C76" s="189" t="s">
        <v>981</v>
      </c>
    </row>
    <row r="77" spans="1:3" x14ac:dyDescent="0.25">
      <c r="A77" s="189" t="s">
        <v>982</v>
      </c>
      <c r="B77" s="189">
        <v>77</v>
      </c>
      <c r="C77" s="189" t="s">
        <v>983</v>
      </c>
    </row>
    <row r="78" spans="1:3" x14ac:dyDescent="0.25">
      <c r="A78" s="189" t="s">
        <v>984</v>
      </c>
      <c r="B78" s="189">
        <v>78</v>
      </c>
      <c r="C78" s="189" t="s">
        <v>985</v>
      </c>
    </row>
    <row r="79" spans="1:3" x14ac:dyDescent="0.25">
      <c r="A79" s="189" t="s">
        <v>986</v>
      </c>
      <c r="B79" s="189">
        <v>79</v>
      </c>
      <c r="C79" s="189" t="s">
        <v>987</v>
      </c>
    </row>
    <row r="80" spans="1:3" x14ac:dyDescent="0.25">
      <c r="A80" s="189" t="s">
        <v>988</v>
      </c>
      <c r="B80" s="189">
        <v>80</v>
      </c>
      <c r="C80" s="189" t="s">
        <v>989</v>
      </c>
    </row>
    <row r="81" spans="1:3" x14ac:dyDescent="0.25">
      <c r="A81" s="189" t="s">
        <v>990</v>
      </c>
      <c r="B81" s="189">
        <v>81</v>
      </c>
      <c r="C81" s="189" t="s">
        <v>991</v>
      </c>
    </row>
    <row r="82" spans="1:3" x14ac:dyDescent="0.25">
      <c r="A82" s="189" t="s">
        <v>992</v>
      </c>
      <c r="B82" s="189">
        <v>82</v>
      </c>
      <c r="C82" s="189" t="s">
        <v>993</v>
      </c>
    </row>
    <row r="83" spans="1:3" x14ac:dyDescent="0.25">
      <c r="A83" s="189" t="s">
        <v>994</v>
      </c>
      <c r="B83" s="189">
        <v>83</v>
      </c>
      <c r="C83" s="189" t="s">
        <v>995</v>
      </c>
    </row>
    <row r="84" spans="1:3" x14ac:dyDescent="0.25">
      <c r="A84" s="189" t="s">
        <v>996</v>
      </c>
      <c r="B84" s="189">
        <v>84</v>
      </c>
      <c r="C84" s="189" t="s">
        <v>997</v>
      </c>
    </row>
    <row r="85" spans="1:3" x14ac:dyDescent="0.25">
      <c r="A85" s="189" t="s">
        <v>998</v>
      </c>
      <c r="B85" s="189">
        <v>85</v>
      </c>
      <c r="C85" s="189" t="s">
        <v>999</v>
      </c>
    </row>
    <row r="86" spans="1:3" x14ac:dyDescent="0.25">
      <c r="A86" s="189" t="s">
        <v>1000</v>
      </c>
      <c r="B86" s="189">
        <v>86</v>
      </c>
      <c r="C86" s="189" t="s">
        <v>1001</v>
      </c>
    </row>
    <row r="87" spans="1:3" x14ac:dyDescent="0.25">
      <c r="A87" s="189" t="s">
        <v>1002</v>
      </c>
      <c r="B87" s="189">
        <v>87</v>
      </c>
      <c r="C87" s="189" t="s">
        <v>1003</v>
      </c>
    </row>
    <row r="88" spans="1:3" x14ac:dyDescent="0.25">
      <c r="A88" s="189" t="s">
        <v>1004</v>
      </c>
      <c r="B88" s="189">
        <v>88</v>
      </c>
      <c r="C88" s="189" t="s">
        <v>1005</v>
      </c>
    </row>
    <row r="89" spans="1:3" x14ac:dyDescent="0.25">
      <c r="A89" s="189" t="s">
        <v>1006</v>
      </c>
      <c r="B89" s="189">
        <v>89</v>
      </c>
      <c r="C89" s="189" t="s">
        <v>1007</v>
      </c>
    </row>
    <row r="90" spans="1:3" x14ac:dyDescent="0.25">
      <c r="A90" s="189" t="s">
        <v>1008</v>
      </c>
      <c r="B90" s="189">
        <v>90</v>
      </c>
      <c r="C90" s="189" t="s">
        <v>1009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19</vt:i4>
      </vt:variant>
    </vt:vector>
  </HeadingPairs>
  <TitlesOfParts>
    <vt:vector size="27" baseType="lpstr">
      <vt:lpstr>Evaluacion</vt:lpstr>
      <vt:lpstr>Boletin</vt:lpstr>
      <vt:lpstr>BoletinPresas</vt:lpstr>
      <vt:lpstr>Presas</vt:lpstr>
      <vt:lpstr>Resumen</vt:lpstr>
      <vt:lpstr>Hoja1</vt:lpstr>
      <vt:lpstr>Tablas</vt:lpstr>
      <vt:lpstr>OCGN</vt:lpstr>
      <vt:lpstr>Boletin!Área_de_impresión</vt:lpstr>
      <vt:lpstr>Resumen!Área_de_impresión</vt:lpstr>
      <vt:lpstr>Cangrejera</vt:lpstr>
      <vt:lpstr>Canseco</vt:lpstr>
      <vt:lpstr>Cerro</vt:lpstr>
      <vt:lpstr>Chicayan</vt:lpstr>
      <vt:lpstr>Laguna</vt:lpstr>
      <vt:lpstr>Laguna2010</vt:lpstr>
      <vt:lpstr>Moralillo</vt:lpstr>
      <vt:lpstr>Necaxa</vt:lpstr>
      <vt:lpstr>Necaxa2010</vt:lpstr>
      <vt:lpstr>Nexapa</vt:lpstr>
      <vt:lpstr>Nexapa2010</vt:lpstr>
      <vt:lpstr>Reyes</vt:lpstr>
      <vt:lpstr>Reyes2010</vt:lpstr>
      <vt:lpstr>Soledad</vt:lpstr>
      <vt:lpstr>Temascal</vt:lpstr>
      <vt:lpstr>Tenango</vt:lpstr>
      <vt:lpstr>Tenango2010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Olvera Peña Alejandro</dc:creator>
  <cp:lastModifiedBy>Zapata Ronzón Roberto</cp:lastModifiedBy>
  <cp:lastPrinted>2017-10-20T22:22:38Z</cp:lastPrinted>
  <dcterms:created xsi:type="dcterms:W3CDTF">2013-12-09T19:58:16Z</dcterms:created>
  <dcterms:modified xsi:type="dcterms:W3CDTF">2019-10-30T15:08:44Z</dcterms:modified>
</cp:coreProperties>
</file>